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Parent Survey\SY2017\Reports\"/>
    </mc:Choice>
  </mc:AlternateContent>
  <bookViews>
    <workbookView xWindow="0" yWindow="0" windowWidth="20490" windowHeight="7755" activeTab="2"/>
  </bookViews>
  <sheets>
    <sheet name="Measures and Items 2017" sheetId="4" r:id="rId1"/>
    <sheet name="School Level Data 2017" sheetId="3" r:id="rId2"/>
    <sheet name="Parent Survey Results 2017" sheetId="9" r:id="rId3"/>
    <sheet name="Survey_Data_2017" sheetId="5" state="hidden" r:id="rId4"/>
  </sheets>
  <externalReferences>
    <externalReference r:id="rId5"/>
  </externalReferences>
  <definedNames>
    <definedName name="_xlnm._FilterDatabase" localSheetId="2" hidden="1">'Parent Survey Results 2017'!$AW$101:$BW$514</definedName>
    <definedName name="_xlnm._FilterDatabase" localSheetId="1" hidden="1">'School Level Data 2017'!$A$1:$L$671</definedName>
    <definedName name="_xlnm._FilterDatabase" localSheetId="3" hidden="1">Survey_Data_2017!$A$1:$IY$4</definedName>
    <definedName name="_FREQ_">Survey_Data_2017!#REF!</definedName>
    <definedName name="_TYPE_">Survey_Data_2017!$IW$2:$IW$674</definedName>
    <definedName name="american_indian">Survey_Data_2017!$U$2:$U$1048576</definedName>
    <definedName name="asian">Survey_Data_2017!$S$2:$S$1048576</definedName>
    <definedName name="black">Survey_Data_2017!$R$2:$R$1048576</definedName>
    <definedName name="category">Survey_Data_2017!$C$2:$C$1048576</definedName>
    <definedName name="ES_HS">Survey_Data_2017!$C$2:$C$1048576</definedName>
    <definedName name="facilities_cat">Survey_Data_2017!$K$2:$K$1048576</definedName>
    <definedName name="facilities_score">Survey_Data_2017!$J$2:$J$1048576</definedName>
    <definedName name="Governance">Survey_Data_2017!$IT$2:$IT$1048576</definedName>
    <definedName name="Grade_Level">Survey_Data_2017!$M$2:$M$1048576</definedName>
    <definedName name="hispanic">Survey_Data_2017!$T$2:$T$1048576</definedName>
    <definedName name="managedby">Survey_Data_2017!$D$2:$D$1048576</definedName>
    <definedName name="multiracial">Survey_Data_2017!$W$2:$W$1048576</definedName>
    <definedName name="Network">Survey_Data_2017!$D$2:$D$1048576</definedName>
    <definedName name="num_children">Survey_Data_2017!$IZ$2:$IZ$674</definedName>
    <definedName name="num_response">Survey_Data_2017!$IX$2:$IX$674</definedName>
    <definedName name="num_surveys">Survey_Data_2017!$O$2:$O$1048576</definedName>
    <definedName name="num_surveys_race">Survey_Data_2017!$P$2:$P$1048576</definedName>
    <definedName name="num_total">Survey_Data_2017!#REF!</definedName>
    <definedName name="pacific_islander">Survey_Data_2017!$V$2:$V$1048576</definedName>
    <definedName name="_xlnm.Print_Area" localSheetId="2">'Parent Survey Results 2017'!$G$1:$EI$78</definedName>
    <definedName name="pt_partnership_cat">Survey_Data_2017!$I$2:$I$1048576</definedName>
    <definedName name="pt_partnership_score">Survey_Data_2017!$H$2:$H$1048576</definedName>
    <definedName name="q10_1_1">Survey_Data_2017!$FM$2:$FM$1048576</definedName>
    <definedName name="q10_1_10">Survey_Data_2017!$FV$2:$FV$1048576</definedName>
    <definedName name="q10_1_2">Survey_Data_2017!$FN$2:$FN$1048576</definedName>
    <definedName name="q10_1_3">Survey_Data_2017!$FO$2:$FO$1048576</definedName>
    <definedName name="q10_1_4">Survey_Data_2017!$FP$2:$FP$1048576</definedName>
    <definedName name="q10_1_5">Survey_Data_2017!$FQ$2:$FQ$1048576</definedName>
    <definedName name="q10_1_6">Survey_Data_2017!$FR$2:$FR$1048576</definedName>
    <definedName name="q10_1_7">Survey_Data_2017!$FS$2:$FS$1048576</definedName>
    <definedName name="q10_1_8">Survey_Data_2017!$FT$2:$FT$1048576</definedName>
    <definedName name="q10_1_9">Survey_Data_2017!$FU$2:$FU$1048576</definedName>
    <definedName name="Q10_1_A_little">Survey_Data_2017!$DV$2:$DV$1048576</definedName>
    <definedName name="Q10_1_Completely">Survey_Data_2017!$EN$2:$EN$1048576</definedName>
    <definedName name="Q10_1_mean">Survey_Data_2017!$FF$2:$FF$1048576</definedName>
    <definedName name="Q10_1_Missing" localSheetId="1">[1]Survey_Data_2014!$EW$2:$EW$1048576</definedName>
    <definedName name="q10_1_Missing">Survey_Data_2017!$FW$2:$FW$1048576</definedName>
    <definedName name="Q10_1_Mostly" localSheetId="1">[1]Survey_Data_2014!$EE$2:$EE$1048576</definedName>
    <definedName name="Q10_1_Mostly">Survey_Data_2017!$EE$2:$EE$1048576</definedName>
    <definedName name="Q10_1_Not_at_all" localSheetId="1">[1]Survey_Data_2014!$DM$2:$DM$1048576</definedName>
    <definedName name="Q10_1_Not_at_all">Survey_Data_2017!$DM$2:$DM$1048576</definedName>
    <definedName name="Q10_2_A_little" localSheetId="1">[1]Survey_Data_2014!$DW$2:$DW$1048576</definedName>
    <definedName name="Q10_2_A_little">Survey_Data_2017!$DW$2:$DW$1048576</definedName>
    <definedName name="Q10_2_Completely" localSheetId="1">[1]Survey_Data_2014!$EO$2:$EO$1048576</definedName>
    <definedName name="Q10_2_Completely">Survey_Data_2017!$EO$2:$EO$1048576</definedName>
    <definedName name="Q10_2_mean">Survey_Data_2017!$FG$2:$FG$1048576</definedName>
    <definedName name="Q10_2_Missing" localSheetId="1">[1]Survey_Data_2014!$EX$2:$EX$1048576</definedName>
    <definedName name="Q10_2_Missing">Survey_Data_2017!$EX$2:$EX$1048576</definedName>
    <definedName name="Q10_2_Mostly" localSheetId="1">[1]Survey_Data_2014!$EF$2:$EF$1048576</definedName>
    <definedName name="Q10_2_Mostly">Survey_Data_2017!$EF$2:$EF$1048576</definedName>
    <definedName name="Q10_2_Not_at_all" localSheetId="1">[1]Survey_Data_2014!$DN$2:$DN$1048576</definedName>
    <definedName name="Q10_2_Not_at_all">Survey_Data_2017!$DN$2:$DN$1048576</definedName>
    <definedName name="Q10_3_A_little" localSheetId="1">[1]Survey_Data_2014!$DX$2:$DX$1048576</definedName>
    <definedName name="Q10_3_A_little">Survey_Data_2017!$DX$2:$DX$1048576</definedName>
    <definedName name="Q10_3_Completely" localSheetId="1">[1]Survey_Data_2014!$EP$2:$EP$1048576</definedName>
    <definedName name="Q10_3_Completely">Survey_Data_2017!$EP$2:$EP$1048576</definedName>
    <definedName name="Q10_3_mean">Survey_Data_2017!$FH$2:$FH$1048576</definedName>
    <definedName name="Q10_3_Missing" localSheetId="1">[1]Survey_Data_2014!$EY$2:$EY$1048576</definedName>
    <definedName name="Q10_3_Missing">Survey_Data_2017!$EY$2:$EY$1048576</definedName>
    <definedName name="Q10_3_Mostly" localSheetId="1">[1]Survey_Data_2014!$EG$2:$EG$1048576</definedName>
    <definedName name="Q10_3_Mostly">Survey_Data_2017!$EG$2:$EG$1048576</definedName>
    <definedName name="Q10_3_Not_at_all" localSheetId="1">[1]Survey_Data_2014!$DO$2:$DO$1048576</definedName>
    <definedName name="Q10_3_Not_at_all">Survey_Data_2017!$DO$2:$DO$1048576</definedName>
    <definedName name="Q10_4_A_little" localSheetId="1">[1]Survey_Data_2014!$DY$2:$DY$1048576</definedName>
    <definedName name="Q10_4_A_little">Survey_Data_2017!$DY$2:$DY$1048576</definedName>
    <definedName name="Q10_4_Completely" localSheetId="1">[1]Survey_Data_2014!$EQ$2:$EQ$1048576</definedName>
    <definedName name="Q10_4_Completely">Survey_Data_2017!$EQ$2:$EQ$1048576</definedName>
    <definedName name="Q10_4_mean">Survey_Data_2017!$FI$2:$FI$1048576</definedName>
    <definedName name="Q10_4_Missing" localSheetId="1">[1]Survey_Data_2014!$EZ$2:$EZ$1048576</definedName>
    <definedName name="Q10_4_Missing">Survey_Data_2017!$EZ$2:$EZ$1048576</definedName>
    <definedName name="Q10_4_Mostly" localSheetId="1">[1]Survey_Data_2014!$EH$2:$EH$1048576</definedName>
    <definedName name="Q10_4_Mostly">Survey_Data_2017!$EH$2:$EH$1048576</definedName>
    <definedName name="Q10_4_Not_at_all" localSheetId="1">[1]Survey_Data_2014!$DP$2:$DP$1048576</definedName>
    <definedName name="Q10_4_Not_at_all">Survey_Data_2017!$DP$2:$DP$1048576</definedName>
    <definedName name="Q10_5_A_little" localSheetId="1">[1]Survey_Data_2014!$DZ$2:$DZ$1048576</definedName>
    <definedName name="Q10_5_A_little">Survey_Data_2017!$DZ$2:$DZ$1048576</definedName>
    <definedName name="Q10_5_Completely" localSheetId="1">[1]Survey_Data_2014!$ER$2:$ER$1048576</definedName>
    <definedName name="Q10_5_Completely">Survey_Data_2017!$ER$2:$ER$1048576</definedName>
    <definedName name="Q10_5_mean">Survey_Data_2017!$FJ$2:$FJ$1048576</definedName>
    <definedName name="Q10_5_Missing" localSheetId="1">[1]Survey_Data_2014!$FA$2:$FA$1048576</definedName>
    <definedName name="Q10_5_Missing">Survey_Data_2017!$FA$2:$FA$1048576</definedName>
    <definedName name="Q10_5_Mostly" localSheetId="1">[1]Survey_Data_2014!$EI$2:$EI$1048576</definedName>
    <definedName name="Q10_5_Mostly">Survey_Data_2017!$EI$2:$EI$1048576</definedName>
    <definedName name="Q10_5_Not_at_all" localSheetId="1">[1]Survey_Data_2014!$DQ$2:$DQ$1048576</definedName>
    <definedName name="Q10_5_Not_at_all">Survey_Data_2017!$DQ$2:$DQ$1048576</definedName>
    <definedName name="Q10_6_A_little" localSheetId="1">[1]Survey_Data_2014!$EA$2:$EA$1048576</definedName>
    <definedName name="Q10_6_A_little">Survey_Data_2017!$EA$2:$EA$1048576</definedName>
    <definedName name="Q10_6_Completely" localSheetId="1">[1]Survey_Data_2014!$ES$2:$ES$1048576</definedName>
    <definedName name="Q10_6_Completely">Survey_Data_2017!$ES$2:$ES$1048576</definedName>
    <definedName name="Q10_6_mean">Survey_Data_2017!$FK$2:$FK$1048576</definedName>
    <definedName name="Q10_6_Missing" localSheetId="1">[1]Survey_Data_2014!$FB$2:$FB$1048576</definedName>
    <definedName name="Q10_6_Missing">Survey_Data_2017!$FB$2:$FB$1048576</definedName>
    <definedName name="Q10_6_Mostly" localSheetId="1">[1]Survey_Data_2014!$EJ$2:$EJ$1048576</definedName>
    <definedName name="Q10_6_Mostly">Survey_Data_2017!$EJ$2:$EJ$1048576</definedName>
    <definedName name="Q10_6_Not_at_all" localSheetId="1">[1]Survey_Data_2014!$DR$2:$DR$1048576</definedName>
    <definedName name="Q10_6_Not_at_all">Survey_Data_2017!$DR$2:$DR$1048576</definedName>
    <definedName name="q10_mean">Survey_Data_2017!$L$2:$L$1048576</definedName>
    <definedName name="Q11_1_A_little" localSheetId="1">[1]Survey_Data_2014!$EB$2:$EB$1048576</definedName>
    <definedName name="Q11_1_A_little">Survey_Data_2017!$EB$2:$EB$1048576</definedName>
    <definedName name="Q11_1_Always">Survey_Data_2017!$GG$2:$GG$1048576</definedName>
    <definedName name="Q11_1_Completely" localSheetId="1">[1]Survey_Data_2014!$ET$2:$ET$1048576</definedName>
    <definedName name="Q11_1_Completely">Survey_Data_2017!$ET$2:$ET$1048576</definedName>
    <definedName name="Q11_1_mean">Survey_Data_2017!$FL$2:$FL$1048576</definedName>
    <definedName name="Q11_1_Missing" localSheetId="1">[1]Survey_Data_2014!$FC$2:$FC$1048576</definedName>
    <definedName name="Q11_1_Missing">Survey_Data_2017!$GJ$2:$GJ$1048576</definedName>
    <definedName name="Q11_1_Mostly" localSheetId="1">[1]Survey_Data_2014!$EK$2:$EK$1048576</definedName>
    <definedName name="Q11_1_Mostly">Survey_Data_2017!$EK$2:$EK$1048576</definedName>
    <definedName name="Q11_1_Never">Survey_Data_2017!$FX$2:$FX$1048576</definedName>
    <definedName name="Q11_1_Not_at_all" localSheetId="1">[1]Survey_Data_2014!$DS$2:$DS$1048576</definedName>
    <definedName name="Q11_1_Not_at_all">Survey_Data_2017!$DS$2:$DS$1048576</definedName>
    <definedName name="Q11_1_Often">Survey_Data_2017!$GD$2:$GD$1048576</definedName>
    <definedName name="Q11_1_Sometimes">Survey_Data_2017!$GA$2:$GA$1048576</definedName>
    <definedName name="Q11_2_A_little" localSheetId="1">[1]Survey_Data_2014!$EC$2:$EC$1048576</definedName>
    <definedName name="Q11_2_A_little">Survey_Data_2017!$EC$2:$EC$1048576</definedName>
    <definedName name="Q11_2_Always">Survey_Data_2017!$GH$2:$GH$1048576</definedName>
    <definedName name="Q11_2_Completely" localSheetId="1">[1]Survey_Data_2014!$EU$2:$EU$1048576</definedName>
    <definedName name="Q11_2_Completely">Survey_Data_2017!$EU$2:$EU$1048576</definedName>
    <definedName name="Q11_2_mean">Survey_Data_2017!$FM$2:$FM$1048576</definedName>
    <definedName name="Q11_2_Missing" localSheetId="1">[1]Survey_Data_2014!$FD$2:$FD$1048576</definedName>
    <definedName name="Q11_2_Missing">Survey_Data_2017!$GK$2:$GK$1048576</definedName>
    <definedName name="Q11_2_Mostly" localSheetId="1">[1]Survey_Data_2014!$EL$2:$EL$1048576</definedName>
    <definedName name="Q11_2_Mostly">Survey_Data_2017!$EL$2:$EL$1048576</definedName>
    <definedName name="Q11_2_Never">Survey_Data_2017!$FY$2:$FY$1048576</definedName>
    <definedName name="Q11_2_Not_at_all" localSheetId="1">[1]Survey_Data_2014!$DT$2:$DT$1048576</definedName>
    <definedName name="Q11_2_Not_at_all">Survey_Data_2017!$DT$2:$DT$1048576</definedName>
    <definedName name="Q11_2_Often">Survey_Data_2017!$GE$2:$GE$1048576</definedName>
    <definedName name="Q11_2_Sometimes">Survey_Data_2017!$GB$2:$GB$1048576</definedName>
    <definedName name="Q11_3_A_little" localSheetId="1">[1]Survey_Data_2014!$ED$2:$ED$1048576</definedName>
    <definedName name="Q11_3_A_little">Survey_Data_2017!$ED$2:$ED$1048576</definedName>
    <definedName name="Q11_3_Always">Survey_Data_2017!$GI$2:$GI$1048576</definedName>
    <definedName name="Q11_3_Completely" localSheetId="1">[1]Survey_Data_2014!$EV$2:$EV$1048576</definedName>
    <definedName name="Q11_3_Completely">Survey_Data_2017!$EV$2:$EV$1048576</definedName>
    <definedName name="Q11_3_mean">Survey_Data_2017!$FN$2:$FN$1048576</definedName>
    <definedName name="Q11_3_Missing" localSheetId="1">[1]Survey_Data_2014!$FE$2:$FE$1048576</definedName>
    <definedName name="Q11_3_Missing">Survey_Data_2017!$GL$2:$GL$1048576</definedName>
    <definedName name="Q11_3_Mostly" localSheetId="1">[1]Survey_Data_2014!$EM$2:$EM$1048576</definedName>
    <definedName name="Q11_3_Mostly">Survey_Data_2017!$EM$2:$EM$1048576</definedName>
    <definedName name="Q11_3_Never">Survey_Data_2017!$FZ$2:$FZ$1048576</definedName>
    <definedName name="Q11_3_Not_at_all" localSheetId="1">[1]Survey_Data_2014!$DU$2:$DU$1048576</definedName>
    <definedName name="Q11_3_Not_at_all">Survey_Data_2017!$DU$2:$DU$1048576</definedName>
    <definedName name="Q11_3_Often">Survey_Data_2017!$GF$2:$GF$1048576</definedName>
    <definedName name="Q11_3_Sometimes">Survey_Data_2017!$GC$2:$GC$1048576</definedName>
    <definedName name="Q12_1_DNA">Survey_Data_2017!$HK$2:$HK$673</definedName>
    <definedName name="Q12_1_Dont_Know">Survey_Data_2017!$HE$2:$HE$673</definedName>
    <definedName name="Q12_1_Excellent">Survey_Data_2017!$GY$2:$GY$673</definedName>
    <definedName name="Q12_1_Missing">Survey_Data_2017!$HQ$2:$HQ$673</definedName>
    <definedName name="Q12_1_Poor">Survey_Data_2017!$GM$2:$GM$673</definedName>
    <definedName name="Q12_1_Satisfactory">Survey_Data_2017!$GS$2:$GS$673</definedName>
    <definedName name="Q12_2_DNA">Survey_Data_2017!$HL$2:$HL$673</definedName>
    <definedName name="Q12_2_Dont_Know">Survey_Data_2017!$HF$2:$HF$673</definedName>
    <definedName name="Q12_2_Excellent">Survey_Data_2017!$GZ$2:$GZ$673</definedName>
    <definedName name="Q12_2_Missing">Survey_Data_2017!$HR$2:$HR$673</definedName>
    <definedName name="Q12_2_Poor">Survey_Data_2017!$GN$2:$GN$673</definedName>
    <definedName name="Q12_2_Satisfactory">Survey_Data_2017!$GT$2:$GT$673</definedName>
    <definedName name="Q12_3_DNA">Survey_Data_2017!$HM$2:$HM$673</definedName>
    <definedName name="Q12_3_Dont_Know">Survey_Data_2017!$HG$2:$HG$673</definedName>
    <definedName name="Q12_3_Excellent">Survey_Data_2017!$HA$2:$HA$673</definedName>
    <definedName name="Q12_3_Missing">Survey_Data_2017!$HS$2:$HS$673</definedName>
    <definedName name="Q12_3_Poor">Survey_Data_2017!$GO$2:$GO$673</definedName>
    <definedName name="Q12_3_Satisfactory">Survey_Data_2017!$GU$2:$GU$673</definedName>
    <definedName name="Q12_4_DNA">Survey_Data_2017!$HN$2:$HN$673</definedName>
    <definedName name="Q12_4_Dont_Know">Survey_Data_2017!$HH$2:$HH$673</definedName>
    <definedName name="Q12_4_Excellent">Survey_Data_2017!$HB$2:$HB$673</definedName>
    <definedName name="Q12_4_Missing">Survey_Data_2017!$HT$2:$HT$673</definedName>
    <definedName name="Q12_4_Poor">Survey_Data_2017!$GP$2:$GP$673</definedName>
    <definedName name="Q12_4_Satisfactory">Survey_Data_2017!$GV$2:$GV$673</definedName>
    <definedName name="Q12_5_DNA">Survey_Data_2017!$HO$2:$HO$673</definedName>
    <definedName name="Q12_5_Dont_Know">Survey_Data_2017!$HI$2:$HI$673</definedName>
    <definedName name="Q12_5_Excellent">Survey_Data_2017!$HC$2:$HC$673</definedName>
    <definedName name="Q12_5_Missing">Survey_Data_2017!$HU$2:$HU$673</definedName>
    <definedName name="Q12_5_Poor">Survey_Data_2017!$GQ$2:$GQ$673</definedName>
    <definedName name="Q12_5_Satisfactory">Survey_Data_2017!$GW$2:$GW$673</definedName>
    <definedName name="Q12_6_DNA">Survey_Data_2017!$HP$2:$HP$673</definedName>
    <definedName name="Q12_6_Dont_Know">Survey_Data_2017!$HJ$2:$HJ$673</definedName>
    <definedName name="Q12_6_Excellent">Survey_Data_2017!$HD$2:$HD$673</definedName>
    <definedName name="Q12_6_Missing">Survey_Data_2017!$HV$2:$HV$673</definedName>
    <definedName name="Q12_6_Poor">Survey_Data_2017!$GR$2:$GR$673</definedName>
    <definedName name="Q12_6_Satisfactory">Survey_Data_2017!$GX$2:$GX$673</definedName>
    <definedName name="q12_mean">Survey_Data_2017!$FO$2:$FO$673</definedName>
    <definedName name="Q13_1_Always">Survey_Data_2017!$GJ$2:$GJ$1048576</definedName>
    <definedName name="Q13_1_Five_more">Survey_Data_2017!$II$2:$II$1048576</definedName>
    <definedName name="Q13_1_mean">Survey_Data_2017!$IQ$2:$IQ$1048576</definedName>
    <definedName name="Q13_1_Missing">Survey_Data_2017!$IM$2:$IM$1048576</definedName>
    <definedName name="Q13_1_Never">Survey_Data_2017!$HW$2:$HW$1048576</definedName>
    <definedName name="Q13_1_Often">Survey_Data_2017!$GG$2:$GG$1048576</definedName>
    <definedName name="Q13_1_Once_Twice">Survey_Data_2017!$IA$2:$IA$1048576</definedName>
    <definedName name="Q13_1_Sometimes">Survey_Data_2017!$GD$2:$GD$1048576</definedName>
    <definedName name="Q13_1_Three_Four">Survey_Data_2017!$IE$2:$IE$1048576</definedName>
    <definedName name="Q13_2_Always">Survey_Data_2017!$GK$2:$GK$1048576</definedName>
    <definedName name="Q13_2_Five_more">Survey_Data_2017!$IJ$2:$IJ$1048576</definedName>
    <definedName name="Q13_2_mean">Survey_Data_2017!$IR$2:$IR$1048576</definedName>
    <definedName name="Q13_2_Missing">Survey_Data_2017!$IN$2:$IN$1048576</definedName>
    <definedName name="Q13_2_Never">Survey_Data_2017!$HX$2:$HX$1048576</definedName>
    <definedName name="Q13_2_Often">Survey_Data_2017!$GH$2:$GH$1048576</definedName>
    <definedName name="Q13_2_Once_Twice">Survey_Data_2017!$IB$2:$IB$1048576</definedName>
    <definedName name="Q13_2_Sometimes">Survey_Data_2017!$GE$2:$GE$1048576</definedName>
    <definedName name="Q13_2_Three_Four">Survey_Data_2017!$IF$2:$IF$1048576</definedName>
    <definedName name="Q13_3_Always">Survey_Data_2017!$GL$2:$GL$1048576</definedName>
    <definedName name="Q13_3_Five_more">Survey_Data_2017!$IK$2:$IK$1048576</definedName>
    <definedName name="Q13_3_mean">Survey_Data_2017!$IS$2:$IS$1048576</definedName>
    <definedName name="Q13_3_Missing">Survey_Data_2017!$IO$2:$IO$1048576</definedName>
    <definedName name="Q13_3_Never">Survey_Data_2017!$HY$2:$HY$1048576</definedName>
    <definedName name="Q13_3_Often">Survey_Data_2017!$GI$2:$GI$1048576</definedName>
    <definedName name="Q13_3_Once_Twice">Survey_Data_2017!$IC$2:$IC$1048576</definedName>
    <definedName name="Q13_3_Sometimes">Survey_Data_2017!$GF$2:$GF$1048576</definedName>
    <definedName name="Q13_3_Three_Four">Survey_Data_2017!$IG$2:$IG$1048576</definedName>
    <definedName name="Q13_4_Five_more">Survey_Data_2017!$IL$2:$IL$1048576</definedName>
    <definedName name="Q13_4_mean">Survey_Data_2017!$IT$2:$IT$1048576</definedName>
    <definedName name="Q13_4_Missing">Survey_Data_2017!$IP$2:$IP$1048576</definedName>
    <definedName name="Q13_4_Never">Survey_Data_2017!$HZ$2:$HZ$1048576</definedName>
    <definedName name="Q13_4_Once_Twice">Survey_Data_2017!$ID$2:$ID$1048576</definedName>
    <definedName name="Q13_4_Three_Four">Survey_Data_2017!$IH$2:$IH$1048576</definedName>
    <definedName name="Q14_1_DNA" localSheetId="1">[1]Survey_Data_2014!$HN$2:$HN$1048576</definedName>
    <definedName name="Q14_1_DNA">Survey_Data_2017!$HN$2:$HN$1048576</definedName>
    <definedName name="Q14_1_Dont_Know" localSheetId="1">[1]Survey_Data_2014!$HH$2:$HH$1048576</definedName>
    <definedName name="Q14_1_Dont_Know">Survey_Data_2017!$HH$2:$HH$1048576</definedName>
    <definedName name="Q14_1_Excellent" localSheetId="1">[1]Survey_Data_2014!$HB$2:$HB$1048576</definedName>
    <definedName name="Q14_1_Excellent">Survey_Data_2017!$HB$2:$HB$1048576</definedName>
    <definedName name="Q14_1_Missing" localSheetId="1">[1]Survey_Data_2014!$HT$2:$HT$1048576</definedName>
    <definedName name="Q14_1_Missing">Survey_Data_2017!$HT$2:$HT$1048576</definedName>
    <definedName name="Q14_1_Poor" localSheetId="1">[1]Survey_Data_2014!$GP$2:$GP$1048576</definedName>
    <definedName name="Q14_1_Poor">Survey_Data_2017!$GP$2:$GP$1048576</definedName>
    <definedName name="Q14_1_Satisfactory" localSheetId="1">[1]Survey_Data_2014!$GV$2:$GV$1048576</definedName>
    <definedName name="Q14_1_Satisfactory">Survey_Data_2017!$GV$2:$GV$1048576</definedName>
    <definedName name="Q14_2_DNA" localSheetId="1">[1]Survey_Data_2014!$HO$2:$HO$1048576</definedName>
    <definedName name="Q14_2_DNA">Survey_Data_2017!$HO$2:$HO$1048576</definedName>
    <definedName name="Q14_2_Dont_Know" localSheetId="1">[1]Survey_Data_2014!$HI$2:$HI$1048576</definedName>
    <definedName name="Q14_2_Dont_Know">Survey_Data_2017!$HI$2:$HI$1048576</definedName>
    <definedName name="Q14_2_Excellent" localSheetId="1">[1]Survey_Data_2014!$HC$2:$HC$1048576</definedName>
    <definedName name="Q14_2_Excellent">Survey_Data_2017!$HC$2:$HC$1048576</definedName>
    <definedName name="Q14_2_Missing" localSheetId="1">[1]Survey_Data_2014!$HU$2:$HU$1048576</definedName>
    <definedName name="Q14_2_Missing">Survey_Data_2017!$HU$2:$HU$1048576</definedName>
    <definedName name="Q14_2_Poor" localSheetId="1">[1]Survey_Data_2014!$GQ$2:$GQ$1048576</definedName>
    <definedName name="Q14_2_Poor">Survey_Data_2017!$GQ$2:$GQ$1048576</definedName>
    <definedName name="Q14_2_Satisfactory" localSheetId="1">[1]Survey_Data_2014!$GW$2:$GW$1048576</definedName>
    <definedName name="Q14_2_Satisfactory">Survey_Data_2017!$GW$2:$GW$1048576</definedName>
    <definedName name="Q14_3_DNA" localSheetId="1">[1]Survey_Data_2014!$HP$2:$HP$1048576</definedName>
    <definedName name="Q14_3_DNA">Survey_Data_2017!$HP$2:$HP$1048576</definedName>
    <definedName name="Q14_3_Dont_Know" localSheetId="1">[1]Survey_Data_2014!$HJ$2:$HJ$1048576</definedName>
    <definedName name="Q14_3_Dont_Know">Survey_Data_2017!$HJ$2:$HJ$1048576</definedName>
    <definedName name="Q14_3_Excellent" localSheetId="1">[1]Survey_Data_2014!$HD$2:$HD$1048576</definedName>
    <definedName name="Q14_3_Excellent">Survey_Data_2017!$HD$2:$HD$1048576</definedName>
    <definedName name="Q14_3_Missing" localSheetId="1">[1]Survey_Data_2014!$HV$2:$HV$1048576</definedName>
    <definedName name="Q14_3_Missing">Survey_Data_2017!$HV$2:$HV$1048576</definedName>
    <definedName name="Q14_3_Poor" localSheetId="1">[1]Survey_Data_2014!$GR$2:$GR$1048576</definedName>
    <definedName name="Q14_3_Poor">Survey_Data_2017!$GR$2:$GR$1048576</definedName>
    <definedName name="Q14_3_Satisfactory" localSheetId="1">[1]Survey_Data_2014!$GX$2:$GX$1048576</definedName>
    <definedName name="Q14_3_Satisfactory">Survey_Data_2017!$GX$2:$GX$1048576</definedName>
    <definedName name="Q14_4_DNA" localSheetId="1">[1]Survey_Data_2014!$HQ$2:$HQ$1048576</definedName>
    <definedName name="Q14_4_DNA">Survey_Data_2017!$HQ$2:$HQ$1048576</definedName>
    <definedName name="Q14_4_Dont_Know" localSheetId="1">[1]Survey_Data_2014!$HK$2:$HK$1048576</definedName>
    <definedName name="Q14_4_Dont_Know">Survey_Data_2017!$HK$2:$HK$1048576</definedName>
    <definedName name="Q14_4_Excellent" localSheetId="1">[1]Survey_Data_2014!$HE$2:$HE$1048576</definedName>
    <definedName name="Q14_4_Excellent">Survey_Data_2017!$HE$2:$HE$1048576</definedName>
    <definedName name="Q14_4_Missing" localSheetId="1">[1]Survey_Data_2014!$HW$2:$HW$1048576</definedName>
    <definedName name="Q14_4_Missing">Survey_Data_2017!$HW$2:$HW$1048576</definedName>
    <definedName name="Q14_4_Poor" localSheetId="1">[1]Survey_Data_2014!$GS$2:$GS$1048576</definedName>
    <definedName name="Q14_4_Poor">Survey_Data_2017!$GS$2:$GS$1048576</definedName>
    <definedName name="Q14_4_Satisfactory" localSheetId="1">[1]Survey_Data_2014!$GY$2:$GY$1048576</definedName>
    <definedName name="Q14_4_Satisfactory">Survey_Data_2017!$GY$2:$GY$1048576</definedName>
    <definedName name="Q14_5_DNA" localSheetId="1">[1]Survey_Data_2014!$HR$2:$HR$1048576</definedName>
    <definedName name="Q14_5_DNA">Survey_Data_2017!$HR$2:$HR$1048576</definedName>
    <definedName name="Q14_5_Dont_Know" localSheetId="1">[1]Survey_Data_2014!$HL$2:$HL$1048576</definedName>
    <definedName name="Q14_5_Dont_Know">Survey_Data_2017!$HL$2:$HL$1048576</definedName>
    <definedName name="Q14_5_Excellent" localSheetId="1">[1]Survey_Data_2014!$HF$2:$HF$1048576</definedName>
    <definedName name="Q14_5_Excellent">Survey_Data_2017!$HF$2:$HF$1048576</definedName>
    <definedName name="Q14_5_Missing" localSheetId="1">[1]Survey_Data_2014!$HX$2:$HX$1048576</definedName>
    <definedName name="Q14_5_Missing">Survey_Data_2017!$HX$2:$HX$1048576</definedName>
    <definedName name="Q14_5_Poor" localSheetId="1">[1]Survey_Data_2014!$GT$2:$GT$1048576</definedName>
    <definedName name="Q14_5_Poor">Survey_Data_2017!$GT$2:$GT$1048576</definedName>
    <definedName name="Q14_5_Satisfactory" localSheetId="1">[1]Survey_Data_2014!$GZ$2:$GZ$1048576</definedName>
    <definedName name="Q14_5_Satisfactory">Survey_Data_2017!$GZ$2:$GZ$1048576</definedName>
    <definedName name="Q14_6_DNA" localSheetId="1">[1]Survey_Data_2014!$HS$2:$HS$1048576</definedName>
    <definedName name="Q14_6_DNA">Survey_Data_2017!$HS$2:$HS$1048576</definedName>
    <definedName name="Q14_6_Dont_Know" localSheetId="1">[1]Survey_Data_2014!$HM$2:$HM$1048576</definedName>
    <definedName name="Q14_6_Dont_Know">Survey_Data_2017!$HM$2:$HM$1048576</definedName>
    <definedName name="Q14_6_Excellent" localSheetId="1">[1]Survey_Data_2014!$HG$2:$HG$1048576</definedName>
    <definedName name="Q14_6_Excellent">Survey_Data_2017!$HG$2:$HG$1048576</definedName>
    <definedName name="Q14_6_Missing" localSheetId="1">[1]Survey_Data_2014!$HY$2:$HY$1048576</definedName>
    <definedName name="Q14_6_Missing">Survey_Data_2017!$HY$2:$HY$1048576</definedName>
    <definedName name="Q14_6_Poor" localSheetId="1">[1]Survey_Data_2014!$GU$2:$GU$1048576</definedName>
    <definedName name="Q14_6_Poor">Survey_Data_2017!$GU$2:$GU$1048576</definedName>
    <definedName name="Q14_6_Satisfactory" localSheetId="1">[1]Survey_Data_2014!$HA$2:$HA$1048576</definedName>
    <definedName name="Q14_6_Satisfactory">Survey_Data_2017!$HA$2:$HA$1048576</definedName>
    <definedName name="Q15_1_Five_more">Survey_Data_2017!$IO$2:$IO$1048576</definedName>
    <definedName name="Q15_1_mean">Survey_Data_2017!$IW$2:$IW$1048576</definedName>
    <definedName name="Q15_1_Missing">Survey_Data_2017!$IT$2:$IT$1048576</definedName>
    <definedName name="Q15_1_Never">Survey_Data_2017!$HZ$2:$HZ$1048576</definedName>
    <definedName name="Q15_1_Once_Twice">Survey_Data_2017!$IE$2:$IE$1048576</definedName>
    <definedName name="Q15_1_Three_Four">Survey_Data_2017!$IJ$2:$IJ$1048576</definedName>
    <definedName name="Q15_2_Five_more">Survey_Data_2017!$IP$2:$IP$1048576</definedName>
    <definedName name="Q15_2_mean">Survey_Data_2017!#REF!</definedName>
    <definedName name="Q15_2_Missing">Survey_Data_2017!$IU$2:$IU$1048576</definedName>
    <definedName name="Q15_2_Never">Survey_Data_2017!$IA$2:$IA$1048576</definedName>
    <definedName name="Q15_2_Once_Twice">Survey_Data_2017!$IF$2:$IF$1048576</definedName>
    <definedName name="Q15_2_Three_Four">Survey_Data_2017!$IK$2:$IK$1048576</definedName>
    <definedName name="Q15_3_Five_more">Survey_Data_2017!$IQ$2:$IQ$1048576</definedName>
    <definedName name="Q15_3_mean">Survey_Data_2017!$IZ$2:$IZ$1048576</definedName>
    <definedName name="Q15_3_Missing">Survey_Data_2017!$IX$2:$IX$1048576</definedName>
    <definedName name="Q15_3_Never">Survey_Data_2017!$IB$2:$IB$1048576</definedName>
    <definedName name="Q15_3_Once_Twice">Survey_Data_2017!$IG$2:$IG$1048576</definedName>
    <definedName name="Q15_3_Three_Four">Survey_Data_2017!$IL$2:$IL$1048576</definedName>
    <definedName name="Q15_4_Five_more">Survey_Data_2017!$IR$2:$IR$1048576</definedName>
    <definedName name="Q15_4_mean">Survey_Data_2017!$JA$2:$JA$1048576</definedName>
    <definedName name="Q15_4_Missing">Survey_Data_2017!#REF!</definedName>
    <definedName name="Q15_4_Never">Survey_Data_2017!$IC$2:$IC$1048576</definedName>
    <definedName name="Q15_4_Once_Twice">Survey_Data_2017!$IH$2:$IH$1048576</definedName>
    <definedName name="Q15_4_Three_Four">Survey_Data_2017!$IM$2:$IM$1048576</definedName>
    <definedName name="Q15_5_Five_more">Survey_Data_2017!$IS$2:$IS$1048576</definedName>
    <definedName name="Q15_5_mean">Survey_Data_2017!$JB$2:$JB$1048576</definedName>
    <definedName name="Q15_5_Missing">Survey_Data_2017!#REF!</definedName>
    <definedName name="Q15_5_Never">Survey_Data_2017!$ID$2:$ID$1048576</definedName>
    <definedName name="Q15_5_Once_Twice">Survey_Data_2017!$II$2:$II$1048576</definedName>
    <definedName name="Q15_5_Three_Four">Survey_Data_2017!$IN$2:$IN$1048576</definedName>
    <definedName name="Q6_1_A_little">Survey_Data_2017!$AE$2:$AE$1048576</definedName>
    <definedName name="Q6_1_Completely">Survey_Data_2017!$AW$2:$AW$1048576</definedName>
    <definedName name="Q6_1_Mean">Survey_Data_2017!$BC$2:$BC$1048576</definedName>
    <definedName name="Q6_1_Missing">Survey_Data_2017!$AQ$2:$AQ$1048576</definedName>
    <definedName name="Q6_1_Mostly">Survey_Data_2017!$AK$2:$AK$1048576</definedName>
    <definedName name="Q6_1_Not_at_all">Survey_Data_2017!$Y$2:$Y$1048576</definedName>
    <definedName name="Q6_2_A_little">Survey_Data_2017!$AF$2:$AF$1048576</definedName>
    <definedName name="Q6_2_Completely">Survey_Data_2017!$AX$2:$AX$1048576</definedName>
    <definedName name="Q6_2_Mean">Survey_Data_2017!$BD$2:$BD$1048576</definedName>
    <definedName name="Q6_2_Missing">Survey_Data_2017!$AR$2:$AR$1048576</definedName>
    <definedName name="Q6_2_Mostly">Survey_Data_2017!$AL$2:$AL$1048576</definedName>
    <definedName name="Q6_2_Not_at_all">Survey_Data_2017!$Z$2:$Z$1048576</definedName>
    <definedName name="Q6_3_A_little">Survey_Data_2017!$AG$2:$AG$1048576</definedName>
    <definedName name="Q6_3_Completely">Survey_Data_2017!$AY$2:$AY$1048576</definedName>
    <definedName name="Q6_3_Mean">Survey_Data_2017!$BE$2:$BE$1048576</definedName>
    <definedName name="Q6_3_Missing">Survey_Data_2017!$AS$2:$AS$1048576</definedName>
    <definedName name="Q6_3_Mostly">Survey_Data_2017!$AM$2:$AM$1048576</definedName>
    <definedName name="Q6_3_Not_at_all">Survey_Data_2017!$AA$2:$AA$1048576</definedName>
    <definedName name="Q6_4_A_little">Survey_Data_2017!$AH$2:$AH$1048576</definedName>
    <definedName name="Q6_4_Completely">Survey_Data_2017!$AZ$2:$AZ$1048576</definedName>
    <definedName name="Q6_4_Mean">Survey_Data_2017!$BF$2:$BF$1048576</definedName>
    <definedName name="Q6_4_Missing">Survey_Data_2017!$AT$2:$AT$1048576</definedName>
    <definedName name="Q6_4_Mostly">Survey_Data_2017!$AN$2:$AN$1048576</definedName>
    <definedName name="Q6_4_Not_at_all">Survey_Data_2017!$AB$2:$AB$1048576</definedName>
    <definedName name="Q6_5_A_little">Survey_Data_2017!$AI$2:$AI$1048576</definedName>
    <definedName name="Q6_5_Completely">Survey_Data_2017!$BA$2:$BA$1048576</definedName>
    <definedName name="Q6_5_Mean">Survey_Data_2017!$BG$2:$BG$1048576</definedName>
    <definedName name="Q6_5_Missing">Survey_Data_2017!$AU$2:$AU$1048576</definedName>
    <definedName name="Q6_5_Mostly">Survey_Data_2017!$AO$2:$AO$1048576</definedName>
    <definedName name="Q6_5_Not_at_all">Survey_Data_2017!$AC$2:$AC$1048576</definedName>
    <definedName name="Q6_6_A_little">Survey_Data_2017!$AJ$2:$AJ$1048576</definedName>
    <definedName name="Q6_6_Completely">Survey_Data_2017!$BB$2:$BB$1048576</definedName>
    <definedName name="Q6_6_Mean">Survey_Data_2017!$BH$2:$BH$1048576</definedName>
    <definedName name="Q6_6_Missing">Survey_Data_2017!$AV$2:$AV$1048576</definedName>
    <definedName name="Q6_6_Mostly">Survey_Data_2017!$AP$2:$AP$1048576</definedName>
    <definedName name="Q6_6_Not_at_all">Survey_Data_2017!$AD$2:$AD$1048576</definedName>
    <definedName name="Q7_1_A_little">Survey_Data_2017!$BR$2:$BR$1048576</definedName>
    <definedName name="Q7_1_Completely">Survey_Data_2017!$DB$2:$DB$1048576</definedName>
    <definedName name="Q7_1_Mean">Survey_Data_2017!$CA$2:$CA$1048576</definedName>
    <definedName name="Q7_1_Missing">Survey_Data_2017!$CS$2:$CS$1048576</definedName>
    <definedName name="Q7_1_Mostly">Survey_Data_2017!$CJ$2:$CJ$1048576</definedName>
    <definedName name="Q7_1_Not_at_all">Survey_Data_2017!$BI$2:$BI$1048576</definedName>
    <definedName name="Q7_2_A_little">Survey_Data_2017!$BS$2:$BS$1048576</definedName>
    <definedName name="Q7_2_Completely">Survey_Data_2017!$DC$2:$DC$1048576</definedName>
    <definedName name="Q7_2_Mean">Survey_Data_2017!$CB$2:$CB$1048576</definedName>
    <definedName name="Q7_2_Missing">Survey_Data_2017!$CT$2:$CT$1048576</definedName>
    <definedName name="Q7_2_Mostly">Survey_Data_2017!$CK$2:$CK$1048576</definedName>
    <definedName name="Q7_2_Not_at_all">Survey_Data_2017!$BJ$2:$BJ$1048576</definedName>
    <definedName name="Q7_3_A_little">Survey_Data_2017!$BT$2:$BT$1048576</definedName>
    <definedName name="Q7_3_Completely">Survey_Data_2017!$DD$2:$DD$1048576</definedName>
    <definedName name="Q7_3_Mean">Survey_Data_2017!$CC$2:$CC$1048576</definedName>
    <definedName name="Q7_3_Missing">Survey_Data_2017!$CU$2:$CU$1048576</definedName>
    <definedName name="Q7_3_Mostly">Survey_Data_2017!$CL$2:$CL$1048576</definedName>
    <definedName name="Q7_3_Not_at_all">Survey_Data_2017!$BK$2:$BK$1048576</definedName>
    <definedName name="Q7_4_A_little">Survey_Data_2017!$BU$2:$BU$1048576</definedName>
    <definedName name="Q7_4_Completely">Survey_Data_2017!$DE$2:$DE$1048576</definedName>
    <definedName name="Q7_4_Mean">Survey_Data_2017!$CD$2:$CD$1048576</definedName>
    <definedName name="Q7_4_Missing">Survey_Data_2017!$CV$2:$CV$1048576</definedName>
    <definedName name="Q7_4_Mostly">Survey_Data_2017!$CM$2:$CM$1048576</definedName>
    <definedName name="Q7_4_Not_at_all">Survey_Data_2017!$BL$2:$BL$1048576</definedName>
    <definedName name="Q7_5_A_little">Survey_Data_2017!$BV$2:$BV$1048576</definedName>
    <definedName name="Q7_5_Completely">Survey_Data_2017!$DF$2:$DF$1048576</definedName>
    <definedName name="Q7_5_Mean">Survey_Data_2017!$CE$2:$CE$1048576</definedName>
    <definedName name="Q7_5_Missing">Survey_Data_2017!$CW$2:$CW$1048576</definedName>
    <definedName name="Q7_5_Mostly">Survey_Data_2017!$CN$2:$CN$1048576</definedName>
    <definedName name="Q7_5_Not_at_all">Survey_Data_2017!$BM$2:$BM$1048576</definedName>
    <definedName name="Q7_6_A_little">Survey_Data_2017!$BW$2:$BW$1048576</definedName>
    <definedName name="Q7_6_Completely">Survey_Data_2017!$DG$2:$DG$1048576</definedName>
    <definedName name="Q7_6_Mean">Survey_Data_2017!$CF$2:$CF$1048576</definedName>
    <definedName name="Q7_6_Missing">Survey_Data_2017!$CX$2:$CX$1048576</definedName>
    <definedName name="Q7_6_Mostly">Survey_Data_2017!$CO$2:$CO$1048576</definedName>
    <definedName name="Q7_6_Not_at_all">Survey_Data_2017!$BN$2:$BN$1048576</definedName>
    <definedName name="Q7_7_A_little">Survey_Data_2017!$BX$2:$BX$1048576</definedName>
    <definedName name="Q7_7_Completely">Survey_Data_2017!$DH$2:$DH$1048576</definedName>
    <definedName name="Q7_7_Mean">Survey_Data_2017!$CG$2:$CG$1048576</definedName>
    <definedName name="Q7_7_Missing">Survey_Data_2017!$CY$2:$CY$1048576</definedName>
    <definedName name="Q7_7_Mostly">Survey_Data_2017!$CP$2:$CP$1048576</definedName>
    <definedName name="Q7_7_Not_at_all">Survey_Data_2017!$BO$2:$BO$1048576</definedName>
    <definedName name="Q7_8_A_little">Survey_Data_2017!$BY$2:$BY$1048576</definedName>
    <definedName name="Q7_8_Completely">Survey_Data_2017!$DI$2:$DI$1048576</definedName>
    <definedName name="Q7_8_Mean">Survey_Data_2017!$CH$2:$CH$1048576</definedName>
    <definedName name="Q7_8_Missing">Survey_Data_2017!$CZ$2:$CZ$1048576</definedName>
    <definedName name="Q7_8_Mostly">Survey_Data_2017!$CQ$2:$CQ$1048576</definedName>
    <definedName name="Q7_8_Not_at_all">Survey_Data_2017!$BP$2:$BP$1048576</definedName>
    <definedName name="Q7_9_A_little">Survey_Data_2017!$BZ$2:$BZ$1048576</definedName>
    <definedName name="Q7_9_Completely">Survey_Data_2017!$DJ$2:$DJ$1048576</definedName>
    <definedName name="Q7_9_Mean">Survey_Data_2017!$CI$2:$CI$1048576</definedName>
    <definedName name="Q7_9_Missing">Survey_Data_2017!$DA$2:$DA$1048576</definedName>
    <definedName name="Q7_9_Mostly">Survey_Data_2017!$CR$2:$CR$1048576</definedName>
    <definedName name="Q7_9_Not_at_all">Survey_Data_2017!$BQ$2:$BQ$1048576</definedName>
    <definedName name="Q8_1_A_little" localSheetId="1">[1]Survey_Data_2014!$AG$2:$AG$1048576</definedName>
    <definedName name="Q8_1_A_little">Survey_Data_2017!$DT$2:$DT$1048576</definedName>
    <definedName name="Q8_1_Completely" localSheetId="1">[1]Survey_Data_2014!$AY$2:$AY$1048576</definedName>
    <definedName name="Q8_1_Completely">Survey_Data_2017!$EL$2:$EL$1048576</definedName>
    <definedName name="Q8_1_mean">Survey_Data_2017!$FD$2:$FD$1048576</definedName>
    <definedName name="Q8_1_Missing" localSheetId="1">[1]Survey_Data_2014!$AS$2:$AS$1048576</definedName>
    <definedName name="Q8_1_Missing">Survey_Data_2017!$EU$2:$EU$1048576</definedName>
    <definedName name="Q8_1_Mostly" localSheetId="1">[1]Survey_Data_2014!$AM$2:$AM$1048576</definedName>
    <definedName name="Q8_1_Mostly">Survey_Data_2017!$EC$2:$EC$1048576</definedName>
    <definedName name="Q8_1_Not_at_all" localSheetId="1">[1]Survey_Data_2014!$AA$2:$AA$1048576</definedName>
    <definedName name="Q8_1_Not_at_all">Survey_Data_2017!$DK$2:$DK$1048576</definedName>
    <definedName name="Q8_2_A_little" localSheetId="1">[1]Survey_Data_2014!$AH$2:$AH$1048576</definedName>
    <definedName name="Q8_2_A_little">Survey_Data_2017!$DU$2:$DU$1048576</definedName>
    <definedName name="Q8_2_Completely" localSheetId="1">[1]Survey_Data_2014!$AZ$2:$AZ$1048576</definedName>
    <definedName name="Q8_2_Completely">Survey_Data_2017!$EM$2:$EM$1048576</definedName>
    <definedName name="Q8_2_mean">Survey_Data_2017!$FE$2:$FE$1048576</definedName>
    <definedName name="Q8_2_Missing" localSheetId="1">[1]Survey_Data_2014!$AT$2:$AT$1048576</definedName>
    <definedName name="Q8_2_Missing">Survey_Data_2017!$EV$2:$EV$1048576</definedName>
    <definedName name="Q8_2_Mostly" localSheetId="1">[1]Survey_Data_2014!$AN$2:$AN$1048576</definedName>
    <definedName name="Q8_2_Mostly">Survey_Data_2017!$ED$2:$ED$1048576</definedName>
    <definedName name="Q8_2_Not_at_all" localSheetId="1">[1]Survey_Data_2014!$AB$2:$AB$1048576</definedName>
    <definedName name="Q8_2_Not_at_all">Survey_Data_2017!$DL$2:$DL$1048576</definedName>
    <definedName name="Q8_3_A_little" localSheetId="1">[1]Survey_Data_2014!$AI$2:$AI$1048576</definedName>
    <definedName name="Q8_3_A_little">Survey_Data_2017!$DV$2:$DV$1048576</definedName>
    <definedName name="Q8_3_Completely" localSheetId="1">[1]Survey_Data_2014!$BA$2:$BA$1048576</definedName>
    <definedName name="Q8_3_Completely">Survey_Data_2017!$EN$2:$EN$1048576</definedName>
    <definedName name="Q8_3_mean">Survey_Data_2017!$FF$2:$FF$1048576</definedName>
    <definedName name="Q8_3_Missing" localSheetId="1">[1]Survey_Data_2014!$AU$2:$AU$1048576</definedName>
    <definedName name="Q8_3_Missing">Survey_Data_2017!$EW$2:$EW$1048576</definedName>
    <definedName name="Q8_3_Mostly" localSheetId="1">[1]Survey_Data_2014!$AO$2:$AO$1048576</definedName>
    <definedName name="Q8_3_Mostly">Survey_Data_2017!$EE$2:$EE$1048576</definedName>
    <definedName name="Q8_3_Not_at_all" localSheetId="1">[1]Survey_Data_2014!$AC$2:$AC$1048576</definedName>
    <definedName name="Q8_3_Not_at_all">Survey_Data_2017!$DM$2:$DM$1048576</definedName>
    <definedName name="Q8_4_A_little" localSheetId="1">[1]Survey_Data_2014!$AJ$2:$AJ$1048576</definedName>
    <definedName name="Q8_4_A_little">Survey_Data_2017!$DW$2:$DW$1048576</definedName>
    <definedName name="Q8_4_Completely" localSheetId="1">[1]Survey_Data_2014!$BB$2:$BB$1048576</definedName>
    <definedName name="Q8_4_Completely">Survey_Data_2017!$EO$2:$EO$1048576</definedName>
    <definedName name="Q8_4_mean">Survey_Data_2017!$FG$2:$FG$1048576</definedName>
    <definedName name="Q8_4_Missing" localSheetId="1">[1]Survey_Data_2014!$AV$2:$AV$1048576</definedName>
    <definedName name="Q8_4_Missing">Survey_Data_2017!$EX$2:$EX$1048576</definedName>
    <definedName name="Q8_4_Mostly" localSheetId="1">[1]Survey_Data_2014!$AP$2:$AP$1048576</definedName>
    <definedName name="Q8_4_Mostly">Survey_Data_2017!$EF$2:$EF$1048576</definedName>
    <definedName name="Q8_4_Not_at_all" localSheetId="1">[1]Survey_Data_2014!$AD$2:$AD$1048576</definedName>
    <definedName name="Q8_4_Not_at_all">Survey_Data_2017!$DN$2:$DN$1048576</definedName>
    <definedName name="Q8_5_A_little" localSheetId="1">[1]Survey_Data_2014!$AK$2:$AK$1048576</definedName>
    <definedName name="Q8_5_A_little">Survey_Data_2017!$DX$2:$DX$1048576</definedName>
    <definedName name="Q8_5_Completely" localSheetId="1">[1]Survey_Data_2014!$BC$2:$BC$1048576</definedName>
    <definedName name="Q8_5_Completely">Survey_Data_2017!$EP$2:$EP$1048576</definedName>
    <definedName name="Q8_5_mean">Survey_Data_2017!$FH$2:$FH$1048576</definedName>
    <definedName name="Q8_5_Missing" localSheetId="1">[1]Survey_Data_2014!$AW$2:$AW$1048576</definedName>
    <definedName name="Q8_5_Missing">Survey_Data_2017!$EY$2:$EY$1048576</definedName>
    <definedName name="Q8_5_Mostly" localSheetId="1">[1]Survey_Data_2014!$AQ$2:$AQ$1048576</definedName>
    <definedName name="Q8_5_Mostly">Survey_Data_2017!$EG$2:$EG$1048576</definedName>
    <definedName name="Q8_5_Not_at_all" localSheetId="1">[1]Survey_Data_2014!$AE$2:$AE$1048576</definedName>
    <definedName name="Q8_5_Not_at_all">Survey_Data_2017!$DO$2:$DO$1048576</definedName>
    <definedName name="Q8_6_A_little" localSheetId="1">[1]Survey_Data_2014!$AL$2:$AL$1048576</definedName>
    <definedName name="Q8_6_A_little">Survey_Data_2017!$DY$2:$DY$1048576</definedName>
    <definedName name="Q8_6_Completely" localSheetId="1">[1]Survey_Data_2014!$BD$2:$BD$1048576</definedName>
    <definedName name="Q8_6_Completely">Survey_Data_2017!$EQ$2:$EQ$1048576</definedName>
    <definedName name="Q8_6_mean">Survey_Data_2017!$FI$2:$FI$1048576</definedName>
    <definedName name="Q8_6_Missing" localSheetId="1">[1]Survey_Data_2014!$AX$2:$AX$1048576</definedName>
    <definedName name="Q8_6_Missing">Survey_Data_2017!$EZ$2:$EZ$1048576</definedName>
    <definedName name="Q8_6_Mostly" localSheetId="1">[1]Survey_Data_2014!$AR$2:$AR$1048576</definedName>
    <definedName name="Q8_6_Mostly">Survey_Data_2017!$EH$2:$EH$1048576</definedName>
    <definedName name="Q8_6_Not_at_all" localSheetId="1">[1]Survey_Data_2014!$AF$2:$AF$1048576</definedName>
    <definedName name="Q8_6_Not_at_all">Survey_Data_2017!$DP$2:$DP$1048576</definedName>
    <definedName name="Q9_1_A_little" localSheetId="1">[1]Survey_Data_2014!$BT$2:$BT$1048576</definedName>
    <definedName name="Q9_1_A_little">Survey_Data_2017!$DZ$2:$DZ$1048576</definedName>
    <definedName name="Q9_1_Completely" localSheetId="1">[1]Survey_Data_2014!$DD$2:$DD$1048576</definedName>
    <definedName name="Q9_1_Completely">Survey_Data_2017!$ER$2:$ER$1048576</definedName>
    <definedName name="Q9_1_mean">Survey_Data_2017!$FJ$2:$FJ$1048576</definedName>
    <definedName name="Q9_1_Missing" localSheetId="1">[1]Survey_Data_2014!$CU$2:$CU$1048576</definedName>
    <definedName name="Q9_1_Missing">Survey_Data_2017!$FA$2:$FA$1048576</definedName>
    <definedName name="Q9_1_Mostly" localSheetId="1">[1]Survey_Data_2014!$CL$2:$CL$1048576</definedName>
    <definedName name="Q9_1_Mostly">Survey_Data_2017!$EI$2:$EI$1048576</definedName>
    <definedName name="Q9_1_Not_at_all" localSheetId="1">[1]Survey_Data_2014!$BK$2:$BK$1048576</definedName>
    <definedName name="Q9_1_Not_at_all">Survey_Data_2017!$DQ$2:$DQ$1048576</definedName>
    <definedName name="Q9_2_A_little" localSheetId="1">[1]Survey_Data_2014!$BU$2:$BU$1048576</definedName>
    <definedName name="Q9_2_A_little">Survey_Data_2017!$EA$2:$EA$1048576</definedName>
    <definedName name="Q9_2_Completely" localSheetId="1">[1]Survey_Data_2014!$DE$2:$DE$1048576</definedName>
    <definedName name="Q9_2_Completely">Survey_Data_2017!$ES$2:$ES$1048576</definedName>
    <definedName name="Q9_2_mean">Survey_Data_2017!$FK$2:$FK$1048576</definedName>
    <definedName name="Q9_2_Missing" localSheetId="1">[1]Survey_Data_2014!$CV$2:$CV$1048576</definedName>
    <definedName name="Q9_2_Missing">Survey_Data_2017!$FB$2:$FB$1048576</definedName>
    <definedName name="Q9_2_Mostly" localSheetId="1">[1]Survey_Data_2014!$CM$2:$CM$1048576</definedName>
    <definedName name="Q9_2_Mostly">Survey_Data_2017!$EJ$2:$EJ$1048576</definedName>
    <definedName name="Q9_2_Not_at_all" localSheetId="1">[1]Survey_Data_2014!$BL$2:$BL$1048576</definedName>
    <definedName name="Q9_2_Not_at_all">Survey_Data_2017!$DR$2:$DR$1048576</definedName>
    <definedName name="Q9_3_A_little" localSheetId="1">[1]Survey_Data_2014!$BV$2:$BV$1048576</definedName>
    <definedName name="Q9_3_A_little">Survey_Data_2017!$EB$2:$EB$1048576</definedName>
    <definedName name="Q9_3_Completely" localSheetId="1">[1]Survey_Data_2014!$DF$2:$DF$1048576</definedName>
    <definedName name="Q9_3_Completely">Survey_Data_2017!$ET$2:$ET$1048576</definedName>
    <definedName name="Q9_3_mean">Survey_Data_2017!$FL$2:$FL$1048576</definedName>
    <definedName name="Q9_3_Missing" localSheetId="1">[1]Survey_Data_2014!$CW$2:$CW$1048576</definedName>
    <definedName name="Q9_3_Missing">Survey_Data_2017!$FC$2:$FC$1048576</definedName>
    <definedName name="Q9_3_Mostly" localSheetId="1">[1]Survey_Data_2014!$CN$2:$CN$1048576</definedName>
    <definedName name="Q9_3_Mostly">Survey_Data_2017!$EK$2:$EK$1048576</definedName>
    <definedName name="Q9_3_Not_at_all" localSheetId="1">[1]Survey_Data_2014!$BM$2:$BM$1048576</definedName>
    <definedName name="Q9_3_Not_at_all">Survey_Data_2017!$DS$2:$DS$1048576</definedName>
    <definedName name="Q9_4_A_little" localSheetId="1">[1]Survey_Data_2014!$BW$2:$BW$1048576</definedName>
    <definedName name="Q9_4_A_little">Survey_Data_2017!$BW$2:$BW$1048576</definedName>
    <definedName name="Q9_4_Completely" localSheetId="1">[1]Survey_Data_2014!$DG$2:$DG$1048576</definedName>
    <definedName name="Q9_4_Completely">Survey_Data_2017!$DG$2:$DG$1048576</definedName>
    <definedName name="Q9_4_Mean">Survey_Data_2017!$CF$2:$CF$1048576</definedName>
    <definedName name="Q9_4_Missing" localSheetId="1">[1]Survey_Data_2014!$CX$2:$CX$1048576</definedName>
    <definedName name="Q9_4_Missing">Survey_Data_2017!$CX$2:$CX$1048576</definedName>
    <definedName name="Q9_4_Mostly" localSheetId="1">[1]Survey_Data_2014!$CO$2:$CO$1048576</definedName>
    <definedName name="Q9_4_Mostly">Survey_Data_2017!$CO$2:$CO$1048576</definedName>
    <definedName name="Q9_4_Not_at_all" localSheetId="1">[1]Survey_Data_2014!$BN$2:$BN$1048576</definedName>
    <definedName name="Q9_4_Not_at_all">Survey_Data_2017!$BN$2:$BN$1048576</definedName>
    <definedName name="Q9_5_A_little" localSheetId="1">[1]Survey_Data_2014!$BX$2:$BX$1048576</definedName>
    <definedName name="Q9_5_A_little">Survey_Data_2017!$BX$2:$BX$1048576</definedName>
    <definedName name="Q9_5_Completely" localSheetId="1">[1]Survey_Data_2014!$DH$2:$DH$1048576</definedName>
    <definedName name="Q9_5_Completely">Survey_Data_2017!$DH$2:$DH$1048576</definedName>
    <definedName name="Q9_5_Mean">Survey_Data_2017!$CG$2:$CG$1048576</definedName>
    <definedName name="Q9_5_Missing" localSheetId="1">[1]Survey_Data_2014!$CY$2:$CY$1048576</definedName>
    <definedName name="Q9_5_Missing">Survey_Data_2017!$CY$2:$CY$1048576</definedName>
    <definedName name="Q9_5_Mostly" localSheetId="1">[1]Survey_Data_2014!$CP$2:$CP$1048576</definedName>
    <definedName name="Q9_5_Mostly">Survey_Data_2017!$CP$2:$CP$1048576</definedName>
    <definedName name="Q9_5_Not_at_all" localSheetId="1">[1]Survey_Data_2014!$BO$2:$BO$1048576</definedName>
    <definedName name="Q9_5_Not_at_all">Survey_Data_2017!$BO$2:$BO$1048576</definedName>
    <definedName name="Q9_6_A_little" localSheetId="1">[1]Survey_Data_2014!$BY$2:$BY$1048576</definedName>
    <definedName name="Q9_6_A_little">Survey_Data_2017!$BY$2:$BY$1048576</definedName>
    <definedName name="Q9_6_Completely" localSheetId="1">[1]Survey_Data_2014!$DI$2:$DI$1048576</definedName>
    <definedName name="Q9_6_Completely">Survey_Data_2017!$DI$2:$DI$1048576</definedName>
    <definedName name="Q9_6_Mean">Survey_Data_2017!$CH$2:$CH$1048576</definedName>
    <definedName name="Q9_6_Missing" localSheetId="1">[1]Survey_Data_2014!$CZ$2:$CZ$1048576</definedName>
    <definedName name="Q9_6_Missing">Survey_Data_2017!$CZ$2:$CZ$1048576</definedName>
    <definedName name="Q9_6_Mostly" localSheetId="1">[1]Survey_Data_2014!$CQ$2:$CQ$1048576</definedName>
    <definedName name="Q9_6_Mostly">Survey_Data_2017!$CQ$2:$CQ$1048576</definedName>
    <definedName name="Q9_6_Not_at_all" localSheetId="1">[1]Survey_Data_2014!$BP$2:$BP$1048576</definedName>
    <definedName name="Q9_6_Not_at_all">Survey_Data_2017!$BP$2:$BP$1048576</definedName>
    <definedName name="Q9_7_A_little" localSheetId="1">[1]Survey_Data_2014!$BZ$2:$BZ$1048576</definedName>
    <definedName name="Q9_7_A_little">Survey_Data_2017!$BZ$2:$BZ$1048576</definedName>
    <definedName name="Q9_7_Completely" localSheetId="1">[1]Survey_Data_2014!$DJ$2:$DJ$1048576</definedName>
    <definedName name="Q9_7_Completely">Survey_Data_2017!$DJ$2:$DJ$1048576</definedName>
    <definedName name="Q9_7_Mean">Survey_Data_2017!$CI$2:$CI$1048576</definedName>
    <definedName name="Q9_7_Missing" localSheetId="1">[1]Survey_Data_2014!$DA$2:$DA$1048576</definedName>
    <definedName name="Q9_7_Missing">Survey_Data_2017!$DA$2:$DA$1048576</definedName>
    <definedName name="Q9_7_Mostly" localSheetId="1">[1]Survey_Data_2014!$CR$2:$CR$1048576</definedName>
    <definedName name="Q9_7_Mostly">Survey_Data_2017!$CR$2:$CR$1048576</definedName>
    <definedName name="Q9_7_Not_at_all" localSheetId="1">[1]Survey_Data_2014!$BQ$2:$BQ$1048576</definedName>
    <definedName name="Q9_7_Not_at_all">Survey_Data_2017!$BQ$2:$BQ$1048576</definedName>
    <definedName name="Q9_8_A_little" localSheetId="1">[1]Survey_Data_2014!$CA$2:$CA$1048576</definedName>
    <definedName name="Q9_8_A_little">Survey_Data_2017!$CA$2:$CA$1048576</definedName>
    <definedName name="Q9_8_Completely" localSheetId="1">[1]Survey_Data_2014!$DK$2:$DK$1048576</definedName>
    <definedName name="Q9_8_Completely">Survey_Data_2017!$DK$2:$DK$1048576</definedName>
    <definedName name="Q9_8_Mean">Survey_Data_2017!$CJ$2:$CJ$1048576</definedName>
    <definedName name="Q9_8_Missing" localSheetId="1">[1]Survey_Data_2014!$DB$2:$DB$1048576</definedName>
    <definedName name="Q9_8_Missing">Survey_Data_2017!$DB$2:$DB$1048576</definedName>
    <definedName name="Q9_8_Mostly" localSheetId="1">[1]Survey_Data_2014!$CS$2:$CS$1048576</definedName>
    <definedName name="Q9_8_Mostly">Survey_Data_2017!$CS$2:$CS$1048576</definedName>
    <definedName name="Q9_8_Not_at_all" localSheetId="1">[1]Survey_Data_2014!$BR$2:$BR$1048576</definedName>
    <definedName name="Q9_8_Not_at_all">Survey_Data_2017!$BR$2:$BR$1048576</definedName>
    <definedName name="Q9_9_A_little" localSheetId="1">[1]Survey_Data_2014!$CB$2:$CB$1048576</definedName>
    <definedName name="Q9_9_A_little">Survey_Data_2017!$CB$2:$CB$1048576</definedName>
    <definedName name="Q9_9_Completely" localSheetId="1">[1]Survey_Data_2014!$DL$2:$DL$1048576</definedName>
    <definedName name="Q9_9_Completely">Survey_Data_2017!$DL$2:$DL$1048576</definedName>
    <definedName name="Q9_9_Mean">Survey_Data_2017!$CK$2:$CK$1048576</definedName>
    <definedName name="Q9_9_Missing" localSheetId="1">[1]Survey_Data_2014!$DC$2:$DC$1048576</definedName>
    <definedName name="Q9_9_Missing">Survey_Data_2017!$DC$2:$DC$1048576</definedName>
    <definedName name="Q9_9_Mostly" localSheetId="1">[1]Survey_Data_2014!$CT$2:$CT$1048576</definedName>
    <definedName name="Q9_9_Mostly">Survey_Data_2017!$CT$2:$CT$1048576</definedName>
    <definedName name="Q9_9_Not_at_all" localSheetId="1">[1]Survey_Data_2014!$BS$2:$BS$1048576</definedName>
    <definedName name="Q9_9_Not_at_all">Survey_Data_2017!$BS$2:$BS$1048576</definedName>
    <definedName name="race_no_reply">Survey_Data_2017!$X$2:$X$1048576</definedName>
    <definedName name="res_rate" localSheetId="1">[1]Survey_Data_2014!$I$2:$I$1048576</definedName>
    <definedName name="res_rate">Survey_Data_2017!$N$2:$N$1048576</definedName>
    <definedName name="res_rate_final">Survey_Data_2017!$E$2:$E$1048576</definedName>
    <definedName name="response_rate">Survey_Data_2017!#REF!</definedName>
    <definedName name="response_rate2">Survey_Data_2017!$P$2:$P$1048576</definedName>
    <definedName name="SCHL_ID" localSheetId="1">[1]Survey_Data_2014!$A$2:$A$1048576</definedName>
    <definedName name="SCHL_ID">Survey_Data_2017!$A$2:$A$1048576</definedName>
    <definedName name="school_community_cat" localSheetId="1">[1]Survey_Data_2014!$J$2:$J$1048576</definedName>
    <definedName name="school_community_cat">Survey_Data_2017!$G$2:$G$1048576</definedName>
    <definedName name="school_community_score" localSheetId="1">[1]Survey_Data_2014!$M$2:$M$1048576</definedName>
    <definedName name="school_community_score">Survey_Data_2017!$F$2:$F$1048576</definedName>
    <definedName name="school_id">Survey_Data_2017!$A$2:$A$1048576</definedName>
    <definedName name="SCHOOL_NAME">Survey_Data_2017!$IU$2:$IU$673</definedName>
    <definedName name="school_short_name">Survey_Data_2017!$B$2:$B$673</definedName>
    <definedName name="schoolselect">'Parent Survey Results 2017'!$M$2</definedName>
    <definedName name="white" localSheetId="1">[1]Survey_Data_2014!$R$2:$R$1048576</definedName>
    <definedName name="white">Survey_Data_2017!$Q$2:$Q$1048576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Z53" i="9" l="1"/>
  <c r="DN53" i="9"/>
  <c r="DN32" i="9"/>
  <c r="DC77" i="9" l="1"/>
  <c r="CD77" i="9"/>
  <c r="EC76" i="9"/>
  <c r="DY76" i="9"/>
  <c r="DU76" i="9"/>
  <c r="DQ76" i="9"/>
  <c r="DM76" i="9"/>
  <c r="BO76" i="9"/>
  <c r="BK76" i="9"/>
  <c r="BG76" i="9"/>
  <c r="BC76" i="9"/>
  <c r="AY76" i="9"/>
  <c r="EC74" i="9"/>
  <c r="DY74" i="9"/>
  <c r="DU74" i="9"/>
  <c r="DQ74" i="9"/>
  <c r="DM74" i="9"/>
  <c r="BO74" i="9"/>
  <c r="BK74" i="9"/>
  <c r="BG74" i="9"/>
  <c r="BC74" i="9"/>
  <c r="AY74" i="9"/>
  <c r="EC72" i="9"/>
  <c r="DY72" i="9"/>
  <c r="DU72" i="9"/>
  <c r="DQ72" i="9"/>
  <c r="DM72" i="9"/>
  <c r="BO72" i="9"/>
  <c r="BK72" i="9"/>
  <c r="BG72" i="9"/>
  <c r="BC72" i="9"/>
  <c r="AY72" i="9"/>
  <c r="BO70" i="9"/>
  <c r="BK70" i="9"/>
  <c r="BG70" i="9"/>
  <c r="BC70" i="9"/>
  <c r="AY70" i="9"/>
  <c r="BO68" i="9"/>
  <c r="BK68" i="9"/>
  <c r="BG68" i="9"/>
  <c r="BC68" i="9"/>
  <c r="AY68" i="9"/>
  <c r="BO66" i="9"/>
  <c r="BK66" i="9"/>
  <c r="BG66" i="9"/>
  <c r="BC66" i="9"/>
  <c r="AY66" i="9"/>
  <c r="BO64" i="9"/>
  <c r="BK64" i="9"/>
  <c r="BG64" i="9"/>
  <c r="BC64" i="9"/>
  <c r="AY64" i="9"/>
  <c r="ED63" i="9"/>
  <c r="DZ63" i="9"/>
  <c r="DV63" i="9"/>
  <c r="DR63" i="9"/>
  <c r="DN63" i="9"/>
  <c r="BO62" i="9"/>
  <c r="BK62" i="9"/>
  <c r="BG62" i="9"/>
  <c r="BC62" i="9"/>
  <c r="AY62" i="9"/>
  <c r="ED61" i="9"/>
  <c r="DZ61" i="9"/>
  <c r="DV61" i="9"/>
  <c r="DR61" i="9"/>
  <c r="DN61" i="9"/>
  <c r="BO60" i="9"/>
  <c r="BK60" i="9"/>
  <c r="BG60" i="9"/>
  <c r="BC60" i="9"/>
  <c r="AY60" i="9"/>
  <c r="ED59" i="9"/>
  <c r="DZ59" i="9"/>
  <c r="DV59" i="9"/>
  <c r="DR59" i="9"/>
  <c r="DN59" i="9"/>
  <c r="ED57" i="9"/>
  <c r="DZ57" i="9"/>
  <c r="DV57" i="9"/>
  <c r="DR57" i="9"/>
  <c r="DN57" i="9"/>
  <c r="ED55" i="9"/>
  <c r="DZ55" i="9"/>
  <c r="DV55" i="9"/>
  <c r="DR55" i="9"/>
  <c r="DN55" i="9"/>
  <c r="ED53" i="9"/>
  <c r="DV53" i="9"/>
  <c r="DR53" i="9"/>
  <c r="BC53" i="9"/>
  <c r="BO49" i="9"/>
  <c r="BK49" i="9"/>
  <c r="BG49" i="9"/>
  <c r="BC49" i="9"/>
  <c r="AY49" i="9"/>
  <c r="BO47" i="9"/>
  <c r="BK47" i="9"/>
  <c r="BG47" i="9"/>
  <c r="BC47" i="9"/>
  <c r="AY47" i="9"/>
  <c r="DR46" i="9"/>
  <c r="BO45" i="9"/>
  <c r="BK45" i="9"/>
  <c r="BG45" i="9"/>
  <c r="BC45" i="9"/>
  <c r="AY45" i="9"/>
  <c r="BO43" i="9"/>
  <c r="BK43" i="9"/>
  <c r="BG43" i="9"/>
  <c r="BC43" i="9"/>
  <c r="AY43" i="9"/>
  <c r="ED42" i="9"/>
  <c r="DZ42" i="9"/>
  <c r="DV42" i="9"/>
  <c r="DR42" i="9"/>
  <c r="DN42" i="9"/>
  <c r="BO41" i="9"/>
  <c r="BK41" i="9"/>
  <c r="BG41" i="9"/>
  <c r="BC41" i="9"/>
  <c r="AY41" i="9"/>
  <c r="ED40" i="9"/>
  <c r="DZ40" i="9"/>
  <c r="DV40" i="9"/>
  <c r="DR40" i="9"/>
  <c r="DN40" i="9"/>
  <c r="BO39" i="9"/>
  <c r="BK39" i="9"/>
  <c r="BG39" i="9"/>
  <c r="BC39" i="9"/>
  <c r="AY39" i="9"/>
  <c r="ED38" i="9"/>
  <c r="DZ38" i="9"/>
  <c r="DV38" i="9"/>
  <c r="DR38" i="9"/>
  <c r="DN38" i="9"/>
  <c r="ED36" i="9"/>
  <c r="DZ36" i="9"/>
  <c r="DV36" i="9"/>
  <c r="DR36" i="9"/>
  <c r="DN36" i="9"/>
  <c r="ED34" i="9"/>
  <c r="DZ34" i="9"/>
  <c r="DV34" i="9"/>
  <c r="DR34" i="9"/>
  <c r="DN34" i="9"/>
  <c r="ED32" i="9"/>
  <c r="DZ32" i="9"/>
  <c r="DV32" i="9"/>
  <c r="DR32" i="9"/>
  <c r="BC32" i="9"/>
  <c r="EE23" i="9"/>
  <c r="DW22" i="9"/>
  <c r="DW21" i="9"/>
  <c r="DW20" i="9"/>
  <c r="DW19" i="9"/>
  <c r="DW18" i="9"/>
  <c r="BL17" i="9"/>
  <c r="BL27" i="9" s="1"/>
  <c r="CW19" i="9" l="1"/>
  <c r="CW21" i="9"/>
  <c r="DW23" i="9"/>
  <c r="CW23" i="9" s="1"/>
  <c r="CW18" i="9"/>
  <c r="CW20" i="9"/>
  <c r="CW22" i="9"/>
  <c r="AS32" i="9"/>
  <c r="DI46" i="9"/>
  <c r="AS53" i="9"/>
</calcChain>
</file>

<file path=xl/sharedStrings.xml><?xml version="1.0" encoding="utf-8"?>
<sst xmlns="http://schemas.openxmlformats.org/spreadsheetml/2006/main" count="8867" uniqueCount="1754">
  <si>
    <t xml:space="preserve">What items are included in each measure? </t>
  </si>
  <si>
    <t>School Community</t>
  </si>
  <si>
    <t>How much do you agree with the following statements about your child’s school:</t>
  </si>
  <si>
    <t>The office staff greets visitors warmly</t>
  </si>
  <si>
    <t>I feel welcome when I visit the school</t>
  </si>
  <si>
    <t>The support staff (custodians, clerks, cafeteria, security) seem to care about the students</t>
  </si>
  <si>
    <t>The school invites me to meetings and special school events</t>
  </si>
  <si>
    <t>I know what the important issues are in the school</t>
  </si>
  <si>
    <t>I have opportunities to participate in making decisions that affect the whole school community</t>
  </si>
  <si>
    <t>Parent-Teacher Partnership</t>
  </si>
  <si>
    <t xml:space="preserve">How much do you agree with the following statements about your child’s teacher: </t>
  </si>
  <si>
    <t>The teacher respects me</t>
  </si>
  <si>
    <t>The teacher does his or her best to help my child learn</t>
  </si>
  <si>
    <t>The teacher always has my child's best interest in mind</t>
  </si>
  <si>
    <t>I am comfortable sharing my concerns with this teacher</t>
  </si>
  <si>
    <t>My child can learn a lot from this teacher</t>
  </si>
  <si>
    <t>My child will be more successful as an adult because of this teacher</t>
  </si>
  <si>
    <t>The teacher lets me know what they are working on in class</t>
  </si>
  <si>
    <t>The teacher contacts me personally to discuss my child (strengths, weaknesses, accomplishments, etc.)</t>
  </si>
  <si>
    <t>The teacher provides suggestions for how to support my child in school</t>
  </si>
  <si>
    <t>Quality of Facilities</t>
  </si>
  <si>
    <t>How would you rate the quality of the following facilities at your school?</t>
  </si>
  <si>
    <t>Your child's classroom</t>
  </si>
  <si>
    <t>Library</t>
  </si>
  <si>
    <t>Gym</t>
  </si>
  <si>
    <t>Food services/nutritious meals</t>
  </si>
  <si>
    <t>Overall cleanliness of the school</t>
  </si>
  <si>
    <t>School Recommendation</t>
  </si>
  <si>
    <t>How likely are you to recommend this school?</t>
  </si>
  <si>
    <t>Responded from 1: Not at all likely to 10: Extremely likely</t>
  </si>
  <si>
    <t>The average rating for a school is presented</t>
  </si>
  <si>
    <t>Additional Items</t>
  </si>
  <si>
    <t>I'm happy with my child's summer learning opportunities</t>
  </si>
  <si>
    <t>I feel like the grading practices in this school are fair</t>
  </si>
  <si>
    <t>The children at this school respect the school staff</t>
  </si>
  <si>
    <t>School ID</t>
  </si>
  <si>
    <t>School Name</t>
  </si>
  <si>
    <t>Category</t>
  </si>
  <si>
    <t>Managed By Network</t>
  </si>
  <si>
    <t>School Community: Score</t>
  </si>
  <si>
    <t>School Community: Category</t>
  </si>
  <si>
    <t>Parent-Teacher Partnership: Score</t>
  </si>
  <si>
    <t>Parent-Teacher Partnership: Category</t>
  </si>
  <si>
    <t>Quality of Facilities: Category</t>
  </si>
  <si>
    <t>How likely are you to recommend this school (MEAN)</t>
  </si>
  <si>
    <t>ELEMENTARY SCHOOLS</t>
  </si>
  <si>
    <t>ES</t>
  </si>
  <si>
    <t>Strong</t>
  </si>
  <si>
    <t>Neutral</t>
  </si>
  <si>
    <t>HIGH SCHOOLS</t>
  </si>
  <si>
    <t>HS</t>
  </si>
  <si>
    <t>ACE TECH HS</t>
  </si>
  <si>
    <t>Charter</t>
  </si>
  <si>
    <t>&lt; 30%</t>
  </si>
  <si>
    <t>ADDAMS</t>
  </si>
  <si>
    <t>ISP</t>
  </si>
  <si>
    <t>AGASSIZ</t>
  </si>
  <si>
    <t>Weak</t>
  </si>
  <si>
    <t>AHS - PASSAGES</t>
  </si>
  <si>
    <t>AIR FORCE HS</t>
  </si>
  <si>
    <t>ALBANY PARK</t>
  </si>
  <si>
    <t>Network 1</t>
  </si>
  <si>
    <t>ALCOTT ES</t>
  </si>
  <si>
    <t>Network 4</t>
  </si>
  <si>
    <t>ALCOTT HS</t>
  </si>
  <si>
    <t>ALDRIDGE</t>
  </si>
  <si>
    <t>Network 13</t>
  </si>
  <si>
    <t>AMUNDSEN HS</t>
  </si>
  <si>
    <t>Network 2</t>
  </si>
  <si>
    <t>ARIEL</t>
  </si>
  <si>
    <t>Very strong</t>
  </si>
  <si>
    <t>ARMOUR</t>
  </si>
  <si>
    <t>Network 6</t>
  </si>
  <si>
    <t>ARMSTRONG G</t>
  </si>
  <si>
    <t>ASHBURN</t>
  </si>
  <si>
    <t>Network 10</t>
  </si>
  <si>
    <t>ASHE</t>
  </si>
  <si>
    <t>Network 12</t>
  </si>
  <si>
    <t>ASPIRA - BUSINESS &amp; FINANCE HS</t>
  </si>
  <si>
    <t>ASPIRA - EARLY COLLEGE HS</t>
  </si>
  <si>
    <t>ASPIRA - HAUGAN</t>
  </si>
  <si>
    <t>Very weak</t>
  </si>
  <si>
    <t>AUDUBON</t>
  </si>
  <si>
    <t>AVALON PARK</t>
  </si>
  <si>
    <t>AZUELA</t>
  </si>
  <si>
    <t>BACK OF THE YARDS HS</t>
  </si>
  <si>
    <t>Network 8</t>
  </si>
  <si>
    <t>BANNER WEST HS</t>
  </si>
  <si>
    <t>Options</t>
  </si>
  <si>
    <t>BARNARD</t>
  </si>
  <si>
    <t>BARRY</t>
  </si>
  <si>
    <t>&gt; 75%</t>
  </si>
  <si>
    <t>BARTON</t>
  </si>
  <si>
    <t>Network 11</t>
  </si>
  <si>
    <t>BASS</t>
  </si>
  <si>
    <t>BATEMAN</t>
  </si>
  <si>
    <t>BEARD</t>
  </si>
  <si>
    <t>BEASLEY</t>
  </si>
  <si>
    <t>Network 9</t>
  </si>
  <si>
    <t>BEAUBIEN</t>
  </si>
  <si>
    <t>BEETHOVEN</t>
  </si>
  <si>
    <t>BEIDLER</t>
  </si>
  <si>
    <t>Network 5</t>
  </si>
  <si>
    <t>BELDING</t>
  </si>
  <si>
    <t>BELL</t>
  </si>
  <si>
    <t>BELMONT-CRAGIN</t>
  </si>
  <si>
    <t>Network 3</t>
  </si>
  <si>
    <t>BENNETT</t>
  </si>
  <si>
    <t>BLACK</t>
  </si>
  <si>
    <t>BLAINE</t>
  </si>
  <si>
    <t>BLAIR</t>
  </si>
  <si>
    <t>BOGAN HS</t>
  </si>
  <si>
    <t>BOND</t>
  </si>
  <si>
    <t>BOONE</t>
  </si>
  <si>
    <t>BOUCHET</t>
  </si>
  <si>
    <t>BOWEN HS</t>
  </si>
  <si>
    <t>BRADWELL</t>
  </si>
  <si>
    <t>AUSL</t>
  </si>
  <si>
    <t>BRENNEMANN</t>
  </si>
  <si>
    <t>BRENTANO</t>
  </si>
  <si>
    <t>BRIDGE</t>
  </si>
  <si>
    <t>BRIGHT</t>
  </si>
  <si>
    <t>BRIGHTON PARK</t>
  </si>
  <si>
    <t>BRONZEVILLE HS</t>
  </si>
  <si>
    <t>BROOKS HS</t>
  </si>
  <si>
    <t>BROWN R</t>
  </si>
  <si>
    <t>BROWN W</t>
  </si>
  <si>
    <t>BROWNELL</t>
  </si>
  <si>
    <t>BRUNSON</t>
  </si>
  <si>
    <t>BUDLONG</t>
  </si>
  <si>
    <t>BURBANK</t>
  </si>
  <si>
    <t>BURKE</t>
  </si>
  <si>
    <t>BURLEY</t>
  </si>
  <si>
    <t>BURNHAM</t>
  </si>
  <si>
    <t>BURNSIDE</t>
  </si>
  <si>
    <t>BURR</t>
  </si>
  <si>
    <t>BURROUGHS</t>
  </si>
  <si>
    <t>BYRNE</t>
  </si>
  <si>
    <t>CALDWELL</t>
  </si>
  <si>
    <t>CALMECA</t>
  </si>
  <si>
    <t>CAMELOT - EXCEL ENGLEWOOD HS</t>
  </si>
  <si>
    <t>CAMELOT - EXCEL SOUTHSHORE HS</t>
  </si>
  <si>
    <t>CAMELOT - EXCEL SOUTHWEST HS</t>
  </si>
  <si>
    <t>CAMELOT SAFE - GARFIELD ES</t>
  </si>
  <si>
    <t>CAMELOT SAFE - GARFIELD HS</t>
  </si>
  <si>
    <t>CAMERON</t>
  </si>
  <si>
    <t>CAMRAS</t>
  </si>
  <si>
    <t>CANTY</t>
  </si>
  <si>
    <t>CARDENAS</t>
  </si>
  <si>
    <t>Network 7</t>
  </si>
  <si>
    <t>CARNEGIE</t>
  </si>
  <si>
    <t>CARROLL</t>
  </si>
  <si>
    <t>CARSON</t>
  </si>
  <si>
    <t>CARTER</t>
  </si>
  <si>
    <t>CARVER G</t>
  </si>
  <si>
    <t>CARVER MILITARY HS</t>
  </si>
  <si>
    <t>CASALS</t>
  </si>
  <si>
    <t>CASSELL</t>
  </si>
  <si>
    <t>CASTELLANOS</t>
  </si>
  <si>
    <t>CATALYST - CIRCLE ROCK</t>
  </si>
  <si>
    <t>CATALYST - MARIA</t>
  </si>
  <si>
    <t>CATHER</t>
  </si>
  <si>
    <t>CHALMERS</t>
  </si>
  <si>
    <t>CHAPPELL</t>
  </si>
  <si>
    <t>CHASE</t>
  </si>
  <si>
    <t>CHAVEZ</t>
  </si>
  <si>
    <t>CHICAGO ACADEMY ES</t>
  </si>
  <si>
    <t>CHICAGO ACADEMY HS</t>
  </si>
  <si>
    <t>CHICAGO AGRICULTURE HS</t>
  </si>
  <si>
    <t>Contract</t>
  </si>
  <si>
    <t>CHICAGO COLLEGIATE</t>
  </si>
  <si>
    <t>CHICAGO MATH &amp; SCIENCE HS</t>
  </si>
  <si>
    <t>CHICAGO MILITARY HS</t>
  </si>
  <si>
    <t>CHICAGO TECH HS</t>
  </si>
  <si>
    <t>CHICAGO VIRTUAL</t>
  </si>
  <si>
    <t>CHICAGO VOCATIONAL HS</t>
  </si>
  <si>
    <t>CHOPIN</t>
  </si>
  <si>
    <t>CHRISTOPHER</t>
  </si>
  <si>
    <t>CHRISTOPHER HOUSE</t>
  </si>
  <si>
    <t>CICS - BASIL</t>
  </si>
  <si>
    <t>CICS - BOND</t>
  </si>
  <si>
    <t>CICS - BUCKTOWN</t>
  </si>
  <si>
    <t>CICS - CHICAGOQUEST HS</t>
  </si>
  <si>
    <t>CICS - ELLISON HS</t>
  </si>
  <si>
    <t>CICS - IRVING PARK</t>
  </si>
  <si>
    <t>CICS - LONGWOOD</t>
  </si>
  <si>
    <t>CICS - LOOMIS</t>
  </si>
  <si>
    <t>CICS - NORTHTOWN HS</t>
  </si>
  <si>
    <t>CICS - PRAIRIE</t>
  </si>
  <si>
    <t>CICS - WASHINGTON PARK</t>
  </si>
  <si>
    <t>CICS - WEST BELDEN</t>
  </si>
  <si>
    <t>CICS - WRIGHTWOOD</t>
  </si>
  <si>
    <t>CLAREMONT</t>
  </si>
  <si>
    <t>CLARK ES</t>
  </si>
  <si>
    <t>CLARK HS</t>
  </si>
  <si>
    <t>CLAY</t>
  </si>
  <si>
    <t>CLEMENTE HS</t>
  </si>
  <si>
    <t>CLEVELAND</t>
  </si>
  <si>
    <t>CLINTON</t>
  </si>
  <si>
    <t>CLISSOLD</t>
  </si>
  <si>
    <t>COLEMON</t>
  </si>
  <si>
    <t>COLES</t>
  </si>
  <si>
    <t>COLLINS HS</t>
  </si>
  <si>
    <t>COLUMBIA EXPLORERS</t>
  </si>
  <si>
    <t>COLUMBUS</t>
  </si>
  <si>
    <t>COOK</t>
  </si>
  <si>
    <t>COONLEY</t>
  </si>
  <si>
    <t>COOPER</t>
  </si>
  <si>
    <t>CORKERY</t>
  </si>
  <si>
    <t>CORLISS HS</t>
  </si>
  <si>
    <t>COURTENAY</t>
  </si>
  <si>
    <t>CRANE MEDICAL HS</t>
  </si>
  <si>
    <t>CROWN</t>
  </si>
  <si>
    <t>CUFFE</t>
  </si>
  <si>
    <t>CULLEN</t>
  </si>
  <si>
    <t>CURIE HS</t>
  </si>
  <si>
    <t>CURTIS</t>
  </si>
  <si>
    <t>DALEY</t>
  </si>
  <si>
    <t>DARWIN</t>
  </si>
  <si>
    <t>DAVIS M</t>
  </si>
  <si>
    <t>DAVIS N</t>
  </si>
  <si>
    <t>DAWES</t>
  </si>
  <si>
    <t>DE DIEGO</t>
  </si>
  <si>
    <t>DECATUR</t>
  </si>
  <si>
    <t>DENEEN</t>
  </si>
  <si>
    <t>DEPRIEST</t>
  </si>
  <si>
    <t>DETT</t>
  </si>
  <si>
    <t>DEVER</t>
  </si>
  <si>
    <t>DEVRY HS</t>
  </si>
  <si>
    <t>DEWEY</t>
  </si>
  <si>
    <t>DIRKSEN</t>
  </si>
  <si>
    <t>DISNEY</t>
  </si>
  <si>
    <t>DISNEY II ES</t>
  </si>
  <si>
    <t>DISNEY II HS</t>
  </si>
  <si>
    <t>DIXON</t>
  </si>
  <si>
    <t>DOOLITTLE</t>
  </si>
  <si>
    <t>DORE</t>
  </si>
  <si>
    <t>DOUGLASS HS</t>
  </si>
  <si>
    <t>DRAKE</t>
  </si>
  <si>
    <t>DRUMMOND</t>
  </si>
  <si>
    <t>DUBOIS</t>
  </si>
  <si>
    <t>DULLES</t>
  </si>
  <si>
    <t>DUNBAR HS</t>
  </si>
  <si>
    <t>DUNNE</t>
  </si>
  <si>
    <t>DURKIN PARK</t>
  </si>
  <si>
    <t>DVORAK</t>
  </si>
  <si>
    <t>EARHART</t>
  </si>
  <si>
    <t>EARLE</t>
  </si>
  <si>
    <t>EBERHART</t>
  </si>
  <si>
    <t>EBINGER</t>
  </si>
  <si>
    <t>EDGEBROOK</t>
  </si>
  <si>
    <t>EDISON</t>
  </si>
  <si>
    <t>EDISON PARK</t>
  </si>
  <si>
    <t>EDWARDS</t>
  </si>
  <si>
    <t>ELLINGTON</t>
  </si>
  <si>
    <t>EPIC HS</t>
  </si>
  <si>
    <t>ERICSON</t>
  </si>
  <si>
    <t>ERIE</t>
  </si>
  <si>
    <t>ESMOND</t>
  </si>
  <si>
    <t>EVERETT</t>
  </si>
  <si>
    <t>EVERGREEN</t>
  </si>
  <si>
    <t>EVERS</t>
  </si>
  <si>
    <t>FAIRFIELD</t>
  </si>
  <si>
    <t>FALCONER</t>
  </si>
  <si>
    <t>FARADAY</t>
  </si>
  <si>
    <t>FARNSWORTH</t>
  </si>
  <si>
    <t>FARRAGUT HS</t>
  </si>
  <si>
    <t>FENGER HS</t>
  </si>
  <si>
    <t>FERNWOOD</t>
  </si>
  <si>
    <t>FIELD</t>
  </si>
  <si>
    <t>FINKL</t>
  </si>
  <si>
    <t>FISKE</t>
  </si>
  <si>
    <t>FOREMAN HS</t>
  </si>
  <si>
    <t>FORT DEARBORN</t>
  </si>
  <si>
    <t>FOSTER PARK</t>
  </si>
  <si>
    <t>FOUNDATIONS</t>
  </si>
  <si>
    <t>FRANKLIN</t>
  </si>
  <si>
    <t>FRAZIER CHARTER</t>
  </si>
  <si>
    <t>FRAZIER PROSPECTIVE</t>
  </si>
  <si>
    <t>FULLER</t>
  </si>
  <si>
    <t>FULTON</t>
  </si>
  <si>
    <t>FUNSTON</t>
  </si>
  <si>
    <t>GAGE PARK HS</t>
  </si>
  <si>
    <t>GALE</t>
  </si>
  <si>
    <t>GALILEO</t>
  </si>
  <si>
    <t>GALLISTEL</t>
  </si>
  <si>
    <t>GARVEY</t>
  </si>
  <si>
    <t>GARVY</t>
  </si>
  <si>
    <t>GARY</t>
  </si>
  <si>
    <t>GILLESPIE</t>
  </si>
  <si>
    <t>GLOBAL CITIZENSHIP</t>
  </si>
  <si>
    <t>GOETHE</t>
  </si>
  <si>
    <t>GOODE HS</t>
  </si>
  <si>
    <t>GOUDY</t>
  </si>
  <si>
    <t>GRAHAM ES</t>
  </si>
  <si>
    <t>GRAHAM HS</t>
  </si>
  <si>
    <t>GRAY</t>
  </si>
  <si>
    <t>GREAT LAKES</t>
  </si>
  <si>
    <t>GREELEY</t>
  </si>
  <si>
    <t>GREEN</t>
  </si>
  <si>
    <t>GREENE</t>
  </si>
  <si>
    <t>GREGORY</t>
  </si>
  <si>
    <t>GRESHAM</t>
  </si>
  <si>
    <t>GRIMES</t>
  </si>
  <si>
    <t>GRISSOM</t>
  </si>
  <si>
    <t>GUNSAULUS</t>
  </si>
  <si>
    <t>HAINES</t>
  </si>
  <si>
    <t>HALE</t>
  </si>
  <si>
    <t>HALEY</t>
  </si>
  <si>
    <t>HAMILTON</t>
  </si>
  <si>
    <t>HAMLINE</t>
  </si>
  <si>
    <t>HAMMOND</t>
  </si>
  <si>
    <t>HAMPTON</t>
  </si>
  <si>
    <t>HANCOCK HS</t>
  </si>
  <si>
    <t>HANSON PARK</t>
  </si>
  <si>
    <t>HARLAN HS</t>
  </si>
  <si>
    <t>HARPER HS</t>
  </si>
  <si>
    <t>HARTE</t>
  </si>
  <si>
    <t>HARVARD</t>
  </si>
  <si>
    <t>HAUGAN</t>
  </si>
  <si>
    <t>HAWTHORNE</t>
  </si>
  <si>
    <t>HAY</t>
  </si>
  <si>
    <t>HAYT</t>
  </si>
  <si>
    <t>HEALY</t>
  </si>
  <si>
    <t>HEARST</t>
  </si>
  <si>
    <t>HEDGES</t>
  </si>
  <si>
    <t>HEFFERAN</t>
  </si>
  <si>
    <t>HENDERSON</t>
  </si>
  <si>
    <t>HENDRICKS</t>
  </si>
  <si>
    <t>HENRY</t>
  </si>
  <si>
    <t>HERNANDEZ</t>
  </si>
  <si>
    <t>HERZL</t>
  </si>
  <si>
    <t>HIBBARD</t>
  </si>
  <si>
    <t>HIGGINS</t>
  </si>
  <si>
    <t>HIRSCH HS</t>
  </si>
  <si>
    <t>HITCH</t>
  </si>
  <si>
    <t>HOLDEN</t>
  </si>
  <si>
    <t>HOLMES</t>
  </si>
  <si>
    <t>HOPE HS</t>
  </si>
  <si>
    <t>HOPE INSTITUTE</t>
  </si>
  <si>
    <t>HORIZON - SOUTHWEST</t>
  </si>
  <si>
    <t>HOWE</t>
  </si>
  <si>
    <t>HOYNE</t>
  </si>
  <si>
    <t>HUBBARD HS</t>
  </si>
  <si>
    <t>HUGHES C</t>
  </si>
  <si>
    <t>HUGHES L</t>
  </si>
  <si>
    <t>HURLEY</t>
  </si>
  <si>
    <t>HYDE PARK HS</t>
  </si>
  <si>
    <t>INFINITY HS</t>
  </si>
  <si>
    <t>INSTITUTO - HEALTH</t>
  </si>
  <si>
    <t>INSTITUTO - LOZANO HS</t>
  </si>
  <si>
    <t>INTER-AMERICAN</t>
  </si>
  <si>
    <t>INTRINSIC HS</t>
  </si>
  <si>
    <t>IRVING</t>
  </si>
  <si>
    <t>JACKSON A</t>
  </si>
  <si>
    <t>JACKSON M</t>
  </si>
  <si>
    <t>JAHN</t>
  </si>
  <si>
    <t>JAMIESON</t>
  </si>
  <si>
    <t>JEFFERSON HS</t>
  </si>
  <si>
    <t>JENNER</t>
  </si>
  <si>
    <t>JENSEN</t>
  </si>
  <si>
    <t>JOHNSON</t>
  </si>
  <si>
    <t>JONES HS</t>
  </si>
  <si>
    <t>JOPLIN</t>
  </si>
  <si>
    <t>JORDAN</t>
  </si>
  <si>
    <t>JUAREZ HS</t>
  </si>
  <si>
    <t>JULIAN HS</t>
  </si>
  <si>
    <t>JUNGMAN</t>
  </si>
  <si>
    <t>KANOON</t>
  </si>
  <si>
    <t>KELLER</t>
  </si>
  <si>
    <t>KELLMAN</t>
  </si>
  <si>
    <t>KELLOGG</t>
  </si>
  <si>
    <t>KELLY HS</t>
  </si>
  <si>
    <t>KELVYN PARK HS</t>
  </si>
  <si>
    <t>KENNEDY HS</t>
  </si>
  <si>
    <t>KENWOOD HS</t>
  </si>
  <si>
    <t>KERSHAW</t>
  </si>
  <si>
    <t>KILMER</t>
  </si>
  <si>
    <t>KING ES</t>
  </si>
  <si>
    <t>KING HS</t>
  </si>
  <si>
    <t>KINZIE</t>
  </si>
  <si>
    <t>KIPLING</t>
  </si>
  <si>
    <t>KIPP - ASCEND</t>
  </si>
  <si>
    <t>KOZMINSKI</t>
  </si>
  <si>
    <t>LAKE VIEW HS</t>
  </si>
  <si>
    <t>LANE TECH HS</t>
  </si>
  <si>
    <t>LANGFORD</t>
  </si>
  <si>
    <t>LARA</t>
  </si>
  <si>
    <t>LASALLE</t>
  </si>
  <si>
    <t>LASALLE II</t>
  </si>
  <si>
    <t>LAVIZZO</t>
  </si>
  <si>
    <t>LAWNDALE</t>
  </si>
  <si>
    <t>LEARN - 7</t>
  </si>
  <si>
    <t>LEARN - BUTLER</t>
  </si>
  <si>
    <t>LEARN - CAMPBELL</t>
  </si>
  <si>
    <t>LEARN - EXCEL</t>
  </si>
  <si>
    <t>LEARN - MIDDLE</t>
  </si>
  <si>
    <t>LEARN - PERKINS</t>
  </si>
  <si>
    <t>LEARN - SOUTH CHICAGO</t>
  </si>
  <si>
    <t>LEE</t>
  </si>
  <si>
    <t>LEGACY</t>
  </si>
  <si>
    <t>LEGAL PREP HS</t>
  </si>
  <si>
    <t>LELAND</t>
  </si>
  <si>
    <t>LENART</t>
  </si>
  <si>
    <t>LEWIS</t>
  </si>
  <si>
    <t>LIBBY</t>
  </si>
  <si>
    <t>LINCOLN</t>
  </si>
  <si>
    <t>LINCOLN PARK HS</t>
  </si>
  <si>
    <t>LINDBLOM HS</t>
  </si>
  <si>
    <t>LITTLE BLACK PEARL HS</t>
  </si>
  <si>
    <t>LITTLE VILLAGE</t>
  </si>
  <si>
    <t>LLOYD</t>
  </si>
  <si>
    <t>LOCKE A</t>
  </si>
  <si>
    <t>LOCKE J</t>
  </si>
  <si>
    <t>LOGANDALE</t>
  </si>
  <si>
    <t>LORCA</t>
  </si>
  <si>
    <t>LOVETT</t>
  </si>
  <si>
    <t>LOWELL</t>
  </si>
  <si>
    <t>LOZANO</t>
  </si>
  <si>
    <t>LYON</t>
  </si>
  <si>
    <t>MADERO</t>
  </si>
  <si>
    <t>MADISON</t>
  </si>
  <si>
    <t>MAGIC JOHNSON - ENGLEWOOD HS</t>
  </si>
  <si>
    <t>MANIERRE</t>
  </si>
  <si>
    <t>MANLEY HS</t>
  </si>
  <si>
    <t>MANN</t>
  </si>
  <si>
    <t>MARINE LEADERSHIP AT AMES HS</t>
  </si>
  <si>
    <t>MARQUETTE</t>
  </si>
  <si>
    <t>MARSH</t>
  </si>
  <si>
    <t>MARSHALL HS</t>
  </si>
  <si>
    <t>MARSHALL MIDDLE</t>
  </si>
  <si>
    <t>MASON</t>
  </si>
  <si>
    <t>MATHER HS</t>
  </si>
  <si>
    <t>MAYER</t>
  </si>
  <si>
    <t>MAYS</t>
  </si>
  <si>
    <t>MCAULIFFE</t>
  </si>
  <si>
    <t>MCCLELLAN</t>
  </si>
  <si>
    <t>MCCORMICK</t>
  </si>
  <si>
    <t>MCCUTCHEON</t>
  </si>
  <si>
    <t>MCDADE</t>
  </si>
  <si>
    <t>MCDOWELL</t>
  </si>
  <si>
    <t>MCKAY</t>
  </si>
  <si>
    <t>MCNAIR</t>
  </si>
  <si>
    <t>MCPHERSON</t>
  </si>
  <si>
    <t>MELODY</t>
  </si>
  <si>
    <t>METCALFE</t>
  </si>
  <si>
    <t>MIRELES</t>
  </si>
  <si>
    <t>MITCHELL</t>
  </si>
  <si>
    <t>MOLLISON</t>
  </si>
  <si>
    <t>MONROE</t>
  </si>
  <si>
    <t>MONTESSORI ENGLEWOOD</t>
  </si>
  <si>
    <t>MOOS</t>
  </si>
  <si>
    <t>MORGAN PARK HS</t>
  </si>
  <si>
    <t>MORRILL</t>
  </si>
  <si>
    <t>MORTON</t>
  </si>
  <si>
    <t>MOUNT GREENWOOD</t>
  </si>
  <si>
    <t>MOUNT VERNON</t>
  </si>
  <si>
    <t>MOVING EVEREST</t>
  </si>
  <si>
    <t>MOZART</t>
  </si>
  <si>
    <t>MULTICULTURAL HS</t>
  </si>
  <si>
    <t>MURPHY</t>
  </si>
  <si>
    <t>MURRAY</t>
  </si>
  <si>
    <t>NAMASTE</t>
  </si>
  <si>
    <t>NASH</t>
  </si>
  <si>
    <t>NATIONAL TEACHERS</t>
  </si>
  <si>
    <t>NEIL</t>
  </si>
  <si>
    <t>NETTELHORST</t>
  </si>
  <si>
    <t>NEW FIELD</t>
  </si>
  <si>
    <t>NEW SULLIVAN</t>
  </si>
  <si>
    <t>NEWBERRY</t>
  </si>
  <si>
    <t>NICHOLSON</t>
  </si>
  <si>
    <t>NIGHTINGALE</t>
  </si>
  <si>
    <t>NINOS HEROES</t>
  </si>
  <si>
    <t>NIXON</t>
  </si>
  <si>
    <t>NKRUMAH</t>
  </si>
  <si>
    <t>NOBEL</t>
  </si>
  <si>
    <t>NOBLE - ACADEMY HS</t>
  </si>
  <si>
    <t>NOBLE - BAKER HS</t>
  </si>
  <si>
    <t>NOBLE - BULLS HS</t>
  </si>
  <si>
    <t>NOBLE - BUTLER HS</t>
  </si>
  <si>
    <t>NOBLE - COMER</t>
  </si>
  <si>
    <t>NOBLE - DRW HS</t>
  </si>
  <si>
    <t>NOBLE - GOLDER HS</t>
  </si>
  <si>
    <t>NOBLE - HANSBERRY HS</t>
  </si>
  <si>
    <t>NOBLE - ITW SPEER HS</t>
  </si>
  <si>
    <t>NOBLE - JOHNSON HS</t>
  </si>
  <si>
    <t>NOBLE - MANSUETO HS</t>
  </si>
  <si>
    <t>NOBLE - MUCHIN HS</t>
  </si>
  <si>
    <t>NOBLE - NOBLE HS</t>
  </si>
  <si>
    <t>NOBLE - PRITZKER HS</t>
  </si>
  <si>
    <t>NOBLE - RAUNER HS</t>
  </si>
  <si>
    <t>NOBLE - ROWE CLARK HS</t>
  </si>
  <si>
    <t>NOBLE - UIC HS</t>
  </si>
  <si>
    <t>NORTH LAWNDALE - CHRISTIANA HS</t>
  </si>
  <si>
    <t>NORTH LAWNDALE - COLLINS HS</t>
  </si>
  <si>
    <t>NORTH RIVER</t>
  </si>
  <si>
    <t>NORTH-GRAND HS</t>
  </si>
  <si>
    <t>NORTHSIDE LEARNING HS</t>
  </si>
  <si>
    <t>NORTHSIDE PREP HS</t>
  </si>
  <si>
    <t>NORTHWEST</t>
  </si>
  <si>
    <t>NORWOOD PARK</t>
  </si>
  <si>
    <t>OGDEN ES</t>
  </si>
  <si>
    <t>OGDEN HS</t>
  </si>
  <si>
    <t>OGLESBY</t>
  </si>
  <si>
    <t>OKEEFFE</t>
  </si>
  <si>
    <t>OMBUDSMAN - NORTHWEST HS</t>
  </si>
  <si>
    <t>OMBUDSMAN - SOUTH HS</t>
  </si>
  <si>
    <t>OMBUDSMAN - WEST HS</t>
  </si>
  <si>
    <t>ONAHAN</t>
  </si>
  <si>
    <t>ORIOLE PARK</t>
  </si>
  <si>
    <t>OROZCO</t>
  </si>
  <si>
    <t>ORR HS</t>
  </si>
  <si>
    <t>ORTIZ DE DOMINGUEZ</t>
  </si>
  <si>
    <t>OTIS</t>
  </si>
  <si>
    <t>OTOOLE</t>
  </si>
  <si>
    <t>OWEN</t>
  </si>
  <si>
    <t>OWENS</t>
  </si>
  <si>
    <t>PALMER</t>
  </si>
  <si>
    <t>PARK MANOR</t>
  </si>
  <si>
    <t>PARKER</t>
  </si>
  <si>
    <t>PARKSIDE</t>
  </si>
  <si>
    <t>PASTEUR</t>
  </si>
  <si>
    <t>PATHWAYS - ASHBURN HS</t>
  </si>
  <si>
    <t>PATHWAYS - AVONDALE HS</t>
  </si>
  <si>
    <t>PATHWAYS - BRIGHTON PARK HS</t>
  </si>
  <si>
    <t>PAYTON HS</t>
  </si>
  <si>
    <t>PEACE AND EDUCATION HS</t>
  </si>
  <si>
    <t>PECK</t>
  </si>
  <si>
    <t>PEIRCE</t>
  </si>
  <si>
    <t>PENN</t>
  </si>
  <si>
    <t>PEREZ</t>
  </si>
  <si>
    <t>PERSHING</t>
  </si>
  <si>
    <t>PERSPECTIVES - JOSLIN HS</t>
  </si>
  <si>
    <t>PERSPECTIVES - LEADERSHIP HS</t>
  </si>
  <si>
    <t>PERSPECTIVES - MATH &amp; SCI HS</t>
  </si>
  <si>
    <t>PERSPECTIVES - TECH HS</t>
  </si>
  <si>
    <t>PETERSON</t>
  </si>
  <si>
    <t>PHILLIPS HS</t>
  </si>
  <si>
    <t>PHOENIX MILITARY HS</t>
  </si>
  <si>
    <t>PICCOLO</t>
  </si>
  <si>
    <t>PICKARD</t>
  </si>
  <si>
    <t>PILSEN</t>
  </si>
  <si>
    <t>PIRIE</t>
  </si>
  <si>
    <t>PLAMONDON</t>
  </si>
  <si>
    <t>PLATO</t>
  </si>
  <si>
    <t>POE</t>
  </si>
  <si>
    <t>POLARIS</t>
  </si>
  <si>
    <t>PORTAGE PARK</t>
  </si>
  <si>
    <t>POWELL</t>
  </si>
  <si>
    <t>PRESCOTT</t>
  </si>
  <si>
    <t>PRIETO</t>
  </si>
  <si>
    <t>PRITZKER</t>
  </si>
  <si>
    <t>PROLOGUE - JOHNSTON HS</t>
  </si>
  <si>
    <t>PROSSER HS</t>
  </si>
  <si>
    <t>PROVIDENCE ENGLEWOOD</t>
  </si>
  <si>
    <t>PRUSSING</t>
  </si>
  <si>
    <t>PULASKI</t>
  </si>
  <si>
    <t>PULLMAN</t>
  </si>
  <si>
    <t>RABY HS</t>
  </si>
  <si>
    <t>RANDOLPH</t>
  </si>
  <si>
    <t>RAVENSWOOD</t>
  </si>
  <si>
    <t>RAY</t>
  </si>
  <si>
    <t>REAVIS</t>
  </si>
  <si>
    <t>REILLY</t>
  </si>
  <si>
    <t>REINBERG</t>
  </si>
  <si>
    <t>REVERE</t>
  </si>
  <si>
    <t>RICHARDS HS</t>
  </si>
  <si>
    <t>RICKOVER MILITARY HS</t>
  </si>
  <si>
    <t>ROBESON HS</t>
  </si>
  <si>
    <t>ROBINSON</t>
  </si>
  <si>
    <t>ROGERS</t>
  </si>
  <si>
    <t>ROOSEVELT HS</t>
  </si>
  <si>
    <t>ROWE</t>
  </si>
  <si>
    <t>RUDOLPH</t>
  </si>
  <si>
    <t>RUGGLES</t>
  </si>
  <si>
    <t>RUIZ</t>
  </si>
  <si>
    <t>RYDER</t>
  </si>
  <si>
    <t>SABIN</t>
  </si>
  <si>
    <t>SALAZAR</t>
  </si>
  <si>
    <t>SANDOVAL</t>
  </si>
  <si>
    <t>SAUCEDO</t>
  </si>
  <si>
    <t>SAUGANASH</t>
  </si>
  <si>
    <t>SAWYER</t>
  </si>
  <si>
    <t>SAYRE</t>
  </si>
  <si>
    <t>SCAMMON</t>
  </si>
  <si>
    <t>SCHMID</t>
  </si>
  <si>
    <t>SCHUBERT</t>
  </si>
  <si>
    <t>SCHURZ HS</t>
  </si>
  <si>
    <t>SENN HS</t>
  </si>
  <si>
    <t>SEWARD</t>
  </si>
  <si>
    <t>SHERIDAN</t>
  </si>
  <si>
    <t>SHERMAN</t>
  </si>
  <si>
    <t>SHERWOOD</t>
  </si>
  <si>
    <t>SHIELDS</t>
  </si>
  <si>
    <t>SHIELDS MIDDLE</t>
  </si>
  <si>
    <t>SHOESMITH</t>
  </si>
  <si>
    <t>SHOOP</t>
  </si>
  <si>
    <t>SIMEON HS</t>
  </si>
  <si>
    <t>SIMPSON HS</t>
  </si>
  <si>
    <t>SKINNER</t>
  </si>
  <si>
    <t>SKINNER NORTH</t>
  </si>
  <si>
    <t>SMITH</t>
  </si>
  <si>
    <t>SMYSER</t>
  </si>
  <si>
    <t>SMYTH</t>
  </si>
  <si>
    <t>SOCIAL JUSTICE HS</t>
  </si>
  <si>
    <t>SOLOMON</t>
  </si>
  <si>
    <t>SOLORIO HS</t>
  </si>
  <si>
    <t>SOUTH LOOP</t>
  </si>
  <si>
    <t>SOUTH SHORE ES</t>
  </si>
  <si>
    <t>SOUTH SHORE INTL HS</t>
  </si>
  <si>
    <t>SOUTHSIDE HS</t>
  </si>
  <si>
    <t>SPENCER</t>
  </si>
  <si>
    <t>SPRY ES</t>
  </si>
  <si>
    <t>SPRY HS</t>
  </si>
  <si>
    <t>STAGG</t>
  </si>
  <si>
    <t>STEINMETZ HS</t>
  </si>
  <si>
    <t>STEM</t>
  </si>
  <si>
    <t>STEVENSON</t>
  </si>
  <si>
    <t>STOCK</t>
  </si>
  <si>
    <t>STONE</t>
  </si>
  <si>
    <t>STOWE</t>
  </si>
  <si>
    <t>SUDER</t>
  </si>
  <si>
    <t>SULLIVAN HS</t>
  </si>
  <si>
    <t>SUMNER</t>
  </si>
  <si>
    <t>SUTHERLAND</t>
  </si>
  <si>
    <t>SWIFT</t>
  </si>
  <si>
    <t>TAFT HS</t>
  </si>
  <si>
    <t>TALCOTT</t>
  </si>
  <si>
    <t>TALMAN</t>
  </si>
  <si>
    <t>TANNER</t>
  </si>
  <si>
    <t>TARKINGTON</t>
  </si>
  <si>
    <t>TAYLOR</t>
  </si>
  <si>
    <t>TEAM HS</t>
  </si>
  <si>
    <t>TELPOCHCALLI</t>
  </si>
  <si>
    <t>THOMAS</t>
  </si>
  <si>
    <t>THORP J</t>
  </si>
  <si>
    <t>THORP O</t>
  </si>
  <si>
    <t>TILDEN HS</t>
  </si>
  <si>
    <t>TILL</t>
  </si>
  <si>
    <t>TILTON</t>
  </si>
  <si>
    <t>TONTI</t>
  </si>
  <si>
    <t>TURNER-DREW</t>
  </si>
  <si>
    <t>TWAIN</t>
  </si>
  <si>
    <t>U OF C - DONOGHUE</t>
  </si>
  <si>
    <t>U OF C - NKO</t>
  </si>
  <si>
    <t>U OF C - WOODLAWN HS</t>
  </si>
  <si>
    <t>U OF C - WOODSON</t>
  </si>
  <si>
    <t>UPLIFT HS</t>
  </si>
  <si>
    <t>URBAN PREP - BRONZEVILLE HS</t>
  </si>
  <si>
    <t>URBAN PREP - ENGLEWOOD HS</t>
  </si>
  <si>
    <t>URBAN PREP - WEST HS</t>
  </si>
  <si>
    <t>VANDERPOEL</t>
  </si>
  <si>
    <t>VAUGHN HS</t>
  </si>
  <si>
    <t>VICK</t>
  </si>
  <si>
    <t>VOLTA</t>
  </si>
  <si>
    <t>VON LINNE</t>
  </si>
  <si>
    <t>VON STEUBEN HS</t>
  </si>
  <si>
    <t>WACKER</t>
  </si>
  <si>
    <t>WADSWORTH</t>
  </si>
  <si>
    <t>WALSH</t>
  </si>
  <si>
    <t>WARD J</t>
  </si>
  <si>
    <t>WARD L</t>
  </si>
  <si>
    <t>WARREN</t>
  </si>
  <si>
    <t>WASHINGTON G ES</t>
  </si>
  <si>
    <t>WASHINGTON H ES</t>
  </si>
  <si>
    <t>WASHINGTON HS</t>
  </si>
  <si>
    <t>WATERS</t>
  </si>
  <si>
    <t>WEBSTER</t>
  </si>
  <si>
    <t>WELLS ES</t>
  </si>
  <si>
    <t>WELLS HS</t>
  </si>
  <si>
    <t>WENTWORTH</t>
  </si>
  <si>
    <t>WEST PARK</t>
  </si>
  <si>
    <t>WEST RIDGE</t>
  </si>
  <si>
    <t>WESTCOTT</t>
  </si>
  <si>
    <t>WESTINGHOUSE HS</t>
  </si>
  <si>
    <t>WHISTLER</t>
  </si>
  <si>
    <t>WHITE</t>
  </si>
  <si>
    <t>WHITNEY</t>
  </si>
  <si>
    <t>WHITTIER</t>
  </si>
  <si>
    <t>WILDWOOD</t>
  </si>
  <si>
    <t>WILLIAMS HS</t>
  </si>
  <si>
    <t>WOODLAWN</t>
  </si>
  <si>
    <t>WOODSON</t>
  </si>
  <si>
    <t>WORLD LANGUAGE HS</t>
  </si>
  <si>
    <t>YATES</t>
  </si>
  <si>
    <t>YCCS - ADDAMS</t>
  </si>
  <si>
    <t>YCCS - ASPIRA PANTOJA</t>
  </si>
  <si>
    <t>YCCS - ASSOCIATION HOUSE</t>
  </si>
  <si>
    <t>YCCS - AUSTIN CAREER</t>
  </si>
  <si>
    <t>YCCS - CAMPOS</t>
  </si>
  <si>
    <t>YCCS - CCA ACADEMY</t>
  </si>
  <si>
    <t>YCCS - CHATHAM</t>
  </si>
  <si>
    <t>YCCS - INNOVATIONS</t>
  </si>
  <si>
    <t>YCCS - LATINO YOUTH</t>
  </si>
  <si>
    <t>YCCS - MCKINLEY</t>
  </si>
  <si>
    <t>YCCS - OLIVE HARVEY</t>
  </si>
  <si>
    <t>YCCS - SCHOLASTIC ACHIEVEMENT</t>
  </si>
  <si>
    <t>YCCS - SULLIVAN</t>
  </si>
  <si>
    <t>YCCS - TRUMAN</t>
  </si>
  <si>
    <t>YCCS - VIRTUAL</t>
  </si>
  <si>
    <t>YCCS - WEST TOWN</t>
  </si>
  <si>
    <t>YCCS - WESTSIDE HOLISTIC</t>
  </si>
  <si>
    <t>YCCS - YOUTH CONNECTION</t>
  </si>
  <si>
    <t>YCCS - YOUTH DEVELOPMENT</t>
  </si>
  <si>
    <t>YORK HS</t>
  </si>
  <si>
    <t>YOUNG ES</t>
  </si>
  <si>
    <t>YOUNG HS</t>
  </si>
  <si>
    <t>YOUNG WOMENS HS</t>
  </si>
  <si>
    <t>ZAPATA</t>
  </si>
  <si>
    <t>--</t>
  </si>
  <si>
    <t>AUSTIN CCA HS</t>
  </si>
  <si>
    <t>CAREER ACADEMY</t>
  </si>
  <si>
    <t>DYETT ARTS HS</t>
  </si>
  <si>
    <t>RICHARDSON</t>
  </si>
  <si>
    <t>SOUTHEAST</t>
  </si>
  <si>
    <t>school_id</t>
  </si>
  <si>
    <t>school_short_name</t>
  </si>
  <si>
    <t>ES_HS</t>
  </si>
  <si>
    <t>Network</t>
  </si>
  <si>
    <t>res_rate_final</t>
  </si>
  <si>
    <t>school_community_score</t>
  </si>
  <si>
    <t>school_community_cat</t>
  </si>
  <si>
    <t>pt_partnership_score</t>
  </si>
  <si>
    <t>pt_partnership_cat</t>
  </si>
  <si>
    <t>facilities_score</t>
  </si>
  <si>
    <t>facilities_cat</t>
  </si>
  <si>
    <t>q10_mean</t>
  </si>
  <si>
    <t>res_rate</t>
  </si>
  <si>
    <t>num_surveys</t>
  </si>
  <si>
    <t>num_surveys_race</t>
  </si>
  <si>
    <t>white</t>
  </si>
  <si>
    <t>black</t>
  </si>
  <si>
    <t>asian</t>
  </si>
  <si>
    <t>hispanic</t>
  </si>
  <si>
    <t>american_indian</t>
  </si>
  <si>
    <t>pacific_islander</t>
  </si>
  <si>
    <t>multiracial</t>
  </si>
  <si>
    <t>race_no_reply</t>
  </si>
  <si>
    <t>Q6_1_Not_at_all</t>
  </si>
  <si>
    <t>Q6_2_Not_at_all</t>
  </si>
  <si>
    <t>Q6_3_Not_at_all</t>
  </si>
  <si>
    <t>Q6_4_Not_at_all</t>
  </si>
  <si>
    <t>Q6_5_Not_at_all</t>
  </si>
  <si>
    <t>Q6_6_Not_at_all</t>
  </si>
  <si>
    <t>Q6_1_A_little</t>
  </si>
  <si>
    <t>Q6_2_A_little</t>
  </si>
  <si>
    <t>Q6_3_A_little</t>
  </si>
  <si>
    <t>Q6_4_A_little</t>
  </si>
  <si>
    <t>Q6_5_A_little</t>
  </si>
  <si>
    <t>Q6_6_A_little</t>
  </si>
  <si>
    <t>Q6_1_Mostly</t>
  </si>
  <si>
    <t>Q6_2_Mostly</t>
  </si>
  <si>
    <t>Q6_3_Mostly</t>
  </si>
  <si>
    <t>Q6_4_Mostly</t>
  </si>
  <si>
    <t>Q6_5_Mostly</t>
  </si>
  <si>
    <t>Q6_6_Mostly</t>
  </si>
  <si>
    <t>Q6_1_Missing</t>
  </si>
  <si>
    <t>Q6_2_Missing</t>
  </si>
  <si>
    <t>Q6_3_Missing</t>
  </si>
  <si>
    <t>Q6_4_Missing</t>
  </si>
  <si>
    <t>Q6_5_Missing</t>
  </si>
  <si>
    <t>Q6_6_Missing</t>
  </si>
  <si>
    <t>Q6_1_Completely</t>
  </si>
  <si>
    <t>Q6_2_Completely</t>
  </si>
  <si>
    <t>Q6_3_Completely</t>
  </si>
  <si>
    <t>Q6_4_Completely</t>
  </si>
  <si>
    <t>Q6_5_Completely</t>
  </si>
  <si>
    <t>Q6_6_Completely</t>
  </si>
  <si>
    <t>Q6_1_Mean</t>
  </si>
  <si>
    <t>Q6_2_Mean</t>
  </si>
  <si>
    <t>Q6_3_Mean</t>
  </si>
  <si>
    <t>Q6_4_Mean</t>
  </si>
  <si>
    <t>Q6_5_Mean</t>
  </si>
  <si>
    <t>Q6_6_Mean</t>
  </si>
  <si>
    <t>Q7_1_Not_at_all</t>
  </si>
  <si>
    <t>Q7_2_Not_at_all</t>
  </si>
  <si>
    <t>Q7_3_Not_at_all</t>
  </si>
  <si>
    <t>Q7_4_Not_at_all</t>
  </si>
  <si>
    <t>Q7_5_Not_at_all</t>
  </si>
  <si>
    <t>Q7_6_Not_at_all</t>
  </si>
  <si>
    <t>Q7_7_Not_at_all</t>
  </si>
  <si>
    <t>Q7_8_Not_at_all</t>
  </si>
  <si>
    <t>Q7_9_Not_at_all</t>
  </si>
  <si>
    <t>Q7_1_A_little</t>
  </si>
  <si>
    <t>Q7_2_A_little</t>
  </si>
  <si>
    <t>Q7_3_A_little</t>
  </si>
  <si>
    <t>Q7_4_A_little</t>
  </si>
  <si>
    <t>Q7_5_A_little</t>
  </si>
  <si>
    <t>Q7_6_A_little</t>
  </si>
  <si>
    <t>Q7_7_A_little</t>
  </si>
  <si>
    <t>Q7_8_A_little</t>
  </si>
  <si>
    <t>Q7_9_A_little</t>
  </si>
  <si>
    <t>Q7_1_Mean</t>
  </si>
  <si>
    <t>Q7_2_Mean</t>
  </si>
  <si>
    <t>Q7_3_Mean</t>
  </si>
  <si>
    <t>Q7_4_Mean</t>
  </si>
  <si>
    <t>Q7_5_Mean</t>
  </si>
  <si>
    <t>Q7_6_Mean</t>
  </si>
  <si>
    <t>Q7_7_Mean</t>
  </si>
  <si>
    <t>Q7_8_Mean</t>
  </si>
  <si>
    <t>Q7_9_Mean</t>
  </si>
  <si>
    <t>Q7_1_Mostly</t>
  </si>
  <si>
    <t>Q7_2_Mostly</t>
  </si>
  <si>
    <t>Q7_3_Mostly</t>
  </si>
  <si>
    <t>Q7_4_Mostly</t>
  </si>
  <si>
    <t>Q7_5_Mostly</t>
  </si>
  <si>
    <t>Q7_6_Mostly</t>
  </si>
  <si>
    <t>Q7_7_Mostly</t>
  </si>
  <si>
    <t>Q7_8_Mostly</t>
  </si>
  <si>
    <t>Q7_9_Mostly</t>
  </si>
  <si>
    <t>Q7_1_Missing</t>
  </si>
  <si>
    <t>Q7_2_Missing</t>
  </si>
  <si>
    <t>Q7_3_Missing</t>
  </si>
  <si>
    <t>Q7_4_Missing</t>
  </si>
  <si>
    <t>Q7_5_Missing</t>
  </si>
  <si>
    <t>Q7_6_Missing</t>
  </si>
  <si>
    <t>Q7_7_Missing</t>
  </si>
  <si>
    <t>Q7_8_Missing</t>
  </si>
  <si>
    <t>Q7_9_Missing</t>
  </si>
  <si>
    <t>Q7_1_Completely</t>
  </si>
  <si>
    <t>Q7_2_Completely</t>
  </si>
  <si>
    <t>Q7_3_Completely</t>
  </si>
  <si>
    <t>Q7_4_Completely</t>
  </si>
  <si>
    <t>Q7_5_Completely</t>
  </si>
  <si>
    <t>Q7_6_Completely</t>
  </si>
  <si>
    <t>Q7_7_Completely</t>
  </si>
  <si>
    <t>Q7_8_Completely</t>
  </si>
  <si>
    <t>Q7_9_Completely</t>
  </si>
  <si>
    <t>Q8_1_Not_at_all</t>
  </si>
  <si>
    <t>Q8_2_Not_at_all</t>
  </si>
  <si>
    <t>Q8_3_Not_at_all</t>
  </si>
  <si>
    <t>Q8_4_Not_at_all</t>
  </si>
  <si>
    <t>Q8_5_Not_at_all</t>
  </si>
  <si>
    <t>Q8_6_Not_at_all</t>
  </si>
  <si>
    <t>Q9_1_Not_at_all</t>
  </si>
  <si>
    <t>Q9_2_Not_at_all</t>
  </si>
  <si>
    <t>Q9_3_Not_at_all</t>
  </si>
  <si>
    <t>Q8_1_A_little</t>
  </si>
  <si>
    <t>Q8_2_A_little</t>
  </si>
  <si>
    <t>Q8_3_A_little</t>
  </si>
  <si>
    <t>Q8_4_A_little</t>
  </si>
  <si>
    <t>Q8_5_A_little</t>
  </si>
  <si>
    <t>Q8_6_A_little</t>
  </si>
  <si>
    <t>Q9_1_A_little</t>
  </si>
  <si>
    <t>Q9_2_A_little</t>
  </si>
  <si>
    <t>Q9_3_A_little</t>
  </si>
  <si>
    <t>Q8_1_Mostly</t>
  </si>
  <si>
    <t>Q8_2_Mostly</t>
  </si>
  <si>
    <t>Q8_3_Mostly</t>
  </si>
  <si>
    <t>Q8_4_Mostly</t>
  </si>
  <si>
    <t>Q8_5_Mostly</t>
  </si>
  <si>
    <t>Q8_6_Mostly</t>
  </si>
  <si>
    <t>Q9_1_Mostly</t>
  </si>
  <si>
    <t>Q9_2_Mostly</t>
  </si>
  <si>
    <t>Q9_3_Mostly</t>
  </si>
  <si>
    <t>Q8_1_Completely</t>
  </si>
  <si>
    <t>Q8_2_Completely</t>
  </si>
  <si>
    <t>Q8_3_Completely</t>
  </si>
  <si>
    <t>Q8_4_Completely</t>
  </si>
  <si>
    <t>Q8_5_Completely</t>
  </si>
  <si>
    <t>Q8_6_Completely</t>
  </si>
  <si>
    <t>Q9_1_Completely</t>
  </si>
  <si>
    <t>Q9_2_Completely</t>
  </si>
  <si>
    <t>Q9_3_Completely</t>
  </si>
  <si>
    <t>Q8_1_Missing</t>
  </si>
  <si>
    <t>Q8_2_Missing</t>
  </si>
  <si>
    <t>Q8_3_Missing</t>
  </si>
  <si>
    <t>Q8_4_Missing</t>
  </si>
  <si>
    <t>Q8_5_Missing</t>
  </si>
  <si>
    <t>Q8_6_Missing</t>
  </si>
  <si>
    <t>Q9_1_Missing</t>
  </si>
  <si>
    <t>Q9_2_Missing</t>
  </si>
  <si>
    <t>Q9_3_Missing</t>
  </si>
  <si>
    <t>Q8_1_mean</t>
  </si>
  <si>
    <t>Q8_2_mean</t>
  </si>
  <si>
    <t>Q8_3_mean</t>
  </si>
  <si>
    <t>Q8_4_mean</t>
  </si>
  <si>
    <t>Q8_5_mean</t>
  </si>
  <si>
    <t>Q8_6_mean</t>
  </si>
  <si>
    <t>Q9_1_mean</t>
  </si>
  <si>
    <t>Q9_2_mean</t>
  </si>
  <si>
    <t>Q9_3_mean</t>
  </si>
  <si>
    <t>q10_1_1</t>
  </si>
  <si>
    <t>q10_1_2</t>
  </si>
  <si>
    <t>q10_1_3</t>
  </si>
  <si>
    <t>q10_1_4</t>
  </si>
  <si>
    <t>q10_1_5</t>
  </si>
  <si>
    <t>q10_1_6</t>
  </si>
  <si>
    <t>q10_1_7</t>
  </si>
  <si>
    <t>q10_1_8</t>
  </si>
  <si>
    <t>q10_1_9</t>
  </si>
  <si>
    <t>q10_1_10</t>
  </si>
  <si>
    <t>q10_1_Missing</t>
  </si>
  <si>
    <t>Q11_1_Never</t>
  </si>
  <si>
    <t>Q11_2_Never</t>
  </si>
  <si>
    <t>Q11_3_Never</t>
  </si>
  <si>
    <t>Q11_1_Sometimes</t>
  </si>
  <si>
    <t>Q11_2_Sometimes</t>
  </si>
  <si>
    <t>Q11_3_Sometimes</t>
  </si>
  <si>
    <t>Q11_1_Often</t>
  </si>
  <si>
    <t>Q11_2_Often</t>
  </si>
  <si>
    <t>Q11_3_Often</t>
  </si>
  <si>
    <t>Q11_1_Always</t>
  </si>
  <si>
    <t>Q11_2_Always</t>
  </si>
  <si>
    <t>Q11_3_Always</t>
  </si>
  <si>
    <t>Q11_1_Missing</t>
  </si>
  <si>
    <t>Q11_2_Missing</t>
  </si>
  <si>
    <t>Q11_3_Missing</t>
  </si>
  <si>
    <t>Q12_1_Poor</t>
  </si>
  <si>
    <t>Q12_2_Poor</t>
  </si>
  <si>
    <t>Q12_3_Poor</t>
  </si>
  <si>
    <t>Q12_4_Poor</t>
  </si>
  <si>
    <t>Q12_5_Poor</t>
  </si>
  <si>
    <t>Q12_6_Poor</t>
  </si>
  <si>
    <t>Q12_1_Satisfactory</t>
  </si>
  <si>
    <t>Q12_2_Satisfactory</t>
  </si>
  <si>
    <t>Q12_3_Satisfactory</t>
  </si>
  <si>
    <t>Q12_4_Satisfactory</t>
  </si>
  <si>
    <t>Q12_5_Satisfactory</t>
  </si>
  <si>
    <t>Q12_6_Satisfactory</t>
  </si>
  <si>
    <t>Q12_1_Excellent</t>
  </si>
  <si>
    <t>Q12_2_Excellent</t>
  </si>
  <si>
    <t>Q12_3_Excellent</t>
  </si>
  <si>
    <t>Q12_4_Excellent</t>
  </si>
  <si>
    <t>Q12_5_Excellent</t>
  </si>
  <si>
    <t>Q12_6_Excellent</t>
  </si>
  <si>
    <t>Q12_1_Dont_Know</t>
  </si>
  <si>
    <t>Q12_2_Dont_Know</t>
  </si>
  <si>
    <t>Q12_3_Dont_Know</t>
  </si>
  <si>
    <t>Q12_4_Dont_Know</t>
  </si>
  <si>
    <t>Q12_5_Dont_Know</t>
  </si>
  <si>
    <t>Q12_6_Dont_Know</t>
  </si>
  <si>
    <t>Q12_1_DNA</t>
  </si>
  <si>
    <t>Q12_2_DNA</t>
  </si>
  <si>
    <t>Q12_3_DNA</t>
  </si>
  <si>
    <t>Q12_4_DNA</t>
  </si>
  <si>
    <t>Q12_5_DNA</t>
  </si>
  <si>
    <t>Q12_6_DNA</t>
  </si>
  <si>
    <t>Q12_1_Missing</t>
  </si>
  <si>
    <t>Q12_2_Missing</t>
  </si>
  <si>
    <t>Q12_3_Missing</t>
  </si>
  <si>
    <t>Q12_4_Missing</t>
  </si>
  <si>
    <t>Q12_5_Missing</t>
  </si>
  <si>
    <t>Q12_6_Missing</t>
  </si>
  <si>
    <t>Q13_1_Never</t>
  </si>
  <si>
    <t>Q13_2_Never</t>
  </si>
  <si>
    <t>Q13_3_Never</t>
  </si>
  <si>
    <t>Q13_4_Never</t>
  </si>
  <si>
    <t>Q13_1_Once_Twice</t>
  </si>
  <si>
    <t>Q13_2_Once_Twice</t>
  </si>
  <si>
    <t>Q13_3_Once_Twice</t>
  </si>
  <si>
    <t>Q13_4_Once_Twice</t>
  </si>
  <si>
    <t>Q13_1_Three_Four</t>
  </si>
  <si>
    <t>Q13_2_Three_Four</t>
  </si>
  <si>
    <t>Q13_3_Three_Four</t>
  </si>
  <si>
    <t>Q13_4_Three_Four</t>
  </si>
  <si>
    <t>Q13_1_Five_more</t>
  </si>
  <si>
    <t>Q13_2_Five_more</t>
  </si>
  <si>
    <t>Q13_3_Five_more</t>
  </si>
  <si>
    <t>Q13_4_Five_more</t>
  </si>
  <si>
    <t>Q13_1_Missing</t>
  </si>
  <si>
    <t>Q13_2_Missing</t>
  </si>
  <si>
    <t>Q13_3_Missing</t>
  </si>
  <si>
    <t>Q13_4_Missing</t>
  </si>
  <si>
    <t>Q13_1_mean</t>
  </si>
  <si>
    <t>Q13_2_mean</t>
  </si>
  <si>
    <t>Q13_3_mean</t>
  </si>
  <si>
    <t>Q13_4_mean</t>
  </si>
  <si>
    <t>SCHOOL_NAME</t>
  </si>
  <si>
    <t>num_total</t>
  </si>
  <si>
    <t>response_rate</t>
  </si>
  <si>
    <t>_FREQ_</t>
  </si>
  <si>
    <t>Academy for Global Citizenship Charter School</t>
  </si>
  <si>
    <t>ACE Technical Charter School</t>
  </si>
  <si>
    <t>Alain Locke Charter School</t>
  </si>
  <si>
    <t>ASPIRA Charter School - Early College High School</t>
  </si>
  <si>
    <t>ASPIRA Charter School - Haugan Middle School</t>
  </si>
  <si>
    <t>Catalyst Elementary Charter School - Circle Rock</t>
  </si>
  <si>
    <t>CICS - Avalon/South Shore</t>
  </si>
  <si>
    <t>CICS - Basil</t>
  </si>
  <si>
    <t>CICS - Bucktown</t>
  </si>
  <si>
    <t>CICS - Loomis Primary</t>
  </si>
  <si>
    <t>CICS - Irving Park</t>
  </si>
  <si>
    <t>CICS - Prairie</t>
  </si>
  <si>
    <t>CICS - Washington Park</t>
  </si>
  <si>
    <t>CICS - West Belden</t>
  </si>
  <si>
    <t>CICS - Wrightwood</t>
  </si>
  <si>
    <t>CICS - Ralph Ellison</t>
  </si>
  <si>
    <t>CICS - Longwood</t>
  </si>
  <si>
    <t>CICS - Northtown</t>
  </si>
  <si>
    <t>Chicago Math and Science Academy Charter School</t>
  </si>
  <si>
    <t>Chicago Virtual Charter School</t>
  </si>
  <si>
    <t>Erie Elementary Charter School</t>
  </si>
  <si>
    <t>Frazier Preparatory Academy Charter School</t>
  </si>
  <si>
    <t>Hope Institute Learning Academy</t>
  </si>
  <si>
    <t>KIPP Ascend Charter School</t>
  </si>
  <si>
    <t>Kwame Nkrumah Academy Charter School</t>
  </si>
  <si>
    <t>L.E.A.R.N. - Romano Butler Campus</t>
  </si>
  <si>
    <t>L.E.A.R.N. - Charles and Dorothy Campbell Campus</t>
  </si>
  <si>
    <t>L.E.A.R.N. - Excel Campus</t>
  </si>
  <si>
    <t>Legacy Charter School</t>
  </si>
  <si>
    <t>Namaste Charter School</t>
  </si>
  <si>
    <t>Noble - Noble College Prep</t>
  </si>
  <si>
    <t>Noble - Gary Comer College Prep</t>
  </si>
  <si>
    <t>Noble - Golder College Prep</t>
  </si>
  <si>
    <t>Noble - Pritzker College Prep</t>
  </si>
  <si>
    <t>Noble - Rauner College Prep</t>
  </si>
  <si>
    <t>Noble - Rowe-Clark Math and Science Academy</t>
  </si>
  <si>
    <t>Noble - UIC College Prep</t>
  </si>
  <si>
    <t>North Lawndale College Prep - Christiana</t>
  </si>
  <si>
    <t>North Lawndale College Prep - Collins</t>
  </si>
  <si>
    <t>Asian Human Services - Passages Charter School</t>
  </si>
  <si>
    <t>Perspectives - Leadership Academy</t>
  </si>
  <si>
    <t>Perspectives - High School of Technology</t>
  </si>
  <si>
    <t>Perspectives - Rodney D. Joslin</t>
  </si>
  <si>
    <t>Perspectives - Math and Science Academy</t>
  </si>
  <si>
    <t>Plato Learning Academy</t>
  </si>
  <si>
    <t>Polaris Charter Academy</t>
  </si>
  <si>
    <t>&gt; 75</t>
  </si>
  <si>
    <t>Providence Englewood Charter School</t>
  </si>
  <si>
    <t>University of Chicago - Donoghue</t>
  </si>
  <si>
    <t>University of Chicago - North Kenwood/Oakland</t>
  </si>
  <si>
    <t>University of Chicago - Woodlawn</t>
  </si>
  <si>
    <t>University of Chicago - Carter G. Woodson</t>
  </si>
  <si>
    <t>Urban Prep Academy for Young Men - Englewood</t>
  </si>
  <si>
    <t>Young Women's Leadership Charter School</t>
  </si>
  <si>
    <t>Chicago Technology Academy High School</t>
  </si>
  <si>
    <t>CICS - Lloyd Bond</t>
  </si>
  <si>
    <t>EPIC Academy Charter High School</t>
  </si>
  <si>
    <t>Rowe Elementary Charter School</t>
  </si>
  <si>
    <t>Noble - Chicago Bulls College Prep</t>
  </si>
  <si>
    <t>Noble - Muchin College Prep</t>
  </si>
  <si>
    <t>Urban Prep Charter Academy for Young Men - West</t>
  </si>
  <si>
    <t>Instituto Health Sciences Career Academy</t>
  </si>
  <si>
    <t>Urban Prep Academy for Young Men - Bronzeville</t>
  </si>
  <si>
    <t>Noble - John and Eunice Johnson College Prep</t>
  </si>
  <si>
    <t>L.E.A.R.N. - South Chicago Campus</t>
  </si>
  <si>
    <t>L.E.A.R.N. - Hunter Perkins Campus</t>
  </si>
  <si>
    <t>CICS - ChicagoQuest North</t>
  </si>
  <si>
    <t>Catalyst - Maria Charter School</t>
  </si>
  <si>
    <t>The Montessori School of Englewood Charter</t>
  </si>
  <si>
    <t>Noble - Hansberry College Prep</t>
  </si>
  <si>
    <t>Noble - DRW College Prep</t>
  </si>
  <si>
    <t>Legal Prep Charter Academy</t>
  </si>
  <si>
    <t>YCCS- Academy of Scholastic Achievement HS</t>
  </si>
  <si>
    <t>YCCS-ASPIRA,Antonia Pantoja Alternative HS</t>
  </si>
  <si>
    <t>YCCS-Austin Career Education Center HS</t>
  </si>
  <si>
    <t>YCCS-CCA Academy HS</t>
  </si>
  <si>
    <t>YCCS-Community Youth Development Institute HS</t>
  </si>
  <si>
    <t>YCCS-Dr. Pedro Albizu Campos Puerto Rican HS</t>
  </si>
  <si>
    <t>YCCS- Innovations HS of Arts Integration</t>
  </si>
  <si>
    <t>YCCS-Jane Addams Alternative HS</t>
  </si>
  <si>
    <t>YCCS-Latino Youth Alternative HS</t>
  </si>
  <si>
    <t>YCCS-Olive Harvey Middle College HS</t>
  </si>
  <si>
    <t>Little Black Pearl Art and Design Academy</t>
  </si>
  <si>
    <t>YCCS-Sullivan House Alternative HS</t>
  </si>
  <si>
    <t>YCCS-Truman Middle College HS</t>
  </si>
  <si>
    <t>YCCS-Virtual HS</t>
  </si>
  <si>
    <t>YCCS-West Town Acad Alternative HS</t>
  </si>
  <si>
    <t>YCCS-Westside Holistic Leadership Acad HS</t>
  </si>
  <si>
    <t>YCCS-Youth Connection Leadership Acad HS</t>
  </si>
  <si>
    <t>YCCS-Chatham AcademyHS</t>
  </si>
  <si>
    <t>L.E.A.R.N. Charter School - 7th Campus</t>
  </si>
  <si>
    <t>Noble - Butler College Prep</t>
  </si>
  <si>
    <t>Noble - Baker College Prep</t>
  </si>
  <si>
    <t>Christopher House Charter School</t>
  </si>
  <si>
    <t>Chicago Collegiate Charter School</t>
  </si>
  <si>
    <t>Intrinsic Charter School</t>
  </si>
  <si>
    <t>KIPP Chicago Charter School - KIPP Bloom</t>
  </si>
  <si>
    <t>L.E.A.R.N. - Middle School Campus</t>
  </si>
  <si>
    <t>Horizon Science Academy Southwest Chicago Charter</t>
  </si>
  <si>
    <t>Great Lakes Academy Charter School</t>
  </si>
  <si>
    <t>Noble - ITW David Speer Academy</t>
  </si>
  <si>
    <t>Noble - The Noble Academy</t>
  </si>
  <si>
    <t>Foundations College Preparatory Charter School</t>
  </si>
  <si>
    <t>ASPIRA Business and Finance</t>
  </si>
  <si>
    <t>Pathways in Education- Brighton Park</t>
  </si>
  <si>
    <t>Moving Everest Charter School</t>
  </si>
  <si>
    <t>Noble Mansueto High School</t>
  </si>
  <si>
    <t>KIPP One Academy</t>
  </si>
  <si>
    <t>Chicago Vocational Career Academy High School</t>
  </si>
  <si>
    <t>Paul Laurence Dunbar Career Academy High School</t>
  </si>
  <si>
    <t>William Jones College Preparatory High School</t>
  </si>
  <si>
    <t>Charles Allen Prosser Career Academy High School</t>
  </si>
  <si>
    <t>Walter Payton College Preparatory High School</t>
  </si>
  <si>
    <t>Ellen H Richards Career Academy High School</t>
  </si>
  <si>
    <t>North-Grand High School</t>
  </si>
  <si>
    <t>Neal F Simeon Career Academy High School</t>
  </si>
  <si>
    <t>George Westinghouse College Prep</t>
  </si>
  <si>
    <t>John Hancock College Preparatory High School</t>
  </si>
  <si>
    <t>Roald Amundsen High School</t>
  </si>
  <si>
    <t>William J Bogan High School</t>
  </si>
  <si>
    <t>David G Farragut Career Academy High School</t>
  </si>
  <si>
    <t>Christian Fenger Academy High School</t>
  </si>
  <si>
    <t>Paul Robeson High School</t>
  </si>
  <si>
    <t>Edwin G. Foreman College and Career Academy</t>
  </si>
  <si>
    <t>Gage Park High School</t>
  </si>
  <si>
    <t>John M Harlan Community Academy High School</t>
  </si>
  <si>
    <t>William Rainey Harper High School</t>
  </si>
  <si>
    <t>Emil G Hirsch Metropolitan High School</t>
  </si>
  <si>
    <t>Hyde Park Academy High School</t>
  </si>
  <si>
    <t>Thomas Kelly High School</t>
  </si>
  <si>
    <t>Kelvyn Park High School</t>
  </si>
  <si>
    <t>John F Kennedy High School</t>
  </si>
  <si>
    <t>Lake View High School</t>
  </si>
  <si>
    <t>Albert G Lane Technical High School</t>
  </si>
  <si>
    <t>Manley Career Academy High School</t>
  </si>
  <si>
    <t>John Marshall Metropolitan High School</t>
  </si>
  <si>
    <t>Stephen T Mather High School</t>
  </si>
  <si>
    <t>Morgan Park High School</t>
  </si>
  <si>
    <t>Gwendolyn Brooks College Preparatory Academy HS</t>
  </si>
  <si>
    <t>Wendell Phillips Academy High School</t>
  </si>
  <si>
    <t>Theodore Roosevelt High School</t>
  </si>
  <si>
    <t>Carl Schurz High School</t>
  </si>
  <si>
    <t>Nicholas Senn High School</t>
  </si>
  <si>
    <t>Charles P Steinmetz College Preparatory HS</t>
  </si>
  <si>
    <t>Roger C Sullivan High School</t>
  </si>
  <si>
    <t>William Howard Taft High School</t>
  </si>
  <si>
    <t>Edward Tilden Career Community Academy HS</t>
  </si>
  <si>
    <t>Friedrich W von Steuben Metropolitan Science HS</t>
  </si>
  <si>
    <t>Lincoln Park High School</t>
  </si>
  <si>
    <t>George Washington High School</t>
  </si>
  <si>
    <t>Wells Community Academy High School</t>
  </si>
  <si>
    <t>Gurdon S Hubbard High School</t>
  </si>
  <si>
    <t>Northside Learning Center High School</t>
  </si>
  <si>
    <t>Southside Occupational Academy High School</t>
  </si>
  <si>
    <t>Kenwood Academy High School</t>
  </si>
  <si>
    <t>Consuella B York Alternative HS</t>
  </si>
  <si>
    <t>Northside College Preparatory High School</t>
  </si>
  <si>
    <t>Simpson Academy HS for Young Women</t>
  </si>
  <si>
    <t>Dr  Martin Luther King  Jr  College Prep HS</t>
  </si>
  <si>
    <t>Chicago High School for Agricultural Sciences</t>
  </si>
  <si>
    <t>Chicago Military Academy High School</t>
  </si>
  <si>
    <t>Whitney M Young Magnet High School</t>
  </si>
  <si>
    <t>Marie Sklodowska Curie Metropolitan High School</t>
  </si>
  <si>
    <t>Roberto Clemente Community Academy High School</t>
  </si>
  <si>
    <t>George Washington Carver Military Academy HS</t>
  </si>
  <si>
    <t>George H Corliss High School</t>
  </si>
  <si>
    <t>Percy L Julian High School</t>
  </si>
  <si>
    <t>Benito Juarez Community Academy High School</t>
  </si>
  <si>
    <t>Jacqueline B Vaughn Occupational High School</t>
  </si>
  <si>
    <t>Hope College Preparatory High School</t>
  </si>
  <si>
    <t>Ray Graham Training Center High School</t>
  </si>
  <si>
    <t>Jane Addams Elementary School</t>
  </si>
  <si>
    <t>Louis A Agassiz Elementary School</t>
  </si>
  <si>
    <t>Louisa May Alcott College Preparatory ES</t>
  </si>
  <si>
    <t>Phillip D Armour Elementary School</t>
  </si>
  <si>
    <t>George Armstrong International Studies ES</t>
  </si>
  <si>
    <t>Marine Leadership Academy at Ames</t>
  </si>
  <si>
    <t>John J Audubon Elementary School</t>
  </si>
  <si>
    <t>Nancy B Jefferson Alternative HS</t>
  </si>
  <si>
    <t>Avalon Park Elementary School</t>
  </si>
  <si>
    <t>Alice L Barnard Computer Math &amp; Science Ctr ES</t>
  </si>
  <si>
    <t>John Barry Elementary School</t>
  </si>
  <si>
    <t>Clara Barton Elementary School</t>
  </si>
  <si>
    <t>Perkins Bass Elementary School</t>
  </si>
  <si>
    <t>Newton Bateman Elementary School</t>
  </si>
  <si>
    <t>Lillian R. Nicholson STEM Academy</t>
  </si>
  <si>
    <t>Thomas A Edison Regional Gifted Center ES</t>
  </si>
  <si>
    <t>George Rogers Clark Elementary School</t>
  </si>
  <si>
    <t>Jean Baptiste Beaubien Elementary School</t>
  </si>
  <si>
    <t>Jacob Beidler Elementary School</t>
  </si>
  <si>
    <t>Hiram H Belding Elementary School</t>
  </si>
  <si>
    <t>Alexander Graham Bell Elementary School</t>
  </si>
  <si>
    <t>Frank I Bennett Elementary School</t>
  </si>
  <si>
    <t>James G Blaine Elementary School</t>
  </si>
  <si>
    <t>Daniel Boone Elementary School</t>
  </si>
  <si>
    <t>Scott Joplin Elementary School</t>
  </si>
  <si>
    <t>Myra Bradwell Communications Arts &amp; Sciences ES</t>
  </si>
  <si>
    <t>Lionel Hampton Fine &amp; Performing Arts ES</t>
  </si>
  <si>
    <t>Alex Haley Elementary Academy</t>
  </si>
  <si>
    <t>Lorenz Brentano Math &amp; Science Academy ES</t>
  </si>
  <si>
    <t>Norman A Bridge Elementary School</t>
  </si>
  <si>
    <t>Orville T Bright Elementary School</t>
  </si>
  <si>
    <t>William H Brown Elementary School</t>
  </si>
  <si>
    <t>Charles S Brownell Elementary School</t>
  </si>
  <si>
    <t>Edward A Bouchet Math &amp; Science Academy ES</t>
  </si>
  <si>
    <t>Lyman A Budlong Elementary School</t>
  </si>
  <si>
    <t>Luther Burbank Elementary School</t>
  </si>
  <si>
    <t>Edmond Burke Elementary School</t>
  </si>
  <si>
    <t>Augustus H Burley Elementary School</t>
  </si>
  <si>
    <t>Burnham Elementary Inclusive Academy</t>
  </si>
  <si>
    <t>Rosario Castellanos Elementary School</t>
  </si>
  <si>
    <t>Burnside Elementary Scholastic Academy</t>
  </si>
  <si>
    <t>Jonathan Burr Elementary School</t>
  </si>
  <si>
    <t>John C Burroughs Elementary School</t>
  </si>
  <si>
    <t>Milton Brunson Math &amp; Science Specialty ES</t>
  </si>
  <si>
    <t>Michael M Byrne Elementary School</t>
  </si>
  <si>
    <t>Charles P Caldwell Academy of Math &amp; Science ES</t>
  </si>
  <si>
    <t>Little Village Elementary School</t>
  </si>
  <si>
    <t>Daniel R Cameron Elementary School</t>
  </si>
  <si>
    <t>Arthur E Canty Elementary School</t>
  </si>
  <si>
    <t>Andrew Carnegie Elementary School</t>
  </si>
  <si>
    <t>Carroll-Rosenwald Specialty Elementary School</t>
  </si>
  <si>
    <t>Rachel Carson Elementary School</t>
  </si>
  <si>
    <t>William W Carter Elementary School</t>
  </si>
  <si>
    <t>George Washington Carver Primary School</t>
  </si>
  <si>
    <t>Ira F Aldridge Elementary School</t>
  </si>
  <si>
    <t>George F Cassell Elementary School</t>
  </si>
  <si>
    <t>Horace Greeley Elementary School</t>
  </si>
  <si>
    <t>Thomas Chalmers Specialty Elementary School</t>
  </si>
  <si>
    <t>Eliza Chappell Elementary School</t>
  </si>
  <si>
    <t>Salmon P Chase Elementary School</t>
  </si>
  <si>
    <t>Frederic Chopin Elementary School</t>
  </si>
  <si>
    <t>Walter S Christopher Elementary School</t>
  </si>
  <si>
    <t>Henry Clay Elementary School</t>
  </si>
  <si>
    <t>Grover Cleveland Elementary School</t>
  </si>
  <si>
    <t>DeWitt Clinton Elementary School</t>
  </si>
  <si>
    <t>Henry R Clissold Elementary School</t>
  </si>
  <si>
    <t>Edward Coles Elementary Language Academy</t>
  </si>
  <si>
    <t>Christopher Columbus Elementary School</t>
  </si>
  <si>
    <t>John W Cook Elementary School</t>
  </si>
  <si>
    <t>Jordan Elementary Community School</t>
  </si>
  <si>
    <t>John C Coonley Elementary School</t>
  </si>
  <si>
    <t>Peter Cooper Elementary Dual Language Academy</t>
  </si>
  <si>
    <t>Anna R. Langford Community Academy</t>
  </si>
  <si>
    <t>Daniel J Corkery Elementary School</t>
  </si>
  <si>
    <t>Barbara Vick Early Childhood &amp; Family Center</t>
  </si>
  <si>
    <t>Manuel Perez Elementary School</t>
  </si>
  <si>
    <t>Crown Community Academy of Fine Arts Center ES</t>
  </si>
  <si>
    <t>Everett McKinley Dirksen Elementary School</t>
  </si>
  <si>
    <t>Charles R Darwin Elementary School</t>
  </si>
  <si>
    <t>Nathan S Davis Elementary School</t>
  </si>
  <si>
    <t>Charles Gates Dawes Elementary School</t>
  </si>
  <si>
    <t>Stephen Decatur Classical Elementary School</t>
  </si>
  <si>
    <t>Charles S Deneen Elementary School</t>
  </si>
  <si>
    <t>William E Dever Elementary School</t>
  </si>
  <si>
    <t>Dewey Elementary Academy of Fine Arts</t>
  </si>
  <si>
    <t>Arthur Dixon Elementary School</t>
  </si>
  <si>
    <t>James R Doolittle Jr Elementary School</t>
  </si>
  <si>
    <t>John C Dore Elementary School</t>
  </si>
  <si>
    <t>John B Drake Elementary School</t>
  </si>
  <si>
    <t>Turner-Drew Elementary Language Academy</t>
  </si>
  <si>
    <t>Thomas Drummond Elementary School</t>
  </si>
  <si>
    <t>Charles W Earle Elementary School</t>
  </si>
  <si>
    <t>John F Eberhart Elementary School</t>
  </si>
  <si>
    <t>Christian Ebinger Elementary School</t>
  </si>
  <si>
    <t>George W Curtis Elementary School</t>
  </si>
  <si>
    <t>Edgebrook Elementary School</t>
  </si>
  <si>
    <t>Ralph H Metcalfe Elementary Community Academy</t>
  </si>
  <si>
    <t>Richard Edwards Elementary School</t>
  </si>
  <si>
    <t>Edward K Ellington Elementary School</t>
  </si>
  <si>
    <t>Leif Ericson Elementary Scholastic Academy</t>
  </si>
  <si>
    <t>Esmond Elementary School</t>
  </si>
  <si>
    <t>Edward Everett Elementary School</t>
  </si>
  <si>
    <t>Laughlin Falconer Elementary School</t>
  </si>
  <si>
    <t>James B Farnsworth Elementary School</t>
  </si>
  <si>
    <t>Fernwood Elementary School</t>
  </si>
  <si>
    <t>Eugene Field Elementary School</t>
  </si>
  <si>
    <t>John Fiske Elementary School</t>
  </si>
  <si>
    <t>Gerald Delgado Kanoon Elementary Magnet School</t>
  </si>
  <si>
    <t>Telpochcalli Elementary School</t>
  </si>
  <si>
    <t>Belmont-Cragin Elementary School</t>
  </si>
  <si>
    <t>Fort Dearborn Elementary School</t>
  </si>
  <si>
    <t>Joseph Kellman Corporate Community ES</t>
  </si>
  <si>
    <t>Franklin Elementary Fine Arts Center</t>
  </si>
  <si>
    <t>Foster Park Elementary School</t>
  </si>
  <si>
    <t>Melville W Fuller Elementary School</t>
  </si>
  <si>
    <t>Robert Fulton Elementary School</t>
  </si>
  <si>
    <t>Frederick Funston Elementary School</t>
  </si>
  <si>
    <t>Stephen F Gale Elementary Community Academy</t>
  </si>
  <si>
    <t>Matthew Gallistel Elementary Language Academy</t>
  </si>
  <si>
    <t>John W Garvy Elementary School</t>
  </si>
  <si>
    <t>Joseph E Gary Elementary School</t>
  </si>
  <si>
    <t>Frank L Gillespie Elementary School</t>
  </si>
  <si>
    <t>Asa Philip Randolph Elementary School</t>
  </si>
  <si>
    <t>Johann W von Goethe Elementary School</t>
  </si>
  <si>
    <t>Jesse Owens Elementary Community Academy</t>
  </si>
  <si>
    <t>Virgil Grissom Elementary School</t>
  </si>
  <si>
    <t>William C. Goudy Technology Academy</t>
  </si>
  <si>
    <t>Alexander Graham Elementary School</t>
  </si>
  <si>
    <t>William P Gray Elementary School</t>
  </si>
  <si>
    <t>Josefa Ortiz De Dominguez Elementary School</t>
  </si>
  <si>
    <t>Ariel Elementary Community Academy</t>
  </si>
  <si>
    <t>Nathanael Greene Elementary School</t>
  </si>
  <si>
    <t>John Milton Gregory Elementary School</t>
  </si>
  <si>
    <t>Walter Q Gresham Elementary School</t>
  </si>
  <si>
    <t>Robert L Grimes Elementary School</t>
  </si>
  <si>
    <t>Frank W Gunsaulus Elementary Scholastic Academy</t>
  </si>
  <si>
    <t>John Charles Haines Elementary School</t>
  </si>
  <si>
    <t>Nathan Hale Elementary School</t>
  </si>
  <si>
    <t>Ninos Heroes Elementary Academic Center</t>
  </si>
  <si>
    <t>Alexander Hamilton Elementary School</t>
  </si>
  <si>
    <t>John H Hamline Elementary School</t>
  </si>
  <si>
    <t>Charles G Hammond Elementary School</t>
  </si>
  <si>
    <t>William F Finkl Elementary School</t>
  </si>
  <si>
    <t>Sharon Christa McAuliffe Elementary School</t>
  </si>
  <si>
    <t>Bret Harte Elementary School</t>
  </si>
  <si>
    <t>John Harvard Elementary School of Excellence</t>
  </si>
  <si>
    <t>Helge A Haugan Elementary School</t>
  </si>
  <si>
    <t>Emiliano Zapata Elementary Academy</t>
  </si>
  <si>
    <t>Hawthorne Elementary Scholastic Academy</t>
  </si>
  <si>
    <t>John Hay Elementary Community Academy</t>
  </si>
  <si>
    <t>Stephen K Hayt Elementary School</t>
  </si>
  <si>
    <t>Woodlawn Community Elementary School</t>
  </si>
  <si>
    <t>Wendell Smith Elementary School</t>
  </si>
  <si>
    <t>Robert Healy Elementary School</t>
  </si>
  <si>
    <t>Phoebe Apperson Hearst Elementary School</t>
  </si>
  <si>
    <t>James Hedges Elementary School</t>
  </si>
  <si>
    <t>Helen M Hefferan Elementary School</t>
  </si>
  <si>
    <t>Charles R Henderson Elementary School</t>
  </si>
  <si>
    <t>Thomas A Hendricks Elementary Community Academy</t>
  </si>
  <si>
    <t>Patrick Henry Elementary School</t>
  </si>
  <si>
    <t>South Loop Elementary School</t>
  </si>
  <si>
    <t>Theodore Herzl Elementary School</t>
  </si>
  <si>
    <t>Agustin Lara Elementary Academy</t>
  </si>
  <si>
    <t>William G Hibbard Elementary School</t>
  </si>
  <si>
    <t>Rufus M Hitch Elementary School</t>
  </si>
  <si>
    <t>Charles N Holden Elementary School</t>
  </si>
  <si>
    <t>Oliver Wendell Holmes Elementary School</t>
  </si>
  <si>
    <t>Julia Ward Howe Elementary School of Excellence</t>
  </si>
  <si>
    <t>Thomas Hoyne Elementary School</t>
  </si>
  <si>
    <t>Paul Cuffe Math-Science Technology Academy ES</t>
  </si>
  <si>
    <t>Countee Cullen Elementary School</t>
  </si>
  <si>
    <t>Charles Evans Hughes Elementary School</t>
  </si>
  <si>
    <t>Edward N Hurley Elementary School</t>
  </si>
  <si>
    <t>Galileo Math &amp; Science Scholastic Academy ES</t>
  </si>
  <si>
    <t>Friedrich L. Jahn Elementary of the Fine Arts</t>
  </si>
  <si>
    <t>Minnie Mars Jamieson Elementary School</t>
  </si>
  <si>
    <t>Edward Jenner Elementary Academy of the Arts</t>
  </si>
  <si>
    <t>Pilsen Elementary Community Academy</t>
  </si>
  <si>
    <t>Joseph Jungman Elementary School</t>
  </si>
  <si>
    <t>Kate S Kellogg Elementary School</t>
  </si>
  <si>
    <t>Maria Saucedo Elementary Scholastic Academy</t>
  </si>
  <si>
    <t>Joshua D Kershaw Elementary School</t>
  </si>
  <si>
    <t>Pablo Casals Elementary School</t>
  </si>
  <si>
    <t>Joyce Kilmer Elementary School</t>
  </si>
  <si>
    <t>Lazaro Cardenas Elementary School</t>
  </si>
  <si>
    <t>John H Kinzie Elementary School</t>
  </si>
  <si>
    <t>Rudyard Kipling Elementary School</t>
  </si>
  <si>
    <t>Rodolfo Lozano Bilingual &amp; International Ctr ES</t>
  </si>
  <si>
    <t>Charles Kozminski Elementary Community Academy</t>
  </si>
  <si>
    <t>Wendell E Green Elementary School</t>
  </si>
  <si>
    <t>LaSalle Elementary Language Academy</t>
  </si>
  <si>
    <t>Lawndale Elementary Community Academy</t>
  </si>
  <si>
    <t>Leslie Lewis Elementary School</t>
  </si>
  <si>
    <t>Arthur A Libby Elementary School</t>
  </si>
  <si>
    <t>Abraham Lincoln Elementary School</t>
  </si>
  <si>
    <t>Carl von Linne Elementary School</t>
  </si>
  <si>
    <t>Henry D Lloyd Elementary School</t>
  </si>
  <si>
    <t>Josephine C Locke Elementary School</t>
  </si>
  <si>
    <t>Joseph Lovett Elementary School</t>
  </si>
  <si>
    <t>James Russell Lowell Elementary School</t>
  </si>
  <si>
    <t>Mary Lyon Elementary School</t>
  </si>
  <si>
    <t>James Madison Elementary School</t>
  </si>
  <si>
    <t>George Manierre Elementary School</t>
  </si>
  <si>
    <t>Northwest Middle School</t>
  </si>
  <si>
    <t>Horace Mann Elementary School</t>
  </si>
  <si>
    <t>Marquette Elementary School</t>
  </si>
  <si>
    <t>John L Marsh Elementary School</t>
  </si>
  <si>
    <t>Michael Faraday Elementary School</t>
  </si>
  <si>
    <t>Roswell B Mason Elementary School</t>
  </si>
  <si>
    <t>Fairfield Elementary Academy</t>
  </si>
  <si>
    <t>Oscar F Mayer Elementary School</t>
  </si>
  <si>
    <t>Andrew Jackson Elementary Language Academy</t>
  </si>
  <si>
    <t>George B McClellan Elementary School</t>
  </si>
  <si>
    <t>Cyrus H McCormick Elementary School</t>
  </si>
  <si>
    <t>Emmett Louis Till Math and Science Academy</t>
  </si>
  <si>
    <t>James E McDade Elementary Classical School</t>
  </si>
  <si>
    <t>Francis M McKay Elementary School</t>
  </si>
  <si>
    <t>Hanson Park Elementary School</t>
  </si>
  <si>
    <t>James B McPherson Elementary School</t>
  </si>
  <si>
    <t>Ellen Mitchell Elementary School</t>
  </si>
  <si>
    <t>James Monroe Elementary School</t>
  </si>
  <si>
    <t>Bernhard Moos Elementary School</t>
  </si>
  <si>
    <t>Donald Morrill Math &amp; Science Elementary School</t>
  </si>
  <si>
    <t>Inter-American Elementary Magnet School</t>
  </si>
  <si>
    <t>Mount Greenwood Elementary School</t>
  </si>
  <si>
    <t>Daniel C Beard Elementary School</t>
  </si>
  <si>
    <t>Annie Keller Elementary Gifted Magnet School</t>
  </si>
  <si>
    <t>Mount Vernon Elementary School</t>
  </si>
  <si>
    <t>Blair Early Childhood Center</t>
  </si>
  <si>
    <t>Wolfgang A Mozart Elementary School</t>
  </si>
  <si>
    <t>John B Murphy Elementary School</t>
  </si>
  <si>
    <t>Phillip Murray Elementary Language Academy</t>
  </si>
  <si>
    <t>Ronald Brown Elementary Community Academy</t>
  </si>
  <si>
    <t>Henry H Nash Elementary School</t>
  </si>
  <si>
    <t>Jane A Neil Elementary School</t>
  </si>
  <si>
    <t>Louis Nettelhorst Elementary School</t>
  </si>
  <si>
    <t>Walter L Newberry Math &amp; Science Academy ES</t>
  </si>
  <si>
    <t>Florence Nightingale Elementary School</t>
  </si>
  <si>
    <t>William P Nixon Elementary School</t>
  </si>
  <si>
    <t>Alfred Nobel Elementary School</t>
  </si>
  <si>
    <t>Norwood Park Elementary School</t>
  </si>
  <si>
    <t>West Park Elementary Academy</t>
  </si>
  <si>
    <t>William B Ogden Elementary School</t>
  </si>
  <si>
    <t>Richard J Oglesby Elementary School</t>
  </si>
  <si>
    <t>Isabelle C O'Keeffe Elementary School</t>
  </si>
  <si>
    <t>William J Onahan Elementary School</t>
  </si>
  <si>
    <t>Oriole Park Elementary School</t>
  </si>
  <si>
    <t>Brian Piccolo Elementary Specialty School</t>
  </si>
  <si>
    <t>James Otis Elementary School</t>
  </si>
  <si>
    <t>Luke O'Toole Elementary School</t>
  </si>
  <si>
    <t>William Bishop Owen Scholastic Academy ES</t>
  </si>
  <si>
    <t>Ida B Wells Preparatory Elementary Academy</t>
  </si>
  <si>
    <t>John Palmer Elementary School</t>
  </si>
  <si>
    <t>Francis W Parker Elementary Community Academy</t>
  </si>
  <si>
    <t>Park Manor Elementary School</t>
  </si>
  <si>
    <t>Parkside Elementary Community Academy</t>
  </si>
  <si>
    <t>Louis Pasteur Elementary School</t>
  </si>
  <si>
    <t>Ferdinand Peck Elementary School</t>
  </si>
  <si>
    <t>Washington Irving Elementary School</t>
  </si>
  <si>
    <t>Helen Peirce International Studies ES</t>
  </si>
  <si>
    <t>William Penn Elementary School</t>
  </si>
  <si>
    <t>Harold Washington Elementary School</t>
  </si>
  <si>
    <t>Irma C Ruiz Elementary School</t>
  </si>
  <si>
    <t>John J Pershing Elementary Humanities Magnet</t>
  </si>
  <si>
    <t>Mary Gage Peterson Elementary School</t>
  </si>
  <si>
    <t>Marcus Moziah Garvey Elementary School</t>
  </si>
  <si>
    <t>Josiah Pickard Elementary School</t>
  </si>
  <si>
    <t>John T Pirie Fine Arts &amp; Academic Center ES</t>
  </si>
  <si>
    <t>Ambrose Plamondon Elementary School</t>
  </si>
  <si>
    <t>Edgar Allan Poe Elementary Classical School</t>
  </si>
  <si>
    <t>Laura S Ward Elementary School</t>
  </si>
  <si>
    <t>Portage Park Elementary School</t>
  </si>
  <si>
    <t>William H Prescott Elementary School</t>
  </si>
  <si>
    <t>Ernst Prussing Elementary School</t>
  </si>
  <si>
    <t>Pulaski International School of Chicago</t>
  </si>
  <si>
    <t>George M Pullman Elementary School</t>
  </si>
  <si>
    <t>Ravenswood Elementary School</t>
  </si>
  <si>
    <t>William H Ray Elementary School</t>
  </si>
  <si>
    <t>William C Reavis Math &amp; Science Specialty ES</t>
  </si>
  <si>
    <t>Frank W Reilly Elementary School</t>
  </si>
  <si>
    <t>Peter A Reinberg Elementary School</t>
  </si>
  <si>
    <t>Paul Revere Elementary School</t>
  </si>
  <si>
    <t>Philip Rogers Elementary School</t>
  </si>
  <si>
    <t>Cesar E Chavez Multicultural Academic Center ES</t>
  </si>
  <si>
    <t>Martha Ruggles Elementary School</t>
  </si>
  <si>
    <t>William H Ryder Math &amp; Science Specialty ES</t>
  </si>
  <si>
    <t>Sauganash Elementary School</t>
  </si>
  <si>
    <t>Sidney Sawyer Elementary School</t>
  </si>
  <si>
    <t>Harriet E Sayre Elementary Language Academy</t>
  </si>
  <si>
    <t>Jonathan Y Scammon Elementary School</t>
  </si>
  <si>
    <t>Frederick Stock Elementary School</t>
  </si>
  <si>
    <t>Franz Peter Schubert Elementary School</t>
  </si>
  <si>
    <t>William H Seward Communication Arts Academy ES</t>
  </si>
  <si>
    <t>Columbia Explorers Elementary Academy</t>
  </si>
  <si>
    <t>Arnold Mireles Elementary Academy</t>
  </si>
  <si>
    <t>William T Sherman Elementary School</t>
  </si>
  <si>
    <t>Jesse Sherwood Elementary School</t>
  </si>
  <si>
    <t>James Shields Elementary School</t>
  </si>
  <si>
    <t>Beulah Shoesmith Elementary School</t>
  </si>
  <si>
    <t>John D Shoop Math-Science Technical Academy ES</t>
  </si>
  <si>
    <t>Mark Skinner Elementary School</t>
  </si>
  <si>
    <t>Theophilus Schmid Elementary School</t>
  </si>
  <si>
    <t>Washington D Smyser Elementary School</t>
  </si>
  <si>
    <t>John M Smyth Elementary School</t>
  </si>
  <si>
    <t>Hannah G Solomon Elementary School</t>
  </si>
  <si>
    <t>Spencer Technology Academy</t>
  </si>
  <si>
    <t>John Spry Elementary Community School</t>
  </si>
  <si>
    <t>Adlai E Stevenson Elementary School</t>
  </si>
  <si>
    <t>Dunne Technology Academy</t>
  </si>
  <si>
    <t>Stone Elementary Scholastic Academy</t>
  </si>
  <si>
    <t>Harriet Beecher Stowe Elementary School</t>
  </si>
  <si>
    <t>William K New Sullivan Elementary School</t>
  </si>
  <si>
    <t>Charles Sumner  Math &amp; Science Community Acad ES</t>
  </si>
  <si>
    <t>Elizabeth H Sutherland Elementary School</t>
  </si>
  <si>
    <t>George B Swift Elementary Specialty School</t>
  </si>
  <si>
    <t>Mancel Talcott Elementary School</t>
  </si>
  <si>
    <t>Douglas Taylor Elementary School</t>
  </si>
  <si>
    <t>Johnnie Colemon Elementary Academy</t>
  </si>
  <si>
    <t>James N Thorp Elementary School</t>
  </si>
  <si>
    <t>Ole A Thorp Elementary Scholastic Academy</t>
  </si>
  <si>
    <t>George W Tilton Elementary School</t>
  </si>
  <si>
    <t>Enrico Tonti Elementary School</t>
  </si>
  <si>
    <t>Mark Twain Elementary School</t>
  </si>
  <si>
    <t>John H Vanderpoel Elementary Magnet School</t>
  </si>
  <si>
    <t>Mildred I Lavizzo Elementary School</t>
  </si>
  <si>
    <t>Alessandro Volta Elementary School</t>
  </si>
  <si>
    <t>Albany Park Multicultural Academy</t>
  </si>
  <si>
    <t>James Wadsworth Elementary School</t>
  </si>
  <si>
    <t>Francisco I Madero Middle School</t>
  </si>
  <si>
    <t>John A Walsh Elementary School</t>
  </si>
  <si>
    <t>James Ward Elementary School</t>
  </si>
  <si>
    <t>Joseph Warren Elementary School</t>
  </si>
  <si>
    <t>George Washington Elementary School</t>
  </si>
  <si>
    <t>Thomas J Waters Elementary School</t>
  </si>
  <si>
    <t>Daniel Webster Elementary School</t>
  </si>
  <si>
    <t>Daniel S Wentworth Elementary School</t>
  </si>
  <si>
    <t>John Whistler Elementary School</t>
  </si>
  <si>
    <t>Socorro Sandoval Elementary School</t>
  </si>
  <si>
    <t>Eli Whitney Elementary School</t>
  </si>
  <si>
    <t>John Greenleaf Whittier Elementary School</t>
  </si>
  <si>
    <t>A.N. Pritzker School</t>
  </si>
  <si>
    <t>Wildwood IB World Magnet School</t>
  </si>
  <si>
    <t>National Teachers Elementary Academy</t>
  </si>
  <si>
    <t>Richard Yates Elementary School</t>
  </si>
  <si>
    <t>Ella Flagg Young Elementary School</t>
  </si>
  <si>
    <t>Ludwig Van Beethoven Elementary School</t>
  </si>
  <si>
    <t>Carrie Jacobs Bond Elementary School</t>
  </si>
  <si>
    <t>Richard J Daley Elementary Academy</t>
  </si>
  <si>
    <t>Joseph Brennemann Elementary School</t>
  </si>
  <si>
    <t>Michele Clark Academic Prep Magnet High School</t>
  </si>
  <si>
    <t>Frederick A Douglass Academy High School</t>
  </si>
  <si>
    <t>Edward Beasley Elementary Magnet Academic Center</t>
  </si>
  <si>
    <t>Chicago Academy Elementary School</t>
  </si>
  <si>
    <t>Talman Elementary School</t>
  </si>
  <si>
    <t>Rueben Salazar Elementary Bilingual Center</t>
  </si>
  <si>
    <t>Willa Cather Elementary School</t>
  </si>
  <si>
    <t>Robert Nathaniel Dett Elementary School</t>
  </si>
  <si>
    <t>Dvorak Technology Academy</t>
  </si>
  <si>
    <t>Jackie Robinson Elementary School</t>
  </si>
  <si>
    <t>Morton School of Excellence</t>
  </si>
  <si>
    <t>John Foster Dulles Elementary School</t>
  </si>
  <si>
    <t>Arthur R Ashe Elementary School</t>
  </si>
  <si>
    <t>John T McCutcheon Elementary School</t>
  </si>
  <si>
    <t>Jensen Elementary Scholastic Academy</t>
  </si>
  <si>
    <t>James Weldon Johnson Elementary School</t>
  </si>
  <si>
    <t>Irvin C Mollison Elementary School</t>
  </si>
  <si>
    <t>Henry O Tanner Elementary School</t>
  </si>
  <si>
    <t>Adam Clayton Powell Paideia Community Academy ES</t>
  </si>
  <si>
    <t>Ronald E McNair Elementary School</t>
  </si>
  <si>
    <t>New Field Elementary School</t>
  </si>
  <si>
    <t>Ashburn Community Elementary School</t>
  </si>
  <si>
    <t>Benjamin E Mays Elementary Academy</t>
  </si>
  <si>
    <t>Richard Henry Lee Elementary School</t>
  </si>
  <si>
    <t>Genevieve Melody Elementary School</t>
  </si>
  <si>
    <t>Thomas J Higgins Elementary Community Academy</t>
  </si>
  <si>
    <t>Lenart Elementary Regional Gifted Center</t>
  </si>
  <si>
    <t>Dr. Martin L. King Jr Academy of Social Justice</t>
  </si>
  <si>
    <t>Oliver S Westcott Elementary School</t>
  </si>
  <si>
    <t>Phoenix Military Academy High School</t>
  </si>
  <si>
    <t>George Leland Elementary School</t>
  </si>
  <si>
    <t>Wilma Rudolph Elementary Learning Center</t>
  </si>
  <si>
    <t>Mary E McDowell Elementary School</t>
  </si>
  <si>
    <t>Jose De Diego Elementary Community Academy</t>
  </si>
  <si>
    <t>Edward White Elementary Career Academy</t>
  </si>
  <si>
    <t>Amelia Earhart Options for Knowledge ES</t>
  </si>
  <si>
    <t>Brighton Park Elementary School</t>
  </si>
  <si>
    <t>Evergreen Academy Middle School</t>
  </si>
  <si>
    <t>Bowen High School</t>
  </si>
  <si>
    <t>Logandale Middle School</t>
  </si>
  <si>
    <t>Orozco Fine Arts &amp; Sciences Elementary School</t>
  </si>
  <si>
    <t>Al Raby High School</t>
  </si>
  <si>
    <t>Amos Alonzo Stagg Elementary School</t>
  </si>
  <si>
    <t>Chicago Academy High School</t>
  </si>
  <si>
    <t>Albert R Sabin Elementary Magnet School</t>
  </si>
  <si>
    <t>Carter G Woodson South Elementary School</t>
  </si>
  <si>
    <t>Claremont Academy Elementary School</t>
  </si>
  <si>
    <t>Robert A Black Magnet Elementary School</t>
  </si>
  <si>
    <t>Durkin Park Elementary School</t>
  </si>
  <si>
    <t>Calmeca Academy of Fine Arts and Dual Language</t>
  </si>
  <si>
    <t>North River Elementary School</t>
  </si>
  <si>
    <t>Mary E Courtenay Elementary Language Arts Center</t>
  </si>
  <si>
    <t>Spry Community Links High School</t>
  </si>
  <si>
    <t>Medgar Evers Elementary School</t>
  </si>
  <si>
    <t>Walt Disney Magnet Elementary School</t>
  </si>
  <si>
    <t>William E B Dubois Elementary School</t>
  </si>
  <si>
    <t>Charles H Wacker Elementary School</t>
  </si>
  <si>
    <t>Oscar DePriest Elementary School</t>
  </si>
  <si>
    <t>Langston Hughes Elementary School</t>
  </si>
  <si>
    <t>Mahalia Jackson Elementary School</t>
  </si>
  <si>
    <t>Daniel Hale Williams Prep School of Medicine</t>
  </si>
  <si>
    <t>Bronzeville Scholastic Academy High School</t>
  </si>
  <si>
    <t>Greater Lawndale High School For Social Justice</t>
  </si>
  <si>
    <t>Infinity Math Science and Technology High School</t>
  </si>
  <si>
    <t>Multicultural Academy of Scholarship</t>
  </si>
  <si>
    <t>Peace &amp; Education Coalition HS</t>
  </si>
  <si>
    <t>Orr Academy High School</t>
  </si>
  <si>
    <t>Hyman G Rickover Naval Academy High School</t>
  </si>
  <si>
    <t>Robert Lindblom Math &amp; Science Academy HS</t>
  </si>
  <si>
    <t>World Language Academy High School</t>
  </si>
  <si>
    <t>Uplift Community High School</t>
  </si>
  <si>
    <t>Tarkington School of Excellence ES</t>
  </si>
  <si>
    <t>DeVry University Advantage Academy HS</t>
  </si>
  <si>
    <t>Suder Montessori Magnet ES</t>
  </si>
  <si>
    <t>Collins Academy High School</t>
  </si>
  <si>
    <t>Frazier Prospective IB Magnet ES</t>
  </si>
  <si>
    <t>Velma F Thomas Early Childhood Center</t>
  </si>
  <si>
    <t>TEAM Englewood Community Academy High School</t>
  </si>
  <si>
    <t>Air Force Academy High School</t>
  </si>
  <si>
    <t>Disney II Magnet School</t>
  </si>
  <si>
    <t>LaSalle II Magnet Elementary School</t>
  </si>
  <si>
    <t>Sir Miles Davis Magnet Elementary Academy</t>
  </si>
  <si>
    <t>Edison Park Elementary School</t>
  </si>
  <si>
    <t>Louisa May Alcott College Preparatory HS</t>
  </si>
  <si>
    <t>Ogden International High School</t>
  </si>
  <si>
    <t>South Shore Fine Arts Academy</t>
  </si>
  <si>
    <t>Irene C. Hernandez Middle School for the Advancement of Science</t>
  </si>
  <si>
    <t>Dr Jorge Prieto Math and Science</t>
  </si>
  <si>
    <t>Skinner North</t>
  </si>
  <si>
    <t>Marvin Camras Elementary School</t>
  </si>
  <si>
    <t>Federico Garcia Lorca Elementary School</t>
  </si>
  <si>
    <t>West Ridge Elementary School</t>
  </si>
  <si>
    <t>Eric Solorio Academy High School</t>
  </si>
  <si>
    <t>Mariano Azuela Elementary School</t>
  </si>
  <si>
    <t>South Shore Intl College Prep High School</t>
  </si>
  <si>
    <t>STEM Magnet Academy</t>
  </si>
  <si>
    <t>Pathways in Education- Ashburn</t>
  </si>
  <si>
    <t>Sarah E. Goode STEM Academy</t>
  </si>
  <si>
    <t>James Shields Middle School</t>
  </si>
  <si>
    <t>Richard T Crane Medical Preparatory HS</t>
  </si>
  <si>
    <t>Back of the Yards IB HS</t>
  </si>
  <si>
    <t>Disney II Magnet High School</t>
  </si>
  <si>
    <t>Pathways in Education- Avondale</t>
  </si>
  <si>
    <t>Ombudsman Chicago- Northwest</t>
  </si>
  <si>
    <t>Ombudsman Chicago- South</t>
  </si>
  <si>
    <t>Ombudsman Chicago- West</t>
  </si>
  <si>
    <t>Camelot Safe Elementary</t>
  </si>
  <si>
    <t>Camelot Safe HS</t>
  </si>
  <si>
    <t>Southeast Area Elementary School</t>
  </si>
  <si>
    <t>Walter Henri Dyett High School for the Arts</t>
  </si>
  <si>
    <t>Grade_Level</t>
  </si>
  <si>
    <t>Num_Children</t>
  </si>
  <si>
    <t>Mark Sheridan Math &amp; Science Academy</t>
  </si>
  <si>
    <t>Austin College and Career Academy High School</t>
  </si>
  <si>
    <t>Robert J. Richardson Middle School</t>
  </si>
  <si>
    <t>Select School From Drop Down List---&gt;</t>
  </si>
  <si>
    <t>HOW TO READ THIS REPORT</t>
  </si>
  <si>
    <t>MEASURE SCORES</t>
  </si>
  <si>
    <t>SCORE SCALE</t>
  </si>
  <si>
    <t>Excel Versions Supported: 
2007 or Later</t>
  </si>
  <si>
    <t xml:space="preserve">• Scores are calculated by aggregating the response items in that 
  measure, giving more weight to those reponse items that are 
  harder to agree with.
• Because schools are compared to other schools in the district, 
   performance may be labeled "weak" despite having a majority
   of positive responses to individual items. </t>
  </si>
  <si>
    <t>80-100</t>
  </si>
  <si>
    <t>VERY STRONG</t>
  </si>
  <si>
    <t>60-79</t>
  </si>
  <si>
    <t>STRONG</t>
  </si>
  <si>
    <t>40-59</t>
  </si>
  <si>
    <t>NEUTRAL</t>
  </si>
  <si>
    <t>20-39</t>
  </si>
  <si>
    <t>WEAK</t>
  </si>
  <si>
    <t>0-19</t>
  </si>
  <si>
    <t>VERY WEAK</t>
  </si>
  <si>
    <t>RESPONSE RATE</t>
  </si>
  <si>
    <t>SURVEYED PARENT RACE</t>
  </si>
  <si>
    <t>My School's Response Rate</t>
  </si>
  <si>
    <t>%</t>
  </si>
  <si>
    <t>N</t>
  </si>
  <si>
    <t>•  Results not reported for schools with a response rate less than 30%. 
•  Response rate estimated by dividing the school’s April 2016 enrollment by total number of children parents report having at the school.</t>
  </si>
  <si>
    <t>HISPANIC</t>
  </si>
  <si>
    <t>ASIAN</t>
  </si>
  <si>
    <t>MULTIRACIAL</t>
  </si>
  <si>
    <t>SCHOOL RECOMMENDATION</t>
  </si>
  <si>
    <t>OTHER/NOT SPECIFIED</t>
  </si>
  <si>
    <t xml:space="preserve">     How likely are parents to recommend this school, on a scale of 1 to 10?</t>
  </si>
  <si>
    <t>SCHOOL SAFETY</t>
  </si>
  <si>
    <t>My School's Average Score</t>
  </si>
  <si>
    <t>How much do you agree with the following statements about your child's school?</t>
  </si>
  <si>
    <t>SCALE:</t>
  </si>
  <si>
    <t>COMPLETELY</t>
  </si>
  <si>
    <t>MOSTLY</t>
  </si>
  <si>
    <t>A LITTLE</t>
  </si>
  <si>
    <t>NOT AT ALL</t>
  </si>
  <si>
    <t>NO RESPONSE</t>
  </si>
  <si>
    <t>SCHOOL COMMUNITY</t>
  </si>
  <si>
    <t>My child is safe going to and from school</t>
  </si>
  <si>
    <t>My School's Score</t>
  </si>
  <si>
    <t>My child is safe at this school</t>
  </si>
  <si>
    <r>
      <t>How much do you agree with the following statements about your child's</t>
    </r>
    <r>
      <rPr>
        <b/>
        <i/>
        <sz val="14"/>
        <rFont val="Calibri"/>
        <family val="2"/>
        <scheme val="minor"/>
      </rPr>
      <t xml:space="preserve"> school</t>
    </r>
    <r>
      <rPr>
        <i/>
        <sz val="14"/>
        <rFont val="Calibri"/>
        <family val="2"/>
        <scheme val="minor"/>
      </rPr>
      <t>?</t>
    </r>
  </si>
  <si>
    <t>My child feels like they are part of a community at this school</t>
  </si>
  <si>
    <t xml:space="preserve"> </t>
  </si>
  <si>
    <t>My child feels accepted and welcomed at this school</t>
  </si>
  <si>
    <t>My child's social and emotional needs are met at this school</t>
  </si>
  <si>
    <t>Bullying is NOT a problem at this school</t>
  </si>
  <si>
    <t>The support staff (custodians, clerks, cafeteria staff, security) seem to care about the students</t>
  </si>
  <si>
    <t>QUALITY OF FACILITIES</t>
  </si>
  <si>
    <t>EXCELLENT</t>
  </si>
  <si>
    <t>SATISFACTORY</t>
  </si>
  <si>
    <t>POOR</t>
  </si>
  <si>
    <t>DON'T KNOW/DNA</t>
  </si>
  <si>
    <t>PARENT-TEACHER PARTNERSHIP</t>
  </si>
  <si>
    <t>Access to technology</t>
  </si>
  <si>
    <r>
      <t xml:space="preserve">How much do you agree with the following statements about your child's </t>
    </r>
    <r>
      <rPr>
        <b/>
        <i/>
        <sz val="14"/>
        <rFont val="Calibri"/>
        <family val="2"/>
        <scheme val="minor"/>
      </rPr>
      <t>teacher</t>
    </r>
    <r>
      <rPr>
        <i/>
        <sz val="14"/>
        <rFont val="Calibri"/>
        <family val="2"/>
        <scheme val="minor"/>
      </rPr>
      <t>?</t>
    </r>
  </si>
  <si>
    <t>The teacher(s) respects me</t>
  </si>
  <si>
    <t>The teacher(s) does his or her best to help my child learn</t>
  </si>
  <si>
    <t>The teacher(s) always has my child's best interest in mind</t>
  </si>
  <si>
    <t>I am comfortable sharing my concerns with this teacher(s)</t>
  </si>
  <si>
    <t>ADDITIONAL ITEMS</t>
  </si>
  <si>
    <t>My child can learn a lot from this teacher(s)</t>
  </si>
  <si>
    <t>How much do you agree with the following statements?</t>
  </si>
  <si>
    <t>My child will be more successful as an adult because of this teacher(s)</t>
  </si>
  <si>
    <t>The teacher(s) let me know what they are working on in class</t>
  </si>
  <si>
    <t>I'm happy with my child's summer learning opportunities.</t>
  </si>
  <si>
    <t>The teacher(s) contacts me personally to discuss my child (strengths, weaknesses….)</t>
  </si>
  <si>
    <t>I feel like grading practices in this school are fair</t>
  </si>
  <si>
    <t>The teacher(s) provides suggestions for how to support my child in school</t>
  </si>
  <si>
    <t>School ID -</t>
  </si>
  <si>
    <t>Network -</t>
  </si>
  <si>
    <t>DROP DOWN DATA VALIDATION (DO NOT DELETE)</t>
  </si>
  <si>
    <t>SELECT SCHOOL</t>
  </si>
  <si>
    <r>
      <rPr>
        <b/>
        <i/>
        <sz val="20"/>
        <color theme="0"/>
        <rFont val="Calibri"/>
        <family val="2"/>
        <scheme val="minor"/>
      </rPr>
      <t xml:space="preserve">MY VOICE, MY SCHOOL
</t>
    </r>
    <r>
      <rPr>
        <b/>
        <sz val="20"/>
        <color theme="0"/>
        <rFont val="Calibri"/>
        <family val="2"/>
        <scheme val="minor"/>
      </rPr>
      <t>Parent/Guardian Survey 2017 Report</t>
    </r>
  </si>
  <si>
    <t>November 2017</t>
  </si>
  <si>
    <t>Instituto - Justice Lozano</t>
  </si>
  <si>
    <t>CICS - AVALON SOUTH SHORE</t>
  </si>
  <si>
    <t>Career Academy</t>
  </si>
  <si>
    <t>Prologue-Joshua Johnston Charter School</t>
  </si>
  <si>
    <t>Thurgood Marshall Middle School</t>
  </si>
  <si>
    <t>Banner Academy West</t>
  </si>
  <si>
    <t>Magic Johnson- Englewood HS</t>
  </si>
  <si>
    <t>Camelot Safe Garfield Elementary</t>
  </si>
  <si>
    <t>Camelot Safe Garfield HS</t>
  </si>
  <si>
    <t>EARLY COLLEGE</t>
  </si>
  <si>
    <t>Early College</t>
  </si>
  <si>
    <t>Response 
Rate</t>
  </si>
  <si>
    <t>Quality of Facilities: 
Score</t>
  </si>
  <si>
    <t>Access to technology (for example: computers, iPads, etc.)</t>
  </si>
  <si>
    <t>CHIARTS HS</t>
  </si>
  <si>
    <t>Chicago High School for the Arts (ChiArts)</t>
  </si>
  <si>
    <t>ACERO - ZIZUMBO</t>
  </si>
  <si>
    <t>Acero Charter Schools - SPC Daniel Zizumbo</t>
  </si>
  <si>
    <t>ACERO - TORRES</t>
  </si>
  <si>
    <t>Acero Charter Schools - PFC Omar E. Torres</t>
  </si>
  <si>
    <t>ACERO - DE LAS CASAS</t>
  </si>
  <si>
    <t>Acero Charter Schools - Bartolomé de las Casas</t>
  </si>
  <si>
    <t>ACERO - FUENTES</t>
  </si>
  <si>
    <t>Acero Charter Schools - Carlos Fuentes</t>
  </si>
  <si>
    <t>ACERO - PAZ</t>
  </si>
  <si>
    <t>Acero Charter Schools - Octavio Paz Campus</t>
  </si>
  <si>
    <t>ACERO - TAMAYO</t>
  </si>
  <si>
    <t>Acero Charter Schools - Rufino Tamayo</t>
  </si>
  <si>
    <t>ACERO - GARCIA HS</t>
  </si>
  <si>
    <t>Acero Charter Schools - Major Hector P. Garcia MD</t>
  </si>
  <si>
    <t>ACERO - MARQUEZ</t>
  </si>
  <si>
    <t>Acero Charter Schools - Officer Donald J. Marquez</t>
  </si>
  <si>
    <t>ACERO - CISNEROS</t>
  </si>
  <si>
    <t>Acero Charter Schools - Sandra Cisneros</t>
  </si>
  <si>
    <t>ACERO - IDAR</t>
  </si>
  <si>
    <t>Acero Charter Schools - Jovita Idar</t>
  </si>
  <si>
    <t>ACERO - SANTIAGO</t>
  </si>
  <si>
    <t>Acero Charter Schools - Esmeralda Santiago</t>
  </si>
  <si>
    <t>ACERO - CLEMENTE</t>
  </si>
  <si>
    <t>Acero Charter Schools - Roberto Clemente</t>
  </si>
  <si>
    <t>ACERO - DE LA CRUZ</t>
  </si>
  <si>
    <t>Acero Charter Schools - Sor Juana Inés de la Cruz</t>
  </si>
  <si>
    <t>YCCS- McKinley Lakeside Leadership HS</t>
  </si>
  <si>
    <t>YCCS-Association House HS</t>
  </si>
  <si>
    <t>YCCS - PROGRESSIVE LEADERSHIP</t>
  </si>
  <si>
    <t>YCCS-Progressive Leadership Academy</t>
  </si>
  <si>
    <t>KIPP - ACADEMY</t>
  </si>
  <si>
    <t>KIPP Academy Chicago Campus</t>
  </si>
  <si>
    <t>CAMELOT - EXCEL HS</t>
  </si>
  <si>
    <t>Camelot - Chicago Excel Academy</t>
  </si>
  <si>
    <t>ACERO - SOTO HS</t>
  </si>
  <si>
    <t>Acero Charter Schools - Victoria Soto</t>
  </si>
  <si>
    <t>ACERO - BRIGHTON PARK</t>
  </si>
  <si>
    <t>Acero Charter Schools - Brighton Park</t>
  </si>
  <si>
    <t>KIPP - BLOOM</t>
  </si>
  <si>
    <t>Camelot Excel - Southshore HS</t>
  </si>
  <si>
    <t>Camelot Excel - Southwest HS</t>
  </si>
  <si>
    <t>KIPP - ONE</t>
  </si>
  <si>
    <t>Camelot Excel - Englewood HS</t>
  </si>
  <si>
    <t>BRIDGESCAPE - LAWNDALE HS</t>
  </si>
  <si>
    <t>Bridgscape Academy Lawndale</t>
  </si>
  <si>
    <t>BRIDGESCAPE - ROSELAND HS</t>
  </si>
  <si>
    <t>Bridgescape Academy Roseland</t>
  </si>
  <si>
    <t>CAMELOT - SAFE ES</t>
  </si>
  <si>
    <t>CAMELOT - SAFE HS</t>
  </si>
  <si>
    <t>BRIDGESCAPE - HUMBOLDT PARK HS</t>
  </si>
  <si>
    <t>Bridgescape Academy Humboldt Park</t>
  </si>
  <si>
    <t>BRIDGESCAPE - BRAINERD HS</t>
  </si>
  <si>
    <t>Bridgescape Academy Brainerd</t>
  </si>
  <si>
    <t>INSTITUTO - LOZANO HS (Closed)</t>
  </si>
  <si>
    <t>Select School From Drop Down List ---&gt;</t>
  </si>
  <si>
    <t>Excel Versions Supported: 2007 or Later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</si>
</sst>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_);_(* \(#,##0\);_(* &quot;-&quot;??_);_(@_)"/>
    <numFmt numFmtId="165" formatCode="0.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i/>
      <sz val="20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8"/>
      <name val="Calibri"/>
      <family val="2"/>
      <scheme val="minor"/>
    </font>
    <font>
      <sz val="8"/>
      <color indexed="2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4"/>
      <color theme="0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sz val="14"/>
      <color theme="5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0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 tint="-0.249977111117893"/>
      </left>
      <right/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3" tint="-0.249977111117893"/>
      </top>
      <bottom/>
      <diagonal/>
    </border>
    <border>
      <left/>
      <right style="thin">
        <color theme="0"/>
      </right>
      <top style="thin">
        <color theme="3" tint="-0.249977111117893"/>
      </top>
      <bottom/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/>
      </left>
      <right/>
      <top/>
      <bottom style="thin">
        <color theme="3" tint="-0.249977111117893"/>
      </bottom>
      <diagonal/>
    </border>
    <border>
      <left/>
      <right style="thin">
        <color theme="0"/>
      </right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hair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7" fillId="0" borderId="0"/>
  </cellStyleXfs>
  <cellXfs count="331">
    <xf numFmtId="0" fontId="0" fillId="0" borderId="0" xfId="0"/>
    <xf numFmtId="0" fontId="2" fillId="3" borderId="0" xfId="0" applyFont="1" applyFill="1" applyAlignment="1">
      <alignment horizontal="center" vertical="center" wrapText="1"/>
    </xf>
    <xf numFmtId="2" fontId="2" fillId="3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0" fontId="8" fillId="0" borderId="0" xfId="2" applyFont="1" applyProtection="1"/>
    <xf numFmtId="0" fontId="9" fillId="3" borderId="0" xfId="2" applyFont="1" applyFill="1" applyAlignment="1" applyProtection="1">
      <alignment horizontal="center" vertical="center"/>
    </xf>
    <xf numFmtId="0" fontId="0" fillId="0" borderId="0" xfId="0" applyProtection="1"/>
    <xf numFmtId="0" fontId="9" fillId="0" borderId="0" xfId="2" applyFont="1" applyProtection="1"/>
    <xf numFmtId="0" fontId="9" fillId="0" borderId="0" xfId="2" applyFont="1" applyBorder="1" applyAlignment="1" applyProtection="1">
      <alignment vertical="center" wrapText="1"/>
    </xf>
    <xf numFmtId="0" fontId="10" fillId="3" borderId="0" xfId="2" applyFont="1" applyFill="1" applyBorder="1" applyAlignment="1" applyProtection="1">
      <alignment horizontal="right" vertical="center"/>
    </xf>
    <xf numFmtId="0" fontId="9" fillId="3" borderId="0" xfId="2" applyFont="1" applyFill="1" applyBorder="1" applyProtection="1"/>
    <xf numFmtId="0" fontId="9" fillId="0" borderId="0" xfId="2" applyFont="1" applyBorder="1" applyProtection="1"/>
    <xf numFmtId="0" fontId="9" fillId="0" borderId="0" xfId="2" applyFont="1" applyBorder="1" applyAlignment="1" applyProtection="1">
      <alignment horizontal="left" vertical="center" wrapText="1"/>
    </xf>
    <xf numFmtId="0" fontId="14" fillId="3" borderId="0" xfId="2" applyFont="1" applyFill="1" applyBorder="1" applyAlignment="1" applyProtection="1">
      <alignment vertical="center"/>
    </xf>
    <xf numFmtId="0" fontId="15" fillId="0" borderId="0" xfId="0" applyFont="1" applyProtection="1"/>
    <xf numFmtId="0" fontId="1" fillId="0" borderId="0" xfId="0" applyFont="1" applyProtection="1"/>
    <xf numFmtId="0" fontId="9" fillId="0" borderId="0" xfId="2" applyFont="1" applyFill="1" applyBorder="1" applyAlignment="1" applyProtection="1">
      <alignment vertical="center"/>
    </xf>
    <xf numFmtId="0" fontId="17" fillId="0" borderId="0" xfId="2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19" fillId="0" borderId="0" xfId="2" applyFont="1" applyFill="1" applyBorder="1" applyAlignment="1" applyProtection="1">
      <alignment vertical="center"/>
    </xf>
    <xf numFmtId="0" fontId="11" fillId="0" borderId="0" xfId="2" applyFont="1" applyFill="1" applyBorder="1" applyAlignment="1" applyProtection="1">
      <alignment horizontal="left" vertical="top"/>
    </xf>
    <xf numFmtId="0" fontId="20" fillId="0" borderId="0" xfId="2" applyFont="1" applyFill="1" applyBorder="1" applyAlignment="1" applyProtection="1">
      <alignment horizontal="center"/>
    </xf>
    <xf numFmtId="0" fontId="21" fillId="0" borderId="0" xfId="2" applyFont="1" applyFill="1" applyBorder="1" applyAlignment="1" applyProtection="1">
      <alignment horizontal="center"/>
    </xf>
    <xf numFmtId="0" fontId="22" fillId="0" borderId="0" xfId="2" applyFont="1" applyFill="1" applyBorder="1" applyAlignment="1" applyProtection="1">
      <alignment horizontal="center"/>
    </xf>
    <xf numFmtId="0" fontId="23" fillId="0" borderId="0" xfId="2" applyFont="1" applyFill="1" applyBorder="1" applyAlignment="1" applyProtection="1">
      <alignment horizontal="center"/>
    </xf>
    <xf numFmtId="0" fontId="24" fillId="0" borderId="0" xfId="2" applyFont="1" applyFill="1" applyBorder="1" applyAlignment="1" applyProtection="1">
      <alignment horizontal="center"/>
    </xf>
    <xf numFmtId="0" fontId="9" fillId="0" borderId="0" xfId="2" applyFont="1" applyFill="1" applyBorder="1" applyProtection="1"/>
    <xf numFmtId="0" fontId="23" fillId="0" borderId="0" xfId="2" applyFont="1" applyFill="1" applyBorder="1" applyProtection="1"/>
    <xf numFmtId="0" fontId="9" fillId="0" borderId="0" xfId="2" applyFont="1" applyFill="1" applyProtection="1"/>
    <xf numFmtId="0" fontId="9" fillId="9" borderId="0" xfId="2" applyFont="1" applyFill="1" applyBorder="1" applyProtection="1"/>
    <xf numFmtId="0" fontId="20" fillId="9" borderId="0" xfId="2" applyFont="1" applyFill="1" applyBorder="1" applyProtection="1"/>
    <xf numFmtId="0" fontId="25" fillId="9" borderId="0" xfId="2" applyFont="1" applyFill="1" applyBorder="1" applyProtection="1"/>
    <xf numFmtId="0" fontId="20" fillId="9" borderId="0" xfId="2" applyFont="1" applyFill="1" applyBorder="1" applyAlignment="1" applyProtection="1">
      <alignment horizontal="center"/>
    </xf>
    <xf numFmtId="0" fontId="21" fillId="9" borderId="0" xfId="2" applyFont="1" applyFill="1" applyBorder="1" applyAlignment="1" applyProtection="1">
      <alignment horizontal="center"/>
    </xf>
    <xf numFmtId="0" fontId="22" fillId="9" borderId="0" xfId="2" applyFont="1" applyFill="1" applyBorder="1" applyAlignment="1" applyProtection="1">
      <alignment horizontal="center"/>
    </xf>
    <xf numFmtId="0" fontId="23" fillId="9" borderId="0" xfId="2" applyFont="1" applyFill="1" applyBorder="1" applyAlignment="1" applyProtection="1">
      <alignment horizontal="center"/>
    </xf>
    <xf numFmtId="0" fontId="24" fillId="9" borderId="0" xfId="2" applyFont="1" applyFill="1" applyBorder="1" applyAlignment="1" applyProtection="1">
      <alignment horizontal="center"/>
    </xf>
    <xf numFmtId="0" fontId="23" fillId="9" borderId="0" xfId="2" applyFont="1" applyFill="1" applyBorder="1" applyProtection="1"/>
    <xf numFmtId="0" fontId="9" fillId="9" borderId="0" xfId="2" applyFont="1" applyFill="1" applyProtection="1"/>
    <xf numFmtId="0" fontId="19" fillId="0" borderId="0" xfId="2" applyFont="1" applyFill="1" applyBorder="1" applyAlignment="1" applyProtection="1">
      <alignment horizontal="left" vertical="center"/>
    </xf>
    <xf numFmtId="0" fontId="19" fillId="0" borderId="0" xfId="2" applyFont="1" applyFill="1" applyBorder="1" applyAlignment="1" applyProtection="1">
      <alignment horizontal="left" vertical="top" wrapText="1"/>
    </xf>
    <xf numFmtId="0" fontId="20" fillId="0" borderId="0" xfId="2" applyFont="1" applyBorder="1" applyProtection="1"/>
    <xf numFmtId="0" fontId="27" fillId="9" borderId="0" xfId="2" applyFont="1" applyFill="1" applyBorder="1" applyAlignment="1" applyProtection="1">
      <alignment vertical="center"/>
    </xf>
    <xf numFmtId="0" fontId="27" fillId="0" borderId="0" xfId="2" applyFont="1" applyBorder="1" applyAlignment="1" applyProtection="1">
      <alignment vertical="center"/>
    </xf>
    <xf numFmtId="0" fontId="4" fillId="9" borderId="0" xfId="2" applyFont="1" applyFill="1" applyBorder="1" applyAlignment="1" applyProtection="1">
      <alignment horizontal="center" vertical="center"/>
    </xf>
    <xf numFmtId="1" fontId="17" fillId="2" borderId="0" xfId="2" applyNumberFormat="1" applyFont="1" applyFill="1" applyBorder="1" applyAlignment="1" applyProtection="1">
      <alignment vertical="center" wrapText="1"/>
    </xf>
    <xf numFmtId="0" fontId="0" fillId="0" borderId="0" xfId="0" applyAlignment="1" applyProtection="1">
      <alignment vertical="center"/>
    </xf>
    <xf numFmtId="0" fontId="20" fillId="0" borderId="0" xfId="2" applyFont="1" applyBorder="1" applyAlignment="1" applyProtection="1">
      <alignment vertical="center"/>
    </xf>
    <xf numFmtId="0" fontId="15" fillId="2" borderId="0" xfId="0" applyFont="1" applyFill="1" applyAlignment="1" applyProtection="1">
      <alignment horizontal="center" vertical="center" wrapText="1"/>
    </xf>
    <xf numFmtId="0" fontId="20" fillId="2" borderId="0" xfId="2" applyFont="1" applyFill="1" applyBorder="1" applyAlignment="1" applyProtection="1">
      <alignment vertical="center"/>
    </xf>
    <xf numFmtId="0" fontId="9" fillId="0" borderId="0" xfId="2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4" fillId="0" borderId="16" xfId="0" applyFont="1" applyBorder="1" applyAlignment="1" applyProtection="1">
      <alignment horizontal="center" vertical="center"/>
    </xf>
    <xf numFmtId="0" fontId="8" fillId="0" borderId="0" xfId="2" applyFont="1" applyBorder="1" applyAlignment="1" applyProtection="1">
      <alignment horizontal="center" vertical="center"/>
    </xf>
    <xf numFmtId="0" fontId="31" fillId="0" borderId="0" xfId="2" applyFont="1" applyBorder="1" applyAlignment="1" applyProtection="1">
      <alignment vertical="center"/>
    </xf>
    <xf numFmtId="0" fontId="8" fillId="0" borderId="0" xfId="2" applyFont="1" applyAlignment="1" applyProtection="1">
      <alignment vertical="center"/>
    </xf>
    <xf numFmtId="0" fontId="19" fillId="0" borderId="0" xfId="2" applyFont="1" applyBorder="1" applyAlignment="1" applyProtection="1">
      <alignment horizontal="right" vertical="center"/>
    </xf>
    <xf numFmtId="0" fontId="32" fillId="15" borderId="18" xfId="2" applyFont="1" applyFill="1" applyBorder="1" applyAlignment="1" applyProtection="1">
      <alignment vertical="center"/>
    </xf>
    <xf numFmtId="0" fontId="32" fillId="15" borderId="19" xfId="2" applyFont="1" applyFill="1" applyBorder="1" applyAlignment="1" applyProtection="1">
      <alignment vertical="center"/>
    </xf>
    <xf numFmtId="0" fontId="32" fillId="15" borderId="20" xfId="2" applyFont="1" applyFill="1" applyBorder="1" applyAlignment="1" applyProtection="1">
      <alignment vertical="center"/>
    </xf>
    <xf numFmtId="0" fontId="8" fillId="0" borderId="0" xfId="2" applyFont="1" applyFill="1" applyAlignment="1" applyProtection="1">
      <alignment vertical="center"/>
    </xf>
    <xf numFmtId="0" fontId="33" fillId="0" borderId="0" xfId="2" applyFont="1" applyAlignment="1" applyProtection="1">
      <alignment vertical="center"/>
    </xf>
    <xf numFmtId="0" fontId="19" fillId="0" borderId="0" xfId="2" applyFont="1" applyFill="1" applyBorder="1" applyAlignment="1" applyProtection="1">
      <alignment vertical="center" wrapText="1"/>
    </xf>
    <xf numFmtId="9" fontId="9" fillId="0" borderId="0" xfId="1" applyFont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32" fillId="15" borderId="21" xfId="2" applyFont="1" applyFill="1" applyBorder="1" applyAlignment="1" applyProtection="1">
      <alignment vertical="center"/>
    </xf>
    <xf numFmtId="0" fontId="32" fillId="15" borderId="22" xfId="2" applyFont="1" applyFill="1" applyBorder="1" applyAlignment="1" applyProtection="1">
      <alignment vertical="center"/>
    </xf>
    <xf numFmtId="0" fontId="32" fillId="15" borderId="23" xfId="2" applyFont="1" applyFill="1" applyBorder="1" applyAlignment="1" applyProtection="1">
      <alignment vertical="center"/>
    </xf>
    <xf numFmtId="0" fontId="6" fillId="0" borderId="0" xfId="2" applyFont="1" applyBorder="1" applyAlignment="1" applyProtection="1">
      <alignment horizontal="right" vertical="center" wrapText="1"/>
    </xf>
    <xf numFmtId="0" fontId="6" fillId="0" borderId="0" xfId="2" applyFont="1" applyBorder="1" applyAlignment="1" applyProtection="1">
      <alignment horizontal="right" vertical="center"/>
    </xf>
    <xf numFmtId="164" fontId="5" fillId="0" borderId="0" xfId="0" applyNumberFormat="1" applyFont="1" applyBorder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37" fillId="16" borderId="0" xfId="2" applyFont="1" applyFill="1" applyAlignment="1" applyProtection="1">
      <alignment vertical="center"/>
    </xf>
    <xf numFmtId="0" fontId="9" fillId="16" borderId="0" xfId="2" applyFont="1" applyFill="1" applyAlignment="1" applyProtection="1">
      <alignment horizontal="center" vertical="center"/>
    </xf>
    <xf numFmtId="0" fontId="9" fillId="2" borderId="0" xfId="2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</xf>
    <xf numFmtId="0" fontId="9" fillId="0" borderId="24" xfId="2" applyFont="1" applyBorder="1" applyAlignment="1" applyProtection="1">
      <alignment vertical="center"/>
    </xf>
    <xf numFmtId="0" fontId="9" fillId="0" borderId="24" xfId="2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vertical="center"/>
    </xf>
    <xf numFmtId="0" fontId="15" fillId="0" borderId="24" xfId="2" applyFont="1" applyBorder="1" applyAlignment="1" applyProtection="1">
      <alignment vertical="center"/>
    </xf>
    <xf numFmtId="0" fontId="9" fillId="0" borderId="24" xfId="2" applyFont="1" applyFill="1" applyBorder="1" applyAlignment="1" applyProtection="1">
      <alignment horizontal="center" vertical="center"/>
    </xf>
    <xf numFmtId="0" fontId="9" fillId="0" borderId="24" xfId="2" applyFont="1" applyFill="1" applyBorder="1" applyAlignment="1" applyProtection="1">
      <alignment horizontal="center" vertical="center" wrapText="1"/>
    </xf>
    <xf numFmtId="0" fontId="15" fillId="0" borderId="0" xfId="0" applyFont="1" applyAlignment="1" applyProtection="1">
      <alignment vertical="center"/>
    </xf>
    <xf numFmtId="0" fontId="9" fillId="0" borderId="0" xfId="2" applyFont="1" applyBorder="1" applyAlignment="1" applyProtection="1">
      <alignment vertical="center"/>
    </xf>
    <xf numFmtId="0" fontId="38" fillId="9" borderId="17" xfId="2" applyFont="1" applyFill="1" applyBorder="1" applyAlignment="1" applyProtection="1">
      <alignment vertical="center"/>
    </xf>
    <xf numFmtId="0" fontId="38" fillId="9" borderId="30" xfId="2" applyFont="1" applyFill="1" applyBorder="1" applyAlignment="1" applyProtection="1">
      <alignment vertical="center"/>
    </xf>
    <xf numFmtId="0" fontId="44" fillId="0" borderId="0" xfId="0" applyFont="1" applyAlignment="1" applyProtection="1">
      <alignment horizontal="left" vertical="center"/>
    </xf>
    <xf numFmtId="0" fontId="44" fillId="0" borderId="0" xfId="0" applyFont="1" applyAlignment="1" applyProtection="1">
      <alignment vertical="center"/>
    </xf>
    <xf numFmtId="1" fontId="46" fillId="0" borderId="0" xfId="2" applyNumberFormat="1" applyFont="1" applyBorder="1" applyAlignment="1" applyProtection="1">
      <alignment vertical="center"/>
    </xf>
    <xf numFmtId="0" fontId="18" fillId="0" borderId="0" xfId="2" applyFont="1" applyFill="1" applyBorder="1" applyAlignment="1" applyProtection="1">
      <alignment vertical="center"/>
    </xf>
    <xf numFmtId="0" fontId="37" fillId="0" borderId="0" xfId="2" applyFont="1" applyFill="1" applyBorder="1" applyAlignment="1" applyProtection="1">
      <alignment vertical="center"/>
    </xf>
    <xf numFmtId="0" fontId="47" fillId="0" borderId="0" xfId="2" applyFont="1" applyBorder="1" applyAlignment="1" applyProtection="1">
      <alignment vertical="center"/>
    </xf>
    <xf numFmtId="1" fontId="44" fillId="0" borderId="0" xfId="2" applyNumberFormat="1" applyFont="1" applyFill="1" applyBorder="1" applyAlignment="1" applyProtection="1">
      <alignment vertical="center"/>
    </xf>
    <xf numFmtId="1" fontId="46" fillId="0" borderId="0" xfId="2" applyNumberFormat="1" applyFont="1" applyFill="1" applyBorder="1" applyAlignment="1" applyProtection="1">
      <alignment vertical="center"/>
    </xf>
    <xf numFmtId="0" fontId="29" fillId="0" borderId="0" xfId="2" applyFont="1" applyBorder="1" applyAlignment="1" applyProtection="1">
      <alignment vertical="center"/>
    </xf>
    <xf numFmtId="0" fontId="37" fillId="0" borderId="0" xfId="2" applyFont="1" applyBorder="1" applyAlignment="1" applyProtection="1">
      <alignment vertical="center"/>
    </xf>
    <xf numFmtId="1" fontId="44" fillId="0" borderId="0" xfId="2" applyNumberFormat="1" applyFont="1" applyBorder="1" applyAlignment="1" applyProtection="1">
      <alignment vertical="center"/>
    </xf>
    <xf numFmtId="0" fontId="29" fillId="0" borderId="0" xfId="2" applyFont="1" applyFill="1" applyBorder="1" applyAlignment="1" applyProtection="1">
      <alignment vertical="center"/>
    </xf>
    <xf numFmtId="0" fontId="48" fillId="0" borderId="0" xfId="0" applyFont="1" applyAlignment="1" applyProtection="1">
      <alignment vertical="center" wrapText="1"/>
    </xf>
    <xf numFmtId="0" fontId="44" fillId="0" borderId="0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44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49" fillId="16" borderId="0" xfId="2" applyFont="1" applyFill="1" applyBorder="1" applyAlignment="1" applyProtection="1">
      <alignment vertical="center" wrapText="1"/>
    </xf>
    <xf numFmtId="0" fontId="9" fillId="0" borderId="0" xfId="2" applyFont="1" applyFill="1" applyBorder="1" applyAlignment="1" applyProtection="1">
      <alignment horizontal="left" vertical="center"/>
    </xf>
    <xf numFmtId="0" fontId="50" fillId="16" borderId="0" xfId="2" applyFont="1" applyFill="1" applyBorder="1" applyAlignment="1" applyProtection="1">
      <alignment vertical="center" wrapText="1"/>
    </xf>
    <xf numFmtId="0" fontId="9" fillId="0" borderId="0" xfId="2" applyFont="1" applyFill="1" applyBorder="1" applyAlignment="1" applyProtection="1">
      <alignment horizontal="left" vertical="center" wrapText="1"/>
    </xf>
    <xf numFmtId="0" fontId="15" fillId="0" borderId="0" xfId="2" applyFont="1" applyBorder="1" applyAlignment="1" applyProtection="1">
      <alignment vertical="center"/>
    </xf>
    <xf numFmtId="0" fontId="38" fillId="9" borderId="37" xfId="2" applyFont="1" applyFill="1" applyBorder="1" applyAlignment="1" applyProtection="1">
      <alignment vertical="center"/>
    </xf>
    <xf numFmtId="0" fontId="38" fillId="9" borderId="38" xfId="2" applyFont="1" applyFill="1" applyBorder="1" applyAlignment="1" applyProtection="1">
      <alignment vertical="center"/>
    </xf>
    <xf numFmtId="0" fontId="20" fillId="0" borderId="0" xfId="2" applyFont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46" fillId="16" borderId="0" xfId="2" applyFont="1" applyFill="1" applyBorder="1" applyAlignment="1" applyProtection="1">
      <alignment vertical="center" wrapText="1"/>
    </xf>
    <xf numFmtId="0" fontId="48" fillId="0" borderId="14" xfId="0" applyFont="1" applyBorder="1" applyAlignment="1" applyProtection="1">
      <alignment vertical="center" wrapText="1"/>
    </xf>
    <xf numFmtId="0" fontId="35" fillId="0" borderId="0" xfId="2" applyFont="1" applyAlignment="1" applyProtection="1">
      <alignment vertical="center" wrapText="1"/>
    </xf>
    <xf numFmtId="0" fontId="52" fillId="9" borderId="17" xfId="2" applyFont="1" applyFill="1" applyBorder="1" applyAlignment="1" applyProtection="1">
      <alignment vertical="center"/>
    </xf>
    <xf numFmtId="0" fontId="52" fillId="9" borderId="30" xfId="2" applyFont="1" applyFill="1" applyBorder="1" applyAlignment="1" applyProtection="1">
      <alignment vertical="center"/>
    </xf>
    <xf numFmtId="0" fontId="29" fillId="0" borderId="0" xfId="2" applyFont="1" applyAlignment="1" applyProtection="1">
      <alignment vertical="center" wrapText="1" readingOrder="1"/>
    </xf>
    <xf numFmtId="0" fontId="44" fillId="0" borderId="0" xfId="2" applyFont="1" applyFill="1" applyBorder="1" applyAlignment="1" applyProtection="1">
      <alignment vertical="center"/>
    </xf>
    <xf numFmtId="0" fontId="25" fillId="0" borderId="0" xfId="2" applyFont="1" applyFill="1" applyBorder="1" applyAlignment="1" applyProtection="1">
      <alignment vertical="center"/>
    </xf>
    <xf numFmtId="1" fontId="44" fillId="0" borderId="0" xfId="2" applyNumberFormat="1" applyFont="1" applyBorder="1" applyAlignment="1" applyProtection="1">
      <alignment vertical="center" wrapText="1" readingOrder="1"/>
    </xf>
    <xf numFmtId="0" fontId="27" fillId="0" borderId="0" xfId="0" applyFont="1" applyProtection="1"/>
    <xf numFmtId="0" fontId="19" fillId="0" borderId="0" xfId="2" applyFont="1" applyAlignment="1" applyProtection="1">
      <alignment vertical="center"/>
    </xf>
    <xf numFmtId="0" fontId="19" fillId="0" borderId="0" xfId="2" applyFont="1" applyBorder="1" applyAlignment="1" applyProtection="1">
      <alignment vertical="center"/>
    </xf>
    <xf numFmtId="0" fontId="9" fillId="3" borderId="0" xfId="2" applyFont="1" applyFill="1" applyProtection="1"/>
    <xf numFmtId="0" fontId="5" fillId="3" borderId="0" xfId="0" applyFont="1" applyFill="1" applyProtection="1"/>
    <xf numFmtId="0" fontId="30" fillId="3" borderId="0" xfId="0" applyFont="1" applyFill="1" applyAlignment="1" applyProtection="1">
      <alignment horizontal="center" vertical="center"/>
    </xf>
    <xf numFmtId="17" fontId="30" fillId="3" borderId="0" xfId="0" quotePrefix="1" applyNumberFormat="1" applyFont="1" applyFill="1" applyAlignment="1" applyProtection="1">
      <alignment horizontal="center" vertical="center"/>
    </xf>
    <xf numFmtId="0" fontId="47" fillId="2" borderId="0" xfId="2" applyFont="1" applyFill="1" applyBorder="1" applyAlignment="1" applyProtection="1">
      <alignment vertical="center"/>
    </xf>
    <xf numFmtId="0" fontId="27" fillId="2" borderId="0" xfId="2" applyFont="1" applyFill="1" applyBorder="1" applyAlignment="1" applyProtection="1">
      <alignment vertical="center"/>
    </xf>
    <xf numFmtId="1" fontId="46" fillId="0" borderId="0" xfId="2" applyNumberFormat="1" applyFont="1" applyBorder="1" applyAlignment="1" applyProtection="1">
      <alignment vertical="top"/>
    </xf>
    <xf numFmtId="0" fontId="20" fillId="2" borderId="0" xfId="2" applyFont="1" applyFill="1" applyBorder="1" applyAlignment="1" applyProtection="1"/>
    <xf numFmtId="0" fontId="37" fillId="16" borderId="0" xfId="2" applyFont="1" applyFill="1" applyProtection="1"/>
    <xf numFmtId="0" fontId="9" fillId="16" borderId="0" xfId="2" applyFont="1" applyFill="1" applyAlignment="1" applyProtection="1">
      <alignment horizontal="center"/>
    </xf>
    <xf numFmtId="0" fontId="9" fillId="2" borderId="0" xfId="2" applyFont="1" applyFill="1" applyBorder="1" applyAlignment="1" applyProtection="1">
      <alignment horizontal="center"/>
    </xf>
    <xf numFmtId="0" fontId="9" fillId="0" borderId="0" xfId="2" applyFont="1" applyAlignment="1" applyProtection="1">
      <alignment horizontal="center"/>
    </xf>
    <xf numFmtId="0" fontId="27" fillId="0" borderId="0" xfId="2" applyFont="1" applyBorder="1" applyAlignment="1" applyProtection="1">
      <alignment horizontal="left" vertical="center"/>
    </xf>
    <xf numFmtId="0" fontId="54" fillId="0" borderId="0" xfId="2" applyFont="1" applyProtection="1"/>
    <xf numFmtId="0" fontId="0" fillId="0" borderId="0" xfId="0" applyFill="1" applyAlignment="1" applyProtection="1">
      <alignment horizontal="left"/>
    </xf>
    <xf numFmtId="0" fontId="27" fillId="0" borderId="0" xfId="2" applyFont="1" applyBorder="1" applyProtection="1"/>
    <xf numFmtId="0" fontId="27" fillId="2" borderId="0" xfId="2" applyFont="1" applyFill="1" applyBorder="1" applyAlignment="1" applyProtection="1">
      <alignment horizontal="left" vertical="center"/>
    </xf>
    <xf numFmtId="0" fontId="27" fillId="2" borderId="0" xfId="2" applyFont="1" applyFill="1" applyBorder="1" applyAlignment="1" applyProtection="1">
      <alignment horizontal="right" vertical="center"/>
    </xf>
    <xf numFmtId="0" fontId="35" fillId="0" borderId="0" xfId="2" applyFont="1" applyBorder="1" applyAlignment="1" applyProtection="1">
      <alignment horizontal="left" vertical="center" wrapText="1"/>
    </xf>
    <xf numFmtId="0" fontId="37" fillId="0" borderId="0" xfId="2" applyFont="1" applyFill="1" applyBorder="1" applyAlignment="1" applyProtection="1">
      <alignment horizontal="left" vertical="center" wrapText="1"/>
    </xf>
    <xf numFmtId="0" fontId="16" fillId="2" borderId="0" xfId="2" applyFont="1" applyFill="1" applyBorder="1" applyAlignment="1" applyProtection="1">
      <alignment vertical="center"/>
    </xf>
    <xf numFmtId="0" fontId="19" fillId="0" borderId="0" xfId="2" applyFont="1" applyFill="1" applyBorder="1" applyAlignment="1" applyProtection="1">
      <alignment vertical="top" wrapText="1"/>
    </xf>
    <xf numFmtId="0" fontId="0" fillId="0" borderId="0" xfId="0" applyFont="1"/>
    <xf numFmtId="9" fontId="0" fillId="0" borderId="0" xfId="0" applyNumberFormat="1" applyProtection="1"/>
    <xf numFmtId="0" fontId="0" fillId="0" borderId="0" xfId="0" applyFont="1" applyProtection="1"/>
    <xf numFmtId="0" fontId="0" fillId="0" borderId="4" xfId="0" applyBorder="1" applyProtection="1"/>
    <xf numFmtId="0" fontId="0" fillId="0" borderId="0" xfId="0" applyBorder="1" applyProtection="1"/>
    <xf numFmtId="0" fontId="0" fillId="0" borderId="5" xfId="0" applyBorder="1" applyProtection="1"/>
    <xf numFmtId="0" fontId="4" fillId="0" borderId="0" xfId="0" applyFont="1" applyProtection="1"/>
    <xf numFmtId="0" fontId="0" fillId="4" borderId="4" xfId="0" applyFill="1" applyBorder="1" applyProtection="1"/>
    <xf numFmtId="0" fontId="4" fillId="5" borderId="4" xfId="0" applyFont="1" applyFill="1" applyBorder="1" applyProtection="1"/>
    <xf numFmtId="0" fontId="0" fillId="5" borderId="0" xfId="0" applyFill="1" applyBorder="1" applyProtection="1"/>
    <xf numFmtId="0" fontId="0" fillId="5" borderId="5" xfId="0" applyFill="1" applyBorder="1" applyProtection="1"/>
    <xf numFmtId="0" fontId="0" fillId="5" borderId="4" xfId="0" applyFill="1" applyBorder="1" applyProtection="1"/>
    <xf numFmtId="0" fontId="0" fillId="6" borderId="4" xfId="0" applyFill="1" applyBorder="1" applyProtection="1"/>
    <xf numFmtId="0" fontId="6" fillId="7" borderId="4" xfId="0" applyFont="1" applyFill="1" applyBorder="1" applyProtection="1"/>
    <xf numFmtId="0" fontId="6" fillId="7" borderId="0" xfId="0" applyFont="1" applyFill="1" applyBorder="1" applyAlignment="1" applyProtection="1">
      <alignment horizontal="left"/>
    </xf>
    <xf numFmtId="0" fontId="6" fillId="7" borderId="5" xfId="0" applyFont="1" applyFill="1" applyBorder="1" applyAlignment="1" applyProtection="1">
      <alignment horizontal="left"/>
    </xf>
    <xf numFmtId="0" fontId="6" fillId="0" borderId="4" xfId="0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left"/>
    </xf>
    <xf numFmtId="0" fontId="6" fillId="8" borderId="4" xfId="0" applyFont="1" applyFill="1" applyBorder="1" applyProtection="1"/>
    <xf numFmtId="0" fontId="6" fillId="8" borderId="0" xfId="0" applyFont="1" applyFill="1" applyBorder="1" applyAlignment="1" applyProtection="1">
      <alignment horizontal="left"/>
    </xf>
    <xf numFmtId="0" fontId="6" fillId="8" borderId="5" xfId="0" applyFont="1" applyFill="1" applyBorder="1" applyAlignment="1" applyProtection="1">
      <alignment horizontal="left"/>
    </xf>
    <xf numFmtId="0" fontId="6" fillId="8" borderId="6" xfId="0" applyFont="1" applyFill="1" applyBorder="1" applyProtection="1"/>
    <xf numFmtId="0" fontId="9" fillId="0" borderId="0" xfId="2" applyFont="1" applyBorder="1" applyAlignment="1" applyProtection="1">
      <alignment wrapText="1"/>
    </xf>
    <xf numFmtId="0" fontId="4" fillId="8" borderId="4" xfId="0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left"/>
    </xf>
    <xf numFmtId="0" fontId="4" fillId="8" borderId="5" xfId="0" applyFont="1" applyFill="1" applyBorder="1" applyAlignment="1" applyProtection="1">
      <alignment horizontal="left"/>
    </xf>
    <xf numFmtId="0" fontId="6" fillId="8" borderId="7" xfId="0" applyFont="1" applyFill="1" applyBorder="1" applyAlignment="1" applyProtection="1">
      <alignment horizontal="left"/>
    </xf>
    <xf numFmtId="0" fontId="6" fillId="8" borderId="8" xfId="0" applyFont="1" applyFill="1" applyBorder="1" applyAlignment="1" applyProtection="1">
      <alignment horizontal="left"/>
    </xf>
    <xf numFmtId="0" fontId="0" fillId="6" borderId="0" xfId="0" applyFill="1" applyBorder="1" applyAlignment="1" applyProtection="1">
      <alignment horizontal="left"/>
    </xf>
    <xf numFmtId="0" fontId="0" fillId="6" borderId="5" xfId="0" applyFill="1" applyBorder="1" applyAlignment="1" applyProtection="1">
      <alignment horizontal="left"/>
    </xf>
    <xf numFmtId="0" fontId="4" fillId="7" borderId="0" xfId="0" applyFont="1" applyFill="1" applyAlignment="1" applyProtection="1">
      <alignment horizontal="left" vertical="center"/>
    </xf>
    <xf numFmtId="0" fontId="4" fillId="7" borderId="5" xfId="0" applyFont="1" applyFill="1" applyBorder="1" applyAlignment="1" applyProtection="1">
      <alignment horizontal="left" vertical="center"/>
    </xf>
    <xf numFmtId="0" fontId="6" fillId="7" borderId="4" xfId="0" applyFont="1" applyFill="1" applyBorder="1" applyAlignment="1" applyProtection="1">
      <alignment horizontal="left"/>
    </xf>
    <xf numFmtId="0" fontId="6" fillId="7" borderId="0" xfId="0" applyFont="1" applyFill="1" applyBorder="1" applyAlignment="1" applyProtection="1">
      <alignment horizontal="left"/>
    </xf>
    <xf numFmtId="0" fontId="6" fillId="7" borderId="5" xfId="0" applyFont="1" applyFill="1" applyBorder="1" applyAlignment="1" applyProtection="1">
      <alignment horizontal="left"/>
    </xf>
    <xf numFmtId="0" fontId="0" fillId="5" borderId="0" xfId="0" applyFill="1" applyBorder="1" applyAlignment="1" applyProtection="1">
      <alignment horizontal="left"/>
    </xf>
    <xf numFmtId="0" fontId="0" fillId="5" borderId="5" xfId="0" applyFill="1" applyBorder="1" applyAlignment="1" applyProtection="1">
      <alignment horizontal="left"/>
    </xf>
    <xf numFmtId="0" fontId="4" fillId="6" borderId="4" xfId="0" applyFont="1" applyFill="1" applyBorder="1" applyAlignment="1" applyProtection="1">
      <alignment horizontal="left"/>
    </xf>
    <xf numFmtId="0" fontId="4" fillId="6" borderId="0" xfId="0" applyFont="1" applyFill="1" applyBorder="1" applyAlignment="1" applyProtection="1">
      <alignment horizontal="left"/>
    </xf>
    <xf numFmtId="0" fontId="4" fillId="6" borderId="5" xfId="0" applyFont="1" applyFill="1" applyBorder="1" applyAlignment="1" applyProtection="1">
      <alignment horizontal="left"/>
    </xf>
    <xf numFmtId="0" fontId="0" fillId="6" borderId="4" xfId="0" applyFill="1" applyBorder="1" applyAlignment="1" applyProtection="1">
      <alignment horizontal="left"/>
    </xf>
    <xf numFmtId="0" fontId="2" fillId="3" borderId="1" xfId="0" applyFont="1" applyFill="1" applyBorder="1" applyAlignment="1" applyProtection="1">
      <alignment horizontal="center"/>
    </xf>
    <xf numFmtId="0" fontId="2" fillId="3" borderId="2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4" fillId="4" borderId="4" xfId="0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left"/>
    </xf>
    <xf numFmtId="0" fontId="4" fillId="4" borderId="5" xfId="0" applyFont="1" applyFill="1" applyBorder="1" applyAlignment="1" applyProtection="1">
      <alignment horizontal="left"/>
    </xf>
    <xf numFmtId="0" fontId="0" fillId="4" borderId="4" xfId="0" applyFill="1" applyBorder="1" applyAlignment="1" applyProtection="1">
      <alignment horizontal="left"/>
    </xf>
    <xf numFmtId="0" fontId="0" fillId="4" borderId="0" xfId="0" applyFill="1" applyBorder="1" applyAlignment="1" applyProtection="1">
      <alignment horizontal="left"/>
    </xf>
    <xf numFmtId="0" fontId="0" fillId="4" borderId="5" xfId="0" applyFill="1" applyBorder="1" applyAlignment="1" applyProtection="1">
      <alignment horizontal="left"/>
    </xf>
    <xf numFmtId="0" fontId="0" fillId="5" borderId="4" xfId="0" applyFill="1" applyBorder="1" applyAlignment="1" applyProtection="1">
      <alignment horizontal="left"/>
    </xf>
    <xf numFmtId="0" fontId="0" fillId="5" borderId="0" xfId="0" applyFill="1" applyBorder="1" applyAlignment="1" applyProtection="1">
      <alignment horizontal="left" vertical="center"/>
    </xf>
    <xf numFmtId="0" fontId="0" fillId="5" borderId="5" xfId="0" applyFill="1" applyBorder="1" applyAlignment="1" applyProtection="1">
      <alignment horizontal="left" vertical="center"/>
    </xf>
    <xf numFmtId="0" fontId="9" fillId="0" borderId="0" xfId="2" applyFont="1" applyFill="1" applyBorder="1" applyAlignment="1" applyProtection="1">
      <alignment horizontal="center" vertical="center" wrapText="1"/>
    </xf>
    <xf numFmtId="0" fontId="53" fillId="3" borderId="0" xfId="0" applyFont="1" applyFill="1" applyAlignment="1" applyProtection="1">
      <alignment horizontal="center" vertical="center"/>
    </xf>
    <xf numFmtId="1" fontId="40" fillId="0" borderId="0" xfId="2" applyNumberFormat="1" applyFont="1" applyBorder="1" applyAlignment="1" applyProtection="1">
      <alignment horizontal="center" vertical="center"/>
    </xf>
    <xf numFmtId="1" fontId="41" fillId="0" borderId="0" xfId="2" applyNumberFormat="1" applyFont="1" applyBorder="1" applyAlignment="1" applyProtection="1">
      <alignment horizontal="center" vertical="center"/>
    </xf>
    <xf numFmtId="1" fontId="42" fillId="0" borderId="0" xfId="2" applyNumberFormat="1" applyFont="1" applyBorder="1" applyAlignment="1" applyProtection="1">
      <alignment horizontal="center" vertical="center"/>
    </xf>
    <xf numFmtId="1" fontId="43" fillId="0" borderId="0" xfId="2" applyNumberFormat="1" applyFont="1" applyFill="1" applyBorder="1" applyAlignment="1" applyProtection="1">
      <alignment horizontal="center" vertical="center"/>
    </xf>
    <xf numFmtId="0" fontId="27" fillId="2" borderId="0" xfId="2" applyFont="1" applyFill="1" applyBorder="1" applyAlignment="1" applyProtection="1">
      <alignment horizontal="left" vertical="center"/>
    </xf>
    <xf numFmtId="0" fontId="27" fillId="2" borderId="0" xfId="2" applyFont="1" applyFill="1" applyBorder="1" applyAlignment="1" applyProtection="1">
      <alignment horizontal="right" vertical="center"/>
    </xf>
    <xf numFmtId="1" fontId="42" fillId="0" borderId="0" xfId="2" applyNumberFormat="1" applyFont="1" applyFill="1" applyBorder="1" applyAlignment="1" applyProtection="1">
      <alignment horizontal="center" vertical="center"/>
    </xf>
    <xf numFmtId="0" fontId="37" fillId="0" borderId="0" xfId="2" applyFont="1" applyFill="1" applyBorder="1" applyAlignment="1" applyProtection="1">
      <alignment horizontal="left" vertical="center" wrapText="1" readingOrder="1"/>
    </xf>
    <xf numFmtId="0" fontId="37" fillId="16" borderId="40" xfId="2" applyFont="1" applyFill="1" applyBorder="1" applyAlignment="1" applyProtection="1">
      <alignment horizontal="left" vertical="center" wrapText="1"/>
    </xf>
    <xf numFmtId="0" fontId="37" fillId="16" borderId="0" xfId="2" applyFont="1" applyFill="1" applyBorder="1" applyAlignment="1" applyProtection="1">
      <alignment horizontal="left" vertical="center" wrapText="1"/>
    </xf>
    <xf numFmtId="1" fontId="39" fillId="0" borderId="0" xfId="2" applyNumberFormat="1" applyFont="1" applyFill="1" applyBorder="1" applyAlignment="1" applyProtection="1">
      <alignment horizontal="center" vertical="center"/>
    </xf>
    <xf numFmtId="1" fontId="40" fillId="0" borderId="0" xfId="2" applyNumberFormat="1" applyFont="1" applyFill="1" applyBorder="1" applyAlignment="1" applyProtection="1">
      <alignment horizontal="center" vertical="center"/>
    </xf>
    <xf numFmtId="1" fontId="41" fillId="0" borderId="0" xfId="2" applyNumberFormat="1" applyFont="1" applyFill="1" applyBorder="1" applyAlignment="1" applyProtection="1">
      <alignment horizontal="center" vertical="center"/>
    </xf>
    <xf numFmtId="1" fontId="39" fillId="0" borderId="0" xfId="2" applyNumberFormat="1" applyFont="1" applyBorder="1" applyAlignment="1" applyProtection="1">
      <alignment horizontal="center" vertical="center"/>
    </xf>
    <xf numFmtId="0" fontId="37" fillId="0" borderId="29" xfId="2" applyFont="1" applyFill="1" applyBorder="1" applyAlignment="1" applyProtection="1">
      <alignment horizontal="left" vertical="center" wrapText="1"/>
    </xf>
    <xf numFmtId="0" fontId="37" fillId="0" borderId="33" xfId="2" applyFont="1" applyFill="1" applyBorder="1" applyAlignment="1" applyProtection="1">
      <alignment horizontal="left" vertical="center" wrapText="1"/>
    </xf>
    <xf numFmtId="0" fontId="15" fillId="9" borderId="25" xfId="2" applyFont="1" applyFill="1" applyBorder="1" applyAlignment="1" applyProtection="1">
      <alignment horizontal="center" vertical="center" wrapText="1"/>
    </xf>
    <xf numFmtId="0" fontId="15" fillId="9" borderId="26" xfId="2" applyFont="1" applyFill="1" applyBorder="1" applyAlignment="1" applyProtection="1">
      <alignment horizontal="center" vertical="center" wrapText="1"/>
    </xf>
    <xf numFmtId="0" fontId="8" fillId="10" borderId="25" xfId="2" applyFont="1" applyFill="1" applyBorder="1" applyAlignment="1" applyProtection="1">
      <alignment horizontal="center" vertical="center"/>
    </xf>
    <xf numFmtId="0" fontId="8" fillId="10" borderId="26" xfId="2" applyFont="1" applyFill="1" applyBorder="1" applyAlignment="1" applyProtection="1">
      <alignment horizontal="center" vertical="center"/>
    </xf>
    <xf numFmtId="0" fontId="8" fillId="11" borderId="27" xfId="2" applyFont="1" applyFill="1" applyBorder="1" applyAlignment="1" applyProtection="1">
      <alignment horizontal="center" vertical="center"/>
    </xf>
    <xf numFmtId="0" fontId="8" fillId="11" borderId="28" xfId="2" applyFont="1" applyFill="1" applyBorder="1" applyAlignment="1" applyProtection="1">
      <alignment horizontal="center" vertical="center"/>
    </xf>
    <xf numFmtId="0" fontId="8" fillId="12" borderId="25" xfId="2" applyFont="1" applyFill="1" applyBorder="1" applyAlignment="1" applyProtection="1">
      <alignment horizontal="center" vertical="center"/>
    </xf>
    <xf numFmtId="0" fontId="8" fillId="12" borderId="26" xfId="2" applyFont="1" applyFill="1" applyBorder="1" applyAlignment="1" applyProtection="1">
      <alignment horizontal="center" vertical="center"/>
    </xf>
    <xf numFmtId="0" fontId="8" fillId="14" borderId="25" xfId="2" applyFont="1" applyFill="1" applyBorder="1" applyAlignment="1" applyProtection="1">
      <alignment horizontal="center" vertical="center"/>
    </xf>
    <xf numFmtId="0" fontId="8" fillId="14" borderId="26" xfId="2" applyFont="1" applyFill="1" applyBorder="1" applyAlignment="1" applyProtection="1">
      <alignment horizontal="center" vertical="center"/>
    </xf>
    <xf numFmtId="1" fontId="43" fillId="0" borderId="39" xfId="2" applyNumberFormat="1" applyFont="1" applyBorder="1" applyAlignment="1" applyProtection="1">
      <alignment horizontal="center" vertical="center"/>
    </xf>
    <xf numFmtId="0" fontId="35" fillId="0" borderId="11" xfId="2" applyFont="1" applyBorder="1" applyAlignment="1" applyProtection="1">
      <alignment horizontal="center" vertical="center" wrapText="1"/>
    </xf>
    <xf numFmtId="0" fontId="35" fillId="0" borderId="0" xfId="2" applyFont="1" applyAlignment="1" applyProtection="1">
      <alignment horizontal="center" vertical="center" wrapText="1"/>
    </xf>
    <xf numFmtId="0" fontId="17" fillId="3" borderId="10" xfId="2" applyFont="1" applyFill="1" applyBorder="1" applyAlignment="1" applyProtection="1">
      <alignment horizontal="left" vertical="center"/>
    </xf>
    <xf numFmtId="0" fontId="17" fillId="3" borderId="11" xfId="2" applyFont="1" applyFill="1" applyBorder="1" applyAlignment="1" applyProtection="1">
      <alignment horizontal="left" vertical="center"/>
    </xf>
    <xf numFmtId="0" fontId="17" fillId="3" borderId="13" xfId="2" applyFont="1" applyFill="1" applyBorder="1" applyAlignment="1" applyProtection="1">
      <alignment horizontal="left" vertical="center"/>
    </xf>
    <xf numFmtId="0" fontId="17" fillId="3" borderId="14" xfId="2" applyFont="1" applyFill="1" applyBorder="1" applyAlignment="1" applyProtection="1">
      <alignment horizontal="left" vertical="center"/>
    </xf>
    <xf numFmtId="1" fontId="39" fillId="0" borderId="39" xfId="2" applyNumberFormat="1" applyFont="1" applyFill="1" applyBorder="1" applyAlignment="1" applyProtection="1">
      <alignment horizontal="center" vertical="center"/>
    </xf>
    <xf numFmtId="1" fontId="41" fillId="0" borderId="39" xfId="2" applyNumberFormat="1" applyFont="1" applyFill="1" applyBorder="1" applyAlignment="1" applyProtection="1">
      <alignment horizontal="center" vertical="center"/>
    </xf>
    <xf numFmtId="1" fontId="42" fillId="0" borderId="39" xfId="2" applyNumberFormat="1" applyFont="1" applyFill="1" applyBorder="1" applyAlignment="1" applyProtection="1">
      <alignment horizontal="center" vertical="center"/>
    </xf>
    <xf numFmtId="1" fontId="51" fillId="0" borderId="39" xfId="2" applyNumberFormat="1" applyFont="1" applyFill="1" applyBorder="1" applyAlignment="1" applyProtection="1">
      <alignment horizontal="center" vertical="center"/>
    </xf>
    <xf numFmtId="0" fontId="37" fillId="0" borderId="40" xfId="2" applyFont="1" applyFill="1" applyBorder="1" applyAlignment="1" applyProtection="1">
      <alignment vertical="center" wrapText="1"/>
    </xf>
    <xf numFmtId="0" fontId="37" fillId="0" borderId="29" xfId="2" applyFont="1" applyFill="1" applyBorder="1" applyAlignment="1" applyProtection="1">
      <alignment vertical="center" wrapText="1"/>
    </xf>
    <xf numFmtId="0" fontId="37" fillId="16" borderId="0" xfId="2" applyFont="1" applyFill="1" applyBorder="1" applyAlignment="1" applyProtection="1">
      <alignment vertical="center" wrapText="1"/>
    </xf>
    <xf numFmtId="1" fontId="39" fillId="0" borderId="39" xfId="2" applyNumberFormat="1" applyFont="1" applyBorder="1" applyAlignment="1" applyProtection="1">
      <alignment horizontal="center" vertical="center"/>
    </xf>
    <xf numFmtId="1" fontId="41" fillId="0" borderId="39" xfId="2" applyNumberFormat="1" applyFont="1" applyBorder="1" applyAlignment="1" applyProtection="1">
      <alignment horizontal="center" vertical="center"/>
    </xf>
    <xf numFmtId="1" fontId="42" fillId="0" borderId="39" xfId="2" applyNumberFormat="1" applyFont="1" applyBorder="1" applyAlignment="1" applyProtection="1">
      <alignment horizontal="center" vertical="center"/>
    </xf>
    <xf numFmtId="1" fontId="51" fillId="0" borderId="39" xfId="2" applyNumberFormat="1" applyFont="1" applyBorder="1" applyAlignment="1" applyProtection="1">
      <alignment horizontal="center" vertical="center"/>
    </xf>
    <xf numFmtId="0" fontId="17" fillId="3" borderId="12" xfId="2" applyFont="1" applyFill="1" applyBorder="1" applyAlignment="1" applyProtection="1">
      <alignment horizontal="left" vertical="center"/>
    </xf>
    <xf numFmtId="0" fontId="17" fillId="3" borderId="15" xfId="2" applyFont="1" applyFill="1" applyBorder="1" applyAlignment="1" applyProtection="1">
      <alignment horizontal="left" vertical="center"/>
    </xf>
    <xf numFmtId="0" fontId="37" fillId="0" borderId="0" xfId="2" applyFont="1" applyFill="1" applyBorder="1" applyAlignment="1" applyProtection="1">
      <alignment vertical="center" wrapText="1"/>
    </xf>
    <xf numFmtId="0" fontId="28" fillId="9" borderId="10" xfId="2" applyFont="1" applyFill="1" applyBorder="1" applyAlignment="1" applyProtection="1">
      <alignment horizontal="center" vertical="center"/>
    </xf>
    <xf numFmtId="0" fontId="28" fillId="9" borderId="11" xfId="2" applyFont="1" applyFill="1" applyBorder="1" applyAlignment="1" applyProtection="1">
      <alignment horizontal="center" vertical="center"/>
    </xf>
    <xf numFmtId="0" fontId="28" fillId="9" borderId="13" xfId="2" applyFont="1" applyFill="1" applyBorder="1" applyAlignment="1" applyProtection="1">
      <alignment horizontal="center" vertical="center"/>
    </xf>
    <xf numFmtId="0" fontId="28" fillId="9" borderId="14" xfId="2" applyFont="1" applyFill="1" applyBorder="1" applyAlignment="1" applyProtection="1">
      <alignment horizontal="center" vertical="center"/>
    </xf>
    <xf numFmtId="1" fontId="12" fillId="2" borderId="31" xfId="2" applyNumberFormat="1" applyFont="1" applyFill="1" applyBorder="1" applyAlignment="1" applyProtection="1">
      <alignment horizontal="center" vertical="center"/>
    </xf>
    <xf numFmtId="1" fontId="12" fillId="2" borderId="11" xfId="2" applyNumberFormat="1" applyFont="1" applyFill="1" applyBorder="1" applyAlignment="1" applyProtection="1">
      <alignment horizontal="center" vertical="center"/>
    </xf>
    <xf numFmtId="1" fontId="12" fillId="2" borderId="32" xfId="2" applyNumberFormat="1" applyFont="1" applyFill="1" applyBorder="1" applyAlignment="1" applyProtection="1">
      <alignment horizontal="center" vertical="center"/>
    </xf>
    <xf numFmtId="1" fontId="12" fillId="2" borderId="34" xfId="2" applyNumberFormat="1" applyFont="1" applyFill="1" applyBorder="1" applyAlignment="1" applyProtection="1">
      <alignment horizontal="center" vertical="center"/>
    </xf>
    <xf numFmtId="1" fontId="12" fillId="2" borderId="14" xfId="2" applyNumberFormat="1" applyFont="1" applyFill="1" applyBorder="1" applyAlignment="1" applyProtection="1">
      <alignment horizontal="center" vertical="center"/>
    </xf>
    <xf numFmtId="1" fontId="12" fillId="2" borderId="35" xfId="2" applyNumberFormat="1" applyFont="1" applyFill="1" applyBorder="1" applyAlignment="1" applyProtection="1">
      <alignment horizontal="center" vertical="center"/>
    </xf>
    <xf numFmtId="0" fontId="17" fillId="2" borderId="11" xfId="2" applyFont="1" applyFill="1" applyBorder="1" applyAlignment="1" applyProtection="1">
      <alignment horizontal="center" vertical="center"/>
    </xf>
    <xf numFmtId="0" fontId="17" fillId="2" borderId="12" xfId="2" applyFont="1" applyFill="1" applyBorder="1" applyAlignment="1" applyProtection="1">
      <alignment horizontal="center" vertical="center"/>
    </xf>
    <xf numFmtId="0" fontId="17" fillId="2" borderId="14" xfId="2" applyFont="1" applyFill="1" applyBorder="1" applyAlignment="1" applyProtection="1">
      <alignment horizontal="center" vertical="center"/>
    </xf>
    <xf numFmtId="0" fontId="17" fillId="2" borderId="15" xfId="2" applyFont="1" applyFill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horizontal="center" vertical="center" wrapText="1"/>
    </xf>
    <xf numFmtId="0" fontId="8" fillId="10" borderId="20" xfId="2" applyFont="1" applyFill="1" applyBorder="1" applyAlignment="1" applyProtection="1">
      <alignment horizontal="center" vertical="center"/>
    </xf>
    <xf numFmtId="0" fontId="8" fillId="10" borderId="19" xfId="2" applyFont="1" applyFill="1" applyBorder="1" applyAlignment="1" applyProtection="1">
      <alignment horizontal="center" vertical="center"/>
    </xf>
    <xf numFmtId="0" fontId="8" fillId="12" borderId="20" xfId="2" applyFont="1" applyFill="1" applyBorder="1" applyAlignment="1" applyProtection="1">
      <alignment horizontal="center" vertical="center"/>
    </xf>
    <xf numFmtId="0" fontId="8" fillId="12" borderId="19" xfId="2" applyFont="1" applyFill="1" applyBorder="1" applyAlignment="1" applyProtection="1">
      <alignment horizontal="center" vertical="center"/>
    </xf>
    <xf numFmtId="0" fontId="8" fillId="14" borderId="20" xfId="2" applyFont="1" applyFill="1" applyBorder="1" applyAlignment="1" applyProtection="1">
      <alignment horizontal="center" vertical="center"/>
    </xf>
    <xf numFmtId="0" fontId="8" fillId="14" borderId="19" xfId="2" applyFont="1" applyFill="1" applyBorder="1" applyAlignment="1" applyProtection="1">
      <alignment horizontal="center" vertical="center"/>
    </xf>
    <xf numFmtId="0" fontId="15" fillId="17" borderId="20" xfId="2" applyFont="1" applyFill="1" applyBorder="1" applyAlignment="1" applyProtection="1">
      <alignment horizontal="center" vertical="center" wrapText="1"/>
    </xf>
    <xf numFmtId="0" fontId="15" fillId="17" borderId="19" xfId="2" applyFont="1" applyFill="1" applyBorder="1" applyAlignment="1" applyProtection="1">
      <alignment horizontal="center" vertical="center" wrapText="1"/>
    </xf>
    <xf numFmtId="0" fontId="15" fillId="9" borderId="20" xfId="2" applyFont="1" applyFill="1" applyBorder="1" applyAlignment="1" applyProtection="1">
      <alignment horizontal="center" vertical="center" wrapText="1"/>
    </xf>
    <xf numFmtId="0" fontId="15" fillId="9" borderId="19" xfId="2" applyFont="1" applyFill="1" applyBorder="1" applyAlignment="1" applyProtection="1">
      <alignment horizontal="center" vertical="center" wrapText="1"/>
    </xf>
    <xf numFmtId="0" fontId="35" fillId="0" borderId="11" xfId="2" applyFont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horizontal="left" vertical="center" wrapText="1"/>
    </xf>
    <xf numFmtId="0" fontId="28" fillId="9" borderId="32" xfId="2" applyFont="1" applyFill="1" applyBorder="1" applyAlignment="1" applyProtection="1">
      <alignment horizontal="center" vertical="center"/>
    </xf>
    <xf numFmtId="0" fontId="28" fillId="9" borderId="35" xfId="2" applyFont="1" applyFill="1" applyBorder="1" applyAlignment="1" applyProtection="1">
      <alignment horizontal="center" vertical="center"/>
    </xf>
    <xf numFmtId="0" fontId="17" fillId="2" borderId="11" xfId="2" applyFont="1" applyFill="1" applyBorder="1" applyAlignment="1" applyProtection="1">
      <alignment horizontal="center" vertical="center" wrapText="1"/>
    </xf>
    <xf numFmtId="0" fontId="17" fillId="2" borderId="12" xfId="2" applyFont="1" applyFill="1" applyBorder="1" applyAlignment="1" applyProtection="1">
      <alignment horizontal="center" vertical="center" wrapText="1"/>
    </xf>
    <xf numFmtId="0" fontId="17" fillId="2" borderId="14" xfId="2" applyFont="1" applyFill="1" applyBorder="1" applyAlignment="1" applyProtection="1">
      <alignment horizontal="center" vertical="center" wrapText="1"/>
    </xf>
    <xf numFmtId="0" fontId="17" fillId="2" borderId="15" xfId="2" applyFont="1" applyFill="1" applyBorder="1" applyAlignment="1" applyProtection="1">
      <alignment horizontal="center" vertical="center" wrapText="1"/>
    </xf>
    <xf numFmtId="0" fontId="17" fillId="3" borderId="0" xfId="2" applyFont="1" applyFill="1" applyBorder="1" applyAlignment="1" applyProtection="1">
      <alignment horizontal="left" vertical="center"/>
    </xf>
    <xf numFmtId="0" fontId="17" fillId="3" borderId="36" xfId="2" applyFont="1" applyFill="1" applyBorder="1" applyAlignment="1" applyProtection="1">
      <alignment horizontal="left" vertical="center"/>
    </xf>
    <xf numFmtId="0" fontId="37" fillId="0" borderId="0" xfId="2" applyFont="1" applyFill="1" applyBorder="1" applyAlignment="1" applyProtection="1">
      <alignment horizontal="left" vertical="center" wrapText="1"/>
    </xf>
    <xf numFmtId="0" fontId="34" fillId="3" borderId="0" xfId="2" applyFont="1" applyFill="1" applyBorder="1" applyAlignment="1" applyProtection="1">
      <alignment horizontal="left" vertical="center"/>
    </xf>
    <xf numFmtId="0" fontId="34" fillId="3" borderId="14" xfId="2" applyFont="1" applyFill="1" applyBorder="1" applyAlignment="1" applyProtection="1">
      <alignment horizontal="left" vertical="center"/>
    </xf>
    <xf numFmtId="165" fontId="11" fillId="2" borderId="11" xfId="2" applyNumberFormat="1" applyFont="1" applyFill="1" applyBorder="1" applyAlignment="1" applyProtection="1">
      <alignment horizontal="center" vertical="center"/>
    </xf>
    <xf numFmtId="165" fontId="11" fillId="2" borderId="12" xfId="2" applyNumberFormat="1" applyFont="1" applyFill="1" applyBorder="1" applyAlignment="1" applyProtection="1">
      <alignment horizontal="center" vertical="center"/>
    </xf>
    <xf numFmtId="165" fontId="11" fillId="2" borderId="14" xfId="2" applyNumberFormat="1" applyFont="1" applyFill="1" applyBorder="1" applyAlignment="1" applyProtection="1">
      <alignment horizontal="center" vertical="center"/>
    </xf>
    <xf numFmtId="165" fontId="11" fillId="2" borderId="15" xfId="2" applyNumberFormat="1" applyFont="1" applyFill="1" applyBorder="1" applyAlignment="1" applyProtection="1">
      <alignment horizontal="center" vertical="center"/>
    </xf>
    <xf numFmtId="1" fontId="29" fillId="0" borderId="0" xfId="2" applyNumberFormat="1" applyFont="1" applyAlignment="1" applyProtection="1">
      <alignment horizontal="center" vertical="center"/>
    </xf>
    <xf numFmtId="1" fontId="29" fillId="0" borderId="17" xfId="2" applyNumberFormat="1" applyFont="1" applyBorder="1" applyAlignment="1" applyProtection="1">
      <alignment horizontal="center" vertical="center"/>
    </xf>
    <xf numFmtId="0" fontId="30" fillId="0" borderId="0" xfId="2" applyFont="1" applyFill="1" applyBorder="1" applyAlignment="1" applyProtection="1">
      <alignment horizontal="center" vertical="center"/>
    </xf>
    <xf numFmtId="164" fontId="5" fillId="0" borderId="0" xfId="0" applyNumberFormat="1" applyFont="1" applyFill="1" applyBorder="1" applyAlignment="1" applyProtection="1">
      <alignment horizontal="left" vertical="center"/>
    </xf>
    <xf numFmtId="0" fontId="19" fillId="0" borderId="11" xfId="2" applyFont="1" applyFill="1" applyBorder="1" applyAlignment="1" applyProtection="1">
      <alignment horizontal="left" vertical="center" wrapText="1"/>
    </xf>
    <xf numFmtId="0" fontId="19" fillId="0" borderId="0" xfId="2" applyFont="1" applyFill="1" applyBorder="1" applyAlignment="1" applyProtection="1">
      <alignment horizontal="left" vertical="center" wrapText="1"/>
    </xf>
    <xf numFmtId="9" fontId="11" fillId="2" borderId="11" xfId="1" applyFont="1" applyFill="1" applyBorder="1" applyAlignment="1" applyProtection="1">
      <alignment horizontal="center" vertical="center"/>
    </xf>
    <xf numFmtId="9" fontId="11" fillId="2" borderId="12" xfId="1" applyFont="1" applyFill="1" applyBorder="1" applyAlignment="1" applyProtection="1">
      <alignment horizontal="center" vertical="center"/>
    </xf>
    <xf numFmtId="9" fontId="11" fillId="2" borderId="14" xfId="1" applyFont="1" applyFill="1" applyBorder="1" applyAlignment="1" applyProtection="1">
      <alignment horizontal="center" vertical="center"/>
    </xf>
    <xf numFmtId="9" fontId="11" fillId="2" borderId="15" xfId="1" applyFont="1" applyFill="1" applyBorder="1" applyAlignment="1" applyProtection="1">
      <alignment horizontal="center" vertical="center"/>
    </xf>
    <xf numFmtId="1" fontId="29" fillId="0" borderId="0" xfId="2" applyNumberFormat="1" applyFont="1" applyBorder="1" applyAlignment="1" applyProtection="1">
      <alignment horizontal="center" vertical="center"/>
    </xf>
    <xf numFmtId="0" fontId="30" fillId="0" borderId="0" xfId="2" applyFont="1" applyBorder="1" applyAlignment="1" applyProtection="1">
      <alignment horizontal="center" vertical="center"/>
    </xf>
    <xf numFmtId="1" fontId="30" fillId="0" borderId="0" xfId="2" applyNumberFormat="1" applyFont="1" applyFill="1" applyBorder="1" applyAlignment="1" applyProtection="1">
      <alignment horizontal="center" vertical="center"/>
    </xf>
    <xf numFmtId="0" fontId="26" fillId="12" borderId="0" xfId="2" applyFont="1" applyFill="1" applyBorder="1" applyAlignment="1" applyProtection="1">
      <alignment horizontal="center" vertical="center"/>
    </xf>
    <xf numFmtId="0" fontId="26" fillId="13" borderId="0" xfId="2" applyFont="1" applyFill="1" applyBorder="1" applyAlignment="1" applyProtection="1">
      <alignment horizontal="center" vertical="center"/>
    </xf>
    <xf numFmtId="0" fontId="26" fillId="14" borderId="0" xfId="2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 wrapText="1"/>
    </xf>
    <xf numFmtId="1" fontId="17" fillId="3" borderId="10" xfId="2" applyNumberFormat="1" applyFont="1" applyFill="1" applyBorder="1" applyAlignment="1" applyProtection="1">
      <alignment vertical="center" wrapText="1"/>
    </xf>
    <xf numFmtId="1" fontId="17" fillId="3" borderId="11" xfId="2" applyNumberFormat="1" applyFont="1" applyFill="1" applyBorder="1" applyAlignment="1" applyProtection="1">
      <alignment vertical="center" wrapText="1"/>
    </xf>
    <xf numFmtId="1" fontId="17" fillId="3" borderId="12" xfId="2" applyNumberFormat="1" applyFont="1" applyFill="1" applyBorder="1" applyAlignment="1" applyProtection="1">
      <alignment vertical="center" wrapText="1"/>
    </xf>
    <xf numFmtId="1" fontId="17" fillId="3" borderId="13" xfId="2" applyNumberFormat="1" applyFont="1" applyFill="1" applyBorder="1" applyAlignment="1" applyProtection="1">
      <alignment vertical="center" wrapText="1"/>
    </xf>
    <xf numFmtId="1" fontId="17" fillId="3" borderId="14" xfId="2" applyNumberFormat="1" applyFont="1" applyFill="1" applyBorder="1" applyAlignment="1" applyProtection="1">
      <alignment vertical="center" wrapText="1"/>
    </xf>
    <xf numFmtId="1" fontId="17" fillId="3" borderId="15" xfId="2" applyNumberFormat="1" applyFont="1" applyFill="1" applyBorder="1" applyAlignment="1" applyProtection="1">
      <alignment vertical="center" wrapText="1"/>
    </xf>
    <xf numFmtId="49" fontId="11" fillId="2" borderId="9" xfId="0" applyNumberFormat="1" applyFont="1" applyFill="1" applyBorder="1" applyAlignment="1" applyProtection="1">
      <alignment horizontal="center" vertical="center"/>
      <protection locked="0"/>
    </xf>
    <xf numFmtId="49" fontId="11" fillId="2" borderId="0" xfId="0" applyNumberFormat="1" applyFont="1" applyFill="1" applyBorder="1" applyAlignment="1" applyProtection="1">
      <alignment horizontal="center" vertical="center"/>
      <protection locked="0"/>
    </xf>
    <xf numFmtId="0" fontId="12" fillId="3" borderId="0" xfId="2" applyFont="1" applyFill="1" applyBorder="1" applyAlignment="1" applyProtection="1">
      <alignment horizontal="right" vertical="center" wrapText="1"/>
    </xf>
    <xf numFmtId="0" fontId="16" fillId="2" borderId="0" xfId="2" applyFont="1" applyFill="1" applyBorder="1" applyAlignment="1" applyProtection="1">
      <alignment vertical="center"/>
    </xf>
    <xf numFmtId="0" fontId="16" fillId="2" borderId="0" xfId="2" applyFont="1" applyFill="1" applyBorder="1" applyAlignment="1" applyProtection="1">
      <alignment horizontal="left" vertical="center"/>
    </xf>
    <xf numFmtId="0" fontId="18" fillId="0" borderId="0" xfId="2" applyFont="1" applyFill="1" applyBorder="1" applyAlignment="1" applyProtection="1">
      <alignment horizontal="center" vertical="center" wrapText="1"/>
    </xf>
    <xf numFmtId="0" fontId="9" fillId="0" borderId="0" xfId="2" applyFont="1" applyBorder="1" applyAlignment="1" applyProtection="1">
      <alignment horizontal="center" vertical="center" wrapText="1"/>
    </xf>
    <xf numFmtId="0" fontId="19" fillId="0" borderId="0" xfId="2" applyFont="1" applyFill="1" applyBorder="1" applyAlignment="1" applyProtection="1">
      <alignment vertical="top" wrapText="1"/>
    </xf>
    <xf numFmtId="0" fontId="26" fillId="10" borderId="0" xfId="2" applyFont="1" applyFill="1" applyBorder="1" applyAlignment="1" applyProtection="1">
      <alignment horizontal="center" vertical="center"/>
    </xf>
    <xf numFmtId="0" fontId="26" fillId="11" borderId="0" xfId="2" applyFont="1" applyFill="1" applyBorder="1" applyAlignment="1" applyProtection="1">
      <alignment horizontal="center" vertical="center" wrapText="1"/>
    </xf>
  </cellXfs>
  <cellStyles count="3">
    <cellStyle name="Normal" xfId="0" builtinId="0"/>
    <cellStyle name="Normal 2" xfId="2"/>
    <cellStyle name="Percent" xfId="1" builtinId="5"/>
  </cellStyles>
  <dxfs count="132"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136071</xdr:colOff>
      <xdr:row>8</xdr:row>
      <xdr:rowOff>68036</xdr:rowOff>
    </xdr:from>
    <xdr:to>
      <xdr:col>69</xdr:col>
      <xdr:colOff>49562</xdr:colOff>
      <xdr:row>10</xdr:row>
      <xdr:rowOff>61190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46" y="1630136"/>
          <a:ext cx="5361791" cy="431304"/>
        </a:xfrm>
        <a:prstGeom prst="rect">
          <a:avLst/>
        </a:prstGeom>
      </xdr:spPr>
    </xdr:pic>
    <xdr:clientData/>
  </xdr:twoCellAnchor>
  <xdr:twoCellAnchor>
    <xdr:from>
      <xdr:col>6</xdr:col>
      <xdr:colOff>340653</xdr:colOff>
      <xdr:row>6</xdr:row>
      <xdr:rowOff>70991</xdr:rowOff>
    </xdr:from>
    <xdr:to>
      <xdr:col>52</xdr:col>
      <xdr:colOff>13024</xdr:colOff>
      <xdr:row>7</xdr:row>
      <xdr:rowOff>144833</xdr:rowOff>
    </xdr:to>
    <xdr:sp macro="" textlink="">
      <xdr:nvSpPr>
        <xdr:cNvPr id="3" name="TextBox 2"/>
        <xdr:cNvSpPr txBox="1"/>
      </xdr:nvSpPr>
      <xdr:spPr>
        <a:xfrm>
          <a:off x="83478" y="1194941"/>
          <a:ext cx="3872896" cy="2929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Scale Color Codes (e.g. dark green ="Completely")</a:t>
          </a:r>
          <a:endParaRPr lang="en-US" sz="1400">
            <a:effectLst/>
          </a:endParaRPr>
        </a:p>
      </xdr:txBody>
    </xdr:sp>
    <xdr:clientData/>
  </xdr:twoCellAnchor>
  <xdr:twoCellAnchor>
    <xdr:from>
      <xdr:col>48</xdr:col>
      <xdr:colOff>45235</xdr:colOff>
      <xdr:row>7</xdr:row>
      <xdr:rowOff>102867</xdr:rowOff>
    </xdr:from>
    <xdr:to>
      <xdr:col>56</xdr:col>
      <xdr:colOff>44245</xdr:colOff>
      <xdr:row>8</xdr:row>
      <xdr:rowOff>132825</xdr:rowOff>
    </xdr:to>
    <xdr:sp macro="" textlink="">
      <xdr:nvSpPr>
        <xdr:cNvPr id="4" name="Right Brace 3"/>
        <xdr:cNvSpPr/>
      </xdr:nvSpPr>
      <xdr:spPr>
        <a:xfrm rot="5400000" flipH="1">
          <a:off x="3863573" y="1228004"/>
          <a:ext cx="249033" cy="684810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52</xdr:col>
      <xdr:colOff>49791</xdr:colOff>
      <xdr:row>6</xdr:row>
      <xdr:rowOff>61912</xdr:rowOff>
    </xdr:from>
    <xdr:to>
      <xdr:col>71</xdr:col>
      <xdr:colOff>52389</xdr:colOff>
      <xdr:row>7</xdr:row>
      <xdr:rowOff>91870</xdr:rowOff>
    </xdr:to>
    <xdr:sp macro="" textlink="">
      <xdr:nvSpPr>
        <xdr:cNvPr id="5" name="TextBox 4"/>
        <xdr:cNvSpPr txBox="1"/>
      </xdr:nvSpPr>
      <xdr:spPr>
        <a:xfrm>
          <a:off x="3993141" y="1185862"/>
          <a:ext cx="1631373" cy="2490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Each</a:t>
          </a:r>
          <a:r>
            <a:rPr lang="en-US" sz="1200" b="1" baseline="0"/>
            <a:t> unit approx 5%</a:t>
          </a:r>
        </a:p>
      </xdr:txBody>
    </xdr:sp>
    <xdr:clientData/>
  </xdr:twoCellAnchor>
  <xdr:twoCellAnchor>
    <xdr:from>
      <xdr:col>65</xdr:col>
      <xdr:colOff>28045</xdr:colOff>
      <xdr:row>7</xdr:row>
      <xdr:rowOff>94268</xdr:rowOff>
    </xdr:from>
    <xdr:to>
      <xdr:col>66</xdr:col>
      <xdr:colOff>12569</xdr:colOff>
      <xdr:row>8</xdr:row>
      <xdr:rowOff>124226</xdr:rowOff>
    </xdr:to>
    <xdr:sp macro="" textlink="">
      <xdr:nvSpPr>
        <xdr:cNvPr id="6" name="Right Brace 5"/>
        <xdr:cNvSpPr/>
      </xdr:nvSpPr>
      <xdr:spPr>
        <a:xfrm rot="5400000" flipH="1">
          <a:off x="4996428" y="1526685"/>
          <a:ext cx="249033" cy="70249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29</xdr:col>
      <xdr:colOff>80188</xdr:colOff>
      <xdr:row>11</xdr:row>
      <xdr:rowOff>30368</xdr:rowOff>
    </xdr:from>
    <xdr:to>
      <xdr:col>71</xdr:col>
      <xdr:colOff>27083</xdr:colOff>
      <xdr:row>12</xdr:row>
      <xdr:rowOff>85724</xdr:rowOff>
    </xdr:to>
    <xdr:sp macro="" textlink="">
      <xdr:nvSpPr>
        <xdr:cNvPr id="7" name="TextBox 6"/>
        <xdr:cNvSpPr txBox="1"/>
      </xdr:nvSpPr>
      <xdr:spPr>
        <a:xfrm>
          <a:off x="2051863" y="2249693"/>
          <a:ext cx="3547345" cy="2744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of each response category 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(e.g.  45% "Completely")</a:t>
          </a:r>
          <a:endParaRPr lang="en-US" sz="1400">
            <a:effectLst/>
          </a:endParaRPr>
        </a:p>
      </xdr:txBody>
    </xdr:sp>
    <xdr:clientData/>
  </xdr:twoCellAnchor>
  <xdr:twoCellAnchor>
    <xdr:from>
      <xdr:col>6</xdr:col>
      <xdr:colOff>491168</xdr:colOff>
      <xdr:row>11</xdr:row>
      <xdr:rowOff>59674</xdr:rowOff>
    </xdr:from>
    <xdr:to>
      <xdr:col>28</xdr:col>
      <xdr:colOff>59119</xdr:colOff>
      <xdr:row>12</xdr:row>
      <xdr:rowOff>72105</xdr:rowOff>
    </xdr:to>
    <xdr:sp macro="" textlink="">
      <xdr:nvSpPr>
        <xdr:cNvPr id="8" name="TextBox 7"/>
        <xdr:cNvSpPr txBox="1"/>
      </xdr:nvSpPr>
      <xdr:spPr>
        <a:xfrm>
          <a:off x="81593" y="2278999"/>
          <a:ext cx="1863476" cy="231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/>
            <a:t>Survey Item</a:t>
          </a:r>
        </a:p>
      </xdr:txBody>
    </xdr:sp>
    <xdr:clientData/>
  </xdr:twoCellAnchor>
  <xdr:twoCellAnchor>
    <xdr:from>
      <xdr:col>48</xdr:col>
      <xdr:colOff>7305</xdr:colOff>
      <xdr:row>9</xdr:row>
      <xdr:rowOff>152400</xdr:rowOff>
    </xdr:from>
    <xdr:to>
      <xdr:col>66</xdr:col>
      <xdr:colOff>76198</xdr:colOff>
      <xdr:row>11</xdr:row>
      <xdr:rowOff>60960</xdr:rowOff>
    </xdr:to>
    <xdr:sp macro="" textlink="">
      <xdr:nvSpPr>
        <xdr:cNvPr id="9" name="Right Brace 8"/>
        <xdr:cNvSpPr/>
      </xdr:nvSpPr>
      <xdr:spPr>
        <a:xfrm rot="5400000">
          <a:off x="4240372" y="1300958"/>
          <a:ext cx="346710" cy="1611943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85469</xdr:colOff>
      <xdr:row>9</xdr:row>
      <xdr:rowOff>152399</xdr:rowOff>
    </xdr:from>
    <xdr:to>
      <xdr:col>44</xdr:col>
      <xdr:colOff>43149</xdr:colOff>
      <xdr:row>11</xdr:row>
      <xdr:rowOff>60959</xdr:rowOff>
    </xdr:to>
    <xdr:sp macro="" textlink="">
      <xdr:nvSpPr>
        <xdr:cNvPr id="10" name="Right Brace 9"/>
        <xdr:cNvSpPr/>
      </xdr:nvSpPr>
      <xdr:spPr>
        <a:xfrm rot="5400000">
          <a:off x="1519729" y="499314"/>
          <a:ext cx="346710" cy="3215230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0</xdr:colOff>
      <xdr:row>77</xdr:row>
      <xdr:rowOff>0</xdr:rowOff>
    </xdr:from>
    <xdr:to>
      <xdr:col>16</xdr:col>
      <xdr:colOff>0</xdr:colOff>
      <xdr:row>77</xdr:row>
      <xdr:rowOff>323850</xdr:rowOff>
    </xdr:to>
    <xdr:pic>
      <xdr:nvPicPr>
        <xdr:cNvPr id="11" name="Picture 10" descr="C:\Users\sgkempner\Documents\cpslogo_v2_WhitePrintMin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478250"/>
          <a:ext cx="771525" cy="323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kempner\Documents\Parent%20Survey\2014\Reports\parent_survey_results_2014_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s and Items 2014"/>
      <sheetName val="School Level Data 2014"/>
      <sheetName val="Parent Survey Results 2014"/>
      <sheetName val="Survey_Data_2014"/>
    </sheetNames>
    <sheetDataSet>
      <sheetData sheetId="0"/>
      <sheetData sheetId="1"/>
      <sheetData sheetId="2">
        <row r="2">
          <cell r="I2" t="str">
            <v>High Schools</v>
          </cell>
        </row>
      </sheetData>
      <sheetData sheetId="3">
        <row r="2">
          <cell r="A2">
            <v>999990</v>
          </cell>
          <cell r="I2">
            <v>49</v>
          </cell>
          <cell r="J2" t="str">
            <v>Neutral</v>
          </cell>
          <cell r="M2">
            <v>52.77</v>
          </cell>
          <cell r="R2">
            <v>9715</v>
          </cell>
          <cell r="AA2">
            <v>1.7000000000000001E-2</v>
          </cell>
          <cell r="AB2">
            <v>1.2999999999999999E-2</v>
          </cell>
          <cell r="AC2">
            <v>1.4E-2</v>
          </cell>
          <cell r="AD2">
            <v>1.2E-2</v>
          </cell>
          <cell r="AE2">
            <v>2.4E-2</v>
          </cell>
          <cell r="AF2">
            <v>6.0999999999999999E-2</v>
          </cell>
          <cell r="AG2">
            <v>7.5999999999999998E-2</v>
          </cell>
          <cell r="AH2">
            <v>6.0999999999999999E-2</v>
          </cell>
          <cell r="AI2">
            <v>6.4000000000000001E-2</v>
          </cell>
          <cell r="AJ2">
            <v>4.4999999999999998E-2</v>
          </cell>
          <cell r="AK2">
            <v>0.10299999999999999</v>
          </cell>
          <cell r="AL2">
            <v>0.152</v>
          </cell>
          <cell r="AM2">
            <v>0.32900000000000001</v>
          </cell>
          <cell r="AN2">
            <v>0.28100000000000003</v>
          </cell>
          <cell r="AO2">
            <v>0.32900000000000001</v>
          </cell>
          <cell r="AP2">
            <v>0.22900000000000001</v>
          </cell>
          <cell r="AQ2">
            <v>0.34399999999999997</v>
          </cell>
          <cell r="AR2">
            <v>0.315</v>
          </cell>
          <cell r="AS2">
            <v>1.2E-2</v>
          </cell>
          <cell r="AT2">
            <v>1.2E-2</v>
          </cell>
          <cell r="AU2">
            <v>1.7999999999999999E-2</v>
          </cell>
          <cell r="AV2">
            <v>1.2999999999999999E-2</v>
          </cell>
          <cell r="AW2">
            <v>1.7000000000000001E-2</v>
          </cell>
          <cell r="AX2">
            <v>0.02</v>
          </cell>
          <cell r="AY2">
            <v>0.56599999999999995</v>
          </cell>
          <cell r="AZ2">
            <v>0.63200000000000001</v>
          </cell>
          <cell r="BA2">
            <v>0.57499999999999996</v>
          </cell>
          <cell r="BB2">
            <v>0.7</v>
          </cell>
          <cell r="BC2">
            <v>0.51200000000000001</v>
          </cell>
          <cell r="BD2">
            <v>0.45300000000000001</v>
          </cell>
          <cell r="BK2">
            <v>4.0000000000000001E-3</v>
          </cell>
          <cell r="BL2">
            <v>5.0000000000000001E-3</v>
          </cell>
          <cell r="BM2">
            <v>6.0000000000000001E-3</v>
          </cell>
          <cell r="BN2">
            <v>0.01</v>
          </cell>
          <cell r="BO2">
            <v>6.0000000000000001E-3</v>
          </cell>
          <cell r="BP2">
            <v>1.2E-2</v>
          </cell>
          <cell r="BQ2">
            <v>2.4E-2</v>
          </cell>
          <cell r="BR2">
            <v>5.8999999999999997E-2</v>
          </cell>
          <cell r="BS2">
            <v>3.3000000000000002E-2</v>
          </cell>
          <cell r="BT2">
            <v>1.9E-2</v>
          </cell>
          <cell r="BU2">
            <v>2.5999999999999999E-2</v>
          </cell>
          <cell r="BV2">
            <v>3.1E-2</v>
          </cell>
          <cell r="BW2">
            <v>3.4000000000000002E-2</v>
          </cell>
          <cell r="BX2">
            <v>2.9000000000000001E-2</v>
          </cell>
          <cell r="BY2">
            <v>5.5E-2</v>
          </cell>
          <cell r="BZ2">
            <v>7.1999999999999995E-2</v>
          </cell>
          <cell r="CA2">
            <v>9.6000000000000002E-2</v>
          </cell>
          <cell r="CB2">
            <v>7.5999999999999998E-2</v>
          </cell>
          <cell r="CL2">
            <v>0.14699999999999999</v>
          </cell>
          <cell r="CM2">
            <v>0.17799999999999999</v>
          </cell>
          <cell r="CN2">
            <v>0.20200000000000001</v>
          </cell>
          <cell r="CO2">
            <v>0.187</v>
          </cell>
          <cell r="CP2">
            <v>0.19600000000000001</v>
          </cell>
          <cell r="CQ2">
            <v>0.25700000000000001</v>
          </cell>
          <cell r="CR2">
            <v>0.23699999999999999</v>
          </cell>
          <cell r="CS2">
            <v>0.22600000000000001</v>
          </cell>
          <cell r="CT2">
            <v>0.22800000000000001</v>
          </cell>
          <cell r="CU2">
            <v>0.01</v>
          </cell>
          <cell r="CV2">
            <v>0.01</v>
          </cell>
          <cell r="CW2">
            <v>1.2999999999999999E-2</v>
          </cell>
          <cell r="CX2">
            <v>1.0999999999999999E-2</v>
          </cell>
          <cell r="CY2">
            <v>1.2E-2</v>
          </cell>
          <cell r="CZ2">
            <v>1.7000000000000001E-2</v>
          </cell>
          <cell r="DA2">
            <v>1.4E-2</v>
          </cell>
          <cell r="DB2">
            <v>1.4999999999999999E-2</v>
          </cell>
          <cell r="DC2">
            <v>1.4E-2</v>
          </cell>
          <cell r="DD2">
            <v>0.82</v>
          </cell>
          <cell r="DE2">
            <v>0.78100000000000003</v>
          </cell>
          <cell r="DF2">
            <v>0.748</v>
          </cell>
          <cell r="DG2">
            <v>0.75800000000000001</v>
          </cell>
          <cell r="DH2">
            <v>0.75600000000000001</v>
          </cell>
          <cell r="DI2">
            <v>0.65900000000000003</v>
          </cell>
          <cell r="DJ2">
            <v>0.65300000000000002</v>
          </cell>
          <cell r="DK2">
            <v>0.60299999999999998</v>
          </cell>
          <cell r="DL2">
            <v>0.65</v>
          </cell>
          <cell r="DM2">
            <v>0.125</v>
          </cell>
          <cell r="DN2">
            <v>1.2999999999999999E-2</v>
          </cell>
          <cell r="DO2">
            <v>8.9999999999999993E-3</v>
          </cell>
          <cell r="DP2">
            <v>1.6E-2</v>
          </cell>
          <cell r="DQ2">
            <v>0.01</v>
          </cell>
          <cell r="DR2">
            <v>1.7999999999999999E-2</v>
          </cell>
          <cell r="DS2">
            <v>5.1999999999999998E-2</v>
          </cell>
          <cell r="DT2">
            <v>1.7000000000000001E-2</v>
          </cell>
          <cell r="DU2">
            <v>1.7999999999999999E-2</v>
          </cell>
          <cell r="DW2">
            <v>5.3999999999999999E-2</v>
          </cell>
          <cell r="DX2">
            <v>4.2000000000000003E-2</v>
          </cell>
          <cell r="DY2">
            <v>6.4000000000000001E-2</v>
          </cell>
          <cell r="DZ2">
            <v>4.4999999999999998E-2</v>
          </cell>
          <cell r="EA2">
            <v>7.0000000000000007E-2</v>
          </cell>
          <cell r="EB2">
            <v>0.11700000000000001</v>
          </cell>
          <cell r="EC2">
            <v>6.5000000000000002E-2</v>
          </cell>
          <cell r="ED2">
            <v>6.8000000000000005E-2</v>
          </cell>
          <cell r="EE2">
            <v>0.3</v>
          </cell>
          <cell r="EF2">
            <v>0.30199999999999999</v>
          </cell>
          <cell r="EG2">
            <v>0.29499999999999998</v>
          </cell>
          <cell r="EH2">
            <v>0.29599999999999999</v>
          </cell>
          <cell r="EI2">
            <v>0.26500000000000001</v>
          </cell>
          <cell r="EJ2">
            <v>0.33400000000000002</v>
          </cell>
          <cell r="EK2">
            <v>0.33</v>
          </cell>
          <cell r="EL2">
            <v>0.34599999999999997</v>
          </cell>
          <cell r="EM2">
            <v>0.35799999999999998</v>
          </cell>
          <cell r="EO2">
            <v>0.60499999999999998</v>
          </cell>
          <cell r="EP2">
            <v>0.624</v>
          </cell>
          <cell r="EQ2">
            <v>0.59699999999999998</v>
          </cell>
          <cell r="ER2">
            <v>0.65100000000000002</v>
          </cell>
          <cell r="ES2">
            <v>0.54100000000000004</v>
          </cell>
          <cell r="ET2">
            <v>0.44900000000000001</v>
          </cell>
          <cell r="EU2">
            <v>0.53800000000000003</v>
          </cell>
          <cell r="EV2">
            <v>0.52400000000000002</v>
          </cell>
          <cell r="EW2">
            <v>4.1000000000000002E-2</v>
          </cell>
          <cell r="EX2">
            <v>2.5999999999999999E-2</v>
          </cell>
          <cell r="EY2">
            <v>0.03</v>
          </cell>
          <cell r="EZ2">
            <v>2.8000000000000001E-2</v>
          </cell>
          <cell r="FA2">
            <v>2.9000000000000001E-2</v>
          </cell>
          <cell r="FB2">
            <v>3.5999999999999997E-2</v>
          </cell>
          <cell r="FC2">
            <v>5.1999999999999998E-2</v>
          </cell>
          <cell r="FD2">
            <v>3.4000000000000002E-2</v>
          </cell>
          <cell r="FE2">
            <v>3.3000000000000002E-2</v>
          </cell>
          <cell r="GP2">
            <v>1.2999999999999999E-2</v>
          </cell>
          <cell r="GQ2">
            <v>0.02</v>
          </cell>
          <cell r="GR2">
            <v>2.8000000000000001E-2</v>
          </cell>
          <cell r="GS2">
            <v>3.7999999999999999E-2</v>
          </cell>
          <cell r="GT2">
            <v>0.107</v>
          </cell>
          <cell r="GU2">
            <v>2.1000000000000001E-2</v>
          </cell>
          <cell r="GV2">
            <v>0.314</v>
          </cell>
          <cell r="GW2">
            <v>0.28399999999999997</v>
          </cell>
          <cell r="GX2">
            <v>0.28999999999999998</v>
          </cell>
          <cell r="GY2">
            <v>0.32500000000000001</v>
          </cell>
          <cell r="GZ2">
            <v>0.36299999999999999</v>
          </cell>
          <cell r="HA2">
            <v>0.32300000000000001</v>
          </cell>
          <cell r="HB2">
            <v>0.58199999999999996</v>
          </cell>
          <cell r="HC2">
            <v>0.44900000000000001</v>
          </cell>
          <cell r="HD2">
            <v>0.46</v>
          </cell>
          <cell r="HE2">
            <v>0.47099999999999997</v>
          </cell>
          <cell r="HF2">
            <v>0.35799999999999998</v>
          </cell>
          <cell r="HG2">
            <v>0.55700000000000005</v>
          </cell>
          <cell r="HH2">
            <v>0.04</v>
          </cell>
          <cell r="HI2">
            <v>0.16900000000000001</v>
          </cell>
          <cell r="HJ2">
            <v>0.14000000000000001</v>
          </cell>
          <cell r="HK2">
            <v>9.4E-2</v>
          </cell>
          <cell r="HL2">
            <v>9.4E-2</v>
          </cell>
          <cell r="HM2">
            <v>3.9E-2</v>
          </cell>
          <cell r="HN2">
            <v>1.7000000000000001E-2</v>
          </cell>
          <cell r="HO2">
            <v>3.2000000000000001E-2</v>
          </cell>
          <cell r="HP2">
            <v>3.5999999999999997E-2</v>
          </cell>
          <cell r="HQ2">
            <v>2.5999999999999999E-2</v>
          </cell>
          <cell r="HR2">
            <v>3.5000000000000003E-2</v>
          </cell>
          <cell r="HS2">
            <v>1.7999999999999999E-2</v>
          </cell>
          <cell r="HT2">
            <v>3.4000000000000002E-2</v>
          </cell>
          <cell r="HU2">
            <v>4.5999999999999999E-2</v>
          </cell>
          <cell r="HV2">
            <v>4.5999999999999999E-2</v>
          </cell>
          <cell r="HW2">
            <v>4.7E-2</v>
          </cell>
          <cell r="HX2">
            <v>4.3999999999999997E-2</v>
          </cell>
          <cell r="HY2">
            <v>4.2000000000000003E-2</v>
          </cell>
        </row>
        <row r="3">
          <cell r="A3">
            <v>999999</v>
          </cell>
          <cell r="I3">
            <v>30</v>
          </cell>
          <cell r="J3" t="str">
            <v>Neutral</v>
          </cell>
          <cell r="M3">
            <v>59.36</v>
          </cell>
          <cell r="R3">
            <v>2094</v>
          </cell>
          <cell r="AA3">
            <v>1.6E-2</v>
          </cell>
          <cell r="AB3">
            <v>1.4E-2</v>
          </cell>
          <cell r="AC3">
            <v>1.7000000000000001E-2</v>
          </cell>
          <cell r="AD3">
            <v>2.8000000000000001E-2</v>
          </cell>
          <cell r="AE3">
            <v>0.04</v>
          </cell>
          <cell r="AF3">
            <v>8.5999999999999993E-2</v>
          </cell>
          <cell r="AG3">
            <v>8.5000000000000006E-2</v>
          </cell>
          <cell r="AH3">
            <v>7.0000000000000007E-2</v>
          </cell>
          <cell r="AI3">
            <v>7.9000000000000001E-2</v>
          </cell>
          <cell r="AJ3">
            <v>7.1999999999999995E-2</v>
          </cell>
          <cell r="AK3">
            <v>0.13900000000000001</v>
          </cell>
          <cell r="AL3">
            <v>0.17599999999999999</v>
          </cell>
          <cell r="AM3">
            <v>0.36399999999999999</v>
          </cell>
          <cell r="AN3">
            <v>0.316</v>
          </cell>
          <cell r="AO3">
            <v>0.36899999999999999</v>
          </cell>
          <cell r="AP3">
            <v>0.26900000000000002</v>
          </cell>
          <cell r="AQ3">
            <v>0.36</v>
          </cell>
          <cell r="AR3">
            <v>0.32900000000000001</v>
          </cell>
          <cell r="AS3">
            <v>1.2E-2</v>
          </cell>
          <cell r="AT3">
            <v>1.2999999999999999E-2</v>
          </cell>
          <cell r="AU3">
            <v>2.4E-2</v>
          </cell>
          <cell r="AV3">
            <v>1.7000000000000001E-2</v>
          </cell>
          <cell r="AW3">
            <v>1.7999999999999999E-2</v>
          </cell>
          <cell r="AX3">
            <v>2.1000000000000001E-2</v>
          </cell>
          <cell r="AY3">
            <v>0.52200000000000002</v>
          </cell>
          <cell r="AZ3">
            <v>0.58599999999999997</v>
          </cell>
          <cell r="BA3">
            <v>0.51100000000000001</v>
          </cell>
          <cell r="BB3">
            <v>0.61299999999999999</v>
          </cell>
          <cell r="BC3">
            <v>0.44400000000000001</v>
          </cell>
          <cell r="BD3">
            <v>0.38800000000000001</v>
          </cell>
          <cell r="BK3">
            <v>7.0000000000000001E-3</v>
          </cell>
          <cell r="BL3">
            <v>8.0000000000000002E-3</v>
          </cell>
          <cell r="BM3">
            <v>0.01</v>
          </cell>
          <cell r="BN3">
            <v>1.6E-2</v>
          </cell>
          <cell r="BO3">
            <v>0.01</v>
          </cell>
          <cell r="BP3">
            <v>1.7999999999999999E-2</v>
          </cell>
          <cell r="BQ3">
            <v>7.8E-2</v>
          </cell>
          <cell r="BR3">
            <v>0.14699999999999999</v>
          </cell>
          <cell r="BS3">
            <v>9.7000000000000003E-2</v>
          </cell>
          <cell r="BT3">
            <v>3.5000000000000003E-2</v>
          </cell>
          <cell r="BU3">
            <v>4.8000000000000001E-2</v>
          </cell>
          <cell r="BV3">
            <v>5.8000000000000003E-2</v>
          </cell>
          <cell r="BW3">
            <v>6.5000000000000002E-2</v>
          </cell>
          <cell r="BX3">
            <v>5.0999999999999997E-2</v>
          </cell>
          <cell r="BY3">
            <v>8.6999999999999994E-2</v>
          </cell>
          <cell r="BZ3">
            <v>0.14899999999999999</v>
          </cell>
          <cell r="CA3">
            <v>0.158</v>
          </cell>
          <cell r="CB3">
            <v>0.14399999999999999</v>
          </cell>
          <cell r="CL3">
            <v>0.27100000000000002</v>
          </cell>
          <cell r="CM3">
            <v>0.32</v>
          </cell>
          <cell r="CN3">
            <v>0.33700000000000002</v>
          </cell>
          <cell r="CO3">
            <v>0.30199999999999999</v>
          </cell>
          <cell r="CP3">
            <v>0.33200000000000002</v>
          </cell>
          <cell r="CQ3">
            <v>0.36299999999999999</v>
          </cell>
          <cell r="CR3">
            <v>0.317</v>
          </cell>
          <cell r="CS3">
            <v>0.27</v>
          </cell>
          <cell r="CT3">
            <v>0.30399999999999999</v>
          </cell>
          <cell r="CU3">
            <v>0.02</v>
          </cell>
          <cell r="CV3">
            <v>1.9E-2</v>
          </cell>
          <cell r="CW3">
            <v>2.1999999999999999E-2</v>
          </cell>
          <cell r="CX3">
            <v>0.02</v>
          </cell>
          <cell r="CY3">
            <v>2.1999999999999999E-2</v>
          </cell>
          <cell r="CZ3">
            <v>2.5999999999999999E-2</v>
          </cell>
          <cell r="DA3">
            <v>2.3E-2</v>
          </cell>
          <cell r="DB3">
            <v>2.3E-2</v>
          </cell>
          <cell r="DC3">
            <v>2.3E-2</v>
          </cell>
          <cell r="DD3">
            <v>0.66700000000000004</v>
          </cell>
          <cell r="DE3">
            <v>0.60499999999999998</v>
          </cell>
          <cell r="DF3">
            <v>0.57299999999999995</v>
          </cell>
          <cell r="DG3">
            <v>0.59699999999999998</v>
          </cell>
          <cell r="DH3">
            <v>0.58499999999999996</v>
          </cell>
          <cell r="DI3">
            <v>0.50700000000000001</v>
          </cell>
          <cell r="DJ3">
            <v>0.432</v>
          </cell>
          <cell r="DK3">
            <v>0.40100000000000002</v>
          </cell>
          <cell r="DL3">
            <v>0.43099999999999999</v>
          </cell>
          <cell r="DM3">
            <v>0.16400000000000001</v>
          </cell>
          <cell r="DN3">
            <v>2.7E-2</v>
          </cell>
          <cell r="DO3">
            <v>1.9E-2</v>
          </cell>
          <cell r="DP3">
            <v>3.5000000000000003E-2</v>
          </cell>
          <cell r="DQ3">
            <v>1.9E-2</v>
          </cell>
          <cell r="DR3">
            <v>3.1E-2</v>
          </cell>
          <cell r="DS3">
            <v>0.06</v>
          </cell>
          <cell r="DT3">
            <v>2.8000000000000001E-2</v>
          </cell>
          <cell r="DU3">
            <v>3.4000000000000002E-2</v>
          </cell>
          <cell r="DW3">
            <v>0.10299999999999999</v>
          </cell>
          <cell r="DX3">
            <v>7.0999999999999994E-2</v>
          </cell>
          <cell r="DY3">
            <v>0.109</v>
          </cell>
          <cell r="DZ3">
            <v>6.9000000000000006E-2</v>
          </cell>
          <cell r="EA3">
            <v>0.104</v>
          </cell>
          <cell r="EB3">
            <v>0.13900000000000001</v>
          </cell>
          <cell r="EC3">
            <v>9.2999999999999999E-2</v>
          </cell>
          <cell r="ED3">
            <v>0.11</v>
          </cell>
          <cell r="EE3">
            <v>0.28399999999999997</v>
          </cell>
          <cell r="EF3">
            <v>0.38900000000000001</v>
          </cell>
          <cell r="EG3">
            <v>0.36899999999999999</v>
          </cell>
          <cell r="EH3">
            <v>0.35299999999999998</v>
          </cell>
          <cell r="EI3">
            <v>0.33600000000000002</v>
          </cell>
          <cell r="EJ3">
            <v>0.377</v>
          </cell>
          <cell r="EK3">
            <v>0.35699999999999998</v>
          </cell>
          <cell r="EL3">
            <v>0.40600000000000003</v>
          </cell>
          <cell r="EM3">
            <v>0.41099999999999998</v>
          </cell>
          <cell r="EO3">
            <v>0.44900000000000001</v>
          </cell>
          <cell r="EP3">
            <v>0.501</v>
          </cell>
          <cell r="EQ3">
            <v>0.46700000000000003</v>
          </cell>
          <cell r="ER3">
            <v>0.53900000000000003</v>
          </cell>
          <cell r="ES3">
            <v>0.44500000000000001</v>
          </cell>
          <cell r="ET3">
            <v>0.38600000000000001</v>
          </cell>
          <cell r="EU3">
            <v>0.436</v>
          </cell>
          <cell r="EV3">
            <v>0.40300000000000002</v>
          </cell>
          <cell r="EW3">
            <v>4.7E-2</v>
          </cell>
          <cell r="EX3">
            <v>3.2000000000000001E-2</v>
          </cell>
          <cell r="EY3">
            <v>3.9E-2</v>
          </cell>
          <cell r="EZ3">
            <v>3.5000000000000003E-2</v>
          </cell>
          <cell r="FA3">
            <v>3.5999999999999997E-2</v>
          </cell>
          <cell r="FB3">
            <v>4.2999999999999997E-2</v>
          </cell>
          <cell r="FC3">
            <v>5.8000000000000003E-2</v>
          </cell>
          <cell r="FD3">
            <v>3.7999999999999999E-2</v>
          </cell>
          <cell r="FE3">
            <v>4.2000000000000003E-2</v>
          </cell>
          <cell r="GP3">
            <v>2.1000000000000001E-2</v>
          </cell>
          <cell r="GQ3">
            <v>0.03</v>
          </cell>
          <cell r="GR3">
            <v>3.7999999999999999E-2</v>
          </cell>
          <cell r="GS3">
            <v>0.05</v>
          </cell>
          <cell r="GT3">
            <v>0.14399999999999999</v>
          </cell>
          <cell r="GU3">
            <v>3.9E-2</v>
          </cell>
          <cell r="GV3">
            <v>0.372</v>
          </cell>
          <cell r="GW3">
            <v>0.32</v>
          </cell>
          <cell r="GX3">
            <v>0.316</v>
          </cell>
          <cell r="GY3">
            <v>0.32800000000000001</v>
          </cell>
          <cell r="GZ3">
            <v>0.36699999999999999</v>
          </cell>
          <cell r="HA3">
            <v>0.36699999999999999</v>
          </cell>
          <cell r="HB3">
            <v>0.40400000000000003</v>
          </cell>
          <cell r="HC3">
            <v>0.40400000000000003</v>
          </cell>
          <cell r="HD3">
            <v>0.39</v>
          </cell>
          <cell r="HE3">
            <v>0.39700000000000002</v>
          </cell>
          <cell r="HF3">
            <v>0.26100000000000001</v>
          </cell>
          <cell r="HG3">
            <v>0.45500000000000002</v>
          </cell>
          <cell r="HH3">
            <v>0.13900000000000001</v>
          </cell>
          <cell r="HI3">
            <v>0.16500000000000001</v>
          </cell>
          <cell r="HJ3">
            <v>0.155</v>
          </cell>
          <cell r="HK3">
            <v>0.12</v>
          </cell>
          <cell r="HL3">
            <v>0.14399999999999999</v>
          </cell>
          <cell r="HM3">
            <v>6.8000000000000005E-2</v>
          </cell>
          <cell r="HN3">
            <v>0.02</v>
          </cell>
          <cell r="HO3">
            <v>3.1E-2</v>
          </cell>
          <cell r="HP3">
            <v>4.8000000000000001E-2</v>
          </cell>
          <cell r="HQ3">
            <v>5.0999999999999997E-2</v>
          </cell>
          <cell r="HR3">
            <v>3.3000000000000002E-2</v>
          </cell>
          <cell r="HS3">
            <v>2.1000000000000001E-2</v>
          </cell>
          <cell r="HT3">
            <v>4.3999999999999997E-2</v>
          </cell>
          <cell r="HU3">
            <v>0.05</v>
          </cell>
          <cell r="HV3">
            <v>5.2999999999999999E-2</v>
          </cell>
          <cell r="HW3">
            <v>5.3999999999999999E-2</v>
          </cell>
          <cell r="HX3">
            <v>5.0999999999999997E-2</v>
          </cell>
          <cell r="HY3">
            <v>4.8000000000000001E-2</v>
          </cell>
        </row>
        <row r="4">
          <cell r="A4">
            <v>400009</v>
          </cell>
          <cell r="I4">
            <v>39</v>
          </cell>
          <cell r="J4" t="str">
            <v>Strong</v>
          </cell>
          <cell r="M4">
            <v>64</v>
          </cell>
          <cell r="R4">
            <v>12</v>
          </cell>
          <cell r="AA4">
            <v>0.01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0.03</v>
          </cell>
          <cell r="AG4">
            <v>7.0000000000000007E-2</v>
          </cell>
          <cell r="AH4">
            <v>0.01</v>
          </cell>
          <cell r="AI4">
            <v>0.02</v>
          </cell>
          <cell r="AJ4">
            <v>0</v>
          </cell>
          <cell r="AK4">
            <v>0.05</v>
          </cell>
          <cell r="AL4">
            <v>0.1</v>
          </cell>
          <cell r="AM4">
            <v>0.34</v>
          </cell>
          <cell r="AN4">
            <v>0.28999999999999998</v>
          </cell>
          <cell r="AO4">
            <v>0.19</v>
          </cell>
          <cell r="AP4">
            <v>0.2</v>
          </cell>
          <cell r="AQ4">
            <v>0.45</v>
          </cell>
          <cell r="AR4">
            <v>0.34</v>
          </cell>
          <cell r="AS4">
            <v>0.05</v>
          </cell>
          <cell r="AT4">
            <v>0.03</v>
          </cell>
          <cell r="AU4">
            <v>0.03</v>
          </cell>
          <cell r="AV4">
            <v>0.03</v>
          </cell>
          <cell r="AW4">
            <v>0.02</v>
          </cell>
          <cell r="AX4">
            <v>0.05</v>
          </cell>
          <cell r="AY4">
            <v>0.53</v>
          </cell>
          <cell r="AZ4">
            <v>0.66</v>
          </cell>
          <cell r="BA4">
            <v>0.76</v>
          </cell>
          <cell r="BB4">
            <v>0.77</v>
          </cell>
          <cell r="BC4">
            <v>0.48</v>
          </cell>
          <cell r="BD4">
            <v>0.48</v>
          </cell>
          <cell r="BK4">
            <v>0</v>
          </cell>
          <cell r="BL4">
            <v>0</v>
          </cell>
          <cell r="BM4">
            <v>0</v>
          </cell>
          <cell r="BN4">
            <v>0.01</v>
          </cell>
          <cell r="BO4">
            <v>0</v>
          </cell>
          <cell r="BP4">
            <v>0.01</v>
          </cell>
          <cell r="BQ4">
            <v>0.01</v>
          </cell>
          <cell r="BR4">
            <v>0.01</v>
          </cell>
          <cell r="BS4">
            <v>0.01</v>
          </cell>
          <cell r="BT4">
            <v>0</v>
          </cell>
          <cell r="BU4">
            <v>0.01</v>
          </cell>
          <cell r="BV4">
            <v>0</v>
          </cell>
          <cell r="BW4">
            <v>0</v>
          </cell>
          <cell r="BX4">
            <v>0.01</v>
          </cell>
          <cell r="BY4">
            <v>0.03</v>
          </cell>
          <cell r="BZ4">
            <v>0.01</v>
          </cell>
          <cell r="CA4">
            <v>0.03</v>
          </cell>
          <cell r="CB4">
            <v>0.03</v>
          </cell>
          <cell r="CL4">
            <v>0.1</v>
          </cell>
          <cell r="CM4">
            <v>0.09</v>
          </cell>
          <cell r="CN4">
            <v>0.08</v>
          </cell>
          <cell r="CO4">
            <v>0.06</v>
          </cell>
          <cell r="CP4">
            <v>0.13</v>
          </cell>
          <cell r="CQ4">
            <v>0.24</v>
          </cell>
          <cell r="CR4">
            <v>0.16</v>
          </cell>
          <cell r="CS4">
            <v>0.21</v>
          </cell>
          <cell r="CT4">
            <v>0.21</v>
          </cell>
          <cell r="CU4">
            <v>0.03</v>
          </cell>
          <cell r="CV4">
            <v>0.02</v>
          </cell>
          <cell r="CW4">
            <v>0.06</v>
          </cell>
          <cell r="CX4">
            <v>0.02</v>
          </cell>
          <cell r="CY4">
            <v>0.02</v>
          </cell>
          <cell r="CZ4">
            <v>0.02</v>
          </cell>
          <cell r="DA4">
            <v>0.02</v>
          </cell>
          <cell r="DB4">
            <v>0.02</v>
          </cell>
          <cell r="DC4">
            <v>0.03</v>
          </cell>
          <cell r="DD4">
            <v>0.86</v>
          </cell>
          <cell r="DE4">
            <v>0.87</v>
          </cell>
          <cell r="DF4">
            <v>0.86</v>
          </cell>
          <cell r="DG4">
            <v>0.91</v>
          </cell>
          <cell r="DH4">
            <v>0.84</v>
          </cell>
          <cell r="DI4">
            <v>0.69</v>
          </cell>
          <cell r="DJ4">
            <v>0.79</v>
          </cell>
          <cell r="DK4">
            <v>0.72</v>
          </cell>
          <cell r="DL4">
            <v>0.71</v>
          </cell>
          <cell r="DM4">
            <v>0.09</v>
          </cell>
          <cell r="DN4">
            <v>1.2E-2</v>
          </cell>
          <cell r="DO4">
            <v>0</v>
          </cell>
          <cell r="DP4">
            <v>0</v>
          </cell>
          <cell r="DQ4">
            <v>0</v>
          </cell>
          <cell r="DR4">
            <v>0.01</v>
          </cell>
          <cell r="DS4">
            <v>0.01</v>
          </cell>
          <cell r="DT4">
            <v>0</v>
          </cell>
          <cell r="DU4">
            <v>0</v>
          </cell>
          <cell r="DW4">
            <v>4.7E-2</v>
          </cell>
          <cell r="DX4">
            <v>4.7E-2</v>
          </cell>
          <cell r="DY4">
            <v>0.05</v>
          </cell>
          <cell r="DZ4">
            <v>0.05</v>
          </cell>
          <cell r="EA4">
            <v>0.05</v>
          </cell>
          <cell r="EB4">
            <v>0.12</v>
          </cell>
          <cell r="EC4">
            <v>0.05</v>
          </cell>
          <cell r="ED4">
            <v>0.02</v>
          </cell>
          <cell r="EE4">
            <v>0.31</v>
          </cell>
          <cell r="EF4">
            <v>0.38</v>
          </cell>
          <cell r="EG4">
            <v>0.35</v>
          </cell>
          <cell r="EH4">
            <v>0.24</v>
          </cell>
          <cell r="EI4">
            <v>0.21</v>
          </cell>
          <cell r="EJ4">
            <v>0.23</v>
          </cell>
          <cell r="EK4">
            <v>0.35</v>
          </cell>
          <cell r="EL4">
            <v>0.36</v>
          </cell>
          <cell r="EM4">
            <v>0.21</v>
          </cell>
          <cell r="EO4">
            <v>0.52</v>
          </cell>
          <cell r="EP4">
            <v>0.56999999999999995</v>
          </cell>
          <cell r="EQ4">
            <v>0.67</v>
          </cell>
          <cell r="ER4">
            <v>0.71</v>
          </cell>
          <cell r="ES4">
            <v>0.66</v>
          </cell>
          <cell r="ET4">
            <v>0.45</v>
          </cell>
          <cell r="EU4">
            <v>0.53</v>
          </cell>
          <cell r="EV4">
            <v>0.71</v>
          </cell>
          <cell r="EW4">
            <v>0.03</v>
          </cell>
          <cell r="EX4">
            <v>0.03</v>
          </cell>
          <cell r="EY4">
            <v>0.03</v>
          </cell>
          <cell r="EZ4">
            <v>0.03</v>
          </cell>
          <cell r="FA4">
            <v>0.03</v>
          </cell>
          <cell r="FB4">
            <v>0.05</v>
          </cell>
          <cell r="FC4">
            <v>7.0000000000000007E-2</v>
          </cell>
          <cell r="FD4">
            <v>0.06</v>
          </cell>
          <cell r="FE4">
            <v>0.06</v>
          </cell>
          <cell r="GP4">
            <v>0</v>
          </cell>
          <cell r="GQ4">
            <v>0.1</v>
          </cell>
          <cell r="GR4">
            <v>0.13</v>
          </cell>
          <cell r="GS4">
            <v>0.21</v>
          </cell>
          <cell r="GT4">
            <v>0</v>
          </cell>
          <cell r="GU4">
            <v>0.01</v>
          </cell>
          <cell r="GV4">
            <v>0.28999999999999998</v>
          </cell>
          <cell r="GW4">
            <v>0.31</v>
          </cell>
          <cell r="GX4">
            <v>0.3</v>
          </cell>
          <cell r="GY4">
            <v>0.36</v>
          </cell>
          <cell r="GZ4">
            <v>0.19</v>
          </cell>
          <cell r="HA4">
            <v>0.34</v>
          </cell>
          <cell r="HB4">
            <v>0.65</v>
          </cell>
          <cell r="HC4">
            <v>0.22</v>
          </cell>
          <cell r="HD4">
            <v>0.22</v>
          </cell>
          <cell r="HE4">
            <v>0.21</v>
          </cell>
          <cell r="HF4">
            <v>0.77</v>
          </cell>
          <cell r="HG4">
            <v>0.57999999999999996</v>
          </cell>
          <cell r="HH4">
            <v>0</v>
          </cell>
          <cell r="HI4">
            <v>0.1</v>
          </cell>
          <cell r="HJ4">
            <v>7.0000000000000007E-2</v>
          </cell>
          <cell r="HK4">
            <v>0.03</v>
          </cell>
          <cell r="HL4">
            <v>0</v>
          </cell>
          <cell r="HM4">
            <v>0</v>
          </cell>
          <cell r="HN4">
            <v>1.2E-2</v>
          </cell>
          <cell r="HO4">
            <v>0.21</v>
          </cell>
          <cell r="HP4">
            <v>0.23</v>
          </cell>
          <cell r="HQ4">
            <v>0.14000000000000001</v>
          </cell>
          <cell r="HR4">
            <v>1.2E-2</v>
          </cell>
          <cell r="HS4">
            <v>1.2E-2</v>
          </cell>
          <cell r="HT4">
            <v>0.05</v>
          </cell>
          <cell r="HU4">
            <v>0.05</v>
          </cell>
          <cell r="HV4">
            <v>0.05</v>
          </cell>
          <cell r="HW4">
            <v>0.05</v>
          </cell>
          <cell r="HX4">
            <v>0.03</v>
          </cell>
          <cell r="HY4">
            <v>0.06</v>
          </cell>
        </row>
        <row r="5">
          <cell r="A5">
            <v>400010</v>
          </cell>
          <cell r="J5" t="str">
            <v/>
          </cell>
        </row>
        <row r="6">
          <cell r="A6">
            <v>400011</v>
          </cell>
          <cell r="I6">
            <v>1</v>
          </cell>
          <cell r="J6" t="str">
            <v/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0.33</v>
          </cell>
          <cell r="AM6">
            <v>0.33</v>
          </cell>
          <cell r="AN6">
            <v>0</v>
          </cell>
          <cell r="AO6">
            <v>0.33</v>
          </cell>
          <cell r="AP6">
            <v>0</v>
          </cell>
          <cell r="AQ6">
            <v>0.33</v>
          </cell>
          <cell r="AR6">
            <v>0</v>
          </cell>
          <cell r="AS6">
            <v>0.33</v>
          </cell>
          <cell r="AT6">
            <v>0.33</v>
          </cell>
          <cell r="AU6">
            <v>0.33</v>
          </cell>
          <cell r="AV6">
            <v>0.33</v>
          </cell>
          <cell r="AW6">
            <v>0.33</v>
          </cell>
          <cell r="AX6">
            <v>0.33</v>
          </cell>
          <cell r="AY6">
            <v>0.33</v>
          </cell>
          <cell r="AZ6">
            <v>0.67</v>
          </cell>
          <cell r="BA6">
            <v>0.33</v>
          </cell>
          <cell r="BB6">
            <v>0.67</v>
          </cell>
          <cell r="BC6">
            <v>0.33</v>
          </cell>
          <cell r="BD6">
            <v>0.33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0.33</v>
          </cell>
          <cell r="CA6">
            <v>0</v>
          </cell>
          <cell r="CB6">
            <v>0.33</v>
          </cell>
          <cell r="CL6">
            <v>0</v>
          </cell>
          <cell r="CM6">
            <v>0.33</v>
          </cell>
          <cell r="CN6">
            <v>0.33</v>
          </cell>
          <cell r="CO6">
            <v>0.33</v>
          </cell>
          <cell r="CP6">
            <v>0.33</v>
          </cell>
          <cell r="CQ6">
            <v>0.33</v>
          </cell>
          <cell r="CR6">
            <v>0</v>
          </cell>
          <cell r="CS6">
            <v>0</v>
          </cell>
          <cell r="CT6">
            <v>0</v>
          </cell>
          <cell r="CU6">
            <v>0.67</v>
          </cell>
          <cell r="CV6">
            <v>0.67</v>
          </cell>
          <cell r="CW6">
            <v>0.67</v>
          </cell>
          <cell r="CX6">
            <v>0.67</v>
          </cell>
          <cell r="CY6">
            <v>0.67</v>
          </cell>
          <cell r="CZ6">
            <v>0.67</v>
          </cell>
          <cell r="DA6">
            <v>0.67</v>
          </cell>
          <cell r="DB6">
            <v>0.67</v>
          </cell>
          <cell r="DC6">
            <v>0.67</v>
          </cell>
          <cell r="DD6">
            <v>0.33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0.33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0.33</v>
          </cell>
          <cell r="EC6">
            <v>0</v>
          </cell>
          <cell r="ED6">
            <v>0</v>
          </cell>
          <cell r="EE6">
            <v>0</v>
          </cell>
          <cell r="EF6">
            <v>0.33</v>
          </cell>
          <cell r="EG6">
            <v>0.33</v>
          </cell>
          <cell r="EH6">
            <v>0.33</v>
          </cell>
          <cell r="EI6">
            <v>0.33</v>
          </cell>
          <cell r="EJ6">
            <v>0.33</v>
          </cell>
          <cell r="EK6">
            <v>0</v>
          </cell>
          <cell r="EL6">
            <v>0.33</v>
          </cell>
          <cell r="EM6">
            <v>0.33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0.67</v>
          </cell>
          <cell r="EX6">
            <v>0.67</v>
          </cell>
          <cell r="EY6">
            <v>0.67</v>
          </cell>
          <cell r="EZ6">
            <v>0.67</v>
          </cell>
          <cell r="FA6">
            <v>0.67</v>
          </cell>
          <cell r="FB6">
            <v>0.67</v>
          </cell>
          <cell r="FC6">
            <v>0.67</v>
          </cell>
          <cell r="FD6">
            <v>0.67</v>
          </cell>
          <cell r="FE6">
            <v>0.67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0.33</v>
          </cell>
          <cell r="GW6">
            <v>0</v>
          </cell>
          <cell r="GX6">
            <v>0.33</v>
          </cell>
          <cell r="GY6">
            <v>0.33</v>
          </cell>
          <cell r="GZ6">
            <v>0.33</v>
          </cell>
          <cell r="HA6">
            <v>0.33</v>
          </cell>
          <cell r="HB6">
            <v>0</v>
          </cell>
          <cell r="HC6">
            <v>0.33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0.67</v>
          </cell>
          <cell r="HU6">
            <v>0.67</v>
          </cell>
          <cell r="HV6">
            <v>0.67</v>
          </cell>
          <cell r="HW6">
            <v>0.67</v>
          </cell>
          <cell r="HX6">
            <v>0.67</v>
          </cell>
          <cell r="HY6">
            <v>0.67</v>
          </cell>
        </row>
        <row r="7">
          <cell r="A7">
            <v>400012</v>
          </cell>
          <cell r="I7">
            <v>19</v>
          </cell>
          <cell r="J7" t="str">
            <v/>
          </cell>
          <cell r="R7">
            <v>1</v>
          </cell>
          <cell r="AA7">
            <v>0</v>
          </cell>
          <cell r="AB7">
            <v>0</v>
          </cell>
          <cell r="AC7">
            <v>0.04</v>
          </cell>
          <cell r="AD7">
            <v>0</v>
          </cell>
          <cell r="AE7">
            <v>0.04</v>
          </cell>
          <cell r="AF7">
            <v>0.1</v>
          </cell>
          <cell r="AG7">
            <v>0.02</v>
          </cell>
          <cell r="AH7">
            <v>0.04</v>
          </cell>
          <cell r="AI7">
            <v>0.06</v>
          </cell>
          <cell r="AJ7">
            <v>0.04</v>
          </cell>
          <cell r="AK7">
            <v>0.02</v>
          </cell>
          <cell r="AL7">
            <v>0.14000000000000001</v>
          </cell>
          <cell r="AM7">
            <v>0.35</v>
          </cell>
          <cell r="AN7">
            <v>0.2</v>
          </cell>
          <cell r="AO7">
            <v>0.18</v>
          </cell>
          <cell r="AP7">
            <v>0.2</v>
          </cell>
          <cell r="AQ7">
            <v>0.27</v>
          </cell>
          <cell r="AR7">
            <v>0.22</v>
          </cell>
          <cell r="AS7">
            <v>0.02</v>
          </cell>
          <cell r="AT7">
            <v>0</v>
          </cell>
          <cell r="AU7">
            <v>0.04</v>
          </cell>
          <cell r="AV7">
            <v>0.02</v>
          </cell>
          <cell r="AW7">
            <v>0.02</v>
          </cell>
          <cell r="AX7">
            <v>0</v>
          </cell>
          <cell r="AY7">
            <v>0.61</v>
          </cell>
          <cell r="AZ7">
            <v>0.76</v>
          </cell>
          <cell r="BA7">
            <v>0.67</v>
          </cell>
          <cell r="BB7">
            <v>0.73</v>
          </cell>
          <cell r="BC7">
            <v>0.65</v>
          </cell>
          <cell r="BD7">
            <v>0.53</v>
          </cell>
          <cell r="BK7">
            <v>0</v>
          </cell>
          <cell r="BL7">
            <v>0</v>
          </cell>
          <cell r="BM7">
            <v>0.02</v>
          </cell>
          <cell r="BN7">
            <v>0.02</v>
          </cell>
          <cell r="BO7">
            <v>0.02</v>
          </cell>
          <cell r="BP7">
            <v>0.04</v>
          </cell>
          <cell r="BQ7">
            <v>0.04</v>
          </cell>
          <cell r="BR7">
            <v>0.06</v>
          </cell>
          <cell r="BS7">
            <v>0.1</v>
          </cell>
          <cell r="BT7">
            <v>0</v>
          </cell>
          <cell r="BU7">
            <v>0.04</v>
          </cell>
          <cell r="BV7">
            <v>0.04</v>
          </cell>
          <cell r="BW7">
            <v>0.04</v>
          </cell>
          <cell r="BX7">
            <v>0.02</v>
          </cell>
          <cell r="BY7">
            <v>0.06</v>
          </cell>
          <cell r="BZ7">
            <v>0.08</v>
          </cell>
          <cell r="CA7">
            <v>0.14000000000000001</v>
          </cell>
          <cell r="CB7">
            <v>0.06</v>
          </cell>
          <cell r="CL7">
            <v>0.1</v>
          </cell>
          <cell r="CM7">
            <v>0.14000000000000001</v>
          </cell>
          <cell r="CN7">
            <v>0.2</v>
          </cell>
          <cell r="CO7">
            <v>0.18</v>
          </cell>
          <cell r="CP7">
            <v>0.2</v>
          </cell>
          <cell r="CQ7">
            <v>0.27</v>
          </cell>
          <cell r="CR7">
            <v>0.28999999999999998</v>
          </cell>
          <cell r="CS7">
            <v>0.18</v>
          </cell>
          <cell r="CT7">
            <v>0.24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0.02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0.9</v>
          </cell>
          <cell r="DE7">
            <v>0.82</v>
          </cell>
          <cell r="DF7">
            <v>0.73</v>
          </cell>
          <cell r="DG7">
            <v>0.76</v>
          </cell>
          <cell r="DH7">
            <v>0.73</v>
          </cell>
          <cell r="DI7">
            <v>0.63</v>
          </cell>
          <cell r="DJ7">
            <v>0.59</v>
          </cell>
          <cell r="DK7">
            <v>0.61</v>
          </cell>
          <cell r="DL7">
            <v>0.59</v>
          </cell>
          <cell r="DM7">
            <v>0.14000000000000001</v>
          </cell>
          <cell r="DN7">
            <v>6.0999999999999999E-2</v>
          </cell>
          <cell r="DO7">
            <v>0.04</v>
          </cell>
          <cell r="DP7">
            <v>0.04</v>
          </cell>
          <cell r="DQ7">
            <v>0.02</v>
          </cell>
          <cell r="DR7">
            <v>0.02</v>
          </cell>
          <cell r="DS7">
            <v>0.12</v>
          </cell>
          <cell r="DT7">
            <v>0</v>
          </cell>
          <cell r="DU7">
            <v>0.1</v>
          </cell>
          <cell r="DW7">
            <v>0.122</v>
          </cell>
          <cell r="DX7">
            <v>0.10199999999999999</v>
          </cell>
          <cell r="DY7">
            <v>0.16</v>
          </cell>
          <cell r="DZ7">
            <v>0.08</v>
          </cell>
          <cell r="EA7">
            <v>0.06</v>
          </cell>
          <cell r="EB7">
            <v>0.16</v>
          </cell>
          <cell r="EC7">
            <v>0.04</v>
          </cell>
          <cell r="ED7">
            <v>0.04</v>
          </cell>
          <cell r="EE7">
            <v>0.28999999999999998</v>
          </cell>
          <cell r="EF7">
            <v>0.27</v>
          </cell>
          <cell r="EG7">
            <v>0.37</v>
          </cell>
          <cell r="EH7">
            <v>0.31</v>
          </cell>
          <cell r="EI7">
            <v>0.22</v>
          </cell>
          <cell r="EJ7">
            <v>0.41</v>
          </cell>
          <cell r="EK7">
            <v>0.28999999999999998</v>
          </cell>
          <cell r="EL7">
            <v>0.41</v>
          </cell>
          <cell r="EM7">
            <v>0.37</v>
          </cell>
          <cell r="EO7">
            <v>0.53</v>
          </cell>
          <cell r="EP7">
            <v>0.47</v>
          </cell>
          <cell r="EQ7">
            <v>0.45</v>
          </cell>
          <cell r="ER7">
            <v>0.65</v>
          </cell>
          <cell r="ES7">
            <v>0.47</v>
          </cell>
          <cell r="ET7">
            <v>0.28999999999999998</v>
          </cell>
          <cell r="EU7">
            <v>0.49</v>
          </cell>
          <cell r="EV7">
            <v>0.43</v>
          </cell>
          <cell r="EW7">
            <v>0.04</v>
          </cell>
          <cell r="EX7">
            <v>0.02</v>
          </cell>
          <cell r="EY7">
            <v>0.02</v>
          </cell>
          <cell r="EZ7">
            <v>0.04</v>
          </cell>
          <cell r="FA7">
            <v>0.02</v>
          </cell>
          <cell r="FB7">
            <v>0.04</v>
          </cell>
          <cell r="FC7">
            <v>0.14000000000000001</v>
          </cell>
          <cell r="FD7">
            <v>0.06</v>
          </cell>
          <cell r="FE7">
            <v>0.06</v>
          </cell>
          <cell r="GP7">
            <v>0</v>
          </cell>
          <cell r="GQ7">
            <v>0</v>
          </cell>
          <cell r="GR7">
            <v>0.02</v>
          </cell>
          <cell r="GS7">
            <v>0.04</v>
          </cell>
          <cell r="GT7">
            <v>0.1</v>
          </cell>
          <cell r="GU7">
            <v>0.02</v>
          </cell>
          <cell r="GV7">
            <v>0.39</v>
          </cell>
          <cell r="GW7">
            <v>0.27</v>
          </cell>
          <cell r="GX7">
            <v>0.24</v>
          </cell>
          <cell r="GY7">
            <v>0.39</v>
          </cell>
          <cell r="GZ7">
            <v>0.43</v>
          </cell>
          <cell r="HA7">
            <v>0.43</v>
          </cell>
          <cell r="HB7">
            <v>0.45</v>
          </cell>
          <cell r="HC7">
            <v>0.28999999999999998</v>
          </cell>
          <cell r="HD7">
            <v>0.2</v>
          </cell>
          <cell r="HE7">
            <v>0.24</v>
          </cell>
          <cell r="HF7">
            <v>0.27</v>
          </cell>
          <cell r="HG7">
            <v>0.47</v>
          </cell>
          <cell r="HH7">
            <v>0.06</v>
          </cell>
          <cell r="HI7">
            <v>0.27</v>
          </cell>
          <cell r="HJ7">
            <v>0.28999999999999998</v>
          </cell>
          <cell r="HK7">
            <v>0.16</v>
          </cell>
          <cell r="HL7">
            <v>0.14000000000000001</v>
          </cell>
          <cell r="HM7">
            <v>0.02</v>
          </cell>
          <cell r="HN7">
            <v>4.1000000000000002E-2</v>
          </cell>
          <cell r="HO7">
            <v>0.12</v>
          </cell>
          <cell r="HP7">
            <v>0.16</v>
          </cell>
          <cell r="HQ7">
            <v>0.08</v>
          </cell>
          <cell r="HR7">
            <v>0.02</v>
          </cell>
          <cell r="HS7">
            <v>0.02</v>
          </cell>
          <cell r="HT7">
            <v>0.06</v>
          </cell>
          <cell r="HU7">
            <v>0.06</v>
          </cell>
          <cell r="HV7">
            <v>0.08</v>
          </cell>
          <cell r="HW7">
            <v>0.08</v>
          </cell>
          <cell r="HX7">
            <v>0.04</v>
          </cell>
          <cell r="HY7">
            <v>0.04</v>
          </cell>
        </row>
        <row r="8">
          <cell r="A8">
            <v>400013</v>
          </cell>
          <cell r="I8">
            <v>98</v>
          </cell>
          <cell r="J8" t="str">
            <v>Weak</v>
          </cell>
          <cell r="M8">
            <v>27</v>
          </cell>
          <cell r="R8">
            <v>4</v>
          </cell>
          <cell r="AA8">
            <v>0.01</v>
          </cell>
          <cell r="AB8">
            <v>0.02</v>
          </cell>
          <cell r="AC8">
            <v>0.02</v>
          </cell>
          <cell r="AD8">
            <v>0.12</v>
          </cell>
          <cell r="AE8">
            <v>0.11</v>
          </cell>
          <cell r="AF8">
            <v>0.23</v>
          </cell>
          <cell r="AG8">
            <v>0.14000000000000001</v>
          </cell>
          <cell r="AH8">
            <v>0.11</v>
          </cell>
          <cell r="AI8">
            <v>0.14000000000000001</v>
          </cell>
          <cell r="AJ8">
            <v>0.2</v>
          </cell>
          <cell r="AK8">
            <v>0.23</v>
          </cell>
          <cell r="AL8">
            <v>0.25</v>
          </cell>
          <cell r="AM8">
            <v>0.42</v>
          </cell>
          <cell r="AN8">
            <v>0.39</v>
          </cell>
          <cell r="AO8">
            <v>0.4</v>
          </cell>
          <cell r="AP8">
            <v>0.3</v>
          </cell>
          <cell r="AQ8">
            <v>0.37</v>
          </cell>
          <cell r="AR8">
            <v>0.28000000000000003</v>
          </cell>
          <cell r="AS8">
            <v>0.01</v>
          </cell>
          <cell r="AT8">
            <v>0.01</v>
          </cell>
          <cell r="AU8">
            <v>0.01</v>
          </cell>
          <cell r="AV8">
            <v>0.01</v>
          </cell>
          <cell r="AW8">
            <v>0.02</v>
          </cell>
          <cell r="AX8">
            <v>0.01</v>
          </cell>
          <cell r="AY8">
            <v>0.42</v>
          </cell>
          <cell r="AZ8">
            <v>0.47</v>
          </cell>
          <cell r="BA8">
            <v>0.43</v>
          </cell>
          <cell r="BB8">
            <v>0.36</v>
          </cell>
          <cell r="BC8">
            <v>0.27</v>
          </cell>
          <cell r="BD8">
            <v>0.23</v>
          </cell>
          <cell r="BK8">
            <v>6.0000000000000001E-3</v>
          </cell>
          <cell r="BL8">
            <v>0</v>
          </cell>
          <cell r="BM8">
            <v>0</v>
          </cell>
          <cell r="BN8">
            <v>0.02</v>
          </cell>
          <cell r="BO8">
            <v>0.01</v>
          </cell>
          <cell r="BP8">
            <v>0.01</v>
          </cell>
          <cell r="BQ8">
            <v>0.08</v>
          </cell>
          <cell r="BR8">
            <v>0.15</v>
          </cell>
          <cell r="BS8">
            <v>7.0000000000000007E-2</v>
          </cell>
          <cell r="BT8">
            <v>0.03</v>
          </cell>
          <cell r="BU8">
            <v>0.04</v>
          </cell>
          <cell r="BV8">
            <v>7.0000000000000007E-2</v>
          </cell>
          <cell r="BW8">
            <v>0.11</v>
          </cell>
          <cell r="BX8">
            <v>0.06</v>
          </cell>
          <cell r="BY8">
            <v>0.11</v>
          </cell>
          <cell r="BZ8">
            <v>0.18</v>
          </cell>
          <cell r="CA8">
            <v>0.21</v>
          </cell>
          <cell r="CB8">
            <v>0.19</v>
          </cell>
          <cell r="CL8">
            <v>0.26</v>
          </cell>
          <cell r="CM8">
            <v>0.33</v>
          </cell>
          <cell r="CN8">
            <v>0.38</v>
          </cell>
          <cell r="CO8">
            <v>0.35</v>
          </cell>
          <cell r="CP8">
            <v>0.36</v>
          </cell>
          <cell r="CQ8">
            <v>0.37</v>
          </cell>
          <cell r="CR8">
            <v>0.31</v>
          </cell>
          <cell r="CS8">
            <v>0.26</v>
          </cell>
          <cell r="CT8">
            <v>0.3</v>
          </cell>
          <cell r="CU8">
            <v>0.02</v>
          </cell>
          <cell r="CV8">
            <v>0.02</v>
          </cell>
          <cell r="CW8">
            <v>0.03</v>
          </cell>
          <cell r="CX8">
            <v>0.02</v>
          </cell>
          <cell r="CY8">
            <v>0.02</v>
          </cell>
          <cell r="CZ8">
            <v>0.02</v>
          </cell>
          <cell r="DA8">
            <v>0.02</v>
          </cell>
          <cell r="DB8">
            <v>0.03</v>
          </cell>
          <cell r="DC8">
            <v>0.03</v>
          </cell>
          <cell r="DD8">
            <v>0.68</v>
          </cell>
          <cell r="DE8">
            <v>0.61</v>
          </cell>
          <cell r="DF8">
            <v>0.52</v>
          </cell>
          <cell r="DG8">
            <v>0.49</v>
          </cell>
          <cell r="DH8">
            <v>0.55000000000000004</v>
          </cell>
          <cell r="DI8">
            <v>0.48</v>
          </cell>
          <cell r="DJ8">
            <v>0.4</v>
          </cell>
          <cell r="DK8">
            <v>0.35</v>
          </cell>
          <cell r="DL8">
            <v>0.41</v>
          </cell>
          <cell r="DM8">
            <v>0.22</v>
          </cell>
          <cell r="DN8">
            <v>0.02</v>
          </cell>
          <cell r="DO8">
            <v>0.01</v>
          </cell>
          <cell r="DP8">
            <v>0.05</v>
          </cell>
          <cell r="DQ8">
            <v>3.6999999999999998E-2</v>
          </cell>
          <cell r="DR8">
            <v>0.04</v>
          </cell>
          <cell r="DS8">
            <v>0.1</v>
          </cell>
          <cell r="DT8">
            <v>0.05</v>
          </cell>
          <cell r="DU8">
            <v>0.03</v>
          </cell>
          <cell r="DW8">
            <v>0.13600000000000001</v>
          </cell>
          <cell r="DX8">
            <v>8.7999999999999995E-2</v>
          </cell>
          <cell r="DY8">
            <v>0.2</v>
          </cell>
          <cell r="DZ8">
            <v>0.08</v>
          </cell>
          <cell r="EA8">
            <v>0.16</v>
          </cell>
          <cell r="EB8">
            <v>0.2</v>
          </cell>
          <cell r="EC8">
            <v>0.15</v>
          </cell>
          <cell r="ED8">
            <v>0.18</v>
          </cell>
          <cell r="EE8">
            <v>0.28000000000000003</v>
          </cell>
          <cell r="EF8">
            <v>0.41</v>
          </cell>
          <cell r="EG8">
            <v>0.43</v>
          </cell>
          <cell r="EH8">
            <v>0.41</v>
          </cell>
          <cell r="EI8">
            <v>0.42</v>
          </cell>
          <cell r="EJ8">
            <v>0.39</v>
          </cell>
          <cell r="EK8">
            <v>0.36</v>
          </cell>
          <cell r="EL8">
            <v>0.39</v>
          </cell>
          <cell r="EM8">
            <v>0.43</v>
          </cell>
          <cell r="EO8">
            <v>0.42</v>
          </cell>
          <cell r="EP8">
            <v>0.45</v>
          </cell>
          <cell r="EQ8">
            <v>0.33</v>
          </cell>
          <cell r="ER8">
            <v>0.45</v>
          </cell>
          <cell r="ES8">
            <v>0.37</v>
          </cell>
          <cell r="ET8">
            <v>0.32</v>
          </cell>
          <cell r="EU8">
            <v>0.38</v>
          </cell>
          <cell r="EV8">
            <v>0.33</v>
          </cell>
          <cell r="EW8">
            <v>0.02</v>
          </cell>
          <cell r="EX8">
            <v>0.02</v>
          </cell>
          <cell r="EY8">
            <v>0.02</v>
          </cell>
          <cell r="EZ8">
            <v>0.02</v>
          </cell>
          <cell r="FA8">
            <v>0.02</v>
          </cell>
          <cell r="FB8">
            <v>0.03</v>
          </cell>
          <cell r="FC8">
            <v>0.02</v>
          </cell>
          <cell r="FD8">
            <v>0.02</v>
          </cell>
          <cell r="FE8">
            <v>0.02</v>
          </cell>
          <cell r="GP8">
            <v>0.03</v>
          </cell>
          <cell r="GQ8">
            <v>0.1</v>
          </cell>
          <cell r="GR8">
            <v>0.24</v>
          </cell>
          <cell r="GS8">
            <v>0.27</v>
          </cell>
          <cell r="GT8">
            <v>0.31</v>
          </cell>
          <cell r="GU8">
            <v>0.03</v>
          </cell>
          <cell r="GV8">
            <v>0.38</v>
          </cell>
          <cell r="GW8">
            <v>0.32</v>
          </cell>
          <cell r="GX8">
            <v>0.18</v>
          </cell>
          <cell r="GY8">
            <v>0.21</v>
          </cell>
          <cell r="GZ8">
            <v>0.32</v>
          </cell>
          <cell r="HA8">
            <v>0.36</v>
          </cell>
          <cell r="HB8">
            <v>0.38</v>
          </cell>
          <cell r="HC8">
            <v>0.32</v>
          </cell>
          <cell r="HD8">
            <v>0.18</v>
          </cell>
          <cell r="HE8">
            <v>0.2</v>
          </cell>
          <cell r="HF8">
            <v>0.16</v>
          </cell>
          <cell r="HG8">
            <v>0.43</v>
          </cell>
          <cell r="HH8">
            <v>0.17</v>
          </cell>
          <cell r="HI8">
            <v>0.2</v>
          </cell>
          <cell r="HJ8">
            <v>0.2</v>
          </cell>
          <cell r="HK8">
            <v>0.14000000000000001</v>
          </cell>
          <cell r="HL8">
            <v>0.15</v>
          </cell>
          <cell r="HM8">
            <v>0.12</v>
          </cell>
          <cell r="HN8">
            <v>2.5999999999999999E-2</v>
          </cell>
          <cell r="HO8">
            <v>0.03</v>
          </cell>
          <cell r="HP8">
            <v>0.17</v>
          </cell>
          <cell r="HQ8">
            <v>0.15</v>
          </cell>
          <cell r="HR8">
            <v>2.3E-2</v>
          </cell>
          <cell r="HS8">
            <v>2.5999999999999999E-2</v>
          </cell>
          <cell r="HT8">
            <v>0.02</v>
          </cell>
          <cell r="HU8">
            <v>0.03</v>
          </cell>
          <cell r="HV8">
            <v>0.03</v>
          </cell>
          <cell r="HW8">
            <v>0.03</v>
          </cell>
          <cell r="HX8">
            <v>0.03</v>
          </cell>
          <cell r="HY8">
            <v>0.03</v>
          </cell>
        </row>
        <row r="9">
          <cell r="A9">
            <v>400015</v>
          </cell>
          <cell r="I9">
            <v>49</v>
          </cell>
          <cell r="J9" t="str">
            <v>Strong</v>
          </cell>
          <cell r="M9">
            <v>65</v>
          </cell>
          <cell r="R9">
            <v>2</v>
          </cell>
          <cell r="AA9">
            <v>0</v>
          </cell>
          <cell r="AB9">
            <v>0.01</v>
          </cell>
          <cell r="AC9">
            <v>0</v>
          </cell>
          <cell r="AD9">
            <v>0</v>
          </cell>
          <cell r="AE9">
            <v>0.01</v>
          </cell>
          <cell r="AF9">
            <v>0.04</v>
          </cell>
          <cell r="AG9">
            <v>0.06</v>
          </cell>
          <cell r="AH9">
            <v>0.03</v>
          </cell>
          <cell r="AI9">
            <v>0.04</v>
          </cell>
          <cell r="AJ9">
            <v>7.0000000000000007E-2</v>
          </cell>
          <cell r="AK9">
            <v>0.12</v>
          </cell>
          <cell r="AL9">
            <v>0.19</v>
          </cell>
          <cell r="AM9">
            <v>0.35</v>
          </cell>
          <cell r="AN9">
            <v>0.25</v>
          </cell>
          <cell r="AO9">
            <v>0.35</v>
          </cell>
          <cell r="AP9">
            <v>0.26</v>
          </cell>
          <cell r="AQ9">
            <v>0.41</v>
          </cell>
          <cell r="AR9">
            <v>0.35</v>
          </cell>
          <cell r="AS9">
            <v>0.03</v>
          </cell>
          <cell r="AT9">
            <v>0.01</v>
          </cell>
          <cell r="AU9">
            <v>0.03</v>
          </cell>
          <cell r="AV9">
            <v>0</v>
          </cell>
          <cell r="AW9">
            <v>0</v>
          </cell>
          <cell r="AX9">
            <v>0</v>
          </cell>
          <cell r="AY9">
            <v>0.56999999999999995</v>
          </cell>
          <cell r="AZ9">
            <v>0.7</v>
          </cell>
          <cell r="BA9">
            <v>0.57999999999999996</v>
          </cell>
          <cell r="BB9">
            <v>0.67</v>
          </cell>
          <cell r="BC9">
            <v>0.46</v>
          </cell>
          <cell r="BD9">
            <v>0.42</v>
          </cell>
          <cell r="BK9">
            <v>0</v>
          </cell>
          <cell r="BL9">
            <v>0</v>
          </cell>
          <cell r="BM9">
            <v>0</v>
          </cell>
          <cell r="BN9">
            <v>0.01</v>
          </cell>
          <cell r="BO9">
            <v>0</v>
          </cell>
          <cell r="BP9">
            <v>0</v>
          </cell>
          <cell r="BQ9">
            <v>0.04</v>
          </cell>
          <cell r="BR9">
            <v>0.09</v>
          </cell>
          <cell r="BS9">
            <v>0.04</v>
          </cell>
          <cell r="BT9">
            <v>0.03</v>
          </cell>
          <cell r="BU9">
            <v>0.03</v>
          </cell>
          <cell r="BV9">
            <v>0.04</v>
          </cell>
          <cell r="BW9">
            <v>0.04</v>
          </cell>
          <cell r="BX9">
            <v>0.01</v>
          </cell>
          <cell r="BY9">
            <v>0.03</v>
          </cell>
          <cell r="BZ9">
            <v>0.16</v>
          </cell>
          <cell r="CA9">
            <v>0.17</v>
          </cell>
          <cell r="CB9">
            <v>0.09</v>
          </cell>
          <cell r="CL9">
            <v>0.28000000000000003</v>
          </cell>
          <cell r="CM9">
            <v>0.3</v>
          </cell>
          <cell r="CN9">
            <v>0.35</v>
          </cell>
          <cell r="CO9">
            <v>0.39</v>
          </cell>
          <cell r="CP9">
            <v>0.42</v>
          </cell>
          <cell r="CQ9">
            <v>0.42</v>
          </cell>
          <cell r="CR9">
            <v>0.32</v>
          </cell>
          <cell r="CS9">
            <v>0.3</v>
          </cell>
          <cell r="CT9">
            <v>0.41</v>
          </cell>
          <cell r="CU9">
            <v>0</v>
          </cell>
          <cell r="CV9">
            <v>0</v>
          </cell>
          <cell r="CW9">
            <v>0.01</v>
          </cell>
          <cell r="CX9">
            <v>0</v>
          </cell>
          <cell r="CY9">
            <v>0</v>
          </cell>
          <cell r="CZ9">
            <v>0.01</v>
          </cell>
          <cell r="DA9">
            <v>0.03</v>
          </cell>
          <cell r="DB9">
            <v>0.01</v>
          </cell>
          <cell r="DC9">
            <v>0.03</v>
          </cell>
          <cell r="DD9">
            <v>0.7</v>
          </cell>
          <cell r="DE9">
            <v>0.67</v>
          </cell>
          <cell r="DF9">
            <v>0.59</v>
          </cell>
          <cell r="DG9">
            <v>0.55000000000000004</v>
          </cell>
          <cell r="DH9">
            <v>0.56999999999999995</v>
          </cell>
          <cell r="DI9">
            <v>0.54</v>
          </cell>
          <cell r="DJ9">
            <v>0.45</v>
          </cell>
          <cell r="DK9">
            <v>0.42</v>
          </cell>
          <cell r="DL9">
            <v>0.43</v>
          </cell>
          <cell r="DM9">
            <v>0.16</v>
          </cell>
          <cell r="DN9">
            <v>2.9000000000000001E-2</v>
          </cell>
          <cell r="DO9">
            <v>0.01</v>
          </cell>
          <cell r="DP9">
            <v>0.03</v>
          </cell>
          <cell r="DQ9">
            <v>1.4E-2</v>
          </cell>
          <cell r="DR9">
            <v>0.01</v>
          </cell>
          <cell r="DS9">
            <v>0.01</v>
          </cell>
          <cell r="DT9">
            <v>0.01</v>
          </cell>
          <cell r="DU9">
            <v>0.01</v>
          </cell>
          <cell r="DW9">
            <v>4.2999999999999997E-2</v>
          </cell>
          <cell r="DX9">
            <v>2.9000000000000001E-2</v>
          </cell>
          <cell r="DY9">
            <v>0.01</v>
          </cell>
          <cell r="DZ9">
            <v>0.01</v>
          </cell>
          <cell r="EA9">
            <v>7.0000000000000007E-2</v>
          </cell>
          <cell r="EB9">
            <v>0.09</v>
          </cell>
          <cell r="EC9">
            <v>0.06</v>
          </cell>
          <cell r="ED9">
            <v>0.03</v>
          </cell>
          <cell r="EE9">
            <v>0.28000000000000003</v>
          </cell>
          <cell r="EF9">
            <v>0.35</v>
          </cell>
          <cell r="EG9">
            <v>0.28999999999999998</v>
          </cell>
          <cell r="EH9">
            <v>0.39</v>
          </cell>
          <cell r="EI9">
            <v>0.33</v>
          </cell>
          <cell r="EJ9">
            <v>0.33</v>
          </cell>
          <cell r="EK9">
            <v>0.48</v>
          </cell>
          <cell r="EL9">
            <v>0.3</v>
          </cell>
          <cell r="EM9">
            <v>0.43</v>
          </cell>
          <cell r="EO9">
            <v>0.52</v>
          </cell>
          <cell r="EP9">
            <v>0.59</v>
          </cell>
          <cell r="EQ9">
            <v>0.51</v>
          </cell>
          <cell r="ER9">
            <v>0.56999999999999995</v>
          </cell>
          <cell r="ES9">
            <v>0.51</v>
          </cell>
          <cell r="ET9">
            <v>0.33</v>
          </cell>
          <cell r="EU9">
            <v>0.55000000000000004</v>
          </cell>
          <cell r="EV9">
            <v>0.45</v>
          </cell>
          <cell r="EW9">
            <v>0.06</v>
          </cell>
          <cell r="EX9">
            <v>0.06</v>
          </cell>
          <cell r="EY9">
            <v>7.0000000000000007E-2</v>
          </cell>
          <cell r="EZ9">
            <v>0.06</v>
          </cell>
          <cell r="FA9">
            <v>7.0000000000000007E-2</v>
          </cell>
          <cell r="FB9">
            <v>7.0000000000000007E-2</v>
          </cell>
          <cell r="FC9">
            <v>0.09</v>
          </cell>
          <cell r="FD9">
            <v>7.0000000000000007E-2</v>
          </cell>
          <cell r="FE9">
            <v>7.0000000000000007E-2</v>
          </cell>
          <cell r="GP9">
            <v>0</v>
          </cell>
          <cell r="GQ9">
            <v>0</v>
          </cell>
          <cell r="GR9">
            <v>0.06</v>
          </cell>
          <cell r="GS9">
            <v>0.12</v>
          </cell>
          <cell r="GT9">
            <v>0.2</v>
          </cell>
          <cell r="GU9">
            <v>0.01</v>
          </cell>
          <cell r="GV9">
            <v>0.32</v>
          </cell>
          <cell r="GW9">
            <v>0.36</v>
          </cell>
          <cell r="GX9">
            <v>0.23</v>
          </cell>
          <cell r="GY9">
            <v>0.26</v>
          </cell>
          <cell r="GZ9">
            <v>0.35</v>
          </cell>
          <cell r="HA9">
            <v>0.39</v>
          </cell>
          <cell r="HB9">
            <v>0.46</v>
          </cell>
          <cell r="HC9">
            <v>0.43</v>
          </cell>
          <cell r="HD9">
            <v>0.22</v>
          </cell>
          <cell r="HE9">
            <v>0.25</v>
          </cell>
          <cell r="HF9">
            <v>0.19</v>
          </cell>
          <cell r="HG9">
            <v>0.36</v>
          </cell>
          <cell r="HH9">
            <v>0.14000000000000001</v>
          </cell>
          <cell r="HI9">
            <v>0.12</v>
          </cell>
          <cell r="HJ9">
            <v>0.12</v>
          </cell>
          <cell r="HK9">
            <v>0.09</v>
          </cell>
          <cell r="HL9">
            <v>0.17</v>
          </cell>
          <cell r="HM9">
            <v>0.14000000000000001</v>
          </cell>
          <cell r="HN9">
            <v>0</v>
          </cell>
          <cell r="HO9">
            <v>0</v>
          </cell>
          <cell r="HP9">
            <v>0.25</v>
          </cell>
          <cell r="HQ9">
            <v>0.17</v>
          </cell>
          <cell r="HR9">
            <v>0</v>
          </cell>
          <cell r="HS9">
            <v>0</v>
          </cell>
          <cell r="HT9">
            <v>7.0000000000000007E-2</v>
          </cell>
          <cell r="HU9">
            <v>0.09</v>
          </cell>
          <cell r="HV9">
            <v>0.13</v>
          </cell>
          <cell r="HW9">
            <v>0.12</v>
          </cell>
          <cell r="HX9">
            <v>0.09</v>
          </cell>
          <cell r="HY9">
            <v>0.09</v>
          </cell>
        </row>
        <row r="10">
          <cell r="A10">
            <v>400017</v>
          </cell>
          <cell r="I10">
            <v>64</v>
          </cell>
          <cell r="J10" t="str">
            <v>Neutral</v>
          </cell>
          <cell r="M10">
            <v>43</v>
          </cell>
          <cell r="R10">
            <v>14</v>
          </cell>
          <cell r="AA10">
            <v>0.02</v>
          </cell>
          <cell r="AB10">
            <v>0.01</v>
          </cell>
          <cell r="AC10">
            <v>0.02</v>
          </cell>
          <cell r="AD10">
            <v>0.02</v>
          </cell>
          <cell r="AE10">
            <v>0.03</v>
          </cell>
          <cell r="AF10">
            <v>0.06</v>
          </cell>
          <cell r="AG10">
            <v>0.06</v>
          </cell>
          <cell r="AH10">
            <v>0.04</v>
          </cell>
          <cell r="AI10">
            <v>0.06</v>
          </cell>
          <cell r="AJ10">
            <v>0.05</v>
          </cell>
          <cell r="AK10">
            <v>0.11</v>
          </cell>
          <cell r="AL10">
            <v>0.19</v>
          </cell>
          <cell r="AM10">
            <v>0.4</v>
          </cell>
          <cell r="AN10">
            <v>0.32</v>
          </cell>
          <cell r="AO10">
            <v>0.38</v>
          </cell>
          <cell r="AP10">
            <v>0.27</v>
          </cell>
          <cell r="AQ10">
            <v>0.4</v>
          </cell>
          <cell r="AR10">
            <v>0.34</v>
          </cell>
          <cell r="AS10">
            <v>0.01</v>
          </cell>
          <cell r="AT10">
            <v>0</v>
          </cell>
          <cell r="AU10">
            <v>0</v>
          </cell>
          <cell r="AV10">
            <v>0.01</v>
          </cell>
          <cell r="AW10">
            <v>0.01</v>
          </cell>
          <cell r="AX10">
            <v>0.02</v>
          </cell>
          <cell r="AY10">
            <v>0.51</v>
          </cell>
          <cell r="AZ10">
            <v>0.64</v>
          </cell>
          <cell r="BA10">
            <v>0.54</v>
          </cell>
          <cell r="BB10">
            <v>0.65</v>
          </cell>
          <cell r="BC10">
            <v>0.46</v>
          </cell>
          <cell r="BD10">
            <v>0.39</v>
          </cell>
          <cell r="BK10">
            <v>3.0000000000000001E-3</v>
          </cell>
          <cell r="BL10">
            <v>3.0000000000000001E-3</v>
          </cell>
          <cell r="BM10">
            <v>0.01</v>
          </cell>
          <cell r="BN10">
            <v>0.01</v>
          </cell>
          <cell r="BO10">
            <v>0.01</v>
          </cell>
          <cell r="BP10">
            <v>0.01</v>
          </cell>
          <cell r="BQ10">
            <v>0.05</v>
          </cell>
          <cell r="BR10">
            <v>0.12</v>
          </cell>
          <cell r="BS10">
            <v>7.0000000000000007E-2</v>
          </cell>
          <cell r="BT10">
            <v>0.01</v>
          </cell>
          <cell r="BU10">
            <v>0.03</v>
          </cell>
          <cell r="BV10">
            <v>0.04</v>
          </cell>
          <cell r="BW10">
            <v>0.05</v>
          </cell>
          <cell r="BX10">
            <v>0.03</v>
          </cell>
          <cell r="BY10">
            <v>0.06</v>
          </cell>
          <cell r="BZ10">
            <v>0.11</v>
          </cell>
          <cell r="CA10">
            <v>0.11</v>
          </cell>
          <cell r="CB10">
            <v>0.09</v>
          </cell>
          <cell r="CL10">
            <v>0.25</v>
          </cell>
          <cell r="CM10">
            <v>0.31</v>
          </cell>
          <cell r="CN10">
            <v>0.37</v>
          </cell>
          <cell r="CO10">
            <v>0.33</v>
          </cell>
          <cell r="CP10">
            <v>0.34</v>
          </cell>
          <cell r="CQ10">
            <v>0.35</v>
          </cell>
          <cell r="CR10">
            <v>0.3</v>
          </cell>
          <cell r="CS10">
            <v>0.33</v>
          </cell>
          <cell r="CT10">
            <v>0.32</v>
          </cell>
          <cell r="CU10">
            <v>0.01</v>
          </cell>
          <cell r="CV10">
            <v>0.01</v>
          </cell>
          <cell r="CW10">
            <v>0.02</v>
          </cell>
          <cell r="CX10">
            <v>0.02</v>
          </cell>
          <cell r="CY10">
            <v>0.02</v>
          </cell>
          <cell r="CZ10">
            <v>0.02</v>
          </cell>
          <cell r="DA10">
            <v>0.02</v>
          </cell>
          <cell r="DB10">
            <v>0.01</v>
          </cell>
          <cell r="DC10">
            <v>0.01</v>
          </cell>
          <cell r="DD10">
            <v>0.73</v>
          </cell>
          <cell r="DE10">
            <v>0.64</v>
          </cell>
          <cell r="DF10">
            <v>0.56999999999999995</v>
          </cell>
          <cell r="DG10">
            <v>0.59</v>
          </cell>
          <cell r="DH10">
            <v>0.61</v>
          </cell>
          <cell r="DI10">
            <v>0.56000000000000005</v>
          </cell>
          <cell r="DJ10">
            <v>0.52</v>
          </cell>
          <cell r="DK10">
            <v>0.43</v>
          </cell>
          <cell r="DL10">
            <v>0.5</v>
          </cell>
          <cell r="DM10">
            <v>0.17</v>
          </cell>
          <cell r="DN10">
            <v>0.01</v>
          </cell>
          <cell r="DO10">
            <v>0</v>
          </cell>
          <cell r="DP10">
            <v>0.02</v>
          </cell>
          <cell r="DQ10">
            <v>3.0000000000000001E-3</v>
          </cell>
          <cell r="DR10">
            <v>0.01</v>
          </cell>
          <cell r="DS10">
            <v>0.03</v>
          </cell>
          <cell r="DT10">
            <v>0</v>
          </cell>
          <cell r="DU10">
            <v>0.01</v>
          </cell>
          <cell r="DW10">
            <v>3.5999999999999997E-2</v>
          </cell>
          <cell r="DX10">
            <v>1.7000000000000001E-2</v>
          </cell>
          <cell r="DY10">
            <v>0.06</v>
          </cell>
          <cell r="DZ10">
            <v>0.04</v>
          </cell>
          <cell r="EA10">
            <v>0.06</v>
          </cell>
          <cell r="EB10">
            <v>0.09</v>
          </cell>
          <cell r="EC10">
            <v>7.0000000000000007E-2</v>
          </cell>
          <cell r="ED10">
            <v>7.0000000000000007E-2</v>
          </cell>
          <cell r="EE10">
            <v>0.31</v>
          </cell>
          <cell r="EF10">
            <v>0.4</v>
          </cell>
          <cell r="EG10">
            <v>0.38</v>
          </cell>
          <cell r="EH10">
            <v>0.41</v>
          </cell>
          <cell r="EI10">
            <v>0.34</v>
          </cell>
          <cell r="EJ10">
            <v>0.41</v>
          </cell>
          <cell r="EK10">
            <v>0.38</v>
          </cell>
          <cell r="EL10">
            <v>0.43</v>
          </cell>
          <cell r="EM10">
            <v>0.38</v>
          </cell>
          <cell r="EO10">
            <v>0.54</v>
          </cell>
          <cell r="EP10">
            <v>0.59</v>
          </cell>
          <cell r="EQ10">
            <v>0.51</v>
          </cell>
          <cell r="ER10">
            <v>0.6</v>
          </cell>
          <cell r="ES10">
            <v>0.5</v>
          </cell>
          <cell r="ET10">
            <v>0.48</v>
          </cell>
          <cell r="EU10">
            <v>0.49</v>
          </cell>
          <cell r="EV10">
            <v>0.53</v>
          </cell>
          <cell r="EW10">
            <v>0.02</v>
          </cell>
          <cell r="EX10">
            <v>0.01</v>
          </cell>
          <cell r="EY10">
            <v>0.01</v>
          </cell>
          <cell r="EZ10">
            <v>0</v>
          </cell>
          <cell r="FA10">
            <v>0.02</v>
          </cell>
          <cell r="FB10">
            <v>0.03</v>
          </cell>
          <cell r="FC10">
            <v>0.02</v>
          </cell>
          <cell r="FD10">
            <v>0.01</v>
          </cell>
          <cell r="FE10">
            <v>0.01</v>
          </cell>
          <cell r="GP10">
            <v>0</v>
          </cell>
          <cell r="GQ10">
            <v>0.01</v>
          </cell>
          <cell r="GR10">
            <v>0.02</v>
          </cell>
          <cell r="GS10">
            <v>0.02</v>
          </cell>
          <cell r="GT10">
            <v>7.0000000000000007E-2</v>
          </cell>
          <cell r="GU10">
            <v>0</v>
          </cell>
          <cell r="GV10">
            <v>0.28000000000000003</v>
          </cell>
          <cell r="GW10">
            <v>0.23</v>
          </cell>
          <cell r="GX10">
            <v>0.26</v>
          </cell>
          <cell r="GY10">
            <v>0.25</v>
          </cell>
          <cell r="GZ10">
            <v>0.36</v>
          </cell>
          <cell r="HA10">
            <v>0.22</v>
          </cell>
          <cell r="HB10">
            <v>0.57999999999999996</v>
          </cell>
          <cell r="HC10">
            <v>0.57999999999999996</v>
          </cell>
          <cell r="HD10">
            <v>0.5</v>
          </cell>
          <cell r="HE10">
            <v>0.56000000000000005</v>
          </cell>
          <cell r="HF10">
            <v>0.42</v>
          </cell>
          <cell r="HG10">
            <v>0.67</v>
          </cell>
          <cell r="HH10">
            <v>0.09</v>
          </cell>
          <cell r="HI10">
            <v>0.12</v>
          </cell>
          <cell r="HJ10">
            <v>0.16</v>
          </cell>
          <cell r="HK10">
            <v>0.12</v>
          </cell>
          <cell r="HL10">
            <v>0.1</v>
          </cell>
          <cell r="HM10">
            <v>0.06</v>
          </cell>
          <cell r="HN10">
            <v>3.3000000000000002E-2</v>
          </cell>
          <cell r="HO10">
            <v>0.05</v>
          </cell>
          <cell r="HP10">
            <v>0.04</v>
          </cell>
          <cell r="HQ10">
            <v>0.04</v>
          </cell>
          <cell r="HR10">
            <v>0.04</v>
          </cell>
          <cell r="HS10">
            <v>3.5999999999999997E-2</v>
          </cell>
          <cell r="HT10">
            <v>0.01</v>
          </cell>
          <cell r="HU10">
            <v>0.01</v>
          </cell>
          <cell r="HV10">
            <v>0.02</v>
          </cell>
          <cell r="HW10">
            <v>0.01</v>
          </cell>
          <cell r="HX10">
            <v>0.02</v>
          </cell>
          <cell r="HY10">
            <v>0.02</v>
          </cell>
        </row>
        <row r="11">
          <cell r="A11">
            <v>400018</v>
          </cell>
          <cell r="I11">
            <v>41</v>
          </cell>
          <cell r="J11" t="str">
            <v>Very strong</v>
          </cell>
          <cell r="M11">
            <v>82</v>
          </cell>
          <cell r="AA11">
            <v>0</v>
          </cell>
          <cell r="AB11">
            <v>0.02</v>
          </cell>
          <cell r="AC11">
            <v>0</v>
          </cell>
          <cell r="AD11">
            <v>0.02</v>
          </cell>
          <cell r="AE11">
            <v>0</v>
          </cell>
          <cell r="AF11">
            <v>0.02</v>
          </cell>
          <cell r="AG11">
            <v>0.02</v>
          </cell>
          <cell r="AH11">
            <v>0</v>
          </cell>
          <cell r="AI11">
            <v>0.04</v>
          </cell>
          <cell r="AJ11">
            <v>0</v>
          </cell>
          <cell r="AK11">
            <v>0.06</v>
          </cell>
          <cell r="AL11">
            <v>0.08</v>
          </cell>
          <cell r="AM11">
            <v>0.25</v>
          </cell>
          <cell r="AN11">
            <v>0.25</v>
          </cell>
          <cell r="AO11">
            <v>0.28000000000000003</v>
          </cell>
          <cell r="AP11">
            <v>0.21</v>
          </cell>
          <cell r="AQ11">
            <v>0.36</v>
          </cell>
          <cell r="AR11">
            <v>0.38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0.04</v>
          </cell>
          <cell r="AX11">
            <v>0</v>
          </cell>
          <cell r="AY11">
            <v>0.74</v>
          </cell>
          <cell r="AZ11">
            <v>0.74</v>
          </cell>
          <cell r="BA11">
            <v>0.68</v>
          </cell>
          <cell r="BB11">
            <v>0.77</v>
          </cell>
          <cell r="BC11">
            <v>0.55000000000000004</v>
          </cell>
          <cell r="BD11">
            <v>0.53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0.04</v>
          </cell>
          <cell r="BR11">
            <v>0</v>
          </cell>
          <cell r="BS11">
            <v>0.04</v>
          </cell>
          <cell r="BT11">
            <v>0.04</v>
          </cell>
          <cell r="BU11">
            <v>0.06</v>
          </cell>
          <cell r="BV11">
            <v>0.04</v>
          </cell>
          <cell r="BW11">
            <v>0.04</v>
          </cell>
          <cell r="BX11">
            <v>0</v>
          </cell>
          <cell r="BY11">
            <v>0.04</v>
          </cell>
          <cell r="BZ11">
            <v>0.08</v>
          </cell>
          <cell r="CA11">
            <v>0.04</v>
          </cell>
          <cell r="CB11">
            <v>0.08</v>
          </cell>
          <cell r="CL11">
            <v>0.28000000000000003</v>
          </cell>
          <cell r="CM11">
            <v>0.28000000000000003</v>
          </cell>
          <cell r="CN11">
            <v>0.32</v>
          </cell>
          <cell r="CO11">
            <v>0.28000000000000003</v>
          </cell>
          <cell r="CP11">
            <v>0.4</v>
          </cell>
          <cell r="CQ11">
            <v>0.47</v>
          </cell>
          <cell r="CR11">
            <v>0.34</v>
          </cell>
          <cell r="CS11">
            <v>0.32</v>
          </cell>
          <cell r="CT11">
            <v>0.23</v>
          </cell>
          <cell r="CU11">
            <v>0.02</v>
          </cell>
          <cell r="CV11">
            <v>0</v>
          </cell>
          <cell r="CW11">
            <v>0.02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0.66</v>
          </cell>
          <cell r="DE11">
            <v>0.66</v>
          </cell>
          <cell r="DF11">
            <v>0.62</v>
          </cell>
          <cell r="DG11">
            <v>0.68</v>
          </cell>
          <cell r="DH11">
            <v>0.6</v>
          </cell>
          <cell r="DI11">
            <v>0.49</v>
          </cell>
          <cell r="DJ11">
            <v>0.55000000000000004</v>
          </cell>
          <cell r="DK11">
            <v>0.64</v>
          </cell>
          <cell r="DL11">
            <v>0.66</v>
          </cell>
          <cell r="DM11">
            <v>0.32</v>
          </cell>
          <cell r="DN11">
            <v>5.7000000000000002E-2</v>
          </cell>
          <cell r="DO11">
            <v>0</v>
          </cell>
          <cell r="DP11">
            <v>0.02</v>
          </cell>
          <cell r="DQ11">
            <v>0</v>
          </cell>
          <cell r="DR11">
            <v>0.02</v>
          </cell>
          <cell r="DS11">
            <v>0.02</v>
          </cell>
          <cell r="DT11">
            <v>0.02</v>
          </cell>
          <cell r="DU11">
            <v>0.04</v>
          </cell>
          <cell r="DW11">
            <v>9.4E-2</v>
          </cell>
          <cell r="DX11">
            <v>5.7000000000000002E-2</v>
          </cell>
          <cell r="DY11">
            <v>0.13</v>
          </cell>
          <cell r="DZ11">
            <v>0.04</v>
          </cell>
          <cell r="EA11">
            <v>0.08</v>
          </cell>
          <cell r="EB11">
            <v>0.17</v>
          </cell>
          <cell r="EC11">
            <v>0.06</v>
          </cell>
          <cell r="ED11">
            <v>0.09</v>
          </cell>
          <cell r="EE11">
            <v>0.3</v>
          </cell>
          <cell r="EF11">
            <v>0.17</v>
          </cell>
          <cell r="EG11">
            <v>0.32</v>
          </cell>
          <cell r="EH11">
            <v>0.25</v>
          </cell>
          <cell r="EI11">
            <v>0.28000000000000003</v>
          </cell>
          <cell r="EJ11">
            <v>0.25</v>
          </cell>
          <cell r="EK11">
            <v>0.28000000000000003</v>
          </cell>
          <cell r="EL11">
            <v>0.49</v>
          </cell>
          <cell r="EM11">
            <v>0.38</v>
          </cell>
          <cell r="EO11">
            <v>0.57999999999999996</v>
          </cell>
          <cell r="EP11">
            <v>0.57999999999999996</v>
          </cell>
          <cell r="EQ11">
            <v>0.53</v>
          </cell>
          <cell r="ER11">
            <v>0.57999999999999996</v>
          </cell>
          <cell r="ES11">
            <v>0.55000000000000004</v>
          </cell>
          <cell r="ET11">
            <v>0.43</v>
          </cell>
          <cell r="EU11">
            <v>0.36</v>
          </cell>
          <cell r="EV11">
            <v>0.42</v>
          </cell>
          <cell r="EW11">
            <v>0.08</v>
          </cell>
          <cell r="EX11">
            <v>0.09</v>
          </cell>
          <cell r="EY11">
            <v>0.04</v>
          </cell>
          <cell r="EZ11">
            <v>0.08</v>
          </cell>
          <cell r="FA11">
            <v>0.09</v>
          </cell>
          <cell r="FB11">
            <v>0.11</v>
          </cell>
          <cell r="FC11">
            <v>0.09</v>
          </cell>
          <cell r="FD11">
            <v>0.08</v>
          </cell>
          <cell r="FE11">
            <v>0.08</v>
          </cell>
          <cell r="GP11">
            <v>0</v>
          </cell>
          <cell r="GQ11">
            <v>0.06</v>
          </cell>
          <cell r="GR11">
            <v>0.04</v>
          </cell>
          <cell r="GS11">
            <v>0</v>
          </cell>
          <cell r="GT11">
            <v>0.06</v>
          </cell>
          <cell r="GU11">
            <v>0</v>
          </cell>
          <cell r="GV11">
            <v>0.43</v>
          </cell>
          <cell r="GW11">
            <v>0.34</v>
          </cell>
          <cell r="GX11">
            <v>0.34</v>
          </cell>
          <cell r="GY11">
            <v>0.32</v>
          </cell>
          <cell r="GZ11">
            <v>0.38</v>
          </cell>
          <cell r="HA11">
            <v>0.38</v>
          </cell>
          <cell r="HB11">
            <v>0.28000000000000003</v>
          </cell>
          <cell r="HC11">
            <v>0.32</v>
          </cell>
          <cell r="HD11">
            <v>0.3</v>
          </cell>
          <cell r="HE11">
            <v>0.32</v>
          </cell>
          <cell r="HF11">
            <v>0.23</v>
          </cell>
          <cell r="HG11">
            <v>0.42</v>
          </cell>
          <cell r="HH11">
            <v>0.15</v>
          </cell>
          <cell r="HI11">
            <v>0.17</v>
          </cell>
          <cell r="HJ11">
            <v>0.21</v>
          </cell>
          <cell r="HK11">
            <v>0.25</v>
          </cell>
          <cell r="HL11">
            <v>0.19</v>
          </cell>
          <cell r="HM11">
            <v>0.09</v>
          </cell>
          <cell r="HN11">
            <v>7.4999999999999997E-2</v>
          </cell>
          <cell r="HO11">
            <v>0.06</v>
          </cell>
          <cell r="HP11">
            <v>0.08</v>
          </cell>
          <cell r="HQ11">
            <v>0.06</v>
          </cell>
          <cell r="HR11">
            <v>9.4E-2</v>
          </cell>
          <cell r="HS11">
            <v>7.4999999999999997E-2</v>
          </cell>
          <cell r="HT11">
            <v>0.06</v>
          </cell>
          <cell r="HU11">
            <v>0.06</v>
          </cell>
          <cell r="HV11">
            <v>0.04</v>
          </cell>
          <cell r="HW11">
            <v>0.06</v>
          </cell>
          <cell r="HX11">
            <v>0.06</v>
          </cell>
          <cell r="HY11">
            <v>0.04</v>
          </cell>
        </row>
        <row r="12">
          <cell r="A12">
            <v>400019</v>
          </cell>
          <cell r="I12">
            <v>60</v>
          </cell>
          <cell r="J12" t="str">
            <v>Neutral</v>
          </cell>
          <cell r="M12">
            <v>44</v>
          </cell>
          <cell r="R12">
            <v>2</v>
          </cell>
          <cell r="AA12">
            <v>0</v>
          </cell>
          <cell r="AB12">
            <v>0</v>
          </cell>
          <cell r="AC12">
            <v>0.01</v>
          </cell>
          <cell r="AD12">
            <v>0.02</v>
          </cell>
          <cell r="AE12">
            <v>0.06</v>
          </cell>
          <cell r="AF12">
            <v>0.08</v>
          </cell>
          <cell r="AG12">
            <v>0.12</v>
          </cell>
          <cell r="AH12">
            <v>0.06</v>
          </cell>
          <cell r="AI12">
            <v>0.04</v>
          </cell>
          <cell r="AJ12">
            <v>0.04</v>
          </cell>
          <cell r="AK12">
            <v>0.14000000000000001</v>
          </cell>
          <cell r="AL12">
            <v>0.2</v>
          </cell>
          <cell r="AM12">
            <v>0.3</v>
          </cell>
          <cell r="AN12">
            <v>0.31</v>
          </cell>
          <cell r="AO12">
            <v>0.38</v>
          </cell>
          <cell r="AP12">
            <v>0.22</v>
          </cell>
          <cell r="AQ12">
            <v>0.31</v>
          </cell>
          <cell r="AR12">
            <v>0.26</v>
          </cell>
          <cell r="AS12">
            <v>0.02</v>
          </cell>
          <cell r="AT12">
            <v>0.01</v>
          </cell>
          <cell r="AU12">
            <v>0.02</v>
          </cell>
          <cell r="AV12">
            <v>0.02</v>
          </cell>
          <cell r="AW12">
            <v>0.01</v>
          </cell>
          <cell r="AX12">
            <v>0.04</v>
          </cell>
          <cell r="AY12">
            <v>0.56000000000000005</v>
          </cell>
          <cell r="AZ12">
            <v>0.61</v>
          </cell>
          <cell r="BA12">
            <v>0.55000000000000004</v>
          </cell>
          <cell r="BB12">
            <v>0.7</v>
          </cell>
          <cell r="BC12">
            <v>0.48</v>
          </cell>
          <cell r="BD12">
            <v>0.43</v>
          </cell>
          <cell r="BK12">
            <v>0</v>
          </cell>
          <cell r="BL12">
            <v>0</v>
          </cell>
          <cell r="BM12">
            <v>0.01</v>
          </cell>
          <cell r="BN12">
            <v>0</v>
          </cell>
          <cell r="BO12">
            <v>0</v>
          </cell>
          <cell r="BP12">
            <v>0</v>
          </cell>
          <cell r="BQ12">
            <v>0.03</v>
          </cell>
          <cell r="BR12">
            <v>0.02</v>
          </cell>
          <cell r="BS12">
            <v>0.02</v>
          </cell>
          <cell r="BT12">
            <v>0.01</v>
          </cell>
          <cell r="BU12">
            <v>0.02</v>
          </cell>
          <cell r="BV12">
            <v>0.02</v>
          </cell>
          <cell r="BW12">
            <v>0.02</v>
          </cell>
          <cell r="BX12">
            <v>0.02</v>
          </cell>
          <cell r="BY12">
            <v>0.06</v>
          </cell>
          <cell r="BZ12">
            <v>0.05</v>
          </cell>
          <cell r="CA12">
            <v>0.06</v>
          </cell>
          <cell r="CB12">
            <v>0.05</v>
          </cell>
          <cell r="CL12">
            <v>0.12</v>
          </cell>
          <cell r="CM12">
            <v>0.14000000000000001</v>
          </cell>
          <cell r="CN12">
            <v>0.15</v>
          </cell>
          <cell r="CO12">
            <v>0.15</v>
          </cell>
          <cell r="CP12">
            <v>0.15</v>
          </cell>
          <cell r="CQ12">
            <v>0.26</v>
          </cell>
          <cell r="CR12">
            <v>0.22</v>
          </cell>
          <cell r="CS12">
            <v>0.18</v>
          </cell>
          <cell r="CT12">
            <v>0.19</v>
          </cell>
          <cell r="CU12">
            <v>0</v>
          </cell>
          <cell r="CV12">
            <v>0.01</v>
          </cell>
          <cell r="CW12">
            <v>0.01</v>
          </cell>
          <cell r="CX12">
            <v>0.01</v>
          </cell>
          <cell r="CY12">
            <v>0.01</v>
          </cell>
          <cell r="CZ12">
            <v>0</v>
          </cell>
          <cell r="DA12">
            <v>0</v>
          </cell>
          <cell r="DB12">
            <v>0.01</v>
          </cell>
          <cell r="DC12">
            <v>0</v>
          </cell>
          <cell r="DD12">
            <v>0.88</v>
          </cell>
          <cell r="DE12">
            <v>0.83</v>
          </cell>
          <cell r="DF12">
            <v>0.81</v>
          </cell>
          <cell r="DG12">
            <v>0.82</v>
          </cell>
          <cell r="DH12">
            <v>0.82</v>
          </cell>
          <cell r="DI12">
            <v>0.68</v>
          </cell>
          <cell r="DJ12">
            <v>0.71</v>
          </cell>
          <cell r="DK12">
            <v>0.73</v>
          </cell>
          <cell r="DL12">
            <v>0.74</v>
          </cell>
          <cell r="DM12">
            <v>0.13</v>
          </cell>
          <cell r="DN12">
            <v>0</v>
          </cell>
          <cell r="DO12">
            <v>0</v>
          </cell>
          <cell r="DP12">
            <v>0.01</v>
          </cell>
          <cell r="DQ12">
            <v>0</v>
          </cell>
          <cell r="DR12">
            <v>0</v>
          </cell>
          <cell r="DS12">
            <v>7.0000000000000007E-2</v>
          </cell>
          <cell r="DT12">
            <v>0.02</v>
          </cell>
          <cell r="DU12">
            <v>0.02</v>
          </cell>
          <cell r="DW12">
            <v>2.8000000000000001E-2</v>
          </cell>
          <cell r="DX12">
            <v>2.1999999999999999E-2</v>
          </cell>
          <cell r="DY12">
            <v>0.08</v>
          </cell>
          <cell r="DZ12">
            <v>0.06</v>
          </cell>
          <cell r="EA12">
            <v>0.08</v>
          </cell>
          <cell r="EB12">
            <v>0.15</v>
          </cell>
          <cell r="EC12">
            <v>0.06</v>
          </cell>
          <cell r="ED12">
            <v>0.08</v>
          </cell>
          <cell r="EE12">
            <v>0.22</v>
          </cell>
          <cell r="EF12">
            <v>0.25</v>
          </cell>
          <cell r="EG12">
            <v>0.27</v>
          </cell>
          <cell r="EH12">
            <v>0.3</v>
          </cell>
          <cell r="EI12">
            <v>0.22</v>
          </cell>
          <cell r="EJ12">
            <v>0.27</v>
          </cell>
          <cell r="EK12">
            <v>0.25</v>
          </cell>
          <cell r="EL12">
            <v>0.33</v>
          </cell>
          <cell r="EM12">
            <v>0.41</v>
          </cell>
          <cell r="EO12">
            <v>0.7</v>
          </cell>
          <cell r="EP12">
            <v>0.69</v>
          </cell>
          <cell r="EQ12">
            <v>0.56000000000000005</v>
          </cell>
          <cell r="ER12">
            <v>0.69</v>
          </cell>
          <cell r="ES12">
            <v>0.62</v>
          </cell>
          <cell r="ET12">
            <v>0.44</v>
          </cell>
          <cell r="EU12">
            <v>0.55000000000000004</v>
          </cell>
          <cell r="EV12">
            <v>0.45</v>
          </cell>
          <cell r="EW12">
            <v>0.05</v>
          </cell>
          <cell r="EX12">
            <v>0.02</v>
          </cell>
          <cell r="EY12">
            <v>0.02</v>
          </cell>
          <cell r="EZ12">
            <v>0.05</v>
          </cell>
          <cell r="FA12">
            <v>0.03</v>
          </cell>
          <cell r="FB12">
            <v>0.03</v>
          </cell>
          <cell r="FC12">
            <v>0.09</v>
          </cell>
          <cell r="FD12">
            <v>0.04</v>
          </cell>
          <cell r="FE12">
            <v>0.04</v>
          </cell>
          <cell r="GP12">
            <v>0</v>
          </cell>
          <cell r="GQ12">
            <v>0.02</v>
          </cell>
          <cell r="GR12">
            <v>0.04</v>
          </cell>
          <cell r="GS12">
            <v>0.02</v>
          </cell>
          <cell r="GT12">
            <v>7.0000000000000007E-2</v>
          </cell>
          <cell r="GU12">
            <v>0.01</v>
          </cell>
          <cell r="GV12">
            <v>0.3</v>
          </cell>
          <cell r="GW12">
            <v>0.28000000000000003</v>
          </cell>
          <cell r="GX12">
            <v>0.24</v>
          </cell>
          <cell r="GY12">
            <v>0.41</v>
          </cell>
          <cell r="GZ12">
            <v>0.41</v>
          </cell>
          <cell r="HA12">
            <v>0.42</v>
          </cell>
          <cell r="HB12">
            <v>0.62</v>
          </cell>
          <cell r="HC12">
            <v>0.28999999999999998</v>
          </cell>
          <cell r="HD12">
            <v>0.28999999999999998</v>
          </cell>
          <cell r="HE12">
            <v>0.42</v>
          </cell>
          <cell r="HF12">
            <v>0.36</v>
          </cell>
          <cell r="HG12">
            <v>0.5</v>
          </cell>
          <cell r="HH12">
            <v>0.03</v>
          </cell>
          <cell r="HI12">
            <v>0.34</v>
          </cell>
          <cell r="HJ12">
            <v>0.33</v>
          </cell>
          <cell r="HK12">
            <v>0.09</v>
          </cell>
          <cell r="HL12">
            <v>0.12</v>
          </cell>
          <cell r="HM12">
            <v>0.02</v>
          </cell>
          <cell r="HN12">
            <v>1.0999999999999999E-2</v>
          </cell>
          <cell r="HO12">
            <v>0.03</v>
          </cell>
          <cell r="HP12">
            <v>0.06</v>
          </cell>
          <cell r="HQ12">
            <v>0.02</v>
          </cell>
          <cell r="HR12">
            <v>1.0999999999999999E-2</v>
          </cell>
          <cell r="HS12">
            <v>1.0999999999999999E-2</v>
          </cell>
          <cell r="HT12">
            <v>0.03</v>
          </cell>
          <cell r="HU12">
            <v>0.04</v>
          </cell>
          <cell r="HV12">
            <v>0.04</v>
          </cell>
          <cell r="HW12">
            <v>0.04</v>
          </cell>
          <cell r="HX12">
            <v>0.04</v>
          </cell>
          <cell r="HY12">
            <v>0.04</v>
          </cell>
        </row>
        <row r="13">
          <cell r="A13">
            <v>400020</v>
          </cell>
          <cell r="I13">
            <v>43</v>
          </cell>
          <cell r="J13" t="str">
            <v>Very weak</v>
          </cell>
          <cell r="M13">
            <v>1</v>
          </cell>
          <cell r="AA13">
            <v>0.04</v>
          </cell>
          <cell r="AB13">
            <v>0.02</v>
          </cell>
          <cell r="AC13">
            <v>0.03</v>
          </cell>
          <cell r="AD13">
            <v>0.01</v>
          </cell>
          <cell r="AE13">
            <v>0.04</v>
          </cell>
          <cell r="AF13">
            <v>0.04</v>
          </cell>
          <cell r="AG13">
            <v>0.28999999999999998</v>
          </cell>
          <cell r="AH13">
            <v>0.27</v>
          </cell>
          <cell r="AI13">
            <v>0.23</v>
          </cell>
          <cell r="AJ13">
            <v>0.2</v>
          </cell>
          <cell r="AK13">
            <v>0.27</v>
          </cell>
          <cell r="AL13">
            <v>0.3</v>
          </cell>
          <cell r="AM13">
            <v>0.31</v>
          </cell>
          <cell r="AN13">
            <v>0.34</v>
          </cell>
          <cell r="AO13">
            <v>0.35</v>
          </cell>
          <cell r="AP13">
            <v>0.27</v>
          </cell>
          <cell r="AQ13">
            <v>0.32</v>
          </cell>
          <cell r="AR13">
            <v>0.3</v>
          </cell>
          <cell r="AS13">
            <v>0.01</v>
          </cell>
          <cell r="AT13">
            <v>0.01</v>
          </cell>
          <cell r="AU13">
            <v>0.02</v>
          </cell>
          <cell r="AV13">
            <v>0.04</v>
          </cell>
          <cell r="AW13">
            <v>0.03</v>
          </cell>
          <cell r="AX13">
            <v>0.04</v>
          </cell>
          <cell r="AY13">
            <v>0.35</v>
          </cell>
          <cell r="AZ13">
            <v>0.37</v>
          </cell>
          <cell r="BA13">
            <v>0.38</v>
          </cell>
          <cell r="BB13">
            <v>0.49</v>
          </cell>
          <cell r="BC13">
            <v>0.35</v>
          </cell>
          <cell r="BD13">
            <v>0.32</v>
          </cell>
          <cell r="BK13">
            <v>1.7999999999999999E-2</v>
          </cell>
          <cell r="BL13">
            <v>1.7999999999999999E-2</v>
          </cell>
          <cell r="BM13">
            <v>0.01</v>
          </cell>
          <cell r="BN13">
            <v>0.04</v>
          </cell>
          <cell r="BO13">
            <v>0</v>
          </cell>
          <cell r="BP13">
            <v>0.02</v>
          </cell>
          <cell r="BQ13">
            <v>0.02</v>
          </cell>
          <cell r="BR13">
            <v>0.03</v>
          </cell>
          <cell r="BS13">
            <v>0.01</v>
          </cell>
          <cell r="BT13">
            <v>0.16</v>
          </cell>
          <cell r="BU13">
            <v>0.18</v>
          </cell>
          <cell r="BV13">
            <v>0.21</v>
          </cell>
          <cell r="BW13">
            <v>0.18</v>
          </cell>
          <cell r="BX13">
            <v>0.19</v>
          </cell>
          <cell r="BY13">
            <v>0.21</v>
          </cell>
          <cell r="BZ13">
            <v>0.22</v>
          </cell>
          <cell r="CA13">
            <v>0.19</v>
          </cell>
          <cell r="CB13">
            <v>0.26</v>
          </cell>
          <cell r="CL13">
            <v>0.35</v>
          </cell>
          <cell r="CM13">
            <v>0.35</v>
          </cell>
          <cell r="CN13">
            <v>0.32</v>
          </cell>
          <cell r="CO13">
            <v>0.36</v>
          </cell>
          <cell r="CP13">
            <v>0.3</v>
          </cell>
          <cell r="CQ13">
            <v>0.41</v>
          </cell>
          <cell r="CR13">
            <v>0.35</v>
          </cell>
          <cell r="CS13">
            <v>0.36</v>
          </cell>
          <cell r="CT13">
            <v>0.33</v>
          </cell>
          <cell r="CU13">
            <v>0.01</v>
          </cell>
          <cell r="CV13">
            <v>0.02</v>
          </cell>
          <cell r="CW13">
            <v>0.01</v>
          </cell>
          <cell r="CX13">
            <v>0.01</v>
          </cell>
          <cell r="CY13">
            <v>0.04</v>
          </cell>
          <cell r="CZ13">
            <v>0</v>
          </cell>
          <cell r="DA13">
            <v>0.01</v>
          </cell>
          <cell r="DB13">
            <v>0.01</v>
          </cell>
          <cell r="DC13">
            <v>0.01</v>
          </cell>
          <cell r="DD13">
            <v>0.46</v>
          </cell>
          <cell r="DE13">
            <v>0.43</v>
          </cell>
          <cell r="DF13">
            <v>0.45</v>
          </cell>
          <cell r="DG13">
            <v>0.42</v>
          </cell>
          <cell r="DH13">
            <v>0.48</v>
          </cell>
          <cell r="DI13">
            <v>0.36</v>
          </cell>
          <cell r="DJ13">
            <v>0.41</v>
          </cell>
          <cell r="DK13">
            <v>0.42</v>
          </cell>
          <cell r="DL13">
            <v>0.4</v>
          </cell>
          <cell r="DM13">
            <v>0.09</v>
          </cell>
          <cell r="DN13">
            <v>8.9999999999999993E-3</v>
          </cell>
          <cell r="DO13">
            <v>0.01</v>
          </cell>
          <cell r="DP13">
            <v>0.04</v>
          </cell>
          <cell r="DQ13">
            <v>1.7999999999999999E-2</v>
          </cell>
          <cell r="DR13">
            <v>0.02</v>
          </cell>
          <cell r="DS13">
            <v>0.06</v>
          </cell>
          <cell r="DT13">
            <v>0.03</v>
          </cell>
          <cell r="DU13">
            <v>0.02</v>
          </cell>
          <cell r="DW13">
            <v>6.2E-2</v>
          </cell>
          <cell r="DX13">
            <v>6.2E-2</v>
          </cell>
          <cell r="DY13">
            <v>7.0000000000000007E-2</v>
          </cell>
          <cell r="DZ13">
            <v>0.05</v>
          </cell>
          <cell r="EA13">
            <v>7.0000000000000007E-2</v>
          </cell>
          <cell r="EB13">
            <v>0.28000000000000003</v>
          </cell>
          <cell r="EC13">
            <v>0.25</v>
          </cell>
          <cell r="ED13">
            <v>0.28000000000000003</v>
          </cell>
          <cell r="EE13">
            <v>0.41</v>
          </cell>
          <cell r="EF13">
            <v>0.4</v>
          </cell>
          <cell r="EG13">
            <v>0.4</v>
          </cell>
          <cell r="EH13">
            <v>0.37</v>
          </cell>
          <cell r="EI13">
            <v>0.42</v>
          </cell>
          <cell r="EJ13">
            <v>0.44</v>
          </cell>
          <cell r="EK13">
            <v>0.3</v>
          </cell>
          <cell r="EL13">
            <v>0.38</v>
          </cell>
          <cell r="EM13">
            <v>0.35</v>
          </cell>
          <cell r="EO13">
            <v>0.46</v>
          </cell>
          <cell r="EP13">
            <v>0.43</v>
          </cell>
          <cell r="EQ13">
            <v>0.42</v>
          </cell>
          <cell r="ER13">
            <v>0.42</v>
          </cell>
          <cell r="ES13">
            <v>0.34</v>
          </cell>
          <cell r="ET13">
            <v>0.26</v>
          </cell>
          <cell r="EU13">
            <v>0.25</v>
          </cell>
          <cell r="EV13">
            <v>0.25</v>
          </cell>
          <cell r="EW13">
            <v>0.11</v>
          </cell>
          <cell r="EX13">
            <v>7.0000000000000007E-2</v>
          </cell>
          <cell r="EY13">
            <v>0.1</v>
          </cell>
          <cell r="EZ13">
            <v>0.09</v>
          </cell>
          <cell r="FA13">
            <v>0.09</v>
          </cell>
          <cell r="FB13">
            <v>0.13</v>
          </cell>
          <cell r="FC13">
            <v>0.1</v>
          </cell>
          <cell r="FD13">
            <v>0.1</v>
          </cell>
          <cell r="FE13">
            <v>0.1</v>
          </cell>
          <cell r="GP13">
            <v>0.02</v>
          </cell>
          <cell r="GQ13">
            <v>0.02</v>
          </cell>
          <cell r="GR13">
            <v>0.01</v>
          </cell>
          <cell r="GS13">
            <v>0.01</v>
          </cell>
          <cell r="GT13">
            <v>0.05</v>
          </cell>
          <cell r="GU13">
            <v>0.01</v>
          </cell>
          <cell r="GV13">
            <v>0.5</v>
          </cell>
          <cell r="GW13">
            <v>0.47</v>
          </cell>
          <cell r="GX13">
            <v>0.46</v>
          </cell>
          <cell r="GY13">
            <v>0.52</v>
          </cell>
          <cell r="GZ13">
            <v>0.5</v>
          </cell>
          <cell r="HA13">
            <v>0.55000000000000004</v>
          </cell>
          <cell r="HB13">
            <v>0.38</v>
          </cell>
          <cell r="HC13">
            <v>0.27</v>
          </cell>
          <cell r="HD13">
            <v>0.3</v>
          </cell>
          <cell r="HE13">
            <v>0.31</v>
          </cell>
          <cell r="HF13">
            <v>0.28000000000000003</v>
          </cell>
          <cell r="HG13">
            <v>0.31</v>
          </cell>
          <cell r="HH13">
            <v>0.01</v>
          </cell>
          <cell r="HI13">
            <v>0.14000000000000001</v>
          </cell>
          <cell r="HJ13">
            <v>0.12</v>
          </cell>
          <cell r="HK13">
            <v>0.06</v>
          </cell>
          <cell r="HL13">
            <v>7.0000000000000007E-2</v>
          </cell>
          <cell r="HM13">
            <v>0.04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0.09</v>
          </cell>
          <cell r="HU13">
            <v>0.1</v>
          </cell>
          <cell r="HV13">
            <v>0.12</v>
          </cell>
          <cell r="HW13">
            <v>0.1</v>
          </cell>
          <cell r="HX13">
            <v>0.1</v>
          </cell>
          <cell r="HY13">
            <v>0.1</v>
          </cell>
        </row>
        <row r="14">
          <cell r="A14">
            <v>400021</v>
          </cell>
          <cell r="I14">
            <v>5</v>
          </cell>
          <cell r="J14" t="str">
            <v/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0.05</v>
          </cell>
          <cell r="AF14">
            <v>0.05</v>
          </cell>
          <cell r="AG14">
            <v>0.05</v>
          </cell>
          <cell r="AH14">
            <v>0.05</v>
          </cell>
          <cell r="AI14">
            <v>0.05</v>
          </cell>
          <cell r="AJ14">
            <v>0</v>
          </cell>
          <cell r="AK14">
            <v>0</v>
          </cell>
          <cell r="AL14">
            <v>0.21</v>
          </cell>
          <cell r="AM14">
            <v>0.21</v>
          </cell>
          <cell r="AN14">
            <v>0.16</v>
          </cell>
          <cell r="AO14">
            <v>0.16</v>
          </cell>
          <cell r="AP14">
            <v>0.11</v>
          </cell>
          <cell r="AQ14">
            <v>0.42</v>
          </cell>
          <cell r="AR14">
            <v>0.32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0.74</v>
          </cell>
          <cell r="AZ14">
            <v>0.79</v>
          </cell>
          <cell r="BA14">
            <v>0.79</v>
          </cell>
          <cell r="BB14">
            <v>0.89</v>
          </cell>
          <cell r="BC14">
            <v>0.53</v>
          </cell>
          <cell r="BD14">
            <v>0.42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0.05</v>
          </cell>
          <cell r="BU14">
            <v>0.05</v>
          </cell>
          <cell r="BV14">
            <v>0.05</v>
          </cell>
          <cell r="BW14">
            <v>0.05</v>
          </cell>
          <cell r="BX14">
            <v>0.05</v>
          </cell>
          <cell r="BY14">
            <v>0.05</v>
          </cell>
          <cell r="BZ14">
            <v>0.16</v>
          </cell>
          <cell r="CA14">
            <v>0</v>
          </cell>
          <cell r="CB14">
            <v>0</v>
          </cell>
          <cell r="CL14">
            <v>0.11</v>
          </cell>
          <cell r="CM14">
            <v>0.11</v>
          </cell>
          <cell r="CN14">
            <v>0.05</v>
          </cell>
          <cell r="CO14">
            <v>0.16</v>
          </cell>
          <cell r="CP14">
            <v>0.05</v>
          </cell>
          <cell r="CQ14">
            <v>0.21</v>
          </cell>
          <cell r="CR14">
            <v>0.16</v>
          </cell>
          <cell r="CS14">
            <v>0.32</v>
          </cell>
          <cell r="CT14">
            <v>0.42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0.84</v>
          </cell>
          <cell r="DE14">
            <v>0.84</v>
          </cell>
          <cell r="DF14">
            <v>0.89</v>
          </cell>
          <cell r="DG14">
            <v>0.79</v>
          </cell>
          <cell r="DH14">
            <v>0.89</v>
          </cell>
          <cell r="DI14">
            <v>0.74</v>
          </cell>
          <cell r="DJ14">
            <v>0.68</v>
          </cell>
          <cell r="DK14">
            <v>0.68</v>
          </cell>
          <cell r="DL14">
            <v>0.57999999999999996</v>
          </cell>
          <cell r="DM14">
            <v>0.26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0.05</v>
          </cell>
          <cell r="DW14">
            <v>5.2999999999999999E-2</v>
          </cell>
          <cell r="DX14">
            <v>5.2999999999999999E-2</v>
          </cell>
          <cell r="DY14">
            <v>0.11</v>
          </cell>
          <cell r="DZ14">
            <v>0.05</v>
          </cell>
          <cell r="EA14">
            <v>0</v>
          </cell>
          <cell r="EB14">
            <v>0.26</v>
          </cell>
          <cell r="EC14">
            <v>0.05</v>
          </cell>
          <cell r="ED14">
            <v>0.11</v>
          </cell>
          <cell r="EE14">
            <v>0.16</v>
          </cell>
          <cell r="EF14">
            <v>0.37</v>
          </cell>
          <cell r="EG14">
            <v>0.32</v>
          </cell>
          <cell r="EH14">
            <v>0.21</v>
          </cell>
          <cell r="EI14">
            <v>0.21</v>
          </cell>
          <cell r="EJ14">
            <v>0.53</v>
          </cell>
          <cell r="EK14">
            <v>0.21</v>
          </cell>
          <cell r="EL14">
            <v>0.21</v>
          </cell>
          <cell r="EM14">
            <v>0.26</v>
          </cell>
          <cell r="EO14">
            <v>0.57999999999999996</v>
          </cell>
          <cell r="EP14">
            <v>0.63</v>
          </cell>
          <cell r="EQ14">
            <v>0.63</v>
          </cell>
          <cell r="ER14">
            <v>0.74</v>
          </cell>
          <cell r="ES14">
            <v>0.47</v>
          </cell>
          <cell r="ET14">
            <v>0.53</v>
          </cell>
          <cell r="EU14">
            <v>0.74</v>
          </cell>
          <cell r="EV14">
            <v>0.57999999999999996</v>
          </cell>
          <cell r="EW14">
            <v>0</v>
          </cell>
          <cell r="EX14">
            <v>0</v>
          </cell>
          <cell r="EY14">
            <v>0</v>
          </cell>
          <cell r="EZ14">
            <v>0.05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GP14">
            <v>0</v>
          </cell>
          <cell r="GQ14">
            <v>0</v>
          </cell>
          <cell r="GR14">
            <v>0.05</v>
          </cell>
          <cell r="GS14">
            <v>0.05</v>
          </cell>
          <cell r="GT14">
            <v>0.05</v>
          </cell>
          <cell r="GU14">
            <v>0.05</v>
          </cell>
          <cell r="GV14">
            <v>0.32</v>
          </cell>
          <cell r="GW14">
            <v>0.37</v>
          </cell>
          <cell r="GX14">
            <v>0.26</v>
          </cell>
          <cell r="GY14">
            <v>0.32</v>
          </cell>
          <cell r="GZ14">
            <v>0.32</v>
          </cell>
          <cell r="HA14">
            <v>0.37</v>
          </cell>
          <cell r="HB14">
            <v>0.63</v>
          </cell>
          <cell r="HC14">
            <v>0.47</v>
          </cell>
          <cell r="HD14">
            <v>0.42</v>
          </cell>
          <cell r="HE14">
            <v>0.42</v>
          </cell>
          <cell r="HF14">
            <v>0.53</v>
          </cell>
          <cell r="HG14">
            <v>0.53</v>
          </cell>
          <cell r="HH14">
            <v>0.05</v>
          </cell>
          <cell r="HI14">
            <v>0.16</v>
          </cell>
          <cell r="HJ14">
            <v>0.26</v>
          </cell>
          <cell r="HK14">
            <v>0.21</v>
          </cell>
          <cell r="HL14">
            <v>0.05</v>
          </cell>
          <cell r="HM14">
            <v>0.05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0.05</v>
          </cell>
          <cell r="HY14">
            <v>0</v>
          </cell>
        </row>
        <row r="15">
          <cell r="A15">
            <v>400022</v>
          </cell>
          <cell r="I15">
            <v>20</v>
          </cell>
          <cell r="J15" t="str">
            <v/>
          </cell>
          <cell r="R15">
            <v>26</v>
          </cell>
          <cell r="AA15">
            <v>0</v>
          </cell>
          <cell r="AB15">
            <v>0.02</v>
          </cell>
          <cell r="AC15">
            <v>0.02</v>
          </cell>
          <cell r="AD15">
            <v>0.02</v>
          </cell>
          <cell r="AE15">
            <v>0.03</v>
          </cell>
          <cell r="AF15">
            <v>0.11</v>
          </cell>
          <cell r="AG15">
            <v>0.14000000000000001</v>
          </cell>
          <cell r="AH15">
            <v>0.13</v>
          </cell>
          <cell r="AI15">
            <v>0.12</v>
          </cell>
          <cell r="AJ15">
            <v>0.03</v>
          </cell>
          <cell r="AK15">
            <v>0.15</v>
          </cell>
          <cell r="AL15">
            <v>0.26</v>
          </cell>
          <cell r="AM15">
            <v>0.25</v>
          </cell>
          <cell r="AN15">
            <v>0.21</v>
          </cell>
          <cell r="AO15">
            <v>0.3</v>
          </cell>
          <cell r="AP15">
            <v>0.14000000000000001</v>
          </cell>
          <cell r="AQ15">
            <v>0.32</v>
          </cell>
          <cell r="AR15">
            <v>0.28999999999999998</v>
          </cell>
          <cell r="AS15">
            <v>0.01</v>
          </cell>
          <cell r="AT15">
            <v>0.02</v>
          </cell>
          <cell r="AU15">
            <v>0.02</v>
          </cell>
          <cell r="AV15">
            <v>0.02</v>
          </cell>
          <cell r="AW15">
            <v>0.01</v>
          </cell>
          <cell r="AX15">
            <v>0.01</v>
          </cell>
          <cell r="AY15">
            <v>0.6</v>
          </cell>
          <cell r="AZ15">
            <v>0.63</v>
          </cell>
          <cell r="BA15">
            <v>0.54</v>
          </cell>
          <cell r="BB15">
            <v>0.79</v>
          </cell>
          <cell r="BC15">
            <v>0.49</v>
          </cell>
          <cell r="BD15">
            <v>0.34</v>
          </cell>
          <cell r="BK15">
            <v>0</v>
          </cell>
          <cell r="BL15">
            <v>0</v>
          </cell>
          <cell r="BM15">
            <v>0</v>
          </cell>
          <cell r="BN15">
            <v>0.01</v>
          </cell>
          <cell r="BO15">
            <v>0</v>
          </cell>
          <cell r="BP15">
            <v>0.02</v>
          </cell>
          <cell r="BQ15">
            <v>0.02</v>
          </cell>
          <cell r="BR15">
            <v>7.0000000000000007E-2</v>
          </cell>
          <cell r="BS15">
            <v>0.09</v>
          </cell>
          <cell r="BT15">
            <v>0.01</v>
          </cell>
          <cell r="BU15">
            <v>0.06</v>
          </cell>
          <cell r="BV15">
            <v>0.06</v>
          </cell>
          <cell r="BW15">
            <v>7.0000000000000007E-2</v>
          </cell>
          <cell r="BX15">
            <v>0.08</v>
          </cell>
          <cell r="BY15">
            <v>0.1</v>
          </cell>
          <cell r="BZ15">
            <v>0.13</v>
          </cell>
          <cell r="CA15">
            <v>0.21</v>
          </cell>
          <cell r="CB15">
            <v>0.21</v>
          </cell>
          <cell r="CL15">
            <v>0.28999999999999998</v>
          </cell>
          <cell r="CM15">
            <v>0.37</v>
          </cell>
          <cell r="CN15">
            <v>0.38</v>
          </cell>
          <cell r="CO15">
            <v>0.21</v>
          </cell>
          <cell r="CP15">
            <v>0.31</v>
          </cell>
          <cell r="CQ15">
            <v>0.4</v>
          </cell>
          <cell r="CR15">
            <v>0.36</v>
          </cell>
          <cell r="CS15">
            <v>0.26</v>
          </cell>
          <cell r="CT15">
            <v>0.28999999999999998</v>
          </cell>
          <cell r="CU15">
            <v>0.01</v>
          </cell>
          <cell r="CV15">
            <v>0</v>
          </cell>
          <cell r="CW15">
            <v>0.02</v>
          </cell>
          <cell r="CX15">
            <v>0</v>
          </cell>
          <cell r="CY15">
            <v>0.03</v>
          </cell>
          <cell r="CZ15">
            <v>0.03</v>
          </cell>
          <cell r="DA15">
            <v>0.01</v>
          </cell>
          <cell r="DB15">
            <v>0.01</v>
          </cell>
          <cell r="DC15">
            <v>0</v>
          </cell>
          <cell r="DD15">
            <v>0.69</v>
          </cell>
          <cell r="DE15">
            <v>0.56999999999999995</v>
          </cell>
          <cell r="DF15">
            <v>0.54</v>
          </cell>
          <cell r="DG15">
            <v>0.71</v>
          </cell>
          <cell r="DH15">
            <v>0.57999999999999996</v>
          </cell>
          <cell r="DI15">
            <v>0.46</v>
          </cell>
          <cell r="DJ15">
            <v>0.49</v>
          </cell>
          <cell r="DK15">
            <v>0.45</v>
          </cell>
          <cell r="DL15">
            <v>0.41</v>
          </cell>
          <cell r="DM15">
            <v>0.13</v>
          </cell>
          <cell r="DN15">
            <v>3.5999999999999997E-2</v>
          </cell>
          <cell r="DO15">
            <v>0</v>
          </cell>
          <cell r="DP15">
            <v>0.04</v>
          </cell>
          <cell r="DQ15">
            <v>0</v>
          </cell>
          <cell r="DR15">
            <v>0.03</v>
          </cell>
          <cell r="DS15">
            <v>0.1</v>
          </cell>
          <cell r="DT15">
            <v>0.04</v>
          </cell>
          <cell r="DU15">
            <v>0.02</v>
          </cell>
          <cell r="DW15">
            <v>0.188</v>
          </cell>
          <cell r="DX15">
            <v>1.7999999999999999E-2</v>
          </cell>
          <cell r="DY15">
            <v>0.13</v>
          </cell>
          <cell r="DZ15">
            <v>0.08</v>
          </cell>
          <cell r="EA15">
            <v>0.12</v>
          </cell>
          <cell r="EB15">
            <v>0.15</v>
          </cell>
          <cell r="EC15">
            <v>0.08</v>
          </cell>
          <cell r="ED15">
            <v>0.12</v>
          </cell>
          <cell r="EE15">
            <v>0.36</v>
          </cell>
          <cell r="EF15">
            <v>0.42</v>
          </cell>
          <cell r="EG15">
            <v>0.42</v>
          </cell>
          <cell r="EH15">
            <v>0.32</v>
          </cell>
          <cell r="EI15">
            <v>0.32</v>
          </cell>
          <cell r="EJ15">
            <v>0.45</v>
          </cell>
          <cell r="EK15">
            <v>0.32</v>
          </cell>
          <cell r="EL15">
            <v>0.39</v>
          </cell>
          <cell r="EM15">
            <v>0.45</v>
          </cell>
          <cell r="EO15">
            <v>0.35</v>
          </cell>
          <cell r="EP15">
            <v>0.55000000000000004</v>
          </cell>
          <cell r="EQ15">
            <v>0.49</v>
          </cell>
          <cell r="ER15">
            <v>0.59</v>
          </cell>
          <cell r="ES15">
            <v>0.4</v>
          </cell>
          <cell r="ET15">
            <v>0.34</v>
          </cell>
          <cell r="EU15">
            <v>0.46</v>
          </cell>
          <cell r="EV15">
            <v>0.38</v>
          </cell>
          <cell r="EW15">
            <v>0.04</v>
          </cell>
          <cell r="EX15">
            <v>0.01</v>
          </cell>
          <cell r="EY15">
            <v>0.01</v>
          </cell>
          <cell r="EZ15">
            <v>0.02</v>
          </cell>
          <cell r="FA15">
            <v>0.01</v>
          </cell>
          <cell r="FB15">
            <v>0.01</v>
          </cell>
          <cell r="FC15">
            <v>0.09</v>
          </cell>
          <cell r="FD15">
            <v>0.03</v>
          </cell>
          <cell r="FE15">
            <v>0.04</v>
          </cell>
          <cell r="GP15">
            <v>0.06</v>
          </cell>
          <cell r="GQ15">
            <v>0.05</v>
          </cell>
          <cell r="GR15">
            <v>0.1</v>
          </cell>
          <cell r="GS15">
            <v>0.17</v>
          </cell>
          <cell r="GT15">
            <v>0.26</v>
          </cell>
          <cell r="GU15">
            <v>7.0000000000000007E-2</v>
          </cell>
          <cell r="GV15">
            <v>0.46</v>
          </cell>
          <cell r="GW15">
            <v>0.28999999999999998</v>
          </cell>
          <cell r="GX15">
            <v>0.14000000000000001</v>
          </cell>
          <cell r="GY15">
            <v>0.24</v>
          </cell>
          <cell r="GZ15">
            <v>0.31</v>
          </cell>
          <cell r="HA15">
            <v>0.46</v>
          </cell>
          <cell r="HB15">
            <v>0.28999999999999998</v>
          </cell>
          <cell r="HC15">
            <v>0.23</v>
          </cell>
          <cell r="HD15">
            <v>0.12</v>
          </cell>
          <cell r="HE15">
            <v>0.13</v>
          </cell>
          <cell r="HF15">
            <v>0.12</v>
          </cell>
          <cell r="HG15">
            <v>0.34</v>
          </cell>
          <cell r="HH15">
            <v>0.14000000000000001</v>
          </cell>
          <cell r="HI15">
            <v>0.34</v>
          </cell>
          <cell r="HJ15">
            <v>0.32</v>
          </cell>
          <cell r="HK15">
            <v>0.21</v>
          </cell>
          <cell r="HL15">
            <v>0.22</v>
          </cell>
          <cell r="HM15">
            <v>7.0000000000000007E-2</v>
          </cell>
          <cell r="HN15">
            <v>8.9999999999999993E-3</v>
          </cell>
          <cell r="HO15">
            <v>0.04</v>
          </cell>
          <cell r="HP15">
            <v>0.28000000000000003</v>
          </cell>
          <cell r="HQ15">
            <v>0.21</v>
          </cell>
          <cell r="HR15">
            <v>5.3999999999999999E-2</v>
          </cell>
          <cell r="HS15">
            <v>3.5999999999999997E-2</v>
          </cell>
          <cell r="HT15">
            <v>0.04</v>
          </cell>
          <cell r="HU15">
            <v>0.04</v>
          </cell>
          <cell r="HV15">
            <v>0.04</v>
          </cell>
          <cell r="HW15">
            <v>0.04</v>
          </cell>
          <cell r="HX15">
            <v>0.04</v>
          </cell>
          <cell r="HY15">
            <v>0.03</v>
          </cell>
        </row>
        <row r="16">
          <cell r="A16">
            <v>400023</v>
          </cell>
          <cell r="I16">
            <v>31</v>
          </cell>
          <cell r="J16" t="str">
            <v>Weak</v>
          </cell>
          <cell r="M16">
            <v>36</v>
          </cell>
          <cell r="AA16">
            <v>0.01</v>
          </cell>
          <cell r="AB16">
            <v>0.01</v>
          </cell>
          <cell r="AC16">
            <v>0.01</v>
          </cell>
          <cell r="AD16">
            <v>0.04</v>
          </cell>
          <cell r="AE16">
            <v>0.13</v>
          </cell>
          <cell r="AF16">
            <v>0.16</v>
          </cell>
          <cell r="AG16">
            <v>0.03</v>
          </cell>
          <cell r="AH16">
            <v>0.12</v>
          </cell>
          <cell r="AI16">
            <v>0.1</v>
          </cell>
          <cell r="AJ16">
            <v>7.0000000000000007E-2</v>
          </cell>
          <cell r="AK16">
            <v>0.16</v>
          </cell>
          <cell r="AL16">
            <v>0.22</v>
          </cell>
          <cell r="AM16">
            <v>0.2</v>
          </cell>
          <cell r="AN16">
            <v>0.27</v>
          </cell>
          <cell r="AO16">
            <v>0.32</v>
          </cell>
          <cell r="AP16">
            <v>0.22</v>
          </cell>
          <cell r="AQ16">
            <v>0.31</v>
          </cell>
          <cell r="AR16">
            <v>0.28000000000000003</v>
          </cell>
          <cell r="AS16">
            <v>0.01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0.01</v>
          </cell>
          <cell r="AY16">
            <v>0.74</v>
          </cell>
          <cell r="AZ16">
            <v>0.6</v>
          </cell>
          <cell r="BA16">
            <v>0.56999999999999995</v>
          </cell>
          <cell r="BB16">
            <v>0.67</v>
          </cell>
          <cell r="BC16">
            <v>0.4</v>
          </cell>
          <cell r="BD16">
            <v>0.33</v>
          </cell>
          <cell r="BK16">
            <v>1.0999999999999999E-2</v>
          </cell>
          <cell r="BL16">
            <v>3.3000000000000002E-2</v>
          </cell>
          <cell r="BM16">
            <v>0.03</v>
          </cell>
          <cell r="BN16">
            <v>0.04</v>
          </cell>
          <cell r="BO16">
            <v>0.03</v>
          </cell>
          <cell r="BP16">
            <v>7.0000000000000007E-2</v>
          </cell>
          <cell r="BQ16">
            <v>0.06</v>
          </cell>
          <cell r="BR16">
            <v>0.09</v>
          </cell>
          <cell r="BS16">
            <v>0.08</v>
          </cell>
          <cell r="BT16">
            <v>0.03</v>
          </cell>
          <cell r="BU16">
            <v>0.04</v>
          </cell>
          <cell r="BV16">
            <v>0.12</v>
          </cell>
          <cell r="BW16">
            <v>0.13</v>
          </cell>
          <cell r="BX16">
            <v>0.09</v>
          </cell>
          <cell r="BY16">
            <v>0.17</v>
          </cell>
          <cell r="BZ16">
            <v>0.1</v>
          </cell>
          <cell r="CA16">
            <v>0.1</v>
          </cell>
          <cell r="CB16">
            <v>0.17</v>
          </cell>
          <cell r="CL16">
            <v>0.23</v>
          </cell>
          <cell r="CM16">
            <v>0.27</v>
          </cell>
          <cell r="CN16">
            <v>0.19</v>
          </cell>
          <cell r="CO16">
            <v>0.19</v>
          </cell>
          <cell r="CP16">
            <v>0.24</v>
          </cell>
          <cell r="CQ16">
            <v>0.26</v>
          </cell>
          <cell r="CR16">
            <v>0.28000000000000003</v>
          </cell>
          <cell r="CS16">
            <v>0.3</v>
          </cell>
          <cell r="CT16">
            <v>0.21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0.01</v>
          </cell>
          <cell r="DC16">
            <v>0</v>
          </cell>
          <cell r="DD16">
            <v>0.72</v>
          </cell>
          <cell r="DE16">
            <v>0.66</v>
          </cell>
          <cell r="DF16">
            <v>0.66</v>
          </cell>
          <cell r="DG16">
            <v>0.63</v>
          </cell>
          <cell r="DH16">
            <v>0.63</v>
          </cell>
          <cell r="DI16">
            <v>0.51</v>
          </cell>
          <cell r="DJ16">
            <v>0.56999999999999995</v>
          </cell>
          <cell r="DK16">
            <v>0.5</v>
          </cell>
          <cell r="DL16">
            <v>0.54</v>
          </cell>
          <cell r="DM16">
            <v>0.11</v>
          </cell>
          <cell r="DN16">
            <v>0</v>
          </cell>
          <cell r="DO16">
            <v>0.01</v>
          </cell>
          <cell r="DP16">
            <v>7.0000000000000007E-2</v>
          </cell>
          <cell r="DQ16">
            <v>2.1999999999999999E-2</v>
          </cell>
          <cell r="DR16">
            <v>0.12</v>
          </cell>
          <cell r="DS16">
            <v>0.16</v>
          </cell>
          <cell r="DT16">
            <v>0.03</v>
          </cell>
          <cell r="DU16">
            <v>0.01</v>
          </cell>
          <cell r="DW16">
            <v>2.1999999999999999E-2</v>
          </cell>
          <cell r="DX16">
            <v>3.3000000000000002E-2</v>
          </cell>
          <cell r="DY16">
            <v>0.14000000000000001</v>
          </cell>
          <cell r="DZ16">
            <v>0.17</v>
          </cell>
          <cell r="EA16">
            <v>0.17</v>
          </cell>
          <cell r="EB16">
            <v>0.16</v>
          </cell>
          <cell r="EC16">
            <v>0.24</v>
          </cell>
          <cell r="ED16">
            <v>0.08</v>
          </cell>
          <cell r="EE16">
            <v>0.38</v>
          </cell>
          <cell r="EF16">
            <v>0.21</v>
          </cell>
          <cell r="EG16">
            <v>0.26</v>
          </cell>
          <cell r="EH16">
            <v>0.24</v>
          </cell>
          <cell r="EI16">
            <v>0.2</v>
          </cell>
          <cell r="EJ16">
            <v>0.18</v>
          </cell>
          <cell r="EK16">
            <v>0.28999999999999998</v>
          </cell>
          <cell r="EL16">
            <v>0.4</v>
          </cell>
          <cell r="EM16">
            <v>0.41</v>
          </cell>
          <cell r="EO16">
            <v>0.77</v>
          </cell>
          <cell r="EP16">
            <v>0.69</v>
          </cell>
          <cell r="EQ16">
            <v>0.54</v>
          </cell>
          <cell r="ER16">
            <v>0.6</v>
          </cell>
          <cell r="ES16">
            <v>0.52</v>
          </cell>
          <cell r="ET16">
            <v>0.28999999999999998</v>
          </cell>
          <cell r="EU16">
            <v>0.31</v>
          </cell>
          <cell r="EV16">
            <v>0.49</v>
          </cell>
          <cell r="EW16">
            <v>0.02</v>
          </cell>
          <cell r="EX16">
            <v>0</v>
          </cell>
          <cell r="EY16">
            <v>0.01</v>
          </cell>
          <cell r="EZ16">
            <v>0</v>
          </cell>
          <cell r="FA16">
            <v>0.01</v>
          </cell>
          <cell r="FB16">
            <v>0.01</v>
          </cell>
          <cell r="FC16">
            <v>0.11</v>
          </cell>
          <cell r="FD16">
            <v>0.01</v>
          </cell>
          <cell r="FE16">
            <v>0.01</v>
          </cell>
          <cell r="GP16">
            <v>0.01</v>
          </cell>
          <cell r="GQ16">
            <v>0</v>
          </cell>
          <cell r="GR16">
            <v>0.17</v>
          </cell>
          <cell r="GS16">
            <v>0.09</v>
          </cell>
          <cell r="GT16">
            <v>0.1</v>
          </cell>
          <cell r="GU16">
            <v>7.0000000000000007E-2</v>
          </cell>
          <cell r="GV16">
            <v>0.42</v>
          </cell>
          <cell r="GW16">
            <v>0.5</v>
          </cell>
          <cell r="GX16">
            <v>0.28999999999999998</v>
          </cell>
          <cell r="GY16">
            <v>0.54</v>
          </cell>
          <cell r="GZ16">
            <v>0.51</v>
          </cell>
          <cell r="HA16">
            <v>0.52</v>
          </cell>
          <cell r="HB16">
            <v>0.5</v>
          </cell>
          <cell r="HC16">
            <v>0.28000000000000003</v>
          </cell>
          <cell r="HD16">
            <v>0.24</v>
          </cell>
          <cell r="HE16">
            <v>0.24</v>
          </cell>
          <cell r="HF16">
            <v>0.3</v>
          </cell>
          <cell r="HG16">
            <v>0.37</v>
          </cell>
          <cell r="HH16">
            <v>0.02</v>
          </cell>
          <cell r="HI16">
            <v>0.16</v>
          </cell>
          <cell r="HJ16">
            <v>0.18</v>
          </cell>
          <cell r="HK16">
            <v>7.0000000000000007E-2</v>
          </cell>
          <cell r="HL16">
            <v>0.08</v>
          </cell>
          <cell r="HM16">
            <v>0.01</v>
          </cell>
          <cell r="HN16">
            <v>3.3000000000000002E-2</v>
          </cell>
          <cell r="HO16">
            <v>0.04</v>
          </cell>
          <cell r="HP16">
            <v>0.1</v>
          </cell>
          <cell r="HQ16">
            <v>0.06</v>
          </cell>
          <cell r="HR16">
            <v>1.0999999999999999E-2</v>
          </cell>
          <cell r="HS16">
            <v>1.0999999999999999E-2</v>
          </cell>
          <cell r="HT16">
            <v>0.01</v>
          </cell>
          <cell r="HU16">
            <v>0.02</v>
          </cell>
          <cell r="HV16">
            <v>0.02</v>
          </cell>
          <cell r="HW16">
            <v>0</v>
          </cell>
          <cell r="HX16">
            <v>0</v>
          </cell>
          <cell r="HY16">
            <v>0.02</v>
          </cell>
        </row>
        <row r="17">
          <cell r="A17">
            <v>400024</v>
          </cell>
          <cell r="I17">
            <v>120</v>
          </cell>
          <cell r="J17" t="str">
            <v>Weak</v>
          </cell>
          <cell r="M17">
            <v>30</v>
          </cell>
          <cell r="R17">
            <v>2</v>
          </cell>
          <cell r="AA17">
            <v>0.01</v>
          </cell>
          <cell r="AB17">
            <v>0.02</v>
          </cell>
          <cell r="AC17">
            <v>0.01</v>
          </cell>
          <cell r="AD17">
            <v>0.03</v>
          </cell>
          <cell r="AE17">
            <v>0.05</v>
          </cell>
          <cell r="AF17">
            <v>0.19</v>
          </cell>
          <cell r="AG17">
            <v>0.09</v>
          </cell>
          <cell r="AH17">
            <v>0.11</v>
          </cell>
          <cell r="AI17">
            <v>0.11</v>
          </cell>
          <cell r="AJ17">
            <v>0.05</v>
          </cell>
          <cell r="AK17">
            <v>0.17</v>
          </cell>
          <cell r="AL17">
            <v>0.25</v>
          </cell>
          <cell r="AM17">
            <v>0.31</v>
          </cell>
          <cell r="AN17">
            <v>0.3</v>
          </cell>
          <cell r="AO17">
            <v>0.32</v>
          </cell>
          <cell r="AP17">
            <v>0.25</v>
          </cell>
          <cell r="AQ17">
            <v>0.32</v>
          </cell>
          <cell r="AR17">
            <v>0.26</v>
          </cell>
          <cell r="AS17">
            <v>0.01</v>
          </cell>
          <cell r="AT17">
            <v>0</v>
          </cell>
          <cell r="AU17">
            <v>0.01</v>
          </cell>
          <cell r="AV17">
            <v>0.01</v>
          </cell>
          <cell r="AW17">
            <v>0.01</v>
          </cell>
          <cell r="AX17">
            <v>0.01</v>
          </cell>
          <cell r="AY17">
            <v>0.59</v>
          </cell>
          <cell r="AZ17">
            <v>0.56000000000000005</v>
          </cell>
          <cell r="BA17">
            <v>0.55000000000000004</v>
          </cell>
          <cell r="BB17">
            <v>0.65</v>
          </cell>
          <cell r="BC17">
            <v>0.44</v>
          </cell>
          <cell r="BD17">
            <v>0.28999999999999998</v>
          </cell>
          <cell r="BK17">
            <v>4.0000000000000001E-3</v>
          </cell>
          <cell r="BL17">
            <v>0</v>
          </cell>
          <cell r="BM17">
            <v>0.01</v>
          </cell>
          <cell r="BN17">
            <v>0.02</v>
          </cell>
          <cell r="BO17">
            <v>0</v>
          </cell>
          <cell r="BP17">
            <v>0.02</v>
          </cell>
          <cell r="BQ17">
            <v>0.06</v>
          </cell>
          <cell r="BR17">
            <v>7.0000000000000007E-2</v>
          </cell>
          <cell r="BS17">
            <v>0.03</v>
          </cell>
          <cell r="BT17">
            <v>0.04</v>
          </cell>
          <cell r="BU17">
            <v>7.0000000000000007E-2</v>
          </cell>
          <cell r="BV17">
            <v>7.0000000000000007E-2</v>
          </cell>
          <cell r="BW17">
            <v>0.05</v>
          </cell>
          <cell r="BX17">
            <v>0.06</v>
          </cell>
          <cell r="BY17">
            <v>0.14000000000000001</v>
          </cell>
          <cell r="BZ17">
            <v>0.15</v>
          </cell>
          <cell r="CA17">
            <v>0.14000000000000001</v>
          </cell>
          <cell r="CB17">
            <v>0.14000000000000001</v>
          </cell>
          <cell r="CL17">
            <v>0.17</v>
          </cell>
          <cell r="CM17">
            <v>0.2</v>
          </cell>
          <cell r="CN17">
            <v>0.24</v>
          </cell>
          <cell r="CO17">
            <v>0.2</v>
          </cell>
          <cell r="CP17">
            <v>0.24</v>
          </cell>
          <cell r="CQ17">
            <v>0.32</v>
          </cell>
          <cell r="CR17">
            <v>0.24</v>
          </cell>
          <cell r="CS17">
            <v>0.2</v>
          </cell>
          <cell r="CT17">
            <v>0.21</v>
          </cell>
          <cell r="CU17">
            <v>0</v>
          </cell>
          <cell r="CV17">
            <v>0</v>
          </cell>
          <cell r="CW17">
            <v>0.01</v>
          </cell>
          <cell r="CX17">
            <v>0</v>
          </cell>
          <cell r="CY17">
            <v>0</v>
          </cell>
          <cell r="CZ17">
            <v>0.01</v>
          </cell>
          <cell r="DA17">
            <v>0</v>
          </cell>
          <cell r="DB17">
            <v>0</v>
          </cell>
          <cell r="DC17">
            <v>0</v>
          </cell>
          <cell r="DD17">
            <v>0.78</v>
          </cell>
          <cell r="DE17">
            <v>0.73</v>
          </cell>
          <cell r="DF17">
            <v>0.67</v>
          </cell>
          <cell r="DG17">
            <v>0.73</v>
          </cell>
          <cell r="DH17">
            <v>0.69</v>
          </cell>
          <cell r="DI17">
            <v>0.51</v>
          </cell>
          <cell r="DJ17">
            <v>0.56000000000000005</v>
          </cell>
          <cell r="DK17">
            <v>0.59</v>
          </cell>
          <cell r="DL17">
            <v>0.61</v>
          </cell>
          <cell r="DM17">
            <v>0.18</v>
          </cell>
          <cell r="DN17">
            <v>3.5000000000000003E-2</v>
          </cell>
          <cell r="DO17">
            <v>0.02</v>
          </cell>
          <cell r="DP17">
            <v>0.05</v>
          </cell>
          <cell r="DQ17">
            <v>2.8000000000000001E-2</v>
          </cell>
          <cell r="DR17">
            <v>0.05</v>
          </cell>
          <cell r="DS17">
            <v>0.14000000000000001</v>
          </cell>
          <cell r="DT17">
            <v>0.06</v>
          </cell>
          <cell r="DU17">
            <v>0.01</v>
          </cell>
          <cell r="DW17">
            <v>9.1999999999999998E-2</v>
          </cell>
          <cell r="DX17">
            <v>7.0000000000000007E-2</v>
          </cell>
          <cell r="DY17">
            <v>0.19</v>
          </cell>
          <cell r="DZ17">
            <v>0.16</v>
          </cell>
          <cell r="EA17">
            <v>0.2</v>
          </cell>
          <cell r="EB17">
            <v>0.19</v>
          </cell>
          <cell r="EC17">
            <v>0.17</v>
          </cell>
          <cell r="ED17">
            <v>0.15</v>
          </cell>
          <cell r="EE17">
            <v>0.27</v>
          </cell>
          <cell r="EF17">
            <v>0.34</v>
          </cell>
          <cell r="EG17">
            <v>0.35</v>
          </cell>
          <cell r="EH17">
            <v>0.31</v>
          </cell>
          <cell r="EI17">
            <v>0.27</v>
          </cell>
          <cell r="EJ17">
            <v>0.33</v>
          </cell>
          <cell r="EK17">
            <v>0.32</v>
          </cell>
          <cell r="EL17">
            <v>0.39</v>
          </cell>
          <cell r="EM17">
            <v>0.46</v>
          </cell>
          <cell r="EO17">
            <v>0.52</v>
          </cell>
          <cell r="EP17">
            <v>0.55000000000000004</v>
          </cell>
          <cell r="EQ17">
            <v>0.43</v>
          </cell>
          <cell r="ER17">
            <v>0.53</v>
          </cell>
          <cell r="ES17">
            <v>0.41</v>
          </cell>
          <cell r="ET17">
            <v>0.32</v>
          </cell>
          <cell r="EU17">
            <v>0.36</v>
          </cell>
          <cell r="EV17">
            <v>0.35</v>
          </cell>
          <cell r="EW17">
            <v>0.02</v>
          </cell>
          <cell r="EX17">
            <v>0.01</v>
          </cell>
          <cell r="EY17">
            <v>0.01</v>
          </cell>
          <cell r="EZ17">
            <v>0.01</v>
          </cell>
          <cell r="FA17">
            <v>0.01</v>
          </cell>
          <cell r="FB17">
            <v>0.02</v>
          </cell>
          <cell r="FC17">
            <v>0.03</v>
          </cell>
          <cell r="FD17">
            <v>0.02</v>
          </cell>
          <cell r="FE17">
            <v>0.02</v>
          </cell>
          <cell r="GP17">
            <v>0.02</v>
          </cell>
          <cell r="GQ17">
            <v>0.04</v>
          </cell>
          <cell r="GR17">
            <v>0.05</v>
          </cell>
          <cell r="GS17">
            <v>0.03</v>
          </cell>
          <cell r="GT17">
            <v>0.14000000000000001</v>
          </cell>
          <cell r="GU17">
            <v>0.03</v>
          </cell>
          <cell r="GV17">
            <v>0.36</v>
          </cell>
          <cell r="GW17">
            <v>0.28000000000000003</v>
          </cell>
          <cell r="GX17">
            <v>0.27</v>
          </cell>
          <cell r="GY17">
            <v>0.42</v>
          </cell>
          <cell r="GZ17">
            <v>0.39</v>
          </cell>
          <cell r="HA17">
            <v>0.38</v>
          </cell>
          <cell r="HB17">
            <v>0.5</v>
          </cell>
          <cell r="HC17">
            <v>0.36</v>
          </cell>
          <cell r="HD17">
            <v>0.32</v>
          </cell>
          <cell r="HE17">
            <v>0.41</v>
          </cell>
          <cell r="HF17">
            <v>0.31</v>
          </cell>
          <cell r="HG17">
            <v>0.5</v>
          </cell>
          <cell r="HH17">
            <v>0.11</v>
          </cell>
          <cell r="HI17">
            <v>0.27</v>
          </cell>
          <cell r="HJ17">
            <v>0.28999999999999998</v>
          </cell>
          <cell r="HK17">
            <v>0.11</v>
          </cell>
          <cell r="HL17">
            <v>0.15</v>
          </cell>
          <cell r="HM17">
            <v>0.06</v>
          </cell>
          <cell r="HN17">
            <v>8.9999999999999993E-3</v>
          </cell>
          <cell r="HO17">
            <v>0.03</v>
          </cell>
          <cell r="HP17">
            <v>0.04</v>
          </cell>
          <cell r="HQ17">
            <v>0</v>
          </cell>
          <cell r="HR17">
            <v>4.0000000000000001E-3</v>
          </cell>
          <cell r="HS17">
            <v>8.9999999999999993E-3</v>
          </cell>
          <cell r="HT17">
            <v>0.01</v>
          </cell>
          <cell r="HU17">
            <v>0.02</v>
          </cell>
          <cell r="HV17">
            <v>0.02</v>
          </cell>
          <cell r="HW17">
            <v>0.02</v>
          </cell>
          <cell r="HX17">
            <v>0.02</v>
          </cell>
          <cell r="HY17">
            <v>0.02</v>
          </cell>
        </row>
        <row r="18">
          <cell r="A18">
            <v>400025</v>
          </cell>
          <cell r="I18">
            <v>31</v>
          </cell>
          <cell r="J18" t="str">
            <v>Strong</v>
          </cell>
          <cell r="M18">
            <v>75</v>
          </cell>
          <cell r="R18">
            <v>7</v>
          </cell>
          <cell r="AA18">
            <v>0.01</v>
          </cell>
          <cell r="AB18">
            <v>0.01</v>
          </cell>
          <cell r="AC18">
            <v>0.01</v>
          </cell>
          <cell r="AD18">
            <v>0</v>
          </cell>
          <cell r="AE18">
            <v>0.01</v>
          </cell>
          <cell r="AF18">
            <v>0.05</v>
          </cell>
          <cell r="AG18">
            <v>0.03</v>
          </cell>
          <cell r="AH18">
            <v>0.01</v>
          </cell>
          <cell r="AI18">
            <v>7.0000000000000007E-2</v>
          </cell>
          <cell r="AJ18">
            <v>0</v>
          </cell>
          <cell r="AK18">
            <v>0.06</v>
          </cell>
          <cell r="AL18">
            <v>0.11</v>
          </cell>
          <cell r="AM18">
            <v>0.19</v>
          </cell>
          <cell r="AN18">
            <v>0.21</v>
          </cell>
          <cell r="AO18">
            <v>0.22</v>
          </cell>
          <cell r="AP18">
            <v>0.13</v>
          </cell>
          <cell r="AQ18">
            <v>0.28999999999999998</v>
          </cell>
          <cell r="AR18">
            <v>0.2</v>
          </cell>
          <cell r="AS18">
            <v>0.01</v>
          </cell>
          <cell r="AT18">
            <v>0.01</v>
          </cell>
          <cell r="AU18">
            <v>0.02</v>
          </cell>
          <cell r="AV18">
            <v>0.02</v>
          </cell>
          <cell r="AW18">
            <v>0.01</v>
          </cell>
          <cell r="AX18">
            <v>0.02</v>
          </cell>
          <cell r="AY18">
            <v>0.76</v>
          </cell>
          <cell r="AZ18">
            <v>0.76</v>
          </cell>
          <cell r="BA18">
            <v>0.69</v>
          </cell>
          <cell r="BB18">
            <v>0.85</v>
          </cell>
          <cell r="BC18">
            <v>0.63</v>
          </cell>
          <cell r="BD18">
            <v>0.61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0.01</v>
          </cell>
          <cell r="BQ18">
            <v>0</v>
          </cell>
          <cell r="BR18">
            <v>0.05</v>
          </cell>
          <cell r="BS18">
            <v>0.01</v>
          </cell>
          <cell r="BT18">
            <v>0.01</v>
          </cell>
          <cell r="BU18">
            <v>0.01</v>
          </cell>
          <cell r="BV18">
            <v>0.02</v>
          </cell>
          <cell r="BW18">
            <v>0.01</v>
          </cell>
          <cell r="BX18">
            <v>0.01</v>
          </cell>
          <cell r="BY18">
            <v>0.02</v>
          </cell>
          <cell r="BZ18">
            <v>0.05</v>
          </cell>
          <cell r="CA18">
            <v>0.1</v>
          </cell>
          <cell r="CB18">
            <v>0.09</v>
          </cell>
          <cell r="CL18">
            <v>0.1</v>
          </cell>
          <cell r="CM18">
            <v>0.15</v>
          </cell>
          <cell r="CN18">
            <v>0.14000000000000001</v>
          </cell>
          <cell r="CO18">
            <v>0.11</v>
          </cell>
          <cell r="CP18">
            <v>0.13</v>
          </cell>
          <cell r="CQ18">
            <v>0.24</v>
          </cell>
          <cell r="CR18">
            <v>0.18</v>
          </cell>
          <cell r="CS18">
            <v>0.15</v>
          </cell>
          <cell r="CT18">
            <v>0.15</v>
          </cell>
          <cell r="CU18">
            <v>0</v>
          </cell>
          <cell r="CV18">
            <v>0</v>
          </cell>
          <cell r="CW18">
            <v>0.01</v>
          </cell>
          <cell r="CX18">
            <v>0</v>
          </cell>
          <cell r="CY18">
            <v>0.01</v>
          </cell>
          <cell r="CZ18">
            <v>0</v>
          </cell>
          <cell r="DA18">
            <v>0.01</v>
          </cell>
          <cell r="DB18">
            <v>0.01</v>
          </cell>
          <cell r="DC18">
            <v>0.01</v>
          </cell>
          <cell r="DD18">
            <v>0.9</v>
          </cell>
          <cell r="DE18">
            <v>0.84</v>
          </cell>
          <cell r="DF18">
            <v>0.82</v>
          </cell>
          <cell r="DG18">
            <v>0.88</v>
          </cell>
          <cell r="DH18">
            <v>0.85</v>
          </cell>
          <cell r="DI18">
            <v>0.73</v>
          </cell>
          <cell r="DJ18">
            <v>0.76</v>
          </cell>
          <cell r="DK18">
            <v>0.69</v>
          </cell>
          <cell r="DL18">
            <v>0.74</v>
          </cell>
          <cell r="DM18">
            <v>0.06</v>
          </cell>
          <cell r="DN18">
            <v>7.0000000000000001E-3</v>
          </cell>
          <cell r="DO18">
            <v>0.01</v>
          </cell>
          <cell r="DP18">
            <v>0</v>
          </cell>
          <cell r="DQ18">
            <v>0</v>
          </cell>
          <cell r="DR18">
            <v>0</v>
          </cell>
          <cell r="DS18">
            <v>0.04</v>
          </cell>
          <cell r="DT18">
            <v>0.01</v>
          </cell>
          <cell r="DU18">
            <v>0.01</v>
          </cell>
          <cell r="DW18">
            <v>3.4000000000000002E-2</v>
          </cell>
          <cell r="DX18">
            <v>0.02</v>
          </cell>
          <cell r="DY18">
            <v>0.05</v>
          </cell>
          <cell r="DZ18">
            <v>0.02</v>
          </cell>
          <cell r="EA18">
            <v>0.05</v>
          </cell>
          <cell r="EB18">
            <v>0.12</v>
          </cell>
          <cell r="EC18">
            <v>0.03</v>
          </cell>
          <cell r="ED18">
            <v>0.02</v>
          </cell>
          <cell r="EE18">
            <v>0.28999999999999998</v>
          </cell>
          <cell r="EF18">
            <v>0.21</v>
          </cell>
          <cell r="EG18">
            <v>0.27</v>
          </cell>
          <cell r="EH18">
            <v>0.37</v>
          </cell>
          <cell r="EI18">
            <v>0.27</v>
          </cell>
          <cell r="EJ18">
            <v>0.35</v>
          </cell>
          <cell r="EK18">
            <v>0.35</v>
          </cell>
          <cell r="EL18">
            <v>0.35</v>
          </cell>
          <cell r="EM18">
            <v>0.41</v>
          </cell>
          <cell r="EO18">
            <v>0.73</v>
          </cell>
          <cell r="EP18">
            <v>0.69</v>
          </cell>
          <cell r="EQ18">
            <v>0.56999999999999995</v>
          </cell>
          <cell r="ER18">
            <v>0.68</v>
          </cell>
          <cell r="ES18">
            <v>0.59</v>
          </cell>
          <cell r="ET18">
            <v>0.45</v>
          </cell>
          <cell r="EU18">
            <v>0.59</v>
          </cell>
          <cell r="EV18">
            <v>0.54</v>
          </cell>
          <cell r="EW18">
            <v>0.04</v>
          </cell>
          <cell r="EX18">
            <v>0.01</v>
          </cell>
          <cell r="EY18">
            <v>0.01</v>
          </cell>
          <cell r="EZ18">
            <v>0.01</v>
          </cell>
          <cell r="FA18">
            <v>0.03</v>
          </cell>
          <cell r="FB18">
            <v>0.01</v>
          </cell>
          <cell r="FC18">
            <v>0.05</v>
          </cell>
          <cell r="FD18">
            <v>0.02</v>
          </cell>
          <cell r="FE18">
            <v>0.01</v>
          </cell>
          <cell r="GP18">
            <v>0.01</v>
          </cell>
          <cell r="GQ18">
            <v>0.03</v>
          </cell>
          <cell r="GR18">
            <v>0.05</v>
          </cell>
          <cell r="GS18">
            <v>0.02</v>
          </cell>
          <cell r="GT18">
            <v>0.06</v>
          </cell>
          <cell r="GU18">
            <v>0.01</v>
          </cell>
          <cell r="GV18">
            <v>0.39</v>
          </cell>
          <cell r="GW18">
            <v>0.28999999999999998</v>
          </cell>
          <cell r="GX18">
            <v>0.26</v>
          </cell>
          <cell r="GY18">
            <v>0.47</v>
          </cell>
          <cell r="GZ18">
            <v>0.44</v>
          </cell>
          <cell r="HA18">
            <v>0.41</v>
          </cell>
          <cell r="HB18">
            <v>0.55000000000000004</v>
          </cell>
          <cell r="HC18">
            <v>0.37</v>
          </cell>
          <cell r="HD18">
            <v>0.34</v>
          </cell>
          <cell r="HE18">
            <v>0.46</v>
          </cell>
          <cell r="HF18">
            <v>0.39</v>
          </cell>
          <cell r="HG18">
            <v>0.56000000000000005</v>
          </cell>
          <cell r="HH18">
            <v>0.02</v>
          </cell>
          <cell r="HI18">
            <v>0.21</v>
          </cell>
          <cell r="HJ18">
            <v>0.24</v>
          </cell>
          <cell r="HK18">
            <v>0.02</v>
          </cell>
          <cell r="HL18">
            <v>0.05</v>
          </cell>
          <cell r="HM18">
            <v>0</v>
          </cell>
          <cell r="HN18">
            <v>7.0000000000000001E-3</v>
          </cell>
          <cell r="HO18">
            <v>0.09</v>
          </cell>
          <cell r="HP18">
            <v>0.09</v>
          </cell>
          <cell r="HQ18">
            <v>0.01</v>
          </cell>
          <cell r="HR18">
            <v>0.02</v>
          </cell>
          <cell r="HS18">
            <v>7.0000000000000001E-3</v>
          </cell>
          <cell r="HT18">
            <v>0.03</v>
          </cell>
          <cell r="HU18">
            <v>0.01</v>
          </cell>
          <cell r="HV18">
            <v>0.03</v>
          </cell>
          <cell r="HW18">
            <v>0.02</v>
          </cell>
          <cell r="HX18">
            <v>0.04</v>
          </cell>
          <cell r="HY18">
            <v>0.02</v>
          </cell>
        </row>
        <row r="19">
          <cell r="A19">
            <v>400026</v>
          </cell>
          <cell r="I19">
            <v>44</v>
          </cell>
          <cell r="J19" t="str">
            <v>Strong</v>
          </cell>
          <cell r="M19">
            <v>68</v>
          </cell>
          <cell r="R19">
            <v>1</v>
          </cell>
          <cell r="AA19">
            <v>0.01</v>
          </cell>
          <cell r="AB19">
            <v>0.01</v>
          </cell>
          <cell r="AC19">
            <v>0</v>
          </cell>
          <cell r="AD19">
            <v>0</v>
          </cell>
          <cell r="AE19">
            <v>0.02</v>
          </cell>
          <cell r="AF19">
            <v>0.02</v>
          </cell>
          <cell r="AG19">
            <v>0.06</v>
          </cell>
          <cell r="AH19">
            <v>0.04</v>
          </cell>
          <cell r="AI19">
            <v>0.04</v>
          </cell>
          <cell r="AJ19">
            <v>0</v>
          </cell>
          <cell r="AK19">
            <v>7.0000000000000007E-2</v>
          </cell>
          <cell r="AL19">
            <v>0.14000000000000001</v>
          </cell>
          <cell r="AM19">
            <v>0.24</v>
          </cell>
          <cell r="AN19">
            <v>0.25</v>
          </cell>
          <cell r="AO19">
            <v>0.31</v>
          </cell>
          <cell r="AP19">
            <v>0.14000000000000001</v>
          </cell>
          <cell r="AQ19">
            <v>0.33</v>
          </cell>
          <cell r="AR19">
            <v>0.28999999999999998</v>
          </cell>
          <cell r="AS19">
            <v>0.01</v>
          </cell>
          <cell r="AT19">
            <v>0.01</v>
          </cell>
          <cell r="AU19">
            <v>0.01</v>
          </cell>
          <cell r="AV19">
            <v>0.01</v>
          </cell>
          <cell r="AW19">
            <v>0.01</v>
          </cell>
          <cell r="AX19">
            <v>0.01</v>
          </cell>
          <cell r="AY19">
            <v>0.68</v>
          </cell>
          <cell r="AZ19">
            <v>0.7</v>
          </cell>
          <cell r="BA19">
            <v>0.65</v>
          </cell>
          <cell r="BB19">
            <v>0.86</v>
          </cell>
          <cell r="BC19">
            <v>0.57999999999999996</v>
          </cell>
          <cell r="BD19">
            <v>0.54</v>
          </cell>
          <cell r="BK19">
            <v>0</v>
          </cell>
          <cell r="BL19">
            <v>0</v>
          </cell>
          <cell r="BM19">
            <v>0</v>
          </cell>
          <cell r="BN19">
            <v>0.01</v>
          </cell>
          <cell r="BO19">
            <v>0</v>
          </cell>
          <cell r="BP19">
            <v>0</v>
          </cell>
          <cell r="BQ19">
            <v>0.01</v>
          </cell>
          <cell r="BR19">
            <v>0.03</v>
          </cell>
          <cell r="BS19">
            <v>0.01</v>
          </cell>
          <cell r="BT19">
            <v>0.02</v>
          </cell>
          <cell r="BU19">
            <v>0.03</v>
          </cell>
          <cell r="BV19">
            <v>0.03</v>
          </cell>
          <cell r="BW19">
            <v>0.03</v>
          </cell>
          <cell r="BX19">
            <v>0.01</v>
          </cell>
          <cell r="BY19">
            <v>0.05</v>
          </cell>
          <cell r="BZ19">
            <v>0.03</v>
          </cell>
          <cell r="CA19">
            <v>0.05</v>
          </cell>
          <cell r="CB19">
            <v>0.04</v>
          </cell>
          <cell r="CL19">
            <v>7.0000000000000007E-2</v>
          </cell>
          <cell r="CM19">
            <v>0.1</v>
          </cell>
          <cell r="CN19">
            <v>0.08</v>
          </cell>
          <cell r="CO19">
            <v>7.0000000000000007E-2</v>
          </cell>
          <cell r="CP19">
            <v>0.12</v>
          </cell>
          <cell r="CQ19">
            <v>0.17</v>
          </cell>
          <cell r="CR19">
            <v>0.14000000000000001</v>
          </cell>
          <cell r="CS19">
            <v>0.15</v>
          </cell>
          <cell r="CT19">
            <v>0.15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0.01</v>
          </cell>
          <cell r="CZ19">
            <v>0.02</v>
          </cell>
          <cell r="DA19">
            <v>0.01</v>
          </cell>
          <cell r="DB19">
            <v>0.01</v>
          </cell>
          <cell r="DC19">
            <v>0</v>
          </cell>
          <cell r="DD19">
            <v>0.91</v>
          </cell>
          <cell r="DE19">
            <v>0.88</v>
          </cell>
          <cell r="DF19">
            <v>0.88</v>
          </cell>
          <cell r="DG19">
            <v>0.89</v>
          </cell>
          <cell r="DH19">
            <v>0.86</v>
          </cell>
          <cell r="DI19">
            <v>0.76</v>
          </cell>
          <cell r="DJ19">
            <v>0.82</v>
          </cell>
          <cell r="DK19">
            <v>0.77</v>
          </cell>
          <cell r="DL19">
            <v>0.8</v>
          </cell>
          <cell r="DM19">
            <v>0.09</v>
          </cell>
          <cell r="DN19">
            <v>5.0000000000000001E-3</v>
          </cell>
          <cell r="DO19">
            <v>0</v>
          </cell>
          <cell r="DP19">
            <v>0.01</v>
          </cell>
          <cell r="DQ19">
            <v>5.0000000000000001E-3</v>
          </cell>
          <cell r="DR19">
            <v>0.01</v>
          </cell>
          <cell r="DS19">
            <v>0.03</v>
          </cell>
          <cell r="DT19">
            <v>0</v>
          </cell>
          <cell r="DU19">
            <v>0</v>
          </cell>
          <cell r="DW19">
            <v>2.1000000000000001E-2</v>
          </cell>
          <cell r="DX19">
            <v>1.0999999999999999E-2</v>
          </cell>
          <cell r="DY19">
            <v>0.04</v>
          </cell>
          <cell r="DZ19">
            <v>0.02</v>
          </cell>
          <cell r="EA19">
            <v>0.06</v>
          </cell>
          <cell r="EB19">
            <v>0.09</v>
          </cell>
          <cell r="EC19">
            <v>0.03</v>
          </cell>
          <cell r="ED19">
            <v>0.03</v>
          </cell>
          <cell r="EE19">
            <v>0.28000000000000003</v>
          </cell>
          <cell r="EF19">
            <v>0.23</v>
          </cell>
          <cell r="EG19">
            <v>0.24</v>
          </cell>
          <cell r="EH19">
            <v>0.25</v>
          </cell>
          <cell r="EI19">
            <v>0.21</v>
          </cell>
          <cell r="EJ19">
            <v>0.26</v>
          </cell>
          <cell r="EK19">
            <v>0.27</v>
          </cell>
          <cell r="EL19">
            <v>0.26</v>
          </cell>
          <cell r="EM19">
            <v>0.34</v>
          </cell>
          <cell r="EO19">
            <v>0.74</v>
          </cell>
          <cell r="EP19">
            <v>0.73</v>
          </cell>
          <cell r="EQ19">
            <v>0.68</v>
          </cell>
          <cell r="ER19">
            <v>0.77</v>
          </cell>
          <cell r="ES19">
            <v>0.66</v>
          </cell>
          <cell r="ET19">
            <v>0.56999999999999995</v>
          </cell>
          <cell r="EU19">
            <v>0.69</v>
          </cell>
          <cell r="EV19">
            <v>0.61</v>
          </cell>
          <cell r="EW19">
            <v>0.03</v>
          </cell>
          <cell r="EX19">
            <v>0.01</v>
          </cell>
          <cell r="EY19">
            <v>0.02</v>
          </cell>
          <cell r="EZ19">
            <v>0.02</v>
          </cell>
          <cell r="FA19">
            <v>0</v>
          </cell>
          <cell r="FB19">
            <v>0.01</v>
          </cell>
          <cell r="FC19">
            <v>0.05</v>
          </cell>
          <cell r="FD19">
            <v>0.02</v>
          </cell>
          <cell r="FE19">
            <v>0.02</v>
          </cell>
          <cell r="GP19">
            <v>0</v>
          </cell>
          <cell r="GQ19">
            <v>0</v>
          </cell>
          <cell r="GR19">
            <v>0.01</v>
          </cell>
          <cell r="GS19">
            <v>0.05</v>
          </cell>
          <cell r="GT19">
            <v>0.02</v>
          </cell>
          <cell r="GU19">
            <v>0</v>
          </cell>
          <cell r="GV19">
            <v>0.12</v>
          </cell>
          <cell r="GW19">
            <v>0.16</v>
          </cell>
          <cell r="GX19">
            <v>0.16</v>
          </cell>
          <cell r="GY19">
            <v>0.21</v>
          </cell>
          <cell r="GZ19">
            <v>0.3</v>
          </cell>
          <cell r="HA19">
            <v>0.17</v>
          </cell>
          <cell r="HB19">
            <v>0.85</v>
          </cell>
          <cell r="HC19">
            <v>0.62</v>
          </cell>
          <cell r="HD19">
            <v>0.61</v>
          </cell>
          <cell r="HE19">
            <v>0.51</v>
          </cell>
          <cell r="HF19">
            <v>0.53</v>
          </cell>
          <cell r="HG19">
            <v>0.76</v>
          </cell>
          <cell r="HH19">
            <v>0.01</v>
          </cell>
          <cell r="HI19">
            <v>0.18</v>
          </cell>
          <cell r="HJ19">
            <v>0.18</v>
          </cell>
          <cell r="HK19">
            <v>0.18</v>
          </cell>
          <cell r="HL19">
            <v>0.09</v>
          </cell>
          <cell r="HM19">
            <v>0.01</v>
          </cell>
          <cell r="HN19">
            <v>1.0999999999999999E-2</v>
          </cell>
          <cell r="HO19">
            <v>0.02</v>
          </cell>
          <cell r="HP19">
            <v>0.02</v>
          </cell>
          <cell r="HQ19">
            <v>0.01</v>
          </cell>
          <cell r="HR19">
            <v>1.6E-2</v>
          </cell>
          <cell r="HS19">
            <v>1.0999999999999999E-2</v>
          </cell>
          <cell r="HT19">
            <v>0.02</v>
          </cell>
          <cell r="HU19">
            <v>0.03</v>
          </cell>
          <cell r="HV19">
            <v>0.03</v>
          </cell>
          <cell r="HW19">
            <v>0.04</v>
          </cell>
          <cell r="HX19">
            <v>0.04</v>
          </cell>
          <cell r="HY19">
            <v>0.05</v>
          </cell>
        </row>
        <row r="20">
          <cell r="A20">
            <v>400027</v>
          </cell>
          <cell r="I20">
            <v>79</v>
          </cell>
          <cell r="J20" t="str">
            <v>Very strong</v>
          </cell>
          <cell r="M20">
            <v>81</v>
          </cell>
          <cell r="R20">
            <v>58</v>
          </cell>
          <cell r="AA20">
            <v>0.02</v>
          </cell>
          <cell r="AB20">
            <v>0.01</v>
          </cell>
          <cell r="AC20">
            <v>0</v>
          </cell>
          <cell r="AD20">
            <v>0</v>
          </cell>
          <cell r="AE20">
            <v>0</v>
          </cell>
          <cell r="AF20">
            <v>0.01</v>
          </cell>
          <cell r="AG20">
            <v>0.05</v>
          </cell>
          <cell r="AH20">
            <v>0.02</v>
          </cell>
          <cell r="AI20">
            <v>0.01</v>
          </cell>
          <cell r="AJ20">
            <v>0.01</v>
          </cell>
          <cell r="AK20">
            <v>0.04</v>
          </cell>
          <cell r="AL20">
            <v>0.11</v>
          </cell>
          <cell r="AM20">
            <v>0.27</v>
          </cell>
          <cell r="AN20">
            <v>0.21</v>
          </cell>
          <cell r="AO20">
            <v>0.14000000000000001</v>
          </cell>
          <cell r="AP20">
            <v>0.1</v>
          </cell>
          <cell r="AQ20">
            <v>0.27</v>
          </cell>
          <cell r="AR20">
            <v>0.25</v>
          </cell>
          <cell r="AS20">
            <v>0.02</v>
          </cell>
          <cell r="AT20">
            <v>0.01</v>
          </cell>
          <cell r="AU20">
            <v>0.02</v>
          </cell>
          <cell r="AV20">
            <v>0.01</v>
          </cell>
          <cell r="AW20">
            <v>0.01</v>
          </cell>
          <cell r="AX20">
            <v>0.02</v>
          </cell>
          <cell r="AY20">
            <v>0.64</v>
          </cell>
          <cell r="AZ20">
            <v>0.75</v>
          </cell>
          <cell r="BA20">
            <v>0.83</v>
          </cell>
          <cell r="BB20">
            <v>0.87</v>
          </cell>
          <cell r="BC20">
            <v>0.67</v>
          </cell>
          <cell r="BD20">
            <v>0.61</v>
          </cell>
          <cell r="BK20">
            <v>0</v>
          </cell>
          <cell r="BL20">
            <v>4.0000000000000001E-3</v>
          </cell>
          <cell r="BM20">
            <v>0</v>
          </cell>
          <cell r="BN20">
            <v>0.01</v>
          </cell>
          <cell r="BO20">
            <v>0</v>
          </cell>
          <cell r="BP20">
            <v>0</v>
          </cell>
          <cell r="BQ20">
            <v>0.01</v>
          </cell>
          <cell r="BR20">
            <v>0.02</v>
          </cell>
          <cell r="BS20">
            <v>0.04</v>
          </cell>
          <cell r="BT20">
            <v>0.01</v>
          </cell>
          <cell r="BU20">
            <v>0.01</v>
          </cell>
          <cell r="BV20">
            <v>0.01</v>
          </cell>
          <cell r="BW20">
            <v>0</v>
          </cell>
          <cell r="BX20">
            <v>0.02</v>
          </cell>
          <cell r="BY20">
            <v>0.04</v>
          </cell>
          <cell r="BZ20">
            <v>0.06</v>
          </cell>
          <cell r="CA20">
            <v>7.0000000000000007E-2</v>
          </cell>
          <cell r="CB20">
            <v>0.04</v>
          </cell>
          <cell r="CL20">
            <v>0.1</v>
          </cell>
          <cell r="CM20">
            <v>0.11</v>
          </cell>
          <cell r="CN20">
            <v>0.13</v>
          </cell>
          <cell r="CO20">
            <v>0.13</v>
          </cell>
          <cell r="CP20">
            <v>0.15</v>
          </cell>
          <cell r="CQ20">
            <v>0.24</v>
          </cell>
          <cell r="CR20">
            <v>0.21</v>
          </cell>
          <cell r="CS20">
            <v>0.17</v>
          </cell>
          <cell r="CT20">
            <v>0.15</v>
          </cell>
          <cell r="CU20">
            <v>0.01</v>
          </cell>
          <cell r="CV20">
            <v>0.02</v>
          </cell>
          <cell r="CW20">
            <v>0.01</v>
          </cell>
          <cell r="CX20">
            <v>0</v>
          </cell>
          <cell r="CY20">
            <v>0</v>
          </cell>
          <cell r="CZ20">
            <v>0.01</v>
          </cell>
          <cell r="DA20">
            <v>0.01</v>
          </cell>
          <cell r="DB20">
            <v>0.01</v>
          </cell>
          <cell r="DC20">
            <v>0.01</v>
          </cell>
          <cell r="DD20">
            <v>0.89</v>
          </cell>
          <cell r="DE20">
            <v>0.85</v>
          </cell>
          <cell r="DF20">
            <v>0.84</v>
          </cell>
          <cell r="DG20">
            <v>0.85</v>
          </cell>
          <cell r="DH20">
            <v>0.82</v>
          </cell>
          <cell r="DI20">
            <v>0.71</v>
          </cell>
          <cell r="DJ20">
            <v>0.72</v>
          </cell>
          <cell r="DK20">
            <v>0.73</v>
          </cell>
          <cell r="DL20">
            <v>0.77</v>
          </cell>
          <cell r="DM20">
            <v>7.0000000000000007E-2</v>
          </cell>
          <cell r="DN20">
            <v>4.0000000000000001E-3</v>
          </cell>
          <cell r="DO20">
            <v>0</v>
          </cell>
          <cell r="DP20">
            <v>0</v>
          </cell>
          <cell r="DQ20">
            <v>4.0000000000000001E-3</v>
          </cell>
          <cell r="DR20">
            <v>0.02</v>
          </cell>
          <cell r="DS20">
            <v>0.09</v>
          </cell>
          <cell r="DT20">
            <v>0.02</v>
          </cell>
          <cell r="DU20">
            <v>0</v>
          </cell>
          <cell r="DW20">
            <v>8.0000000000000002E-3</v>
          </cell>
          <cell r="DX20">
            <v>8.0000000000000002E-3</v>
          </cell>
          <cell r="DY20">
            <v>0.02</v>
          </cell>
          <cell r="DZ20">
            <v>0.02</v>
          </cell>
          <cell r="EA20">
            <v>0.04</v>
          </cell>
          <cell r="EB20">
            <v>0.2</v>
          </cell>
          <cell r="EC20">
            <v>0.03</v>
          </cell>
          <cell r="ED20">
            <v>0.02</v>
          </cell>
          <cell r="EE20">
            <v>0.37</v>
          </cell>
          <cell r="EF20">
            <v>0.21</v>
          </cell>
          <cell r="EG20">
            <v>0.19</v>
          </cell>
          <cell r="EH20">
            <v>0.2</v>
          </cell>
          <cell r="EI20">
            <v>0.19</v>
          </cell>
          <cell r="EJ20">
            <v>0.25</v>
          </cell>
          <cell r="EK20">
            <v>0.26</v>
          </cell>
          <cell r="EL20">
            <v>0.26</v>
          </cell>
          <cell r="EM20">
            <v>0.3</v>
          </cell>
          <cell r="EO20">
            <v>0.76</v>
          </cell>
          <cell r="EP20">
            <v>0.78</v>
          </cell>
          <cell r="EQ20">
            <v>0.75</v>
          </cell>
          <cell r="ER20">
            <v>0.77</v>
          </cell>
          <cell r="ES20">
            <v>0.68</v>
          </cell>
          <cell r="ET20">
            <v>0.4</v>
          </cell>
          <cell r="EU20">
            <v>0.66</v>
          </cell>
          <cell r="EV20">
            <v>0.67</v>
          </cell>
          <cell r="EW20">
            <v>0.03</v>
          </cell>
          <cell r="EX20">
            <v>0.02</v>
          </cell>
          <cell r="EY20">
            <v>0.02</v>
          </cell>
          <cell r="EZ20">
            <v>0.02</v>
          </cell>
          <cell r="FA20">
            <v>0.02</v>
          </cell>
          <cell r="FB20">
            <v>0.02</v>
          </cell>
          <cell r="FC20">
            <v>0.05</v>
          </cell>
          <cell r="FD20">
            <v>0.03</v>
          </cell>
          <cell r="FE20">
            <v>0.02</v>
          </cell>
          <cell r="GP20">
            <v>0</v>
          </cell>
          <cell r="GQ20">
            <v>0.06</v>
          </cell>
          <cell r="GR20">
            <v>0.1</v>
          </cell>
          <cell r="GS20">
            <v>0.02</v>
          </cell>
          <cell r="GT20">
            <v>0.06</v>
          </cell>
          <cell r="GU20">
            <v>0</v>
          </cell>
          <cell r="GV20">
            <v>0.27</v>
          </cell>
          <cell r="GW20">
            <v>0.27</v>
          </cell>
          <cell r="GX20">
            <v>0.25</v>
          </cell>
          <cell r="GY20">
            <v>0.46</v>
          </cell>
          <cell r="GZ20">
            <v>0.43</v>
          </cell>
          <cell r="HA20">
            <v>0.18</v>
          </cell>
          <cell r="HB20">
            <v>0.68</v>
          </cell>
          <cell r="HC20">
            <v>0.39</v>
          </cell>
          <cell r="HD20">
            <v>0.26</v>
          </cell>
          <cell r="HE20">
            <v>0.46</v>
          </cell>
          <cell r="HF20">
            <v>0.41</v>
          </cell>
          <cell r="HG20">
            <v>0.77</v>
          </cell>
          <cell r="HH20">
            <v>0.01</v>
          </cell>
          <cell r="HI20">
            <v>0.15</v>
          </cell>
          <cell r="HJ20">
            <v>0.21</v>
          </cell>
          <cell r="HK20">
            <v>0.02</v>
          </cell>
          <cell r="HL20">
            <v>0.04</v>
          </cell>
          <cell r="HM20">
            <v>0.01</v>
          </cell>
          <cell r="HN20">
            <v>0</v>
          </cell>
          <cell r="HO20">
            <v>0.1</v>
          </cell>
          <cell r="HP20">
            <v>0.16</v>
          </cell>
          <cell r="HQ20">
            <v>0</v>
          </cell>
          <cell r="HR20">
            <v>2.4E-2</v>
          </cell>
          <cell r="HS20">
            <v>4.0000000000000001E-3</v>
          </cell>
          <cell r="HT20">
            <v>0.04</v>
          </cell>
          <cell r="HU20">
            <v>0.03</v>
          </cell>
          <cell r="HV20">
            <v>0.03</v>
          </cell>
          <cell r="HW20">
            <v>0.04</v>
          </cell>
          <cell r="HX20">
            <v>0.04</v>
          </cell>
          <cell r="HY20">
            <v>0.04</v>
          </cell>
        </row>
        <row r="21">
          <cell r="A21">
            <v>400028</v>
          </cell>
          <cell r="I21">
            <v>56</v>
          </cell>
          <cell r="J21" t="str">
            <v>Strong</v>
          </cell>
          <cell r="M21">
            <v>78</v>
          </cell>
          <cell r="R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0.03</v>
          </cell>
          <cell r="AG21">
            <v>0.03</v>
          </cell>
          <cell r="AH21">
            <v>0.02</v>
          </cell>
          <cell r="AI21">
            <v>0.03</v>
          </cell>
          <cell r="AJ21">
            <v>0.01</v>
          </cell>
          <cell r="AK21">
            <v>0.06</v>
          </cell>
          <cell r="AL21">
            <v>0.09</v>
          </cell>
          <cell r="AM21">
            <v>0.22</v>
          </cell>
          <cell r="AN21">
            <v>0.21</v>
          </cell>
          <cell r="AO21">
            <v>0.23</v>
          </cell>
          <cell r="AP21">
            <v>0.2</v>
          </cell>
          <cell r="AQ21">
            <v>0.25</v>
          </cell>
          <cell r="AR21">
            <v>0.23</v>
          </cell>
          <cell r="AS21">
            <v>0.01</v>
          </cell>
          <cell r="AT21">
            <v>0.02</v>
          </cell>
          <cell r="AU21">
            <v>0</v>
          </cell>
          <cell r="AV21">
            <v>0.01</v>
          </cell>
          <cell r="AW21">
            <v>0.01</v>
          </cell>
          <cell r="AX21">
            <v>0.02</v>
          </cell>
          <cell r="AY21">
            <v>0.74</v>
          </cell>
          <cell r="AZ21">
            <v>0.75</v>
          </cell>
          <cell r="BA21">
            <v>0.75</v>
          </cell>
          <cell r="BB21">
            <v>0.79</v>
          </cell>
          <cell r="BC21">
            <v>0.68</v>
          </cell>
          <cell r="BD21">
            <v>0.64</v>
          </cell>
          <cell r="BK21">
            <v>0</v>
          </cell>
          <cell r="BL21">
            <v>6.0000000000000001E-3</v>
          </cell>
          <cell r="BM21">
            <v>0.01</v>
          </cell>
          <cell r="BN21">
            <v>0.01</v>
          </cell>
          <cell r="BO21">
            <v>0.01</v>
          </cell>
          <cell r="BP21">
            <v>0.01</v>
          </cell>
          <cell r="BQ21">
            <v>0.03</v>
          </cell>
          <cell r="BR21">
            <v>0.04</v>
          </cell>
          <cell r="BS21">
            <v>0.03</v>
          </cell>
          <cell r="BT21">
            <v>0.03</v>
          </cell>
          <cell r="BU21">
            <v>0.02</v>
          </cell>
          <cell r="BV21">
            <v>0.02</v>
          </cell>
          <cell r="BW21">
            <v>0.02</v>
          </cell>
          <cell r="BX21">
            <v>0.02</v>
          </cell>
          <cell r="BY21">
            <v>0.03</v>
          </cell>
          <cell r="BZ21">
            <v>0.06</v>
          </cell>
          <cell r="CA21">
            <v>0.08</v>
          </cell>
          <cell r="CB21">
            <v>0.04</v>
          </cell>
          <cell r="CL21">
            <v>0.18</v>
          </cell>
          <cell r="CM21">
            <v>0.21</v>
          </cell>
          <cell r="CN21">
            <v>0.19</v>
          </cell>
          <cell r="CO21">
            <v>0.19</v>
          </cell>
          <cell r="CP21">
            <v>0.2</v>
          </cell>
          <cell r="CQ21">
            <v>0.22</v>
          </cell>
          <cell r="CR21">
            <v>0.22</v>
          </cell>
          <cell r="CS21">
            <v>0.25</v>
          </cell>
          <cell r="CT21">
            <v>0.23</v>
          </cell>
          <cell r="CU21">
            <v>0.01</v>
          </cell>
          <cell r="CV21">
            <v>0.02</v>
          </cell>
          <cell r="CW21">
            <v>0.01</v>
          </cell>
          <cell r="CX21">
            <v>0.02</v>
          </cell>
          <cell r="CY21">
            <v>0.01</v>
          </cell>
          <cell r="CZ21">
            <v>0.01</v>
          </cell>
          <cell r="DA21">
            <v>0.01</v>
          </cell>
          <cell r="DB21">
            <v>0.01</v>
          </cell>
          <cell r="DC21">
            <v>0.02</v>
          </cell>
          <cell r="DD21">
            <v>0.78</v>
          </cell>
          <cell r="DE21">
            <v>0.75</v>
          </cell>
          <cell r="DF21">
            <v>0.77</v>
          </cell>
          <cell r="DG21">
            <v>0.77</v>
          </cell>
          <cell r="DH21">
            <v>0.76</v>
          </cell>
          <cell r="DI21">
            <v>0.72</v>
          </cell>
          <cell r="DJ21">
            <v>0.68</v>
          </cell>
          <cell r="DK21">
            <v>0.62</v>
          </cell>
          <cell r="DL21">
            <v>0.68</v>
          </cell>
          <cell r="DM21">
            <v>0.09</v>
          </cell>
          <cell r="DN21">
            <v>0</v>
          </cell>
          <cell r="DO21">
            <v>0</v>
          </cell>
          <cell r="DP21">
            <v>0.01</v>
          </cell>
          <cell r="DQ21">
            <v>0</v>
          </cell>
          <cell r="DR21">
            <v>0.01</v>
          </cell>
          <cell r="DS21">
            <v>0.06</v>
          </cell>
          <cell r="DT21">
            <v>0.01</v>
          </cell>
          <cell r="DU21">
            <v>0.01</v>
          </cell>
          <cell r="DW21">
            <v>1.2999999999999999E-2</v>
          </cell>
          <cell r="DX21">
            <v>1.2999999999999999E-2</v>
          </cell>
          <cell r="DY21">
            <v>0.04</v>
          </cell>
          <cell r="DZ21">
            <v>0.02</v>
          </cell>
          <cell r="EA21">
            <v>0.03</v>
          </cell>
          <cell r="EB21">
            <v>0.06</v>
          </cell>
          <cell r="EC21">
            <v>0.03</v>
          </cell>
          <cell r="ED21">
            <v>0.06</v>
          </cell>
          <cell r="EE21">
            <v>0.23</v>
          </cell>
          <cell r="EF21">
            <v>0.28999999999999998</v>
          </cell>
          <cell r="EG21">
            <v>0.26</v>
          </cell>
          <cell r="EH21">
            <v>0.25</v>
          </cell>
          <cell r="EI21">
            <v>0.23</v>
          </cell>
          <cell r="EJ21">
            <v>0.28000000000000003</v>
          </cell>
          <cell r="EK21">
            <v>0.28000000000000003</v>
          </cell>
          <cell r="EL21">
            <v>0.32</v>
          </cell>
          <cell r="EM21">
            <v>0.31</v>
          </cell>
          <cell r="EO21">
            <v>0.65</v>
          </cell>
          <cell r="EP21">
            <v>0.67</v>
          </cell>
          <cell r="EQ21">
            <v>0.66</v>
          </cell>
          <cell r="ER21">
            <v>0.69</v>
          </cell>
          <cell r="ES21">
            <v>0.62</v>
          </cell>
          <cell r="ET21">
            <v>0.53</v>
          </cell>
          <cell r="EU21">
            <v>0.59</v>
          </cell>
          <cell r="EV21">
            <v>0.56000000000000005</v>
          </cell>
          <cell r="EW21">
            <v>0.04</v>
          </cell>
          <cell r="EX21">
            <v>0.05</v>
          </cell>
          <cell r="EY21">
            <v>0.06</v>
          </cell>
          <cell r="EZ21">
            <v>0.04</v>
          </cell>
          <cell r="FA21">
            <v>0.06</v>
          </cell>
          <cell r="FB21">
            <v>7.0000000000000007E-2</v>
          </cell>
          <cell r="FC21">
            <v>0.08</v>
          </cell>
          <cell r="FD21">
            <v>0.05</v>
          </cell>
          <cell r="FE21">
            <v>0.06</v>
          </cell>
          <cell r="GP21">
            <v>0.01</v>
          </cell>
          <cell r="GQ21">
            <v>0.01</v>
          </cell>
          <cell r="GR21">
            <v>0.03</v>
          </cell>
          <cell r="GS21">
            <v>0.06</v>
          </cell>
          <cell r="GT21">
            <v>0.03</v>
          </cell>
          <cell r="GU21">
            <v>0.01</v>
          </cell>
          <cell r="GV21">
            <v>0.26</v>
          </cell>
          <cell r="GW21">
            <v>0.27</v>
          </cell>
          <cell r="GX21">
            <v>0.21</v>
          </cell>
          <cell r="GY21">
            <v>0.22</v>
          </cell>
          <cell r="GZ21">
            <v>0.28000000000000003</v>
          </cell>
          <cell r="HA21">
            <v>0.27</v>
          </cell>
          <cell r="HB21">
            <v>0.62</v>
          </cell>
          <cell r="HC21">
            <v>0.55000000000000004</v>
          </cell>
          <cell r="HD21">
            <v>0.47</v>
          </cell>
          <cell r="HE21">
            <v>0.5</v>
          </cell>
          <cell r="HF21">
            <v>0.53</v>
          </cell>
          <cell r="HG21">
            <v>0.61</v>
          </cell>
          <cell r="HH21">
            <v>0.03</v>
          </cell>
          <cell r="HI21">
            <v>0.06</v>
          </cell>
          <cell r="HJ21">
            <v>0.11</v>
          </cell>
          <cell r="HK21">
            <v>0.09</v>
          </cell>
          <cell r="HL21">
            <v>7.0000000000000007E-2</v>
          </cell>
          <cell r="HM21">
            <v>0.01</v>
          </cell>
          <cell r="HN21">
            <v>2.5000000000000001E-2</v>
          </cell>
          <cell r="HO21">
            <v>0.03</v>
          </cell>
          <cell r="HP21">
            <v>0.09</v>
          </cell>
          <cell r="HQ21">
            <v>0.06</v>
          </cell>
          <cell r="HR21">
            <v>1.2999999999999999E-2</v>
          </cell>
          <cell r="HS21">
            <v>2.5000000000000001E-2</v>
          </cell>
          <cell r="HT21">
            <v>0.06</v>
          </cell>
          <cell r="HU21">
            <v>0.08</v>
          </cell>
          <cell r="HV21">
            <v>0.09</v>
          </cell>
          <cell r="HW21">
            <v>0.08</v>
          </cell>
          <cell r="HX21">
            <v>0.08</v>
          </cell>
          <cell r="HY21">
            <v>0.08</v>
          </cell>
        </row>
        <row r="22">
          <cell r="A22">
            <v>400029</v>
          </cell>
          <cell r="I22">
            <v>50</v>
          </cell>
          <cell r="J22" t="str">
            <v>Weak</v>
          </cell>
          <cell r="M22">
            <v>34</v>
          </cell>
          <cell r="R22">
            <v>1</v>
          </cell>
          <cell r="AA22">
            <v>0.01</v>
          </cell>
          <cell r="AB22">
            <v>0</v>
          </cell>
          <cell r="AC22">
            <v>0.01</v>
          </cell>
          <cell r="AD22">
            <v>0.05</v>
          </cell>
          <cell r="AE22">
            <v>0.06</v>
          </cell>
          <cell r="AF22">
            <v>0.15</v>
          </cell>
          <cell r="AG22">
            <v>0.08</v>
          </cell>
          <cell r="AH22">
            <v>0.09</v>
          </cell>
          <cell r="AI22">
            <v>0.08</v>
          </cell>
          <cell r="AJ22">
            <v>0.08</v>
          </cell>
          <cell r="AK22">
            <v>0.12</v>
          </cell>
          <cell r="AL22">
            <v>0.22</v>
          </cell>
          <cell r="AM22">
            <v>0.28000000000000003</v>
          </cell>
          <cell r="AN22">
            <v>0.26</v>
          </cell>
          <cell r="AO22">
            <v>0.31</v>
          </cell>
          <cell r="AP22">
            <v>0.3</v>
          </cell>
          <cell r="AQ22">
            <v>0.38</v>
          </cell>
          <cell r="AR22">
            <v>0.3</v>
          </cell>
          <cell r="AS22">
            <v>0.02</v>
          </cell>
          <cell r="AT22">
            <v>0.01</v>
          </cell>
          <cell r="AU22">
            <v>0</v>
          </cell>
          <cell r="AV22">
            <v>0.01</v>
          </cell>
          <cell r="AW22">
            <v>0.01</v>
          </cell>
          <cell r="AX22">
            <v>0.02</v>
          </cell>
          <cell r="AY22">
            <v>0.62</v>
          </cell>
          <cell r="AZ22">
            <v>0.64</v>
          </cell>
          <cell r="BA22">
            <v>0.61</v>
          </cell>
          <cell r="BB22">
            <v>0.56000000000000005</v>
          </cell>
          <cell r="BC22">
            <v>0.43</v>
          </cell>
          <cell r="BD22">
            <v>0.32</v>
          </cell>
          <cell r="BK22">
            <v>8.0000000000000002E-3</v>
          </cell>
          <cell r="BL22">
            <v>8.0000000000000002E-3</v>
          </cell>
          <cell r="BM22">
            <v>0.03</v>
          </cell>
          <cell r="BN22">
            <v>0.02</v>
          </cell>
          <cell r="BO22">
            <v>0</v>
          </cell>
          <cell r="BP22">
            <v>0.04</v>
          </cell>
          <cell r="BQ22">
            <v>7.0000000000000007E-2</v>
          </cell>
          <cell r="BR22">
            <v>0.06</v>
          </cell>
          <cell r="BS22">
            <v>0.03</v>
          </cell>
          <cell r="BT22">
            <v>0.03</v>
          </cell>
          <cell r="BU22">
            <v>0.04</v>
          </cell>
          <cell r="BV22">
            <v>7.0000000000000007E-2</v>
          </cell>
          <cell r="BW22">
            <v>0.05</v>
          </cell>
          <cell r="BX22">
            <v>0.05</v>
          </cell>
          <cell r="BY22">
            <v>0.11</v>
          </cell>
          <cell r="BZ22">
            <v>0.11</v>
          </cell>
          <cell r="CA22">
            <v>0.12</v>
          </cell>
          <cell r="CB22">
            <v>0.11</v>
          </cell>
          <cell r="CL22">
            <v>0.18</v>
          </cell>
          <cell r="CM22">
            <v>0.19</v>
          </cell>
          <cell r="CN22">
            <v>0.19</v>
          </cell>
          <cell r="CO22">
            <v>0.17</v>
          </cell>
          <cell r="CP22">
            <v>0.28000000000000003</v>
          </cell>
          <cell r="CQ22">
            <v>0.35</v>
          </cell>
          <cell r="CR22">
            <v>0.28000000000000003</v>
          </cell>
          <cell r="CS22">
            <v>0.25</v>
          </cell>
          <cell r="CT22">
            <v>0.22</v>
          </cell>
          <cell r="CU22">
            <v>0.01</v>
          </cell>
          <cell r="CV22">
            <v>0.02</v>
          </cell>
          <cell r="CW22">
            <v>0.01</v>
          </cell>
          <cell r="CX22">
            <v>0.02</v>
          </cell>
          <cell r="CY22">
            <v>0.01</v>
          </cell>
          <cell r="CZ22">
            <v>0.03</v>
          </cell>
          <cell r="DA22">
            <v>0.01</v>
          </cell>
          <cell r="DB22">
            <v>0.01</v>
          </cell>
          <cell r="DC22">
            <v>0.02</v>
          </cell>
          <cell r="DD22">
            <v>0.78</v>
          </cell>
          <cell r="DE22">
            <v>0.74</v>
          </cell>
          <cell r="DF22">
            <v>0.7</v>
          </cell>
          <cell r="DG22">
            <v>0.75</v>
          </cell>
          <cell r="DH22">
            <v>0.66</v>
          </cell>
          <cell r="DI22">
            <v>0.48</v>
          </cell>
          <cell r="DJ22">
            <v>0.54</v>
          </cell>
          <cell r="DK22">
            <v>0.56999999999999995</v>
          </cell>
          <cell r="DL22">
            <v>0.63</v>
          </cell>
          <cell r="DM22">
            <v>0.15</v>
          </cell>
          <cell r="DN22">
            <v>8.5000000000000006E-2</v>
          </cell>
          <cell r="DO22">
            <v>0.02</v>
          </cell>
          <cell r="DP22">
            <v>0.08</v>
          </cell>
          <cell r="DQ22">
            <v>3.7999999999999999E-2</v>
          </cell>
          <cell r="DR22">
            <v>0.06</v>
          </cell>
          <cell r="DS22">
            <v>0.19</v>
          </cell>
          <cell r="DT22">
            <v>0.08</v>
          </cell>
          <cell r="DU22">
            <v>0.05</v>
          </cell>
          <cell r="DW22">
            <v>0.185</v>
          </cell>
          <cell r="DX22">
            <v>0.16900000000000001</v>
          </cell>
          <cell r="DY22">
            <v>0.18</v>
          </cell>
          <cell r="DZ22">
            <v>0.12</v>
          </cell>
          <cell r="EA22">
            <v>0.15</v>
          </cell>
          <cell r="EB22">
            <v>0.18</v>
          </cell>
          <cell r="EC22">
            <v>0.11</v>
          </cell>
          <cell r="ED22">
            <v>0.22</v>
          </cell>
          <cell r="EE22">
            <v>0.22</v>
          </cell>
          <cell r="EF22">
            <v>0.32</v>
          </cell>
          <cell r="EG22">
            <v>0.31</v>
          </cell>
          <cell r="EH22">
            <v>0.24</v>
          </cell>
          <cell r="EI22">
            <v>0.23</v>
          </cell>
          <cell r="EJ22">
            <v>0.28999999999999998</v>
          </cell>
          <cell r="EK22">
            <v>0.22</v>
          </cell>
          <cell r="EL22">
            <v>0.35</v>
          </cell>
          <cell r="EM22">
            <v>0.32</v>
          </cell>
          <cell r="EO22">
            <v>0.38</v>
          </cell>
          <cell r="EP22">
            <v>0.49</v>
          </cell>
          <cell r="EQ22">
            <v>0.48</v>
          </cell>
          <cell r="ER22">
            <v>0.6</v>
          </cell>
          <cell r="ES22">
            <v>0.46</v>
          </cell>
          <cell r="ET22">
            <v>0.35</v>
          </cell>
          <cell r="EU22">
            <v>0.43</v>
          </cell>
          <cell r="EV22">
            <v>0.39</v>
          </cell>
          <cell r="EW22">
            <v>0.02</v>
          </cell>
          <cell r="EX22">
            <v>0.02</v>
          </cell>
          <cell r="EY22">
            <v>0.02</v>
          </cell>
          <cell r="EZ22">
            <v>0.02</v>
          </cell>
          <cell r="FA22">
            <v>0.02</v>
          </cell>
          <cell r="FB22">
            <v>0.03</v>
          </cell>
          <cell r="FC22">
            <v>0.05</v>
          </cell>
          <cell r="FD22">
            <v>0.03</v>
          </cell>
          <cell r="FE22">
            <v>0.02</v>
          </cell>
          <cell r="GP22">
            <v>0.06</v>
          </cell>
          <cell r="GQ22">
            <v>0.03</v>
          </cell>
          <cell r="GR22">
            <v>0.05</v>
          </cell>
          <cell r="GS22">
            <v>0.24</v>
          </cell>
          <cell r="GT22">
            <v>0.2</v>
          </cell>
          <cell r="GU22">
            <v>0.08</v>
          </cell>
          <cell r="GV22">
            <v>0.38</v>
          </cell>
          <cell r="GW22">
            <v>0.42</v>
          </cell>
          <cell r="GX22">
            <v>0.37</v>
          </cell>
          <cell r="GY22">
            <v>0.26</v>
          </cell>
          <cell r="GZ22">
            <v>0.42</v>
          </cell>
          <cell r="HA22">
            <v>0.45</v>
          </cell>
          <cell r="HB22">
            <v>0.51</v>
          </cell>
          <cell r="HC22">
            <v>0.34</v>
          </cell>
          <cell r="HD22">
            <v>0.28000000000000003</v>
          </cell>
          <cell r="HE22">
            <v>0.25</v>
          </cell>
          <cell r="HF22">
            <v>0.25</v>
          </cell>
          <cell r="HG22">
            <v>0.41</v>
          </cell>
          <cell r="HH22">
            <v>0.02</v>
          </cell>
          <cell r="HI22">
            <v>0.15</v>
          </cell>
          <cell r="HJ22">
            <v>0.21</v>
          </cell>
          <cell r="HK22">
            <v>0.17</v>
          </cell>
          <cell r="HL22">
            <v>0.08</v>
          </cell>
          <cell r="HM22">
            <v>0.02</v>
          </cell>
          <cell r="HN22">
            <v>0</v>
          </cell>
          <cell r="HO22">
            <v>0.02</v>
          </cell>
          <cell r="HP22">
            <v>7.0000000000000007E-2</v>
          </cell>
          <cell r="HQ22">
            <v>0.03</v>
          </cell>
          <cell r="HR22">
            <v>0</v>
          </cell>
          <cell r="HS22">
            <v>0</v>
          </cell>
          <cell r="HT22">
            <v>0.02</v>
          </cell>
          <cell r="HU22">
            <v>0.05</v>
          </cell>
          <cell r="HV22">
            <v>0.03</v>
          </cell>
          <cell r="HW22">
            <v>0.05</v>
          </cell>
          <cell r="HX22">
            <v>0.05</v>
          </cell>
          <cell r="HY22">
            <v>0.05</v>
          </cell>
        </row>
        <row r="23">
          <cell r="A23">
            <v>400030</v>
          </cell>
          <cell r="I23">
            <v>69</v>
          </cell>
          <cell r="J23" t="str">
            <v>Strong</v>
          </cell>
          <cell r="M23">
            <v>77</v>
          </cell>
          <cell r="R23">
            <v>6</v>
          </cell>
          <cell r="AA23">
            <v>0</v>
          </cell>
          <cell r="AB23">
            <v>0</v>
          </cell>
          <cell r="AC23">
            <v>0.01</v>
          </cell>
          <cell r="AD23">
            <v>0</v>
          </cell>
          <cell r="AE23">
            <v>0</v>
          </cell>
          <cell r="AF23">
            <v>0.02</v>
          </cell>
          <cell r="AG23">
            <v>0.03</v>
          </cell>
          <cell r="AH23">
            <v>0.04</v>
          </cell>
          <cell r="AI23">
            <v>0.02</v>
          </cell>
          <cell r="AJ23">
            <v>0.01</v>
          </cell>
          <cell r="AK23">
            <v>0.04</v>
          </cell>
          <cell r="AL23">
            <v>0.12</v>
          </cell>
          <cell r="AM23">
            <v>0.18</v>
          </cell>
          <cell r="AN23">
            <v>0.14000000000000001</v>
          </cell>
          <cell r="AO23">
            <v>0.19</v>
          </cell>
          <cell r="AP23">
            <v>0.19</v>
          </cell>
          <cell r="AQ23">
            <v>0.38</v>
          </cell>
          <cell r="AR23">
            <v>0.31</v>
          </cell>
          <cell r="AS23">
            <v>0</v>
          </cell>
          <cell r="AT23">
            <v>0.02</v>
          </cell>
          <cell r="AU23">
            <v>0</v>
          </cell>
          <cell r="AV23">
            <v>0</v>
          </cell>
          <cell r="AW23">
            <v>0</v>
          </cell>
          <cell r="AX23">
            <v>0.01</v>
          </cell>
          <cell r="AY23">
            <v>0.78</v>
          </cell>
          <cell r="AZ23">
            <v>0.8</v>
          </cell>
          <cell r="BA23">
            <v>0.78</v>
          </cell>
          <cell r="BB23">
            <v>0.8</v>
          </cell>
          <cell r="BC23">
            <v>0.56999999999999995</v>
          </cell>
          <cell r="BD23">
            <v>0.54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0.01</v>
          </cell>
          <cell r="BS23">
            <v>0.01</v>
          </cell>
          <cell r="BT23">
            <v>0.01</v>
          </cell>
          <cell r="BU23">
            <v>0</v>
          </cell>
          <cell r="BV23">
            <v>0</v>
          </cell>
          <cell r="BW23">
            <v>0</v>
          </cell>
          <cell r="BX23">
            <v>0.01</v>
          </cell>
          <cell r="BY23">
            <v>0</v>
          </cell>
          <cell r="BZ23">
            <v>0.02</v>
          </cell>
          <cell r="CA23">
            <v>0.05</v>
          </cell>
          <cell r="CB23">
            <v>0.02</v>
          </cell>
          <cell r="CL23">
            <v>7.0000000000000007E-2</v>
          </cell>
          <cell r="CM23">
            <v>0.06</v>
          </cell>
          <cell r="CN23">
            <v>0.11</v>
          </cell>
          <cell r="CO23">
            <v>0.11</v>
          </cell>
          <cell r="CP23">
            <v>0.08</v>
          </cell>
          <cell r="CQ23">
            <v>0.14000000000000001</v>
          </cell>
          <cell r="CR23">
            <v>0.2</v>
          </cell>
          <cell r="CS23">
            <v>0.21</v>
          </cell>
          <cell r="CT23">
            <v>0.14000000000000001</v>
          </cell>
          <cell r="CU23">
            <v>0</v>
          </cell>
          <cell r="CV23">
            <v>0</v>
          </cell>
          <cell r="CW23">
            <v>0</v>
          </cell>
          <cell r="CX23">
            <v>0.01</v>
          </cell>
          <cell r="CY23">
            <v>0</v>
          </cell>
          <cell r="CZ23">
            <v>0</v>
          </cell>
          <cell r="DA23">
            <v>0.01</v>
          </cell>
          <cell r="DB23">
            <v>0</v>
          </cell>
          <cell r="DC23">
            <v>0</v>
          </cell>
          <cell r="DD23">
            <v>0.92</v>
          </cell>
          <cell r="DE23">
            <v>0.94</v>
          </cell>
          <cell r="DF23">
            <v>0.89</v>
          </cell>
          <cell r="DG23">
            <v>0.87</v>
          </cell>
          <cell r="DH23">
            <v>0.9</v>
          </cell>
          <cell r="DI23">
            <v>0.85</v>
          </cell>
          <cell r="DJ23">
            <v>0.77</v>
          </cell>
          <cell r="DK23">
            <v>0.73</v>
          </cell>
          <cell r="DL23">
            <v>0.82</v>
          </cell>
          <cell r="DM23">
            <v>0.09</v>
          </cell>
          <cell r="DN23">
            <v>5.0000000000000001E-3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0.03</v>
          </cell>
          <cell r="DT23">
            <v>0</v>
          </cell>
          <cell r="DU23">
            <v>0</v>
          </cell>
          <cell r="DW23">
            <v>2.3E-2</v>
          </cell>
          <cell r="DX23">
            <v>5.0000000000000001E-3</v>
          </cell>
          <cell r="DY23">
            <v>0.02</v>
          </cell>
          <cell r="DZ23">
            <v>0.01</v>
          </cell>
          <cell r="EA23">
            <v>0.02</v>
          </cell>
          <cell r="EB23">
            <v>0.05</v>
          </cell>
          <cell r="EC23">
            <v>0.01</v>
          </cell>
          <cell r="ED23">
            <v>0.01</v>
          </cell>
          <cell r="EE23">
            <v>0.33</v>
          </cell>
          <cell r="EF23">
            <v>0.28000000000000003</v>
          </cell>
          <cell r="EG23">
            <v>0.23</v>
          </cell>
          <cell r="EH23">
            <v>0.2</v>
          </cell>
          <cell r="EI23">
            <v>0.15</v>
          </cell>
          <cell r="EJ23">
            <v>0.25</v>
          </cell>
          <cell r="EK23">
            <v>0.33</v>
          </cell>
          <cell r="EL23">
            <v>0.26</v>
          </cell>
          <cell r="EM23">
            <v>0.23</v>
          </cell>
          <cell r="EO23">
            <v>0.68</v>
          </cell>
          <cell r="EP23">
            <v>0.74</v>
          </cell>
          <cell r="EQ23">
            <v>0.75</v>
          </cell>
          <cell r="ER23">
            <v>0.79</v>
          </cell>
          <cell r="ES23">
            <v>0.69</v>
          </cell>
          <cell r="ET23">
            <v>0.56000000000000005</v>
          </cell>
          <cell r="EU23">
            <v>0.7</v>
          </cell>
          <cell r="EV23">
            <v>0.72</v>
          </cell>
          <cell r="EW23">
            <v>0.04</v>
          </cell>
          <cell r="EX23">
            <v>0.01</v>
          </cell>
          <cell r="EY23">
            <v>0.02</v>
          </cell>
          <cell r="EZ23">
            <v>0.03</v>
          </cell>
          <cell r="FA23">
            <v>0.04</v>
          </cell>
          <cell r="FB23">
            <v>0.04</v>
          </cell>
          <cell r="FC23">
            <v>0.04</v>
          </cell>
          <cell r="FD23">
            <v>0.03</v>
          </cell>
          <cell r="FE23">
            <v>0.03</v>
          </cell>
          <cell r="GP23">
            <v>0.01</v>
          </cell>
          <cell r="GQ23">
            <v>0</v>
          </cell>
          <cell r="GR23">
            <v>0.01</v>
          </cell>
          <cell r="GS23">
            <v>0.01</v>
          </cell>
          <cell r="GT23">
            <v>0.05</v>
          </cell>
          <cell r="GU23">
            <v>0.03</v>
          </cell>
          <cell r="GV23">
            <v>0.24</v>
          </cell>
          <cell r="GW23">
            <v>0.28000000000000003</v>
          </cell>
          <cell r="GX23">
            <v>0.28000000000000003</v>
          </cell>
          <cell r="GY23">
            <v>0.36</v>
          </cell>
          <cell r="GZ23">
            <v>0.34</v>
          </cell>
          <cell r="HA23">
            <v>0.32</v>
          </cell>
          <cell r="HB23">
            <v>0.7</v>
          </cell>
          <cell r="HC23">
            <v>0.57999999999999996</v>
          </cell>
          <cell r="HD23">
            <v>0.6</v>
          </cell>
          <cell r="HE23">
            <v>0.55000000000000004</v>
          </cell>
          <cell r="HF23">
            <v>0.52</v>
          </cell>
          <cell r="HG23">
            <v>0.59</v>
          </cell>
          <cell r="HH23">
            <v>0.02</v>
          </cell>
          <cell r="HI23">
            <v>0.08</v>
          </cell>
          <cell r="HJ23">
            <v>0.04</v>
          </cell>
          <cell r="HK23">
            <v>0.01</v>
          </cell>
          <cell r="HL23">
            <v>0.03</v>
          </cell>
          <cell r="HM23">
            <v>0.01</v>
          </cell>
          <cell r="HN23">
            <v>1.4E-2</v>
          </cell>
          <cell r="HO23">
            <v>0.02</v>
          </cell>
          <cell r="HP23">
            <v>0.01</v>
          </cell>
          <cell r="HQ23">
            <v>0.02</v>
          </cell>
          <cell r="HR23">
            <v>1.9E-2</v>
          </cell>
          <cell r="HS23">
            <v>1.9E-2</v>
          </cell>
          <cell r="HT23">
            <v>0.02</v>
          </cell>
          <cell r="HU23">
            <v>0.04</v>
          </cell>
          <cell r="HV23">
            <v>0.06</v>
          </cell>
          <cell r="HW23">
            <v>0.04</v>
          </cell>
          <cell r="HX23">
            <v>0.05</v>
          </cell>
          <cell r="HY23">
            <v>0.03</v>
          </cell>
        </row>
        <row r="24">
          <cell r="A24">
            <v>400031</v>
          </cell>
          <cell r="I24">
            <v>69</v>
          </cell>
          <cell r="J24" t="str">
            <v>Neutral</v>
          </cell>
          <cell r="M24">
            <v>47</v>
          </cell>
          <cell r="R24">
            <v>1</v>
          </cell>
          <cell r="AA24">
            <v>0.03</v>
          </cell>
          <cell r="AB24">
            <v>0.01</v>
          </cell>
          <cell r="AC24">
            <v>0.01</v>
          </cell>
          <cell r="AD24">
            <v>0</v>
          </cell>
          <cell r="AE24">
            <v>0.02</v>
          </cell>
          <cell r="AF24">
            <v>0.05</v>
          </cell>
          <cell r="AG24">
            <v>0.09</v>
          </cell>
          <cell r="AH24">
            <v>0.1</v>
          </cell>
          <cell r="AI24">
            <v>0.09</v>
          </cell>
          <cell r="AJ24">
            <v>0.02</v>
          </cell>
          <cell r="AK24">
            <v>0.08</v>
          </cell>
          <cell r="AL24">
            <v>0.15</v>
          </cell>
          <cell r="AM24">
            <v>0.36</v>
          </cell>
          <cell r="AN24">
            <v>0.31</v>
          </cell>
          <cell r="AO24">
            <v>0.4</v>
          </cell>
          <cell r="AP24">
            <v>0.17</v>
          </cell>
          <cell r="AQ24">
            <v>0.41</v>
          </cell>
          <cell r="AR24">
            <v>0.35</v>
          </cell>
          <cell r="AS24">
            <v>0</v>
          </cell>
          <cell r="AT24">
            <v>0</v>
          </cell>
          <cell r="AU24">
            <v>0.01</v>
          </cell>
          <cell r="AV24">
            <v>0.01</v>
          </cell>
          <cell r="AW24">
            <v>0.01</v>
          </cell>
          <cell r="AX24">
            <v>0.01</v>
          </cell>
          <cell r="AY24">
            <v>0.52</v>
          </cell>
          <cell r="AZ24">
            <v>0.56999999999999995</v>
          </cell>
          <cell r="BA24">
            <v>0.49</v>
          </cell>
          <cell r="BB24">
            <v>0.81</v>
          </cell>
          <cell r="BC24">
            <v>0.48</v>
          </cell>
          <cell r="BD24">
            <v>0.45</v>
          </cell>
          <cell r="BK24">
            <v>8.9999999999999993E-3</v>
          </cell>
          <cell r="BL24">
            <v>8.9999999999999993E-3</v>
          </cell>
          <cell r="BM24">
            <v>0.01</v>
          </cell>
          <cell r="BN24">
            <v>0.02</v>
          </cell>
          <cell r="BO24">
            <v>0.01</v>
          </cell>
          <cell r="BP24">
            <v>0.03</v>
          </cell>
          <cell r="BQ24">
            <v>0.02</v>
          </cell>
          <cell r="BR24">
            <v>0.14000000000000001</v>
          </cell>
          <cell r="BS24">
            <v>0.12</v>
          </cell>
          <cell r="BT24">
            <v>0.02</v>
          </cell>
          <cell r="BU24">
            <v>0.06</v>
          </cell>
          <cell r="BV24">
            <v>7.0000000000000007E-2</v>
          </cell>
          <cell r="BW24">
            <v>0.06</v>
          </cell>
          <cell r="BX24">
            <v>7.0000000000000007E-2</v>
          </cell>
          <cell r="BY24">
            <v>0.12</v>
          </cell>
          <cell r="BZ24">
            <v>0.1</v>
          </cell>
          <cell r="CA24">
            <v>0.12</v>
          </cell>
          <cell r="CB24">
            <v>0.1</v>
          </cell>
          <cell r="CL24">
            <v>0.21</v>
          </cell>
          <cell r="CM24">
            <v>0.22</v>
          </cell>
          <cell r="CN24">
            <v>0.25</v>
          </cell>
          <cell r="CO24">
            <v>0.19</v>
          </cell>
          <cell r="CP24">
            <v>0.28000000000000003</v>
          </cell>
          <cell r="CQ24">
            <v>0.37</v>
          </cell>
          <cell r="CR24">
            <v>0.27</v>
          </cell>
          <cell r="CS24">
            <v>0.2</v>
          </cell>
          <cell r="CT24">
            <v>0.25</v>
          </cell>
          <cell r="CU24">
            <v>0.01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0.02</v>
          </cell>
          <cell r="DA24">
            <v>0</v>
          </cell>
          <cell r="DB24">
            <v>0.01</v>
          </cell>
          <cell r="DC24">
            <v>0.01</v>
          </cell>
          <cell r="DD24">
            <v>0.75</v>
          </cell>
          <cell r="DE24">
            <v>0.71</v>
          </cell>
          <cell r="DF24">
            <v>0.66</v>
          </cell>
          <cell r="DG24">
            <v>0.73</v>
          </cell>
          <cell r="DH24">
            <v>0.63</v>
          </cell>
          <cell r="DI24">
            <v>0.46</v>
          </cell>
          <cell r="DJ24">
            <v>0.6</v>
          </cell>
          <cell r="DK24">
            <v>0.53</v>
          </cell>
          <cell r="DL24">
            <v>0.53</v>
          </cell>
          <cell r="DM24">
            <v>0.17</v>
          </cell>
          <cell r="DN24">
            <v>0</v>
          </cell>
          <cell r="DO24">
            <v>0.01</v>
          </cell>
          <cell r="DP24">
            <v>0.02</v>
          </cell>
          <cell r="DQ24">
            <v>6.0000000000000001E-3</v>
          </cell>
          <cell r="DR24">
            <v>0.02</v>
          </cell>
          <cell r="DS24">
            <v>0.12</v>
          </cell>
          <cell r="DT24">
            <v>0.03</v>
          </cell>
          <cell r="DU24">
            <v>0.01</v>
          </cell>
          <cell r="DW24">
            <v>3.1E-2</v>
          </cell>
          <cell r="DX24">
            <v>0.04</v>
          </cell>
          <cell r="DY24">
            <v>0.11</v>
          </cell>
          <cell r="DZ24">
            <v>7.0000000000000007E-2</v>
          </cell>
          <cell r="EA24">
            <v>0.11</v>
          </cell>
          <cell r="EB24">
            <v>0.15</v>
          </cell>
          <cell r="EC24">
            <v>7.0000000000000007E-2</v>
          </cell>
          <cell r="ED24">
            <v>0.12</v>
          </cell>
          <cell r="EE24">
            <v>0.28000000000000003</v>
          </cell>
          <cell r="EF24">
            <v>0.3</v>
          </cell>
          <cell r="EG24">
            <v>0.35</v>
          </cell>
          <cell r="EH24">
            <v>0.36</v>
          </cell>
          <cell r="EI24">
            <v>0.35</v>
          </cell>
          <cell r="EJ24">
            <v>0.4</v>
          </cell>
          <cell r="EK24">
            <v>0.34</v>
          </cell>
          <cell r="EL24">
            <v>0.4</v>
          </cell>
          <cell r="EM24">
            <v>0.46</v>
          </cell>
          <cell r="EO24">
            <v>0.67</v>
          </cell>
          <cell r="EP24">
            <v>0.6</v>
          </cell>
          <cell r="EQ24">
            <v>0.51</v>
          </cell>
          <cell r="ER24">
            <v>0.57999999999999996</v>
          </cell>
          <cell r="ES24">
            <v>0.47</v>
          </cell>
          <cell r="ET24">
            <v>0.34</v>
          </cell>
          <cell r="EU24">
            <v>0.48</v>
          </cell>
          <cell r="EV24">
            <v>0.4</v>
          </cell>
          <cell r="EW24">
            <v>0.02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0.06</v>
          </cell>
          <cell r="FD24">
            <v>0.01</v>
          </cell>
          <cell r="FE24">
            <v>0.01</v>
          </cell>
          <cell r="GP24">
            <v>0</v>
          </cell>
          <cell r="GQ24">
            <v>0.02</v>
          </cell>
          <cell r="GR24">
            <v>0.05</v>
          </cell>
          <cell r="GS24">
            <v>0.2</v>
          </cell>
          <cell r="GT24">
            <v>0.13</v>
          </cell>
          <cell r="GU24">
            <v>0.02</v>
          </cell>
          <cell r="GV24">
            <v>0.42</v>
          </cell>
          <cell r="GW24">
            <v>0.34</v>
          </cell>
          <cell r="GX24">
            <v>0.33</v>
          </cell>
          <cell r="GY24">
            <v>0.32</v>
          </cell>
          <cell r="GZ24">
            <v>0.48</v>
          </cell>
          <cell r="HA24">
            <v>0.35</v>
          </cell>
          <cell r="HB24">
            <v>0.52</v>
          </cell>
          <cell r="HC24">
            <v>0.36</v>
          </cell>
          <cell r="HD24">
            <v>0.3</v>
          </cell>
          <cell r="HE24">
            <v>0.23</v>
          </cell>
          <cell r="HF24">
            <v>0.26</v>
          </cell>
          <cell r="HG24">
            <v>0.57999999999999996</v>
          </cell>
          <cell r="HH24">
            <v>0.02</v>
          </cell>
          <cell r="HI24">
            <v>0.24</v>
          </cell>
          <cell r="HJ24">
            <v>0.24</v>
          </cell>
          <cell r="HK24">
            <v>0.17</v>
          </cell>
          <cell r="HL24">
            <v>0.08</v>
          </cell>
          <cell r="HM24">
            <v>0.02</v>
          </cell>
          <cell r="HN24">
            <v>1.2E-2</v>
          </cell>
          <cell r="HO24">
            <v>0.01</v>
          </cell>
          <cell r="HP24">
            <v>0.06</v>
          </cell>
          <cell r="HQ24">
            <v>0.06</v>
          </cell>
          <cell r="HR24">
            <v>3.4000000000000002E-2</v>
          </cell>
          <cell r="HS24">
            <v>8.9999999999999993E-3</v>
          </cell>
          <cell r="HT24">
            <v>0.02</v>
          </cell>
          <cell r="HU24">
            <v>0.03</v>
          </cell>
          <cell r="HV24">
            <v>0.02</v>
          </cell>
          <cell r="HW24">
            <v>0.03</v>
          </cell>
          <cell r="HX24">
            <v>0.02</v>
          </cell>
          <cell r="HY24">
            <v>0.03</v>
          </cell>
        </row>
        <row r="25">
          <cell r="A25">
            <v>400032</v>
          </cell>
          <cell r="J25" t="str">
            <v/>
          </cell>
        </row>
        <row r="26">
          <cell r="A26">
            <v>400033</v>
          </cell>
          <cell r="I26">
            <v>70</v>
          </cell>
          <cell r="J26" t="str">
            <v>Neutral</v>
          </cell>
          <cell r="M26">
            <v>55</v>
          </cell>
          <cell r="AA26">
            <v>0.01</v>
          </cell>
          <cell r="AB26">
            <v>0.01</v>
          </cell>
          <cell r="AC26">
            <v>0.01</v>
          </cell>
          <cell r="AD26">
            <v>0.01</v>
          </cell>
          <cell r="AE26">
            <v>0.02</v>
          </cell>
          <cell r="AF26">
            <v>0.06</v>
          </cell>
          <cell r="AG26">
            <v>7.0000000000000007E-2</v>
          </cell>
          <cell r="AH26">
            <v>7.0000000000000007E-2</v>
          </cell>
          <cell r="AI26">
            <v>0.08</v>
          </cell>
          <cell r="AJ26">
            <v>7.0000000000000007E-2</v>
          </cell>
          <cell r="AK26">
            <v>0.14000000000000001</v>
          </cell>
          <cell r="AL26">
            <v>0.15</v>
          </cell>
          <cell r="AM26">
            <v>0.44</v>
          </cell>
          <cell r="AN26">
            <v>0.38</v>
          </cell>
          <cell r="AO26">
            <v>0.42</v>
          </cell>
          <cell r="AP26">
            <v>0.32</v>
          </cell>
          <cell r="AQ26">
            <v>0.38</v>
          </cell>
          <cell r="AR26">
            <v>0.36</v>
          </cell>
          <cell r="AS26">
            <v>0</v>
          </cell>
          <cell r="AT26">
            <v>0.01</v>
          </cell>
          <cell r="AU26">
            <v>0.01</v>
          </cell>
          <cell r="AV26">
            <v>0.01</v>
          </cell>
          <cell r="AW26">
            <v>0.01</v>
          </cell>
          <cell r="AX26">
            <v>0.03</v>
          </cell>
          <cell r="AY26">
            <v>0.48</v>
          </cell>
          <cell r="AZ26">
            <v>0.54</v>
          </cell>
          <cell r="BA26">
            <v>0.49</v>
          </cell>
          <cell r="BB26">
            <v>0.57999999999999996</v>
          </cell>
          <cell r="BC26">
            <v>0.45</v>
          </cell>
          <cell r="BD26">
            <v>0.4</v>
          </cell>
          <cell r="BK26">
            <v>6.0000000000000001E-3</v>
          </cell>
          <cell r="BL26">
            <v>4.0000000000000001E-3</v>
          </cell>
          <cell r="BM26">
            <v>0.01</v>
          </cell>
          <cell r="BN26">
            <v>0.01</v>
          </cell>
          <cell r="BO26">
            <v>0.01</v>
          </cell>
          <cell r="BP26">
            <v>0.02</v>
          </cell>
          <cell r="BQ26">
            <v>0.04</v>
          </cell>
          <cell r="BR26">
            <v>0.04</v>
          </cell>
          <cell r="BS26">
            <v>0.04</v>
          </cell>
          <cell r="BT26">
            <v>0.02</v>
          </cell>
          <cell r="BU26">
            <v>0.03</v>
          </cell>
          <cell r="BV26">
            <v>0.04</v>
          </cell>
          <cell r="BW26">
            <v>0.04</v>
          </cell>
          <cell r="BX26">
            <v>0.03</v>
          </cell>
          <cell r="BY26">
            <v>0.08</v>
          </cell>
          <cell r="BZ26">
            <v>0.1</v>
          </cell>
          <cell r="CA26">
            <v>0.1</v>
          </cell>
          <cell r="CB26">
            <v>0.09</v>
          </cell>
          <cell r="CL26">
            <v>0.28000000000000003</v>
          </cell>
          <cell r="CM26">
            <v>0.31</v>
          </cell>
          <cell r="CN26">
            <v>0.31</v>
          </cell>
          <cell r="CO26">
            <v>0.28999999999999998</v>
          </cell>
          <cell r="CP26">
            <v>0.33</v>
          </cell>
          <cell r="CQ26">
            <v>0.39</v>
          </cell>
          <cell r="CR26">
            <v>0.31</v>
          </cell>
          <cell r="CS26">
            <v>0.31</v>
          </cell>
          <cell r="CT26">
            <v>0.33</v>
          </cell>
          <cell r="CU26">
            <v>0.02</v>
          </cell>
          <cell r="CV26">
            <v>0.02</v>
          </cell>
          <cell r="CW26">
            <v>0.02</v>
          </cell>
          <cell r="CX26">
            <v>0.01</v>
          </cell>
          <cell r="CY26">
            <v>0.02</v>
          </cell>
          <cell r="CZ26">
            <v>0.02</v>
          </cell>
          <cell r="DA26">
            <v>0.02</v>
          </cell>
          <cell r="DB26">
            <v>0.02</v>
          </cell>
          <cell r="DC26">
            <v>0.02</v>
          </cell>
          <cell r="DD26">
            <v>0.68</v>
          </cell>
          <cell r="DE26">
            <v>0.64</v>
          </cell>
          <cell r="DF26">
            <v>0.62</v>
          </cell>
          <cell r="DG26">
            <v>0.65</v>
          </cell>
          <cell r="DH26">
            <v>0.62</v>
          </cell>
          <cell r="DI26">
            <v>0.5</v>
          </cell>
          <cell r="DJ26">
            <v>0.54</v>
          </cell>
          <cell r="DK26">
            <v>0.54</v>
          </cell>
          <cell r="DL26">
            <v>0.53</v>
          </cell>
          <cell r="DM26">
            <v>0.12</v>
          </cell>
          <cell r="DN26">
            <v>1.2999999999999999E-2</v>
          </cell>
          <cell r="DO26">
            <v>0.02</v>
          </cell>
          <cell r="DP26">
            <v>0.02</v>
          </cell>
          <cell r="DQ26">
            <v>1.7000000000000001E-2</v>
          </cell>
          <cell r="DR26">
            <v>0.01</v>
          </cell>
          <cell r="DS26">
            <v>0.05</v>
          </cell>
          <cell r="DT26">
            <v>0.01</v>
          </cell>
          <cell r="DU26">
            <v>0.04</v>
          </cell>
          <cell r="DW26">
            <v>7.3999999999999996E-2</v>
          </cell>
          <cell r="DX26">
            <v>6.3E-2</v>
          </cell>
          <cell r="DY26">
            <v>0.15</v>
          </cell>
          <cell r="DZ26">
            <v>0.08</v>
          </cell>
          <cell r="EA26">
            <v>0.13</v>
          </cell>
          <cell r="EB26">
            <v>0.14000000000000001</v>
          </cell>
          <cell r="EC26">
            <v>0.08</v>
          </cell>
          <cell r="ED26">
            <v>0.15</v>
          </cell>
          <cell r="EE26">
            <v>0.32</v>
          </cell>
          <cell r="EF26">
            <v>0.46</v>
          </cell>
          <cell r="EG26">
            <v>0.49</v>
          </cell>
          <cell r="EH26">
            <v>0.38</v>
          </cell>
          <cell r="EI26">
            <v>0.39</v>
          </cell>
          <cell r="EJ26">
            <v>0.41</v>
          </cell>
          <cell r="EK26">
            <v>0.43</v>
          </cell>
          <cell r="EL26">
            <v>0.46</v>
          </cell>
          <cell r="EM26">
            <v>0.45</v>
          </cell>
          <cell r="EO26">
            <v>0.43</v>
          </cell>
          <cell r="EP26">
            <v>0.41</v>
          </cell>
          <cell r="EQ26">
            <v>0.42</v>
          </cell>
          <cell r="ER26">
            <v>0.5</v>
          </cell>
          <cell r="ES26">
            <v>0.42</v>
          </cell>
          <cell r="ET26">
            <v>0.33</v>
          </cell>
          <cell r="EU26">
            <v>0.43</v>
          </cell>
          <cell r="EV26">
            <v>0.33</v>
          </cell>
          <cell r="EW26">
            <v>0.02</v>
          </cell>
          <cell r="EX26">
            <v>0.02</v>
          </cell>
          <cell r="EY26">
            <v>0.02</v>
          </cell>
          <cell r="EZ26">
            <v>0.03</v>
          </cell>
          <cell r="FA26">
            <v>0.02</v>
          </cell>
          <cell r="FB26">
            <v>0.03</v>
          </cell>
          <cell r="FC26">
            <v>0.05</v>
          </cell>
          <cell r="FD26">
            <v>0.02</v>
          </cell>
          <cell r="FE26">
            <v>0.03</v>
          </cell>
          <cell r="GP26">
            <v>0.01</v>
          </cell>
          <cell r="GQ26">
            <v>0.02</v>
          </cell>
          <cell r="GR26">
            <v>0.02</v>
          </cell>
          <cell r="GS26">
            <v>0.02</v>
          </cell>
          <cell r="GT26">
            <v>0.1</v>
          </cell>
          <cell r="GU26">
            <v>0.02</v>
          </cell>
          <cell r="GV26">
            <v>0.46</v>
          </cell>
          <cell r="GW26">
            <v>0.34</v>
          </cell>
          <cell r="GX26">
            <v>0.38</v>
          </cell>
          <cell r="GY26">
            <v>0.41</v>
          </cell>
          <cell r="GZ26">
            <v>0.4</v>
          </cell>
          <cell r="HA26">
            <v>0.47</v>
          </cell>
          <cell r="HB26">
            <v>0.43</v>
          </cell>
          <cell r="HC26">
            <v>0.35</v>
          </cell>
          <cell r="HD26">
            <v>0.37</v>
          </cell>
          <cell r="HE26">
            <v>0.4</v>
          </cell>
          <cell r="HF26">
            <v>0.32</v>
          </cell>
          <cell r="HG26">
            <v>0.44</v>
          </cell>
          <cell r="HH26">
            <v>7.0000000000000007E-2</v>
          </cell>
          <cell r="HI26">
            <v>0.22</v>
          </cell>
          <cell r="HJ26">
            <v>0.19</v>
          </cell>
          <cell r="HK26">
            <v>0.11</v>
          </cell>
          <cell r="HL26">
            <v>0.14000000000000001</v>
          </cell>
          <cell r="HM26">
            <v>0.04</v>
          </cell>
          <cell r="HN26">
            <v>1.0999999999999999E-2</v>
          </cell>
          <cell r="HO26">
            <v>0.04</v>
          </cell>
          <cell r="HP26">
            <v>0.02</v>
          </cell>
          <cell r="HQ26">
            <v>0.03</v>
          </cell>
          <cell r="HR26">
            <v>2.7E-2</v>
          </cell>
          <cell r="HS26">
            <v>1.0999999999999999E-2</v>
          </cell>
          <cell r="HT26">
            <v>0.02</v>
          </cell>
          <cell r="HU26">
            <v>0.02</v>
          </cell>
          <cell r="HV26">
            <v>0.03</v>
          </cell>
          <cell r="HW26">
            <v>0.03</v>
          </cell>
          <cell r="HX26">
            <v>0.02</v>
          </cell>
          <cell r="HY26">
            <v>0.02</v>
          </cell>
        </row>
        <row r="27">
          <cell r="A27">
            <v>400034</v>
          </cell>
          <cell r="I27">
            <v>33</v>
          </cell>
          <cell r="J27" t="str">
            <v>Strong</v>
          </cell>
          <cell r="M27">
            <v>61</v>
          </cell>
          <cell r="R27">
            <v>64</v>
          </cell>
          <cell r="AA27">
            <v>0.02</v>
          </cell>
          <cell r="AB27">
            <v>0.02</v>
          </cell>
          <cell r="AC27">
            <v>0.01</v>
          </cell>
          <cell r="AD27">
            <v>0.01</v>
          </cell>
          <cell r="AE27">
            <v>0.02</v>
          </cell>
          <cell r="AF27">
            <v>0.05</v>
          </cell>
          <cell r="AG27">
            <v>0.12</v>
          </cell>
          <cell r="AH27">
            <v>0.06</v>
          </cell>
          <cell r="AI27">
            <v>0.04</v>
          </cell>
          <cell r="AJ27">
            <v>0.05</v>
          </cell>
          <cell r="AK27">
            <v>0.09</v>
          </cell>
          <cell r="AL27">
            <v>0.16</v>
          </cell>
          <cell r="AM27">
            <v>0.33</v>
          </cell>
          <cell r="AN27">
            <v>0.32</v>
          </cell>
          <cell r="AO27">
            <v>0.36</v>
          </cell>
          <cell r="AP27">
            <v>0.24</v>
          </cell>
          <cell r="AQ27">
            <v>0.36</v>
          </cell>
          <cell r="AR27">
            <v>0.31</v>
          </cell>
          <cell r="AS27">
            <v>0.01</v>
          </cell>
          <cell r="AT27">
            <v>0.02</v>
          </cell>
          <cell r="AU27">
            <v>0.02</v>
          </cell>
          <cell r="AV27">
            <v>0.01</v>
          </cell>
          <cell r="AW27">
            <v>0.02</v>
          </cell>
          <cell r="AX27">
            <v>0.02</v>
          </cell>
          <cell r="AY27">
            <v>0.51</v>
          </cell>
          <cell r="AZ27">
            <v>0.57999999999999996</v>
          </cell>
          <cell r="BA27">
            <v>0.56000000000000005</v>
          </cell>
          <cell r="BB27">
            <v>0.7</v>
          </cell>
          <cell r="BC27">
            <v>0.5</v>
          </cell>
          <cell r="BD27">
            <v>0.47</v>
          </cell>
          <cell r="BK27">
            <v>8.0000000000000002E-3</v>
          </cell>
          <cell r="BL27">
            <v>8.0000000000000002E-3</v>
          </cell>
          <cell r="BM27">
            <v>0.01</v>
          </cell>
          <cell r="BN27">
            <v>0.03</v>
          </cell>
          <cell r="BO27">
            <v>0.01</v>
          </cell>
          <cell r="BP27">
            <v>0.01</v>
          </cell>
          <cell r="BQ27">
            <v>0.09</v>
          </cell>
          <cell r="BR27">
            <v>0.17</v>
          </cell>
          <cell r="BS27">
            <v>0.1</v>
          </cell>
          <cell r="BT27">
            <v>0.02</v>
          </cell>
          <cell r="BU27">
            <v>0.04</v>
          </cell>
          <cell r="BV27">
            <v>0.05</v>
          </cell>
          <cell r="BW27">
            <v>0.08</v>
          </cell>
          <cell r="BX27">
            <v>0.02</v>
          </cell>
          <cell r="BY27">
            <v>0.06</v>
          </cell>
          <cell r="BZ27">
            <v>0.13</v>
          </cell>
          <cell r="CA27">
            <v>0.19</v>
          </cell>
          <cell r="CB27">
            <v>0.19</v>
          </cell>
          <cell r="CL27">
            <v>0.23</v>
          </cell>
          <cell r="CM27">
            <v>0.31</v>
          </cell>
          <cell r="CN27">
            <v>0.33</v>
          </cell>
          <cell r="CO27">
            <v>0.24</v>
          </cell>
          <cell r="CP27">
            <v>0.36</v>
          </cell>
          <cell r="CQ27">
            <v>0.37</v>
          </cell>
          <cell r="CR27">
            <v>0.32</v>
          </cell>
          <cell r="CS27">
            <v>0.25</v>
          </cell>
          <cell r="CT27">
            <v>0.24</v>
          </cell>
          <cell r="CU27">
            <v>0.02</v>
          </cell>
          <cell r="CV27">
            <v>0.02</v>
          </cell>
          <cell r="CW27">
            <v>0.02</v>
          </cell>
          <cell r="CX27">
            <v>0.02</v>
          </cell>
          <cell r="CY27">
            <v>0.02</v>
          </cell>
          <cell r="CZ27">
            <v>0.03</v>
          </cell>
          <cell r="DA27">
            <v>0.03</v>
          </cell>
          <cell r="DB27">
            <v>0.02</v>
          </cell>
          <cell r="DC27">
            <v>0.03</v>
          </cell>
          <cell r="DD27">
            <v>0.71</v>
          </cell>
          <cell r="DE27">
            <v>0.62</v>
          </cell>
          <cell r="DF27">
            <v>0.57999999999999996</v>
          </cell>
          <cell r="DG27">
            <v>0.63</v>
          </cell>
          <cell r="DH27">
            <v>0.59</v>
          </cell>
          <cell r="DI27">
            <v>0.52</v>
          </cell>
          <cell r="DJ27">
            <v>0.44</v>
          </cell>
          <cell r="DK27">
            <v>0.37</v>
          </cell>
          <cell r="DL27">
            <v>0.44</v>
          </cell>
          <cell r="DM27">
            <v>0.1</v>
          </cell>
          <cell r="DN27">
            <v>4.0000000000000001E-3</v>
          </cell>
          <cell r="DO27">
            <v>0.01</v>
          </cell>
          <cell r="DP27">
            <v>0.01</v>
          </cell>
          <cell r="DQ27">
            <v>1.2E-2</v>
          </cell>
          <cell r="DR27">
            <v>0.02</v>
          </cell>
          <cell r="DS27">
            <v>7.0000000000000007E-2</v>
          </cell>
          <cell r="DT27">
            <v>0.02</v>
          </cell>
          <cell r="DU27">
            <v>0.02</v>
          </cell>
          <cell r="DW27">
            <v>4.1000000000000002E-2</v>
          </cell>
          <cell r="DX27">
            <v>2.5000000000000001E-2</v>
          </cell>
          <cell r="DY27">
            <v>0.09</v>
          </cell>
          <cell r="DZ27">
            <v>0.06</v>
          </cell>
          <cell r="EA27">
            <v>0.09</v>
          </cell>
          <cell r="EB27">
            <v>0.15</v>
          </cell>
          <cell r="EC27">
            <v>0.04</v>
          </cell>
          <cell r="ED27">
            <v>0.08</v>
          </cell>
          <cell r="EE27">
            <v>0.31</v>
          </cell>
          <cell r="EF27">
            <v>0.32</v>
          </cell>
          <cell r="EG27">
            <v>0.35</v>
          </cell>
          <cell r="EH27">
            <v>0.35</v>
          </cell>
          <cell r="EI27">
            <v>0.35</v>
          </cell>
          <cell r="EJ27">
            <v>0.36</v>
          </cell>
          <cell r="EK27">
            <v>0.36</v>
          </cell>
          <cell r="EL27">
            <v>0.44</v>
          </cell>
          <cell r="EM27">
            <v>0.42</v>
          </cell>
          <cell r="EO27">
            <v>0.6</v>
          </cell>
          <cell r="EP27">
            <v>0.59</v>
          </cell>
          <cell r="EQ27">
            <v>0.51</v>
          </cell>
          <cell r="ER27">
            <v>0.56000000000000005</v>
          </cell>
          <cell r="ES27">
            <v>0.48</v>
          </cell>
          <cell r="ET27">
            <v>0.35</v>
          </cell>
          <cell r="EU27">
            <v>0.46</v>
          </cell>
          <cell r="EV27">
            <v>0.44</v>
          </cell>
          <cell r="EW27">
            <v>0.05</v>
          </cell>
          <cell r="EX27">
            <v>0.03</v>
          </cell>
          <cell r="EY27">
            <v>0.03</v>
          </cell>
          <cell r="EZ27">
            <v>0.03</v>
          </cell>
          <cell r="FA27">
            <v>0.03</v>
          </cell>
          <cell r="FB27">
            <v>0.05</v>
          </cell>
          <cell r="FC27">
            <v>7.0000000000000007E-2</v>
          </cell>
          <cell r="FD27">
            <v>0.03</v>
          </cell>
          <cell r="FE27">
            <v>0.03</v>
          </cell>
          <cell r="GP27">
            <v>0.02</v>
          </cell>
          <cell r="GQ27">
            <v>0.03</v>
          </cell>
          <cell r="GR27">
            <v>0.02</v>
          </cell>
          <cell r="GS27">
            <v>0.05</v>
          </cell>
          <cell r="GT27">
            <v>0.09</v>
          </cell>
          <cell r="GU27">
            <v>0.04</v>
          </cell>
          <cell r="GV27">
            <v>0.47</v>
          </cell>
          <cell r="GW27">
            <v>0.4</v>
          </cell>
          <cell r="GX27">
            <v>0.33</v>
          </cell>
          <cell r="GY27">
            <v>0.39</v>
          </cell>
          <cell r="GZ27">
            <v>0.41</v>
          </cell>
          <cell r="HA27">
            <v>0.42</v>
          </cell>
          <cell r="HB27">
            <v>0.36</v>
          </cell>
          <cell r="HC27">
            <v>0.39</v>
          </cell>
          <cell r="HD27">
            <v>0.44</v>
          </cell>
          <cell r="HE27">
            <v>0.38</v>
          </cell>
          <cell r="HF27">
            <v>0.28000000000000003</v>
          </cell>
          <cell r="HG27">
            <v>0.45</v>
          </cell>
          <cell r="HH27">
            <v>0.1</v>
          </cell>
          <cell r="HI27">
            <v>0.13</v>
          </cell>
          <cell r="HJ27">
            <v>0.16</v>
          </cell>
          <cell r="HK27">
            <v>0.12</v>
          </cell>
          <cell r="HL27">
            <v>0.16</v>
          </cell>
          <cell r="HM27">
            <v>0.04</v>
          </cell>
          <cell r="HN27">
            <v>8.0000000000000002E-3</v>
          </cell>
          <cell r="HO27">
            <v>0.01</v>
          </cell>
          <cell r="HP27">
            <v>0.01</v>
          </cell>
          <cell r="HQ27">
            <v>0.01</v>
          </cell>
          <cell r="HR27">
            <v>2.1000000000000001E-2</v>
          </cell>
          <cell r="HS27">
            <v>1.2E-2</v>
          </cell>
          <cell r="HT27">
            <v>0.04</v>
          </cell>
          <cell r="HU27">
            <v>0.05</v>
          </cell>
          <cell r="HV27">
            <v>0.05</v>
          </cell>
          <cell r="HW27">
            <v>0.05</v>
          </cell>
          <cell r="HX27">
            <v>0.05</v>
          </cell>
          <cell r="HY27">
            <v>0.04</v>
          </cell>
        </row>
        <row r="28">
          <cell r="A28">
            <v>400035</v>
          </cell>
          <cell r="I28">
            <v>0</v>
          </cell>
          <cell r="J28" t="str">
            <v/>
          </cell>
          <cell r="R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1</v>
          </cell>
          <cell r="BO28">
            <v>1</v>
          </cell>
          <cell r="BP28">
            <v>1</v>
          </cell>
          <cell r="BQ28">
            <v>1</v>
          </cell>
          <cell r="BR28">
            <v>1</v>
          </cell>
          <cell r="BS28">
            <v>1</v>
          </cell>
          <cell r="BT28">
            <v>1</v>
          </cell>
          <cell r="BU28">
            <v>1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1</v>
          </cell>
          <cell r="DQ28">
            <v>0</v>
          </cell>
          <cell r="DR28">
            <v>1</v>
          </cell>
          <cell r="DS28">
            <v>1</v>
          </cell>
          <cell r="DT28">
            <v>0</v>
          </cell>
          <cell r="DU28">
            <v>1</v>
          </cell>
          <cell r="DW28">
            <v>0</v>
          </cell>
          <cell r="DX28">
            <v>0</v>
          </cell>
          <cell r="DY28">
            <v>0</v>
          </cell>
          <cell r="DZ28">
            <v>1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1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1</v>
          </cell>
          <cell r="EM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</v>
          </cell>
          <cell r="GW28">
            <v>0</v>
          </cell>
          <cell r="GX28">
            <v>1</v>
          </cell>
          <cell r="GY28">
            <v>0</v>
          </cell>
          <cell r="GZ28">
            <v>1</v>
          </cell>
          <cell r="HA28">
            <v>1</v>
          </cell>
          <cell r="HB28">
            <v>0</v>
          </cell>
          <cell r="HC28">
            <v>1</v>
          </cell>
          <cell r="HD28">
            <v>0</v>
          </cell>
          <cell r="HE28">
            <v>1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</row>
        <row r="29">
          <cell r="A29">
            <v>400036</v>
          </cell>
          <cell r="I29">
            <v>38</v>
          </cell>
          <cell r="J29" t="str">
            <v>Strong</v>
          </cell>
          <cell r="M29">
            <v>78</v>
          </cell>
          <cell r="R29">
            <v>29</v>
          </cell>
          <cell r="AA29">
            <v>0.03</v>
          </cell>
          <cell r="AB29">
            <v>0</v>
          </cell>
          <cell r="AC29">
            <v>0.01</v>
          </cell>
          <cell r="AD29">
            <v>0</v>
          </cell>
          <cell r="AE29">
            <v>0.01</v>
          </cell>
          <cell r="AF29">
            <v>0.02</v>
          </cell>
          <cell r="AG29">
            <v>0.12</v>
          </cell>
          <cell r="AH29">
            <v>0.05</v>
          </cell>
          <cell r="AI29">
            <v>0.05</v>
          </cell>
          <cell r="AJ29">
            <v>0</v>
          </cell>
          <cell r="AK29">
            <v>0.05</v>
          </cell>
          <cell r="AL29">
            <v>0.12</v>
          </cell>
          <cell r="AM29">
            <v>0.28999999999999998</v>
          </cell>
          <cell r="AN29">
            <v>0.25</v>
          </cell>
          <cell r="AO29">
            <v>0.27</v>
          </cell>
          <cell r="AP29">
            <v>0.13</v>
          </cell>
          <cell r="AQ29">
            <v>0.28000000000000003</v>
          </cell>
          <cell r="AR29">
            <v>0.25</v>
          </cell>
          <cell r="AS29">
            <v>0.01</v>
          </cell>
          <cell r="AT29">
            <v>0.01</v>
          </cell>
          <cell r="AU29">
            <v>0.03</v>
          </cell>
          <cell r="AV29">
            <v>0.02</v>
          </cell>
          <cell r="AW29">
            <v>0.01</v>
          </cell>
          <cell r="AX29">
            <v>0.03</v>
          </cell>
          <cell r="AY29">
            <v>0.55000000000000004</v>
          </cell>
          <cell r="AZ29">
            <v>0.69</v>
          </cell>
          <cell r="BA29">
            <v>0.64</v>
          </cell>
          <cell r="BB29">
            <v>0.85</v>
          </cell>
          <cell r="BC29">
            <v>0.64</v>
          </cell>
          <cell r="BD29">
            <v>0.57999999999999996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0.02</v>
          </cell>
          <cell r="BQ29">
            <v>0.01</v>
          </cell>
          <cell r="BR29">
            <v>0.03</v>
          </cell>
          <cell r="BS29">
            <v>0.03</v>
          </cell>
          <cell r="BT29">
            <v>0.02</v>
          </cell>
          <cell r="BU29">
            <v>0.01</v>
          </cell>
          <cell r="BV29">
            <v>0.03</v>
          </cell>
          <cell r="BW29">
            <v>0.05</v>
          </cell>
          <cell r="BX29">
            <v>0.04</v>
          </cell>
          <cell r="BY29">
            <v>0.08</v>
          </cell>
          <cell r="BZ29">
            <v>0.05</v>
          </cell>
          <cell r="CA29">
            <v>0.08</v>
          </cell>
          <cell r="CB29">
            <v>0.05</v>
          </cell>
          <cell r="CL29">
            <v>0.11</v>
          </cell>
          <cell r="CM29">
            <v>0.12</v>
          </cell>
          <cell r="CN29">
            <v>0.15</v>
          </cell>
          <cell r="CO29">
            <v>0.12</v>
          </cell>
          <cell r="CP29">
            <v>0.11</v>
          </cell>
          <cell r="CQ29">
            <v>0.26</v>
          </cell>
          <cell r="CR29">
            <v>0.19</v>
          </cell>
          <cell r="CS29">
            <v>0.23</v>
          </cell>
          <cell r="CT29">
            <v>0.22</v>
          </cell>
          <cell r="CU29">
            <v>0.01</v>
          </cell>
          <cell r="CV29">
            <v>0.01</v>
          </cell>
          <cell r="CW29">
            <v>0.01</v>
          </cell>
          <cell r="CX29">
            <v>0.01</v>
          </cell>
          <cell r="CY29">
            <v>0.02</v>
          </cell>
          <cell r="CZ29">
            <v>0.03</v>
          </cell>
          <cell r="DA29">
            <v>0.01</v>
          </cell>
          <cell r="DB29">
            <v>0.01</v>
          </cell>
          <cell r="DC29">
            <v>0.01</v>
          </cell>
          <cell r="DD29">
            <v>0.85</v>
          </cell>
          <cell r="DE29">
            <v>0.85</v>
          </cell>
          <cell r="DF29">
            <v>0.81</v>
          </cell>
          <cell r="DG29">
            <v>0.82</v>
          </cell>
          <cell r="DH29">
            <v>0.83</v>
          </cell>
          <cell r="DI29">
            <v>0.61</v>
          </cell>
          <cell r="DJ29">
            <v>0.74</v>
          </cell>
          <cell r="DK29">
            <v>0.64</v>
          </cell>
          <cell r="DL29">
            <v>0.69</v>
          </cell>
          <cell r="DM29">
            <v>0.15</v>
          </cell>
          <cell r="DN29">
            <v>7.0000000000000001E-3</v>
          </cell>
          <cell r="DO29">
            <v>0.01</v>
          </cell>
          <cell r="DP29">
            <v>0.02</v>
          </cell>
          <cell r="DQ29">
            <v>1.2999999999999999E-2</v>
          </cell>
          <cell r="DR29">
            <v>0.02</v>
          </cell>
          <cell r="DS29">
            <v>0.03</v>
          </cell>
          <cell r="DT29">
            <v>0.01</v>
          </cell>
          <cell r="DU29">
            <v>0</v>
          </cell>
          <cell r="DW29">
            <v>2.5999999999999999E-2</v>
          </cell>
          <cell r="DX29">
            <v>0.04</v>
          </cell>
          <cell r="DY29">
            <v>0.09</v>
          </cell>
          <cell r="DZ29">
            <v>0.01</v>
          </cell>
          <cell r="EA29">
            <v>0.1</v>
          </cell>
          <cell r="EB29">
            <v>0.1</v>
          </cell>
          <cell r="EC29">
            <v>0.04</v>
          </cell>
          <cell r="ED29">
            <v>0.02</v>
          </cell>
          <cell r="EE29">
            <v>0.18</v>
          </cell>
          <cell r="EF29">
            <v>0.17</v>
          </cell>
          <cell r="EG29">
            <v>0.18</v>
          </cell>
          <cell r="EH29">
            <v>0.2</v>
          </cell>
          <cell r="EI29">
            <v>0.18</v>
          </cell>
          <cell r="EJ29">
            <v>0.25</v>
          </cell>
          <cell r="EK29">
            <v>0.26</v>
          </cell>
          <cell r="EL29">
            <v>0.28999999999999998</v>
          </cell>
          <cell r="EM29">
            <v>0.27</v>
          </cell>
          <cell r="EO29">
            <v>0.75</v>
          </cell>
          <cell r="EP29">
            <v>0.74</v>
          </cell>
          <cell r="EQ29">
            <v>0.66</v>
          </cell>
          <cell r="ER29">
            <v>0.77</v>
          </cell>
          <cell r="ES29">
            <v>0.6</v>
          </cell>
          <cell r="ET29">
            <v>0.54</v>
          </cell>
          <cell r="EU29">
            <v>0.62</v>
          </cell>
          <cell r="EV29">
            <v>0.68</v>
          </cell>
          <cell r="EW29">
            <v>0.05</v>
          </cell>
          <cell r="EX29">
            <v>0.05</v>
          </cell>
          <cell r="EY29">
            <v>0.04</v>
          </cell>
          <cell r="EZ29">
            <v>0.04</v>
          </cell>
          <cell r="FA29">
            <v>0.03</v>
          </cell>
          <cell r="FB29">
            <v>0.04</v>
          </cell>
          <cell r="FC29">
            <v>7.0000000000000007E-2</v>
          </cell>
          <cell r="FD29">
            <v>0.04</v>
          </cell>
          <cell r="FE29">
            <v>0.03</v>
          </cell>
          <cell r="GP29">
            <v>0</v>
          </cell>
          <cell r="GQ29">
            <v>0.04</v>
          </cell>
          <cell r="GR29">
            <v>0.04</v>
          </cell>
          <cell r="GS29">
            <v>0.02</v>
          </cell>
          <cell r="GT29">
            <v>0.03</v>
          </cell>
          <cell r="GU29">
            <v>0.01</v>
          </cell>
          <cell r="GV29">
            <v>0.32</v>
          </cell>
          <cell r="GW29">
            <v>0.28000000000000003</v>
          </cell>
          <cell r="GX29">
            <v>0.12</v>
          </cell>
          <cell r="GY29">
            <v>0.03</v>
          </cell>
          <cell r="GZ29">
            <v>0.05</v>
          </cell>
          <cell r="HA29">
            <v>0.26</v>
          </cell>
          <cell r="HB29">
            <v>0.56999999999999995</v>
          </cell>
          <cell r="HC29">
            <v>0.42</v>
          </cell>
          <cell r="HD29">
            <v>0.15</v>
          </cell>
          <cell r="HE29">
            <v>0.06</v>
          </cell>
          <cell r="HF29">
            <v>7.0000000000000007E-2</v>
          </cell>
          <cell r="HG29">
            <v>0.67</v>
          </cell>
          <cell r="HH29">
            <v>0.03</v>
          </cell>
          <cell r="HI29">
            <v>0.11</v>
          </cell>
          <cell r="HJ29">
            <v>0.15</v>
          </cell>
          <cell r="HK29">
            <v>0.05</v>
          </cell>
          <cell r="HL29">
            <v>0.03</v>
          </cell>
          <cell r="HM29">
            <v>0.02</v>
          </cell>
          <cell r="HN29">
            <v>0.04</v>
          </cell>
          <cell r="HO29">
            <v>0.11</v>
          </cell>
          <cell r="HP29">
            <v>0.5</v>
          </cell>
          <cell r="HQ29">
            <v>0.79</v>
          </cell>
          <cell r="HR29">
            <v>0.77500000000000002</v>
          </cell>
          <cell r="HS29">
            <v>7.0000000000000001E-3</v>
          </cell>
          <cell r="HT29">
            <v>0.03</v>
          </cell>
          <cell r="HU29">
            <v>0.04</v>
          </cell>
          <cell r="HV29">
            <v>0.04</v>
          </cell>
          <cell r="HW29">
            <v>0.04</v>
          </cell>
          <cell r="HX29">
            <v>0.05</v>
          </cell>
          <cell r="HY29">
            <v>0.03</v>
          </cell>
        </row>
        <row r="30">
          <cell r="A30">
            <v>400038</v>
          </cell>
          <cell r="I30">
            <v>14</v>
          </cell>
          <cell r="J30" t="str">
            <v/>
          </cell>
          <cell r="R30">
            <v>1</v>
          </cell>
          <cell r="AA30">
            <v>0</v>
          </cell>
          <cell r="AB30">
            <v>0</v>
          </cell>
          <cell r="AC30">
            <v>0</v>
          </cell>
          <cell r="AD30">
            <v>0.11</v>
          </cell>
          <cell r="AE30">
            <v>0</v>
          </cell>
          <cell r="AF30">
            <v>0.11</v>
          </cell>
          <cell r="AG30">
            <v>0</v>
          </cell>
          <cell r="AH30">
            <v>0.05</v>
          </cell>
          <cell r="AI30">
            <v>0.05</v>
          </cell>
          <cell r="AJ30">
            <v>0</v>
          </cell>
          <cell r="AK30">
            <v>0.11</v>
          </cell>
          <cell r="AL30">
            <v>0.11</v>
          </cell>
          <cell r="AM30">
            <v>0.11</v>
          </cell>
          <cell r="AN30">
            <v>0.05</v>
          </cell>
          <cell r="AO30">
            <v>0.05</v>
          </cell>
          <cell r="AP30">
            <v>0.05</v>
          </cell>
          <cell r="AQ30">
            <v>0.32</v>
          </cell>
          <cell r="AR30">
            <v>0.21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0.05</v>
          </cell>
          <cell r="AX30">
            <v>0.05</v>
          </cell>
          <cell r="AY30">
            <v>0.89</v>
          </cell>
          <cell r="AZ30">
            <v>0.89</v>
          </cell>
          <cell r="BA30">
            <v>0.89</v>
          </cell>
          <cell r="BB30">
            <v>0.84</v>
          </cell>
          <cell r="BC30">
            <v>0.53</v>
          </cell>
          <cell r="BD30">
            <v>0.53</v>
          </cell>
          <cell r="BK30">
            <v>0</v>
          </cell>
          <cell r="BL30">
            <v>0</v>
          </cell>
          <cell r="BM30">
            <v>0</v>
          </cell>
          <cell r="BN30">
            <v>0.05</v>
          </cell>
          <cell r="BO30">
            <v>0</v>
          </cell>
          <cell r="BP30">
            <v>0.05</v>
          </cell>
          <cell r="BQ30">
            <v>0.05</v>
          </cell>
          <cell r="BR30">
            <v>0.16</v>
          </cell>
          <cell r="BS30">
            <v>0.05</v>
          </cell>
          <cell r="BT30">
            <v>0</v>
          </cell>
          <cell r="BU30">
            <v>0</v>
          </cell>
          <cell r="BV30">
            <v>0.05</v>
          </cell>
          <cell r="BW30">
            <v>0</v>
          </cell>
          <cell r="BX30">
            <v>0.05</v>
          </cell>
          <cell r="BY30">
            <v>0</v>
          </cell>
          <cell r="BZ30">
            <v>0.05</v>
          </cell>
          <cell r="CA30">
            <v>0</v>
          </cell>
          <cell r="CB30">
            <v>0.11</v>
          </cell>
          <cell r="CL30">
            <v>0.11</v>
          </cell>
          <cell r="CM30">
            <v>0.11</v>
          </cell>
          <cell r="CN30">
            <v>0.11</v>
          </cell>
          <cell r="CO30">
            <v>0.05</v>
          </cell>
          <cell r="CP30">
            <v>0.26</v>
          </cell>
          <cell r="CQ30">
            <v>0.26</v>
          </cell>
          <cell r="CR30">
            <v>0.42</v>
          </cell>
          <cell r="CS30">
            <v>0.21</v>
          </cell>
          <cell r="CT30">
            <v>0.26</v>
          </cell>
          <cell r="CU30">
            <v>0.05</v>
          </cell>
          <cell r="CV30">
            <v>0.05</v>
          </cell>
          <cell r="CW30">
            <v>0.05</v>
          </cell>
          <cell r="CX30">
            <v>0</v>
          </cell>
          <cell r="CY30">
            <v>0.05</v>
          </cell>
          <cell r="CZ30">
            <v>0.05</v>
          </cell>
          <cell r="DA30">
            <v>0.05</v>
          </cell>
          <cell r="DB30">
            <v>0</v>
          </cell>
          <cell r="DC30">
            <v>0</v>
          </cell>
          <cell r="DD30">
            <v>0.84</v>
          </cell>
          <cell r="DE30">
            <v>0.84</v>
          </cell>
          <cell r="DF30">
            <v>0.79</v>
          </cell>
          <cell r="DG30">
            <v>0.89</v>
          </cell>
          <cell r="DH30">
            <v>0.63</v>
          </cell>
          <cell r="DI30">
            <v>0.63</v>
          </cell>
          <cell r="DJ30">
            <v>0.42</v>
          </cell>
          <cell r="DK30">
            <v>0.63</v>
          </cell>
          <cell r="DL30">
            <v>0.57999999999999996</v>
          </cell>
          <cell r="DM30">
            <v>0.42</v>
          </cell>
          <cell r="DN30">
            <v>5.2999999999999999E-2</v>
          </cell>
          <cell r="DO30">
            <v>0</v>
          </cell>
          <cell r="DP30">
            <v>0.05</v>
          </cell>
          <cell r="DQ30">
            <v>0</v>
          </cell>
          <cell r="DR30">
            <v>0.05</v>
          </cell>
          <cell r="DS30">
            <v>0</v>
          </cell>
          <cell r="DT30">
            <v>0</v>
          </cell>
          <cell r="DU30">
            <v>0</v>
          </cell>
          <cell r="DW30">
            <v>5.2999999999999999E-2</v>
          </cell>
          <cell r="DX30">
            <v>5.2999999999999999E-2</v>
          </cell>
          <cell r="DY30">
            <v>0.05</v>
          </cell>
          <cell r="DZ30">
            <v>0.05</v>
          </cell>
          <cell r="EA30">
            <v>0</v>
          </cell>
          <cell r="EB30">
            <v>0.05</v>
          </cell>
          <cell r="EC30">
            <v>0.05</v>
          </cell>
          <cell r="ED30">
            <v>0.05</v>
          </cell>
          <cell r="EE30">
            <v>0.05</v>
          </cell>
          <cell r="EF30">
            <v>0.21</v>
          </cell>
          <cell r="EG30">
            <v>0.11</v>
          </cell>
          <cell r="EH30">
            <v>0.11</v>
          </cell>
          <cell r="EI30">
            <v>0.16</v>
          </cell>
          <cell r="EJ30">
            <v>0.21</v>
          </cell>
          <cell r="EK30">
            <v>0.26</v>
          </cell>
          <cell r="EL30">
            <v>0.11</v>
          </cell>
          <cell r="EM30">
            <v>0.32</v>
          </cell>
          <cell r="EO30">
            <v>0.68</v>
          </cell>
          <cell r="EP30">
            <v>0.79</v>
          </cell>
          <cell r="EQ30">
            <v>0.79</v>
          </cell>
          <cell r="ER30">
            <v>0.74</v>
          </cell>
          <cell r="ES30">
            <v>0.68</v>
          </cell>
          <cell r="ET30">
            <v>0.63</v>
          </cell>
          <cell r="EU30">
            <v>0.79</v>
          </cell>
          <cell r="EV30">
            <v>0.63</v>
          </cell>
          <cell r="EW30">
            <v>0.05</v>
          </cell>
          <cell r="EX30">
            <v>0</v>
          </cell>
          <cell r="EY30">
            <v>0.05</v>
          </cell>
          <cell r="EZ30">
            <v>0</v>
          </cell>
          <cell r="FA30">
            <v>0.05</v>
          </cell>
          <cell r="FB30">
            <v>0.05</v>
          </cell>
          <cell r="FC30">
            <v>0.05</v>
          </cell>
          <cell r="FD30">
            <v>0.05</v>
          </cell>
          <cell r="FE30">
            <v>0</v>
          </cell>
          <cell r="GP30">
            <v>0</v>
          </cell>
          <cell r="GQ30">
            <v>0</v>
          </cell>
          <cell r="GR30">
            <v>0.05</v>
          </cell>
          <cell r="GS30">
            <v>0.05</v>
          </cell>
          <cell r="GT30">
            <v>0</v>
          </cell>
          <cell r="GU30">
            <v>0</v>
          </cell>
          <cell r="GV30">
            <v>0.47</v>
          </cell>
          <cell r="GW30">
            <v>0.26</v>
          </cell>
          <cell r="GX30">
            <v>0.11</v>
          </cell>
          <cell r="GY30">
            <v>0.16</v>
          </cell>
          <cell r="GZ30">
            <v>0.32</v>
          </cell>
          <cell r="HA30">
            <v>0.26</v>
          </cell>
          <cell r="HB30">
            <v>0.42</v>
          </cell>
          <cell r="HC30">
            <v>0.42</v>
          </cell>
          <cell r="HD30">
            <v>0.37</v>
          </cell>
          <cell r="HE30">
            <v>0.32</v>
          </cell>
          <cell r="HF30">
            <v>0.57999999999999996</v>
          </cell>
          <cell r="HG30">
            <v>0.63</v>
          </cell>
          <cell r="HH30">
            <v>0.05</v>
          </cell>
          <cell r="HI30">
            <v>0.11</v>
          </cell>
          <cell r="HJ30">
            <v>0.21</v>
          </cell>
          <cell r="HK30">
            <v>0.16</v>
          </cell>
          <cell r="HL30">
            <v>0.05</v>
          </cell>
          <cell r="HM30">
            <v>0.05</v>
          </cell>
          <cell r="HN30">
            <v>0</v>
          </cell>
          <cell r="HO30">
            <v>0.16</v>
          </cell>
          <cell r="HP30">
            <v>0.21</v>
          </cell>
          <cell r="HQ30">
            <v>0.21</v>
          </cell>
          <cell r="HR30">
            <v>0</v>
          </cell>
          <cell r="HS30">
            <v>0</v>
          </cell>
          <cell r="HT30">
            <v>0.05</v>
          </cell>
          <cell r="HU30">
            <v>0.05</v>
          </cell>
          <cell r="HV30">
            <v>0.05</v>
          </cell>
          <cell r="HW30">
            <v>0.11</v>
          </cell>
          <cell r="HX30">
            <v>0.05</v>
          </cell>
          <cell r="HY30">
            <v>0.05</v>
          </cell>
        </row>
        <row r="31">
          <cell r="A31">
            <v>400039</v>
          </cell>
          <cell r="I31">
            <v>34</v>
          </cell>
          <cell r="J31" t="str">
            <v>Very strong</v>
          </cell>
          <cell r="M31">
            <v>92</v>
          </cell>
          <cell r="R31">
            <v>5</v>
          </cell>
          <cell r="AA31">
            <v>0</v>
          </cell>
          <cell r="AB31">
            <v>0</v>
          </cell>
          <cell r="AC31">
            <v>0</v>
          </cell>
          <cell r="AD31">
            <v>0.01</v>
          </cell>
          <cell r="AE31">
            <v>0</v>
          </cell>
          <cell r="AF31">
            <v>0.02</v>
          </cell>
          <cell r="AG31">
            <v>0.01</v>
          </cell>
          <cell r="AH31">
            <v>0.02</v>
          </cell>
          <cell r="AI31">
            <v>0.02</v>
          </cell>
          <cell r="AJ31">
            <v>0</v>
          </cell>
          <cell r="AK31">
            <v>0.02</v>
          </cell>
          <cell r="AL31">
            <v>0.09</v>
          </cell>
          <cell r="AM31">
            <v>0.13</v>
          </cell>
          <cell r="AN31">
            <v>0.12</v>
          </cell>
          <cell r="AO31">
            <v>0.2</v>
          </cell>
          <cell r="AP31">
            <v>0.11</v>
          </cell>
          <cell r="AQ31">
            <v>0.21</v>
          </cell>
          <cell r="AR31">
            <v>0.22</v>
          </cell>
          <cell r="AS31">
            <v>0.03</v>
          </cell>
          <cell r="AT31">
            <v>0.03</v>
          </cell>
          <cell r="AU31">
            <v>0.01</v>
          </cell>
          <cell r="AV31">
            <v>0</v>
          </cell>
          <cell r="AW31">
            <v>0</v>
          </cell>
          <cell r="AX31">
            <v>0.01</v>
          </cell>
          <cell r="AY31">
            <v>0.82</v>
          </cell>
          <cell r="AZ31">
            <v>0.82</v>
          </cell>
          <cell r="BA31">
            <v>0.76</v>
          </cell>
          <cell r="BB31">
            <v>0.88</v>
          </cell>
          <cell r="BC31">
            <v>0.76</v>
          </cell>
          <cell r="BD31">
            <v>0.65</v>
          </cell>
          <cell r="BK31">
            <v>1.0999999999999999E-2</v>
          </cell>
          <cell r="BL31">
            <v>1.0999999999999999E-2</v>
          </cell>
          <cell r="BM31">
            <v>0.02</v>
          </cell>
          <cell r="BN31">
            <v>0.01</v>
          </cell>
          <cell r="BO31">
            <v>0.01</v>
          </cell>
          <cell r="BP31">
            <v>0.03</v>
          </cell>
          <cell r="BQ31">
            <v>0.02</v>
          </cell>
          <cell r="BR31">
            <v>0.04</v>
          </cell>
          <cell r="BS31">
            <v>0.02</v>
          </cell>
          <cell r="BT31">
            <v>0.02</v>
          </cell>
          <cell r="BU31">
            <v>0.04</v>
          </cell>
          <cell r="BV31">
            <v>0.01</v>
          </cell>
          <cell r="BW31">
            <v>0.04</v>
          </cell>
          <cell r="BX31">
            <v>0.03</v>
          </cell>
          <cell r="BY31">
            <v>0.02</v>
          </cell>
          <cell r="BZ31">
            <v>7.0000000000000007E-2</v>
          </cell>
          <cell r="CA31">
            <v>0.12</v>
          </cell>
          <cell r="CB31">
            <v>7.0000000000000007E-2</v>
          </cell>
          <cell r="CL31">
            <v>0.12</v>
          </cell>
          <cell r="CM31">
            <v>0.17</v>
          </cell>
          <cell r="CN31">
            <v>0.19</v>
          </cell>
          <cell r="CO31">
            <v>0.15</v>
          </cell>
          <cell r="CP31">
            <v>0.22</v>
          </cell>
          <cell r="CQ31">
            <v>0.27</v>
          </cell>
          <cell r="CR31">
            <v>0.19</v>
          </cell>
          <cell r="CS31">
            <v>0.19</v>
          </cell>
          <cell r="CT31">
            <v>0.26</v>
          </cell>
          <cell r="CU31">
            <v>0</v>
          </cell>
          <cell r="CV31">
            <v>0</v>
          </cell>
          <cell r="CW31">
            <v>0.01</v>
          </cell>
          <cell r="CX31">
            <v>0.01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0.84</v>
          </cell>
          <cell r="DE31">
            <v>0.78</v>
          </cell>
          <cell r="DF31">
            <v>0.76</v>
          </cell>
          <cell r="DG31">
            <v>0.79</v>
          </cell>
          <cell r="DH31">
            <v>0.73</v>
          </cell>
          <cell r="DI31">
            <v>0.67</v>
          </cell>
          <cell r="DJ31">
            <v>0.72</v>
          </cell>
          <cell r="DK31">
            <v>0.64</v>
          </cell>
          <cell r="DL31">
            <v>0.65</v>
          </cell>
          <cell r="DM31">
            <v>0.18</v>
          </cell>
          <cell r="DN31">
            <v>1.0999999999999999E-2</v>
          </cell>
          <cell r="DO31">
            <v>0.01</v>
          </cell>
          <cell r="DP31">
            <v>0</v>
          </cell>
          <cell r="DQ31">
            <v>1.0999999999999999E-2</v>
          </cell>
          <cell r="DR31">
            <v>0</v>
          </cell>
          <cell r="DS31">
            <v>0.04</v>
          </cell>
          <cell r="DT31">
            <v>0.01</v>
          </cell>
          <cell r="DU31">
            <v>0</v>
          </cell>
          <cell r="DW31">
            <v>7.9000000000000001E-2</v>
          </cell>
          <cell r="DX31">
            <v>1.0999999999999999E-2</v>
          </cell>
          <cell r="DY31">
            <v>0.04</v>
          </cell>
          <cell r="DZ31">
            <v>0.01</v>
          </cell>
          <cell r="EA31">
            <v>0.06</v>
          </cell>
          <cell r="EB31">
            <v>0.11</v>
          </cell>
          <cell r="EC31">
            <v>0.09</v>
          </cell>
          <cell r="ED31">
            <v>0</v>
          </cell>
          <cell r="EE31">
            <v>0.21</v>
          </cell>
          <cell r="EF31">
            <v>0.21</v>
          </cell>
          <cell r="EG31">
            <v>0.15</v>
          </cell>
          <cell r="EH31">
            <v>0.16</v>
          </cell>
          <cell r="EI31">
            <v>0.16</v>
          </cell>
          <cell r="EJ31">
            <v>0.25</v>
          </cell>
          <cell r="EK31">
            <v>0.31</v>
          </cell>
          <cell r="EL31">
            <v>0.37</v>
          </cell>
          <cell r="EM31">
            <v>0.31</v>
          </cell>
          <cell r="EO31">
            <v>0.67</v>
          </cell>
          <cell r="EP31">
            <v>0.8</v>
          </cell>
          <cell r="EQ31">
            <v>0.78</v>
          </cell>
          <cell r="ER31">
            <v>0.79</v>
          </cell>
          <cell r="ES31">
            <v>0.67</v>
          </cell>
          <cell r="ET31">
            <v>0.46</v>
          </cell>
          <cell r="EU31">
            <v>0.49</v>
          </cell>
          <cell r="EV31">
            <v>0.65</v>
          </cell>
          <cell r="EW31">
            <v>0.04</v>
          </cell>
          <cell r="EX31">
            <v>0.02</v>
          </cell>
          <cell r="EY31">
            <v>0.03</v>
          </cell>
          <cell r="EZ31">
            <v>0.02</v>
          </cell>
          <cell r="FA31">
            <v>0.03</v>
          </cell>
          <cell r="FB31">
            <v>0.02</v>
          </cell>
          <cell r="FC31">
            <v>7.0000000000000007E-2</v>
          </cell>
          <cell r="FD31">
            <v>0.03</v>
          </cell>
          <cell r="FE31">
            <v>0.03</v>
          </cell>
          <cell r="GP31">
            <v>0.01</v>
          </cell>
          <cell r="GQ31">
            <v>0.01</v>
          </cell>
          <cell r="GR31">
            <v>7.0000000000000007E-2</v>
          </cell>
          <cell r="GS31">
            <v>0.01</v>
          </cell>
          <cell r="GT31">
            <v>0.31</v>
          </cell>
          <cell r="GU31">
            <v>0</v>
          </cell>
          <cell r="GV31">
            <v>0.3</v>
          </cell>
          <cell r="GW31">
            <v>0.18</v>
          </cell>
          <cell r="GX31">
            <v>0.25</v>
          </cell>
          <cell r="GY31">
            <v>0.15</v>
          </cell>
          <cell r="GZ31">
            <v>0.27</v>
          </cell>
          <cell r="HA31">
            <v>0.18</v>
          </cell>
          <cell r="HB31">
            <v>0.61</v>
          </cell>
          <cell r="HC31">
            <v>0.57999999999999996</v>
          </cell>
          <cell r="HD31">
            <v>0.43</v>
          </cell>
          <cell r="HE31">
            <v>0.73</v>
          </cell>
          <cell r="HF31">
            <v>0.3</v>
          </cell>
          <cell r="HG31">
            <v>0.73</v>
          </cell>
          <cell r="HH31">
            <v>0.01</v>
          </cell>
          <cell r="HI31">
            <v>0.11</v>
          </cell>
          <cell r="HJ31">
            <v>0.13</v>
          </cell>
          <cell r="HK31">
            <v>0.03</v>
          </cell>
          <cell r="HL31">
            <v>0.02</v>
          </cell>
          <cell r="HM31">
            <v>0</v>
          </cell>
          <cell r="HN31">
            <v>2.1999999999999999E-2</v>
          </cell>
          <cell r="HO31">
            <v>7.0000000000000007E-2</v>
          </cell>
          <cell r="HP31">
            <v>0.08</v>
          </cell>
          <cell r="HQ31">
            <v>0.03</v>
          </cell>
          <cell r="HR31">
            <v>4.4999999999999998E-2</v>
          </cell>
          <cell r="HS31">
            <v>4.4999999999999998E-2</v>
          </cell>
          <cell r="HT31">
            <v>0.04</v>
          </cell>
          <cell r="HU31">
            <v>0.04</v>
          </cell>
          <cell r="HV31">
            <v>0.04</v>
          </cell>
          <cell r="HW31">
            <v>0.04</v>
          </cell>
          <cell r="HX31">
            <v>0.04</v>
          </cell>
          <cell r="HY31">
            <v>0.04</v>
          </cell>
        </row>
        <row r="32">
          <cell r="A32">
            <v>400040</v>
          </cell>
          <cell r="I32">
            <v>74</v>
          </cell>
          <cell r="J32" t="str">
            <v>Strong</v>
          </cell>
          <cell r="M32">
            <v>67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0.02</v>
          </cell>
          <cell r="AF32">
            <v>7.0000000000000007E-2</v>
          </cell>
          <cell r="AG32">
            <v>0.02</v>
          </cell>
          <cell r="AH32">
            <v>0.05</v>
          </cell>
          <cell r="AI32">
            <v>0.04</v>
          </cell>
          <cell r="AJ32">
            <v>0.03</v>
          </cell>
          <cell r="AK32">
            <v>0.1</v>
          </cell>
          <cell r="AL32">
            <v>0.12</v>
          </cell>
          <cell r="AM32">
            <v>0.2</v>
          </cell>
          <cell r="AN32">
            <v>0.2</v>
          </cell>
          <cell r="AO32">
            <v>0.27</v>
          </cell>
          <cell r="AP32">
            <v>0.14000000000000001</v>
          </cell>
          <cell r="AQ32">
            <v>0.28000000000000003</v>
          </cell>
          <cell r="AR32">
            <v>0.26</v>
          </cell>
          <cell r="AS32">
            <v>0</v>
          </cell>
          <cell r="AT32">
            <v>0</v>
          </cell>
          <cell r="AU32">
            <v>0.01</v>
          </cell>
          <cell r="AV32">
            <v>0</v>
          </cell>
          <cell r="AW32">
            <v>0</v>
          </cell>
          <cell r="AX32">
            <v>0.03</v>
          </cell>
          <cell r="AY32">
            <v>0.77</v>
          </cell>
          <cell r="AZ32">
            <v>0.74</v>
          </cell>
          <cell r="BA32">
            <v>0.67</v>
          </cell>
          <cell r="BB32">
            <v>0.81</v>
          </cell>
          <cell r="BC32">
            <v>0.6</v>
          </cell>
          <cell r="BD32">
            <v>0.51</v>
          </cell>
          <cell r="BK32">
            <v>8.9999999999999993E-3</v>
          </cell>
          <cell r="BL32">
            <v>4.0000000000000001E-3</v>
          </cell>
          <cell r="BM32">
            <v>0</v>
          </cell>
          <cell r="BN32">
            <v>0</v>
          </cell>
          <cell r="BO32">
            <v>0</v>
          </cell>
          <cell r="BP32">
            <v>0.03</v>
          </cell>
          <cell r="BQ32">
            <v>0.09</v>
          </cell>
          <cell r="BR32">
            <v>0.11</v>
          </cell>
          <cell r="BS32">
            <v>0.1</v>
          </cell>
          <cell r="BT32">
            <v>0.03</v>
          </cell>
          <cell r="BU32">
            <v>0.06</v>
          </cell>
          <cell r="BV32">
            <v>0.06</v>
          </cell>
          <cell r="BW32">
            <v>0.04</v>
          </cell>
          <cell r="BX32">
            <v>0.05</v>
          </cell>
          <cell r="BY32">
            <v>0.12</v>
          </cell>
          <cell r="BZ32">
            <v>0.11</v>
          </cell>
          <cell r="CA32">
            <v>0.11</v>
          </cell>
          <cell r="CB32">
            <v>0.12</v>
          </cell>
          <cell r="CL32">
            <v>0.2</v>
          </cell>
          <cell r="CM32">
            <v>0.26</v>
          </cell>
          <cell r="CN32">
            <v>0.28000000000000003</v>
          </cell>
          <cell r="CO32">
            <v>0.21</v>
          </cell>
          <cell r="CP32">
            <v>0.28999999999999998</v>
          </cell>
          <cell r="CQ32">
            <v>0.31</v>
          </cell>
          <cell r="CR32">
            <v>0.24</v>
          </cell>
          <cell r="CS32">
            <v>0.2</v>
          </cell>
          <cell r="CT32">
            <v>0.25</v>
          </cell>
          <cell r="CU32">
            <v>0</v>
          </cell>
          <cell r="CV32">
            <v>0</v>
          </cell>
          <cell r="CW32">
            <v>0.01</v>
          </cell>
          <cell r="CX32">
            <v>0</v>
          </cell>
          <cell r="CY32">
            <v>0.01</v>
          </cell>
          <cell r="CZ32">
            <v>0.02</v>
          </cell>
          <cell r="DA32">
            <v>0.01</v>
          </cell>
          <cell r="DB32">
            <v>0</v>
          </cell>
          <cell r="DC32">
            <v>0.01</v>
          </cell>
          <cell r="DD32">
            <v>0.76</v>
          </cell>
          <cell r="DE32">
            <v>0.67</v>
          </cell>
          <cell r="DF32">
            <v>0.65</v>
          </cell>
          <cell r="DG32">
            <v>0.74</v>
          </cell>
          <cell r="DH32">
            <v>0.64</v>
          </cell>
          <cell r="DI32">
            <v>0.51</v>
          </cell>
          <cell r="DJ32">
            <v>0.55000000000000004</v>
          </cell>
          <cell r="DK32">
            <v>0.56999999999999995</v>
          </cell>
          <cell r="DL32">
            <v>0.52</v>
          </cell>
          <cell r="DM32">
            <v>0.15</v>
          </cell>
          <cell r="DN32">
            <v>1.7000000000000001E-2</v>
          </cell>
          <cell r="DO32">
            <v>0</v>
          </cell>
          <cell r="DP32">
            <v>0.03</v>
          </cell>
          <cell r="DQ32">
            <v>1.7000000000000001E-2</v>
          </cell>
          <cell r="DR32">
            <v>0.02</v>
          </cell>
          <cell r="DS32">
            <v>0.09</v>
          </cell>
          <cell r="DT32">
            <v>0.04</v>
          </cell>
          <cell r="DU32">
            <v>0.01</v>
          </cell>
          <cell r="DW32">
            <v>7.6999999999999999E-2</v>
          </cell>
          <cell r="DX32">
            <v>5.5E-2</v>
          </cell>
          <cell r="DY32">
            <v>0.11</v>
          </cell>
          <cell r="DZ32">
            <v>0.06</v>
          </cell>
          <cell r="EA32">
            <v>0.12</v>
          </cell>
          <cell r="EB32">
            <v>0.17</v>
          </cell>
          <cell r="EC32">
            <v>0.1</v>
          </cell>
          <cell r="ED32">
            <v>0.1</v>
          </cell>
          <cell r="EE32">
            <v>0.23</v>
          </cell>
          <cell r="EF32">
            <v>0.24</v>
          </cell>
          <cell r="EG32">
            <v>0.32</v>
          </cell>
          <cell r="EH32">
            <v>0.31</v>
          </cell>
          <cell r="EI32">
            <v>0.26</v>
          </cell>
          <cell r="EJ32">
            <v>0.3</v>
          </cell>
          <cell r="EK32">
            <v>0.26</v>
          </cell>
          <cell r="EL32">
            <v>0.35</v>
          </cell>
          <cell r="EM32">
            <v>0.37</v>
          </cell>
          <cell r="EO32">
            <v>0.65</v>
          </cell>
          <cell r="EP32">
            <v>0.6</v>
          </cell>
          <cell r="EQ32">
            <v>0.54</v>
          </cell>
          <cell r="ER32">
            <v>0.65</v>
          </cell>
          <cell r="ES32">
            <v>0.55000000000000004</v>
          </cell>
          <cell r="ET32">
            <v>0.42</v>
          </cell>
          <cell r="EU32">
            <v>0.49</v>
          </cell>
          <cell r="EV32">
            <v>0.51</v>
          </cell>
          <cell r="EW32">
            <v>0.03</v>
          </cell>
          <cell r="EX32">
            <v>0.02</v>
          </cell>
          <cell r="EY32">
            <v>0.02</v>
          </cell>
          <cell r="EZ32">
            <v>0.02</v>
          </cell>
          <cell r="FA32">
            <v>0.01</v>
          </cell>
          <cell r="FB32">
            <v>0.01</v>
          </cell>
          <cell r="FC32">
            <v>0.05</v>
          </cell>
          <cell r="FD32">
            <v>0.02</v>
          </cell>
          <cell r="FE32">
            <v>0.01</v>
          </cell>
          <cell r="GP32">
            <v>0.03</v>
          </cell>
          <cell r="GQ32">
            <v>0.05</v>
          </cell>
          <cell r="GR32">
            <v>7.0000000000000007E-2</v>
          </cell>
          <cell r="GS32">
            <v>0.04</v>
          </cell>
          <cell r="GT32">
            <v>0.12</v>
          </cell>
          <cell r="GU32">
            <v>0.01</v>
          </cell>
          <cell r="GV32">
            <v>0.39</v>
          </cell>
          <cell r="GW32">
            <v>0.32</v>
          </cell>
          <cell r="GX32">
            <v>0.26</v>
          </cell>
          <cell r="GY32">
            <v>0.44</v>
          </cell>
          <cell r="GZ32">
            <v>0.46</v>
          </cell>
          <cell r="HA32">
            <v>0.38</v>
          </cell>
          <cell r="HB32">
            <v>0.46</v>
          </cell>
          <cell r="HC32">
            <v>0.34</v>
          </cell>
          <cell r="HD32">
            <v>0.28000000000000003</v>
          </cell>
          <cell r="HE32">
            <v>0.38</v>
          </cell>
          <cell r="HF32">
            <v>0.32</v>
          </cell>
          <cell r="HG32">
            <v>0.54</v>
          </cell>
          <cell r="HH32">
            <v>0.11</v>
          </cell>
          <cell r="HI32">
            <v>0.24</v>
          </cell>
          <cell r="HJ32">
            <v>0.26</v>
          </cell>
          <cell r="HK32">
            <v>0.11</v>
          </cell>
          <cell r="HL32">
            <v>0.08</v>
          </cell>
          <cell r="HM32">
            <v>0.04</v>
          </cell>
          <cell r="HN32">
            <v>0</v>
          </cell>
          <cell r="HO32">
            <v>0.02</v>
          </cell>
          <cell r="HP32">
            <v>0.1</v>
          </cell>
          <cell r="HQ32">
            <v>0</v>
          </cell>
          <cell r="HR32">
            <v>0</v>
          </cell>
          <cell r="HS32">
            <v>1.2999999999999999E-2</v>
          </cell>
          <cell r="HT32">
            <v>0.01</v>
          </cell>
          <cell r="HU32">
            <v>0.03</v>
          </cell>
          <cell r="HV32">
            <v>0.04</v>
          </cell>
          <cell r="HW32">
            <v>0.03</v>
          </cell>
          <cell r="HX32">
            <v>0.02</v>
          </cell>
          <cell r="HY32">
            <v>0.01</v>
          </cell>
        </row>
        <row r="33">
          <cell r="A33">
            <v>400041</v>
          </cell>
          <cell r="I33">
            <v>40</v>
          </cell>
          <cell r="J33" t="str">
            <v>Neutral</v>
          </cell>
          <cell r="M33">
            <v>57</v>
          </cell>
          <cell r="AA33">
            <v>0.01</v>
          </cell>
          <cell r="AB33">
            <v>0.01</v>
          </cell>
          <cell r="AC33">
            <v>0.01</v>
          </cell>
          <cell r="AD33">
            <v>0.01</v>
          </cell>
          <cell r="AE33">
            <v>0.02</v>
          </cell>
          <cell r="AF33">
            <v>0.2</v>
          </cell>
          <cell r="AG33">
            <v>0.03</v>
          </cell>
          <cell r="AH33">
            <v>0.06</v>
          </cell>
          <cell r="AI33">
            <v>0.02</v>
          </cell>
          <cell r="AJ33">
            <v>0.06</v>
          </cell>
          <cell r="AK33">
            <v>0.1</v>
          </cell>
          <cell r="AL33">
            <v>0.24</v>
          </cell>
          <cell r="AM33">
            <v>0.19</v>
          </cell>
          <cell r="AN33">
            <v>0.14000000000000001</v>
          </cell>
          <cell r="AO33">
            <v>0.32</v>
          </cell>
          <cell r="AP33">
            <v>0.11</v>
          </cell>
          <cell r="AQ33">
            <v>0.25</v>
          </cell>
          <cell r="AR33">
            <v>0.19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0.01</v>
          </cell>
          <cell r="AY33">
            <v>0.76</v>
          </cell>
          <cell r="AZ33">
            <v>0.8</v>
          </cell>
          <cell r="BA33">
            <v>0.65</v>
          </cell>
          <cell r="BB33">
            <v>0.82</v>
          </cell>
          <cell r="BC33">
            <v>0.63</v>
          </cell>
          <cell r="BD33">
            <v>0.35</v>
          </cell>
          <cell r="BK33">
            <v>1.0999999999999999E-2</v>
          </cell>
          <cell r="BL33">
            <v>1.0999999999999999E-2</v>
          </cell>
          <cell r="BM33">
            <v>0.02</v>
          </cell>
          <cell r="BN33">
            <v>0.01</v>
          </cell>
          <cell r="BO33">
            <v>0.01</v>
          </cell>
          <cell r="BP33">
            <v>0.02</v>
          </cell>
          <cell r="BQ33">
            <v>0.02</v>
          </cell>
          <cell r="BR33">
            <v>7.0000000000000007E-2</v>
          </cell>
          <cell r="BS33">
            <v>0.02</v>
          </cell>
          <cell r="BT33">
            <v>0</v>
          </cell>
          <cell r="BU33">
            <v>0.01</v>
          </cell>
          <cell r="BV33">
            <v>0.01</v>
          </cell>
          <cell r="BW33">
            <v>0.01</v>
          </cell>
          <cell r="BX33">
            <v>0.02</v>
          </cell>
          <cell r="BY33">
            <v>0.05</v>
          </cell>
          <cell r="BZ33">
            <v>0.11</v>
          </cell>
          <cell r="CA33">
            <v>0.08</v>
          </cell>
          <cell r="CB33">
            <v>0.05</v>
          </cell>
          <cell r="CL33">
            <v>0.09</v>
          </cell>
          <cell r="CM33">
            <v>0.14000000000000001</v>
          </cell>
          <cell r="CN33">
            <v>0.17</v>
          </cell>
          <cell r="CO33">
            <v>0.11</v>
          </cell>
          <cell r="CP33">
            <v>0.13</v>
          </cell>
          <cell r="CQ33">
            <v>0.2</v>
          </cell>
          <cell r="CR33">
            <v>0.17</v>
          </cell>
          <cell r="CS33">
            <v>0.15</v>
          </cell>
          <cell r="CT33">
            <v>0.18</v>
          </cell>
          <cell r="CU33">
            <v>0</v>
          </cell>
          <cell r="CV33">
            <v>0</v>
          </cell>
          <cell r="CW33">
            <v>0</v>
          </cell>
          <cell r="CX33">
            <v>0.01</v>
          </cell>
          <cell r="CY33">
            <v>0</v>
          </cell>
          <cell r="CZ33">
            <v>0</v>
          </cell>
          <cell r="DA33">
            <v>0</v>
          </cell>
          <cell r="DB33">
            <v>0.01</v>
          </cell>
          <cell r="DC33">
            <v>0</v>
          </cell>
          <cell r="DD33">
            <v>0.9</v>
          </cell>
          <cell r="DE33">
            <v>0.84</v>
          </cell>
          <cell r="DF33">
            <v>0.8</v>
          </cell>
          <cell r="DG33">
            <v>0.85</v>
          </cell>
          <cell r="DH33">
            <v>0.84</v>
          </cell>
          <cell r="DI33">
            <v>0.73</v>
          </cell>
          <cell r="DJ33">
            <v>0.69</v>
          </cell>
          <cell r="DK33">
            <v>0.69</v>
          </cell>
          <cell r="DL33">
            <v>0.75</v>
          </cell>
          <cell r="DM33">
            <v>0.08</v>
          </cell>
          <cell r="DN33">
            <v>5.7000000000000002E-2</v>
          </cell>
          <cell r="DO33">
            <v>0.02</v>
          </cell>
          <cell r="DP33">
            <v>0.02</v>
          </cell>
          <cell r="DQ33">
            <v>2.3E-2</v>
          </cell>
          <cell r="DR33">
            <v>0.02</v>
          </cell>
          <cell r="DS33">
            <v>0.11</v>
          </cell>
          <cell r="DT33">
            <v>0.05</v>
          </cell>
          <cell r="DU33">
            <v>0.02</v>
          </cell>
          <cell r="DW33">
            <v>6.8000000000000005E-2</v>
          </cell>
          <cell r="DX33">
            <v>2.3E-2</v>
          </cell>
          <cell r="DY33">
            <v>0.1</v>
          </cell>
          <cell r="DZ33">
            <v>0.03</v>
          </cell>
          <cell r="EA33">
            <v>0.09</v>
          </cell>
          <cell r="EB33">
            <v>0.11</v>
          </cell>
          <cell r="EC33">
            <v>0.08</v>
          </cell>
          <cell r="ED33">
            <v>0.1</v>
          </cell>
          <cell r="EE33">
            <v>0.25</v>
          </cell>
          <cell r="EF33">
            <v>0.23</v>
          </cell>
          <cell r="EG33">
            <v>0.23</v>
          </cell>
          <cell r="EH33">
            <v>0.32</v>
          </cell>
          <cell r="EI33">
            <v>0.27</v>
          </cell>
          <cell r="EJ33">
            <v>0.35</v>
          </cell>
          <cell r="EK33">
            <v>0.25</v>
          </cell>
          <cell r="EL33">
            <v>0.31</v>
          </cell>
          <cell r="EM33">
            <v>0.41</v>
          </cell>
          <cell r="EO33">
            <v>0.65</v>
          </cell>
          <cell r="EP33">
            <v>0.7</v>
          </cell>
          <cell r="EQ33">
            <v>0.56000000000000005</v>
          </cell>
          <cell r="ER33">
            <v>0.66</v>
          </cell>
          <cell r="ES33">
            <v>0.53</v>
          </cell>
          <cell r="ET33">
            <v>0.5</v>
          </cell>
          <cell r="EU33">
            <v>0.56999999999999995</v>
          </cell>
          <cell r="EV33">
            <v>0.47</v>
          </cell>
          <cell r="EW33">
            <v>0.03</v>
          </cell>
          <cell r="EX33">
            <v>0</v>
          </cell>
          <cell r="EY33">
            <v>0.02</v>
          </cell>
          <cell r="EZ33">
            <v>0</v>
          </cell>
          <cell r="FA33">
            <v>0.01</v>
          </cell>
          <cell r="FB33">
            <v>0</v>
          </cell>
          <cell r="FC33">
            <v>0.02</v>
          </cell>
          <cell r="FD33">
            <v>0</v>
          </cell>
          <cell r="FE33">
            <v>0</v>
          </cell>
          <cell r="GP33">
            <v>0.01</v>
          </cell>
          <cell r="GQ33">
            <v>0.02</v>
          </cell>
          <cell r="GR33">
            <v>0.05</v>
          </cell>
          <cell r="GS33">
            <v>0.17</v>
          </cell>
          <cell r="GT33">
            <v>0.13</v>
          </cell>
          <cell r="GU33">
            <v>0.01</v>
          </cell>
          <cell r="GV33">
            <v>0.3</v>
          </cell>
          <cell r="GW33">
            <v>0.27</v>
          </cell>
          <cell r="GX33">
            <v>0.23</v>
          </cell>
          <cell r="GY33">
            <v>0.11</v>
          </cell>
          <cell r="GZ33">
            <v>0.42</v>
          </cell>
          <cell r="HA33">
            <v>0.27</v>
          </cell>
          <cell r="HB33">
            <v>0.63</v>
          </cell>
          <cell r="HC33">
            <v>0.41</v>
          </cell>
          <cell r="HD33">
            <v>0.33</v>
          </cell>
          <cell r="HE33">
            <v>0.26</v>
          </cell>
          <cell r="HF33">
            <v>0.34</v>
          </cell>
          <cell r="HG33">
            <v>0.66</v>
          </cell>
          <cell r="HH33">
            <v>0.03</v>
          </cell>
          <cell r="HI33">
            <v>0.2</v>
          </cell>
          <cell r="HJ33">
            <v>0.2</v>
          </cell>
          <cell r="HK33">
            <v>0.11</v>
          </cell>
          <cell r="HL33">
            <v>0.05</v>
          </cell>
          <cell r="HM33">
            <v>0.01</v>
          </cell>
          <cell r="HN33">
            <v>0</v>
          </cell>
          <cell r="HO33">
            <v>0.02</v>
          </cell>
          <cell r="HP33">
            <v>0.11</v>
          </cell>
          <cell r="HQ33">
            <v>0.27</v>
          </cell>
          <cell r="HR33">
            <v>1.0999999999999999E-2</v>
          </cell>
          <cell r="HS33">
            <v>0</v>
          </cell>
          <cell r="HT33">
            <v>0.03</v>
          </cell>
          <cell r="HU33">
            <v>7.0000000000000007E-2</v>
          </cell>
          <cell r="HV33">
            <v>0.08</v>
          </cell>
          <cell r="HW33">
            <v>7.0000000000000007E-2</v>
          </cell>
          <cell r="HX33">
            <v>0.06</v>
          </cell>
          <cell r="HY33">
            <v>0.05</v>
          </cell>
        </row>
        <row r="34">
          <cell r="A34">
            <v>400042</v>
          </cell>
          <cell r="J34" t="str">
            <v/>
          </cell>
        </row>
        <row r="35">
          <cell r="A35">
            <v>400043</v>
          </cell>
          <cell r="I35">
            <v>47</v>
          </cell>
          <cell r="J35" t="str">
            <v>Strong</v>
          </cell>
          <cell r="M35">
            <v>68</v>
          </cell>
          <cell r="R35">
            <v>1</v>
          </cell>
          <cell r="AA35">
            <v>0.01</v>
          </cell>
          <cell r="AB35">
            <v>0.01</v>
          </cell>
          <cell r="AC35">
            <v>0</v>
          </cell>
          <cell r="AD35">
            <v>0</v>
          </cell>
          <cell r="AE35">
            <v>0</v>
          </cell>
          <cell r="AF35">
            <v>0.02</v>
          </cell>
          <cell r="AG35">
            <v>0.08</v>
          </cell>
          <cell r="AH35">
            <v>0.05</v>
          </cell>
          <cell r="AI35">
            <v>0.03</v>
          </cell>
          <cell r="AJ35">
            <v>0.01</v>
          </cell>
          <cell r="AK35">
            <v>0.06</v>
          </cell>
          <cell r="AL35">
            <v>0.13</v>
          </cell>
          <cell r="AM35">
            <v>0.33</v>
          </cell>
          <cell r="AN35">
            <v>0.23</v>
          </cell>
          <cell r="AO35">
            <v>0.24</v>
          </cell>
          <cell r="AP35">
            <v>0.16</v>
          </cell>
          <cell r="AQ35">
            <v>0.32</v>
          </cell>
          <cell r="AR35">
            <v>0.37</v>
          </cell>
          <cell r="AS35">
            <v>0.01</v>
          </cell>
          <cell r="AT35">
            <v>0</v>
          </cell>
          <cell r="AU35">
            <v>0.01</v>
          </cell>
          <cell r="AV35">
            <v>0</v>
          </cell>
          <cell r="AW35">
            <v>0.01</v>
          </cell>
          <cell r="AX35">
            <v>0</v>
          </cell>
          <cell r="AY35">
            <v>0.57999999999999996</v>
          </cell>
          <cell r="AZ35">
            <v>0.71</v>
          </cell>
          <cell r="BA35">
            <v>0.73</v>
          </cell>
          <cell r="BB35">
            <v>0.83</v>
          </cell>
          <cell r="BC35">
            <v>0.61</v>
          </cell>
          <cell r="BD35">
            <v>0.48</v>
          </cell>
          <cell r="BK35">
            <v>0</v>
          </cell>
          <cell r="BL35">
            <v>7.0000000000000001E-3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0.02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0.01</v>
          </cell>
          <cell r="BX35">
            <v>0.01</v>
          </cell>
          <cell r="BY35">
            <v>0.06</v>
          </cell>
          <cell r="BZ35">
            <v>0.02</v>
          </cell>
          <cell r="CA35">
            <v>0.09</v>
          </cell>
          <cell r="CB35">
            <v>0.05</v>
          </cell>
          <cell r="CL35">
            <v>0.13</v>
          </cell>
          <cell r="CM35">
            <v>7.0000000000000007E-2</v>
          </cell>
          <cell r="CN35">
            <v>0.1</v>
          </cell>
          <cell r="CO35">
            <v>0.1</v>
          </cell>
          <cell r="CP35">
            <v>0.14000000000000001</v>
          </cell>
          <cell r="CQ35">
            <v>0.24</v>
          </cell>
          <cell r="CR35">
            <v>0.21</v>
          </cell>
          <cell r="CS35">
            <v>0.25</v>
          </cell>
          <cell r="CT35">
            <v>0.23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0.01</v>
          </cell>
          <cell r="DD35">
            <v>0.87</v>
          </cell>
          <cell r="DE35">
            <v>0.93</v>
          </cell>
          <cell r="DF35">
            <v>0.9</v>
          </cell>
          <cell r="DG35">
            <v>0.89</v>
          </cell>
          <cell r="DH35">
            <v>0.85</v>
          </cell>
          <cell r="DI35">
            <v>0.7</v>
          </cell>
          <cell r="DJ35">
            <v>0.77</v>
          </cell>
          <cell r="DK35">
            <v>0.64</v>
          </cell>
          <cell r="DL35">
            <v>0.71</v>
          </cell>
          <cell r="DM35">
            <v>0.1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0.05</v>
          </cell>
          <cell r="DT35">
            <v>0</v>
          </cell>
          <cell r="DU35">
            <v>0.01</v>
          </cell>
          <cell r="DW35">
            <v>7.0000000000000001E-3</v>
          </cell>
          <cell r="DX35">
            <v>7.0000000000000001E-3</v>
          </cell>
          <cell r="DY35">
            <v>0.06</v>
          </cell>
          <cell r="DZ35">
            <v>0.01</v>
          </cell>
          <cell r="EA35">
            <v>0.04</v>
          </cell>
          <cell r="EB35">
            <v>0.1</v>
          </cell>
          <cell r="EC35">
            <v>0.04</v>
          </cell>
          <cell r="ED35">
            <v>0.02</v>
          </cell>
          <cell r="EE35">
            <v>0.31</v>
          </cell>
          <cell r="EF35">
            <v>0.16</v>
          </cell>
          <cell r="EG35">
            <v>0.23</v>
          </cell>
          <cell r="EH35">
            <v>0.16</v>
          </cell>
          <cell r="EI35">
            <v>0.19</v>
          </cell>
          <cell r="EJ35">
            <v>0.24</v>
          </cell>
          <cell r="EK35">
            <v>0.33</v>
          </cell>
          <cell r="EL35">
            <v>0.32</v>
          </cell>
          <cell r="EM35">
            <v>0.33</v>
          </cell>
          <cell r="EO35">
            <v>0.81</v>
          </cell>
          <cell r="EP35">
            <v>0.75</v>
          </cell>
          <cell r="EQ35">
            <v>0.76</v>
          </cell>
          <cell r="ER35">
            <v>0.79</v>
          </cell>
          <cell r="ES35">
            <v>0.71</v>
          </cell>
          <cell r="ET35">
            <v>0.49</v>
          </cell>
          <cell r="EU35">
            <v>0.63</v>
          </cell>
          <cell r="EV35">
            <v>0.63</v>
          </cell>
          <cell r="EW35">
            <v>0.03</v>
          </cell>
          <cell r="EX35">
            <v>0.01</v>
          </cell>
          <cell r="EY35">
            <v>0.01</v>
          </cell>
          <cell r="EZ35">
            <v>0.02</v>
          </cell>
          <cell r="FA35">
            <v>0.01</v>
          </cell>
          <cell r="FB35">
            <v>0.01</v>
          </cell>
          <cell r="FC35">
            <v>0.03</v>
          </cell>
          <cell r="FD35">
            <v>0.01</v>
          </cell>
          <cell r="FE35">
            <v>0.01</v>
          </cell>
          <cell r="GP35">
            <v>0</v>
          </cell>
          <cell r="GQ35">
            <v>0</v>
          </cell>
          <cell r="GR35">
            <v>0</v>
          </cell>
          <cell r="GS35">
            <v>0.01</v>
          </cell>
          <cell r="GT35">
            <v>7.0000000000000007E-2</v>
          </cell>
          <cell r="GU35">
            <v>0</v>
          </cell>
          <cell r="GV35">
            <v>0.16</v>
          </cell>
          <cell r="GW35">
            <v>0.1</v>
          </cell>
          <cell r="GX35">
            <v>0.16</v>
          </cell>
          <cell r="GY35">
            <v>0.19</v>
          </cell>
          <cell r="GZ35">
            <v>0.28000000000000003</v>
          </cell>
          <cell r="HA35">
            <v>0.14000000000000001</v>
          </cell>
          <cell r="HB35">
            <v>0.82</v>
          </cell>
          <cell r="HC35">
            <v>0.78</v>
          </cell>
          <cell r="HD35">
            <v>0.7</v>
          </cell>
          <cell r="HE35">
            <v>0.66</v>
          </cell>
          <cell r="HF35">
            <v>0.51</v>
          </cell>
          <cell r="HG35">
            <v>0.82</v>
          </cell>
          <cell r="HH35">
            <v>0</v>
          </cell>
          <cell r="HI35">
            <v>0.1</v>
          </cell>
          <cell r="HJ35">
            <v>0.12</v>
          </cell>
          <cell r="HK35">
            <v>0.13</v>
          </cell>
          <cell r="HL35">
            <v>0.12</v>
          </cell>
          <cell r="HM35">
            <v>0.01</v>
          </cell>
          <cell r="HN35">
            <v>0</v>
          </cell>
          <cell r="HO35">
            <v>0.01</v>
          </cell>
          <cell r="HP35">
            <v>0</v>
          </cell>
          <cell r="HQ35">
            <v>0</v>
          </cell>
          <cell r="HR35">
            <v>7.0000000000000001E-3</v>
          </cell>
          <cell r="HS35">
            <v>0</v>
          </cell>
          <cell r="HT35">
            <v>0.01</v>
          </cell>
          <cell r="HU35">
            <v>0.01</v>
          </cell>
          <cell r="HV35">
            <v>0.01</v>
          </cell>
          <cell r="HW35">
            <v>0.01</v>
          </cell>
          <cell r="HX35">
            <v>0.01</v>
          </cell>
          <cell r="HY35">
            <v>0.03</v>
          </cell>
        </row>
        <row r="36">
          <cell r="A36">
            <v>400044</v>
          </cell>
          <cell r="I36">
            <v>61</v>
          </cell>
          <cell r="J36" t="str">
            <v>Strong</v>
          </cell>
          <cell r="M36">
            <v>65</v>
          </cell>
          <cell r="R36">
            <v>1</v>
          </cell>
          <cell r="AA36">
            <v>0.01</v>
          </cell>
          <cell r="AB36">
            <v>0.01</v>
          </cell>
          <cell r="AC36">
            <v>0.01</v>
          </cell>
          <cell r="AD36">
            <v>0.02</v>
          </cell>
          <cell r="AE36">
            <v>0.03</v>
          </cell>
          <cell r="AF36">
            <v>0.08</v>
          </cell>
          <cell r="AG36">
            <v>0.03</v>
          </cell>
          <cell r="AH36">
            <v>0.03</v>
          </cell>
          <cell r="AI36">
            <v>0.05</v>
          </cell>
          <cell r="AJ36">
            <v>0.05</v>
          </cell>
          <cell r="AK36">
            <v>7.0000000000000007E-2</v>
          </cell>
          <cell r="AL36">
            <v>0.13</v>
          </cell>
          <cell r="AM36">
            <v>0.18</v>
          </cell>
          <cell r="AN36">
            <v>0.19</v>
          </cell>
          <cell r="AO36">
            <v>0.25</v>
          </cell>
          <cell r="AP36">
            <v>0.16</v>
          </cell>
          <cell r="AQ36">
            <v>0.28999999999999998</v>
          </cell>
          <cell r="AR36">
            <v>0.28999999999999998</v>
          </cell>
          <cell r="AS36">
            <v>0.01</v>
          </cell>
          <cell r="AT36">
            <v>0</v>
          </cell>
          <cell r="AU36">
            <v>0.01</v>
          </cell>
          <cell r="AV36">
            <v>0</v>
          </cell>
          <cell r="AW36">
            <v>0.01</v>
          </cell>
          <cell r="AX36">
            <v>0.01</v>
          </cell>
          <cell r="AY36">
            <v>0.77</v>
          </cell>
          <cell r="AZ36">
            <v>0.78</v>
          </cell>
          <cell r="BA36">
            <v>0.68</v>
          </cell>
          <cell r="BB36">
            <v>0.77</v>
          </cell>
          <cell r="BC36">
            <v>0.6</v>
          </cell>
          <cell r="BD36">
            <v>0.49</v>
          </cell>
          <cell r="BK36">
            <v>3.0000000000000001E-3</v>
          </cell>
          <cell r="BL36">
            <v>0</v>
          </cell>
          <cell r="BM36">
            <v>0.01</v>
          </cell>
          <cell r="BN36">
            <v>0.01</v>
          </cell>
          <cell r="BO36">
            <v>0.01</v>
          </cell>
          <cell r="BP36">
            <v>0.01</v>
          </cell>
          <cell r="BQ36">
            <v>0.05</v>
          </cell>
          <cell r="BR36">
            <v>7.0000000000000007E-2</v>
          </cell>
          <cell r="BS36">
            <v>0.05</v>
          </cell>
          <cell r="BT36">
            <v>0.01</v>
          </cell>
          <cell r="BU36">
            <v>0.03</v>
          </cell>
          <cell r="BV36">
            <v>0.04</v>
          </cell>
          <cell r="BW36">
            <v>0.03</v>
          </cell>
          <cell r="BX36">
            <v>0.03</v>
          </cell>
          <cell r="BY36">
            <v>0.08</v>
          </cell>
          <cell r="BZ36">
            <v>0.1</v>
          </cell>
          <cell r="CA36">
            <v>0.1</v>
          </cell>
          <cell r="CB36">
            <v>0.08</v>
          </cell>
          <cell r="CL36">
            <v>0.14000000000000001</v>
          </cell>
          <cell r="CM36">
            <v>0.18</v>
          </cell>
          <cell r="CN36">
            <v>0.19</v>
          </cell>
          <cell r="CO36">
            <v>0.17</v>
          </cell>
          <cell r="CP36">
            <v>0.19</v>
          </cell>
          <cell r="CQ36">
            <v>0.3</v>
          </cell>
          <cell r="CR36">
            <v>0.22</v>
          </cell>
          <cell r="CS36">
            <v>0.22</v>
          </cell>
          <cell r="CT36">
            <v>0.22</v>
          </cell>
          <cell r="CU36">
            <v>0</v>
          </cell>
          <cell r="CV36">
            <v>0</v>
          </cell>
          <cell r="CW36">
            <v>0</v>
          </cell>
          <cell r="CX36">
            <v>0.01</v>
          </cell>
          <cell r="CY36">
            <v>0</v>
          </cell>
          <cell r="CZ36">
            <v>0.01</v>
          </cell>
          <cell r="DA36">
            <v>0</v>
          </cell>
          <cell r="DB36">
            <v>0</v>
          </cell>
          <cell r="DC36">
            <v>0.01</v>
          </cell>
          <cell r="DD36">
            <v>0.84</v>
          </cell>
          <cell r="DE36">
            <v>0.79</v>
          </cell>
          <cell r="DF36">
            <v>0.76</v>
          </cell>
          <cell r="DG36">
            <v>0.78</v>
          </cell>
          <cell r="DH36">
            <v>0.77</v>
          </cell>
          <cell r="DI36">
            <v>0.61</v>
          </cell>
          <cell r="DJ36">
            <v>0.62</v>
          </cell>
          <cell r="DK36">
            <v>0.61</v>
          </cell>
          <cell r="DL36">
            <v>0.64</v>
          </cell>
          <cell r="DM36">
            <v>0.14000000000000001</v>
          </cell>
          <cell r="DN36">
            <v>0.03</v>
          </cell>
          <cell r="DO36">
            <v>0.01</v>
          </cell>
          <cell r="DP36">
            <v>0.03</v>
          </cell>
          <cell r="DQ36">
            <v>1.7999999999999999E-2</v>
          </cell>
          <cell r="DR36">
            <v>0.02</v>
          </cell>
          <cell r="DS36">
            <v>0.09</v>
          </cell>
          <cell r="DT36">
            <v>0.02</v>
          </cell>
          <cell r="DU36">
            <v>0.01</v>
          </cell>
          <cell r="DW36">
            <v>7.2999999999999995E-2</v>
          </cell>
          <cell r="DX36">
            <v>0.04</v>
          </cell>
          <cell r="DY36">
            <v>0.09</v>
          </cell>
          <cell r="DZ36">
            <v>0.05</v>
          </cell>
          <cell r="EA36">
            <v>0.08</v>
          </cell>
          <cell r="EB36">
            <v>0.13</v>
          </cell>
          <cell r="EC36">
            <v>7.0000000000000007E-2</v>
          </cell>
          <cell r="ED36">
            <v>0.06</v>
          </cell>
          <cell r="EE36">
            <v>0.24</v>
          </cell>
          <cell r="EF36">
            <v>0.26</v>
          </cell>
          <cell r="EG36">
            <v>0.23</v>
          </cell>
          <cell r="EH36">
            <v>0.24</v>
          </cell>
          <cell r="EI36">
            <v>0.2</v>
          </cell>
          <cell r="EJ36">
            <v>0.28000000000000003</v>
          </cell>
          <cell r="EK36">
            <v>0.26</v>
          </cell>
          <cell r="EL36">
            <v>0.26</v>
          </cell>
          <cell r="EM36">
            <v>0.33</v>
          </cell>
          <cell r="EO36">
            <v>0.61</v>
          </cell>
          <cell r="EP36">
            <v>0.68</v>
          </cell>
          <cell r="EQ36">
            <v>0.63</v>
          </cell>
          <cell r="ER36">
            <v>0.72</v>
          </cell>
          <cell r="ES36">
            <v>0.6</v>
          </cell>
          <cell r="ET36">
            <v>0.49</v>
          </cell>
          <cell r="EU36">
            <v>0.62</v>
          </cell>
          <cell r="EV36">
            <v>0.56000000000000005</v>
          </cell>
          <cell r="EW36">
            <v>0.03</v>
          </cell>
          <cell r="EX36">
            <v>0.02</v>
          </cell>
          <cell r="EY36">
            <v>0.03</v>
          </cell>
          <cell r="EZ36">
            <v>0.01</v>
          </cell>
          <cell r="FA36">
            <v>0.02</v>
          </cell>
          <cell r="FB36">
            <v>0.02</v>
          </cell>
          <cell r="FC36">
            <v>0.03</v>
          </cell>
          <cell r="FD36">
            <v>0.03</v>
          </cell>
          <cell r="FE36">
            <v>0.04</v>
          </cell>
          <cell r="GP36">
            <v>0.03</v>
          </cell>
          <cell r="GQ36">
            <v>0.03</v>
          </cell>
          <cell r="GR36">
            <v>0.06</v>
          </cell>
          <cell r="GS36">
            <v>7.0000000000000007E-2</v>
          </cell>
          <cell r="GT36">
            <v>0.18</v>
          </cell>
          <cell r="GU36">
            <v>0.02</v>
          </cell>
          <cell r="GV36">
            <v>0.31</v>
          </cell>
          <cell r="GW36">
            <v>0.27</v>
          </cell>
          <cell r="GX36">
            <v>0.24</v>
          </cell>
          <cell r="GY36">
            <v>0.32</v>
          </cell>
          <cell r="GZ36">
            <v>0.34</v>
          </cell>
          <cell r="HA36">
            <v>0.37</v>
          </cell>
          <cell r="HB36">
            <v>0.56000000000000005</v>
          </cell>
          <cell r="HC36">
            <v>0.4</v>
          </cell>
          <cell r="HD36">
            <v>0.35</v>
          </cell>
          <cell r="HE36">
            <v>0.39</v>
          </cell>
          <cell r="HF36">
            <v>0.31</v>
          </cell>
          <cell r="HG36">
            <v>0.5</v>
          </cell>
          <cell r="HH36">
            <v>0.06</v>
          </cell>
          <cell r="HI36">
            <v>0.2</v>
          </cell>
          <cell r="HJ36">
            <v>0.24</v>
          </cell>
          <cell r="HK36">
            <v>0.13</v>
          </cell>
          <cell r="HL36">
            <v>0.11</v>
          </cell>
          <cell r="HM36">
            <v>0.06</v>
          </cell>
          <cell r="HN36">
            <v>1.7999999999999999E-2</v>
          </cell>
          <cell r="HO36">
            <v>0.06</v>
          </cell>
          <cell r="HP36">
            <v>0.06</v>
          </cell>
          <cell r="HQ36">
            <v>0.05</v>
          </cell>
          <cell r="HR36">
            <v>1.7999999999999999E-2</v>
          </cell>
          <cell r="HS36">
            <v>1.7999999999999999E-2</v>
          </cell>
          <cell r="HT36">
            <v>0.02</v>
          </cell>
          <cell r="HU36">
            <v>0.04</v>
          </cell>
          <cell r="HV36">
            <v>0.05</v>
          </cell>
          <cell r="HW36">
            <v>0.04</v>
          </cell>
          <cell r="HX36">
            <v>0.04</v>
          </cell>
          <cell r="HY36">
            <v>0.04</v>
          </cell>
        </row>
        <row r="37">
          <cell r="A37">
            <v>400045</v>
          </cell>
          <cell r="I37">
            <v>63</v>
          </cell>
          <cell r="J37" t="str">
            <v>Strong</v>
          </cell>
          <cell r="M37">
            <v>62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0.03</v>
          </cell>
          <cell r="AF37">
            <v>0.05</v>
          </cell>
          <cell r="AG37">
            <v>0.06</v>
          </cell>
          <cell r="AH37">
            <v>0.05</v>
          </cell>
          <cell r="AI37">
            <v>0.04</v>
          </cell>
          <cell r="AJ37">
            <v>0.03</v>
          </cell>
          <cell r="AK37">
            <v>0.09</v>
          </cell>
          <cell r="AL37">
            <v>0.16</v>
          </cell>
          <cell r="AM37">
            <v>0.23</v>
          </cell>
          <cell r="AN37">
            <v>0.21</v>
          </cell>
          <cell r="AO37">
            <v>0.25</v>
          </cell>
          <cell r="AP37">
            <v>0.19</v>
          </cell>
          <cell r="AQ37">
            <v>0.34</v>
          </cell>
          <cell r="AR37">
            <v>0.33</v>
          </cell>
          <cell r="AS37">
            <v>0.02</v>
          </cell>
          <cell r="AT37">
            <v>0.02</v>
          </cell>
          <cell r="AU37">
            <v>0.03</v>
          </cell>
          <cell r="AV37">
            <v>0.01</v>
          </cell>
          <cell r="AW37">
            <v>0.03</v>
          </cell>
          <cell r="AX37">
            <v>0.03</v>
          </cell>
          <cell r="AY37">
            <v>0.7</v>
          </cell>
          <cell r="AZ37">
            <v>0.72</v>
          </cell>
          <cell r="BA37">
            <v>0.68</v>
          </cell>
          <cell r="BB37">
            <v>0.76</v>
          </cell>
          <cell r="BC37">
            <v>0.51</v>
          </cell>
          <cell r="BD37">
            <v>0.44</v>
          </cell>
          <cell r="BK37">
            <v>1.7000000000000001E-2</v>
          </cell>
          <cell r="BL37">
            <v>8.0000000000000002E-3</v>
          </cell>
          <cell r="BM37">
            <v>0.01</v>
          </cell>
          <cell r="BN37">
            <v>0</v>
          </cell>
          <cell r="BO37">
            <v>0.01</v>
          </cell>
          <cell r="BP37">
            <v>0.03</v>
          </cell>
          <cell r="BQ37">
            <v>0.02</v>
          </cell>
          <cell r="BR37">
            <v>0.04</v>
          </cell>
          <cell r="BS37">
            <v>0.03</v>
          </cell>
          <cell r="BT37">
            <v>0.02</v>
          </cell>
          <cell r="BU37">
            <v>0.06</v>
          </cell>
          <cell r="BV37">
            <v>7.0000000000000007E-2</v>
          </cell>
          <cell r="BW37">
            <v>0.05</v>
          </cell>
          <cell r="BX37">
            <v>0.03</v>
          </cell>
          <cell r="BY37">
            <v>0.1</v>
          </cell>
          <cell r="BZ37">
            <v>0.08</v>
          </cell>
          <cell r="CA37">
            <v>0.12</v>
          </cell>
          <cell r="CB37">
            <v>0.09</v>
          </cell>
          <cell r="CL37">
            <v>0.13</v>
          </cell>
          <cell r="CM37">
            <v>0.17</v>
          </cell>
          <cell r="CN37">
            <v>0.15</v>
          </cell>
          <cell r="CO37">
            <v>0.18</v>
          </cell>
          <cell r="CP37">
            <v>0.24</v>
          </cell>
          <cell r="CQ37">
            <v>0.28000000000000003</v>
          </cell>
          <cell r="CR37">
            <v>0.24</v>
          </cell>
          <cell r="CS37">
            <v>0.18</v>
          </cell>
          <cell r="CT37">
            <v>0.25</v>
          </cell>
          <cell r="CU37">
            <v>0.01</v>
          </cell>
          <cell r="CV37">
            <v>0.01</v>
          </cell>
          <cell r="CW37">
            <v>0.01</v>
          </cell>
          <cell r="CX37">
            <v>0.01</v>
          </cell>
          <cell r="CY37">
            <v>0.01</v>
          </cell>
          <cell r="CZ37">
            <v>0.03</v>
          </cell>
          <cell r="DA37">
            <v>0.01</v>
          </cell>
          <cell r="DB37">
            <v>0.02</v>
          </cell>
          <cell r="DC37">
            <v>0.02</v>
          </cell>
          <cell r="DD37">
            <v>0.83</v>
          </cell>
          <cell r="DE37">
            <v>0.76</v>
          </cell>
          <cell r="DF37">
            <v>0.76</v>
          </cell>
          <cell r="DG37">
            <v>0.76</v>
          </cell>
          <cell r="DH37">
            <v>0.71</v>
          </cell>
          <cell r="DI37">
            <v>0.56000000000000005</v>
          </cell>
          <cell r="DJ37">
            <v>0.65</v>
          </cell>
          <cell r="DK37">
            <v>0.65</v>
          </cell>
          <cell r="DL37">
            <v>0.61</v>
          </cell>
          <cell r="DM37">
            <v>0.09</v>
          </cell>
          <cell r="DN37">
            <v>8.0000000000000002E-3</v>
          </cell>
          <cell r="DO37">
            <v>0.01</v>
          </cell>
          <cell r="DP37">
            <v>0.01</v>
          </cell>
          <cell r="DQ37">
            <v>0</v>
          </cell>
          <cell r="DR37">
            <v>0.01</v>
          </cell>
          <cell r="DS37">
            <v>0.11</v>
          </cell>
          <cell r="DT37">
            <v>0.02</v>
          </cell>
          <cell r="DU37">
            <v>0.03</v>
          </cell>
          <cell r="DW37">
            <v>3.4000000000000002E-2</v>
          </cell>
          <cell r="DX37">
            <v>2.5000000000000001E-2</v>
          </cell>
          <cell r="DY37">
            <v>0.02</v>
          </cell>
          <cell r="DZ37">
            <v>0.04</v>
          </cell>
          <cell r="EA37">
            <v>0.09</v>
          </cell>
          <cell r="EB37">
            <v>0.22</v>
          </cell>
          <cell r="EC37">
            <v>0.08</v>
          </cell>
          <cell r="ED37">
            <v>0.03</v>
          </cell>
          <cell r="EE37">
            <v>0.37</v>
          </cell>
          <cell r="EF37">
            <v>0.28000000000000003</v>
          </cell>
          <cell r="EG37">
            <v>0.24</v>
          </cell>
          <cell r="EH37">
            <v>0.25</v>
          </cell>
          <cell r="EI37">
            <v>0.24</v>
          </cell>
          <cell r="EJ37">
            <v>0.32</v>
          </cell>
          <cell r="EK37">
            <v>0.26</v>
          </cell>
          <cell r="EL37">
            <v>0.36</v>
          </cell>
          <cell r="EM37">
            <v>0.3</v>
          </cell>
          <cell r="EO37">
            <v>0.66</v>
          </cell>
          <cell r="EP37">
            <v>0.69</v>
          </cell>
          <cell r="EQ37">
            <v>0.7</v>
          </cell>
          <cell r="ER37">
            <v>0.69</v>
          </cell>
          <cell r="ES37">
            <v>0.55000000000000004</v>
          </cell>
          <cell r="ET37">
            <v>0.3</v>
          </cell>
          <cell r="EU37">
            <v>0.51</v>
          </cell>
          <cell r="EV37">
            <v>0.62</v>
          </cell>
          <cell r="EW37">
            <v>0.05</v>
          </cell>
          <cell r="EX37">
            <v>0.02</v>
          </cell>
          <cell r="EY37">
            <v>0.03</v>
          </cell>
          <cell r="EZ37">
            <v>0.03</v>
          </cell>
          <cell r="FA37">
            <v>0.03</v>
          </cell>
          <cell r="FB37">
            <v>0.03</v>
          </cell>
          <cell r="FC37">
            <v>0.11</v>
          </cell>
          <cell r="FD37">
            <v>0.03</v>
          </cell>
          <cell r="FE37">
            <v>0.03</v>
          </cell>
          <cell r="GP37">
            <v>0.02</v>
          </cell>
          <cell r="GQ37">
            <v>0.06</v>
          </cell>
          <cell r="GR37">
            <v>0.05</v>
          </cell>
          <cell r="GS37">
            <v>0.02</v>
          </cell>
          <cell r="GT37">
            <v>0.16</v>
          </cell>
          <cell r="GU37">
            <v>0.03</v>
          </cell>
          <cell r="GV37">
            <v>0.39</v>
          </cell>
          <cell r="GW37">
            <v>0.33</v>
          </cell>
          <cell r="GX37">
            <v>0.34</v>
          </cell>
          <cell r="GY37">
            <v>0.5</v>
          </cell>
          <cell r="GZ37">
            <v>0.46</v>
          </cell>
          <cell r="HA37">
            <v>0.48</v>
          </cell>
          <cell r="HB37">
            <v>0.5</v>
          </cell>
          <cell r="HC37">
            <v>0.28000000000000003</v>
          </cell>
          <cell r="HD37">
            <v>0.25</v>
          </cell>
          <cell r="HE37">
            <v>0.39</v>
          </cell>
          <cell r="HF37">
            <v>0.26</v>
          </cell>
          <cell r="HG37">
            <v>0.43</v>
          </cell>
          <cell r="HH37">
            <v>0.03</v>
          </cell>
          <cell r="HI37">
            <v>0.28000000000000003</v>
          </cell>
          <cell r="HJ37">
            <v>0.28999999999999998</v>
          </cell>
          <cell r="HK37">
            <v>0.02</v>
          </cell>
          <cell r="HL37">
            <v>0.06</v>
          </cell>
          <cell r="HM37">
            <v>0.03</v>
          </cell>
          <cell r="HN37">
            <v>8.0000000000000002E-3</v>
          </cell>
          <cell r="HO37">
            <v>0.02</v>
          </cell>
          <cell r="HP37">
            <v>0.03</v>
          </cell>
          <cell r="HQ37">
            <v>0</v>
          </cell>
          <cell r="HR37">
            <v>3.4000000000000002E-2</v>
          </cell>
          <cell r="HS37">
            <v>8.0000000000000002E-3</v>
          </cell>
          <cell r="HT37">
            <v>0.04</v>
          </cell>
          <cell r="HU37">
            <v>0.04</v>
          </cell>
          <cell r="HV37">
            <v>0.04</v>
          </cell>
          <cell r="HW37">
            <v>7.0000000000000007E-2</v>
          </cell>
          <cell r="HX37">
            <v>0.03</v>
          </cell>
          <cell r="HY37">
            <v>0.03</v>
          </cell>
        </row>
        <row r="38">
          <cell r="A38">
            <v>400046</v>
          </cell>
          <cell r="I38">
            <v>20</v>
          </cell>
          <cell r="J38" t="str">
            <v/>
          </cell>
          <cell r="R38">
            <v>1</v>
          </cell>
          <cell r="AA38">
            <v>0</v>
          </cell>
          <cell r="AB38">
            <v>0.01</v>
          </cell>
          <cell r="AC38">
            <v>0</v>
          </cell>
          <cell r="AD38">
            <v>0.01</v>
          </cell>
          <cell r="AE38">
            <v>0</v>
          </cell>
          <cell r="AF38">
            <v>0.13</v>
          </cell>
          <cell r="AG38">
            <v>0.15</v>
          </cell>
          <cell r="AH38">
            <v>0.06</v>
          </cell>
          <cell r="AI38">
            <v>0.03</v>
          </cell>
          <cell r="AJ38">
            <v>0.04</v>
          </cell>
          <cell r="AK38">
            <v>0.12</v>
          </cell>
          <cell r="AL38">
            <v>0.21</v>
          </cell>
          <cell r="AM38">
            <v>0.27</v>
          </cell>
          <cell r="AN38">
            <v>0.27</v>
          </cell>
          <cell r="AO38">
            <v>0.28000000000000003</v>
          </cell>
          <cell r="AP38">
            <v>0.15</v>
          </cell>
          <cell r="AQ38">
            <v>0.31</v>
          </cell>
          <cell r="AR38">
            <v>0.2</v>
          </cell>
          <cell r="AS38">
            <v>0</v>
          </cell>
          <cell r="AT38">
            <v>0</v>
          </cell>
          <cell r="AU38">
            <v>0.01</v>
          </cell>
          <cell r="AV38">
            <v>0.01</v>
          </cell>
          <cell r="AW38">
            <v>0</v>
          </cell>
          <cell r="AX38">
            <v>0.01</v>
          </cell>
          <cell r="AY38">
            <v>0.57999999999999996</v>
          </cell>
          <cell r="AZ38">
            <v>0.66</v>
          </cell>
          <cell r="BA38">
            <v>0.67</v>
          </cell>
          <cell r="BB38">
            <v>0.79</v>
          </cell>
          <cell r="BC38">
            <v>0.56000000000000005</v>
          </cell>
          <cell r="BD38">
            <v>0.44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0.02</v>
          </cell>
          <cell r="BS38">
            <v>0.01</v>
          </cell>
          <cell r="BT38">
            <v>0</v>
          </cell>
          <cell r="BU38">
            <v>0.01</v>
          </cell>
          <cell r="BV38">
            <v>0.02</v>
          </cell>
          <cell r="BW38">
            <v>0.01</v>
          </cell>
          <cell r="BX38">
            <v>0.03</v>
          </cell>
          <cell r="BY38">
            <v>0.08</v>
          </cell>
          <cell r="BZ38">
            <v>7.0000000000000007E-2</v>
          </cell>
          <cell r="CA38">
            <v>0.16</v>
          </cell>
          <cell r="CB38">
            <v>0.09</v>
          </cell>
          <cell r="CL38">
            <v>0.06</v>
          </cell>
          <cell r="CM38">
            <v>0.15</v>
          </cell>
          <cell r="CN38">
            <v>0.12</v>
          </cell>
          <cell r="CO38">
            <v>0.11</v>
          </cell>
          <cell r="CP38">
            <v>0.15</v>
          </cell>
          <cell r="CQ38">
            <v>0.26</v>
          </cell>
          <cell r="CR38">
            <v>0.19</v>
          </cell>
          <cell r="CS38">
            <v>0.2</v>
          </cell>
          <cell r="CT38">
            <v>0.15</v>
          </cell>
          <cell r="CU38">
            <v>0</v>
          </cell>
          <cell r="CV38">
            <v>0</v>
          </cell>
          <cell r="CW38">
            <v>0</v>
          </cell>
          <cell r="CX38">
            <v>0.01</v>
          </cell>
          <cell r="CY38">
            <v>0</v>
          </cell>
          <cell r="CZ38">
            <v>0.02</v>
          </cell>
          <cell r="DA38">
            <v>0.01</v>
          </cell>
          <cell r="DB38">
            <v>0.01</v>
          </cell>
          <cell r="DC38">
            <v>0.01</v>
          </cell>
          <cell r="DD38">
            <v>0.94</v>
          </cell>
          <cell r="DE38">
            <v>0.84</v>
          </cell>
          <cell r="DF38">
            <v>0.85</v>
          </cell>
          <cell r="DG38">
            <v>0.87</v>
          </cell>
          <cell r="DH38">
            <v>0.82</v>
          </cell>
          <cell r="DI38">
            <v>0.64</v>
          </cell>
          <cell r="DJ38">
            <v>0.73</v>
          </cell>
          <cell r="DK38">
            <v>0.61</v>
          </cell>
          <cell r="DL38">
            <v>0.74</v>
          </cell>
          <cell r="DM38">
            <v>0.16</v>
          </cell>
          <cell r="DN38">
            <v>2.1999999999999999E-2</v>
          </cell>
          <cell r="DO38">
            <v>0</v>
          </cell>
          <cell r="DP38">
            <v>0.03</v>
          </cell>
          <cell r="DQ38">
            <v>2.1999999999999999E-2</v>
          </cell>
          <cell r="DR38">
            <v>0.03</v>
          </cell>
          <cell r="DS38">
            <v>0.1</v>
          </cell>
          <cell r="DT38">
            <v>0.04</v>
          </cell>
          <cell r="DU38">
            <v>0.02</v>
          </cell>
          <cell r="DW38">
            <v>3.4000000000000002E-2</v>
          </cell>
          <cell r="DX38">
            <v>4.4999999999999998E-2</v>
          </cell>
          <cell r="DY38">
            <v>0.13</v>
          </cell>
          <cell r="DZ38">
            <v>0.06</v>
          </cell>
          <cell r="EA38">
            <v>0.12</v>
          </cell>
          <cell r="EB38">
            <v>0.11</v>
          </cell>
          <cell r="EC38">
            <v>0.1</v>
          </cell>
          <cell r="ED38">
            <v>0.1</v>
          </cell>
          <cell r="EE38">
            <v>0.22</v>
          </cell>
          <cell r="EF38">
            <v>0.28999999999999998</v>
          </cell>
          <cell r="EG38">
            <v>0.27</v>
          </cell>
          <cell r="EH38">
            <v>0.26</v>
          </cell>
          <cell r="EI38">
            <v>0.22</v>
          </cell>
          <cell r="EJ38">
            <v>0.28000000000000003</v>
          </cell>
          <cell r="EK38">
            <v>0.22</v>
          </cell>
          <cell r="EL38">
            <v>0.26</v>
          </cell>
          <cell r="EM38">
            <v>0.25</v>
          </cell>
          <cell r="EO38">
            <v>0.62</v>
          </cell>
          <cell r="EP38">
            <v>0.64</v>
          </cell>
          <cell r="EQ38">
            <v>0.53</v>
          </cell>
          <cell r="ER38">
            <v>0.67</v>
          </cell>
          <cell r="ES38">
            <v>0.53</v>
          </cell>
          <cell r="ET38">
            <v>0.47</v>
          </cell>
          <cell r="EU38">
            <v>0.56000000000000005</v>
          </cell>
          <cell r="EV38">
            <v>0.57999999999999996</v>
          </cell>
          <cell r="EW38">
            <v>7.0000000000000007E-2</v>
          </cell>
          <cell r="EX38">
            <v>0.03</v>
          </cell>
          <cell r="EY38">
            <v>0.04</v>
          </cell>
          <cell r="EZ38">
            <v>0.04</v>
          </cell>
          <cell r="FA38">
            <v>0.02</v>
          </cell>
          <cell r="FB38">
            <v>0.03</v>
          </cell>
          <cell r="FC38">
            <v>0.09</v>
          </cell>
          <cell r="FD38">
            <v>0.03</v>
          </cell>
          <cell r="FE38">
            <v>0.04</v>
          </cell>
          <cell r="GP38">
            <v>0.02</v>
          </cell>
          <cell r="GQ38">
            <v>0.01</v>
          </cell>
          <cell r="GR38">
            <v>0.02</v>
          </cell>
          <cell r="GS38">
            <v>0.02</v>
          </cell>
          <cell r="GT38">
            <v>0.11</v>
          </cell>
          <cell r="GU38">
            <v>0.01</v>
          </cell>
          <cell r="GV38">
            <v>0.3</v>
          </cell>
          <cell r="GW38">
            <v>0.28999999999999998</v>
          </cell>
          <cell r="GX38">
            <v>0.25</v>
          </cell>
          <cell r="GY38">
            <v>0.31</v>
          </cell>
          <cell r="GZ38">
            <v>0.35</v>
          </cell>
          <cell r="HA38">
            <v>0.4</v>
          </cell>
          <cell r="HB38">
            <v>0.61</v>
          </cell>
          <cell r="HC38">
            <v>0.47</v>
          </cell>
          <cell r="HD38">
            <v>0.4</v>
          </cell>
          <cell r="HE38">
            <v>0.56000000000000005</v>
          </cell>
          <cell r="HF38">
            <v>0.44</v>
          </cell>
          <cell r="HG38">
            <v>0.52</v>
          </cell>
          <cell r="HH38">
            <v>0.02</v>
          </cell>
          <cell r="HI38">
            <v>0.17</v>
          </cell>
          <cell r="HJ38">
            <v>0.2</v>
          </cell>
          <cell r="HK38">
            <v>0.06</v>
          </cell>
          <cell r="HL38">
            <v>0.04</v>
          </cell>
          <cell r="HM38">
            <v>0.02</v>
          </cell>
          <cell r="HN38">
            <v>2.1999999999999999E-2</v>
          </cell>
          <cell r="HO38">
            <v>0.02</v>
          </cell>
          <cell r="HP38">
            <v>0.1</v>
          </cell>
          <cell r="HQ38">
            <v>0.02</v>
          </cell>
          <cell r="HR38">
            <v>2.1999999999999999E-2</v>
          </cell>
          <cell r="HS38">
            <v>2.1999999999999999E-2</v>
          </cell>
          <cell r="HT38">
            <v>0.02</v>
          </cell>
          <cell r="HU38">
            <v>0.03</v>
          </cell>
          <cell r="HV38">
            <v>0.02</v>
          </cell>
          <cell r="HW38">
            <v>0.02</v>
          </cell>
          <cell r="HX38">
            <v>0.03</v>
          </cell>
          <cell r="HY38">
            <v>0.02</v>
          </cell>
        </row>
        <row r="39">
          <cell r="A39">
            <v>400047</v>
          </cell>
          <cell r="I39">
            <v>47</v>
          </cell>
          <cell r="J39" t="str">
            <v>Very strong</v>
          </cell>
          <cell r="M39">
            <v>89</v>
          </cell>
          <cell r="AA39">
            <v>0</v>
          </cell>
          <cell r="AB39">
            <v>0</v>
          </cell>
          <cell r="AC39">
            <v>0</v>
          </cell>
          <cell r="AD39">
            <v>0.01</v>
          </cell>
          <cell r="AE39">
            <v>0.01</v>
          </cell>
          <cell r="AF39">
            <v>0.03</v>
          </cell>
          <cell r="AG39">
            <v>0.01</v>
          </cell>
          <cell r="AH39">
            <v>0.01</v>
          </cell>
          <cell r="AI39">
            <v>0.01</v>
          </cell>
          <cell r="AJ39">
            <v>0.01</v>
          </cell>
          <cell r="AK39">
            <v>7.0000000000000007E-2</v>
          </cell>
          <cell r="AL39">
            <v>0.09</v>
          </cell>
          <cell r="AM39">
            <v>0.17</v>
          </cell>
          <cell r="AN39">
            <v>0.11</v>
          </cell>
          <cell r="AO39">
            <v>0.17</v>
          </cell>
          <cell r="AP39">
            <v>0.08</v>
          </cell>
          <cell r="AQ39">
            <v>0.21</v>
          </cell>
          <cell r="AR39">
            <v>0.27</v>
          </cell>
          <cell r="AS39">
            <v>0.03</v>
          </cell>
          <cell r="AT39">
            <v>0.02</v>
          </cell>
          <cell r="AU39">
            <v>0.04</v>
          </cell>
          <cell r="AV39">
            <v>0.03</v>
          </cell>
          <cell r="AW39">
            <v>0.03</v>
          </cell>
          <cell r="AX39">
            <v>0.04</v>
          </cell>
          <cell r="AY39">
            <v>0.79</v>
          </cell>
          <cell r="AZ39">
            <v>0.86</v>
          </cell>
          <cell r="BA39">
            <v>0.77</v>
          </cell>
          <cell r="BB39">
            <v>0.87</v>
          </cell>
          <cell r="BC39">
            <v>0.69</v>
          </cell>
          <cell r="BD39">
            <v>0.56999999999999995</v>
          </cell>
          <cell r="BK39">
            <v>7.0000000000000001E-3</v>
          </cell>
          <cell r="BL39">
            <v>7.0000000000000001E-3</v>
          </cell>
          <cell r="BM39">
            <v>0.01</v>
          </cell>
          <cell r="BN39">
            <v>0.01</v>
          </cell>
          <cell r="BO39">
            <v>0</v>
          </cell>
          <cell r="BP39">
            <v>0.01</v>
          </cell>
          <cell r="BQ39">
            <v>0.01</v>
          </cell>
          <cell r="BR39">
            <v>0.02</v>
          </cell>
          <cell r="BS39">
            <v>0</v>
          </cell>
          <cell r="BT39">
            <v>0.01</v>
          </cell>
          <cell r="BU39">
            <v>0.01</v>
          </cell>
          <cell r="BV39">
            <v>0.03</v>
          </cell>
          <cell r="BW39">
            <v>0.03</v>
          </cell>
          <cell r="BX39">
            <v>0.03</v>
          </cell>
          <cell r="BY39">
            <v>0.03</v>
          </cell>
          <cell r="BZ39">
            <v>0.03</v>
          </cell>
          <cell r="CA39">
            <v>7.0000000000000007E-2</v>
          </cell>
          <cell r="CB39">
            <v>0.05</v>
          </cell>
          <cell r="CL39">
            <v>7.0000000000000007E-2</v>
          </cell>
          <cell r="CM39">
            <v>0.13</v>
          </cell>
          <cell r="CN39">
            <v>0.08</v>
          </cell>
          <cell r="CO39">
            <v>0.11</v>
          </cell>
          <cell r="CP39">
            <v>0.13</v>
          </cell>
          <cell r="CQ39">
            <v>0.19</v>
          </cell>
          <cell r="CR39">
            <v>0.17</v>
          </cell>
          <cell r="CS39">
            <v>0.13</v>
          </cell>
          <cell r="CT39">
            <v>0.14000000000000001</v>
          </cell>
          <cell r="CU39">
            <v>0.03</v>
          </cell>
          <cell r="CV39">
            <v>0.03</v>
          </cell>
          <cell r="CW39">
            <v>0.03</v>
          </cell>
          <cell r="CX39">
            <v>0.03</v>
          </cell>
          <cell r="CY39">
            <v>0.03</v>
          </cell>
          <cell r="CZ39">
            <v>0.04</v>
          </cell>
          <cell r="DA39">
            <v>0.03</v>
          </cell>
          <cell r="DB39">
            <v>0.04</v>
          </cell>
          <cell r="DC39">
            <v>0.03</v>
          </cell>
          <cell r="DD39">
            <v>0.88</v>
          </cell>
          <cell r="DE39">
            <v>0.83</v>
          </cell>
          <cell r="DF39">
            <v>0.85</v>
          </cell>
          <cell r="DG39">
            <v>0.82</v>
          </cell>
          <cell r="DH39">
            <v>0.8</v>
          </cell>
          <cell r="DI39">
            <v>0.73</v>
          </cell>
          <cell r="DJ39">
            <v>0.75</v>
          </cell>
          <cell r="DK39">
            <v>0.74</v>
          </cell>
          <cell r="DL39">
            <v>0.79</v>
          </cell>
          <cell r="DM39">
            <v>0.12</v>
          </cell>
          <cell r="DN39">
            <v>7.0000000000000001E-3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0.09</v>
          </cell>
          <cell r="DT39">
            <v>0</v>
          </cell>
          <cell r="DU39">
            <v>0</v>
          </cell>
          <cell r="DW39">
            <v>0.04</v>
          </cell>
          <cell r="DX39">
            <v>0.02</v>
          </cell>
          <cell r="DY39">
            <v>7.0000000000000007E-2</v>
          </cell>
          <cell r="DZ39">
            <v>0.03</v>
          </cell>
          <cell r="EA39">
            <v>0.04</v>
          </cell>
          <cell r="EB39">
            <v>0.15</v>
          </cell>
          <cell r="EC39">
            <v>0.06</v>
          </cell>
          <cell r="ED39">
            <v>0.03</v>
          </cell>
          <cell r="EE39">
            <v>0.18</v>
          </cell>
          <cell r="EF39">
            <v>0.17</v>
          </cell>
          <cell r="EG39">
            <v>0.17</v>
          </cell>
          <cell r="EH39">
            <v>0.21</v>
          </cell>
          <cell r="EI39">
            <v>0.14000000000000001</v>
          </cell>
          <cell r="EJ39">
            <v>0.23</v>
          </cell>
          <cell r="EK39">
            <v>0.19</v>
          </cell>
          <cell r="EL39">
            <v>0.25</v>
          </cell>
          <cell r="EM39">
            <v>0.28000000000000003</v>
          </cell>
          <cell r="EO39">
            <v>0.75</v>
          </cell>
          <cell r="EP39">
            <v>0.77</v>
          </cell>
          <cell r="EQ39">
            <v>0.69</v>
          </cell>
          <cell r="ER39">
            <v>0.79</v>
          </cell>
          <cell r="ES39">
            <v>0.69</v>
          </cell>
          <cell r="ET39">
            <v>0.51</v>
          </cell>
          <cell r="EU39">
            <v>0.66</v>
          </cell>
          <cell r="EV39">
            <v>0.65</v>
          </cell>
          <cell r="EW39">
            <v>0.05</v>
          </cell>
          <cell r="EX39">
            <v>0.04</v>
          </cell>
          <cell r="EY39">
            <v>0.04</v>
          </cell>
          <cell r="EZ39">
            <v>0.03</v>
          </cell>
          <cell r="FA39">
            <v>0.04</v>
          </cell>
          <cell r="FB39">
            <v>0.04</v>
          </cell>
          <cell r="FC39">
            <v>0.06</v>
          </cell>
          <cell r="FD39">
            <v>0.03</v>
          </cell>
          <cell r="FE39">
            <v>0.04</v>
          </cell>
          <cell r="GP39">
            <v>0</v>
          </cell>
          <cell r="GQ39">
            <v>0.02</v>
          </cell>
          <cell r="GR39">
            <v>0.02</v>
          </cell>
          <cell r="GS39">
            <v>0.12</v>
          </cell>
          <cell r="GT39">
            <v>0.06</v>
          </cell>
          <cell r="GU39">
            <v>0.01</v>
          </cell>
          <cell r="GV39">
            <v>0.21</v>
          </cell>
          <cell r="GW39">
            <v>0.15</v>
          </cell>
          <cell r="GX39">
            <v>0.14000000000000001</v>
          </cell>
          <cell r="GY39">
            <v>0.21</v>
          </cell>
          <cell r="GZ39">
            <v>0.33</v>
          </cell>
          <cell r="HA39">
            <v>0.19</v>
          </cell>
          <cell r="HB39">
            <v>0.71</v>
          </cell>
          <cell r="HC39">
            <v>0.55000000000000004</v>
          </cell>
          <cell r="HD39">
            <v>0.52</v>
          </cell>
          <cell r="HE39">
            <v>0.48</v>
          </cell>
          <cell r="HF39">
            <v>0.48</v>
          </cell>
          <cell r="HG39">
            <v>0.71</v>
          </cell>
          <cell r="HH39">
            <v>0.01</v>
          </cell>
          <cell r="HI39">
            <v>0.17</v>
          </cell>
          <cell r="HJ39">
            <v>0.16</v>
          </cell>
          <cell r="HK39">
            <v>7.0000000000000007E-2</v>
          </cell>
          <cell r="HL39">
            <v>0.05</v>
          </cell>
          <cell r="HM39">
            <v>0.03</v>
          </cell>
          <cell r="HN39">
            <v>3.3000000000000002E-2</v>
          </cell>
          <cell r="HO39">
            <v>0.05</v>
          </cell>
          <cell r="HP39">
            <v>0.09</v>
          </cell>
          <cell r="HQ39">
            <v>7.0000000000000007E-2</v>
          </cell>
          <cell r="HR39">
            <v>2.7E-2</v>
          </cell>
          <cell r="HS39">
            <v>2.7E-2</v>
          </cell>
          <cell r="HT39">
            <v>0.04</v>
          </cell>
          <cell r="HU39">
            <v>0.05</v>
          </cell>
          <cell r="HV39">
            <v>7.0000000000000007E-2</v>
          </cell>
          <cell r="HW39">
            <v>0.06</v>
          </cell>
          <cell r="HX39">
            <v>0.05</v>
          </cell>
          <cell r="HY39">
            <v>0.04</v>
          </cell>
        </row>
        <row r="40">
          <cell r="A40">
            <v>400048</v>
          </cell>
          <cell r="I40">
            <v>68</v>
          </cell>
          <cell r="J40" t="str">
            <v>Strong</v>
          </cell>
          <cell r="M40">
            <v>60</v>
          </cell>
          <cell r="R40">
            <v>1</v>
          </cell>
          <cell r="AA40">
            <v>0</v>
          </cell>
          <cell r="AB40">
            <v>0</v>
          </cell>
          <cell r="AC40">
            <v>0.01</v>
          </cell>
          <cell r="AD40">
            <v>0.02</v>
          </cell>
          <cell r="AE40">
            <v>0.05</v>
          </cell>
          <cell r="AF40">
            <v>0.14000000000000001</v>
          </cell>
          <cell r="AG40">
            <v>0.02</v>
          </cell>
          <cell r="AH40">
            <v>0.02</v>
          </cell>
          <cell r="AI40">
            <v>0.02</v>
          </cell>
          <cell r="AJ40">
            <v>0.03</v>
          </cell>
          <cell r="AK40">
            <v>0.1</v>
          </cell>
          <cell r="AL40">
            <v>0.19</v>
          </cell>
          <cell r="AM40">
            <v>0.27</v>
          </cell>
          <cell r="AN40">
            <v>0.2</v>
          </cell>
          <cell r="AO40">
            <v>0.3</v>
          </cell>
          <cell r="AP40">
            <v>0.13</v>
          </cell>
          <cell r="AQ40">
            <v>0.3</v>
          </cell>
          <cell r="AR40">
            <v>0.21</v>
          </cell>
          <cell r="AS40">
            <v>0.02</v>
          </cell>
          <cell r="AT40">
            <v>0.01</v>
          </cell>
          <cell r="AU40">
            <v>0.02</v>
          </cell>
          <cell r="AV40">
            <v>0.02</v>
          </cell>
          <cell r="AW40">
            <v>0.01</v>
          </cell>
          <cell r="AX40">
            <v>0.02</v>
          </cell>
          <cell r="AY40">
            <v>0.69</v>
          </cell>
          <cell r="AZ40">
            <v>0.77</v>
          </cell>
          <cell r="BA40">
            <v>0.65</v>
          </cell>
          <cell r="BB40">
            <v>0.81</v>
          </cell>
          <cell r="BC40">
            <v>0.54</v>
          </cell>
          <cell r="BD40">
            <v>0.43</v>
          </cell>
          <cell r="BK40">
            <v>6.0000000000000001E-3</v>
          </cell>
          <cell r="BL40">
            <v>0</v>
          </cell>
          <cell r="BM40">
            <v>0.01</v>
          </cell>
          <cell r="BN40">
            <v>0</v>
          </cell>
          <cell r="BO40">
            <v>0.01</v>
          </cell>
          <cell r="BP40">
            <v>0.01</v>
          </cell>
          <cell r="BQ40">
            <v>0.02</v>
          </cell>
          <cell r="BR40">
            <v>0.08</v>
          </cell>
          <cell r="BS40">
            <v>0.06</v>
          </cell>
          <cell r="BT40">
            <v>0</v>
          </cell>
          <cell r="BU40">
            <v>0.02</v>
          </cell>
          <cell r="BV40">
            <v>0.02</v>
          </cell>
          <cell r="BW40">
            <v>0.04</v>
          </cell>
          <cell r="BX40">
            <v>0.03</v>
          </cell>
          <cell r="BY40">
            <v>0.1</v>
          </cell>
          <cell r="BZ40">
            <v>7.0000000000000007E-2</v>
          </cell>
          <cell r="CA40">
            <v>0.09</v>
          </cell>
          <cell r="CB40">
            <v>0.09</v>
          </cell>
          <cell r="CL40">
            <v>0.14000000000000001</v>
          </cell>
          <cell r="CM40">
            <v>0.18</v>
          </cell>
          <cell r="CN40">
            <v>0.19</v>
          </cell>
          <cell r="CO40">
            <v>0.12</v>
          </cell>
          <cell r="CP40">
            <v>0.16</v>
          </cell>
          <cell r="CQ40">
            <v>0.28999999999999998</v>
          </cell>
          <cell r="CR40">
            <v>0.23</v>
          </cell>
          <cell r="CS40">
            <v>0.16</v>
          </cell>
          <cell r="CT40">
            <v>0.18</v>
          </cell>
          <cell r="CU40">
            <v>0.02</v>
          </cell>
          <cell r="CV40">
            <v>0.02</v>
          </cell>
          <cell r="CW40">
            <v>0.03</v>
          </cell>
          <cell r="CX40">
            <v>0.02</v>
          </cell>
          <cell r="CY40">
            <v>0.02</v>
          </cell>
          <cell r="CZ40">
            <v>0.03</v>
          </cell>
          <cell r="DA40">
            <v>0.02</v>
          </cell>
          <cell r="DB40">
            <v>0.02</v>
          </cell>
          <cell r="DC40">
            <v>0.02</v>
          </cell>
          <cell r="DD40">
            <v>0.83</v>
          </cell>
          <cell r="DE40">
            <v>0.79</v>
          </cell>
          <cell r="DF40">
            <v>0.76</v>
          </cell>
          <cell r="DG40">
            <v>0.82</v>
          </cell>
          <cell r="DH40">
            <v>0.78</v>
          </cell>
          <cell r="DI40">
            <v>0.56000000000000005</v>
          </cell>
          <cell r="DJ40">
            <v>0.66</v>
          </cell>
          <cell r="DK40">
            <v>0.65</v>
          </cell>
          <cell r="DL40">
            <v>0.66</v>
          </cell>
          <cell r="DM40">
            <v>0.18</v>
          </cell>
          <cell r="DN40">
            <v>6.0000000000000001E-3</v>
          </cell>
          <cell r="DO40">
            <v>0.01</v>
          </cell>
          <cell r="DP40">
            <v>0.01</v>
          </cell>
          <cell r="DQ40">
            <v>6.0000000000000001E-3</v>
          </cell>
          <cell r="DR40">
            <v>0.01</v>
          </cell>
          <cell r="DS40">
            <v>0.17</v>
          </cell>
          <cell r="DT40">
            <v>0.02</v>
          </cell>
          <cell r="DU40">
            <v>0.01</v>
          </cell>
          <cell r="DW40">
            <v>0.04</v>
          </cell>
          <cell r="DX40">
            <v>1.2E-2</v>
          </cell>
          <cell r="DY40">
            <v>0.08</v>
          </cell>
          <cell r="DZ40">
            <v>0.02</v>
          </cell>
          <cell r="EA40">
            <v>0.08</v>
          </cell>
          <cell r="EB40">
            <v>0.1</v>
          </cell>
          <cell r="EC40">
            <v>0.08</v>
          </cell>
          <cell r="ED40">
            <v>0.03</v>
          </cell>
          <cell r="EE40">
            <v>0.26</v>
          </cell>
          <cell r="EF40">
            <v>0.18</v>
          </cell>
          <cell r="EG40">
            <v>0.21</v>
          </cell>
          <cell r="EH40">
            <v>0.24</v>
          </cell>
          <cell r="EI40">
            <v>0.21</v>
          </cell>
          <cell r="EJ40">
            <v>0.31</v>
          </cell>
          <cell r="EK40">
            <v>0.25</v>
          </cell>
          <cell r="EL40">
            <v>0.33</v>
          </cell>
          <cell r="EM40">
            <v>0.39</v>
          </cell>
          <cell r="EO40">
            <v>0.75</v>
          </cell>
          <cell r="EP40">
            <v>0.74</v>
          </cell>
          <cell r="EQ40">
            <v>0.66</v>
          </cell>
          <cell r="ER40">
            <v>0.76</v>
          </cell>
          <cell r="ES40">
            <v>0.6</v>
          </cell>
          <cell r="ET40">
            <v>0.43</v>
          </cell>
          <cell r="EU40">
            <v>0.54</v>
          </cell>
          <cell r="EV40">
            <v>0.55000000000000004</v>
          </cell>
          <cell r="EW40">
            <v>0.03</v>
          </cell>
          <cell r="EX40">
            <v>0.02</v>
          </cell>
          <cell r="EY40">
            <v>0.03</v>
          </cell>
          <cell r="EZ40">
            <v>0.01</v>
          </cell>
          <cell r="FA40">
            <v>0.01</v>
          </cell>
          <cell r="FB40">
            <v>0.01</v>
          </cell>
          <cell r="FC40">
            <v>0.05</v>
          </cell>
          <cell r="FD40">
            <v>0.03</v>
          </cell>
          <cell r="FE40">
            <v>0.02</v>
          </cell>
          <cell r="GP40">
            <v>0.01</v>
          </cell>
          <cell r="GQ40">
            <v>0</v>
          </cell>
          <cell r="GR40">
            <v>0.02</v>
          </cell>
          <cell r="GS40">
            <v>0</v>
          </cell>
          <cell r="GT40">
            <v>0.14000000000000001</v>
          </cell>
          <cell r="GU40">
            <v>0</v>
          </cell>
          <cell r="GV40">
            <v>0.23</v>
          </cell>
          <cell r="GW40">
            <v>0.18</v>
          </cell>
          <cell r="GX40">
            <v>0.12</v>
          </cell>
          <cell r="GY40">
            <v>0.13</v>
          </cell>
          <cell r="GZ40">
            <v>0.3</v>
          </cell>
          <cell r="HA40">
            <v>0.21</v>
          </cell>
          <cell r="HB40">
            <v>0.69</v>
          </cell>
          <cell r="HC40">
            <v>0.54</v>
          </cell>
          <cell r="HD40">
            <v>0.43</v>
          </cell>
          <cell r="HE40">
            <v>0.65</v>
          </cell>
          <cell r="HF40">
            <v>0.39</v>
          </cell>
          <cell r="HG40">
            <v>0.71</v>
          </cell>
          <cell r="HH40">
            <v>0.03</v>
          </cell>
          <cell r="HI40">
            <v>0.23</v>
          </cell>
          <cell r="HJ40">
            <v>0.31</v>
          </cell>
          <cell r="HK40">
            <v>0.16</v>
          </cell>
          <cell r="HL40">
            <v>0.11</v>
          </cell>
          <cell r="HM40">
            <v>0.04</v>
          </cell>
          <cell r="HN40">
            <v>1.7000000000000001E-2</v>
          </cell>
          <cell r="HO40">
            <v>0.02</v>
          </cell>
          <cell r="HP40">
            <v>0.08</v>
          </cell>
          <cell r="HQ40">
            <v>0.02</v>
          </cell>
          <cell r="HR40">
            <v>1.7000000000000001E-2</v>
          </cell>
          <cell r="HS40">
            <v>1.7000000000000001E-2</v>
          </cell>
          <cell r="HT40">
            <v>0.03</v>
          </cell>
          <cell r="HU40">
            <v>0.03</v>
          </cell>
          <cell r="HV40">
            <v>0.03</v>
          </cell>
          <cell r="HW40">
            <v>0.04</v>
          </cell>
          <cell r="HX40">
            <v>0.04</v>
          </cell>
          <cell r="HY40">
            <v>0.02</v>
          </cell>
        </row>
        <row r="41">
          <cell r="A41">
            <v>400049</v>
          </cell>
          <cell r="I41">
            <v>52</v>
          </cell>
          <cell r="J41" t="str">
            <v>Very strong</v>
          </cell>
          <cell r="M41">
            <v>80</v>
          </cell>
          <cell r="R41">
            <v>1</v>
          </cell>
          <cell r="AA41">
            <v>0.01</v>
          </cell>
          <cell r="AB41">
            <v>0</v>
          </cell>
          <cell r="AC41">
            <v>0</v>
          </cell>
          <cell r="AD41">
            <v>0.01</v>
          </cell>
          <cell r="AE41">
            <v>0.02</v>
          </cell>
          <cell r="AF41">
            <v>0.02</v>
          </cell>
          <cell r="AG41">
            <v>0.02</v>
          </cell>
          <cell r="AH41">
            <v>0.03</v>
          </cell>
          <cell r="AI41">
            <v>0.03</v>
          </cell>
          <cell r="AJ41">
            <v>0.01</v>
          </cell>
          <cell r="AK41">
            <v>0.02</v>
          </cell>
          <cell r="AL41">
            <v>7.0000000000000007E-2</v>
          </cell>
          <cell r="AM41">
            <v>0.25</v>
          </cell>
          <cell r="AN41">
            <v>0.2</v>
          </cell>
          <cell r="AO41">
            <v>0.26</v>
          </cell>
          <cell r="AP41">
            <v>0.16</v>
          </cell>
          <cell r="AQ41">
            <v>0.25</v>
          </cell>
          <cell r="AR41">
            <v>0.26</v>
          </cell>
          <cell r="AS41">
            <v>0.01</v>
          </cell>
          <cell r="AT41">
            <v>0.02</v>
          </cell>
          <cell r="AU41">
            <v>0.01</v>
          </cell>
          <cell r="AV41">
            <v>0.02</v>
          </cell>
          <cell r="AW41">
            <v>0.01</v>
          </cell>
          <cell r="AX41">
            <v>0.01</v>
          </cell>
          <cell r="AY41">
            <v>0.71</v>
          </cell>
          <cell r="AZ41">
            <v>0.75</v>
          </cell>
          <cell r="BA41">
            <v>0.7</v>
          </cell>
          <cell r="BB41">
            <v>0.81</v>
          </cell>
          <cell r="BC41">
            <v>0.7</v>
          </cell>
          <cell r="BD41">
            <v>0.64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0.01</v>
          </cell>
          <cell r="BQ41">
            <v>0.02</v>
          </cell>
          <cell r="BR41">
            <v>0.01</v>
          </cell>
          <cell r="BS41">
            <v>0.01</v>
          </cell>
          <cell r="BT41">
            <v>0.03</v>
          </cell>
          <cell r="BU41">
            <v>0.02</v>
          </cell>
          <cell r="BV41">
            <v>0.02</v>
          </cell>
          <cell r="BW41">
            <v>0.02</v>
          </cell>
          <cell r="BX41">
            <v>0.01</v>
          </cell>
          <cell r="BY41">
            <v>0.04</v>
          </cell>
          <cell r="BZ41">
            <v>0.03</v>
          </cell>
          <cell r="CA41">
            <v>0.08</v>
          </cell>
          <cell r="CB41">
            <v>0.03</v>
          </cell>
          <cell r="CL41">
            <v>0.14000000000000001</v>
          </cell>
          <cell r="CM41">
            <v>0.16</v>
          </cell>
          <cell r="CN41">
            <v>0.17</v>
          </cell>
          <cell r="CO41">
            <v>0.16</v>
          </cell>
          <cell r="CP41">
            <v>0.21</v>
          </cell>
          <cell r="CQ41">
            <v>0.24</v>
          </cell>
          <cell r="CR41">
            <v>0.24</v>
          </cell>
          <cell r="CS41">
            <v>0.2</v>
          </cell>
          <cell r="CT41">
            <v>0.24</v>
          </cell>
          <cell r="CU41">
            <v>0</v>
          </cell>
          <cell r="CV41">
            <v>0</v>
          </cell>
          <cell r="CW41">
            <v>0.02</v>
          </cell>
          <cell r="CX41">
            <v>0.01</v>
          </cell>
          <cell r="CY41">
            <v>0.02</v>
          </cell>
          <cell r="CZ41">
            <v>0.01</v>
          </cell>
          <cell r="DA41">
            <v>0.01</v>
          </cell>
          <cell r="DB41">
            <v>0.01</v>
          </cell>
          <cell r="DC41">
            <v>0.01</v>
          </cell>
          <cell r="DD41">
            <v>0.83</v>
          </cell>
          <cell r="DE41">
            <v>0.81</v>
          </cell>
          <cell r="DF41">
            <v>0.78</v>
          </cell>
          <cell r="DG41">
            <v>0.8</v>
          </cell>
          <cell r="DH41">
            <v>0.76</v>
          </cell>
          <cell r="DI41">
            <v>0.71</v>
          </cell>
          <cell r="DJ41">
            <v>0.71</v>
          </cell>
          <cell r="DK41">
            <v>0.69</v>
          </cell>
          <cell r="DL41">
            <v>0.71</v>
          </cell>
          <cell r="DM41">
            <v>0.11</v>
          </cell>
          <cell r="DN41">
            <v>6.0000000000000001E-3</v>
          </cell>
          <cell r="DO41">
            <v>0.01</v>
          </cell>
          <cell r="DP41">
            <v>0.01</v>
          </cell>
          <cell r="DQ41">
            <v>1.2E-2</v>
          </cell>
          <cell r="DR41">
            <v>0</v>
          </cell>
          <cell r="DS41">
            <v>0.05</v>
          </cell>
          <cell r="DT41">
            <v>0.01</v>
          </cell>
          <cell r="DU41">
            <v>0.01</v>
          </cell>
          <cell r="DW41">
            <v>0.05</v>
          </cell>
          <cell r="DX41">
            <v>3.1E-2</v>
          </cell>
          <cell r="DY41">
            <v>0.06</v>
          </cell>
          <cell r="DZ41">
            <v>0.05</v>
          </cell>
          <cell r="EA41">
            <v>0.09</v>
          </cell>
          <cell r="EB41">
            <v>0.13</v>
          </cell>
          <cell r="EC41">
            <v>0.06</v>
          </cell>
          <cell r="ED41">
            <v>0.06</v>
          </cell>
          <cell r="EE41">
            <v>0.25</v>
          </cell>
          <cell r="EF41">
            <v>0.19</v>
          </cell>
          <cell r="EG41">
            <v>0.19</v>
          </cell>
          <cell r="EH41">
            <v>0.19</v>
          </cell>
          <cell r="EI41">
            <v>0.13</v>
          </cell>
          <cell r="EJ41">
            <v>0.23</v>
          </cell>
          <cell r="EK41">
            <v>0.26</v>
          </cell>
          <cell r="EL41">
            <v>0.27</v>
          </cell>
          <cell r="EM41">
            <v>0.34</v>
          </cell>
          <cell r="EO41">
            <v>0.71</v>
          </cell>
          <cell r="EP41">
            <v>0.71</v>
          </cell>
          <cell r="EQ41">
            <v>0.68</v>
          </cell>
          <cell r="ER41">
            <v>0.76</v>
          </cell>
          <cell r="ES41">
            <v>0.62</v>
          </cell>
          <cell r="ET41">
            <v>0.5</v>
          </cell>
          <cell r="EU41">
            <v>0.61</v>
          </cell>
          <cell r="EV41">
            <v>0.55000000000000004</v>
          </cell>
          <cell r="EW41">
            <v>0.09</v>
          </cell>
          <cell r="EX41">
            <v>0.05</v>
          </cell>
          <cell r="EY41">
            <v>0.06</v>
          </cell>
          <cell r="EZ41">
            <v>0.06</v>
          </cell>
          <cell r="FA41">
            <v>0.05</v>
          </cell>
          <cell r="FB41">
            <v>0.06</v>
          </cell>
          <cell r="FC41">
            <v>0.06</v>
          </cell>
          <cell r="FD41">
            <v>0.05</v>
          </cell>
          <cell r="FE41">
            <v>0.05</v>
          </cell>
          <cell r="GP41">
            <v>0.01</v>
          </cell>
          <cell r="GQ41">
            <v>0.05</v>
          </cell>
          <cell r="GR41">
            <v>0.06</v>
          </cell>
          <cell r="GS41">
            <v>0.12</v>
          </cell>
          <cell r="GT41">
            <v>0.19</v>
          </cell>
          <cell r="GU41">
            <v>0.02</v>
          </cell>
          <cell r="GV41">
            <v>0.28999999999999998</v>
          </cell>
          <cell r="GW41">
            <v>0.3</v>
          </cell>
          <cell r="GX41">
            <v>0.27</v>
          </cell>
          <cell r="GY41">
            <v>0.25</v>
          </cell>
          <cell r="GZ41">
            <v>0.3</v>
          </cell>
          <cell r="HA41">
            <v>0.33</v>
          </cell>
          <cell r="HB41">
            <v>0.56000000000000005</v>
          </cell>
          <cell r="HC41">
            <v>0.35</v>
          </cell>
          <cell r="HD41">
            <v>0.32</v>
          </cell>
          <cell r="HE41">
            <v>0.28000000000000003</v>
          </cell>
          <cell r="HF41">
            <v>0.32</v>
          </cell>
          <cell r="HG41">
            <v>0.52</v>
          </cell>
          <cell r="HH41">
            <v>0.02</v>
          </cell>
          <cell r="HI41">
            <v>0.17</v>
          </cell>
          <cell r="HJ41">
            <v>0.16</v>
          </cell>
          <cell r="HK41">
            <v>0.14000000000000001</v>
          </cell>
          <cell r="HL41">
            <v>7.0000000000000007E-2</v>
          </cell>
          <cell r="HM41">
            <v>0.01</v>
          </cell>
          <cell r="HN41">
            <v>4.2999999999999997E-2</v>
          </cell>
          <cell r="HO41">
            <v>0.04</v>
          </cell>
          <cell r="HP41">
            <v>0.1</v>
          </cell>
          <cell r="HQ41">
            <v>0.11</v>
          </cell>
          <cell r="HR41">
            <v>3.6999999999999998E-2</v>
          </cell>
          <cell r="HS41">
            <v>3.6999999999999998E-2</v>
          </cell>
          <cell r="HT41">
            <v>7.0000000000000007E-2</v>
          </cell>
          <cell r="HU41">
            <v>0.09</v>
          </cell>
          <cell r="HV41">
            <v>0.09</v>
          </cell>
          <cell r="HW41">
            <v>0.1</v>
          </cell>
          <cell r="HX41">
            <v>0.08</v>
          </cell>
          <cell r="HY41">
            <v>0.08</v>
          </cell>
        </row>
        <row r="42">
          <cell r="A42">
            <v>400050</v>
          </cell>
          <cell r="I42">
            <v>60</v>
          </cell>
          <cell r="J42" t="str">
            <v>Very strong</v>
          </cell>
          <cell r="M42">
            <v>88</v>
          </cell>
          <cell r="R42">
            <v>21</v>
          </cell>
          <cell r="AA42">
            <v>0</v>
          </cell>
          <cell r="AB42">
            <v>0</v>
          </cell>
          <cell r="AC42">
            <v>0</v>
          </cell>
          <cell r="AD42">
            <v>0.01</v>
          </cell>
          <cell r="AE42">
            <v>0</v>
          </cell>
          <cell r="AF42">
            <v>0.01</v>
          </cell>
          <cell r="AG42">
            <v>0.01</v>
          </cell>
          <cell r="AH42">
            <v>0</v>
          </cell>
          <cell r="AI42">
            <v>0.01</v>
          </cell>
          <cell r="AJ42">
            <v>0.01</v>
          </cell>
          <cell r="AK42">
            <v>0.03</v>
          </cell>
          <cell r="AL42">
            <v>0.09</v>
          </cell>
          <cell r="AM42">
            <v>0.15</v>
          </cell>
          <cell r="AN42">
            <v>0.13</v>
          </cell>
          <cell r="AO42">
            <v>0.19</v>
          </cell>
          <cell r="AP42">
            <v>0.13</v>
          </cell>
          <cell r="AQ42">
            <v>0.28999999999999998</v>
          </cell>
          <cell r="AR42">
            <v>0.34</v>
          </cell>
          <cell r="AS42">
            <v>0.02</v>
          </cell>
          <cell r="AT42">
            <v>0.02</v>
          </cell>
          <cell r="AU42">
            <v>0.01</v>
          </cell>
          <cell r="AV42">
            <v>0.01</v>
          </cell>
          <cell r="AW42">
            <v>0.02</v>
          </cell>
          <cell r="AX42">
            <v>0.01</v>
          </cell>
          <cell r="AY42">
            <v>0.83</v>
          </cell>
          <cell r="AZ42">
            <v>0.86</v>
          </cell>
          <cell r="BA42">
            <v>0.8</v>
          </cell>
          <cell r="BB42">
            <v>0.85</v>
          </cell>
          <cell r="BC42">
            <v>0.66</v>
          </cell>
          <cell r="BD42">
            <v>0.54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0.01</v>
          </cell>
          <cell r="BR42">
            <v>0.01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0.01</v>
          </cell>
          <cell r="BX42">
            <v>0.01</v>
          </cell>
          <cell r="BY42">
            <v>0</v>
          </cell>
          <cell r="BZ42">
            <v>0.03</v>
          </cell>
          <cell r="CA42">
            <v>0.05</v>
          </cell>
          <cell r="CB42">
            <v>0.04</v>
          </cell>
          <cell r="CL42">
            <v>0.08</v>
          </cell>
          <cell r="CM42">
            <v>0.1</v>
          </cell>
          <cell r="CN42">
            <v>0.14000000000000001</v>
          </cell>
          <cell r="CO42">
            <v>0.13</v>
          </cell>
          <cell r="CP42">
            <v>0.11</v>
          </cell>
          <cell r="CQ42">
            <v>0.19</v>
          </cell>
          <cell r="CR42">
            <v>0.16</v>
          </cell>
          <cell r="CS42">
            <v>0.23</v>
          </cell>
          <cell r="CT42">
            <v>0.17</v>
          </cell>
          <cell r="CU42">
            <v>0.01</v>
          </cell>
          <cell r="CV42">
            <v>0.02</v>
          </cell>
          <cell r="CW42">
            <v>0.03</v>
          </cell>
          <cell r="CX42">
            <v>0.01</v>
          </cell>
          <cell r="CY42">
            <v>0.02</v>
          </cell>
          <cell r="CZ42">
            <v>0.01</v>
          </cell>
          <cell r="DA42">
            <v>0.01</v>
          </cell>
          <cell r="DB42">
            <v>0.02</v>
          </cell>
          <cell r="DC42">
            <v>0.01</v>
          </cell>
          <cell r="DD42">
            <v>0.91</v>
          </cell>
          <cell r="DE42">
            <v>0.88</v>
          </cell>
          <cell r="DF42">
            <v>0.83</v>
          </cell>
          <cell r="DG42">
            <v>0.86</v>
          </cell>
          <cell r="DH42">
            <v>0.87</v>
          </cell>
          <cell r="DI42">
            <v>0.8</v>
          </cell>
          <cell r="DJ42">
            <v>0.79</v>
          </cell>
          <cell r="DK42">
            <v>0.7</v>
          </cell>
          <cell r="DL42">
            <v>0.77</v>
          </cell>
          <cell r="DM42">
            <v>0.02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0.01</v>
          </cell>
          <cell r="DT42">
            <v>0</v>
          </cell>
          <cell r="DU42">
            <v>0.01</v>
          </cell>
          <cell r="DW42">
            <v>1.6E-2</v>
          </cell>
          <cell r="DX42">
            <v>0</v>
          </cell>
          <cell r="DY42">
            <v>0.01</v>
          </cell>
          <cell r="DZ42">
            <v>0</v>
          </cell>
          <cell r="EA42">
            <v>0.01</v>
          </cell>
          <cell r="EB42">
            <v>0.09</v>
          </cell>
          <cell r="EC42">
            <v>0.03</v>
          </cell>
          <cell r="ED42">
            <v>0.02</v>
          </cell>
          <cell r="EE42">
            <v>0.39</v>
          </cell>
          <cell r="EF42">
            <v>0.23</v>
          </cell>
          <cell r="EG42">
            <v>0.2</v>
          </cell>
          <cell r="EH42">
            <v>0.27</v>
          </cell>
          <cell r="EI42">
            <v>0.24</v>
          </cell>
          <cell r="EJ42">
            <v>0.32</v>
          </cell>
          <cell r="EK42">
            <v>0.35</v>
          </cell>
          <cell r="EL42">
            <v>0.3</v>
          </cell>
          <cell r="EM42">
            <v>0.36</v>
          </cell>
          <cell r="EO42">
            <v>0.74</v>
          </cell>
          <cell r="EP42">
            <v>0.79</v>
          </cell>
          <cell r="EQ42">
            <v>0.7</v>
          </cell>
          <cell r="ER42">
            <v>0.75</v>
          </cell>
          <cell r="ES42">
            <v>0.63</v>
          </cell>
          <cell r="ET42">
            <v>0.53</v>
          </cell>
          <cell r="EU42">
            <v>0.65</v>
          </cell>
          <cell r="EV42">
            <v>0.6</v>
          </cell>
          <cell r="EW42">
            <v>0.01</v>
          </cell>
          <cell r="EX42">
            <v>0.02</v>
          </cell>
          <cell r="EY42">
            <v>0.02</v>
          </cell>
          <cell r="EZ42">
            <v>0.02</v>
          </cell>
          <cell r="FA42">
            <v>0.01</v>
          </cell>
          <cell r="FB42">
            <v>0.04</v>
          </cell>
          <cell r="FC42">
            <v>0.02</v>
          </cell>
          <cell r="FD42">
            <v>0.02</v>
          </cell>
          <cell r="FE42">
            <v>0.03</v>
          </cell>
          <cell r="GP42">
            <v>0</v>
          </cell>
          <cell r="GQ42">
            <v>0.01</v>
          </cell>
          <cell r="GR42">
            <v>0</v>
          </cell>
          <cell r="GS42">
            <v>0.01</v>
          </cell>
          <cell r="GT42">
            <v>0</v>
          </cell>
          <cell r="GU42">
            <v>0</v>
          </cell>
          <cell r="GV42">
            <v>0.24</v>
          </cell>
          <cell r="GW42">
            <v>0.25</v>
          </cell>
          <cell r="GX42">
            <v>0.26</v>
          </cell>
          <cell r="GY42">
            <v>0.26</v>
          </cell>
          <cell r="GZ42">
            <v>0.25</v>
          </cell>
          <cell r="HA42">
            <v>0.15</v>
          </cell>
          <cell r="HB42">
            <v>0.71</v>
          </cell>
          <cell r="HC42">
            <v>0.37</v>
          </cell>
          <cell r="HD42">
            <v>0.64</v>
          </cell>
          <cell r="HE42">
            <v>0.7</v>
          </cell>
          <cell r="HF42">
            <v>0.7</v>
          </cell>
          <cell r="HG42">
            <v>0.81</v>
          </cell>
          <cell r="HH42">
            <v>0.03</v>
          </cell>
          <cell r="HI42">
            <v>0.28000000000000003</v>
          </cell>
          <cell r="HJ42">
            <v>0.08</v>
          </cell>
          <cell r="HK42">
            <v>0.02</v>
          </cell>
          <cell r="HL42">
            <v>0.02</v>
          </cell>
          <cell r="HM42">
            <v>0.02</v>
          </cell>
          <cell r="HN42">
            <v>0.01</v>
          </cell>
          <cell r="HO42">
            <v>7.0000000000000007E-2</v>
          </cell>
          <cell r="HP42">
            <v>0.01</v>
          </cell>
          <cell r="HQ42">
            <v>0.01</v>
          </cell>
          <cell r="HR42">
            <v>0.01</v>
          </cell>
          <cell r="HS42">
            <v>5.0000000000000001E-3</v>
          </cell>
          <cell r="HT42">
            <v>0.02</v>
          </cell>
          <cell r="HU42">
            <v>0.02</v>
          </cell>
          <cell r="HV42">
            <v>0.02</v>
          </cell>
          <cell r="HW42">
            <v>0.01</v>
          </cell>
          <cell r="HX42">
            <v>0.02</v>
          </cell>
          <cell r="HY42">
            <v>0.02</v>
          </cell>
        </row>
        <row r="43">
          <cell r="A43">
            <v>400051</v>
          </cell>
          <cell r="I43">
            <v>0</v>
          </cell>
          <cell r="J43" t="str">
            <v/>
          </cell>
          <cell r="R43">
            <v>1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</v>
          </cell>
          <cell r="AG43">
            <v>0</v>
          </cell>
          <cell r="AH43">
            <v>1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1</v>
          </cell>
          <cell r="AN43">
            <v>0</v>
          </cell>
          <cell r="AO43">
            <v>1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1</v>
          </cell>
          <cell r="BX43">
            <v>1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L43">
            <v>1</v>
          </cell>
          <cell r="CM43">
            <v>1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1</v>
          </cell>
          <cell r="DS43">
            <v>0</v>
          </cell>
          <cell r="DT43">
            <v>0</v>
          </cell>
          <cell r="DU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0</v>
          </cell>
          <cell r="EB43">
            <v>0</v>
          </cell>
          <cell r="EC43">
            <v>1</v>
          </cell>
          <cell r="ED43">
            <v>1</v>
          </cell>
          <cell r="EE43">
            <v>1</v>
          </cell>
          <cell r="EF43">
            <v>1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1</v>
          </cell>
          <cell r="EL43">
            <v>0</v>
          </cell>
          <cell r="EM43">
            <v>0</v>
          </cell>
          <cell r="EO43">
            <v>0</v>
          </cell>
          <cell r="EP43">
            <v>1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1</v>
          </cell>
          <cell r="GZ43">
            <v>0</v>
          </cell>
          <cell r="HA43">
            <v>0</v>
          </cell>
          <cell r="HB43">
            <v>1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1</v>
          </cell>
          <cell r="HH43">
            <v>0</v>
          </cell>
          <cell r="HI43">
            <v>1</v>
          </cell>
          <cell r="HJ43">
            <v>1</v>
          </cell>
          <cell r="HK43">
            <v>0</v>
          </cell>
          <cell r="HL43">
            <v>1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</row>
        <row r="44">
          <cell r="A44">
            <v>400052</v>
          </cell>
          <cell r="I44">
            <v>0</v>
          </cell>
          <cell r="J44" t="str">
            <v/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0.5</v>
          </cell>
          <cell r="AG44">
            <v>0</v>
          </cell>
          <cell r="AH44">
            <v>0</v>
          </cell>
          <cell r="AI44">
            <v>0</v>
          </cell>
          <cell r="AJ44">
            <v>0.5</v>
          </cell>
          <cell r="AK44">
            <v>0</v>
          </cell>
          <cell r="AL44">
            <v>0</v>
          </cell>
          <cell r="AM44">
            <v>0.5</v>
          </cell>
          <cell r="AN44">
            <v>0.5</v>
          </cell>
          <cell r="AO44">
            <v>0.5</v>
          </cell>
          <cell r="AP44">
            <v>0</v>
          </cell>
          <cell r="AQ44">
            <v>0.5</v>
          </cell>
          <cell r="AR44">
            <v>0.5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0.5</v>
          </cell>
          <cell r="AX44">
            <v>0</v>
          </cell>
          <cell r="AY44">
            <v>0.5</v>
          </cell>
          <cell r="AZ44">
            <v>0.5</v>
          </cell>
          <cell r="BA44">
            <v>0.5</v>
          </cell>
          <cell r="BB44">
            <v>0.5</v>
          </cell>
          <cell r="BC44">
            <v>0</v>
          </cell>
          <cell r="BD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L44">
            <v>1</v>
          </cell>
          <cell r="CM44">
            <v>1</v>
          </cell>
          <cell r="CN44">
            <v>1</v>
          </cell>
          <cell r="CO44">
            <v>0.5</v>
          </cell>
          <cell r="CP44">
            <v>0.5</v>
          </cell>
          <cell r="CQ44">
            <v>1</v>
          </cell>
          <cell r="CR44">
            <v>1</v>
          </cell>
          <cell r="CS44">
            <v>0.5</v>
          </cell>
          <cell r="CT44">
            <v>0.5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0.5</v>
          </cell>
          <cell r="DH44">
            <v>0.5</v>
          </cell>
          <cell r="DI44">
            <v>0</v>
          </cell>
          <cell r="DJ44">
            <v>0</v>
          </cell>
          <cell r="DK44">
            <v>0.5</v>
          </cell>
          <cell r="DL44">
            <v>0.5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W44">
            <v>0.5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0.5</v>
          </cell>
          <cell r="EC44">
            <v>0</v>
          </cell>
          <cell r="ED44">
            <v>0</v>
          </cell>
          <cell r="EE44">
            <v>0.5</v>
          </cell>
          <cell r="EF44">
            <v>0</v>
          </cell>
          <cell r="EG44">
            <v>0.5</v>
          </cell>
          <cell r="EH44">
            <v>0.5</v>
          </cell>
          <cell r="EI44">
            <v>0.5</v>
          </cell>
          <cell r="EJ44">
            <v>0.5</v>
          </cell>
          <cell r="EK44">
            <v>0.5</v>
          </cell>
          <cell r="EL44">
            <v>1</v>
          </cell>
          <cell r="EM44">
            <v>1</v>
          </cell>
          <cell r="EO44">
            <v>0.5</v>
          </cell>
          <cell r="EP44">
            <v>0.5</v>
          </cell>
          <cell r="EQ44">
            <v>0.5</v>
          </cell>
          <cell r="ER44">
            <v>0.5</v>
          </cell>
          <cell r="ES44">
            <v>0.5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1</v>
          </cell>
          <cell r="GZ44">
            <v>0.5</v>
          </cell>
          <cell r="HA44">
            <v>0</v>
          </cell>
          <cell r="HB44">
            <v>1</v>
          </cell>
          <cell r="HC44">
            <v>1</v>
          </cell>
          <cell r="HD44">
            <v>0.5</v>
          </cell>
          <cell r="HE44">
            <v>0</v>
          </cell>
          <cell r="HF44">
            <v>0.5</v>
          </cell>
          <cell r="HG44">
            <v>1</v>
          </cell>
          <cell r="HH44">
            <v>0</v>
          </cell>
          <cell r="HI44">
            <v>0</v>
          </cell>
          <cell r="HJ44">
            <v>0.5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</row>
        <row r="45">
          <cell r="A45">
            <v>400053</v>
          </cell>
          <cell r="I45">
            <v>38</v>
          </cell>
          <cell r="J45" t="str">
            <v>Neutral</v>
          </cell>
          <cell r="M45">
            <v>56</v>
          </cell>
          <cell r="R45">
            <v>6</v>
          </cell>
          <cell r="AA45">
            <v>0.01</v>
          </cell>
          <cell r="AB45">
            <v>0.01</v>
          </cell>
          <cell r="AC45">
            <v>0.02</v>
          </cell>
          <cell r="AD45">
            <v>0.06</v>
          </cell>
          <cell r="AE45">
            <v>0.06</v>
          </cell>
          <cell r="AF45">
            <v>0.15</v>
          </cell>
          <cell r="AG45">
            <v>0.06</v>
          </cell>
          <cell r="AH45">
            <v>0.06</v>
          </cell>
          <cell r="AI45">
            <v>0.06</v>
          </cell>
          <cell r="AJ45">
            <v>0.09</v>
          </cell>
          <cell r="AK45">
            <v>7.0000000000000007E-2</v>
          </cell>
          <cell r="AL45">
            <v>0.19</v>
          </cell>
          <cell r="AM45">
            <v>0.3</v>
          </cell>
          <cell r="AN45">
            <v>0.28000000000000003</v>
          </cell>
          <cell r="AO45">
            <v>0.34</v>
          </cell>
          <cell r="AP45">
            <v>0.26</v>
          </cell>
          <cell r="AQ45">
            <v>0.33</v>
          </cell>
          <cell r="AR45">
            <v>0.28999999999999998</v>
          </cell>
          <cell r="AS45">
            <v>0.02</v>
          </cell>
          <cell r="AT45">
            <v>0</v>
          </cell>
          <cell r="AU45">
            <v>0.01</v>
          </cell>
          <cell r="AV45">
            <v>0</v>
          </cell>
          <cell r="AW45">
            <v>0.03</v>
          </cell>
          <cell r="AX45">
            <v>0.02</v>
          </cell>
          <cell r="AY45">
            <v>0.61</v>
          </cell>
          <cell r="AZ45">
            <v>0.64</v>
          </cell>
          <cell r="BA45">
            <v>0.56000000000000005</v>
          </cell>
          <cell r="BB45">
            <v>0.59</v>
          </cell>
          <cell r="BC45">
            <v>0.53</v>
          </cell>
          <cell r="BD45">
            <v>0.35</v>
          </cell>
          <cell r="BK45">
            <v>5.0000000000000001E-3</v>
          </cell>
          <cell r="BL45">
            <v>5.0000000000000001E-3</v>
          </cell>
          <cell r="BM45">
            <v>0.01</v>
          </cell>
          <cell r="BN45">
            <v>0.03</v>
          </cell>
          <cell r="BO45">
            <v>0.01</v>
          </cell>
          <cell r="BP45">
            <v>0.01</v>
          </cell>
          <cell r="BQ45">
            <v>0.08</v>
          </cell>
          <cell r="BR45">
            <v>0.13</v>
          </cell>
          <cell r="BS45">
            <v>7.0000000000000007E-2</v>
          </cell>
          <cell r="BT45">
            <v>0.01</v>
          </cell>
          <cell r="BU45">
            <v>0.02</v>
          </cell>
          <cell r="BV45">
            <v>0.04</v>
          </cell>
          <cell r="BW45">
            <v>0.04</v>
          </cell>
          <cell r="BX45">
            <v>0.04</v>
          </cell>
          <cell r="BY45">
            <v>0.04</v>
          </cell>
          <cell r="BZ45">
            <v>0.09</v>
          </cell>
          <cell r="CA45">
            <v>0.1</v>
          </cell>
          <cell r="CB45">
            <v>0.09</v>
          </cell>
          <cell r="CL45">
            <v>0.19</v>
          </cell>
          <cell r="CM45">
            <v>0.24</v>
          </cell>
          <cell r="CN45">
            <v>0.28000000000000003</v>
          </cell>
          <cell r="CO45">
            <v>0.28000000000000003</v>
          </cell>
          <cell r="CP45">
            <v>0.23</v>
          </cell>
          <cell r="CQ45">
            <v>0.3</v>
          </cell>
          <cell r="CR45">
            <v>0.3</v>
          </cell>
          <cell r="CS45">
            <v>0.28999999999999998</v>
          </cell>
          <cell r="CT45">
            <v>0.3</v>
          </cell>
          <cell r="CU45">
            <v>0.01</v>
          </cell>
          <cell r="CV45">
            <v>0</v>
          </cell>
          <cell r="CW45">
            <v>0.01</v>
          </cell>
          <cell r="CX45">
            <v>0.01</v>
          </cell>
          <cell r="CY45">
            <v>0.01</v>
          </cell>
          <cell r="CZ45">
            <v>0.02</v>
          </cell>
          <cell r="DA45">
            <v>0.01</v>
          </cell>
          <cell r="DB45">
            <v>0.02</v>
          </cell>
          <cell r="DC45">
            <v>0.01</v>
          </cell>
          <cell r="DD45">
            <v>0.8</v>
          </cell>
          <cell r="DE45">
            <v>0.73</v>
          </cell>
          <cell r="DF45">
            <v>0.68</v>
          </cell>
          <cell r="DG45">
            <v>0.65</v>
          </cell>
          <cell r="DH45">
            <v>0.71</v>
          </cell>
          <cell r="DI45">
            <v>0.63</v>
          </cell>
          <cell r="DJ45">
            <v>0.53</v>
          </cell>
          <cell r="DK45">
            <v>0.46</v>
          </cell>
          <cell r="DL45">
            <v>0.53</v>
          </cell>
          <cell r="DM45">
            <v>0.14000000000000001</v>
          </cell>
          <cell r="DN45">
            <v>1.4999999999999999E-2</v>
          </cell>
          <cell r="DO45">
            <v>0.01</v>
          </cell>
          <cell r="DP45">
            <v>0.04</v>
          </cell>
          <cell r="DQ45">
            <v>0.01</v>
          </cell>
          <cell r="DR45">
            <v>0.04</v>
          </cell>
          <cell r="DS45">
            <v>0.03</v>
          </cell>
          <cell r="DT45">
            <v>0.02</v>
          </cell>
          <cell r="DU45">
            <v>0.01</v>
          </cell>
          <cell r="DW45">
            <v>0.08</v>
          </cell>
          <cell r="DX45">
            <v>0.02</v>
          </cell>
          <cell r="DY45">
            <v>7.0000000000000007E-2</v>
          </cell>
          <cell r="DZ45">
            <v>0.04</v>
          </cell>
          <cell r="EA45">
            <v>0.05</v>
          </cell>
          <cell r="EB45">
            <v>7.0000000000000007E-2</v>
          </cell>
          <cell r="EC45">
            <v>7.0000000000000007E-2</v>
          </cell>
          <cell r="ED45">
            <v>0.04</v>
          </cell>
          <cell r="EE45">
            <v>0.17</v>
          </cell>
          <cell r="EF45">
            <v>0.32</v>
          </cell>
          <cell r="EG45">
            <v>0.28000000000000003</v>
          </cell>
          <cell r="EH45">
            <v>0.32</v>
          </cell>
          <cell r="EI45">
            <v>0.32</v>
          </cell>
          <cell r="EJ45">
            <v>0.36</v>
          </cell>
          <cell r="EK45">
            <v>0.3</v>
          </cell>
          <cell r="EL45">
            <v>0.39</v>
          </cell>
          <cell r="EM45">
            <v>0.39</v>
          </cell>
          <cell r="EO45">
            <v>0.55000000000000004</v>
          </cell>
          <cell r="EP45">
            <v>0.65</v>
          </cell>
          <cell r="EQ45">
            <v>0.53</v>
          </cell>
          <cell r="ER45">
            <v>0.59</v>
          </cell>
          <cell r="ES45">
            <v>0.5</v>
          </cell>
          <cell r="ET45">
            <v>0.53</v>
          </cell>
          <cell r="EU45">
            <v>0.47</v>
          </cell>
          <cell r="EV45">
            <v>0.51</v>
          </cell>
          <cell r="EW45">
            <v>0.06</v>
          </cell>
          <cell r="EX45">
            <v>0.04</v>
          </cell>
          <cell r="EY45">
            <v>0.04</v>
          </cell>
          <cell r="EZ45">
            <v>0.04</v>
          </cell>
          <cell r="FA45">
            <v>0.04</v>
          </cell>
          <cell r="FB45">
            <v>0.06</v>
          </cell>
          <cell r="FC45">
            <v>7.0000000000000007E-2</v>
          </cell>
          <cell r="FD45">
            <v>0.04</v>
          </cell>
          <cell r="FE45">
            <v>0.06</v>
          </cell>
          <cell r="GP45">
            <v>0.01</v>
          </cell>
          <cell r="GQ45">
            <v>0.01</v>
          </cell>
          <cell r="GR45">
            <v>0.09</v>
          </cell>
          <cell r="GS45">
            <v>0.12</v>
          </cell>
          <cell r="GT45">
            <v>0.23</v>
          </cell>
          <cell r="GU45">
            <v>0.02</v>
          </cell>
          <cell r="GV45">
            <v>0.23</v>
          </cell>
          <cell r="GW45">
            <v>0.19</v>
          </cell>
          <cell r="GX45">
            <v>0.17</v>
          </cell>
          <cell r="GY45">
            <v>0.26</v>
          </cell>
          <cell r="GZ45">
            <v>0.3</v>
          </cell>
          <cell r="HA45">
            <v>0.27</v>
          </cell>
          <cell r="HB45">
            <v>0.57999999999999996</v>
          </cell>
          <cell r="HC45">
            <v>0.54</v>
          </cell>
          <cell r="HD45">
            <v>0.35</v>
          </cell>
          <cell r="HE45">
            <v>0.3</v>
          </cell>
          <cell r="HF45">
            <v>0.24</v>
          </cell>
          <cell r="HG45">
            <v>0.55000000000000004</v>
          </cell>
          <cell r="HH45">
            <v>0.11</v>
          </cell>
          <cell r="HI45">
            <v>0.19</v>
          </cell>
          <cell r="HJ45">
            <v>0.23</v>
          </cell>
          <cell r="HK45">
            <v>0.18</v>
          </cell>
          <cell r="HL45">
            <v>0.14000000000000001</v>
          </cell>
          <cell r="HM45">
            <v>0.06</v>
          </cell>
          <cell r="HN45">
            <v>0.03</v>
          </cell>
          <cell r="HO45">
            <v>0.04</v>
          </cell>
          <cell r="HP45">
            <v>0.11</v>
          </cell>
          <cell r="HQ45">
            <v>0.09</v>
          </cell>
          <cell r="HR45">
            <v>3.5000000000000003E-2</v>
          </cell>
          <cell r="HS45">
            <v>4.4999999999999998E-2</v>
          </cell>
          <cell r="HT45">
            <v>0.04</v>
          </cell>
          <cell r="HU45">
            <v>0.05</v>
          </cell>
          <cell r="HV45">
            <v>0.06</v>
          </cell>
          <cell r="HW45">
            <v>0.06</v>
          </cell>
          <cell r="HX45">
            <v>0.05</v>
          </cell>
          <cell r="HY45">
            <v>0.06</v>
          </cell>
        </row>
        <row r="46">
          <cell r="A46">
            <v>400054</v>
          </cell>
          <cell r="J46" t="str">
            <v/>
          </cell>
        </row>
        <row r="47">
          <cell r="A47">
            <v>400055</v>
          </cell>
          <cell r="J47" t="str">
            <v/>
          </cell>
        </row>
        <row r="48">
          <cell r="A48">
            <v>400056</v>
          </cell>
          <cell r="I48">
            <v>0</v>
          </cell>
          <cell r="J48" t="str">
            <v/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</v>
          </cell>
          <cell r="AZ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L48">
            <v>0</v>
          </cell>
          <cell r="CM48">
            <v>1</v>
          </cell>
          <cell r="CN48">
            <v>1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1</v>
          </cell>
          <cell r="DE48">
            <v>0</v>
          </cell>
          <cell r="DF48">
            <v>0</v>
          </cell>
          <cell r="DG48">
            <v>1</v>
          </cell>
          <cell r="DH48">
            <v>1</v>
          </cell>
          <cell r="DI48">
            <v>1</v>
          </cell>
          <cell r="DJ48">
            <v>1</v>
          </cell>
          <cell r="DK48">
            <v>1</v>
          </cell>
          <cell r="DL48">
            <v>1</v>
          </cell>
          <cell r="DM48">
            <v>1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1</v>
          </cell>
          <cell r="EI48">
            <v>0</v>
          </cell>
          <cell r="EJ48">
            <v>0</v>
          </cell>
          <cell r="EK48">
            <v>1</v>
          </cell>
          <cell r="EL48">
            <v>1</v>
          </cell>
          <cell r="EM48">
            <v>0</v>
          </cell>
          <cell r="EO48">
            <v>1</v>
          </cell>
          <cell r="EP48">
            <v>1</v>
          </cell>
          <cell r="EQ48">
            <v>0</v>
          </cell>
          <cell r="ER48">
            <v>1</v>
          </cell>
          <cell r="ES48">
            <v>1</v>
          </cell>
          <cell r="ET48">
            <v>0</v>
          </cell>
          <cell r="EU48">
            <v>0</v>
          </cell>
          <cell r="EV48">
            <v>1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1</v>
          </cell>
          <cell r="HC48">
            <v>1</v>
          </cell>
          <cell r="HD48">
            <v>1</v>
          </cell>
          <cell r="HE48">
            <v>1</v>
          </cell>
          <cell r="HF48">
            <v>1</v>
          </cell>
          <cell r="HG48">
            <v>1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</row>
        <row r="49">
          <cell r="A49">
            <v>400057</v>
          </cell>
          <cell r="I49">
            <v>1</v>
          </cell>
          <cell r="J49" t="str">
            <v/>
          </cell>
          <cell r="AA49">
            <v>0</v>
          </cell>
          <cell r="AB49">
            <v>0</v>
          </cell>
          <cell r="AC49">
            <v>0</v>
          </cell>
          <cell r="AD49">
            <v>0.17</v>
          </cell>
          <cell r="AE49">
            <v>0</v>
          </cell>
          <cell r="AF49">
            <v>0.17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0.17</v>
          </cell>
          <cell r="AL49">
            <v>0.17</v>
          </cell>
          <cell r="AM49">
            <v>0.33</v>
          </cell>
          <cell r="AN49">
            <v>0.17</v>
          </cell>
          <cell r="AO49">
            <v>0</v>
          </cell>
          <cell r="AP49">
            <v>0.17</v>
          </cell>
          <cell r="AQ49">
            <v>0.33</v>
          </cell>
          <cell r="AR49">
            <v>0.17</v>
          </cell>
          <cell r="AS49">
            <v>0</v>
          </cell>
          <cell r="AT49">
            <v>0</v>
          </cell>
          <cell r="AU49">
            <v>0.33</v>
          </cell>
          <cell r="AV49">
            <v>0</v>
          </cell>
          <cell r="AW49">
            <v>0</v>
          </cell>
          <cell r="AX49">
            <v>0.17</v>
          </cell>
          <cell r="AY49">
            <v>0.67</v>
          </cell>
          <cell r="AZ49">
            <v>0.83</v>
          </cell>
          <cell r="BA49">
            <v>0.67</v>
          </cell>
          <cell r="BB49">
            <v>0.67</v>
          </cell>
          <cell r="BC49">
            <v>0.5</v>
          </cell>
          <cell r="BD49">
            <v>0.33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0.17</v>
          </cell>
          <cell r="BQ49">
            <v>0.17</v>
          </cell>
          <cell r="BR49">
            <v>0.17</v>
          </cell>
          <cell r="BS49">
            <v>0.17</v>
          </cell>
          <cell r="BT49">
            <v>0</v>
          </cell>
          <cell r="BU49">
            <v>0</v>
          </cell>
          <cell r="BV49">
            <v>0.17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L49">
            <v>0.17</v>
          </cell>
          <cell r="CM49">
            <v>0.17</v>
          </cell>
          <cell r="CN49">
            <v>0</v>
          </cell>
          <cell r="CO49">
            <v>0.17</v>
          </cell>
          <cell r="CP49">
            <v>0.17</v>
          </cell>
          <cell r="CQ49">
            <v>0</v>
          </cell>
          <cell r="CR49">
            <v>0.17</v>
          </cell>
          <cell r="CS49">
            <v>0.33</v>
          </cell>
          <cell r="CT49">
            <v>0.33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0.83</v>
          </cell>
          <cell r="DE49">
            <v>0.83</v>
          </cell>
          <cell r="DF49">
            <v>0.83</v>
          </cell>
          <cell r="DG49">
            <v>0.83</v>
          </cell>
          <cell r="DH49">
            <v>0.83</v>
          </cell>
          <cell r="DI49">
            <v>0.83</v>
          </cell>
          <cell r="DJ49">
            <v>0.67</v>
          </cell>
          <cell r="DK49">
            <v>0.5</v>
          </cell>
          <cell r="DL49">
            <v>0.5</v>
          </cell>
          <cell r="DM49">
            <v>0</v>
          </cell>
          <cell r="DN49">
            <v>0</v>
          </cell>
          <cell r="DO49">
            <v>0</v>
          </cell>
          <cell r="DP49">
            <v>0.17</v>
          </cell>
          <cell r="DQ49">
            <v>0.16700000000000001</v>
          </cell>
          <cell r="DR49">
            <v>0.17</v>
          </cell>
          <cell r="DS49">
            <v>0.17</v>
          </cell>
          <cell r="DT49">
            <v>0</v>
          </cell>
          <cell r="DU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0.17</v>
          </cell>
          <cell r="EC49">
            <v>0.17</v>
          </cell>
          <cell r="ED49">
            <v>0.17</v>
          </cell>
          <cell r="EE49">
            <v>0.33</v>
          </cell>
          <cell r="EF49">
            <v>0.5</v>
          </cell>
          <cell r="EG49">
            <v>0.5</v>
          </cell>
          <cell r="EH49">
            <v>0.17</v>
          </cell>
          <cell r="EI49">
            <v>0.33</v>
          </cell>
          <cell r="EJ49">
            <v>0.33</v>
          </cell>
          <cell r="EK49">
            <v>0.33</v>
          </cell>
          <cell r="EL49">
            <v>0.33</v>
          </cell>
          <cell r="EM49">
            <v>0.33</v>
          </cell>
          <cell r="EO49">
            <v>0.5</v>
          </cell>
          <cell r="EP49">
            <v>0.5</v>
          </cell>
          <cell r="EQ49">
            <v>0.5</v>
          </cell>
          <cell r="ER49">
            <v>0.5</v>
          </cell>
          <cell r="ES49">
            <v>0.5</v>
          </cell>
          <cell r="ET49">
            <v>0.33</v>
          </cell>
          <cell r="EU49">
            <v>0.5</v>
          </cell>
          <cell r="EV49">
            <v>0.5</v>
          </cell>
          <cell r="EW49">
            <v>0.17</v>
          </cell>
          <cell r="EX49">
            <v>0</v>
          </cell>
          <cell r="EY49">
            <v>0</v>
          </cell>
          <cell r="EZ49">
            <v>0.17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0.17</v>
          </cell>
          <cell r="GT49">
            <v>0.17</v>
          </cell>
          <cell r="GU49">
            <v>0</v>
          </cell>
          <cell r="GV49">
            <v>0.33</v>
          </cell>
          <cell r="GW49">
            <v>0.33</v>
          </cell>
          <cell r="GX49">
            <v>0.5</v>
          </cell>
          <cell r="GY49">
            <v>0.67</v>
          </cell>
          <cell r="GZ49">
            <v>0.67</v>
          </cell>
          <cell r="HA49">
            <v>0.33</v>
          </cell>
          <cell r="HB49">
            <v>0.67</v>
          </cell>
          <cell r="HC49">
            <v>0.33</v>
          </cell>
          <cell r="HD49">
            <v>0.17</v>
          </cell>
          <cell r="HE49">
            <v>0.17</v>
          </cell>
          <cell r="HF49">
            <v>0.17</v>
          </cell>
          <cell r="HG49">
            <v>0.67</v>
          </cell>
          <cell r="HH49">
            <v>0</v>
          </cell>
          <cell r="HI49">
            <v>0.33</v>
          </cell>
          <cell r="HJ49">
            <v>0.33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</row>
        <row r="50">
          <cell r="A50">
            <v>400058</v>
          </cell>
          <cell r="I50">
            <v>49</v>
          </cell>
          <cell r="J50" t="str">
            <v>Strong</v>
          </cell>
          <cell r="M50">
            <v>68</v>
          </cell>
          <cell r="AA50">
            <v>0.04</v>
          </cell>
          <cell r="AB50">
            <v>0.02</v>
          </cell>
          <cell r="AC50">
            <v>0.02</v>
          </cell>
          <cell r="AD50">
            <v>0.02</v>
          </cell>
          <cell r="AE50">
            <v>0.03</v>
          </cell>
          <cell r="AF50">
            <v>0.05</v>
          </cell>
          <cell r="AG50">
            <v>0.08</v>
          </cell>
          <cell r="AH50">
            <v>0.08</v>
          </cell>
          <cell r="AI50">
            <v>0.09</v>
          </cell>
          <cell r="AJ50">
            <v>0.08</v>
          </cell>
          <cell r="AK50">
            <v>0.13</v>
          </cell>
          <cell r="AL50">
            <v>0.1</v>
          </cell>
          <cell r="AM50">
            <v>0.2</v>
          </cell>
          <cell r="AN50">
            <v>0.18</v>
          </cell>
          <cell r="AO50">
            <v>0.21</v>
          </cell>
          <cell r="AP50">
            <v>0.18</v>
          </cell>
          <cell r="AQ50">
            <v>0.2</v>
          </cell>
          <cell r="AR50">
            <v>0.24</v>
          </cell>
          <cell r="AS50">
            <v>0.02</v>
          </cell>
          <cell r="AT50">
            <v>0.02</v>
          </cell>
          <cell r="AU50">
            <v>0.03</v>
          </cell>
          <cell r="AV50">
            <v>0.04</v>
          </cell>
          <cell r="AW50">
            <v>0.05</v>
          </cell>
          <cell r="AX50">
            <v>0.03</v>
          </cell>
          <cell r="AY50">
            <v>0.67</v>
          </cell>
          <cell r="AZ50">
            <v>0.7</v>
          </cell>
          <cell r="BA50">
            <v>0.65</v>
          </cell>
          <cell r="BB50">
            <v>0.68</v>
          </cell>
          <cell r="BC50">
            <v>0.59</v>
          </cell>
          <cell r="BD50">
            <v>0.59</v>
          </cell>
          <cell r="BK50">
            <v>0.02</v>
          </cell>
          <cell r="BL50">
            <v>2.5999999999999999E-2</v>
          </cell>
          <cell r="BM50">
            <v>0.03</v>
          </cell>
          <cell r="BN50">
            <v>0.02</v>
          </cell>
          <cell r="BO50">
            <v>0.01</v>
          </cell>
          <cell r="BP50">
            <v>0.02</v>
          </cell>
          <cell r="BQ50">
            <v>0.04</v>
          </cell>
          <cell r="BR50">
            <v>0.05</v>
          </cell>
          <cell r="BS50">
            <v>0.03</v>
          </cell>
          <cell r="BT50">
            <v>0.06</v>
          </cell>
          <cell r="BU50">
            <v>7.0000000000000007E-2</v>
          </cell>
          <cell r="BV50">
            <v>0.05</v>
          </cell>
          <cell r="BW50">
            <v>0.05</v>
          </cell>
          <cell r="BX50">
            <v>7.0000000000000007E-2</v>
          </cell>
          <cell r="BY50">
            <v>0.12</v>
          </cell>
          <cell r="BZ50">
            <v>0.1</v>
          </cell>
          <cell r="CA50">
            <v>0.12</v>
          </cell>
          <cell r="CB50">
            <v>0.09</v>
          </cell>
          <cell r="CL50">
            <v>0.18</v>
          </cell>
          <cell r="CM50">
            <v>0.22</v>
          </cell>
          <cell r="CN50">
            <v>0.23</v>
          </cell>
          <cell r="CO50">
            <v>0.18</v>
          </cell>
          <cell r="CP50">
            <v>0.18</v>
          </cell>
          <cell r="CQ50">
            <v>0.18</v>
          </cell>
          <cell r="CR50">
            <v>0.22</v>
          </cell>
          <cell r="CS50">
            <v>0.18</v>
          </cell>
          <cell r="CT50">
            <v>0.2</v>
          </cell>
          <cell r="CU50">
            <v>0.04</v>
          </cell>
          <cell r="CV50">
            <v>0.05</v>
          </cell>
          <cell r="CW50">
            <v>0.05</v>
          </cell>
          <cell r="CX50">
            <v>0.05</v>
          </cell>
          <cell r="CY50">
            <v>0.05</v>
          </cell>
          <cell r="CZ50">
            <v>0.05</v>
          </cell>
          <cell r="DA50">
            <v>0.04</v>
          </cell>
          <cell r="DB50">
            <v>0.05</v>
          </cell>
          <cell r="DC50">
            <v>0.05</v>
          </cell>
          <cell r="DD50">
            <v>0.71</v>
          </cell>
          <cell r="DE50">
            <v>0.64</v>
          </cell>
          <cell r="DF50">
            <v>0.65</v>
          </cell>
          <cell r="DG50">
            <v>0.7</v>
          </cell>
          <cell r="DH50">
            <v>0.71</v>
          </cell>
          <cell r="DI50">
            <v>0.63</v>
          </cell>
          <cell r="DJ50">
            <v>0.61</v>
          </cell>
          <cell r="DK50">
            <v>0.6</v>
          </cell>
          <cell r="DL50">
            <v>0.63</v>
          </cell>
          <cell r="DM50">
            <v>0.37</v>
          </cell>
          <cell r="DN50">
            <v>3.3000000000000002E-2</v>
          </cell>
          <cell r="DO50">
            <v>0.03</v>
          </cell>
          <cell r="DP50">
            <v>0.04</v>
          </cell>
          <cell r="DQ50">
            <v>5.1999999999999998E-2</v>
          </cell>
          <cell r="DR50">
            <v>0.05</v>
          </cell>
          <cell r="DS50">
            <v>0.04</v>
          </cell>
          <cell r="DT50">
            <v>0.02</v>
          </cell>
          <cell r="DU50">
            <v>7.0000000000000007E-2</v>
          </cell>
          <cell r="DW50">
            <v>6.5000000000000002E-2</v>
          </cell>
          <cell r="DX50">
            <v>7.1999999999999995E-2</v>
          </cell>
          <cell r="DY50">
            <v>0.09</v>
          </cell>
          <cell r="DZ50">
            <v>7.0000000000000007E-2</v>
          </cell>
          <cell r="EA50">
            <v>0.06</v>
          </cell>
          <cell r="EB50">
            <v>0.05</v>
          </cell>
          <cell r="EC50">
            <v>0.09</v>
          </cell>
          <cell r="ED50">
            <v>0.08</v>
          </cell>
          <cell r="EE50">
            <v>0.25</v>
          </cell>
          <cell r="EF50">
            <v>0.47</v>
          </cell>
          <cell r="EG50">
            <v>0.25</v>
          </cell>
          <cell r="EH50">
            <v>0.26</v>
          </cell>
          <cell r="EI50">
            <v>0.24</v>
          </cell>
          <cell r="EJ50">
            <v>0.28000000000000003</v>
          </cell>
          <cell r="EK50">
            <v>0.24</v>
          </cell>
          <cell r="EL50">
            <v>0.2</v>
          </cell>
          <cell r="EM50">
            <v>0.24</v>
          </cell>
          <cell r="EO50">
            <v>0.39</v>
          </cell>
          <cell r="EP50">
            <v>0.56999999999999995</v>
          </cell>
          <cell r="EQ50">
            <v>0.56000000000000005</v>
          </cell>
          <cell r="ER50">
            <v>0.6</v>
          </cell>
          <cell r="ES50">
            <v>0.56000000000000005</v>
          </cell>
          <cell r="ET50">
            <v>0.61</v>
          </cell>
          <cell r="EU50">
            <v>0.63</v>
          </cell>
          <cell r="EV50">
            <v>0.56999999999999995</v>
          </cell>
          <cell r="EW50">
            <v>0.05</v>
          </cell>
          <cell r="EX50">
            <v>0.05</v>
          </cell>
          <cell r="EY50">
            <v>0.08</v>
          </cell>
          <cell r="EZ50">
            <v>0.05</v>
          </cell>
          <cell r="FA50">
            <v>0.05</v>
          </cell>
          <cell r="FB50">
            <v>0.05</v>
          </cell>
          <cell r="FC50">
            <v>0.06</v>
          </cell>
          <cell r="FD50">
            <v>0.06</v>
          </cell>
          <cell r="FE50">
            <v>0.05</v>
          </cell>
          <cell r="GP50">
            <v>0.01</v>
          </cell>
          <cell r="GQ50">
            <v>0</v>
          </cell>
          <cell r="GR50">
            <v>0.04</v>
          </cell>
          <cell r="GS50">
            <v>0.02</v>
          </cell>
          <cell r="GT50">
            <v>7.0000000000000007E-2</v>
          </cell>
          <cell r="GU50">
            <v>0</v>
          </cell>
          <cell r="GV50">
            <v>0.31</v>
          </cell>
          <cell r="GW50">
            <v>0.41</v>
          </cell>
          <cell r="GX50">
            <v>0.31</v>
          </cell>
          <cell r="GY50">
            <v>0.36</v>
          </cell>
          <cell r="GZ50">
            <v>0.31</v>
          </cell>
          <cell r="HA50">
            <v>0.36</v>
          </cell>
          <cell r="HB50">
            <v>0.53</v>
          </cell>
          <cell r="HC50">
            <v>0.42</v>
          </cell>
          <cell r="HD50">
            <v>0.28999999999999998</v>
          </cell>
          <cell r="HE50">
            <v>0.45</v>
          </cell>
          <cell r="HF50">
            <v>0.46</v>
          </cell>
          <cell r="HG50">
            <v>0.5</v>
          </cell>
          <cell r="HH50">
            <v>0.08</v>
          </cell>
          <cell r="HI50">
            <v>0.09</v>
          </cell>
          <cell r="HJ50">
            <v>0.14000000000000001</v>
          </cell>
          <cell r="HK50">
            <v>0.09</v>
          </cell>
          <cell r="HL50">
            <v>0.1</v>
          </cell>
          <cell r="HM50">
            <v>7.0000000000000007E-2</v>
          </cell>
          <cell r="HN50">
            <v>1.2999999999999999E-2</v>
          </cell>
          <cell r="HO50">
            <v>0.01</v>
          </cell>
          <cell r="HP50">
            <v>0.16</v>
          </cell>
          <cell r="HQ50">
            <v>0.03</v>
          </cell>
          <cell r="HR50">
            <v>1.2999999999999999E-2</v>
          </cell>
          <cell r="HS50">
            <v>1.2999999999999999E-2</v>
          </cell>
          <cell r="HT50">
            <v>0.05</v>
          </cell>
          <cell r="HU50">
            <v>0.06</v>
          </cell>
          <cell r="HV50">
            <v>0.06</v>
          </cell>
          <cell r="HW50">
            <v>0.05</v>
          </cell>
          <cell r="HX50">
            <v>0.05</v>
          </cell>
          <cell r="HY50">
            <v>0.06</v>
          </cell>
        </row>
        <row r="51">
          <cell r="A51">
            <v>400059</v>
          </cell>
          <cell r="I51">
            <v>33</v>
          </cell>
          <cell r="J51" t="str">
            <v>Strong</v>
          </cell>
          <cell r="M51">
            <v>76</v>
          </cell>
          <cell r="AA51">
            <v>0.03</v>
          </cell>
          <cell r="AB51">
            <v>0.01</v>
          </cell>
          <cell r="AC51">
            <v>0.01</v>
          </cell>
          <cell r="AD51">
            <v>0.01</v>
          </cell>
          <cell r="AE51">
            <v>0.04</v>
          </cell>
          <cell r="AF51">
            <v>0.16</v>
          </cell>
          <cell r="AG51">
            <v>0.03</v>
          </cell>
          <cell r="AH51">
            <v>0.03</v>
          </cell>
          <cell r="AI51">
            <v>0.04</v>
          </cell>
          <cell r="AJ51">
            <v>0.02</v>
          </cell>
          <cell r="AK51">
            <v>0.1</v>
          </cell>
          <cell r="AL51">
            <v>0.16</v>
          </cell>
          <cell r="AM51">
            <v>0.21</v>
          </cell>
          <cell r="AN51">
            <v>0.19</v>
          </cell>
          <cell r="AO51">
            <v>0.2</v>
          </cell>
          <cell r="AP51">
            <v>0.19</v>
          </cell>
          <cell r="AQ51">
            <v>0.19</v>
          </cell>
          <cell r="AR51">
            <v>0.2</v>
          </cell>
          <cell r="AS51">
            <v>0.01</v>
          </cell>
          <cell r="AT51">
            <v>0</v>
          </cell>
          <cell r="AU51">
            <v>0.03</v>
          </cell>
          <cell r="AV51">
            <v>0.02</v>
          </cell>
          <cell r="AW51">
            <v>0.01</v>
          </cell>
          <cell r="AX51">
            <v>0.01</v>
          </cell>
          <cell r="AY51">
            <v>0.73</v>
          </cell>
          <cell r="AZ51">
            <v>0.78</v>
          </cell>
          <cell r="BA51">
            <v>0.73</v>
          </cell>
          <cell r="BB51">
            <v>0.76</v>
          </cell>
          <cell r="BC51">
            <v>0.65</v>
          </cell>
          <cell r="BD51">
            <v>0.47</v>
          </cell>
          <cell r="BK51">
            <v>0</v>
          </cell>
          <cell r="BL51">
            <v>0</v>
          </cell>
          <cell r="BM51">
            <v>0</v>
          </cell>
          <cell r="BN51">
            <v>0.01</v>
          </cell>
          <cell r="BO51">
            <v>0</v>
          </cell>
          <cell r="BP51">
            <v>0</v>
          </cell>
          <cell r="BQ51">
            <v>0.05</v>
          </cell>
          <cell r="BR51">
            <v>0.1</v>
          </cell>
          <cell r="BS51">
            <v>0.09</v>
          </cell>
          <cell r="BT51">
            <v>0</v>
          </cell>
          <cell r="BU51">
            <v>0.03</v>
          </cell>
          <cell r="BV51">
            <v>0.02</v>
          </cell>
          <cell r="BW51">
            <v>0.04</v>
          </cell>
          <cell r="BX51">
            <v>0</v>
          </cell>
          <cell r="BY51">
            <v>0.06</v>
          </cell>
          <cell r="BZ51">
            <v>0.1</v>
          </cell>
          <cell r="CA51">
            <v>0.11</v>
          </cell>
          <cell r="CB51">
            <v>0.13</v>
          </cell>
          <cell r="CL51">
            <v>0.16</v>
          </cell>
          <cell r="CM51">
            <v>0.23</v>
          </cell>
          <cell r="CN51">
            <v>0.19</v>
          </cell>
          <cell r="CO51">
            <v>0.16</v>
          </cell>
          <cell r="CP51">
            <v>0.25</v>
          </cell>
          <cell r="CQ51">
            <v>0.35</v>
          </cell>
          <cell r="CR51">
            <v>0.3</v>
          </cell>
          <cell r="CS51">
            <v>0.24</v>
          </cell>
          <cell r="CT51">
            <v>0.25</v>
          </cell>
          <cell r="CU51">
            <v>0.02</v>
          </cell>
          <cell r="CV51">
            <v>0.02</v>
          </cell>
          <cell r="CW51">
            <v>0.04</v>
          </cell>
          <cell r="CX51">
            <v>0.02</v>
          </cell>
          <cell r="CY51">
            <v>0.02</v>
          </cell>
          <cell r="CZ51">
            <v>0.03</v>
          </cell>
          <cell r="DA51">
            <v>0.01</v>
          </cell>
          <cell r="DB51">
            <v>0</v>
          </cell>
          <cell r="DC51">
            <v>0.01</v>
          </cell>
          <cell r="DD51">
            <v>0.82</v>
          </cell>
          <cell r="DE51">
            <v>0.73</v>
          </cell>
          <cell r="DF51">
            <v>0.75</v>
          </cell>
          <cell r="DG51">
            <v>0.78</v>
          </cell>
          <cell r="DH51">
            <v>0.73</v>
          </cell>
          <cell r="DI51">
            <v>0.56999999999999995</v>
          </cell>
          <cell r="DJ51">
            <v>0.54</v>
          </cell>
          <cell r="DK51">
            <v>0.56000000000000005</v>
          </cell>
          <cell r="DL51">
            <v>0.52</v>
          </cell>
          <cell r="DM51">
            <v>0.19</v>
          </cell>
          <cell r="DN51">
            <v>2.7E-2</v>
          </cell>
          <cell r="DO51">
            <v>0.02</v>
          </cell>
          <cell r="DP51">
            <v>0.06</v>
          </cell>
          <cell r="DQ51">
            <v>3.5000000000000003E-2</v>
          </cell>
          <cell r="DR51">
            <v>0.02</v>
          </cell>
          <cell r="DS51">
            <v>0.04</v>
          </cell>
          <cell r="DT51">
            <v>0.04</v>
          </cell>
          <cell r="DU51">
            <v>0.05</v>
          </cell>
          <cell r="DW51">
            <v>0.124</v>
          </cell>
          <cell r="DX51">
            <v>5.2999999999999999E-2</v>
          </cell>
          <cell r="DY51">
            <v>0.08</v>
          </cell>
          <cell r="DZ51">
            <v>0.06</v>
          </cell>
          <cell r="EA51">
            <v>0.12</v>
          </cell>
          <cell r="EB51">
            <v>0.05</v>
          </cell>
          <cell r="EC51">
            <v>0.09</v>
          </cell>
          <cell r="ED51">
            <v>0.14000000000000001</v>
          </cell>
          <cell r="EE51">
            <v>0.19</v>
          </cell>
          <cell r="EF51">
            <v>0.25</v>
          </cell>
          <cell r="EG51">
            <v>0.2</v>
          </cell>
          <cell r="EH51">
            <v>0.18</v>
          </cell>
          <cell r="EI51">
            <v>0.16</v>
          </cell>
          <cell r="EJ51">
            <v>0.17</v>
          </cell>
          <cell r="EK51">
            <v>0.24</v>
          </cell>
          <cell r="EL51">
            <v>0.25</v>
          </cell>
          <cell r="EM51">
            <v>0.39</v>
          </cell>
          <cell r="EO51">
            <v>0.57999999999999996</v>
          </cell>
          <cell r="EP51">
            <v>0.7</v>
          </cell>
          <cell r="EQ51">
            <v>0.64</v>
          </cell>
          <cell r="ER51">
            <v>0.73</v>
          </cell>
          <cell r="ES51">
            <v>0.66</v>
          </cell>
          <cell r="ET51">
            <v>0.64</v>
          </cell>
          <cell r="EU51">
            <v>0.59</v>
          </cell>
          <cell r="EV51">
            <v>0.36</v>
          </cell>
          <cell r="EW51">
            <v>0.03</v>
          </cell>
          <cell r="EX51">
            <v>0.02</v>
          </cell>
          <cell r="EY51">
            <v>0.03</v>
          </cell>
          <cell r="EZ51">
            <v>0.04</v>
          </cell>
          <cell r="FA51">
            <v>0.02</v>
          </cell>
          <cell r="FB51">
            <v>0.04</v>
          </cell>
          <cell r="FC51">
            <v>0.03</v>
          </cell>
          <cell r="FD51">
            <v>0.04</v>
          </cell>
          <cell r="FE51">
            <v>0.05</v>
          </cell>
          <cell r="GP51">
            <v>0.03</v>
          </cell>
          <cell r="GQ51">
            <v>0.01</v>
          </cell>
          <cell r="GR51">
            <v>0</v>
          </cell>
          <cell r="GS51">
            <v>0</v>
          </cell>
          <cell r="GT51">
            <v>0.13</v>
          </cell>
          <cell r="GU51">
            <v>0.03</v>
          </cell>
          <cell r="GV51">
            <v>0.38</v>
          </cell>
          <cell r="GW51">
            <v>0.33</v>
          </cell>
          <cell r="GX51">
            <v>0.34</v>
          </cell>
          <cell r="GY51">
            <v>0.34</v>
          </cell>
          <cell r="GZ51">
            <v>0.3</v>
          </cell>
          <cell r="HA51">
            <v>0.39</v>
          </cell>
          <cell r="HB51">
            <v>0.33</v>
          </cell>
          <cell r="HC51">
            <v>0.4</v>
          </cell>
          <cell r="HD51">
            <v>0.38</v>
          </cell>
          <cell r="HE51">
            <v>0.3</v>
          </cell>
          <cell r="HF51">
            <v>0.2</v>
          </cell>
          <cell r="HG51">
            <v>0.45</v>
          </cell>
          <cell r="HH51">
            <v>0.2</v>
          </cell>
          <cell r="HI51">
            <v>0.2</v>
          </cell>
          <cell r="HJ51">
            <v>0.21</v>
          </cell>
          <cell r="HK51">
            <v>0.26</v>
          </cell>
          <cell r="HL51">
            <v>0.25</v>
          </cell>
          <cell r="HM51">
            <v>0.08</v>
          </cell>
          <cell r="HN51">
            <v>8.9999999999999993E-3</v>
          </cell>
          <cell r="HO51">
            <v>0.01</v>
          </cell>
          <cell r="HP51">
            <v>0.01</v>
          </cell>
          <cell r="HQ51">
            <v>0.04</v>
          </cell>
          <cell r="HR51">
            <v>5.2999999999999999E-2</v>
          </cell>
          <cell r="HS51">
            <v>0</v>
          </cell>
          <cell r="HT51">
            <v>0.05</v>
          </cell>
          <cell r="HU51">
            <v>0.05</v>
          </cell>
          <cell r="HV51">
            <v>0.06</v>
          </cell>
          <cell r="HW51">
            <v>0.06</v>
          </cell>
          <cell r="HX51">
            <v>0.06</v>
          </cell>
          <cell r="HY51">
            <v>0.05</v>
          </cell>
        </row>
        <row r="52">
          <cell r="A52">
            <v>400060</v>
          </cell>
          <cell r="I52">
            <v>54</v>
          </cell>
          <cell r="J52" t="str">
            <v>Weak</v>
          </cell>
          <cell r="M52">
            <v>32</v>
          </cell>
          <cell r="R52">
            <v>11</v>
          </cell>
          <cell r="AA52">
            <v>0.01</v>
          </cell>
          <cell r="AB52">
            <v>0.01</v>
          </cell>
          <cell r="AC52">
            <v>0.01</v>
          </cell>
          <cell r="AD52">
            <v>0.02</v>
          </cell>
          <cell r="AE52">
            <v>0.06</v>
          </cell>
          <cell r="AF52">
            <v>0.24</v>
          </cell>
          <cell r="AG52">
            <v>0.03</v>
          </cell>
          <cell r="AH52">
            <v>0.03</v>
          </cell>
          <cell r="AI52">
            <v>0.03</v>
          </cell>
          <cell r="AJ52">
            <v>0.06</v>
          </cell>
          <cell r="AK52">
            <v>0.23</v>
          </cell>
          <cell r="AL52">
            <v>0.2</v>
          </cell>
          <cell r="AM52">
            <v>0.42</v>
          </cell>
          <cell r="AN52">
            <v>0.36</v>
          </cell>
          <cell r="AO52">
            <v>0.33</v>
          </cell>
          <cell r="AP52">
            <v>0.23</v>
          </cell>
          <cell r="AQ52">
            <v>0.31</v>
          </cell>
          <cell r="AR52">
            <v>0.28000000000000003</v>
          </cell>
          <cell r="AS52">
            <v>0.02</v>
          </cell>
          <cell r="AT52">
            <v>0.01</v>
          </cell>
          <cell r="AU52">
            <v>0</v>
          </cell>
          <cell r="AV52">
            <v>0.01</v>
          </cell>
          <cell r="AW52">
            <v>0.03</v>
          </cell>
          <cell r="AX52">
            <v>0.05</v>
          </cell>
          <cell r="AY52">
            <v>0.52</v>
          </cell>
          <cell r="AZ52">
            <v>0.57999999999999996</v>
          </cell>
          <cell r="BA52">
            <v>0.63</v>
          </cell>
          <cell r="BB52">
            <v>0.68</v>
          </cell>
          <cell r="BC52">
            <v>0.36</v>
          </cell>
          <cell r="BD52">
            <v>0.23</v>
          </cell>
          <cell r="BK52">
            <v>1.2999999999999999E-2</v>
          </cell>
          <cell r="BL52">
            <v>6.0000000000000001E-3</v>
          </cell>
          <cell r="BM52">
            <v>0.01</v>
          </cell>
          <cell r="BN52">
            <v>0.01</v>
          </cell>
          <cell r="BO52">
            <v>0</v>
          </cell>
          <cell r="BP52">
            <v>0.02</v>
          </cell>
          <cell r="BQ52">
            <v>0.03</v>
          </cell>
          <cell r="BR52">
            <v>0.11</v>
          </cell>
          <cell r="BS52">
            <v>0.04</v>
          </cell>
          <cell r="BT52">
            <v>0</v>
          </cell>
          <cell r="BU52">
            <v>0.01</v>
          </cell>
          <cell r="BV52">
            <v>0.01</v>
          </cell>
          <cell r="BW52">
            <v>0.04</v>
          </cell>
          <cell r="BX52">
            <v>0.03</v>
          </cell>
          <cell r="BY52">
            <v>0.06</v>
          </cell>
          <cell r="BZ52">
            <v>0.08</v>
          </cell>
          <cell r="CA52">
            <v>0.1</v>
          </cell>
          <cell r="CB52">
            <v>0.05</v>
          </cell>
          <cell r="CL52">
            <v>0.18</v>
          </cell>
          <cell r="CM52">
            <v>0.19</v>
          </cell>
          <cell r="CN52">
            <v>0.26</v>
          </cell>
          <cell r="CO52">
            <v>0.21</v>
          </cell>
          <cell r="CP52">
            <v>0.25</v>
          </cell>
          <cell r="CQ52">
            <v>0.31</v>
          </cell>
          <cell r="CR52">
            <v>0.31</v>
          </cell>
          <cell r="CS52">
            <v>0.26</v>
          </cell>
          <cell r="CT52">
            <v>0.28999999999999998</v>
          </cell>
          <cell r="CU52">
            <v>0.01</v>
          </cell>
          <cell r="CV52">
            <v>0.01</v>
          </cell>
          <cell r="CW52">
            <v>0.01</v>
          </cell>
          <cell r="CX52">
            <v>0.01</v>
          </cell>
          <cell r="CY52">
            <v>0.01</v>
          </cell>
          <cell r="CZ52">
            <v>0.02</v>
          </cell>
          <cell r="DA52">
            <v>0.02</v>
          </cell>
          <cell r="DB52">
            <v>0.02</v>
          </cell>
          <cell r="DC52">
            <v>0.01</v>
          </cell>
          <cell r="DD52">
            <v>0.8</v>
          </cell>
          <cell r="DE52">
            <v>0.77</v>
          </cell>
          <cell r="DF52">
            <v>0.71</v>
          </cell>
          <cell r="DG52">
            <v>0.73</v>
          </cell>
          <cell r="DH52">
            <v>0.71</v>
          </cell>
          <cell r="DI52">
            <v>0.57999999999999996</v>
          </cell>
          <cell r="DJ52">
            <v>0.56999999999999995</v>
          </cell>
          <cell r="DK52">
            <v>0.51</v>
          </cell>
          <cell r="DL52">
            <v>0.62</v>
          </cell>
          <cell r="DM52">
            <v>0.11</v>
          </cell>
          <cell r="DN52">
            <v>1.2999999999999999E-2</v>
          </cell>
          <cell r="DO52">
            <v>0.01</v>
          </cell>
          <cell r="DP52">
            <v>0.02</v>
          </cell>
          <cell r="DQ52">
            <v>1.2999999999999999E-2</v>
          </cell>
          <cell r="DR52">
            <v>0.01</v>
          </cell>
          <cell r="DS52">
            <v>0.08</v>
          </cell>
          <cell r="DT52">
            <v>0.03</v>
          </cell>
          <cell r="DU52">
            <v>0.01</v>
          </cell>
          <cell r="DW52">
            <v>1.2999999999999999E-2</v>
          </cell>
          <cell r="DX52">
            <v>2.5999999999999999E-2</v>
          </cell>
          <cell r="DY52">
            <v>0.06</v>
          </cell>
          <cell r="DZ52">
            <v>0.01</v>
          </cell>
          <cell r="EA52">
            <v>0.05</v>
          </cell>
          <cell r="EB52">
            <v>0.14000000000000001</v>
          </cell>
          <cell r="EC52">
            <v>0.03</v>
          </cell>
          <cell r="ED52">
            <v>0.05</v>
          </cell>
          <cell r="EE52">
            <v>0.31</v>
          </cell>
          <cell r="EF52">
            <v>0.25</v>
          </cell>
          <cell r="EG52">
            <v>0.25</v>
          </cell>
          <cell r="EH52">
            <v>0.28999999999999998</v>
          </cell>
          <cell r="EI52">
            <v>0.23</v>
          </cell>
          <cell r="EJ52">
            <v>0.4</v>
          </cell>
          <cell r="EK52">
            <v>0.28999999999999998</v>
          </cell>
          <cell r="EL52">
            <v>0.42</v>
          </cell>
          <cell r="EM52">
            <v>0.43</v>
          </cell>
          <cell r="EO52">
            <v>0.66</v>
          </cell>
          <cell r="EP52">
            <v>0.66</v>
          </cell>
          <cell r="EQ52">
            <v>0.57999999999999996</v>
          </cell>
          <cell r="ER52">
            <v>0.69</v>
          </cell>
          <cell r="ES52">
            <v>0.48</v>
          </cell>
          <cell r="ET52">
            <v>0.41</v>
          </cell>
          <cell r="EU52">
            <v>0.45</v>
          </cell>
          <cell r="EV52">
            <v>0.47</v>
          </cell>
          <cell r="EW52">
            <v>0.09</v>
          </cell>
          <cell r="EX52">
            <v>0.06</v>
          </cell>
          <cell r="EY52">
            <v>0.06</v>
          </cell>
          <cell r="EZ52">
            <v>0.05</v>
          </cell>
          <cell r="FA52">
            <v>0.05</v>
          </cell>
          <cell r="FB52">
            <v>0.06</v>
          </cell>
          <cell r="FC52">
            <v>0.08</v>
          </cell>
          <cell r="FD52">
            <v>7.0000000000000007E-2</v>
          </cell>
          <cell r="FE52">
            <v>0.05</v>
          </cell>
          <cell r="GP52">
            <v>0.01</v>
          </cell>
          <cell r="GQ52">
            <v>0.03</v>
          </cell>
          <cell r="GR52">
            <v>0.03</v>
          </cell>
          <cell r="GS52">
            <v>0.02</v>
          </cell>
          <cell r="GT52">
            <v>0.06</v>
          </cell>
          <cell r="GU52">
            <v>0.03</v>
          </cell>
          <cell r="GV52">
            <v>0.41</v>
          </cell>
          <cell r="GW52">
            <v>0.36</v>
          </cell>
          <cell r="GX52">
            <v>0.37</v>
          </cell>
          <cell r="GY52">
            <v>0.43</v>
          </cell>
          <cell r="GZ52">
            <v>0.47</v>
          </cell>
          <cell r="HA52">
            <v>0.47</v>
          </cell>
          <cell r="HB52">
            <v>0.5</v>
          </cell>
          <cell r="HC52">
            <v>0.31</v>
          </cell>
          <cell r="HD52">
            <v>0.25</v>
          </cell>
          <cell r="HE52">
            <v>0.38</v>
          </cell>
          <cell r="HF52">
            <v>0.3</v>
          </cell>
          <cell r="HG52">
            <v>0.37</v>
          </cell>
          <cell r="HH52">
            <v>0.02</v>
          </cell>
          <cell r="HI52">
            <v>0.21</v>
          </cell>
          <cell r="HJ52">
            <v>0.2</v>
          </cell>
          <cell r="HK52">
            <v>0.09</v>
          </cell>
          <cell r="HL52">
            <v>0.11</v>
          </cell>
          <cell r="HM52">
            <v>0.06</v>
          </cell>
          <cell r="HN52">
            <v>6.0000000000000001E-3</v>
          </cell>
          <cell r="HO52">
            <v>0.01</v>
          </cell>
          <cell r="HP52">
            <v>7.0000000000000007E-2</v>
          </cell>
          <cell r="HQ52">
            <v>0</v>
          </cell>
          <cell r="HR52">
            <v>0</v>
          </cell>
          <cell r="HS52">
            <v>0</v>
          </cell>
          <cell r="HT52">
            <v>0.06</v>
          </cell>
          <cell r="HU52">
            <v>7.0000000000000007E-2</v>
          </cell>
          <cell r="HV52">
            <v>7.0000000000000007E-2</v>
          </cell>
          <cell r="HW52">
            <v>0.08</v>
          </cell>
          <cell r="HX52">
            <v>0.06</v>
          </cell>
          <cell r="HY52">
            <v>7.0000000000000007E-2</v>
          </cell>
        </row>
        <row r="53">
          <cell r="A53">
            <v>400061</v>
          </cell>
          <cell r="I53">
            <v>69</v>
          </cell>
          <cell r="J53" t="str">
            <v>Neutral</v>
          </cell>
          <cell r="M53">
            <v>53</v>
          </cell>
          <cell r="R53">
            <v>2</v>
          </cell>
          <cell r="AA53">
            <v>0.01</v>
          </cell>
          <cell r="AB53">
            <v>0.01</v>
          </cell>
          <cell r="AC53">
            <v>0.03</v>
          </cell>
          <cell r="AD53">
            <v>0.01</v>
          </cell>
          <cell r="AE53">
            <v>0.06</v>
          </cell>
          <cell r="AF53">
            <v>0.12</v>
          </cell>
          <cell r="AG53">
            <v>0.1</v>
          </cell>
          <cell r="AH53">
            <v>0.09</v>
          </cell>
          <cell r="AI53">
            <v>0.08</v>
          </cell>
          <cell r="AJ53">
            <v>0.06</v>
          </cell>
          <cell r="AK53">
            <v>0.12</v>
          </cell>
          <cell r="AL53">
            <v>0.17</v>
          </cell>
          <cell r="AM53">
            <v>0.38</v>
          </cell>
          <cell r="AN53">
            <v>0.34</v>
          </cell>
          <cell r="AO53">
            <v>0.42</v>
          </cell>
          <cell r="AP53">
            <v>0.27</v>
          </cell>
          <cell r="AQ53">
            <v>0.36</v>
          </cell>
          <cell r="AR53">
            <v>0.32</v>
          </cell>
          <cell r="AS53">
            <v>0</v>
          </cell>
          <cell r="AT53">
            <v>0.01</v>
          </cell>
          <cell r="AU53">
            <v>0.01</v>
          </cell>
          <cell r="AV53">
            <v>0.01</v>
          </cell>
          <cell r="AW53">
            <v>0.02</v>
          </cell>
          <cell r="AX53">
            <v>0</v>
          </cell>
          <cell r="AY53">
            <v>0.5</v>
          </cell>
          <cell r="AZ53">
            <v>0.55000000000000004</v>
          </cell>
          <cell r="BA53">
            <v>0.46</v>
          </cell>
          <cell r="BB53">
            <v>0.66</v>
          </cell>
          <cell r="BC53">
            <v>0.45</v>
          </cell>
          <cell r="BD53">
            <v>0.39</v>
          </cell>
          <cell r="BK53">
            <v>1.9E-2</v>
          </cell>
          <cell r="BL53">
            <v>6.0000000000000001E-3</v>
          </cell>
          <cell r="BM53">
            <v>0.02</v>
          </cell>
          <cell r="BN53">
            <v>0.04</v>
          </cell>
          <cell r="BO53">
            <v>0.02</v>
          </cell>
          <cell r="BP53">
            <v>0.03</v>
          </cell>
          <cell r="BQ53">
            <v>0.05</v>
          </cell>
          <cell r="BR53">
            <v>0.04</v>
          </cell>
          <cell r="BS53">
            <v>7.0000000000000007E-2</v>
          </cell>
          <cell r="BT53">
            <v>0.04</v>
          </cell>
          <cell r="BU53">
            <v>0.06</v>
          </cell>
          <cell r="BV53">
            <v>0.06</v>
          </cell>
          <cell r="BW53">
            <v>0.09</v>
          </cell>
          <cell r="BX53">
            <v>0.04</v>
          </cell>
          <cell r="BY53">
            <v>0.09</v>
          </cell>
          <cell r="BZ53">
            <v>0.12</v>
          </cell>
          <cell r="CA53">
            <v>0.15</v>
          </cell>
          <cell r="CB53">
            <v>0.1</v>
          </cell>
          <cell r="CL53">
            <v>0.22</v>
          </cell>
          <cell r="CM53">
            <v>0.25</v>
          </cell>
          <cell r="CN53">
            <v>0.3</v>
          </cell>
          <cell r="CO53">
            <v>0.26</v>
          </cell>
          <cell r="CP53">
            <v>0.34</v>
          </cell>
          <cell r="CQ53">
            <v>0.42</v>
          </cell>
          <cell r="CR53">
            <v>0.34</v>
          </cell>
          <cell r="CS53">
            <v>0.32</v>
          </cell>
          <cell r="CT53">
            <v>0.32</v>
          </cell>
          <cell r="CU53">
            <v>0</v>
          </cell>
          <cell r="CV53">
            <v>0</v>
          </cell>
          <cell r="CW53">
            <v>0.01</v>
          </cell>
          <cell r="CX53">
            <v>0</v>
          </cell>
          <cell r="CY53">
            <v>0</v>
          </cell>
          <cell r="CZ53">
            <v>0.02</v>
          </cell>
          <cell r="DA53">
            <v>0.01</v>
          </cell>
          <cell r="DB53">
            <v>0.01</v>
          </cell>
          <cell r="DC53">
            <v>0</v>
          </cell>
          <cell r="DD53">
            <v>0.72</v>
          </cell>
          <cell r="DE53">
            <v>0.69</v>
          </cell>
          <cell r="DF53">
            <v>0.61</v>
          </cell>
          <cell r="DG53">
            <v>0.61</v>
          </cell>
          <cell r="DH53">
            <v>0.6</v>
          </cell>
          <cell r="DI53">
            <v>0.44</v>
          </cell>
          <cell r="DJ53">
            <v>0.48</v>
          </cell>
          <cell r="DK53">
            <v>0.48</v>
          </cell>
          <cell r="DL53">
            <v>0.51</v>
          </cell>
          <cell r="DM53">
            <v>0.16</v>
          </cell>
          <cell r="DN53">
            <v>5.3999999999999999E-2</v>
          </cell>
          <cell r="DO53">
            <v>0.02</v>
          </cell>
          <cell r="DP53">
            <v>0.05</v>
          </cell>
          <cell r="DQ53">
            <v>3.2000000000000001E-2</v>
          </cell>
          <cell r="DR53">
            <v>0.03</v>
          </cell>
          <cell r="DS53">
            <v>0.05</v>
          </cell>
          <cell r="DT53">
            <v>0.03</v>
          </cell>
          <cell r="DU53">
            <v>0.05</v>
          </cell>
          <cell r="DW53">
            <v>0.17699999999999999</v>
          </cell>
          <cell r="DX53">
            <v>9.0999999999999998E-2</v>
          </cell>
          <cell r="DY53">
            <v>0.14000000000000001</v>
          </cell>
          <cell r="DZ53">
            <v>0.09</v>
          </cell>
          <cell r="EA53">
            <v>0.14000000000000001</v>
          </cell>
          <cell r="EB53">
            <v>0.14000000000000001</v>
          </cell>
          <cell r="EC53">
            <v>0.11</v>
          </cell>
          <cell r="ED53">
            <v>0.15</v>
          </cell>
          <cell r="EE53">
            <v>0.28000000000000003</v>
          </cell>
          <cell r="EF53">
            <v>0.38</v>
          </cell>
          <cell r="EG53">
            <v>0.41</v>
          </cell>
          <cell r="EH53">
            <v>0.38</v>
          </cell>
          <cell r="EI53">
            <v>0.38</v>
          </cell>
          <cell r="EJ53">
            <v>0.41</v>
          </cell>
          <cell r="EK53">
            <v>0.35</v>
          </cell>
          <cell r="EL53">
            <v>0.38</v>
          </cell>
          <cell r="EM53">
            <v>0.48</v>
          </cell>
          <cell r="EO53">
            <v>0.38</v>
          </cell>
          <cell r="EP53">
            <v>0.47</v>
          </cell>
          <cell r="EQ53">
            <v>0.42</v>
          </cell>
          <cell r="ER53">
            <v>0.5</v>
          </cell>
          <cell r="ES53">
            <v>0.4</v>
          </cell>
          <cell r="ET53">
            <v>0.43</v>
          </cell>
          <cell r="EU53">
            <v>0.45</v>
          </cell>
          <cell r="EV53">
            <v>0.31</v>
          </cell>
          <cell r="EW53">
            <v>0.02</v>
          </cell>
          <cell r="EX53">
            <v>0.01</v>
          </cell>
          <cell r="EY53">
            <v>0.02</v>
          </cell>
          <cell r="EZ53">
            <v>0.01</v>
          </cell>
          <cell r="FA53">
            <v>0.01</v>
          </cell>
          <cell r="FB53">
            <v>0.02</v>
          </cell>
          <cell r="FC53">
            <v>0.03</v>
          </cell>
          <cell r="FD53">
            <v>0.02</v>
          </cell>
          <cell r="FE53">
            <v>0.02</v>
          </cell>
          <cell r="GP53">
            <v>0.02</v>
          </cell>
          <cell r="GQ53">
            <v>0.06</v>
          </cell>
          <cell r="GR53">
            <v>7.0000000000000007E-2</v>
          </cell>
          <cell r="GS53">
            <v>0.1</v>
          </cell>
          <cell r="GT53">
            <v>0.14000000000000001</v>
          </cell>
          <cell r="GU53">
            <v>0.06</v>
          </cell>
          <cell r="GV53">
            <v>0.41</v>
          </cell>
          <cell r="GW53">
            <v>0.27</v>
          </cell>
          <cell r="GX53">
            <v>0.28000000000000003</v>
          </cell>
          <cell r="GY53">
            <v>0.25</v>
          </cell>
          <cell r="GZ53">
            <v>0.4</v>
          </cell>
          <cell r="HA53">
            <v>0.45</v>
          </cell>
          <cell r="HB53">
            <v>0.45</v>
          </cell>
          <cell r="HC53">
            <v>0.38</v>
          </cell>
          <cell r="HD53">
            <v>0.32</v>
          </cell>
          <cell r="HE53">
            <v>0.31</v>
          </cell>
          <cell r="HF53">
            <v>0.26</v>
          </cell>
          <cell r="HG53">
            <v>0.38</v>
          </cell>
          <cell r="HH53">
            <v>0.12</v>
          </cell>
          <cell r="HI53">
            <v>0.21</v>
          </cell>
          <cell r="HJ53">
            <v>0.23</v>
          </cell>
          <cell r="HK53">
            <v>0.21</v>
          </cell>
          <cell r="HL53">
            <v>0.17</v>
          </cell>
          <cell r="HM53">
            <v>0.09</v>
          </cell>
          <cell r="HN53">
            <v>3.0000000000000001E-3</v>
          </cell>
          <cell r="HO53">
            <v>7.0000000000000007E-2</v>
          </cell>
          <cell r="HP53">
            <v>0.08</v>
          </cell>
          <cell r="HQ53">
            <v>0.11</v>
          </cell>
          <cell r="HR53">
            <v>1.6E-2</v>
          </cell>
          <cell r="HS53">
            <v>8.9999999999999993E-3</v>
          </cell>
          <cell r="HT53">
            <v>0.01</v>
          </cell>
          <cell r="HU53">
            <v>0.02</v>
          </cell>
          <cell r="HV53">
            <v>0.02</v>
          </cell>
          <cell r="HW53">
            <v>0.03</v>
          </cell>
          <cell r="HX53">
            <v>0.02</v>
          </cell>
          <cell r="HY53">
            <v>0.02</v>
          </cell>
        </row>
        <row r="54">
          <cell r="A54">
            <v>400062</v>
          </cell>
          <cell r="I54">
            <v>55</v>
          </cell>
          <cell r="J54" t="str">
            <v>Neutral</v>
          </cell>
          <cell r="M54">
            <v>47</v>
          </cell>
          <cell r="R54">
            <v>7</v>
          </cell>
          <cell r="AA54">
            <v>0</v>
          </cell>
          <cell r="AB54">
            <v>0.01</v>
          </cell>
          <cell r="AC54">
            <v>0.01</v>
          </cell>
          <cell r="AD54">
            <v>0.03</v>
          </cell>
          <cell r="AE54">
            <v>0.04</v>
          </cell>
          <cell r="AF54">
            <v>0.17</v>
          </cell>
          <cell r="AG54">
            <v>0.06</v>
          </cell>
          <cell r="AH54">
            <v>0.09</v>
          </cell>
          <cell r="AI54">
            <v>0.14000000000000001</v>
          </cell>
          <cell r="AJ54">
            <v>0.09</v>
          </cell>
          <cell r="AK54">
            <v>0.17</v>
          </cell>
          <cell r="AL54">
            <v>0.2</v>
          </cell>
          <cell r="AM54">
            <v>0.38</v>
          </cell>
          <cell r="AN54">
            <v>0.37</v>
          </cell>
          <cell r="AO54">
            <v>0.41</v>
          </cell>
          <cell r="AP54">
            <v>0.26</v>
          </cell>
          <cell r="AQ54">
            <v>0.42</v>
          </cell>
          <cell r="AR54">
            <v>0.28999999999999998</v>
          </cell>
          <cell r="AS54">
            <v>0</v>
          </cell>
          <cell r="AT54">
            <v>0</v>
          </cell>
          <cell r="AU54">
            <v>0.01</v>
          </cell>
          <cell r="AV54">
            <v>0.01</v>
          </cell>
          <cell r="AW54">
            <v>0.01</v>
          </cell>
          <cell r="AX54">
            <v>0.03</v>
          </cell>
          <cell r="AY54">
            <v>0.56999999999999995</v>
          </cell>
          <cell r="AZ54">
            <v>0.53</v>
          </cell>
          <cell r="BA54">
            <v>0.42</v>
          </cell>
          <cell r="BB54">
            <v>0.61</v>
          </cell>
          <cell r="BC54">
            <v>0.37</v>
          </cell>
          <cell r="BD54">
            <v>0.31</v>
          </cell>
          <cell r="BK54">
            <v>6.0000000000000001E-3</v>
          </cell>
          <cell r="BL54">
            <v>0</v>
          </cell>
          <cell r="BM54">
            <v>0.01</v>
          </cell>
          <cell r="BN54">
            <v>0.01</v>
          </cell>
          <cell r="BO54">
            <v>0.02</v>
          </cell>
          <cell r="BP54">
            <v>0.03</v>
          </cell>
          <cell r="BQ54">
            <v>0.12</v>
          </cell>
          <cell r="BR54">
            <v>0.1</v>
          </cell>
          <cell r="BS54">
            <v>0.12</v>
          </cell>
          <cell r="BT54">
            <v>0.06</v>
          </cell>
          <cell r="BU54">
            <v>0.09</v>
          </cell>
          <cell r="BV54">
            <v>0.12</v>
          </cell>
          <cell r="BW54">
            <v>0.12</v>
          </cell>
          <cell r="BX54">
            <v>0.08</v>
          </cell>
          <cell r="BY54">
            <v>0.17</v>
          </cell>
          <cell r="BZ54">
            <v>0.26</v>
          </cell>
          <cell r="CA54">
            <v>0.17</v>
          </cell>
          <cell r="CB54">
            <v>0.16</v>
          </cell>
          <cell r="CL54">
            <v>0.26</v>
          </cell>
          <cell r="CM54">
            <v>0.33</v>
          </cell>
          <cell r="CN54">
            <v>0.37</v>
          </cell>
          <cell r="CO54">
            <v>0.26</v>
          </cell>
          <cell r="CP54">
            <v>0.38</v>
          </cell>
          <cell r="CQ54">
            <v>0.42</v>
          </cell>
          <cell r="CR54">
            <v>0.24</v>
          </cell>
          <cell r="CS54">
            <v>0.26</v>
          </cell>
          <cell r="CT54">
            <v>0.28000000000000003</v>
          </cell>
          <cell r="CU54">
            <v>0</v>
          </cell>
          <cell r="CV54">
            <v>0.01</v>
          </cell>
          <cell r="CW54">
            <v>0.02</v>
          </cell>
          <cell r="CX54">
            <v>0.01</v>
          </cell>
          <cell r="CY54">
            <v>0.01</v>
          </cell>
          <cell r="CZ54">
            <v>0.01</v>
          </cell>
          <cell r="DA54">
            <v>0.01</v>
          </cell>
          <cell r="DB54">
            <v>0.02</v>
          </cell>
          <cell r="DC54">
            <v>0.01</v>
          </cell>
          <cell r="DD54">
            <v>0.68</v>
          </cell>
          <cell r="DE54">
            <v>0.57999999999999996</v>
          </cell>
          <cell r="DF54">
            <v>0.49</v>
          </cell>
          <cell r="DG54">
            <v>0.6</v>
          </cell>
          <cell r="DH54">
            <v>0.51</v>
          </cell>
          <cell r="DI54">
            <v>0.37</v>
          </cell>
          <cell r="DJ54">
            <v>0.37</v>
          </cell>
          <cell r="DK54">
            <v>0.46</v>
          </cell>
          <cell r="DL54">
            <v>0.43</v>
          </cell>
          <cell r="DM54">
            <v>0.21</v>
          </cell>
          <cell r="DN54">
            <v>5.6000000000000001E-2</v>
          </cell>
          <cell r="DO54">
            <v>0.02</v>
          </cell>
          <cell r="DP54">
            <v>0.1</v>
          </cell>
          <cell r="DQ54">
            <v>5.6000000000000001E-2</v>
          </cell>
          <cell r="DR54">
            <v>0.09</v>
          </cell>
          <cell r="DS54">
            <v>0.06</v>
          </cell>
          <cell r="DT54">
            <v>0.04</v>
          </cell>
          <cell r="DU54">
            <v>0.03</v>
          </cell>
          <cell r="DW54">
            <v>0.20599999999999999</v>
          </cell>
          <cell r="DX54">
            <v>0.1</v>
          </cell>
          <cell r="DY54">
            <v>0.18</v>
          </cell>
          <cell r="DZ54">
            <v>0.14000000000000001</v>
          </cell>
          <cell r="EA54">
            <v>0.14000000000000001</v>
          </cell>
          <cell r="EB54">
            <v>0.17</v>
          </cell>
          <cell r="EC54">
            <v>0.22</v>
          </cell>
          <cell r="ED54">
            <v>0.27</v>
          </cell>
          <cell r="EE54">
            <v>0.26</v>
          </cell>
          <cell r="EF54">
            <v>0.31</v>
          </cell>
          <cell r="EG54">
            <v>0.42</v>
          </cell>
          <cell r="EH54">
            <v>0.36</v>
          </cell>
          <cell r="EI54">
            <v>0.34</v>
          </cell>
          <cell r="EJ54">
            <v>0.39</v>
          </cell>
          <cell r="EK54">
            <v>0.38</v>
          </cell>
          <cell r="EL54">
            <v>0.36</v>
          </cell>
          <cell r="EM54">
            <v>0.41</v>
          </cell>
          <cell r="EO54">
            <v>0.43</v>
          </cell>
          <cell r="EP54">
            <v>0.44</v>
          </cell>
          <cell r="EQ54">
            <v>0.34</v>
          </cell>
          <cell r="ER54">
            <v>0.46</v>
          </cell>
          <cell r="ES54">
            <v>0.37</v>
          </cell>
          <cell r="ET54">
            <v>0.38</v>
          </cell>
          <cell r="EU54">
            <v>0.36</v>
          </cell>
          <cell r="EV54">
            <v>0.28000000000000003</v>
          </cell>
          <cell r="EW54">
            <v>0.01</v>
          </cell>
          <cell r="EX54">
            <v>0.01</v>
          </cell>
          <cell r="EY54">
            <v>0.02</v>
          </cell>
          <cell r="EZ54">
            <v>0.01</v>
          </cell>
          <cell r="FA54">
            <v>0</v>
          </cell>
          <cell r="FB54">
            <v>0.01</v>
          </cell>
          <cell r="FC54">
            <v>0.02</v>
          </cell>
          <cell r="FD54">
            <v>0.02</v>
          </cell>
          <cell r="FE54">
            <v>0.01</v>
          </cell>
          <cell r="GP54">
            <v>0.02</v>
          </cell>
          <cell r="GQ54">
            <v>0.02</v>
          </cell>
          <cell r="GR54">
            <v>0.08</v>
          </cell>
          <cell r="GS54">
            <v>0.06</v>
          </cell>
          <cell r="GT54">
            <v>0.15</v>
          </cell>
          <cell r="GU54">
            <v>0.08</v>
          </cell>
          <cell r="GV54">
            <v>0.49</v>
          </cell>
          <cell r="GW54">
            <v>0.37</v>
          </cell>
          <cell r="GX54">
            <v>0.22</v>
          </cell>
          <cell r="GY54">
            <v>0.32</v>
          </cell>
          <cell r="GZ54">
            <v>0.46</v>
          </cell>
          <cell r="HA54">
            <v>0.49</v>
          </cell>
          <cell r="HB54">
            <v>0.31</v>
          </cell>
          <cell r="HC54">
            <v>0.38</v>
          </cell>
          <cell r="HD54">
            <v>0.17</v>
          </cell>
          <cell r="HE54">
            <v>0.24</v>
          </cell>
          <cell r="HF54">
            <v>0.19</v>
          </cell>
          <cell r="HG54">
            <v>0.3</v>
          </cell>
          <cell r="HH54">
            <v>0.16</v>
          </cell>
          <cell r="HI54">
            <v>0.19</v>
          </cell>
          <cell r="HJ54">
            <v>0.24</v>
          </cell>
          <cell r="HK54">
            <v>0.19</v>
          </cell>
          <cell r="HL54">
            <v>0.17</v>
          </cell>
          <cell r="HM54">
            <v>0.09</v>
          </cell>
          <cell r="HN54">
            <v>1.0999999999999999E-2</v>
          </cell>
          <cell r="HO54">
            <v>0.01</v>
          </cell>
          <cell r="HP54">
            <v>0.23</v>
          </cell>
          <cell r="HQ54">
            <v>0.14000000000000001</v>
          </cell>
          <cell r="HR54">
            <v>1.0999999999999999E-2</v>
          </cell>
          <cell r="HS54">
            <v>6.0000000000000001E-3</v>
          </cell>
          <cell r="HT54">
            <v>0.01</v>
          </cell>
          <cell r="HU54">
            <v>0.02</v>
          </cell>
          <cell r="HV54">
            <v>0.06</v>
          </cell>
          <cell r="HW54">
            <v>0.04</v>
          </cell>
          <cell r="HX54">
            <v>0.02</v>
          </cell>
          <cell r="HY54">
            <v>0.03</v>
          </cell>
        </row>
        <row r="55">
          <cell r="A55">
            <v>400064</v>
          </cell>
          <cell r="I55">
            <v>36</v>
          </cell>
          <cell r="J55" t="str">
            <v>Neutral</v>
          </cell>
          <cell r="M55">
            <v>53</v>
          </cell>
          <cell r="R55">
            <v>5</v>
          </cell>
          <cell r="AA55">
            <v>0</v>
          </cell>
          <cell r="AB55">
            <v>0.02</v>
          </cell>
          <cell r="AC55">
            <v>0.01</v>
          </cell>
          <cell r="AD55">
            <v>0.01</v>
          </cell>
          <cell r="AE55">
            <v>0.05</v>
          </cell>
          <cell r="AF55">
            <v>0.13</v>
          </cell>
          <cell r="AG55">
            <v>0.08</v>
          </cell>
          <cell r="AH55">
            <v>0.09</v>
          </cell>
          <cell r="AI55">
            <v>0.19</v>
          </cell>
          <cell r="AJ55">
            <v>0.06</v>
          </cell>
          <cell r="AK55">
            <v>0.14000000000000001</v>
          </cell>
          <cell r="AL55">
            <v>0.18</v>
          </cell>
          <cell r="AM55">
            <v>0.36</v>
          </cell>
          <cell r="AN55">
            <v>0.28000000000000003</v>
          </cell>
          <cell r="AO55">
            <v>0.32</v>
          </cell>
          <cell r="AP55">
            <v>0.19</v>
          </cell>
          <cell r="AQ55">
            <v>0.35</v>
          </cell>
          <cell r="AR55">
            <v>0.28999999999999998</v>
          </cell>
          <cell r="AS55">
            <v>0</v>
          </cell>
          <cell r="AT55">
            <v>0.01</v>
          </cell>
          <cell r="AU55">
            <v>0</v>
          </cell>
          <cell r="AV55">
            <v>0</v>
          </cell>
          <cell r="AW55">
            <v>0</v>
          </cell>
          <cell r="AX55">
            <v>0.02</v>
          </cell>
          <cell r="AY55">
            <v>0.55000000000000004</v>
          </cell>
          <cell r="AZ55">
            <v>0.59</v>
          </cell>
          <cell r="BA55">
            <v>0.48</v>
          </cell>
          <cell r="BB55">
            <v>0.74</v>
          </cell>
          <cell r="BC55">
            <v>0.46</v>
          </cell>
          <cell r="BD55">
            <v>0.38</v>
          </cell>
          <cell r="BK55">
            <v>0</v>
          </cell>
          <cell r="BL55">
            <v>0</v>
          </cell>
          <cell r="BM55">
            <v>0.02</v>
          </cell>
          <cell r="BN55">
            <v>0</v>
          </cell>
          <cell r="BO55">
            <v>0</v>
          </cell>
          <cell r="BP55">
            <v>0.02</v>
          </cell>
          <cell r="BQ55">
            <v>0.13</v>
          </cell>
          <cell r="BR55">
            <v>0.08</v>
          </cell>
          <cell r="BS55">
            <v>0.06</v>
          </cell>
          <cell r="BT55">
            <v>0.05</v>
          </cell>
          <cell r="BU55">
            <v>7.0000000000000007E-2</v>
          </cell>
          <cell r="BV55">
            <v>0.02</v>
          </cell>
          <cell r="BW55">
            <v>0.08</v>
          </cell>
          <cell r="BX55">
            <v>0.11</v>
          </cell>
          <cell r="BY55">
            <v>0.18</v>
          </cell>
          <cell r="BZ55">
            <v>0.16</v>
          </cell>
          <cell r="CA55">
            <v>0.12</v>
          </cell>
          <cell r="CB55">
            <v>0.13</v>
          </cell>
          <cell r="CL55">
            <v>0.24</v>
          </cell>
          <cell r="CM55">
            <v>0.25</v>
          </cell>
          <cell r="CN55">
            <v>0.33</v>
          </cell>
          <cell r="CO55">
            <v>0.26</v>
          </cell>
          <cell r="CP55">
            <v>0.27</v>
          </cell>
          <cell r="CQ55">
            <v>0.33</v>
          </cell>
          <cell r="CR55">
            <v>0.28000000000000003</v>
          </cell>
          <cell r="CS55">
            <v>0.32</v>
          </cell>
          <cell r="CT55">
            <v>0.36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0.72</v>
          </cell>
          <cell r="DE55">
            <v>0.68</v>
          </cell>
          <cell r="DF55">
            <v>0.62</v>
          </cell>
          <cell r="DG55">
            <v>0.66</v>
          </cell>
          <cell r="DH55">
            <v>0.62</v>
          </cell>
          <cell r="DI55">
            <v>0.47</v>
          </cell>
          <cell r="DJ55">
            <v>0.42</v>
          </cell>
          <cell r="DK55">
            <v>0.48</v>
          </cell>
          <cell r="DL55">
            <v>0.45</v>
          </cell>
          <cell r="DM55">
            <v>0.14000000000000001</v>
          </cell>
          <cell r="DN55">
            <v>4.7E-2</v>
          </cell>
          <cell r="DO55">
            <v>0.01</v>
          </cell>
          <cell r="DP55">
            <v>7.0000000000000007E-2</v>
          </cell>
          <cell r="DQ55">
            <v>4.7E-2</v>
          </cell>
          <cell r="DR55">
            <v>0.08</v>
          </cell>
          <cell r="DS55">
            <v>0.06</v>
          </cell>
          <cell r="DT55">
            <v>0.04</v>
          </cell>
          <cell r="DU55">
            <v>0.06</v>
          </cell>
          <cell r="DW55">
            <v>0.11799999999999999</v>
          </cell>
          <cell r="DX55">
            <v>7.0999999999999994E-2</v>
          </cell>
          <cell r="DY55">
            <v>0.16</v>
          </cell>
          <cell r="DZ55">
            <v>0.11</v>
          </cell>
          <cell r="EA55">
            <v>0.12</v>
          </cell>
          <cell r="EB55">
            <v>0.14000000000000001</v>
          </cell>
          <cell r="EC55">
            <v>0.11</v>
          </cell>
          <cell r="ED55">
            <v>0.13</v>
          </cell>
          <cell r="EE55">
            <v>0.19</v>
          </cell>
          <cell r="EF55">
            <v>0.38</v>
          </cell>
          <cell r="EG55">
            <v>0.38</v>
          </cell>
          <cell r="EH55">
            <v>0.28000000000000003</v>
          </cell>
          <cell r="EI55">
            <v>0.35</v>
          </cell>
          <cell r="EJ55">
            <v>0.36</v>
          </cell>
          <cell r="EK55">
            <v>0.38</v>
          </cell>
          <cell r="EL55">
            <v>0.39</v>
          </cell>
          <cell r="EM55">
            <v>0.42</v>
          </cell>
          <cell r="EO55">
            <v>0.34</v>
          </cell>
          <cell r="EP55">
            <v>0.42</v>
          </cell>
          <cell r="EQ55">
            <v>0.36</v>
          </cell>
          <cell r="ER55">
            <v>0.38</v>
          </cell>
          <cell r="ES55">
            <v>0.32</v>
          </cell>
          <cell r="ET55">
            <v>0.26</v>
          </cell>
          <cell r="EU55">
            <v>0.34</v>
          </cell>
          <cell r="EV55">
            <v>0.25</v>
          </cell>
          <cell r="EW55">
            <v>0.13</v>
          </cell>
          <cell r="EX55">
            <v>0.12</v>
          </cell>
          <cell r="EY55">
            <v>0.12</v>
          </cell>
          <cell r="EZ55">
            <v>0.12</v>
          </cell>
          <cell r="FA55">
            <v>0.12</v>
          </cell>
          <cell r="FB55">
            <v>0.12</v>
          </cell>
          <cell r="FC55">
            <v>0.16</v>
          </cell>
          <cell r="FD55">
            <v>0.13</v>
          </cell>
          <cell r="FE55">
            <v>0.14000000000000001</v>
          </cell>
          <cell r="GP55">
            <v>0.01</v>
          </cell>
          <cell r="GQ55">
            <v>0.06</v>
          </cell>
          <cell r="GR55">
            <v>0.05</v>
          </cell>
          <cell r="GS55">
            <v>0.18</v>
          </cell>
          <cell r="GT55">
            <v>0.12</v>
          </cell>
          <cell r="GU55">
            <v>0.04</v>
          </cell>
          <cell r="GV55">
            <v>0.36</v>
          </cell>
          <cell r="GW55">
            <v>0.28999999999999998</v>
          </cell>
          <cell r="GX55">
            <v>0.32</v>
          </cell>
          <cell r="GY55">
            <v>0.06</v>
          </cell>
          <cell r="GZ55">
            <v>0.4</v>
          </cell>
          <cell r="HA55">
            <v>0.36</v>
          </cell>
          <cell r="HB55">
            <v>0.46</v>
          </cell>
          <cell r="HC55">
            <v>0.22</v>
          </cell>
          <cell r="HD55">
            <v>0.25</v>
          </cell>
          <cell r="HE55">
            <v>0.09</v>
          </cell>
          <cell r="HF55">
            <v>0.26</v>
          </cell>
          <cell r="HG55">
            <v>0.45</v>
          </cell>
          <cell r="HH55">
            <v>0.05</v>
          </cell>
          <cell r="HI55">
            <v>0.18</v>
          </cell>
          <cell r="HJ55">
            <v>0.13</v>
          </cell>
          <cell r="HK55">
            <v>7.0000000000000007E-2</v>
          </cell>
          <cell r="HL55">
            <v>0.08</v>
          </cell>
          <cell r="HM55">
            <v>0.02</v>
          </cell>
          <cell r="HN55">
            <v>0</v>
          </cell>
          <cell r="HO55">
            <v>0.09</v>
          </cell>
          <cell r="HP55">
            <v>0.11</v>
          </cell>
          <cell r="HQ55">
            <v>0.44</v>
          </cell>
          <cell r="HR55">
            <v>1.2E-2</v>
          </cell>
          <cell r="HS55">
            <v>0</v>
          </cell>
          <cell r="HT55">
            <v>0.12</v>
          </cell>
          <cell r="HU55">
            <v>0.15</v>
          </cell>
          <cell r="HV55">
            <v>0.15</v>
          </cell>
          <cell r="HW55">
            <v>0.16</v>
          </cell>
          <cell r="HX55">
            <v>0.13</v>
          </cell>
          <cell r="HY55">
            <v>0.13</v>
          </cell>
        </row>
        <row r="56">
          <cell r="A56">
            <v>400066</v>
          </cell>
          <cell r="I56">
            <v>33</v>
          </cell>
          <cell r="J56" t="str">
            <v>Weak</v>
          </cell>
          <cell r="M56">
            <v>38</v>
          </cell>
          <cell r="R56">
            <v>1</v>
          </cell>
          <cell r="AA56">
            <v>0.01</v>
          </cell>
          <cell r="AB56">
            <v>0.02</v>
          </cell>
          <cell r="AC56">
            <v>0.04</v>
          </cell>
          <cell r="AD56">
            <v>0.04</v>
          </cell>
          <cell r="AE56">
            <v>7.0000000000000007E-2</v>
          </cell>
          <cell r="AF56">
            <v>0.1</v>
          </cell>
          <cell r="AG56">
            <v>0.16</v>
          </cell>
          <cell r="AH56">
            <v>0.14000000000000001</v>
          </cell>
          <cell r="AI56">
            <v>0.09</v>
          </cell>
          <cell r="AJ56">
            <v>0.1</v>
          </cell>
          <cell r="AK56">
            <v>0.24</v>
          </cell>
          <cell r="AL56">
            <v>0.38</v>
          </cell>
          <cell r="AM56">
            <v>0.31</v>
          </cell>
          <cell r="AN56">
            <v>0.36</v>
          </cell>
          <cell r="AO56">
            <v>0.47</v>
          </cell>
          <cell r="AP56">
            <v>0.24</v>
          </cell>
          <cell r="AQ56">
            <v>0.38</v>
          </cell>
          <cell r="AR56">
            <v>0.32</v>
          </cell>
          <cell r="AS56">
            <v>0</v>
          </cell>
          <cell r="AT56">
            <v>0</v>
          </cell>
          <cell r="AU56">
            <v>0</v>
          </cell>
          <cell r="AV56">
            <v>0.01</v>
          </cell>
          <cell r="AW56">
            <v>0.01</v>
          </cell>
          <cell r="AX56">
            <v>0.02</v>
          </cell>
          <cell r="AY56">
            <v>0.51</v>
          </cell>
          <cell r="AZ56">
            <v>0.48</v>
          </cell>
          <cell r="BA56">
            <v>0.41</v>
          </cell>
          <cell r="BB56">
            <v>0.61</v>
          </cell>
          <cell r="BC56">
            <v>0.3</v>
          </cell>
          <cell r="BD56">
            <v>0.18</v>
          </cell>
          <cell r="BK56">
            <v>2.1999999999999999E-2</v>
          </cell>
          <cell r="BL56">
            <v>7.0000000000000001E-3</v>
          </cell>
          <cell r="BM56">
            <v>0.02</v>
          </cell>
          <cell r="BN56">
            <v>0.01</v>
          </cell>
          <cell r="BO56">
            <v>0.01</v>
          </cell>
          <cell r="BP56">
            <v>0.03</v>
          </cell>
          <cell r="BQ56">
            <v>0.1</v>
          </cell>
          <cell r="BR56">
            <v>7.0000000000000007E-2</v>
          </cell>
          <cell r="BS56">
            <v>0.08</v>
          </cell>
          <cell r="BT56">
            <v>0.03</v>
          </cell>
          <cell r="BU56">
            <v>0.1</v>
          </cell>
          <cell r="BV56">
            <v>0.14000000000000001</v>
          </cell>
          <cell r="BW56">
            <v>0.06</v>
          </cell>
          <cell r="BX56">
            <v>0.13</v>
          </cell>
          <cell r="BY56">
            <v>0.16</v>
          </cell>
          <cell r="BZ56">
            <v>0.19</v>
          </cell>
          <cell r="CA56">
            <v>0.24</v>
          </cell>
          <cell r="CB56">
            <v>0.2</v>
          </cell>
          <cell r="CL56">
            <v>0.24</v>
          </cell>
          <cell r="CM56">
            <v>0.34</v>
          </cell>
          <cell r="CN56">
            <v>0.3</v>
          </cell>
          <cell r="CO56">
            <v>0.27</v>
          </cell>
          <cell r="CP56">
            <v>0.27</v>
          </cell>
          <cell r="CQ56">
            <v>0.44</v>
          </cell>
          <cell r="CR56">
            <v>0.33</v>
          </cell>
          <cell r="CS56">
            <v>0.34</v>
          </cell>
          <cell r="CT56">
            <v>0.36</v>
          </cell>
          <cell r="CU56">
            <v>0</v>
          </cell>
          <cell r="CV56">
            <v>0</v>
          </cell>
          <cell r="CW56">
            <v>0.01</v>
          </cell>
          <cell r="CX56">
            <v>0.03</v>
          </cell>
          <cell r="CY56">
            <v>0.01</v>
          </cell>
          <cell r="CZ56">
            <v>0.01</v>
          </cell>
          <cell r="DA56">
            <v>0</v>
          </cell>
          <cell r="DB56">
            <v>0</v>
          </cell>
          <cell r="DC56">
            <v>0.01</v>
          </cell>
          <cell r="DD56">
            <v>0.7</v>
          </cell>
          <cell r="DE56">
            <v>0.56000000000000005</v>
          </cell>
          <cell r="DF56">
            <v>0.53</v>
          </cell>
          <cell r="DG56">
            <v>0.63</v>
          </cell>
          <cell r="DH56">
            <v>0.59</v>
          </cell>
          <cell r="DI56">
            <v>0.36</v>
          </cell>
          <cell r="DJ56">
            <v>0.39</v>
          </cell>
          <cell r="DK56">
            <v>0.36</v>
          </cell>
          <cell r="DL56">
            <v>0.34</v>
          </cell>
          <cell r="DM56">
            <v>0.17</v>
          </cell>
          <cell r="DN56">
            <v>3.6999999999999998E-2</v>
          </cell>
          <cell r="DO56">
            <v>0.01</v>
          </cell>
          <cell r="DP56">
            <v>0.08</v>
          </cell>
          <cell r="DQ56">
            <v>5.1999999999999998E-2</v>
          </cell>
          <cell r="DR56">
            <v>7.0000000000000007E-2</v>
          </cell>
          <cell r="DS56">
            <v>0.11</v>
          </cell>
          <cell r="DT56">
            <v>0.04</v>
          </cell>
          <cell r="DU56">
            <v>7.0000000000000007E-2</v>
          </cell>
          <cell r="DW56">
            <v>0.23</v>
          </cell>
          <cell r="DX56">
            <v>0.14799999999999999</v>
          </cell>
          <cell r="DY56">
            <v>0.19</v>
          </cell>
          <cell r="DZ56">
            <v>0.11</v>
          </cell>
          <cell r="EA56">
            <v>0.19</v>
          </cell>
          <cell r="EB56">
            <v>0.19</v>
          </cell>
          <cell r="EC56">
            <v>0.13</v>
          </cell>
          <cell r="ED56">
            <v>0.19</v>
          </cell>
          <cell r="EE56">
            <v>0.32</v>
          </cell>
          <cell r="EF56">
            <v>0.39</v>
          </cell>
          <cell r="EG56">
            <v>0.43</v>
          </cell>
          <cell r="EH56">
            <v>0.41</v>
          </cell>
          <cell r="EI56">
            <v>0.42</v>
          </cell>
          <cell r="EJ56">
            <v>0.41</v>
          </cell>
          <cell r="EK56">
            <v>0.41</v>
          </cell>
          <cell r="EL56">
            <v>0.42</v>
          </cell>
          <cell r="EM56">
            <v>0.43</v>
          </cell>
          <cell r="EO56">
            <v>0.33</v>
          </cell>
          <cell r="EP56">
            <v>0.39</v>
          </cell>
          <cell r="EQ56">
            <v>0.31</v>
          </cell>
          <cell r="ER56">
            <v>0.41</v>
          </cell>
          <cell r="ES56">
            <v>0.33</v>
          </cell>
          <cell r="ET56">
            <v>0.27</v>
          </cell>
          <cell r="EU56">
            <v>0.41</v>
          </cell>
          <cell r="EV56">
            <v>0.32</v>
          </cell>
          <cell r="EW56">
            <v>0.03</v>
          </cell>
          <cell r="EX56">
            <v>0.01</v>
          </cell>
          <cell r="EY56">
            <v>0.02</v>
          </cell>
          <cell r="EZ56">
            <v>0.01</v>
          </cell>
          <cell r="FA56">
            <v>0.01</v>
          </cell>
          <cell r="FB56">
            <v>0.01</v>
          </cell>
          <cell r="FC56">
            <v>0.01</v>
          </cell>
          <cell r="FD56">
            <v>0</v>
          </cell>
          <cell r="FE56">
            <v>0</v>
          </cell>
          <cell r="GP56">
            <v>0.02</v>
          </cell>
          <cell r="GQ56">
            <v>0.02</v>
          </cell>
          <cell r="GR56">
            <v>0.15</v>
          </cell>
          <cell r="GS56">
            <v>0.2</v>
          </cell>
          <cell r="GT56">
            <v>0.16</v>
          </cell>
          <cell r="GU56">
            <v>0.06</v>
          </cell>
          <cell r="GV56">
            <v>0.42</v>
          </cell>
          <cell r="GW56">
            <v>0.35</v>
          </cell>
          <cell r="GX56">
            <v>0.3</v>
          </cell>
          <cell r="GY56">
            <v>0.28999999999999998</v>
          </cell>
          <cell r="GZ56">
            <v>0.39</v>
          </cell>
          <cell r="HA56">
            <v>0.46</v>
          </cell>
          <cell r="HB56">
            <v>0.39</v>
          </cell>
          <cell r="HC56">
            <v>0.33</v>
          </cell>
          <cell r="HD56">
            <v>0.18</v>
          </cell>
          <cell r="HE56">
            <v>0.17</v>
          </cell>
          <cell r="HF56">
            <v>0.26</v>
          </cell>
          <cell r="HG56">
            <v>0.37</v>
          </cell>
          <cell r="HH56">
            <v>0.13</v>
          </cell>
          <cell r="HI56">
            <v>0.23</v>
          </cell>
          <cell r="HJ56">
            <v>0.25</v>
          </cell>
          <cell r="HK56">
            <v>0.17</v>
          </cell>
          <cell r="HL56">
            <v>0.14000000000000001</v>
          </cell>
          <cell r="HM56">
            <v>0.08</v>
          </cell>
          <cell r="HN56">
            <v>1.4999999999999999E-2</v>
          </cell>
          <cell r="HO56">
            <v>0.04</v>
          </cell>
          <cell r="HP56">
            <v>0.08</v>
          </cell>
          <cell r="HQ56">
            <v>0.13</v>
          </cell>
          <cell r="HR56">
            <v>1.4999999999999999E-2</v>
          </cell>
          <cell r="HS56">
            <v>1.4999999999999999E-2</v>
          </cell>
          <cell r="HT56">
            <v>0.03</v>
          </cell>
          <cell r="HU56">
            <v>0.02</v>
          </cell>
          <cell r="HV56">
            <v>0.04</v>
          </cell>
          <cell r="HW56">
            <v>0.04</v>
          </cell>
          <cell r="HX56">
            <v>0.04</v>
          </cell>
          <cell r="HY56">
            <v>0.01</v>
          </cell>
        </row>
        <row r="57">
          <cell r="A57">
            <v>400068</v>
          </cell>
          <cell r="I57">
            <v>87</v>
          </cell>
          <cell r="J57" t="str">
            <v>Strong</v>
          </cell>
          <cell r="M57">
            <v>62</v>
          </cell>
          <cell r="R57">
            <v>52</v>
          </cell>
          <cell r="AA57">
            <v>0.01</v>
          </cell>
          <cell r="AB57">
            <v>0.01</v>
          </cell>
          <cell r="AC57">
            <v>0.01</v>
          </cell>
          <cell r="AD57">
            <v>0.01</v>
          </cell>
          <cell r="AE57">
            <v>0.03</v>
          </cell>
          <cell r="AF57">
            <v>0.03</v>
          </cell>
          <cell r="AG57">
            <v>0.04</v>
          </cell>
          <cell r="AH57">
            <v>0.04</v>
          </cell>
          <cell r="AI57">
            <v>0.03</v>
          </cell>
          <cell r="AJ57">
            <v>0.06</v>
          </cell>
          <cell r="AK57">
            <v>0.11</v>
          </cell>
          <cell r="AL57">
            <v>0.15</v>
          </cell>
          <cell r="AM57">
            <v>0.24</v>
          </cell>
          <cell r="AN57">
            <v>0.23</v>
          </cell>
          <cell r="AO57">
            <v>0.28000000000000003</v>
          </cell>
          <cell r="AP57">
            <v>0.19</v>
          </cell>
          <cell r="AQ57">
            <v>0.28000000000000003</v>
          </cell>
          <cell r="AR57">
            <v>0.28999999999999998</v>
          </cell>
          <cell r="AS57">
            <v>0</v>
          </cell>
          <cell r="AT57">
            <v>0</v>
          </cell>
          <cell r="AU57">
            <v>0.01</v>
          </cell>
          <cell r="AV57">
            <v>0.01</v>
          </cell>
          <cell r="AW57">
            <v>0.03</v>
          </cell>
          <cell r="AX57">
            <v>0.01</v>
          </cell>
          <cell r="AY57">
            <v>0.71</v>
          </cell>
          <cell r="AZ57">
            <v>0.71</v>
          </cell>
          <cell r="BA57">
            <v>0.66</v>
          </cell>
          <cell r="BB57">
            <v>0.73</v>
          </cell>
          <cell r="BC57">
            <v>0.56000000000000005</v>
          </cell>
          <cell r="BD57">
            <v>0.51</v>
          </cell>
          <cell r="BK57">
            <v>4.0000000000000001E-3</v>
          </cell>
          <cell r="BL57">
            <v>7.0000000000000001E-3</v>
          </cell>
          <cell r="BM57">
            <v>0.01</v>
          </cell>
          <cell r="BN57">
            <v>0.01</v>
          </cell>
          <cell r="BO57">
            <v>0</v>
          </cell>
          <cell r="BP57">
            <v>0.01</v>
          </cell>
          <cell r="BQ57">
            <v>0.01</v>
          </cell>
          <cell r="BR57">
            <v>0.05</v>
          </cell>
          <cell r="BS57">
            <v>0.04</v>
          </cell>
          <cell r="BT57">
            <v>0.02</v>
          </cell>
          <cell r="BU57">
            <v>0.02</v>
          </cell>
          <cell r="BV57">
            <v>0.03</v>
          </cell>
          <cell r="BW57">
            <v>0.02</v>
          </cell>
          <cell r="BX57">
            <v>0.03</v>
          </cell>
          <cell r="BY57">
            <v>0.08</v>
          </cell>
          <cell r="BZ57">
            <v>0.11</v>
          </cell>
          <cell r="CA57">
            <v>7.0000000000000007E-2</v>
          </cell>
          <cell r="CB57">
            <v>0.08</v>
          </cell>
          <cell r="CL57">
            <v>0.1</v>
          </cell>
          <cell r="CM57">
            <v>0.18</v>
          </cell>
          <cell r="CN57">
            <v>0.17</v>
          </cell>
          <cell r="CO57">
            <v>0.16</v>
          </cell>
          <cell r="CP57">
            <v>0.26</v>
          </cell>
          <cell r="CQ57">
            <v>0.32</v>
          </cell>
          <cell r="CR57">
            <v>0.22</v>
          </cell>
          <cell r="CS57">
            <v>0.19</v>
          </cell>
          <cell r="CT57">
            <v>0.23</v>
          </cell>
          <cell r="CU57">
            <v>0</v>
          </cell>
          <cell r="CV57">
            <v>0</v>
          </cell>
          <cell r="CW57">
            <v>0.01</v>
          </cell>
          <cell r="CX57">
            <v>0.01</v>
          </cell>
          <cell r="CY57">
            <v>0.01</v>
          </cell>
          <cell r="CZ57">
            <v>0</v>
          </cell>
          <cell r="DA57">
            <v>0</v>
          </cell>
          <cell r="DB57">
            <v>0</v>
          </cell>
          <cell r="DC57">
            <v>0.01</v>
          </cell>
          <cell r="DD57">
            <v>0.88</v>
          </cell>
          <cell r="DE57">
            <v>0.79</v>
          </cell>
          <cell r="DF57">
            <v>0.78</v>
          </cell>
          <cell r="DG57">
            <v>0.81</v>
          </cell>
          <cell r="DH57">
            <v>0.7</v>
          </cell>
          <cell r="DI57">
            <v>0.59</v>
          </cell>
          <cell r="DJ57">
            <v>0.65</v>
          </cell>
          <cell r="DK57">
            <v>0.68</v>
          </cell>
          <cell r="DL57">
            <v>0.64</v>
          </cell>
          <cell r="DM57">
            <v>0.15</v>
          </cell>
          <cell r="DN57">
            <v>0</v>
          </cell>
          <cell r="DO57">
            <v>0</v>
          </cell>
          <cell r="DP57">
            <v>0.01</v>
          </cell>
          <cell r="DQ57">
            <v>1.0999999999999999E-2</v>
          </cell>
          <cell r="DR57">
            <v>0.01</v>
          </cell>
          <cell r="DS57">
            <v>0.05</v>
          </cell>
          <cell r="DT57">
            <v>0.01</v>
          </cell>
          <cell r="DU57">
            <v>0.04</v>
          </cell>
          <cell r="DW57">
            <v>4.4999999999999998E-2</v>
          </cell>
          <cell r="DX57">
            <v>4.4999999999999998E-2</v>
          </cell>
          <cell r="DY57">
            <v>7.0000000000000007E-2</v>
          </cell>
          <cell r="DZ57">
            <v>0.04</v>
          </cell>
          <cell r="EA57">
            <v>0.09</v>
          </cell>
          <cell r="EB57">
            <v>0.14000000000000001</v>
          </cell>
          <cell r="EC57">
            <v>0.08</v>
          </cell>
          <cell r="ED57">
            <v>0.09</v>
          </cell>
          <cell r="EE57">
            <v>0.21</v>
          </cell>
          <cell r="EF57">
            <v>0.19</v>
          </cell>
          <cell r="EG57">
            <v>0.24</v>
          </cell>
          <cell r="EH57">
            <v>0.28999999999999998</v>
          </cell>
          <cell r="EI57">
            <v>0.23</v>
          </cell>
          <cell r="EJ57">
            <v>0.3</v>
          </cell>
          <cell r="EK57">
            <v>0.28000000000000003</v>
          </cell>
          <cell r="EL57">
            <v>0.31</v>
          </cell>
          <cell r="EM57">
            <v>0.36</v>
          </cell>
          <cell r="EO57">
            <v>0.75</v>
          </cell>
          <cell r="EP57">
            <v>0.7</v>
          </cell>
          <cell r="EQ57">
            <v>0.6</v>
          </cell>
          <cell r="ER57">
            <v>0.68</v>
          </cell>
          <cell r="ES57">
            <v>0.55000000000000004</v>
          </cell>
          <cell r="ET57">
            <v>0.46</v>
          </cell>
          <cell r="EU57">
            <v>0.56999999999999995</v>
          </cell>
          <cell r="EV57">
            <v>0.48</v>
          </cell>
          <cell r="EW57">
            <v>0.03</v>
          </cell>
          <cell r="EX57">
            <v>0.01</v>
          </cell>
          <cell r="EY57">
            <v>0.02</v>
          </cell>
          <cell r="EZ57">
            <v>0.03</v>
          </cell>
          <cell r="FA57">
            <v>0.03</v>
          </cell>
          <cell r="FB57">
            <v>0.04</v>
          </cell>
          <cell r="FC57">
            <v>7.0000000000000007E-2</v>
          </cell>
          <cell r="FD57">
            <v>0.03</v>
          </cell>
          <cell r="FE57">
            <v>0.03</v>
          </cell>
          <cell r="GP57">
            <v>0.01</v>
          </cell>
          <cell r="GQ57">
            <v>0.03</v>
          </cell>
          <cell r="GR57">
            <v>0.04</v>
          </cell>
          <cell r="GS57">
            <v>7.0000000000000007E-2</v>
          </cell>
          <cell r="GT57">
            <v>0.04</v>
          </cell>
          <cell r="GU57">
            <v>0.02</v>
          </cell>
          <cell r="GV57">
            <v>0.33</v>
          </cell>
          <cell r="GW57">
            <v>0.26</v>
          </cell>
          <cell r="GX57">
            <v>0.26</v>
          </cell>
          <cell r="GY57">
            <v>0.26</v>
          </cell>
          <cell r="GZ57">
            <v>0.39</v>
          </cell>
          <cell r="HA57">
            <v>0.3</v>
          </cell>
          <cell r="HB57">
            <v>0.56000000000000005</v>
          </cell>
          <cell r="HC57">
            <v>0.4</v>
          </cell>
          <cell r="HD57">
            <v>0.36</v>
          </cell>
          <cell r="HE57">
            <v>0.41</v>
          </cell>
          <cell r="HF57">
            <v>0.41</v>
          </cell>
          <cell r="HG57">
            <v>0.56999999999999995</v>
          </cell>
          <cell r="HH57">
            <v>0.04</v>
          </cell>
          <cell r="HI57">
            <v>0.24</v>
          </cell>
          <cell r="HJ57">
            <v>0.25</v>
          </cell>
          <cell r="HK57">
            <v>0.19</v>
          </cell>
          <cell r="HL57">
            <v>0.1</v>
          </cell>
          <cell r="HM57">
            <v>0.05</v>
          </cell>
          <cell r="HN57">
            <v>2.1999999999999999E-2</v>
          </cell>
          <cell r="HO57">
            <v>0.03</v>
          </cell>
          <cell r="HP57">
            <v>0.03</v>
          </cell>
          <cell r="HQ57">
            <v>0.03</v>
          </cell>
          <cell r="HR57">
            <v>1.0999999999999999E-2</v>
          </cell>
          <cell r="HS57">
            <v>1.9E-2</v>
          </cell>
          <cell r="HT57">
            <v>0.04</v>
          </cell>
          <cell r="HU57">
            <v>0.04</v>
          </cell>
          <cell r="HV57">
            <v>0.05</v>
          </cell>
          <cell r="HW57">
            <v>0.04</v>
          </cell>
          <cell r="HX57">
            <v>0.04</v>
          </cell>
          <cell r="HY57">
            <v>0.04</v>
          </cell>
        </row>
        <row r="58">
          <cell r="A58">
            <v>400069</v>
          </cell>
          <cell r="I58">
            <v>56</v>
          </cell>
          <cell r="J58" t="str">
            <v>Strong</v>
          </cell>
          <cell r="M58">
            <v>77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0.01</v>
          </cell>
          <cell r="AF58">
            <v>0.08</v>
          </cell>
          <cell r="AG58">
            <v>0.02</v>
          </cell>
          <cell r="AH58">
            <v>0.03</v>
          </cell>
          <cell r="AI58">
            <v>0.01</v>
          </cell>
          <cell r="AJ58">
            <v>0.02</v>
          </cell>
          <cell r="AK58">
            <v>0.03</v>
          </cell>
          <cell r="AL58">
            <v>0.11</v>
          </cell>
          <cell r="AM58">
            <v>0.23</v>
          </cell>
          <cell r="AN58">
            <v>0.19</v>
          </cell>
          <cell r="AO58">
            <v>0.15</v>
          </cell>
          <cell r="AP58">
            <v>0.14000000000000001</v>
          </cell>
          <cell r="AQ58">
            <v>0.34</v>
          </cell>
          <cell r="AR58">
            <v>0.3</v>
          </cell>
          <cell r="AS58">
            <v>0.01</v>
          </cell>
          <cell r="AT58">
            <v>0.02</v>
          </cell>
          <cell r="AU58">
            <v>0.01</v>
          </cell>
          <cell r="AV58">
            <v>0.01</v>
          </cell>
          <cell r="AW58">
            <v>0.01</v>
          </cell>
          <cell r="AX58">
            <v>0.02</v>
          </cell>
          <cell r="AY58">
            <v>0.74</v>
          </cell>
          <cell r="AZ58">
            <v>0.76</v>
          </cell>
          <cell r="BA58">
            <v>0.82</v>
          </cell>
          <cell r="BB58">
            <v>0.83</v>
          </cell>
          <cell r="BC58">
            <v>0.61</v>
          </cell>
          <cell r="BD58">
            <v>0.5</v>
          </cell>
          <cell r="BK58">
            <v>7.0000000000000001E-3</v>
          </cell>
          <cell r="BL58">
            <v>7.0000000000000001E-3</v>
          </cell>
          <cell r="BM58">
            <v>0.01</v>
          </cell>
          <cell r="BN58">
            <v>0.01</v>
          </cell>
          <cell r="BO58">
            <v>0.01</v>
          </cell>
          <cell r="BP58">
            <v>0.01</v>
          </cell>
          <cell r="BQ58">
            <v>0.02</v>
          </cell>
          <cell r="BR58">
            <v>0.04</v>
          </cell>
          <cell r="BS58">
            <v>0.02</v>
          </cell>
          <cell r="BT58">
            <v>0</v>
          </cell>
          <cell r="BU58">
            <v>0.01</v>
          </cell>
          <cell r="BV58">
            <v>0.01</v>
          </cell>
          <cell r="BW58">
            <v>0.02</v>
          </cell>
          <cell r="BX58">
            <v>0.01</v>
          </cell>
          <cell r="BY58">
            <v>0.03</v>
          </cell>
          <cell r="BZ58">
            <v>0.03</v>
          </cell>
          <cell r="CA58">
            <v>0.05</v>
          </cell>
          <cell r="CB58">
            <v>0.01</v>
          </cell>
          <cell r="CL58">
            <v>0.08</v>
          </cell>
          <cell r="CM58">
            <v>7.0000000000000007E-2</v>
          </cell>
          <cell r="CN58">
            <v>0.14000000000000001</v>
          </cell>
          <cell r="CO58">
            <v>0.1</v>
          </cell>
          <cell r="CP58">
            <v>0.1</v>
          </cell>
          <cell r="CQ58">
            <v>0.19</v>
          </cell>
          <cell r="CR58">
            <v>0.15</v>
          </cell>
          <cell r="CS58">
            <v>0.19</v>
          </cell>
          <cell r="CT58">
            <v>0.17</v>
          </cell>
          <cell r="CU58">
            <v>0.03</v>
          </cell>
          <cell r="CV58">
            <v>0.02</v>
          </cell>
          <cell r="CW58">
            <v>0.02</v>
          </cell>
          <cell r="CX58">
            <v>0.02</v>
          </cell>
          <cell r="CY58">
            <v>0.02</v>
          </cell>
          <cell r="CZ58">
            <v>0.04</v>
          </cell>
          <cell r="DA58">
            <v>0.03</v>
          </cell>
          <cell r="DB58">
            <v>0.02</v>
          </cell>
          <cell r="DC58">
            <v>0.03</v>
          </cell>
          <cell r="DD58">
            <v>0.88</v>
          </cell>
          <cell r="DE58">
            <v>0.9</v>
          </cell>
          <cell r="DF58">
            <v>0.83</v>
          </cell>
          <cell r="DG58">
            <v>0.86</v>
          </cell>
          <cell r="DH58">
            <v>0.86</v>
          </cell>
          <cell r="DI58">
            <v>0.74</v>
          </cell>
          <cell r="DJ58">
            <v>0.77</v>
          </cell>
          <cell r="DK58">
            <v>0.7</v>
          </cell>
          <cell r="DL58">
            <v>0.77</v>
          </cell>
          <cell r="DM58">
            <v>0.1</v>
          </cell>
          <cell r="DN58">
            <v>7.0000000000000001E-3</v>
          </cell>
          <cell r="DO58">
            <v>0</v>
          </cell>
          <cell r="DP58">
            <v>0.01</v>
          </cell>
          <cell r="DQ58">
            <v>0</v>
          </cell>
          <cell r="DR58">
            <v>0.01</v>
          </cell>
          <cell r="DS58">
            <v>0.09</v>
          </cell>
          <cell r="DT58">
            <v>0.03</v>
          </cell>
          <cell r="DU58">
            <v>0.05</v>
          </cell>
          <cell r="DW58">
            <v>3.4000000000000002E-2</v>
          </cell>
          <cell r="DX58">
            <v>1.4E-2</v>
          </cell>
          <cell r="DY58">
            <v>0.05</v>
          </cell>
          <cell r="DZ58">
            <v>0.03</v>
          </cell>
          <cell r="EA58">
            <v>0.06</v>
          </cell>
          <cell r="EB58">
            <v>0.12</v>
          </cell>
          <cell r="EC58">
            <v>0.03</v>
          </cell>
          <cell r="ED58">
            <v>0.08</v>
          </cell>
          <cell r="EE58">
            <v>0.3</v>
          </cell>
          <cell r="EF58">
            <v>0.26</v>
          </cell>
          <cell r="EG58">
            <v>0.26</v>
          </cell>
          <cell r="EH58">
            <v>0.23</v>
          </cell>
          <cell r="EI58">
            <v>0.21</v>
          </cell>
          <cell r="EJ58">
            <v>0.25</v>
          </cell>
          <cell r="EK58">
            <v>0.28999999999999998</v>
          </cell>
          <cell r="EL58">
            <v>0.31</v>
          </cell>
          <cell r="EM58">
            <v>0.28000000000000003</v>
          </cell>
          <cell r="EO58">
            <v>0.67</v>
          </cell>
          <cell r="EP58">
            <v>0.68</v>
          </cell>
          <cell r="EQ58">
            <v>0.68</v>
          </cell>
          <cell r="ER58">
            <v>0.72</v>
          </cell>
          <cell r="ES58">
            <v>0.65</v>
          </cell>
          <cell r="ET58">
            <v>0.43</v>
          </cell>
          <cell r="EU58">
            <v>0.59</v>
          </cell>
          <cell r="EV58">
            <v>0.55000000000000004</v>
          </cell>
          <cell r="EW58">
            <v>0.05</v>
          </cell>
          <cell r="EX58">
            <v>0.03</v>
          </cell>
          <cell r="EY58">
            <v>0.05</v>
          </cell>
          <cell r="EZ58">
            <v>0.03</v>
          </cell>
          <cell r="FA58">
            <v>0.03</v>
          </cell>
          <cell r="FB58">
            <v>0.04</v>
          </cell>
          <cell r="FC58">
            <v>7.0000000000000007E-2</v>
          </cell>
          <cell r="FD58">
            <v>0.04</v>
          </cell>
          <cell r="FE58">
            <v>0.04</v>
          </cell>
          <cell r="GP58">
            <v>0.01</v>
          </cell>
          <cell r="GQ58">
            <v>0.01</v>
          </cell>
          <cell r="GR58">
            <v>0.03</v>
          </cell>
          <cell r="GS58">
            <v>0.02</v>
          </cell>
          <cell r="GT58">
            <v>0.08</v>
          </cell>
          <cell r="GU58">
            <v>0</v>
          </cell>
          <cell r="GV58">
            <v>0.22</v>
          </cell>
          <cell r="GW58">
            <v>0.17</v>
          </cell>
          <cell r="GX58">
            <v>0.18</v>
          </cell>
          <cell r="GY58">
            <v>0.28000000000000003</v>
          </cell>
          <cell r="GZ58">
            <v>0.28000000000000003</v>
          </cell>
          <cell r="HA58">
            <v>0.21</v>
          </cell>
          <cell r="HB58">
            <v>0.67</v>
          </cell>
          <cell r="HC58">
            <v>0.5</v>
          </cell>
          <cell r="HD58">
            <v>0.43</v>
          </cell>
          <cell r="HE58">
            <v>0.54</v>
          </cell>
          <cell r="HF58">
            <v>0.49</v>
          </cell>
          <cell r="HG58">
            <v>0.66</v>
          </cell>
          <cell r="HH58">
            <v>0.03</v>
          </cell>
          <cell r="HI58">
            <v>0.24</v>
          </cell>
          <cell r="HJ58">
            <v>0.22</v>
          </cell>
          <cell r="HK58">
            <v>0.08</v>
          </cell>
          <cell r="HL58">
            <v>0.06</v>
          </cell>
          <cell r="HM58">
            <v>0.03</v>
          </cell>
          <cell r="HN58">
            <v>2.8000000000000001E-2</v>
          </cell>
          <cell r="HO58">
            <v>0.02</v>
          </cell>
          <cell r="HP58">
            <v>0.08</v>
          </cell>
          <cell r="HQ58">
            <v>0.03</v>
          </cell>
          <cell r="HR58">
            <v>2.1000000000000001E-2</v>
          </cell>
          <cell r="HS58">
            <v>2.8000000000000001E-2</v>
          </cell>
          <cell r="HT58">
            <v>0.04</v>
          </cell>
          <cell r="HU58">
            <v>0.06</v>
          </cell>
          <cell r="HV58">
            <v>0.06</v>
          </cell>
          <cell r="HW58">
            <v>0.05</v>
          </cell>
          <cell r="HX58">
            <v>7.0000000000000007E-2</v>
          </cell>
          <cell r="HY58">
            <v>7.0000000000000007E-2</v>
          </cell>
        </row>
        <row r="59">
          <cell r="A59">
            <v>400070</v>
          </cell>
          <cell r="J59" t="str">
            <v/>
          </cell>
        </row>
        <row r="60">
          <cell r="A60">
            <v>400071</v>
          </cell>
          <cell r="I60">
            <v>19</v>
          </cell>
          <cell r="J60" t="str">
            <v/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0.03</v>
          </cell>
          <cell r="AF60">
            <v>0.08</v>
          </cell>
          <cell r="AG60">
            <v>0.08</v>
          </cell>
          <cell r="AH60">
            <v>0.05</v>
          </cell>
          <cell r="AI60">
            <v>0.03</v>
          </cell>
          <cell r="AJ60">
            <v>0.05</v>
          </cell>
          <cell r="AK60">
            <v>0.08</v>
          </cell>
          <cell r="AL60">
            <v>0.18</v>
          </cell>
          <cell r="AM60">
            <v>0.27</v>
          </cell>
          <cell r="AN60">
            <v>0.2</v>
          </cell>
          <cell r="AO60">
            <v>0.23</v>
          </cell>
          <cell r="AP60">
            <v>0.18</v>
          </cell>
          <cell r="AQ60">
            <v>0.27</v>
          </cell>
          <cell r="AR60">
            <v>0.26</v>
          </cell>
          <cell r="AS60">
            <v>0.02</v>
          </cell>
          <cell r="AT60">
            <v>0</v>
          </cell>
          <cell r="AU60">
            <v>0.02</v>
          </cell>
          <cell r="AV60">
            <v>0.02</v>
          </cell>
          <cell r="AW60">
            <v>0.02</v>
          </cell>
          <cell r="AX60">
            <v>0.03</v>
          </cell>
          <cell r="AY60">
            <v>0.64</v>
          </cell>
          <cell r="AZ60">
            <v>0.76</v>
          </cell>
          <cell r="BA60">
            <v>0.73</v>
          </cell>
          <cell r="BB60">
            <v>0.76</v>
          </cell>
          <cell r="BC60">
            <v>0.61</v>
          </cell>
          <cell r="BD60">
            <v>0.45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0.02</v>
          </cell>
          <cell r="BQ60">
            <v>0.02</v>
          </cell>
          <cell r="BR60">
            <v>0.02</v>
          </cell>
          <cell r="BS60">
            <v>0.02</v>
          </cell>
          <cell r="BT60">
            <v>0.05</v>
          </cell>
          <cell r="BU60">
            <v>0.02</v>
          </cell>
          <cell r="BV60">
            <v>0</v>
          </cell>
          <cell r="BW60">
            <v>0.05</v>
          </cell>
          <cell r="BX60">
            <v>0.02</v>
          </cell>
          <cell r="BY60">
            <v>0.06</v>
          </cell>
          <cell r="BZ60">
            <v>0.06</v>
          </cell>
          <cell r="CA60">
            <v>0.11</v>
          </cell>
          <cell r="CB60">
            <v>0.06</v>
          </cell>
          <cell r="CL60">
            <v>0.08</v>
          </cell>
          <cell r="CM60">
            <v>0.11</v>
          </cell>
          <cell r="CN60">
            <v>0.12</v>
          </cell>
          <cell r="CO60">
            <v>0</v>
          </cell>
          <cell r="CP60">
            <v>0.12</v>
          </cell>
          <cell r="CQ60">
            <v>0.21</v>
          </cell>
          <cell r="CR60">
            <v>0.14000000000000001</v>
          </cell>
          <cell r="CS60">
            <v>0.15</v>
          </cell>
          <cell r="CT60">
            <v>0.23</v>
          </cell>
          <cell r="CU60">
            <v>0</v>
          </cell>
          <cell r="CV60">
            <v>0.02</v>
          </cell>
          <cell r="CW60">
            <v>0.03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0.88</v>
          </cell>
          <cell r="DE60">
            <v>0.86</v>
          </cell>
          <cell r="DF60">
            <v>0.85</v>
          </cell>
          <cell r="DG60">
            <v>0.95</v>
          </cell>
          <cell r="DH60">
            <v>0.86</v>
          </cell>
          <cell r="DI60">
            <v>0.71</v>
          </cell>
          <cell r="DJ60">
            <v>0.79</v>
          </cell>
          <cell r="DK60">
            <v>0.73</v>
          </cell>
          <cell r="DL60">
            <v>0.7</v>
          </cell>
          <cell r="DM60">
            <v>0.08</v>
          </cell>
          <cell r="DN60">
            <v>0</v>
          </cell>
          <cell r="DO60">
            <v>0.03</v>
          </cell>
          <cell r="DP60">
            <v>0.02</v>
          </cell>
          <cell r="DQ60">
            <v>0</v>
          </cell>
          <cell r="DR60">
            <v>0.02</v>
          </cell>
          <cell r="DS60">
            <v>0.05</v>
          </cell>
          <cell r="DT60">
            <v>0</v>
          </cell>
          <cell r="DU60">
            <v>0</v>
          </cell>
          <cell r="DW60">
            <v>0.03</v>
          </cell>
          <cell r="DX60">
            <v>0.03</v>
          </cell>
          <cell r="DY60">
            <v>0.05</v>
          </cell>
          <cell r="DZ60">
            <v>0.08</v>
          </cell>
          <cell r="EA60">
            <v>0.05</v>
          </cell>
          <cell r="EB60">
            <v>0.11</v>
          </cell>
          <cell r="EC60">
            <v>0.06</v>
          </cell>
          <cell r="ED60">
            <v>0.03</v>
          </cell>
          <cell r="EE60">
            <v>0.23</v>
          </cell>
          <cell r="EF60">
            <v>0.18</v>
          </cell>
          <cell r="EG60">
            <v>0.18</v>
          </cell>
          <cell r="EH60">
            <v>0.33</v>
          </cell>
          <cell r="EI60">
            <v>0.21</v>
          </cell>
          <cell r="EJ60">
            <v>0.32</v>
          </cell>
          <cell r="EK60">
            <v>0.35</v>
          </cell>
          <cell r="EL60">
            <v>0.27</v>
          </cell>
          <cell r="EM60">
            <v>0.3</v>
          </cell>
          <cell r="EO60">
            <v>0.79</v>
          </cell>
          <cell r="EP60">
            <v>0.76</v>
          </cell>
          <cell r="EQ60">
            <v>0.61</v>
          </cell>
          <cell r="ER60">
            <v>0.7</v>
          </cell>
          <cell r="ES60">
            <v>0.62</v>
          </cell>
          <cell r="ET60">
            <v>0.5</v>
          </cell>
          <cell r="EU60">
            <v>0.65</v>
          </cell>
          <cell r="EV60">
            <v>0.65</v>
          </cell>
          <cell r="EW60">
            <v>0.02</v>
          </cell>
          <cell r="EX60">
            <v>0</v>
          </cell>
          <cell r="EY60">
            <v>0</v>
          </cell>
          <cell r="EZ60">
            <v>0</v>
          </cell>
          <cell r="FA60">
            <v>0.02</v>
          </cell>
          <cell r="FB60">
            <v>0</v>
          </cell>
          <cell r="FC60">
            <v>0</v>
          </cell>
          <cell r="FD60">
            <v>0.02</v>
          </cell>
          <cell r="FE60">
            <v>0.02</v>
          </cell>
          <cell r="GP60">
            <v>0</v>
          </cell>
          <cell r="GQ60">
            <v>0.02</v>
          </cell>
          <cell r="GR60">
            <v>0</v>
          </cell>
          <cell r="GS60">
            <v>0.02</v>
          </cell>
          <cell r="GT60">
            <v>0.03</v>
          </cell>
          <cell r="GU60">
            <v>0.02</v>
          </cell>
          <cell r="GV60">
            <v>0.14000000000000001</v>
          </cell>
          <cell r="GW60">
            <v>0.06</v>
          </cell>
          <cell r="GX60">
            <v>0.11</v>
          </cell>
          <cell r="GY60">
            <v>0.18</v>
          </cell>
          <cell r="GZ60">
            <v>0.26</v>
          </cell>
          <cell r="HA60">
            <v>0.15</v>
          </cell>
          <cell r="HB60">
            <v>0.71</v>
          </cell>
          <cell r="HC60">
            <v>0.53</v>
          </cell>
          <cell r="HD60">
            <v>0.62</v>
          </cell>
          <cell r="HE60">
            <v>0.67</v>
          </cell>
          <cell r="HF60">
            <v>0.5</v>
          </cell>
          <cell r="HG60">
            <v>0.79</v>
          </cell>
          <cell r="HH60">
            <v>0.11</v>
          </cell>
          <cell r="HI60">
            <v>0.3</v>
          </cell>
          <cell r="HJ60">
            <v>0.23</v>
          </cell>
          <cell r="HK60">
            <v>0.06</v>
          </cell>
          <cell r="HL60">
            <v>0.11</v>
          </cell>
          <cell r="HM60">
            <v>0</v>
          </cell>
          <cell r="HN60">
            <v>1.4999999999999999E-2</v>
          </cell>
          <cell r="HO60">
            <v>0.05</v>
          </cell>
          <cell r="HP60">
            <v>0.02</v>
          </cell>
          <cell r="HQ60">
            <v>0.02</v>
          </cell>
          <cell r="HR60">
            <v>6.0999999999999999E-2</v>
          </cell>
          <cell r="HS60">
            <v>1.4999999999999999E-2</v>
          </cell>
          <cell r="HT60">
            <v>0.03</v>
          </cell>
          <cell r="HU60">
            <v>0.05</v>
          </cell>
          <cell r="HV60">
            <v>0.03</v>
          </cell>
          <cell r="HW60">
            <v>0.06</v>
          </cell>
          <cell r="HX60">
            <v>0.05</v>
          </cell>
          <cell r="HY60">
            <v>0.03</v>
          </cell>
        </row>
        <row r="61">
          <cell r="A61">
            <v>400072</v>
          </cell>
          <cell r="I61">
            <v>67</v>
          </cell>
          <cell r="J61" t="str">
            <v>Strong</v>
          </cell>
          <cell r="M61">
            <v>70</v>
          </cell>
          <cell r="R61">
            <v>1</v>
          </cell>
          <cell r="AA61">
            <v>0.01</v>
          </cell>
          <cell r="AB61">
            <v>0.01</v>
          </cell>
          <cell r="AC61">
            <v>0.01</v>
          </cell>
          <cell r="AD61">
            <v>0.01</v>
          </cell>
          <cell r="AE61">
            <v>0.03</v>
          </cell>
          <cell r="AF61">
            <v>7.0000000000000007E-2</v>
          </cell>
          <cell r="AG61">
            <v>0.01</v>
          </cell>
          <cell r="AH61">
            <v>0.01</v>
          </cell>
          <cell r="AI61">
            <v>0.03</v>
          </cell>
          <cell r="AJ61">
            <v>0.06</v>
          </cell>
          <cell r="AK61">
            <v>0.11</v>
          </cell>
          <cell r="AL61">
            <v>0.16</v>
          </cell>
          <cell r="AM61">
            <v>0.2</v>
          </cell>
          <cell r="AN61">
            <v>0.15</v>
          </cell>
          <cell r="AO61">
            <v>0.21</v>
          </cell>
          <cell r="AP61">
            <v>0.12</v>
          </cell>
          <cell r="AQ61">
            <v>0.25</v>
          </cell>
          <cell r="AR61">
            <v>0.28000000000000003</v>
          </cell>
          <cell r="AS61">
            <v>0</v>
          </cell>
          <cell r="AT61">
            <v>0</v>
          </cell>
          <cell r="AU61">
            <v>0.01</v>
          </cell>
          <cell r="AV61">
            <v>0</v>
          </cell>
          <cell r="AW61">
            <v>0.01</v>
          </cell>
          <cell r="AX61">
            <v>0.04</v>
          </cell>
          <cell r="AY61">
            <v>0.77</v>
          </cell>
          <cell r="AZ61">
            <v>0.83</v>
          </cell>
          <cell r="BA61">
            <v>0.74</v>
          </cell>
          <cell r="BB61">
            <v>0.82</v>
          </cell>
          <cell r="BC61">
            <v>0.61</v>
          </cell>
          <cell r="BD61">
            <v>0.45</v>
          </cell>
          <cell r="BK61">
            <v>7.0000000000000001E-3</v>
          </cell>
          <cell r="BL61">
            <v>2.1999999999999999E-2</v>
          </cell>
          <cell r="BM61">
            <v>0.02</v>
          </cell>
          <cell r="BN61">
            <v>0.02</v>
          </cell>
          <cell r="BO61">
            <v>0.02</v>
          </cell>
          <cell r="BP61">
            <v>0.04</v>
          </cell>
          <cell r="BQ61">
            <v>7.0000000000000007E-2</v>
          </cell>
          <cell r="BR61">
            <v>7.0000000000000007E-2</v>
          </cell>
          <cell r="BS61">
            <v>0.06</v>
          </cell>
          <cell r="BT61">
            <v>0.03</v>
          </cell>
          <cell r="BU61">
            <v>0.02</v>
          </cell>
          <cell r="BV61">
            <v>0.02</v>
          </cell>
          <cell r="BW61">
            <v>0.02</v>
          </cell>
          <cell r="BX61">
            <v>0.04</v>
          </cell>
          <cell r="BY61">
            <v>7.0000000000000007E-2</v>
          </cell>
          <cell r="BZ61">
            <v>0.03</v>
          </cell>
          <cell r="CA61">
            <v>0.08</v>
          </cell>
          <cell r="CB61">
            <v>0.09</v>
          </cell>
          <cell r="CL61">
            <v>0.09</v>
          </cell>
          <cell r="CM61">
            <v>0.13</v>
          </cell>
          <cell r="CN61">
            <v>0.15</v>
          </cell>
          <cell r="CO61">
            <v>0.11</v>
          </cell>
          <cell r="CP61">
            <v>0.11</v>
          </cell>
          <cell r="CQ61">
            <v>0.21</v>
          </cell>
          <cell r="CR61">
            <v>0.18</v>
          </cell>
          <cell r="CS61">
            <v>0.19</v>
          </cell>
          <cell r="CT61">
            <v>0.13</v>
          </cell>
          <cell r="CU61">
            <v>0</v>
          </cell>
          <cell r="CV61">
            <v>0.01</v>
          </cell>
          <cell r="CW61">
            <v>0.01</v>
          </cell>
          <cell r="CX61">
            <v>0.01</v>
          </cell>
          <cell r="CY61">
            <v>0</v>
          </cell>
          <cell r="CZ61">
            <v>0</v>
          </cell>
          <cell r="DA61">
            <v>0.01</v>
          </cell>
          <cell r="DB61">
            <v>0.01</v>
          </cell>
          <cell r="DC61">
            <v>0.01</v>
          </cell>
          <cell r="DD61">
            <v>0.87</v>
          </cell>
          <cell r="DE61">
            <v>0.82</v>
          </cell>
          <cell r="DF61">
            <v>0.8</v>
          </cell>
          <cell r="DG61">
            <v>0.84</v>
          </cell>
          <cell r="DH61">
            <v>0.82</v>
          </cell>
          <cell r="DI61">
            <v>0.68</v>
          </cell>
          <cell r="DJ61">
            <v>0.72</v>
          </cell>
          <cell r="DK61">
            <v>0.64</v>
          </cell>
          <cell r="DL61">
            <v>0.71</v>
          </cell>
          <cell r="DM61">
            <v>0.12</v>
          </cell>
          <cell r="DN61">
            <v>1.4999999999999999E-2</v>
          </cell>
          <cell r="DO61">
            <v>0</v>
          </cell>
          <cell r="DP61">
            <v>0.01</v>
          </cell>
          <cell r="DQ61">
            <v>0</v>
          </cell>
          <cell r="DR61">
            <v>0.01</v>
          </cell>
          <cell r="DS61">
            <v>0.03</v>
          </cell>
          <cell r="DT61">
            <v>0.02</v>
          </cell>
          <cell r="DU61">
            <v>0.01</v>
          </cell>
          <cell r="DW61">
            <v>3.5999999999999997E-2</v>
          </cell>
          <cell r="DX61">
            <v>4.3999999999999997E-2</v>
          </cell>
          <cell r="DY61">
            <v>0.02</v>
          </cell>
          <cell r="DZ61">
            <v>0.04</v>
          </cell>
          <cell r="EA61">
            <v>0.08</v>
          </cell>
          <cell r="EB61">
            <v>0.14000000000000001</v>
          </cell>
          <cell r="EC61">
            <v>7.0000000000000007E-2</v>
          </cell>
          <cell r="ED61">
            <v>0.14000000000000001</v>
          </cell>
          <cell r="EE61">
            <v>0.3</v>
          </cell>
          <cell r="EF61">
            <v>0.26</v>
          </cell>
          <cell r="EG61">
            <v>0.28000000000000003</v>
          </cell>
          <cell r="EH61">
            <v>0.23</v>
          </cell>
          <cell r="EI61">
            <v>0.23</v>
          </cell>
          <cell r="EJ61">
            <v>0.28000000000000003</v>
          </cell>
          <cell r="EK61">
            <v>0.34</v>
          </cell>
          <cell r="EL61">
            <v>0.33</v>
          </cell>
          <cell r="EM61">
            <v>0.38</v>
          </cell>
          <cell r="EO61">
            <v>0.64</v>
          </cell>
          <cell r="EP61">
            <v>0.63</v>
          </cell>
          <cell r="EQ61">
            <v>0.72</v>
          </cell>
          <cell r="ER61">
            <v>0.69</v>
          </cell>
          <cell r="ES61">
            <v>0.61</v>
          </cell>
          <cell r="ET61">
            <v>0.4</v>
          </cell>
          <cell r="EU61">
            <v>0.53</v>
          </cell>
          <cell r="EV61">
            <v>0.42</v>
          </cell>
          <cell r="EW61">
            <v>0.06</v>
          </cell>
          <cell r="EX61">
            <v>0.04</v>
          </cell>
          <cell r="EY61">
            <v>0.04</v>
          </cell>
          <cell r="EZ61">
            <v>0.03</v>
          </cell>
          <cell r="FA61">
            <v>0.04</v>
          </cell>
          <cell r="FB61">
            <v>0.03</v>
          </cell>
          <cell r="FC61">
            <v>0.09</v>
          </cell>
          <cell r="FD61">
            <v>0.05</v>
          </cell>
          <cell r="FE61">
            <v>0.05</v>
          </cell>
          <cell r="GP61">
            <v>0.04</v>
          </cell>
          <cell r="GQ61">
            <v>0.06</v>
          </cell>
          <cell r="GR61">
            <v>0.09</v>
          </cell>
          <cell r="GS61">
            <v>0.13</v>
          </cell>
          <cell r="GT61">
            <v>0.05</v>
          </cell>
          <cell r="GU61">
            <v>0.04</v>
          </cell>
          <cell r="GV61">
            <v>0.34</v>
          </cell>
          <cell r="GW61">
            <v>0.34</v>
          </cell>
          <cell r="GX61">
            <v>0.27</v>
          </cell>
          <cell r="GY61">
            <v>0.34</v>
          </cell>
          <cell r="GZ61">
            <v>0.33</v>
          </cell>
          <cell r="HA61">
            <v>0.42</v>
          </cell>
          <cell r="HB61">
            <v>0.54</v>
          </cell>
          <cell r="HC61">
            <v>0.39</v>
          </cell>
          <cell r="HD61">
            <v>0.28999999999999998</v>
          </cell>
          <cell r="HE61">
            <v>0.32</v>
          </cell>
          <cell r="HF61">
            <v>0.53</v>
          </cell>
          <cell r="HG61">
            <v>0.44</v>
          </cell>
          <cell r="HH61">
            <v>0.02</v>
          </cell>
          <cell r="HI61">
            <v>0.11</v>
          </cell>
          <cell r="HJ61">
            <v>0.17</v>
          </cell>
          <cell r="HK61">
            <v>0.09</v>
          </cell>
          <cell r="HL61">
            <v>0.03</v>
          </cell>
          <cell r="HM61">
            <v>0.01</v>
          </cell>
          <cell r="HN61">
            <v>7.0000000000000001E-3</v>
          </cell>
          <cell r="HO61">
            <v>0.03</v>
          </cell>
          <cell r="HP61">
            <v>0.11</v>
          </cell>
          <cell r="HQ61">
            <v>0.05</v>
          </cell>
          <cell r="HR61">
            <v>7.0000000000000001E-3</v>
          </cell>
          <cell r="HS61">
            <v>7.0000000000000001E-3</v>
          </cell>
          <cell r="HT61">
            <v>0.05</v>
          </cell>
          <cell r="HU61">
            <v>7.0000000000000007E-2</v>
          </cell>
          <cell r="HV61">
            <v>7.0000000000000007E-2</v>
          </cell>
          <cell r="HW61">
            <v>7.0000000000000007E-2</v>
          </cell>
          <cell r="HX61">
            <v>0.06</v>
          </cell>
          <cell r="HY61">
            <v>0.08</v>
          </cell>
        </row>
        <row r="62">
          <cell r="A62">
            <v>400073</v>
          </cell>
          <cell r="I62">
            <v>29</v>
          </cell>
          <cell r="J62" t="str">
            <v/>
          </cell>
          <cell r="AA62">
            <v>0</v>
          </cell>
          <cell r="AB62">
            <v>0</v>
          </cell>
          <cell r="AC62">
            <v>0.04</v>
          </cell>
          <cell r="AD62">
            <v>0.04</v>
          </cell>
          <cell r="AE62">
            <v>7.0000000000000007E-2</v>
          </cell>
          <cell r="AF62">
            <v>0.13</v>
          </cell>
          <cell r="AG62">
            <v>0.05</v>
          </cell>
          <cell r="AH62">
            <v>0.05</v>
          </cell>
          <cell r="AI62">
            <v>0.09</v>
          </cell>
          <cell r="AJ62">
            <v>0.04</v>
          </cell>
          <cell r="AK62">
            <v>0.09</v>
          </cell>
          <cell r="AL62">
            <v>0.16</v>
          </cell>
          <cell r="AM62">
            <v>0.18</v>
          </cell>
          <cell r="AN62">
            <v>0.2</v>
          </cell>
          <cell r="AO62">
            <v>0.23</v>
          </cell>
          <cell r="AP62">
            <v>0.25</v>
          </cell>
          <cell r="AQ62">
            <v>0.23</v>
          </cell>
          <cell r="AR62">
            <v>0.25</v>
          </cell>
          <cell r="AS62">
            <v>0.02</v>
          </cell>
          <cell r="AT62">
            <v>0.02</v>
          </cell>
          <cell r="AU62">
            <v>0.02</v>
          </cell>
          <cell r="AV62">
            <v>0</v>
          </cell>
          <cell r="AW62">
            <v>0.02</v>
          </cell>
          <cell r="AX62">
            <v>0.04</v>
          </cell>
          <cell r="AY62">
            <v>0.75</v>
          </cell>
          <cell r="AZ62">
            <v>0.73</v>
          </cell>
          <cell r="BA62">
            <v>0.63</v>
          </cell>
          <cell r="BB62">
            <v>0.68</v>
          </cell>
          <cell r="BC62">
            <v>0.59</v>
          </cell>
          <cell r="BD62">
            <v>0.43</v>
          </cell>
          <cell r="BK62">
            <v>1.7999999999999999E-2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0.02</v>
          </cell>
          <cell r="BQ62">
            <v>0.09</v>
          </cell>
          <cell r="BR62">
            <v>0.13</v>
          </cell>
          <cell r="BS62">
            <v>0.04</v>
          </cell>
          <cell r="BT62">
            <v>0.02</v>
          </cell>
          <cell r="BU62">
            <v>0.05</v>
          </cell>
          <cell r="BV62">
            <v>0.05</v>
          </cell>
          <cell r="BW62">
            <v>0.05</v>
          </cell>
          <cell r="BX62">
            <v>0.02</v>
          </cell>
          <cell r="BY62">
            <v>0.09</v>
          </cell>
          <cell r="BZ62">
            <v>0.14000000000000001</v>
          </cell>
          <cell r="CA62">
            <v>0.21</v>
          </cell>
          <cell r="CB62">
            <v>0.11</v>
          </cell>
          <cell r="CL62">
            <v>0.14000000000000001</v>
          </cell>
          <cell r="CM62">
            <v>0.21</v>
          </cell>
          <cell r="CN62">
            <v>0.21</v>
          </cell>
          <cell r="CO62">
            <v>0.18</v>
          </cell>
          <cell r="CP62">
            <v>0.3</v>
          </cell>
          <cell r="CQ62">
            <v>0.23</v>
          </cell>
          <cell r="CR62">
            <v>0.2</v>
          </cell>
          <cell r="CS62">
            <v>0.16</v>
          </cell>
          <cell r="CT62">
            <v>0.28999999999999998</v>
          </cell>
          <cell r="CU62">
            <v>0</v>
          </cell>
          <cell r="CV62">
            <v>0.02</v>
          </cell>
          <cell r="CW62">
            <v>0.02</v>
          </cell>
          <cell r="CX62">
            <v>0.02</v>
          </cell>
          <cell r="CY62">
            <v>0.02</v>
          </cell>
          <cell r="CZ62">
            <v>0.02</v>
          </cell>
          <cell r="DA62">
            <v>0.02</v>
          </cell>
          <cell r="DB62">
            <v>0</v>
          </cell>
          <cell r="DC62">
            <v>0.02</v>
          </cell>
          <cell r="DD62">
            <v>0.82</v>
          </cell>
          <cell r="DE62">
            <v>0.71</v>
          </cell>
          <cell r="DF62">
            <v>0.71</v>
          </cell>
          <cell r="DG62">
            <v>0.75</v>
          </cell>
          <cell r="DH62">
            <v>0.66</v>
          </cell>
          <cell r="DI62">
            <v>0.64</v>
          </cell>
          <cell r="DJ62">
            <v>0.55000000000000004</v>
          </cell>
          <cell r="DK62">
            <v>0.5</v>
          </cell>
          <cell r="DL62">
            <v>0.55000000000000004</v>
          </cell>
          <cell r="DM62">
            <v>0.2</v>
          </cell>
          <cell r="DN62">
            <v>3.5999999999999997E-2</v>
          </cell>
          <cell r="DO62">
            <v>0.05</v>
          </cell>
          <cell r="DP62">
            <v>7.0000000000000007E-2</v>
          </cell>
          <cell r="DQ62">
            <v>3.5999999999999997E-2</v>
          </cell>
          <cell r="DR62">
            <v>0.04</v>
          </cell>
          <cell r="DS62">
            <v>0.11</v>
          </cell>
          <cell r="DT62">
            <v>0.05</v>
          </cell>
          <cell r="DU62">
            <v>0.13</v>
          </cell>
          <cell r="DW62">
            <v>0.214</v>
          </cell>
          <cell r="DX62">
            <v>8.8999999999999996E-2</v>
          </cell>
          <cell r="DY62">
            <v>0.16</v>
          </cell>
          <cell r="DZ62">
            <v>0.11</v>
          </cell>
          <cell r="EA62">
            <v>0.21</v>
          </cell>
          <cell r="EB62">
            <v>0.13</v>
          </cell>
          <cell r="EC62">
            <v>7.0000000000000007E-2</v>
          </cell>
          <cell r="ED62">
            <v>0.25</v>
          </cell>
          <cell r="EE62">
            <v>0.28999999999999998</v>
          </cell>
          <cell r="EF62">
            <v>0.32</v>
          </cell>
          <cell r="EG62">
            <v>0.38</v>
          </cell>
          <cell r="EH62">
            <v>0.3</v>
          </cell>
          <cell r="EI62">
            <v>0.34</v>
          </cell>
          <cell r="EJ62">
            <v>0.32</v>
          </cell>
          <cell r="EK62">
            <v>0.34</v>
          </cell>
          <cell r="EL62">
            <v>0.32</v>
          </cell>
          <cell r="EM62">
            <v>0.3</v>
          </cell>
          <cell r="EO62">
            <v>0.43</v>
          </cell>
          <cell r="EP62">
            <v>0.46</v>
          </cell>
          <cell r="EQ62">
            <v>0.45</v>
          </cell>
          <cell r="ER62">
            <v>0.48</v>
          </cell>
          <cell r="ES62">
            <v>0.39</v>
          </cell>
          <cell r="ET62">
            <v>0.41</v>
          </cell>
          <cell r="EU62">
            <v>0.54</v>
          </cell>
          <cell r="EV62">
            <v>0.3</v>
          </cell>
          <cell r="EW62">
            <v>0</v>
          </cell>
          <cell r="EX62">
            <v>0</v>
          </cell>
          <cell r="EY62">
            <v>0.02</v>
          </cell>
          <cell r="EZ62">
            <v>0.02</v>
          </cell>
          <cell r="FA62">
            <v>0.04</v>
          </cell>
          <cell r="FB62">
            <v>0.04</v>
          </cell>
          <cell r="FC62">
            <v>0.02</v>
          </cell>
          <cell r="FD62">
            <v>0.02</v>
          </cell>
          <cell r="FE62">
            <v>0.02</v>
          </cell>
          <cell r="GP62">
            <v>0.02</v>
          </cell>
          <cell r="GQ62">
            <v>0.04</v>
          </cell>
          <cell r="GR62">
            <v>0.05</v>
          </cell>
          <cell r="GS62">
            <v>0</v>
          </cell>
          <cell r="GT62">
            <v>7.0000000000000007E-2</v>
          </cell>
          <cell r="GU62">
            <v>7.0000000000000007E-2</v>
          </cell>
          <cell r="GV62">
            <v>0.43</v>
          </cell>
          <cell r="GW62">
            <v>0.27</v>
          </cell>
          <cell r="GX62">
            <v>0.25</v>
          </cell>
          <cell r="GY62">
            <v>0.39</v>
          </cell>
          <cell r="GZ62">
            <v>0.46</v>
          </cell>
          <cell r="HA62">
            <v>0.43</v>
          </cell>
          <cell r="HB62">
            <v>0.25</v>
          </cell>
          <cell r="HC62">
            <v>0.28999999999999998</v>
          </cell>
          <cell r="HD62">
            <v>0.21</v>
          </cell>
          <cell r="HE62">
            <v>0.28999999999999998</v>
          </cell>
          <cell r="HF62">
            <v>0.2</v>
          </cell>
          <cell r="HG62">
            <v>0.25</v>
          </cell>
          <cell r="HH62">
            <v>0.27</v>
          </cell>
          <cell r="HI62">
            <v>0.34</v>
          </cell>
          <cell r="HJ62">
            <v>0.36</v>
          </cell>
          <cell r="HK62">
            <v>0.25</v>
          </cell>
          <cell r="HL62">
            <v>0.2</v>
          </cell>
          <cell r="HM62">
            <v>0.2</v>
          </cell>
          <cell r="HN62">
            <v>0</v>
          </cell>
          <cell r="HO62">
            <v>0</v>
          </cell>
          <cell r="HP62">
            <v>7.0000000000000007E-2</v>
          </cell>
          <cell r="HQ62">
            <v>0</v>
          </cell>
          <cell r="HR62">
            <v>0</v>
          </cell>
          <cell r="HS62">
            <v>0</v>
          </cell>
          <cell r="HT62">
            <v>0.04</v>
          </cell>
          <cell r="HU62">
            <v>7.0000000000000007E-2</v>
          </cell>
          <cell r="HV62">
            <v>0.05</v>
          </cell>
          <cell r="HW62">
            <v>7.0000000000000007E-2</v>
          </cell>
          <cell r="HX62">
            <v>7.0000000000000007E-2</v>
          </cell>
          <cell r="HY62">
            <v>0.05</v>
          </cell>
        </row>
        <row r="63">
          <cell r="A63">
            <v>400074</v>
          </cell>
          <cell r="I63">
            <v>65</v>
          </cell>
          <cell r="J63" t="str">
            <v>Neutral</v>
          </cell>
          <cell r="M63">
            <v>55</v>
          </cell>
          <cell r="AA63">
            <v>0.01</v>
          </cell>
          <cell r="AB63">
            <v>0</v>
          </cell>
          <cell r="AC63">
            <v>0</v>
          </cell>
          <cell r="AD63">
            <v>0.01</v>
          </cell>
          <cell r="AE63">
            <v>0.02</v>
          </cell>
          <cell r="AF63">
            <v>7.0000000000000007E-2</v>
          </cell>
          <cell r="AG63">
            <v>0.06</v>
          </cell>
          <cell r="AH63">
            <v>0.06</v>
          </cell>
          <cell r="AI63">
            <v>0.05</v>
          </cell>
          <cell r="AJ63">
            <v>0.04</v>
          </cell>
          <cell r="AK63">
            <v>0.15</v>
          </cell>
          <cell r="AL63">
            <v>0.23</v>
          </cell>
          <cell r="AM63">
            <v>0.18</v>
          </cell>
          <cell r="AN63">
            <v>0.26</v>
          </cell>
          <cell r="AO63">
            <v>0.28000000000000003</v>
          </cell>
          <cell r="AP63">
            <v>0.2</v>
          </cell>
          <cell r="AQ63">
            <v>0.32</v>
          </cell>
          <cell r="AR63">
            <v>0.31</v>
          </cell>
          <cell r="AS63">
            <v>0.02</v>
          </cell>
          <cell r="AT63">
            <v>0.01</v>
          </cell>
          <cell r="AU63">
            <v>0.02</v>
          </cell>
          <cell r="AV63">
            <v>0.02</v>
          </cell>
          <cell r="AW63">
            <v>0.02</v>
          </cell>
          <cell r="AX63">
            <v>0.02</v>
          </cell>
          <cell r="AY63">
            <v>0.73</v>
          </cell>
          <cell r="AZ63">
            <v>0.68</v>
          </cell>
          <cell r="BA63">
            <v>0.65</v>
          </cell>
          <cell r="BB63">
            <v>0.73</v>
          </cell>
          <cell r="BC63">
            <v>0.48</v>
          </cell>
          <cell r="BD63">
            <v>0.38</v>
          </cell>
          <cell r="BK63">
            <v>8.0000000000000002E-3</v>
          </cell>
          <cell r="BL63">
            <v>8.0000000000000002E-3</v>
          </cell>
          <cell r="BM63">
            <v>0.02</v>
          </cell>
          <cell r="BN63">
            <v>0.02</v>
          </cell>
          <cell r="BO63">
            <v>0.02</v>
          </cell>
          <cell r="BP63">
            <v>0.03</v>
          </cell>
          <cell r="BQ63">
            <v>0.02</v>
          </cell>
          <cell r="BR63">
            <v>0.12</v>
          </cell>
          <cell r="BS63">
            <v>7.0000000000000007E-2</v>
          </cell>
          <cell r="BT63">
            <v>0.01</v>
          </cell>
          <cell r="BU63">
            <v>0.03</v>
          </cell>
          <cell r="BV63">
            <v>0.01</v>
          </cell>
          <cell r="BW63">
            <v>0.01</v>
          </cell>
          <cell r="BX63">
            <v>0.04</v>
          </cell>
          <cell r="BY63">
            <v>0.14000000000000001</v>
          </cell>
          <cell r="BZ63">
            <v>0.14000000000000001</v>
          </cell>
          <cell r="CA63">
            <v>0.12</v>
          </cell>
          <cell r="CB63">
            <v>0.15</v>
          </cell>
          <cell r="CL63">
            <v>0.23</v>
          </cell>
          <cell r="CM63">
            <v>0.27</v>
          </cell>
          <cell r="CN63">
            <v>0.28999999999999998</v>
          </cell>
          <cell r="CO63">
            <v>0.23</v>
          </cell>
          <cell r="CP63">
            <v>0.32</v>
          </cell>
          <cell r="CQ63">
            <v>0.31</v>
          </cell>
          <cell r="CR63">
            <v>0.32</v>
          </cell>
          <cell r="CS63">
            <v>0.26</v>
          </cell>
          <cell r="CT63">
            <v>0.3</v>
          </cell>
          <cell r="CU63">
            <v>0.02</v>
          </cell>
          <cell r="CV63">
            <v>0.01</v>
          </cell>
          <cell r="CW63">
            <v>0.02</v>
          </cell>
          <cell r="CX63">
            <v>0.01</v>
          </cell>
          <cell r="CY63">
            <v>0.01</v>
          </cell>
          <cell r="CZ63">
            <v>0.03</v>
          </cell>
          <cell r="DA63">
            <v>0.01</v>
          </cell>
          <cell r="DB63">
            <v>0.01</v>
          </cell>
          <cell r="DC63">
            <v>0.01</v>
          </cell>
          <cell r="DD63">
            <v>0.73</v>
          </cell>
          <cell r="DE63">
            <v>0.69</v>
          </cell>
          <cell r="DF63">
            <v>0.67</v>
          </cell>
          <cell r="DG63">
            <v>0.73</v>
          </cell>
          <cell r="DH63">
            <v>0.61</v>
          </cell>
          <cell r="DI63">
            <v>0.48</v>
          </cell>
          <cell r="DJ63">
            <v>0.51</v>
          </cell>
          <cell r="DK63">
            <v>0.49</v>
          </cell>
          <cell r="DL63">
            <v>0.48</v>
          </cell>
          <cell r="DM63">
            <v>0.12</v>
          </cell>
          <cell r="DN63">
            <v>1.6E-2</v>
          </cell>
          <cell r="DO63">
            <v>0.01</v>
          </cell>
          <cell r="DP63">
            <v>0.02</v>
          </cell>
          <cell r="DQ63">
            <v>0</v>
          </cell>
          <cell r="DR63">
            <v>0</v>
          </cell>
          <cell r="DS63">
            <v>0.06</v>
          </cell>
          <cell r="DT63">
            <v>0.06</v>
          </cell>
          <cell r="DU63">
            <v>0</v>
          </cell>
          <cell r="DW63">
            <v>2.4E-2</v>
          </cell>
          <cell r="DX63">
            <v>5.6000000000000001E-2</v>
          </cell>
          <cell r="DY63">
            <v>0.05</v>
          </cell>
          <cell r="DZ63">
            <v>0.05</v>
          </cell>
          <cell r="EA63">
            <v>0.09</v>
          </cell>
          <cell r="EB63">
            <v>7.0000000000000007E-2</v>
          </cell>
          <cell r="EC63">
            <v>7.0000000000000007E-2</v>
          </cell>
          <cell r="ED63">
            <v>0.1</v>
          </cell>
          <cell r="EE63">
            <v>0.23</v>
          </cell>
          <cell r="EF63">
            <v>0.32</v>
          </cell>
          <cell r="EG63">
            <v>0.31</v>
          </cell>
          <cell r="EH63">
            <v>0.27</v>
          </cell>
          <cell r="EI63">
            <v>0.3</v>
          </cell>
          <cell r="EJ63">
            <v>0.4</v>
          </cell>
          <cell r="EK63">
            <v>0.38</v>
          </cell>
          <cell r="EL63">
            <v>0.4</v>
          </cell>
          <cell r="EM63">
            <v>0.4</v>
          </cell>
          <cell r="EO63">
            <v>0.61</v>
          </cell>
          <cell r="EP63">
            <v>0.6</v>
          </cell>
          <cell r="EQ63">
            <v>0.62</v>
          </cell>
          <cell r="ER63">
            <v>0.64</v>
          </cell>
          <cell r="ES63">
            <v>0.48</v>
          </cell>
          <cell r="ET63">
            <v>0.44</v>
          </cell>
          <cell r="EU63">
            <v>0.44</v>
          </cell>
          <cell r="EV63">
            <v>0.47</v>
          </cell>
          <cell r="EW63">
            <v>0.03</v>
          </cell>
          <cell r="EX63">
            <v>0.02</v>
          </cell>
          <cell r="EY63">
            <v>0.02</v>
          </cell>
          <cell r="EZ63">
            <v>0.03</v>
          </cell>
          <cell r="FA63">
            <v>0.02</v>
          </cell>
          <cell r="FB63">
            <v>0.03</v>
          </cell>
          <cell r="FC63">
            <v>0.05</v>
          </cell>
          <cell r="FD63">
            <v>0.02</v>
          </cell>
          <cell r="FE63">
            <v>0.02</v>
          </cell>
          <cell r="GP63">
            <v>0.01</v>
          </cell>
          <cell r="GQ63">
            <v>0.02</v>
          </cell>
          <cell r="GR63">
            <v>7.0000000000000007E-2</v>
          </cell>
          <cell r="GS63">
            <v>0.04</v>
          </cell>
          <cell r="GT63">
            <v>0.06</v>
          </cell>
          <cell r="GU63">
            <v>0.03</v>
          </cell>
          <cell r="GV63">
            <v>0.38</v>
          </cell>
          <cell r="GW63">
            <v>0.3</v>
          </cell>
          <cell r="GX63">
            <v>0.32</v>
          </cell>
          <cell r="GY63">
            <v>0.37</v>
          </cell>
          <cell r="GZ63">
            <v>0.27</v>
          </cell>
          <cell r="HA63">
            <v>0.37</v>
          </cell>
          <cell r="HB63">
            <v>0.45</v>
          </cell>
          <cell r="HC63">
            <v>0.56000000000000005</v>
          </cell>
          <cell r="HD63">
            <v>0.39</v>
          </cell>
          <cell r="HE63">
            <v>0.37</v>
          </cell>
          <cell r="HF63">
            <v>0.54</v>
          </cell>
          <cell r="HG63">
            <v>0.51</v>
          </cell>
          <cell r="HH63">
            <v>0.08</v>
          </cell>
          <cell r="HI63">
            <v>0.03</v>
          </cell>
          <cell r="HJ63">
            <v>0.15</v>
          </cell>
          <cell r="HK63">
            <v>0.14000000000000001</v>
          </cell>
          <cell r="HL63">
            <v>0.05</v>
          </cell>
          <cell r="HM63">
            <v>0.02</v>
          </cell>
          <cell r="HN63">
            <v>3.2000000000000001E-2</v>
          </cell>
          <cell r="HO63">
            <v>0.03</v>
          </cell>
          <cell r="HP63">
            <v>0.04</v>
          </cell>
          <cell r="HQ63">
            <v>0.03</v>
          </cell>
          <cell r="HR63">
            <v>0.04</v>
          </cell>
          <cell r="HS63">
            <v>0.04</v>
          </cell>
          <cell r="HT63">
            <v>0.05</v>
          </cell>
          <cell r="HU63">
            <v>0.06</v>
          </cell>
          <cell r="HV63">
            <v>0.03</v>
          </cell>
          <cell r="HW63">
            <v>0.05</v>
          </cell>
          <cell r="HX63">
            <v>0.04</v>
          </cell>
          <cell r="HY63">
            <v>0.03</v>
          </cell>
        </row>
        <row r="64">
          <cell r="A64">
            <v>400075</v>
          </cell>
          <cell r="I64">
            <v>1</v>
          </cell>
          <cell r="J64" t="str">
            <v/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0.33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0.67</v>
          </cell>
          <cell r="BD64">
            <v>1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1</v>
          </cell>
          <cell r="DE64">
            <v>1</v>
          </cell>
          <cell r="DF64">
            <v>1</v>
          </cell>
          <cell r="DG64">
            <v>1</v>
          </cell>
          <cell r="DH64">
            <v>1</v>
          </cell>
          <cell r="DI64">
            <v>1</v>
          </cell>
          <cell r="DJ64">
            <v>1</v>
          </cell>
          <cell r="DK64">
            <v>1</v>
          </cell>
          <cell r="DL64">
            <v>1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O64">
            <v>1</v>
          </cell>
          <cell r="EP64">
            <v>1</v>
          </cell>
          <cell r="EQ64">
            <v>1</v>
          </cell>
          <cell r="ER64">
            <v>1</v>
          </cell>
          <cell r="ES64">
            <v>1</v>
          </cell>
          <cell r="ET64">
            <v>1</v>
          </cell>
          <cell r="EU64">
            <v>1</v>
          </cell>
          <cell r="EV64">
            <v>1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0.33</v>
          </cell>
          <cell r="HA64">
            <v>0.33</v>
          </cell>
          <cell r="HB64">
            <v>1</v>
          </cell>
          <cell r="HC64">
            <v>1</v>
          </cell>
          <cell r="HD64">
            <v>1</v>
          </cell>
          <cell r="HE64">
            <v>0.67</v>
          </cell>
          <cell r="HF64">
            <v>0.67</v>
          </cell>
          <cell r="HG64">
            <v>0.67</v>
          </cell>
          <cell r="HH64">
            <v>0</v>
          </cell>
          <cell r="HI64">
            <v>0</v>
          </cell>
          <cell r="HJ64">
            <v>0</v>
          </cell>
          <cell r="HK64">
            <v>0.33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</row>
        <row r="65">
          <cell r="A65">
            <v>400076</v>
          </cell>
          <cell r="I65">
            <v>49</v>
          </cell>
          <cell r="J65" t="str">
            <v>Very strong</v>
          </cell>
          <cell r="M65">
            <v>83</v>
          </cell>
          <cell r="R65">
            <v>6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0.02</v>
          </cell>
          <cell r="AG65">
            <v>0</v>
          </cell>
          <cell r="AH65">
            <v>0</v>
          </cell>
          <cell r="AI65">
            <v>0.01</v>
          </cell>
          <cell r="AJ65">
            <v>0.02</v>
          </cell>
          <cell r="AK65">
            <v>0.06</v>
          </cell>
          <cell r="AL65">
            <v>0.09</v>
          </cell>
          <cell r="AM65">
            <v>0.15</v>
          </cell>
          <cell r="AN65">
            <v>0.18</v>
          </cell>
          <cell r="AO65">
            <v>0.24</v>
          </cell>
          <cell r="AP65">
            <v>0.12</v>
          </cell>
          <cell r="AQ65">
            <v>0.36</v>
          </cell>
          <cell r="AR65">
            <v>0.28999999999999998</v>
          </cell>
          <cell r="AS65">
            <v>0.01</v>
          </cell>
          <cell r="AT65">
            <v>0.01</v>
          </cell>
          <cell r="AU65">
            <v>0.01</v>
          </cell>
          <cell r="AV65">
            <v>0.02</v>
          </cell>
          <cell r="AW65">
            <v>0.01</v>
          </cell>
          <cell r="AX65">
            <v>0.02</v>
          </cell>
          <cell r="AY65">
            <v>0.84</v>
          </cell>
          <cell r="AZ65">
            <v>0.81</v>
          </cell>
          <cell r="BA65">
            <v>0.75</v>
          </cell>
          <cell r="BB65">
            <v>0.85</v>
          </cell>
          <cell r="BC65">
            <v>0.56999999999999995</v>
          </cell>
          <cell r="BD65">
            <v>0.57999999999999996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0.05</v>
          </cell>
          <cell r="BS65">
            <v>0</v>
          </cell>
          <cell r="BT65">
            <v>0</v>
          </cell>
          <cell r="BU65">
            <v>0.01</v>
          </cell>
          <cell r="BV65">
            <v>0.01</v>
          </cell>
          <cell r="BW65">
            <v>0.02</v>
          </cell>
          <cell r="BX65">
            <v>0.01</v>
          </cell>
          <cell r="BY65">
            <v>0.04</v>
          </cell>
          <cell r="BZ65">
            <v>0.02</v>
          </cell>
          <cell r="CA65">
            <v>0.13</v>
          </cell>
          <cell r="CB65">
            <v>7.0000000000000007E-2</v>
          </cell>
          <cell r="CL65">
            <v>0.13</v>
          </cell>
          <cell r="CM65">
            <v>0.11</v>
          </cell>
          <cell r="CN65">
            <v>0.15</v>
          </cell>
          <cell r="CO65">
            <v>0.12</v>
          </cell>
          <cell r="CP65">
            <v>0.16</v>
          </cell>
          <cell r="CQ65">
            <v>0.31</v>
          </cell>
          <cell r="CR65">
            <v>0.21</v>
          </cell>
          <cell r="CS65">
            <v>0.18</v>
          </cell>
          <cell r="CT65">
            <v>0.2</v>
          </cell>
          <cell r="CU65">
            <v>0</v>
          </cell>
          <cell r="CV65">
            <v>0.01</v>
          </cell>
          <cell r="CW65">
            <v>0.01</v>
          </cell>
          <cell r="CX65">
            <v>0</v>
          </cell>
          <cell r="CY65">
            <v>0.01</v>
          </cell>
          <cell r="CZ65">
            <v>0.02</v>
          </cell>
          <cell r="DA65">
            <v>0.02</v>
          </cell>
          <cell r="DB65">
            <v>0</v>
          </cell>
          <cell r="DC65">
            <v>0.01</v>
          </cell>
          <cell r="DD65">
            <v>0.87</v>
          </cell>
          <cell r="DE65">
            <v>0.87</v>
          </cell>
          <cell r="DF65">
            <v>0.83</v>
          </cell>
          <cell r="DG65">
            <v>0.87</v>
          </cell>
          <cell r="DH65">
            <v>0.83</v>
          </cell>
          <cell r="DI65">
            <v>0.64</v>
          </cell>
          <cell r="DJ65">
            <v>0.76</v>
          </cell>
          <cell r="DK65">
            <v>0.64</v>
          </cell>
          <cell r="DL65">
            <v>0.72</v>
          </cell>
          <cell r="DM65">
            <v>0.06</v>
          </cell>
          <cell r="DN65">
            <v>1.6E-2</v>
          </cell>
          <cell r="DO65">
            <v>0</v>
          </cell>
          <cell r="DP65">
            <v>0.01</v>
          </cell>
          <cell r="DQ65">
            <v>0</v>
          </cell>
          <cell r="DR65">
            <v>0</v>
          </cell>
          <cell r="DS65">
            <v>7.0000000000000007E-2</v>
          </cell>
          <cell r="DT65">
            <v>0.01</v>
          </cell>
          <cell r="DU65">
            <v>0</v>
          </cell>
          <cell r="DW65">
            <v>8.0000000000000002E-3</v>
          </cell>
          <cell r="DX65">
            <v>8.0000000000000002E-3</v>
          </cell>
          <cell r="DY65">
            <v>0.01</v>
          </cell>
          <cell r="DZ65">
            <v>0</v>
          </cell>
          <cell r="EA65">
            <v>0.04</v>
          </cell>
          <cell r="EB65">
            <v>0.2</v>
          </cell>
          <cell r="EC65">
            <v>0.04</v>
          </cell>
          <cell r="ED65">
            <v>0.01</v>
          </cell>
          <cell r="EE65">
            <v>0.42</v>
          </cell>
          <cell r="EF65">
            <v>0.25</v>
          </cell>
          <cell r="EG65">
            <v>0.26</v>
          </cell>
          <cell r="EH65">
            <v>0.22</v>
          </cell>
          <cell r="EI65">
            <v>0.23</v>
          </cell>
          <cell r="EJ65">
            <v>0.28000000000000003</v>
          </cell>
          <cell r="EK65">
            <v>0.35</v>
          </cell>
          <cell r="EL65">
            <v>0.34</v>
          </cell>
          <cell r="EM65">
            <v>0.31</v>
          </cell>
          <cell r="EO65">
            <v>0.71</v>
          </cell>
          <cell r="EP65">
            <v>0.72</v>
          </cell>
          <cell r="EQ65">
            <v>0.76</v>
          </cell>
          <cell r="ER65">
            <v>0.76</v>
          </cell>
          <cell r="ES65">
            <v>0.67</v>
          </cell>
          <cell r="ET65">
            <v>0.32</v>
          </cell>
          <cell r="EU65">
            <v>0.6</v>
          </cell>
          <cell r="EV65">
            <v>0.67</v>
          </cell>
          <cell r="EW65">
            <v>0.02</v>
          </cell>
          <cell r="EX65">
            <v>0.02</v>
          </cell>
          <cell r="EY65">
            <v>0.02</v>
          </cell>
          <cell r="EZ65">
            <v>0.01</v>
          </cell>
          <cell r="FA65">
            <v>0.01</v>
          </cell>
          <cell r="FB65">
            <v>0.01</v>
          </cell>
          <cell r="FC65">
            <v>0.05</v>
          </cell>
          <cell r="FD65">
            <v>0.02</v>
          </cell>
          <cell r="FE65">
            <v>0.02</v>
          </cell>
          <cell r="GP65">
            <v>0</v>
          </cell>
          <cell r="GQ65">
            <v>0</v>
          </cell>
          <cell r="GR65">
            <v>0.03</v>
          </cell>
          <cell r="GS65">
            <v>0.06</v>
          </cell>
          <cell r="GT65">
            <v>0.1</v>
          </cell>
          <cell r="GU65">
            <v>0.06</v>
          </cell>
          <cell r="GV65">
            <v>0.31</v>
          </cell>
          <cell r="GW65">
            <v>0.22</v>
          </cell>
          <cell r="GX65">
            <v>0.17</v>
          </cell>
          <cell r="GY65">
            <v>0.5</v>
          </cell>
          <cell r="GZ65">
            <v>0.44</v>
          </cell>
          <cell r="HA65">
            <v>0.36</v>
          </cell>
          <cell r="HB65">
            <v>0.67</v>
          </cell>
          <cell r="HC65">
            <v>0.55000000000000004</v>
          </cell>
          <cell r="HD65">
            <v>0.41</v>
          </cell>
          <cell r="HE65">
            <v>0.38</v>
          </cell>
          <cell r="HF65">
            <v>0.32</v>
          </cell>
          <cell r="HG65">
            <v>0.54</v>
          </cell>
          <cell r="HH65">
            <v>0</v>
          </cell>
          <cell r="HI65">
            <v>0.17</v>
          </cell>
          <cell r="HJ65">
            <v>0.23</v>
          </cell>
          <cell r="HK65">
            <v>0.03</v>
          </cell>
          <cell r="HL65">
            <v>0.08</v>
          </cell>
          <cell r="HM65">
            <v>0.01</v>
          </cell>
          <cell r="HN65">
            <v>1.6E-2</v>
          </cell>
          <cell r="HO65">
            <v>0.03</v>
          </cell>
          <cell r="HP65">
            <v>0.12</v>
          </cell>
          <cell r="HQ65">
            <v>0.02</v>
          </cell>
          <cell r="HR65">
            <v>3.9E-2</v>
          </cell>
          <cell r="HS65">
            <v>1.6E-2</v>
          </cell>
          <cell r="HT65">
            <v>0.01</v>
          </cell>
          <cell r="HU65">
            <v>0.02</v>
          </cell>
          <cell r="HV65">
            <v>0.04</v>
          </cell>
          <cell r="HW65">
            <v>0.02</v>
          </cell>
          <cell r="HX65">
            <v>0.02</v>
          </cell>
          <cell r="HY65">
            <v>0.02</v>
          </cell>
        </row>
        <row r="66">
          <cell r="A66">
            <v>400077</v>
          </cell>
          <cell r="J66" t="str">
            <v/>
          </cell>
        </row>
        <row r="67">
          <cell r="A67">
            <v>400078</v>
          </cell>
          <cell r="J67" t="str">
            <v/>
          </cell>
        </row>
        <row r="68">
          <cell r="A68">
            <v>400079</v>
          </cell>
          <cell r="J68" t="str">
            <v/>
          </cell>
        </row>
        <row r="69">
          <cell r="A69">
            <v>400080</v>
          </cell>
          <cell r="J69" t="str">
            <v/>
          </cell>
        </row>
        <row r="70">
          <cell r="A70">
            <v>400081</v>
          </cell>
          <cell r="J70" t="str">
            <v/>
          </cell>
        </row>
        <row r="71">
          <cell r="A71">
            <v>400082</v>
          </cell>
          <cell r="J71" t="str">
            <v/>
          </cell>
        </row>
        <row r="72">
          <cell r="A72">
            <v>400083</v>
          </cell>
          <cell r="J72" t="str">
            <v/>
          </cell>
        </row>
        <row r="73">
          <cell r="A73">
            <v>400084</v>
          </cell>
          <cell r="J73" t="str">
            <v/>
          </cell>
        </row>
        <row r="74">
          <cell r="A74">
            <v>400085</v>
          </cell>
          <cell r="J74" t="str">
            <v/>
          </cell>
        </row>
        <row r="75">
          <cell r="A75">
            <v>400086</v>
          </cell>
          <cell r="I75">
            <v>63</v>
          </cell>
          <cell r="J75" t="str">
            <v>Neutral</v>
          </cell>
          <cell r="M75">
            <v>56</v>
          </cell>
          <cell r="AA75">
            <v>0.01</v>
          </cell>
          <cell r="AB75">
            <v>0.01</v>
          </cell>
          <cell r="AC75">
            <v>0</v>
          </cell>
          <cell r="AD75">
            <v>0.01</v>
          </cell>
          <cell r="AE75">
            <v>0.04</v>
          </cell>
          <cell r="AF75">
            <v>0.12</v>
          </cell>
          <cell r="AG75">
            <v>0.05</v>
          </cell>
          <cell r="AH75">
            <v>0.03</v>
          </cell>
          <cell r="AI75">
            <v>0.06</v>
          </cell>
          <cell r="AJ75">
            <v>7.0000000000000007E-2</v>
          </cell>
          <cell r="AK75">
            <v>0.1</v>
          </cell>
          <cell r="AL75">
            <v>0.24</v>
          </cell>
          <cell r="AM75">
            <v>0.36</v>
          </cell>
          <cell r="AN75">
            <v>0.3</v>
          </cell>
          <cell r="AO75">
            <v>0.35</v>
          </cell>
          <cell r="AP75">
            <v>0.27</v>
          </cell>
          <cell r="AQ75">
            <v>0.39</v>
          </cell>
          <cell r="AR75">
            <v>0.27</v>
          </cell>
          <cell r="AS75">
            <v>0</v>
          </cell>
          <cell r="AT75">
            <v>0</v>
          </cell>
          <cell r="AU75">
            <v>0.01</v>
          </cell>
          <cell r="AV75">
            <v>0.02</v>
          </cell>
          <cell r="AW75">
            <v>0.01</v>
          </cell>
          <cell r="AX75">
            <v>0.02</v>
          </cell>
          <cell r="AY75">
            <v>0.57999999999999996</v>
          </cell>
          <cell r="AZ75">
            <v>0.65</v>
          </cell>
          <cell r="BA75">
            <v>0.57999999999999996</v>
          </cell>
          <cell r="BB75">
            <v>0.62</v>
          </cell>
          <cell r="BC75">
            <v>0.46</v>
          </cell>
          <cell r="BD75">
            <v>0.33</v>
          </cell>
          <cell r="BK75">
            <v>4.0000000000000001E-3</v>
          </cell>
          <cell r="BL75">
            <v>8.0000000000000002E-3</v>
          </cell>
          <cell r="BM75">
            <v>0.01</v>
          </cell>
          <cell r="BN75">
            <v>0.01</v>
          </cell>
          <cell r="BO75">
            <v>0</v>
          </cell>
          <cell r="BP75">
            <v>0.02</v>
          </cell>
          <cell r="BQ75">
            <v>0.09</v>
          </cell>
          <cell r="BR75">
            <v>0.09</v>
          </cell>
          <cell r="BS75">
            <v>0.08</v>
          </cell>
          <cell r="BT75">
            <v>0.03</v>
          </cell>
          <cell r="BU75">
            <v>0.02</v>
          </cell>
          <cell r="BV75">
            <v>0.03</v>
          </cell>
          <cell r="BW75">
            <v>0.06</v>
          </cell>
          <cell r="BX75">
            <v>0.04</v>
          </cell>
          <cell r="BY75">
            <v>0.1</v>
          </cell>
          <cell r="BZ75">
            <v>0.22</v>
          </cell>
          <cell r="CA75">
            <v>0.2</v>
          </cell>
          <cell r="CB75">
            <v>0.2</v>
          </cell>
          <cell r="CL75">
            <v>0.24</v>
          </cell>
          <cell r="CM75">
            <v>0.35</v>
          </cell>
          <cell r="CN75">
            <v>0.35</v>
          </cell>
          <cell r="CO75">
            <v>0.25</v>
          </cell>
          <cell r="CP75">
            <v>0.37</v>
          </cell>
          <cell r="CQ75">
            <v>0.4</v>
          </cell>
          <cell r="CR75">
            <v>0.3</v>
          </cell>
          <cell r="CS75">
            <v>0.22</v>
          </cell>
          <cell r="CT75">
            <v>0.27</v>
          </cell>
          <cell r="CU75">
            <v>0.01</v>
          </cell>
          <cell r="CV75">
            <v>0</v>
          </cell>
          <cell r="CW75">
            <v>0.02</v>
          </cell>
          <cell r="CX75">
            <v>0.01</v>
          </cell>
          <cell r="CY75">
            <v>0.01</v>
          </cell>
          <cell r="CZ75">
            <v>0.02</v>
          </cell>
          <cell r="DA75">
            <v>0.01</v>
          </cell>
          <cell r="DB75">
            <v>0.02</v>
          </cell>
          <cell r="DC75">
            <v>0.01</v>
          </cell>
          <cell r="DD75">
            <v>0.72</v>
          </cell>
          <cell r="DE75">
            <v>0.61</v>
          </cell>
          <cell r="DF75">
            <v>0.59</v>
          </cell>
          <cell r="DG75">
            <v>0.67</v>
          </cell>
          <cell r="DH75">
            <v>0.56999999999999995</v>
          </cell>
          <cell r="DI75">
            <v>0.46</v>
          </cell>
          <cell r="DJ75">
            <v>0.39</v>
          </cell>
          <cell r="DK75">
            <v>0.47</v>
          </cell>
          <cell r="DL75">
            <v>0.44</v>
          </cell>
          <cell r="DM75">
            <v>0.14000000000000001</v>
          </cell>
          <cell r="DN75">
            <v>0.04</v>
          </cell>
          <cell r="DO75">
            <v>0.02</v>
          </cell>
          <cell r="DP75">
            <v>0.02</v>
          </cell>
          <cell r="DQ75">
            <v>4.0000000000000001E-3</v>
          </cell>
          <cell r="DR75">
            <v>0.02</v>
          </cell>
          <cell r="DS75">
            <v>7.0000000000000007E-2</v>
          </cell>
          <cell r="DT75">
            <v>0.02</v>
          </cell>
          <cell r="DU75">
            <v>0.01</v>
          </cell>
          <cell r="DW75">
            <v>0.17299999999999999</v>
          </cell>
          <cell r="DX75">
            <v>0.12</v>
          </cell>
          <cell r="DY75">
            <v>0.15</v>
          </cell>
          <cell r="DZ75">
            <v>0.09</v>
          </cell>
          <cell r="EA75">
            <v>0.15</v>
          </cell>
          <cell r="EB75">
            <v>0.19</v>
          </cell>
          <cell r="EC75">
            <v>0.09</v>
          </cell>
          <cell r="ED75">
            <v>0.1</v>
          </cell>
          <cell r="EE75">
            <v>0.28000000000000003</v>
          </cell>
          <cell r="EF75">
            <v>0.35</v>
          </cell>
          <cell r="EG75">
            <v>0.42</v>
          </cell>
          <cell r="EH75">
            <v>0.37</v>
          </cell>
          <cell r="EI75">
            <v>0.38</v>
          </cell>
          <cell r="EJ75">
            <v>0.39</v>
          </cell>
          <cell r="EK75">
            <v>0.36</v>
          </cell>
          <cell r="EL75">
            <v>0.43</v>
          </cell>
          <cell r="EM75">
            <v>0.45</v>
          </cell>
          <cell r="EO75">
            <v>0.42</v>
          </cell>
          <cell r="EP75">
            <v>0.42</v>
          </cell>
          <cell r="EQ75">
            <v>0.45</v>
          </cell>
          <cell r="ER75">
            <v>0.51</v>
          </cell>
          <cell r="ES75">
            <v>0.41</v>
          </cell>
          <cell r="ET75">
            <v>0.31</v>
          </cell>
          <cell r="EU75">
            <v>0.43</v>
          </cell>
          <cell r="EV75">
            <v>0.41</v>
          </cell>
          <cell r="EW75">
            <v>0.03</v>
          </cell>
          <cell r="EX75">
            <v>0.02</v>
          </cell>
          <cell r="EY75">
            <v>0.02</v>
          </cell>
          <cell r="EZ75">
            <v>0.01</v>
          </cell>
          <cell r="FA75">
            <v>0.01</v>
          </cell>
          <cell r="FB75">
            <v>0.03</v>
          </cell>
          <cell r="FC75">
            <v>0.06</v>
          </cell>
          <cell r="FD75">
            <v>0.02</v>
          </cell>
          <cell r="FE75">
            <v>0.04</v>
          </cell>
          <cell r="GP75">
            <v>0.01</v>
          </cell>
          <cell r="GQ75">
            <v>0.02</v>
          </cell>
          <cell r="GR75">
            <v>0.08</v>
          </cell>
          <cell r="GS75">
            <v>0.03</v>
          </cell>
          <cell r="GT75">
            <v>0.13</v>
          </cell>
          <cell r="GU75">
            <v>0.02</v>
          </cell>
          <cell r="GV75">
            <v>0.48</v>
          </cell>
          <cell r="GW75">
            <v>0.41</v>
          </cell>
          <cell r="GX75">
            <v>0.33</v>
          </cell>
          <cell r="GY75">
            <v>0.47</v>
          </cell>
          <cell r="GZ75">
            <v>0.41</v>
          </cell>
          <cell r="HA75">
            <v>0.54</v>
          </cell>
          <cell r="HB75">
            <v>0.3</v>
          </cell>
          <cell r="HC75">
            <v>0.28999999999999998</v>
          </cell>
          <cell r="HD75">
            <v>0.22</v>
          </cell>
          <cell r="HE75">
            <v>0.31</v>
          </cell>
          <cell r="HF75">
            <v>0.21</v>
          </cell>
          <cell r="HG75">
            <v>0.33</v>
          </cell>
          <cell r="HH75">
            <v>0.16</v>
          </cell>
          <cell r="HI75">
            <v>0.21</v>
          </cell>
          <cell r="HJ75">
            <v>0.22</v>
          </cell>
          <cell r="HK75">
            <v>0.14000000000000001</v>
          </cell>
          <cell r="HL75">
            <v>0.19</v>
          </cell>
          <cell r="HM75">
            <v>7.0000000000000007E-2</v>
          </cell>
          <cell r="HN75">
            <v>2.4E-2</v>
          </cell>
          <cell r="HO75">
            <v>0.03</v>
          </cell>
          <cell r="HP75">
            <v>0.1</v>
          </cell>
          <cell r="HQ75">
            <v>0.02</v>
          </cell>
          <cell r="HR75">
            <v>1.6E-2</v>
          </cell>
          <cell r="HS75">
            <v>1.6E-2</v>
          </cell>
          <cell r="HT75">
            <v>0.03</v>
          </cell>
          <cell r="HU75">
            <v>0.04</v>
          </cell>
          <cell r="HV75">
            <v>0.04</v>
          </cell>
          <cell r="HW75">
            <v>0.02</v>
          </cell>
          <cell r="HX75">
            <v>0.04</v>
          </cell>
          <cell r="HY75">
            <v>0.03</v>
          </cell>
        </row>
        <row r="76">
          <cell r="A76">
            <v>400087</v>
          </cell>
          <cell r="I76">
            <v>1</v>
          </cell>
          <cell r="J76" t="str">
            <v/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1</v>
          </cell>
          <cell r="AT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</v>
          </cell>
          <cell r="CV76">
            <v>1</v>
          </cell>
          <cell r="CW76">
            <v>1</v>
          </cell>
          <cell r="CX76">
            <v>1</v>
          </cell>
          <cell r="CY76">
            <v>1</v>
          </cell>
          <cell r="CZ76">
            <v>1</v>
          </cell>
          <cell r="DA76">
            <v>1</v>
          </cell>
          <cell r="DB76">
            <v>1</v>
          </cell>
          <cell r="DC76">
            <v>1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1</v>
          </cell>
          <cell r="EX76">
            <v>1</v>
          </cell>
          <cell r="EY76">
            <v>1</v>
          </cell>
          <cell r="EZ76">
            <v>1</v>
          </cell>
          <cell r="FA76">
            <v>1</v>
          </cell>
          <cell r="FB76">
            <v>1</v>
          </cell>
          <cell r="FC76">
            <v>1</v>
          </cell>
          <cell r="FD76">
            <v>1</v>
          </cell>
          <cell r="FE76">
            <v>1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1</v>
          </cell>
          <cell r="HU76">
            <v>1</v>
          </cell>
          <cell r="HV76">
            <v>1</v>
          </cell>
          <cell r="HW76">
            <v>1</v>
          </cell>
          <cell r="HX76">
            <v>1</v>
          </cell>
          <cell r="HY76">
            <v>1</v>
          </cell>
        </row>
        <row r="77">
          <cell r="A77">
            <v>400089</v>
          </cell>
          <cell r="J77" t="str">
            <v/>
          </cell>
        </row>
        <row r="78">
          <cell r="A78">
            <v>400091</v>
          </cell>
          <cell r="I78">
            <v>25</v>
          </cell>
          <cell r="J78" t="str">
            <v/>
          </cell>
          <cell r="R78">
            <v>3</v>
          </cell>
          <cell r="AA78">
            <v>0</v>
          </cell>
          <cell r="AB78">
            <v>0</v>
          </cell>
          <cell r="AC78">
            <v>0</v>
          </cell>
          <cell r="AD78">
            <v>0.02</v>
          </cell>
          <cell r="AE78">
            <v>0.01</v>
          </cell>
          <cell r="AF78">
            <v>0.02</v>
          </cell>
          <cell r="AG78">
            <v>0.04</v>
          </cell>
          <cell r="AH78">
            <v>0.04</v>
          </cell>
          <cell r="AI78">
            <v>0.02</v>
          </cell>
          <cell r="AJ78">
            <v>0.06</v>
          </cell>
          <cell r="AK78">
            <v>0.05</v>
          </cell>
          <cell r="AL78">
            <v>0.05</v>
          </cell>
          <cell r="AM78">
            <v>0.12</v>
          </cell>
          <cell r="AN78">
            <v>0.11</v>
          </cell>
          <cell r="AO78">
            <v>0.19</v>
          </cell>
          <cell r="AP78">
            <v>0.08</v>
          </cell>
          <cell r="AQ78">
            <v>0.14000000000000001</v>
          </cell>
          <cell r="AR78">
            <v>0.2</v>
          </cell>
          <cell r="AS78">
            <v>0.04</v>
          </cell>
          <cell r="AT78">
            <v>0.04</v>
          </cell>
          <cell r="AU78">
            <v>0.06</v>
          </cell>
          <cell r="AV78">
            <v>0.04</v>
          </cell>
          <cell r="AW78">
            <v>0.04</v>
          </cell>
          <cell r="AX78">
            <v>0.04</v>
          </cell>
          <cell r="AY78">
            <v>0.81</v>
          </cell>
          <cell r="AZ78">
            <v>0.82</v>
          </cell>
          <cell r="BA78">
            <v>0.72</v>
          </cell>
          <cell r="BB78">
            <v>0.8</v>
          </cell>
          <cell r="BC78">
            <v>0.76</v>
          </cell>
          <cell r="BD78">
            <v>0.69</v>
          </cell>
          <cell r="BK78">
            <v>0</v>
          </cell>
          <cell r="BL78">
            <v>0</v>
          </cell>
          <cell r="BM78">
            <v>0</v>
          </cell>
          <cell r="BN78">
            <v>0.01</v>
          </cell>
          <cell r="BO78">
            <v>0.01</v>
          </cell>
          <cell r="BP78">
            <v>0</v>
          </cell>
          <cell r="BQ78">
            <v>0.08</v>
          </cell>
          <cell r="BR78">
            <v>0.11</v>
          </cell>
          <cell r="BS78">
            <v>0.1</v>
          </cell>
          <cell r="BT78">
            <v>0.01</v>
          </cell>
          <cell r="BU78">
            <v>0.02</v>
          </cell>
          <cell r="BV78">
            <v>0.04</v>
          </cell>
          <cell r="BW78">
            <v>0</v>
          </cell>
          <cell r="BX78">
            <v>0.01</v>
          </cell>
          <cell r="BY78">
            <v>0.04</v>
          </cell>
          <cell r="BZ78">
            <v>0.06</v>
          </cell>
          <cell r="CA78">
            <v>0.16</v>
          </cell>
          <cell r="CB78">
            <v>0.04</v>
          </cell>
          <cell r="CL78">
            <v>0.06</v>
          </cell>
          <cell r="CM78">
            <v>0.17</v>
          </cell>
          <cell r="CN78">
            <v>0.2</v>
          </cell>
          <cell r="CO78">
            <v>0.11</v>
          </cell>
          <cell r="CP78">
            <v>0.17</v>
          </cell>
          <cell r="CQ78">
            <v>0.33</v>
          </cell>
          <cell r="CR78">
            <v>0.25</v>
          </cell>
          <cell r="CS78">
            <v>0.2</v>
          </cell>
          <cell r="CT78">
            <v>0.2</v>
          </cell>
          <cell r="CU78">
            <v>0.06</v>
          </cell>
          <cell r="CV78">
            <v>0.05</v>
          </cell>
          <cell r="CW78">
            <v>0.05</v>
          </cell>
          <cell r="CX78">
            <v>0.05</v>
          </cell>
          <cell r="CY78">
            <v>0.05</v>
          </cell>
          <cell r="CZ78">
            <v>0.05</v>
          </cell>
          <cell r="DA78">
            <v>0.05</v>
          </cell>
          <cell r="DB78">
            <v>0.06</v>
          </cell>
          <cell r="DC78">
            <v>0.06</v>
          </cell>
          <cell r="DD78">
            <v>0.87</v>
          </cell>
          <cell r="DE78">
            <v>0.76</v>
          </cell>
          <cell r="DF78">
            <v>0.71</v>
          </cell>
          <cell r="DG78">
            <v>0.83</v>
          </cell>
          <cell r="DH78">
            <v>0.76</v>
          </cell>
          <cell r="DI78">
            <v>0.59</v>
          </cell>
          <cell r="DJ78">
            <v>0.55000000000000004</v>
          </cell>
          <cell r="DK78">
            <v>0.47</v>
          </cell>
          <cell r="DL78">
            <v>0.6</v>
          </cell>
          <cell r="DM78">
            <v>0.12</v>
          </cell>
          <cell r="DN78">
            <v>1.2E-2</v>
          </cell>
          <cell r="DO78">
            <v>0</v>
          </cell>
          <cell r="DP78">
            <v>0.05</v>
          </cell>
          <cell r="DQ78">
            <v>1.2E-2</v>
          </cell>
          <cell r="DR78">
            <v>0.02</v>
          </cell>
          <cell r="DS78">
            <v>0.02</v>
          </cell>
          <cell r="DT78">
            <v>0.02</v>
          </cell>
          <cell r="DU78">
            <v>0</v>
          </cell>
          <cell r="DW78">
            <v>9.6000000000000002E-2</v>
          </cell>
          <cell r="DX78">
            <v>0.06</v>
          </cell>
          <cell r="DY78">
            <v>0.05</v>
          </cell>
          <cell r="DZ78">
            <v>0.05</v>
          </cell>
          <cell r="EA78">
            <v>0.05</v>
          </cell>
          <cell r="EB78">
            <v>7.0000000000000007E-2</v>
          </cell>
          <cell r="EC78">
            <v>0.02</v>
          </cell>
          <cell r="ED78">
            <v>0.04</v>
          </cell>
          <cell r="EE78">
            <v>0.18</v>
          </cell>
          <cell r="EF78">
            <v>0.31</v>
          </cell>
          <cell r="EG78">
            <v>0.3</v>
          </cell>
          <cell r="EH78">
            <v>0.2</v>
          </cell>
          <cell r="EI78">
            <v>0.16</v>
          </cell>
          <cell r="EJ78">
            <v>0.25</v>
          </cell>
          <cell r="EK78">
            <v>0.33</v>
          </cell>
          <cell r="EL78">
            <v>0.28000000000000003</v>
          </cell>
          <cell r="EM78">
            <v>0.33</v>
          </cell>
          <cell r="EO78">
            <v>0.53</v>
          </cell>
          <cell r="EP78">
            <v>0.57999999999999996</v>
          </cell>
          <cell r="EQ78">
            <v>0.65</v>
          </cell>
          <cell r="ER78">
            <v>0.73</v>
          </cell>
          <cell r="ES78">
            <v>0.63</v>
          </cell>
          <cell r="ET78">
            <v>0.48</v>
          </cell>
          <cell r="EU78">
            <v>0.56999999999999995</v>
          </cell>
          <cell r="EV78">
            <v>0.54</v>
          </cell>
          <cell r="EW78">
            <v>0.06</v>
          </cell>
          <cell r="EX78">
            <v>0.05</v>
          </cell>
          <cell r="EY78">
            <v>0.06</v>
          </cell>
          <cell r="EZ78">
            <v>0.05</v>
          </cell>
          <cell r="FA78">
            <v>0.05</v>
          </cell>
          <cell r="FB78">
            <v>0.05</v>
          </cell>
          <cell r="FC78">
            <v>0.1</v>
          </cell>
          <cell r="FD78">
            <v>0.11</v>
          </cell>
          <cell r="FE78">
            <v>0.1</v>
          </cell>
          <cell r="GP78">
            <v>0</v>
          </cell>
          <cell r="GQ78">
            <v>0.01</v>
          </cell>
          <cell r="GR78">
            <v>0.01</v>
          </cell>
          <cell r="GS78">
            <v>7.0000000000000007E-2</v>
          </cell>
          <cell r="GT78">
            <v>0.02</v>
          </cell>
          <cell r="GU78">
            <v>0</v>
          </cell>
          <cell r="GV78">
            <v>0.43</v>
          </cell>
          <cell r="GW78">
            <v>0.22</v>
          </cell>
          <cell r="GX78">
            <v>0.25</v>
          </cell>
          <cell r="GY78">
            <v>0.42</v>
          </cell>
          <cell r="GZ78">
            <v>0.37</v>
          </cell>
          <cell r="HA78">
            <v>0.35</v>
          </cell>
          <cell r="HB78">
            <v>0.43</v>
          </cell>
          <cell r="HC78">
            <v>0.64</v>
          </cell>
          <cell r="HD78">
            <v>0.36</v>
          </cell>
          <cell r="HE78">
            <v>0.33</v>
          </cell>
          <cell r="HF78">
            <v>0.4</v>
          </cell>
          <cell r="HG78">
            <v>0.55000000000000004</v>
          </cell>
          <cell r="HH78">
            <v>0.05</v>
          </cell>
          <cell r="HI78">
            <v>0.06</v>
          </cell>
          <cell r="HJ78">
            <v>0.25</v>
          </cell>
          <cell r="HK78">
            <v>0.08</v>
          </cell>
          <cell r="HL78">
            <v>0.12</v>
          </cell>
          <cell r="HM78">
            <v>0.02</v>
          </cell>
          <cell r="HN78">
            <v>2.4E-2</v>
          </cell>
          <cell r="HO78">
            <v>0.02</v>
          </cell>
          <cell r="HP78">
            <v>0.06</v>
          </cell>
          <cell r="HQ78">
            <v>0.04</v>
          </cell>
          <cell r="HR78">
            <v>2.4E-2</v>
          </cell>
          <cell r="HS78">
            <v>2.4E-2</v>
          </cell>
          <cell r="HT78">
            <v>0.06</v>
          </cell>
          <cell r="HU78">
            <v>0.05</v>
          </cell>
          <cell r="HV78">
            <v>0.06</v>
          </cell>
          <cell r="HW78">
            <v>0.06</v>
          </cell>
          <cell r="HX78">
            <v>0.06</v>
          </cell>
          <cell r="HY78">
            <v>0.05</v>
          </cell>
        </row>
        <row r="79">
          <cell r="A79">
            <v>400092</v>
          </cell>
          <cell r="I79">
            <v>59</v>
          </cell>
          <cell r="J79" t="str">
            <v>Strong</v>
          </cell>
          <cell r="M79">
            <v>68</v>
          </cell>
          <cell r="AA79">
            <v>0.03</v>
          </cell>
          <cell r="AB79">
            <v>0.02</v>
          </cell>
          <cell r="AC79">
            <v>0.01</v>
          </cell>
          <cell r="AD79">
            <v>0.01</v>
          </cell>
          <cell r="AE79">
            <v>0.02</v>
          </cell>
          <cell r="AF79">
            <v>0.04</v>
          </cell>
          <cell r="AG79">
            <v>0.03</v>
          </cell>
          <cell r="AH79">
            <v>0.03</v>
          </cell>
          <cell r="AI79">
            <v>0.01</v>
          </cell>
          <cell r="AJ79">
            <v>0.01</v>
          </cell>
          <cell r="AK79">
            <v>0.09</v>
          </cell>
          <cell r="AL79">
            <v>0.09</v>
          </cell>
          <cell r="AM79">
            <v>0.22</v>
          </cell>
          <cell r="AN79">
            <v>0.19</v>
          </cell>
          <cell r="AO79">
            <v>0.23</v>
          </cell>
          <cell r="AP79">
            <v>0.2</v>
          </cell>
          <cell r="AQ79">
            <v>0.32</v>
          </cell>
          <cell r="AR79">
            <v>0.4</v>
          </cell>
          <cell r="AS79">
            <v>0</v>
          </cell>
          <cell r="AT79">
            <v>0.01</v>
          </cell>
          <cell r="AU79">
            <v>0</v>
          </cell>
          <cell r="AV79">
            <v>0.02</v>
          </cell>
          <cell r="AW79">
            <v>0.01</v>
          </cell>
          <cell r="AX79">
            <v>0.01</v>
          </cell>
          <cell r="AY79">
            <v>0.72</v>
          </cell>
          <cell r="AZ79">
            <v>0.75</v>
          </cell>
          <cell r="BA79">
            <v>0.75</v>
          </cell>
          <cell r="BB79">
            <v>0.75</v>
          </cell>
          <cell r="BC79">
            <v>0.55000000000000004</v>
          </cell>
          <cell r="BD79">
            <v>0.47</v>
          </cell>
          <cell r="BK79">
            <v>7.0000000000000001E-3</v>
          </cell>
          <cell r="BL79">
            <v>7.0000000000000001E-3</v>
          </cell>
          <cell r="BM79">
            <v>0.04</v>
          </cell>
          <cell r="BN79">
            <v>0.01</v>
          </cell>
          <cell r="BO79">
            <v>0</v>
          </cell>
          <cell r="BP79">
            <v>0.01</v>
          </cell>
          <cell r="BQ79">
            <v>0.04</v>
          </cell>
          <cell r="BR79">
            <v>0.09</v>
          </cell>
          <cell r="BS79">
            <v>0.06</v>
          </cell>
          <cell r="BT79">
            <v>0.03</v>
          </cell>
          <cell r="BU79">
            <v>0.05</v>
          </cell>
          <cell r="BV79">
            <v>0.02</v>
          </cell>
          <cell r="BW79">
            <v>0.04</v>
          </cell>
          <cell r="BX79">
            <v>0.03</v>
          </cell>
          <cell r="BY79">
            <v>0.09</v>
          </cell>
          <cell r="BZ79">
            <v>0.06</v>
          </cell>
          <cell r="CA79">
            <v>0.06</v>
          </cell>
          <cell r="CB79">
            <v>0.04</v>
          </cell>
          <cell r="CL79">
            <v>0.1</v>
          </cell>
          <cell r="CM79">
            <v>0.13</v>
          </cell>
          <cell r="CN79">
            <v>0.14000000000000001</v>
          </cell>
          <cell r="CO79">
            <v>0.09</v>
          </cell>
          <cell r="CP79">
            <v>0.16</v>
          </cell>
          <cell r="CQ79">
            <v>0.24</v>
          </cell>
          <cell r="CR79">
            <v>0.2</v>
          </cell>
          <cell r="CS79">
            <v>0.17</v>
          </cell>
          <cell r="CT79">
            <v>0.17</v>
          </cell>
          <cell r="CU79">
            <v>0</v>
          </cell>
          <cell r="CV79">
            <v>0.01</v>
          </cell>
          <cell r="CW79">
            <v>0.01</v>
          </cell>
          <cell r="CX79">
            <v>0.02</v>
          </cell>
          <cell r="CY79">
            <v>0.01</v>
          </cell>
          <cell r="CZ79">
            <v>0.01</v>
          </cell>
          <cell r="DA79">
            <v>0.01</v>
          </cell>
          <cell r="DB79">
            <v>0.01</v>
          </cell>
          <cell r="DC79">
            <v>0</v>
          </cell>
          <cell r="DD79">
            <v>0.86</v>
          </cell>
          <cell r="DE79">
            <v>0.8</v>
          </cell>
          <cell r="DF79">
            <v>0.78</v>
          </cell>
          <cell r="DG79">
            <v>0.83</v>
          </cell>
          <cell r="DH79">
            <v>0.81</v>
          </cell>
          <cell r="DI79">
            <v>0.65</v>
          </cell>
          <cell r="DJ79">
            <v>0.69</v>
          </cell>
          <cell r="DK79">
            <v>0.67</v>
          </cell>
          <cell r="DL79">
            <v>0.73</v>
          </cell>
          <cell r="DM79">
            <v>0.22</v>
          </cell>
          <cell r="DN79">
            <v>3.5999999999999997E-2</v>
          </cell>
          <cell r="DO79">
            <v>0.02</v>
          </cell>
          <cell r="DP79">
            <v>0.03</v>
          </cell>
          <cell r="DQ79">
            <v>2.1999999999999999E-2</v>
          </cell>
          <cell r="DR79">
            <v>0.04</v>
          </cell>
          <cell r="DS79">
            <v>0.03</v>
          </cell>
          <cell r="DT79">
            <v>0.01</v>
          </cell>
          <cell r="DU79">
            <v>0.01</v>
          </cell>
          <cell r="DW79">
            <v>6.5000000000000002E-2</v>
          </cell>
          <cell r="DX79">
            <v>3.5999999999999997E-2</v>
          </cell>
          <cell r="DY79">
            <v>0.09</v>
          </cell>
          <cell r="DZ79">
            <v>7.0000000000000007E-2</v>
          </cell>
          <cell r="EA79">
            <v>0.06</v>
          </cell>
          <cell r="EB79">
            <v>0.11</v>
          </cell>
          <cell r="EC79">
            <v>0.09</v>
          </cell>
          <cell r="ED79">
            <v>0.06</v>
          </cell>
          <cell r="EE79">
            <v>0.2</v>
          </cell>
          <cell r="EF79">
            <v>0.26</v>
          </cell>
          <cell r="EG79">
            <v>0.24</v>
          </cell>
          <cell r="EH79">
            <v>0.23</v>
          </cell>
          <cell r="EI79">
            <v>0.23</v>
          </cell>
          <cell r="EJ79">
            <v>0.33</v>
          </cell>
          <cell r="EK79">
            <v>0.33</v>
          </cell>
          <cell r="EL79">
            <v>0.27</v>
          </cell>
          <cell r="EM79">
            <v>0.37</v>
          </cell>
          <cell r="EO79">
            <v>0.63</v>
          </cell>
          <cell r="EP79">
            <v>0.67</v>
          </cell>
          <cell r="EQ79">
            <v>0.62</v>
          </cell>
          <cell r="ER79">
            <v>0.66</v>
          </cell>
          <cell r="ES79">
            <v>0.55000000000000004</v>
          </cell>
          <cell r="ET79">
            <v>0.48</v>
          </cell>
          <cell r="EU79">
            <v>0.62</v>
          </cell>
          <cell r="EV79">
            <v>0.54</v>
          </cell>
          <cell r="EW79">
            <v>0.01</v>
          </cell>
          <cell r="EX79">
            <v>0.01</v>
          </cell>
          <cell r="EY79">
            <v>0.03</v>
          </cell>
          <cell r="EZ79">
            <v>0.03</v>
          </cell>
          <cell r="FA79">
            <v>0.01</v>
          </cell>
          <cell r="FB79">
            <v>0.01</v>
          </cell>
          <cell r="FC79">
            <v>0.05</v>
          </cell>
          <cell r="FD79">
            <v>0.01</v>
          </cell>
          <cell r="FE79">
            <v>0.02</v>
          </cell>
          <cell r="GP79">
            <v>0.01</v>
          </cell>
          <cell r="GQ79">
            <v>0.02</v>
          </cell>
          <cell r="GR79">
            <v>0.01</v>
          </cell>
          <cell r="GS79">
            <v>0.01</v>
          </cell>
          <cell r="GT79">
            <v>0.06</v>
          </cell>
          <cell r="GU79">
            <v>0.01</v>
          </cell>
          <cell r="GV79">
            <v>0.28999999999999998</v>
          </cell>
          <cell r="GW79">
            <v>0.24</v>
          </cell>
          <cell r="GX79">
            <v>0.28999999999999998</v>
          </cell>
          <cell r="GY79">
            <v>0.33</v>
          </cell>
          <cell r="GZ79">
            <v>0.35</v>
          </cell>
          <cell r="HA79">
            <v>0.27</v>
          </cell>
          <cell r="HB79">
            <v>0.6</v>
          </cell>
          <cell r="HC79">
            <v>0.45</v>
          </cell>
          <cell r="HD79">
            <v>0.51</v>
          </cell>
          <cell r="HE79">
            <v>0.56999999999999995</v>
          </cell>
          <cell r="HF79">
            <v>0.45</v>
          </cell>
          <cell r="HG79">
            <v>0.65</v>
          </cell>
          <cell r="HH79">
            <v>0.06</v>
          </cell>
          <cell r="HI79">
            <v>0.19</v>
          </cell>
          <cell r="HJ79">
            <v>0.13</v>
          </cell>
          <cell r="HK79">
            <v>0.06</v>
          </cell>
          <cell r="HL79">
            <v>0.09</v>
          </cell>
          <cell r="HM79">
            <v>0.05</v>
          </cell>
          <cell r="HN79">
            <v>0</v>
          </cell>
          <cell r="HO79">
            <v>0.04</v>
          </cell>
          <cell r="HP79">
            <v>0.01</v>
          </cell>
          <cell r="HQ79">
            <v>0</v>
          </cell>
          <cell r="HR79">
            <v>0</v>
          </cell>
          <cell r="HS79">
            <v>0</v>
          </cell>
          <cell r="HT79">
            <v>0.04</v>
          </cell>
          <cell r="HU79">
            <v>0.05</v>
          </cell>
          <cell r="HV79">
            <v>0.04</v>
          </cell>
          <cell r="HW79">
            <v>0.03</v>
          </cell>
          <cell r="HX79">
            <v>0.04</v>
          </cell>
          <cell r="HY79">
            <v>0.03</v>
          </cell>
        </row>
        <row r="80">
          <cell r="A80">
            <v>400093</v>
          </cell>
          <cell r="J80" t="str">
            <v/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0.13</v>
          </cell>
          <cell r="AM80">
            <v>0.31</v>
          </cell>
          <cell r="AN80">
            <v>0.25</v>
          </cell>
          <cell r="AO80">
            <v>0.31</v>
          </cell>
          <cell r="AP80">
            <v>0.19</v>
          </cell>
          <cell r="AQ80">
            <v>0.44</v>
          </cell>
          <cell r="AR80">
            <v>0.31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0.69</v>
          </cell>
          <cell r="AZ80">
            <v>0.75</v>
          </cell>
          <cell r="BA80">
            <v>0.69</v>
          </cell>
          <cell r="BB80">
            <v>0.81</v>
          </cell>
          <cell r="BC80">
            <v>0.56000000000000005</v>
          </cell>
          <cell r="BD80">
            <v>0.56000000000000005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0.06</v>
          </cell>
          <cell r="BR80">
            <v>0.06</v>
          </cell>
          <cell r="BS80">
            <v>0.06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L80">
            <v>0.31</v>
          </cell>
          <cell r="CM80">
            <v>0.25</v>
          </cell>
          <cell r="CN80">
            <v>0.25</v>
          </cell>
          <cell r="CO80">
            <v>0.25</v>
          </cell>
          <cell r="CP80">
            <v>0.38</v>
          </cell>
          <cell r="CQ80">
            <v>0.38</v>
          </cell>
          <cell r="CR80">
            <v>0.44</v>
          </cell>
          <cell r="CS80">
            <v>0.44</v>
          </cell>
          <cell r="CT80">
            <v>0.44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0.69</v>
          </cell>
          <cell r="DE80">
            <v>0.75</v>
          </cell>
          <cell r="DF80">
            <v>0.75</v>
          </cell>
          <cell r="DG80">
            <v>0.75</v>
          </cell>
          <cell r="DH80">
            <v>0.63</v>
          </cell>
          <cell r="DI80">
            <v>0.63</v>
          </cell>
          <cell r="DJ80">
            <v>0.5</v>
          </cell>
          <cell r="DK80">
            <v>0.5</v>
          </cell>
          <cell r="DL80">
            <v>0.5</v>
          </cell>
          <cell r="DM80">
            <v>0.13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0.06</v>
          </cell>
          <cell r="DT80">
            <v>0</v>
          </cell>
          <cell r="DU80">
            <v>0</v>
          </cell>
          <cell r="DW80">
            <v>0</v>
          </cell>
          <cell r="DX80">
            <v>0</v>
          </cell>
          <cell r="DY80">
            <v>0.06</v>
          </cell>
          <cell r="DZ80">
            <v>0</v>
          </cell>
          <cell r="EA80">
            <v>0</v>
          </cell>
          <cell r="EB80">
            <v>0.06</v>
          </cell>
          <cell r="EC80">
            <v>0</v>
          </cell>
          <cell r="ED80">
            <v>0.06</v>
          </cell>
          <cell r="EE80">
            <v>0.38</v>
          </cell>
          <cell r="EF80">
            <v>0.56000000000000005</v>
          </cell>
          <cell r="EG80">
            <v>0.56000000000000005</v>
          </cell>
          <cell r="EH80">
            <v>0.56000000000000005</v>
          </cell>
          <cell r="EI80">
            <v>0.44</v>
          </cell>
          <cell r="EJ80">
            <v>0.44</v>
          </cell>
          <cell r="EK80">
            <v>0.25</v>
          </cell>
          <cell r="EL80">
            <v>0.5</v>
          </cell>
          <cell r="EM80">
            <v>0.5</v>
          </cell>
          <cell r="EO80">
            <v>0.44</v>
          </cell>
          <cell r="EP80">
            <v>0.44</v>
          </cell>
          <cell r="EQ80">
            <v>0.38</v>
          </cell>
          <cell r="ER80">
            <v>0.56000000000000005</v>
          </cell>
          <cell r="ES80">
            <v>0.56000000000000005</v>
          </cell>
          <cell r="ET80">
            <v>0.63</v>
          </cell>
          <cell r="EU80">
            <v>0.5</v>
          </cell>
          <cell r="EV80">
            <v>0.44</v>
          </cell>
          <cell r="EW80">
            <v>0.06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GP80">
            <v>0.06</v>
          </cell>
          <cell r="GQ80">
            <v>0.06</v>
          </cell>
          <cell r="GR80">
            <v>0.06</v>
          </cell>
          <cell r="GS80">
            <v>0.06</v>
          </cell>
          <cell r="GT80">
            <v>0.19</v>
          </cell>
          <cell r="GU80">
            <v>0</v>
          </cell>
          <cell r="GV80">
            <v>0.38</v>
          </cell>
          <cell r="GW80">
            <v>0.38</v>
          </cell>
          <cell r="GX80">
            <v>0.31</v>
          </cell>
          <cell r="GY80">
            <v>0.38</v>
          </cell>
          <cell r="GZ80">
            <v>0.19</v>
          </cell>
          <cell r="HA80">
            <v>0.31</v>
          </cell>
          <cell r="HB80">
            <v>0.44</v>
          </cell>
          <cell r="HC80">
            <v>0.44</v>
          </cell>
          <cell r="HD80">
            <v>0.44</v>
          </cell>
          <cell r="HE80">
            <v>0.44</v>
          </cell>
          <cell r="HF80">
            <v>0.44</v>
          </cell>
          <cell r="HG80">
            <v>0.63</v>
          </cell>
          <cell r="HH80">
            <v>0.13</v>
          </cell>
          <cell r="HI80">
            <v>0.13</v>
          </cell>
          <cell r="HJ80">
            <v>0.19</v>
          </cell>
          <cell r="HK80">
            <v>0.13</v>
          </cell>
          <cell r="HL80">
            <v>0.19</v>
          </cell>
          <cell r="HM80">
            <v>0.06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</row>
        <row r="81">
          <cell r="A81">
            <v>400094</v>
          </cell>
          <cell r="I81">
            <v>0</v>
          </cell>
          <cell r="J81" t="str">
            <v/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1</v>
          </cell>
          <cell r="CS81">
            <v>1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1</v>
          </cell>
          <cell r="DE81">
            <v>1</v>
          </cell>
          <cell r="DF81">
            <v>1</v>
          </cell>
          <cell r="DG81">
            <v>1</v>
          </cell>
          <cell r="DH81">
            <v>1</v>
          </cell>
          <cell r="DI81">
            <v>1</v>
          </cell>
          <cell r="DJ81">
            <v>0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1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O81">
            <v>1</v>
          </cell>
          <cell r="EP81">
            <v>1</v>
          </cell>
          <cell r="EQ81">
            <v>0</v>
          </cell>
          <cell r="ER81">
            <v>1</v>
          </cell>
          <cell r="ES81">
            <v>1</v>
          </cell>
          <cell r="ET81">
            <v>1</v>
          </cell>
          <cell r="EU81">
            <v>1</v>
          </cell>
          <cell r="EV81">
            <v>1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1</v>
          </cell>
          <cell r="HC81">
            <v>0</v>
          </cell>
          <cell r="HD81">
            <v>0</v>
          </cell>
          <cell r="HE81">
            <v>0</v>
          </cell>
          <cell r="HF81">
            <v>1</v>
          </cell>
          <cell r="HG81">
            <v>1</v>
          </cell>
          <cell r="HH81">
            <v>0</v>
          </cell>
          <cell r="HI81">
            <v>1</v>
          </cell>
          <cell r="HJ81">
            <v>1</v>
          </cell>
          <cell r="HK81">
            <v>1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</row>
        <row r="82">
          <cell r="A82">
            <v>400096</v>
          </cell>
          <cell r="I82">
            <v>48</v>
          </cell>
          <cell r="J82" t="str">
            <v>Very strong</v>
          </cell>
          <cell r="M82">
            <v>92</v>
          </cell>
          <cell r="R82">
            <v>11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0.02</v>
          </cell>
          <cell r="AG82">
            <v>0.02</v>
          </cell>
          <cell r="AH82">
            <v>0.01</v>
          </cell>
          <cell r="AI82">
            <v>0.03</v>
          </cell>
          <cell r="AJ82">
            <v>0</v>
          </cell>
          <cell r="AK82">
            <v>0.01</v>
          </cell>
          <cell r="AL82">
            <v>7.0000000000000007E-2</v>
          </cell>
          <cell r="AM82">
            <v>0.16</v>
          </cell>
          <cell r="AN82">
            <v>0.14000000000000001</v>
          </cell>
          <cell r="AO82">
            <v>0.19</v>
          </cell>
          <cell r="AP82">
            <v>0.1</v>
          </cell>
          <cell r="AQ82">
            <v>0.21</v>
          </cell>
          <cell r="AR82">
            <v>0.23</v>
          </cell>
          <cell r="AS82">
            <v>0.01</v>
          </cell>
          <cell r="AT82">
            <v>0.02</v>
          </cell>
          <cell r="AU82">
            <v>0.01</v>
          </cell>
          <cell r="AV82">
            <v>0.02</v>
          </cell>
          <cell r="AW82">
            <v>0.02</v>
          </cell>
          <cell r="AX82">
            <v>0.01</v>
          </cell>
          <cell r="AY82">
            <v>0.81</v>
          </cell>
          <cell r="AZ82">
            <v>0.83</v>
          </cell>
          <cell r="BA82">
            <v>0.76</v>
          </cell>
          <cell r="BB82">
            <v>0.87</v>
          </cell>
          <cell r="BC82">
            <v>0.74</v>
          </cell>
          <cell r="BD82">
            <v>0.67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0.02</v>
          </cell>
          <cell r="BS82">
            <v>0</v>
          </cell>
          <cell r="BT82">
            <v>0</v>
          </cell>
          <cell r="BU82">
            <v>0.01</v>
          </cell>
          <cell r="BV82">
            <v>0</v>
          </cell>
          <cell r="BW82">
            <v>0</v>
          </cell>
          <cell r="BX82">
            <v>0</v>
          </cell>
          <cell r="BY82">
            <v>0.01</v>
          </cell>
          <cell r="BZ82">
            <v>0.04</v>
          </cell>
          <cell r="CA82">
            <v>0.02</v>
          </cell>
          <cell r="CB82">
            <v>0.03</v>
          </cell>
          <cell r="CL82">
            <v>0.04</v>
          </cell>
          <cell r="CM82">
            <v>0.09</v>
          </cell>
          <cell r="CN82">
            <v>0.1</v>
          </cell>
          <cell r="CO82">
            <v>0.1</v>
          </cell>
          <cell r="CP82">
            <v>0.09</v>
          </cell>
          <cell r="CQ82">
            <v>0.13</v>
          </cell>
          <cell r="CR82">
            <v>0.14000000000000001</v>
          </cell>
          <cell r="CS82">
            <v>0.12</v>
          </cell>
          <cell r="CT82">
            <v>0.12</v>
          </cell>
          <cell r="CU82">
            <v>0.02</v>
          </cell>
          <cell r="CV82">
            <v>0.02</v>
          </cell>
          <cell r="CW82">
            <v>0.03</v>
          </cell>
          <cell r="CX82">
            <v>0.02</v>
          </cell>
          <cell r="CY82">
            <v>0.03</v>
          </cell>
          <cell r="CZ82">
            <v>0.02</v>
          </cell>
          <cell r="DA82">
            <v>0.02</v>
          </cell>
          <cell r="DB82">
            <v>0.02</v>
          </cell>
          <cell r="DC82">
            <v>0.02</v>
          </cell>
          <cell r="DD82">
            <v>0.94</v>
          </cell>
          <cell r="DE82">
            <v>0.88</v>
          </cell>
          <cell r="DF82">
            <v>0.87</v>
          </cell>
          <cell r="DG82">
            <v>0.88</v>
          </cell>
          <cell r="DH82">
            <v>0.87</v>
          </cell>
          <cell r="DI82">
            <v>0.83</v>
          </cell>
          <cell r="DJ82">
            <v>0.79</v>
          </cell>
          <cell r="DK82">
            <v>0.81</v>
          </cell>
          <cell r="DL82">
            <v>0.83</v>
          </cell>
          <cell r="DM82">
            <v>0.15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0.01</v>
          </cell>
          <cell r="DT82">
            <v>0</v>
          </cell>
          <cell r="DU82">
            <v>0</v>
          </cell>
          <cell r="DW82">
            <v>0.01</v>
          </cell>
          <cell r="DX82">
            <v>5.0000000000000001E-3</v>
          </cell>
          <cell r="DY82">
            <v>0.01</v>
          </cell>
          <cell r="DZ82">
            <v>0.01</v>
          </cell>
          <cell r="EA82">
            <v>0.01</v>
          </cell>
          <cell r="EB82">
            <v>0.06</v>
          </cell>
          <cell r="EC82">
            <v>0.01</v>
          </cell>
          <cell r="ED82">
            <v>0.02</v>
          </cell>
          <cell r="EE82">
            <v>0.24</v>
          </cell>
          <cell r="EF82">
            <v>0.12</v>
          </cell>
          <cell r="EG82">
            <v>0.16</v>
          </cell>
          <cell r="EH82">
            <v>0.14000000000000001</v>
          </cell>
          <cell r="EI82">
            <v>0.12</v>
          </cell>
          <cell r="EJ82">
            <v>0.19</v>
          </cell>
          <cell r="EK82">
            <v>0.22</v>
          </cell>
          <cell r="EL82">
            <v>0.23</v>
          </cell>
          <cell r="EM82">
            <v>0.18</v>
          </cell>
          <cell r="EO82">
            <v>0.84</v>
          </cell>
          <cell r="EP82">
            <v>0.8</v>
          </cell>
          <cell r="EQ82">
            <v>0.83</v>
          </cell>
          <cell r="ER82">
            <v>0.85</v>
          </cell>
          <cell r="ES82">
            <v>0.77</v>
          </cell>
          <cell r="ET82">
            <v>0.67</v>
          </cell>
          <cell r="EU82">
            <v>0.73</v>
          </cell>
          <cell r="EV82">
            <v>0.78</v>
          </cell>
          <cell r="EW82">
            <v>0.05</v>
          </cell>
          <cell r="EX82">
            <v>0.02</v>
          </cell>
          <cell r="EY82">
            <v>0.03</v>
          </cell>
          <cell r="EZ82">
            <v>0.02</v>
          </cell>
          <cell r="FA82">
            <v>0.01</v>
          </cell>
          <cell r="FB82">
            <v>0.02</v>
          </cell>
          <cell r="FC82">
            <v>0.02</v>
          </cell>
          <cell r="FD82">
            <v>0.02</v>
          </cell>
          <cell r="FE82">
            <v>0.02</v>
          </cell>
          <cell r="GP82">
            <v>0</v>
          </cell>
          <cell r="GQ82">
            <v>0.01</v>
          </cell>
          <cell r="GR82">
            <v>0.03</v>
          </cell>
          <cell r="GS82">
            <v>0.01</v>
          </cell>
          <cell r="GT82">
            <v>7.0000000000000007E-2</v>
          </cell>
          <cell r="GU82">
            <v>0</v>
          </cell>
          <cell r="GV82">
            <v>0.15</v>
          </cell>
          <cell r="GW82">
            <v>0.21</v>
          </cell>
          <cell r="GX82">
            <v>0.26</v>
          </cell>
          <cell r="GY82">
            <v>0.26</v>
          </cell>
          <cell r="GZ82">
            <v>0.35</v>
          </cell>
          <cell r="HA82">
            <v>0.21</v>
          </cell>
          <cell r="HB82">
            <v>0.81</v>
          </cell>
          <cell r="HC82">
            <v>0.5</v>
          </cell>
          <cell r="HD82">
            <v>0.45</v>
          </cell>
          <cell r="HE82">
            <v>0.65</v>
          </cell>
          <cell r="HF82">
            <v>0.44</v>
          </cell>
          <cell r="HG82">
            <v>0.73</v>
          </cell>
          <cell r="HH82">
            <v>0</v>
          </cell>
          <cell r="HI82">
            <v>0.18</v>
          </cell>
          <cell r="HJ82">
            <v>0.12</v>
          </cell>
          <cell r="HK82">
            <v>0.04</v>
          </cell>
          <cell r="HL82">
            <v>0.06</v>
          </cell>
          <cell r="HM82">
            <v>0</v>
          </cell>
          <cell r="HN82">
            <v>5.0000000000000001E-3</v>
          </cell>
          <cell r="HO82">
            <v>0.06</v>
          </cell>
          <cell r="HP82">
            <v>0.09</v>
          </cell>
          <cell r="HQ82">
            <v>0</v>
          </cell>
          <cell r="HR82">
            <v>2.5000000000000001E-2</v>
          </cell>
          <cell r="HS82">
            <v>0.01</v>
          </cell>
          <cell r="HT82">
            <v>0.03</v>
          </cell>
          <cell r="HU82">
            <v>0.04</v>
          </cell>
          <cell r="HV82">
            <v>0.04</v>
          </cell>
          <cell r="HW82">
            <v>0.04</v>
          </cell>
          <cell r="HX82">
            <v>0.05</v>
          </cell>
          <cell r="HY82">
            <v>0.04</v>
          </cell>
        </row>
        <row r="83">
          <cell r="A83">
            <v>400097</v>
          </cell>
          <cell r="J83" t="str">
            <v/>
          </cell>
        </row>
        <row r="84">
          <cell r="A84">
            <v>400098</v>
          </cell>
          <cell r="I84">
            <v>40</v>
          </cell>
          <cell r="J84" t="str">
            <v>Strong</v>
          </cell>
          <cell r="M84">
            <v>60</v>
          </cell>
          <cell r="R84">
            <v>12</v>
          </cell>
          <cell r="AA84">
            <v>0.01</v>
          </cell>
          <cell r="AB84">
            <v>0.01</v>
          </cell>
          <cell r="AC84">
            <v>0.01</v>
          </cell>
          <cell r="AD84">
            <v>0.04</v>
          </cell>
          <cell r="AE84">
            <v>0.02</v>
          </cell>
          <cell r="AF84">
            <v>0.19</v>
          </cell>
          <cell r="AG84">
            <v>0.04</v>
          </cell>
          <cell r="AH84">
            <v>0.04</v>
          </cell>
          <cell r="AI84">
            <v>0.06</v>
          </cell>
          <cell r="AJ84">
            <v>0.1</v>
          </cell>
          <cell r="AK84">
            <v>0.08</v>
          </cell>
          <cell r="AL84">
            <v>0.2</v>
          </cell>
          <cell r="AM84">
            <v>0.31</v>
          </cell>
          <cell r="AN84">
            <v>0.3</v>
          </cell>
          <cell r="AO84">
            <v>0.27</v>
          </cell>
          <cell r="AP84">
            <v>0.3</v>
          </cell>
          <cell r="AQ84">
            <v>0.36</v>
          </cell>
          <cell r="AR84">
            <v>0.31</v>
          </cell>
          <cell r="AS84">
            <v>0.01</v>
          </cell>
          <cell r="AT84">
            <v>0.01</v>
          </cell>
          <cell r="AU84">
            <v>0.01</v>
          </cell>
          <cell r="AV84">
            <v>0.01</v>
          </cell>
          <cell r="AW84">
            <v>0.01</v>
          </cell>
          <cell r="AX84">
            <v>0.02</v>
          </cell>
          <cell r="AY84">
            <v>0.64</v>
          </cell>
          <cell r="AZ84">
            <v>0.65</v>
          </cell>
          <cell r="BA84">
            <v>0.65</v>
          </cell>
          <cell r="BB84">
            <v>0.56000000000000005</v>
          </cell>
          <cell r="BC84">
            <v>0.52</v>
          </cell>
          <cell r="BD84">
            <v>0.28999999999999998</v>
          </cell>
          <cell r="BK84">
            <v>4.0000000000000001E-3</v>
          </cell>
          <cell r="BL84">
            <v>4.0000000000000001E-3</v>
          </cell>
          <cell r="BM84">
            <v>0.01</v>
          </cell>
          <cell r="BN84">
            <v>0</v>
          </cell>
          <cell r="BO84">
            <v>0.01</v>
          </cell>
          <cell r="BP84">
            <v>0.01</v>
          </cell>
          <cell r="BQ84">
            <v>7.0000000000000007E-2</v>
          </cell>
          <cell r="BR84">
            <v>0.11</v>
          </cell>
          <cell r="BS84">
            <v>0.05</v>
          </cell>
          <cell r="BT84">
            <v>0.02</v>
          </cell>
          <cell r="BU84">
            <v>0.02</v>
          </cell>
          <cell r="BV84">
            <v>0.03</v>
          </cell>
          <cell r="BW84">
            <v>0.04</v>
          </cell>
          <cell r="BX84">
            <v>0.03</v>
          </cell>
          <cell r="BY84">
            <v>0.03</v>
          </cell>
          <cell r="BZ84">
            <v>0.14000000000000001</v>
          </cell>
          <cell r="CA84">
            <v>0.17</v>
          </cell>
          <cell r="CB84">
            <v>0.1</v>
          </cell>
          <cell r="CL84">
            <v>0.13</v>
          </cell>
          <cell r="CM84">
            <v>0.19</v>
          </cell>
          <cell r="CN84">
            <v>0.22</v>
          </cell>
          <cell r="CO84">
            <v>0.22</v>
          </cell>
          <cell r="CP84">
            <v>0.24</v>
          </cell>
          <cell r="CQ84">
            <v>0.3</v>
          </cell>
          <cell r="CR84">
            <v>0.26</v>
          </cell>
          <cell r="CS84">
            <v>0.23</v>
          </cell>
          <cell r="CT84">
            <v>0.27</v>
          </cell>
          <cell r="CU84">
            <v>0</v>
          </cell>
          <cell r="CV84">
            <v>0</v>
          </cell>
          <cell r="CW84">
            <v>0.01</v>
          </cell>
          <cell r="CX84">
            <v>0</v>
          </cell>
          <cell r="CY84">
            <v>0</v>
          </cell>
          <cell r="CZ84">
            <v>0</v>
          </cell>
          <cell r="DA84">
            <v>0.01</v>
          </cell>
          <cell r="DB84">
            <v>0.01</v>
          </cell>
          <cell r="DC84">
            <v>0</v>
          </cell>
          <cell r="DD84">
            <v>0.85</v>
          </cell>
          <cell r="DE84">
            <v>0.79</v>
          </cell>
          <cell r="DF84">
            <v>0.74</v>
          </cell>
          <cell r="DG84">
            <v>0.74</v>
          </cell>
          <cell r="DH84">
            <v>0.72</v>
          </cell>
          <cell r="DI84">
            <v>0.66</v>
          </cell>
          <cell r="DJ84">
            <v>0.53</v>
          </cell>
          <cell r="DK84">
            <v>0.49</v>
          </cell>
          <cell r="DL84">
            <v>0.57999999999999996</v>
          </cell>
          <cell r="DM84">
            <v>0.13</v>
          </cell>
          <cell r="DN84">
            <v>1.0999999999999999E-2</v>
          </cell>
          <cell r="DO84">
            <v>0</v>
          </cell>
          <cell r="DP84">
            <v>0.01</v>
          </cell>
          <cell r="DQ84">
            <v>1.4E-2</v>
          </cell>
          <cell r="DR84">
            <v>0.02</v>
          </cell>
          <cell r="DS84">
            <v>0.01</v>
          </cell>
          <cell r="DT84">
            <v>0.01</v>
          </cell>
          <cell r="DU84">
            <v>0</v>
          </cell>
          <cell r="DW84">
            <v>3.5999999999999997E-2</v>
          </cell>
          <cell r="DX84">
            <v>1.7999999999999999E-2</v>
          </cell>
          <cell r="DY84">
            <v>0.06</v>
          </cell>
          <cell r="DZ84">
            <v>0.05</v>
          </cell>
          <cell r="EA84">
            <v>0.05</v>
          </cell>
          <cell r="EB84">
            <v>0.04</v>
          </cell>
          <cell r="EC84">
            <v>0.06</v>
          </cell>
          <cell r="ED84">
            <v>0.03</v>
          </cell>
          <cell r="EE84">
            <v>0.19</v>
          </cell>
          <cell r="EF84">
            <v>0.31</v>
          </cell>
          <cell r="EG84">
            <v>0.21</v>
          </cell>
          <cell r="EH84">
            <v>0.31</v>
          </cell>
          <cell r="EI84">
            <v>0.28000000000000003</v>
          </cell>
          <cell r="EJ84">
            <v>0.34</v>
          </cell>
          <cell r="EK84">
            <v>0.3</v>
          </cell>
          <cell r="EL84">
            <v>0.33</v>
          </cell>
          <cell r="EM84">
            <v>0.36</v>
          </cell>
          <cell r="EO84">
            <v>0.62</v>
          </cell>
          <cell r="EP84">
            <v>0.73</v>
          </cell>
          <cell r="EQ84">
            <v>0.57999999999999996</v>
          </cell>
          <cell r="ER84">
            <v>0.64</v>
          </cell>
          <cell r="ES84">
            <v>0.56000000000000005</v>
          </cell>
          <cell r="ET84">
            <v>0.63</v>
          </cell>
          <cell r="EU84">
            <v>0.57999999999999996</v>
          </cell>
          <cell r="EV84">
            <v>0.6</v>
          </cell>
          <cell r="EW84">
            <v>0.04</v>
          </cell>
          <cell r="EX84">
            <v>0.03</v>
          </cell>
          <cell r="EY84">
            <v>0.04</v>
          </cell>
          <cell r="EZ84">
            <v>0.03</v>
          </cell>
          <cell r="FA84">
            <v>0.02</v>
          </cell>
          <cell r="FB84">
            <v>0.03</v>
          </cell>
          <cell r="FC84">
            <v>0.03</v>
          </cell>
          <cell r="FD84">
            <v>0.02</v>
          </cell>
          <cell r="FE84">
            <v>0.01</v>
          </cell>
          <cell r="GP84">
            <v>0</v>
          </cell>
          <cell r="GQ84">
            <v>0.02</v>
          </cell>
          <cell r="GR84">
            <v>0.06</v>
          </cell>
          <cell r="GS84">
            <v>0.1</v>
          </cell>
          <cell r="GT84">
            <v>0.1</v>
          </cell>
          <cell r="GU84">
            <v>0.01</v>
          </cell>
          <cell r="GV84">
            <v>0.23</v>
          </cell>
          <cell r="GW84">
            <v>0.23</v>
          </cell>
          <cell r="GX84">
            <v>0.24</v>
          </cell>
          <cell r="GY84">
            <v>0.26</v>
          </cell>
          <cell r="GZ84">
            <v>0.38</v>
          </cell>
          <cell r="HA84">
            <v>0.23</v>
          </cell>
          <cell r="HB84">
            <v>0.63</v>
          </cell>
          <cell r="HC84">
            <v>0.46</v>
          </cell>
          <cell r="HD84">
            <v>0.32</v>
          </cell>
          <cell r="HE84">
            <v>0.34</v>
          </cell>
          <cell r="HF84">
            <v>0.33</v>
          </cell>
          <cell r="HG84">
            <v>0.65</v>
          </cell>
          <cell r="HH84">
            <v>0.09</v>
          </cell>
          <cell r="HI84">
            <v>0.21</v>
          </cell>
          <cell r="HJ84">
            <v>0.28000000000000003</v>
          </cell>
          <cell r="HK84">
            <v>0.19</v>
          </cell>
          <cell r="HL84">
            <v>0.16</v>
          </cell>
          <cell r="HM84">
            <v>7.0000000000000007E-2</v>
          </cell>
          <cell r="HN84">
            <v>2.1000000000000001E-2</v>
          </cell>
          <cell r="HO84">
            <v>0.05</v>
          </cell>
          <cell r="HP84">
            <v>7.0000000000000007E-2</v>
          </cell>
          <cell r="HQ84">
            <v>0.09</v>
          </cell>
          <cell r="HR84">
            <v>1.7999999999999999E-2</v>
          </cell>
          <cell r="HS84">
            <v>2.5000000000000001E-2</v>
          </cell>
          <cell r="HT84">
            <v>0.02</v>
          </cell>
          <cell r="HU84">
            <v>0.03</v>
          </cell>
          <cell r="HV84">
            <v>0.04</v>
          </cell>
          <cell r="HW84">
            <v>0.03</v>
          </cell>
          <cell r="HX84">
            <v>0.02</v>
          </cell>
          <cell r="HY84">
            <v>0.01</v>
          </cell>
        </row>
        <row r="85">
          <cell r="A85">
            <v>400101</v>
          </cell>
          <cell r="J85" t="str">
            <v/>
          </cell>
        </row>
        <row r="86">
          <cell r="A86">
            <v>400102</v>
          </cell>
          <cell r="I86">
            <v>4</v>
          </cell>
          <cell r="J86" t="str">
            <v/>
          </cell>
          <cell r="R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7.0000000000000007E-2</v>
          </cell>
          <cell r="AH86">
            <v>7.0000000000000007E-2</v>
          </cell>
          <cell r="AI86">
            <v>7.0000000000000007E-2</v>
          </cell>
          <cell r="AJ86">
            <v>7.0000000000000007E-2</v>
          </cell>
          <cell r="AK86">
            <v>7.0000000000000007E-2</v>
          </cell>
          <cell r="AL86">
            <v>0.27</v>
          </cell>
          <cell r="AM86">
            <v>7.0000000000000007E-2</v>
          </cell>
          <cell r="AN86">
            <v>0</v>
          </cell>
          <cell r="AO86">
            <v>0.2</v>
          </cell>
          <cell r="AP86">
            <v>0</v>
          </cell>
          <cell r="AQ86">
            <v>0.2</v>
          </cell>
          <cell r="AR86">
            <v>0.33</v>
          </cell>
          <cell r="AS86">
            <v>0</v>
          </cell>
          <cell r="AT86">
            <v>7.0000000000000007E-2</v>
          </cell>
          <cell r="AU86">
            <v>0</v>
          </cell>
          <cell r="AV86">
            <v>0</v>
          </cell>
          <cell r="AW86">
            <v>0</v>
          </cell>
          <cell r="AX86">
            <v>7.0000000000000007E-2</v>
          </cell>
          <cell r="AY86">
            <v>0.87</v>
          </cell>
          <cell r="AZ86">
            <v>0.87</v>
          </cell>
          <cell r="BA86">
            <v>0.73</v>
          </cell>
          <cell r="BB86">
            <v>0.93</v>
          </cell>
          <cell r="BC86">
            <v>0.73</v>
          </cell>
          <cell r="BD86">
            <v>0.33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7.0000000000000007E-2</v>
          </cell>
          <cell r="BQ86">
            <v>7.0000000000000007E-2</v>
          </cell>
          <cell r="BR86">
            <v>7.0000000000000007E-2</v>
          </cell>
          <cell r="BS86">
            <v>0</v>
          </cell>
          <cell r="BT86">
            <v>0</v>
          </cell>
          <cell r="BU86">
            <v>7.0000000000000007E-2</v>
          </cell>
          <cell r="BV86">
            <v>0.13</v>
          </cell>
          <cell r="BW86">
            <v>0</v>
          </cell>
          <cell r="BX86">
            <v>0</v>
          </cell>
          <cell r="BY86">
            <v>0</v>
          </cell>
          <cell r="BZ86">
            <v>0.13</v>
          </cell>
          <cell r="CA86">
            <v>0.2</v>
          </cell>
          <cell r="CB86">
            <v>0.2</v>
          </cell>
          <cell r="CL86">
            <v>0.2</v>
          </cell>
          <cell r="CM86">
            <v>0.2</v>
          </cell>
          <cell r="CN86">
            <v>0.2</v>
          </cell>
          <cell r="CO86">
            <v>0.27</v>
          </cell>
          <cell r="CP86">
            <v>0.2</v>
          </cell>
          <cell r="CQ86">
            <v>0.2</v>
          </cell>
          <cell r="CR86">
            <v>0.33</v>
          </cell>
          <cell r="CS86">
            <v>0.2</v>
          </cell>
          <cell r="CT86">
            <v>0.33</v>
          </cell>
          <cell r="CU86">
            <v>0</v>
          </cell>
          <cell r="CV86">
            <v>0</v>
          </cell>
          <cell r="CW86">
            <v>7.0000000000000007E-2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0.8</v>
          </cell>
          <cell r="DE86">
            <v>0.73</v>
          </cell>
          <cell r="DF86">
            <v>0.6</v>
          </cell>
          <cell r="DG86">
            <v>0.73</v>
          </cell>
          <cell r="DH86">
            <v>0.8</v>
          </cell>
          <cell r="DI86">
            <v>0.73</v>
          </cell>
          <cell r="DJ86">
            <v>0.47</v>
          </cell>
          <cell r="DK86">
            <v>0.53</v>
          </cell>
          <cell r="DL86">
            <v>0.47</v>
          </cell>
          <cell r="DM86">
            <v>0.27</v>
          </cell>
          <cell r="DN86">
            <v>0.2</v>
          </cell>
          <cell r="DO86">
            <v>7.0000000000000007E-2</v>
          </cell>
          <cell r="DP86">
            <v>7.0000000000000007E-2</v>
          </cell>
          <cell r="DQ86">
            <v>6.7000000000000004E-2</v>
          </cell>
          <cell r="DR86">
            <v>7.0000000000000007E-2</v>
          </cell>
          <cell r="DS86">
            <v>0.13</v>
          </cell>
          <cell r="DT86">
            <v>0</v>
          </cell>
          <cell r="DU86">
            <v>0.13</v>
          </cell>
          <cell r="DW86">
            <v>0.13300000000000001</v>
          </cell>
          <cell r="DX86">
            <v>0.13300000000000001</v>
          </cell>
          <cell r="DY86">
            <v>0.13</v>
          </cell>
          <cell r="DZ86">
            <v>0.13</v>
          </cell>
          <cell r="EA86">
            <v>0.2</v>
          </cell>
          <cell r="EB86">
            <v>0.13</v>
          </cell>
          <cell r="EC86">
            <v>7.0000000000000007E-2</v>
          </cell>
          <cell r="ED86">
            <v>0.13</v>
          </cell>
          <cell r="EE86">
            <v>0.2</v>
          </cell>
          <cell r="EF86">
            <v>0.33</v>
          </cell>
          <cell r="EG86">
            <v>0.27</v>
          </cell>
          <cell r="EH86">
            <v>0.47</v>
          </cell>
          <cell r="EI86">
            <v>0.2</v>
          </cell>
          <cell r="EJ86">
            <v>0.2</v>
          </cell>
          <cell r="EK86">
            <v>0.33</v>
          </cell>
          <cell r="EL86">
            <v>0.2</v>
          </cell>
          <cell r="EM86">
            <v>0.4</v>
          </cell>
          <cell r="EO86">
            <v>0.33</v>
          </cell>
          <cell r="EP86">
            <v>0.53</v>
          </cell>
          <cell r="EQ86">
            <v>0.33</v>
          </cell>
          <cell r="ER86">
            <v>0.6</v>
          </cell>
          <cell r="ES86">
            <v>0.53</v>
          </cell>
          <cell r="ET86">
            <v>0.4</v>
          </cell>
          <cell r="EU86">
            <v>0.73</v>
          </cell>
          <cell r="EV86">
            <v>0.33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GP86">
            <v>0</v>
          </cell>
          <cell r="GQ86">
            <v>7.0000000000000007E-2</v>
          </cell>
          <cell r="GR86">
            <v>7.0000000000000007E-2</v>
          </cell>
          <cell r="GS86">
            <v>7.0000000000000007E-2</v>
          </cell>
          <cell r="GT86">
            <v>0.47</v>
          </cell>
          <cell r="GU86">
            <v>0</v>
          </cell>
          <cell r="GV86">
            <v>0.47</v>
          </cell>
          <cell r="GW86">
            <v>0.33</v>
          </cell>
          <cell r="GX86">
            <v>0.47</v>
          </cell>
          <cell r="GY86">
            <v>0.47</v>
          </cell>
          <cell r="GZ86">
            <v>0.33</v>
          </cell>
          <cell r="HA86">
            <v>0.2</v>
          </cell>
          <cell r="HB86">
            <v>0.53</v>
          </cell>
          <cell r="HC86">
            <v>0.53</v>
          </cell>
          <cell r="HD86">
            <v>0.2</v>
          </cell>
          <cell r="HE86">
            <v>0.33</v>
          </cell>
          <cell r="HF86">
            <v>0.13</v>
          </cell>
          <cell r="HG86">
            <v>0.8</v>
          </cell>
          <cell r="HH86">
            <v>0</v>
          </cell>
          <cell r="HI86">
            <v>7.0000000000000007E-2</v>
          </cell>
          <cell r="HJ86">
            <v>0.2</v>
          </cell>
          <cell r="HK86">
            <v>0</v>
          </cell>
          <cell r="HL86">
            <v>7.0000000000000007E-2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7.0000000000000007E-2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7.0000000000000007E-2</v>
          </cell>
          <cell r="HW86">
            <v>7.0000000000000007E-2</v>
          </cell>
          <cell r="HX86">
            <v>0</v>
          </cell>
          <cell r="HY86">
            <v>0</v>
          </cell>
        </row>
        <row r="87">
          <cell r="A87">
            <v>400104</v>
          </cell>
          <cell r="I87">
            <v>68</v>
          </cell>
          <cell r="J87" t="str">
            <v>Neutral</v>
          </cell>
          <cell r="M87">
            <v>41</v>
          </cell>
          <cell r="R87">
            <v>14</v>
          </cell>
          <cell r="AA87">
            <v>0.01</v>
          </cell>
          <cell r="AB87">
            <v>0.02</v>
          </cell>
          <cell r="AC87">
            <v>0.02</v>
          </cell>
          <cell r="AD87">
            <v>0.06</v>
          </cell>
          <cell r="AE87">
            <v>0.05</v>
          </cell>
          <cell r="AF87">
            <v>0.13</v>
          </cell>
          <cell r="AG87">
            <v>0.1</v>
          </cell>
          <cell r="AH87">
            <v>7.0000000000000007E-2</v>
          </cell>
          <cell r="AI87">
            <v>0.11</v>
          </cell>
          <cell r="AJ87">
            <v>0.12</v>
          </cell>
          <cell r="AK87">
            <v>0.15</v>
          </cell>
          <cell r="AL87">
            <v>0.19</v>
          </cell>
          <cell r="AM87">
            <v>0.45</v>
          </cell>
          <cell r="AN87">
            <v>0.4</v>
          </cell>
          <cell r="AO87">
            <v>0.41</v>
          </cell>
          <cell r="AP87">
            <v>0.37</v>
          </cell>
          <cell r="AQ87">
            <v>0.42</v>
          </cell>
          <cell r="AR87">
            <v>0.35</v>
          </cell>
          <cell r="AS87">
            <v>0.01</v>
          </cell>
          <cell r="AT87">
            <v>0.01</v>
          </cell>
          <cell r="AU87">
            <v>0.03</v>
          </cell>
          <cell r="AV87">
            <v>0.01</v>
          </cell>
          <cell r="AW87">
            <v>0.02</v>
          </cell>
          <cell r="AX87">
            <v>0.02</v>
          </cell>
          <cell r="AY87">
            <v>0.43</v>
          </cell>
          <cell r="AZ87">
            <v>0.5</v>
          </cell>
          <cell r="BA87">
            <v>0.43</v>
          </cell>
          <cell r="BB87">
            <v>0.44</v>
          </cell>
          <cell r="BC87">
            <v>0.37</v>
          </cell>
          <cell r="BD87">
            <v>0.31</v>
          </cell>
          <cell r="BK87">
            <v>3.0000000000000001E-3</v>
          </cell>
          <cell r="BL87">
            <v>1.2999999999999999E-2</v>
          </cell>
          <cell r="BM87">
            <v>0.01</v>
          </cell>
          <cell r="BN87">
            <v>0.01</v>
          </cell>
          <cell r="BO87">
            <v>0.01</v>
          </cell>
          <cell r="BP87">
            <v>0.02</v>
          </cell>
          <cell r="BQ87">
            <v>0.1</v>
          </cell>
          <cell r="BR87">
            <v>0.18</v>
          </cell>
          <cell r="BS87">
            <v>0.1</v>
          </cell>
          <cell r="BT87">
            <v>0.03</v>
          </cell>
          <cell r="BU87">
            <v>0.04</v>
          </cell>
          <cell r="BV87">
            <v>7.0000000000000007E-2</v>
          </cell>
          <cell r="BW87">
            <v>0.08</v>
          </cell>
          <cell r="BX87">
            <v>0.06</v>
          </cell>
          <cell r="BY87">
            <v>0.09</v>
          </cell>
          <cell r="BZ87">
            <v>0.17</v>
          </cell>
          <cell r="CA87">
            <v>0.14000000000000001</v>
          </cell>
          <cell r="CB87">
            <v>0.13</v>
          </cell>
          <cell r="CL87">
            <v>0.3</v>
          </cell>
          <cell r="CM87">
            <v>0.39</v>
          </cell>
          <cell r="CN87">
            <v>0.4</v>
          </cell>
          <cell r="CO87">
            <v>0.4</v>
          </cell>
          <cell r="CP87">
            <v>0.4</v>
          </cell>
          <cell r="CQ87">
            <v>0.4</v>
          </cell>
          <cell r="CR87">
            <v>0.31</v>
          </cell>
          <cell r="CS87">
            <v>0.28999999999999998</v>
          </cell>
          <cell r="CT87">
            <v>0.34</v>
          </cell>
          <cell r="CU87">
            <v>0.02</v>
          </cell>
          <cell r="CV87">
            <v>0.01</v>
          </cell>
          <cell r="CW87">
            <v>0.02</v>
          </cell>
          <cell r="CX87">
            <v>0.01</v>
          </cell>
          <cell r="CY87">
            <v>0.02</v>
          </cell>
          <cell r="CZ87">
            <v>0.01</v>
          </cell>
          <cell r="DA87">
            <v>0.02</v>
          </cell>
          <cell r="DB87">
            <v>0.01</v>
          </cell>
          <cell r="DC87">
            <v>0.02</v>
          </cell>
          <cell r="DD87">
            <v>0.64</v>
          </cell>
          <cell r="DE87">
            <v>0.55000000000000004</v>
          </cell>
          <cell r="DF87">
            <v>0.5</v>
          </cell>
          <cell r="DG87">
            <v>0.5</v>
          </cell>
          <cell r="DH87">
            <v>0.52</v>
          </cell>
          <cell r="DI87">
            <v>0.48</v>
          </cell>
          <cell r="DJ87">
            <v>0.4</v>
          </cell>
          <cell r="DK87">
            <v>0.37</v>
          </cell>
          <cell r="DL87">
            <v>0.4</v>
          </cell>
          <cell r="DM87">
            <v>0.23</v>
          </cell>
          <cell r="DN87">
            <v>3.2000000000000001E-2</v>
          </cell>
          <cell r="DO87">
            <v>0.02</v>
          </cell>
          <cell r="DP87">
            <v>0.03</v>
          </cell>
          <cell r="DQ87">
            <v>1.6E-2</v>
          </cell>
          <cell r="DR87">
            <v>0.02</v>
          </cell>
          <cell r="DS87">
            <v>0.04</v>
          </cell>
          <cell r="DT87">
            <v>0.03</v>
          </cell>
          <cell r="DU87">
            <v>0.02</v>
          </cell>
          <cell r="DW87">
            <v>0.10299999999999999</v>
          </cell>
          <cell r="DX87">
            <v>6.3E-2</v>
          </cell>
          <cell r="DY87">
            <v>0.11</v>
          </cell>
          <cell r="DZ87">
            <v>7.0000000000000007E-2</v>
          </cell>
          <cell r="EA87">
            <v>0.1</v>
          </cell>
          <cell r="EB87">
            <v>0.13</v>
          </cell>
          <cell r="EC87">
            <v>0.11</v>
          </cell>
          <cell r="ED87">
            <v>0.13</v>
          </cell>
          <cell r="EE87">
            <v>0.3</v>
          </cell>
          <cell r="EF87">
            <v>0.43</v>
          </cell>
          <cell r="EG87">
            <v>0.43</v>
          </cell>
          <cell r="EH87">
            <v>0.41</v>
          </cell>
          <cell r="EI87">
            <v>0.39</v>
          </cell>
          <cell r="EJ87">
            <v>0.47</v>
          </cell>
          <cell r="EK87">
            <v>0.39</v>
          </cell>
          <cell r="EL87">
            <v>0.45</v>
          </cell>
          <cell r="EM87">
            <v>0.41</v>
          </cell>
          <cell r="EO87">
            <v>0.42</v>
          </cell>
          <cell r="EP87">
            <v>0.47</v>
          </cell>
          <cell r="EQ87">
            <v>0.41</v>
          </cell>
          <cell r="ER87">
            <v>0.5</v>
          </cell>
          <cell r="ES87">
            <v>0.39</v>
          </cell>
          <cell r="ET87">
            <v>0.42</v>
          </cell>
          <cell r="EU87">
            <v>0.39</v>
          </cell>
          <cell r="EV87">
            <v>0.42</v>
          </cell>
          <cell r="EW87">
            <v>0.03</v>
          </cell>
          <cell r="EX87">
            <v>0.02</v>
          </cell>
          <cell r="EY87">
            <v>0.02</v>
          </cell>
          <cell r="EZ87">
            <v>0.03</v>
          </cell>
          <cell r="FA87">
            <v>0.02</v>
          </cell>
          <cell r="FB87">
            <v>0.02</v>
          </cell>
          <cell r="FC87">
            <v>0.02</v>
          </cell>
          <cell r="FD87">
            <v>0.02</v>
          </cell>
          <cell r="FE87">
            <v>0.02</v>
          </cell>
          <cell r="GP87">
            <v>0.01</v>
          </cell>
          <cell r="GQ87">
            <v>0.05</v>
          </cell>
          <cell r="GR87">
            <v>0.1</v>
          </cell>
          <cell r="GS87">
            <v>0.26</v>
          </cell>
          <cell r="GT87">
            <v>0.24</v>
          </cell>
          <cell r="GU87">
            <v>0.01</v>
          </cell>
          <cell r="GV87">
            <v>0.35</v>
          </cell>
          <cell r="GW87">
            <v>0.3</v>
          </cell>
          <cell r="GX87">
            <v>0.31</v>
          </cell>
          <cell r="GY87">
            <v>0.21</v>
          </cell>
          <cell r="GZ87">
            <v>0.36</v>
          </cell>
          <cell r="HA87">
            <v>0.33</v>
          </cell>
          <cell r="HB87">
            <v>0.48</v>
          </cell>
          <cell r="HC87">
            <v>0.47</v>
          </cell>
          <cell r="HD87">
            <v>0.41</v>
          </cell>
          <cell r="HE87">
            <v>0.28000000000000003</v>
          </cell>
          <cell r="HF87">
            <v>0.26</v>
          </cell>
          <cell r="HG87">
            <v>0.56999999999999995</v>
          </cell>
          <cell r="HH87">
            <v>0.11</v>
          </cell>
          <cell r="HI87">
            <v>0.12</v>
          </cell>
          <cell r="HJ87">
            <v>0.12</v>
          </cell>
          <cell r="HK87">
            <v>0.1</v>
          </cell>
          <cell r="HL87">
            <v>0.08</v>
          </cell>
          <cell r="HM87">
            <v>0.03</v>
          </cell>
          <cell r="HN87">
            <v>2.5999999999999999E-2</v>
          </cell>
          <cell r="HO87">
            <v>0.03</v>
          </cell>
          <cell r="HP87">
            <v>0.03</v>
          </cell>
          <cell r="HQ87">
            <v>0.1</v>
          </cell>
          <cell r="HR87">
            <v>2.1000000000000001E-2</v>
          </cell>
          <cell r="HS87">
            <v>2.9000000000000001E-2</v>
          </cell>
          <cell r="HT87">
            <v>0.03</v>
          </cell>
          <cell r="HU87">
            <v>0.03</v>
          </cell>
          <cell r="HV87">
            <v>0.04</v>
          </cell>
          <cell r="HW87">
            <v>0.05</v>
          </cell>
          <cell r="HX87">
            <v>0.04</v>
          </cell>
          <cell r="HY87">
            <v>0.03</v>
          </cell>
        </row>
        <row r="88">
          <cell r="A88">
            <v>400105</v>
          </cell>
          <cell r="I88">
            <v>0</v>
          </cell>
          <cell r="J88" t="str">
            <v/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</v>
          </cell>
          <cell r="AZ88">
            <v>1</v>
          </cell>
          <cell r="BA88">
            <v>0</v>
          </cell>
          <cell r="BB88">
            <v>1</v>
          </cell>
          <cell r="BC88">
            <v>1</v>
          </cell>
          <cell r="BD88">
            <v>1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1</v>
          </cell>
          <cell r="CA88">
            <v>1</v>
          </cell>
          <cell r="CB88">
            <v>1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1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1</v>
          </cell>
          <cell r="DE88">
            <v>1</v>
          </cell>
          <cell r="DF88">
            <v>1</v>
          </cell>
          <cell r="DG88">
            <v>1</v>
          </cell>
          <cell r="DH88">
            <v>1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1</v>
          </cell>
          <cell r="EE88">
            <v>0</v>
          </cell>
          <cell r="EF88">
            <v>0</v>
          </cell>
          <cell r="EG88">
            <v>1</v>
          </cell>
          <cell r="EH88">
            <v>1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O88">
            <v>1</v>
          </cell>
          <cell r="EP88">
            <v>0</v>
          </cell>
          <cell r="EQ88">
            <v>0</v>
          </cell>
          <cell r="ER88">
            <v>1</v>
          </cell>
          <cell r="ES88">
            <v>1</v>
          </cell>
          <cell r="ET88">
            <v>1</v>
          </cell>
          <cell r="EU88">
            <v>1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GP88">
            <v>0</v>
          </cell>
          <cell r="GQ88">
            <v>0</v>
          </cell>
          <cell r="GR88">
            <v>1</v>
          </cell>
          <cell r="GS88">
            <v>1</v>
          </cell>
          <cell r="GT88">
            <v>1</v>
          </cell>
          <cell r="GU88">
            <v>0</v>
          </cell>
          <cell r="GV88">
            <v>1</v>
          </cell>
          <cell r="GW88">
            <v>1</v>
          </cell>
          <cell r="GX88">
            <v>0</v>
          </cell>
          <cell r="GY88">
            <v>0</v>
          </cell>
          <cell r="GZ88">
            <v>0</v>
          </cell>
          <cell r="HA88">
            <v>1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</row>
        <row r="89">
          <cell r="A89">
            <v>400106</v>
          </cell>
          <cell r="J89" t="str">
            <v/>
          </cell>
        </row>
        <row r="90">
          <cell r="A90">
            <v>400107</v>
          </cell>
          <cell r="I90">
            <v>41</v>
          </cell>
          <cell r="J90" t="str">
            <v>Neutral</v>
          </cell>
          <cell r="M90">
            <v>52</v>
          </cell>
          <cell r="R90">
            <v>2</v>
          </cell>
          <cell r="AA90">
            <v>0.02</v>
          </cell>
          <cell r="AB90">
            <v>0.02</v>
          </cell>
          <cell r="AC90">
            <v>0</v>
          </cell>
          <cell r="AD90">
            <v>0.01</v>
          </cell>
          <cell r="AE90">
            <v>0.03</v>
          </cell>
          <cell r="AF90">
            <v>0.11</v>
          </cell>
          <cell r="AG90">
            <v>0.03</v>
          </cell>
          <cell r="AH90">
            <v>0.04</v>
          </cell>
          <cell r="AI90">
            <v>0.09</v>
          </cell>
          <cell r="AJ90">
            <v>0.06</v>
          </cell>
          <cell r="AK90">
            <v>0.16</v>
          </cell>
          <cell r="AL90">
            <v>0.17</v>
          </cell>
          <cell r="AM90">
            <v>0.28000000000000003</v>
          </cell>
          <cell r="AN90">
            <v>0.23</v>
          </cell>
          <cell r="AO90">
            <v>0.25</v>
          </cell>
          <cell r="AP90">
            <v>0.23</v>
          </cell>
          <cell r="AQ90">
            <v>0.33</v>
          </cell>
          <cell r="AR90">
            <v>0.27</v>
          </cell>
          <cell r="AS90">
            <v>0</v>
          </cell>
          <cell r="AT90">
            <v>0.01</v>
          </cell>
          <cell r="AU90">
            <v>0.03</v>
          </cell>
          <cell r="AV90">
            <v>0</v>
          </cell>
          <cell r="AW90">
            <v>0.02</v>
          </cell>
          <cell r="AX90">
            <v>0.01</v>
          </cell>
          <cell r="AY90">
            <v>0.67</v>
          </cell>
          <cell r="AZ90">
            <v>0.71</v>
          </cell>
          <cell r="BA90">
            <v>0.62</v>
          </cell>
          <cell r="BB90">
            <v>0.71</v>
          </cell>
          <cell r="BC90">
            <v>0.46</v>
          </cell>
          <cell r="BD90">
            <v>0.43</v>
          </cell>
          <cell r="BK90">
            <v>0</v>
          </cell>
          <cell r="BL90">
            <v>0</v>
          </cell>
          <cell r="BM90">
            <v>0</v>
          </cell>
          <cell r="BN90">
            <v>0.01</v>
          </cell>
          <cell r="BO90">
            <v>0</v>
          </cell>
          <cell r="BP90">
            <v>0</v>
          </cell>
          <cell r="BQ90">
            <v>0</v>
          </cell>
          <cell r="BR90">
            <v>0.01</v>
          </cell>
          <cell r="BS90">
            <v>0.01</v>
          </cell>
          <cell r="BT90">
            <v>0</v>
          </cell>
          <cell r="BU90">
            <v>0.01</v>
          </cell>
          <cell r="BV90">
            <v>0.02</v>
          </cell>
          <cell r="BW90">
            <v>0.01</v>
          </cell>
          <cell r="BX90">
            <v>0.02</v>
          </cell>
          <cell r="BY90">
            <v>7.0000000000000007E-2</v>
          </cell>
          <cell r="BZ90">
            <v>0.03</v>
          </cell>
          <cell r="CA90">
            <v>7.0000000000000007E-2</v>
          </cell>
          <cell r="CB90">
            <v>0.04</v>
          </cell>
          <cell r="CL90">
            <v>0.08</v>
          </cell>
          <cell r="CM90">
            <v>0.12</v>
          </cell>
          <cell r="CN90">
            <v>0.13</v>
          </cell>
          <cell r="CO90">
            <v>0.1</v>
          </cell>
          <cell r="CP90">
            <v>0.08</v>
          </cell>
          <cell r="CQ90">
            <v>0.2</v>
          </cell>
          <cell r="CR90">
            <v>0.22</v>
          </cell>
          <cell r="CS90">
            <v>0.21</v>
          </cell>
          <cell r="CT90">
            <v>0.16</v>
          </cell>
          <cell r="CU90">
            <v>0.01</v>
          </cell>
          <cell r="CV90">
            <v>0.01</v>
          </cell>
          <cell r="CW90">
            <v>0</v>
          </cell>
          <cell r="CX90">
            <v>0.01</v>
          </cell>
          <cell r="CY90">
            <v>0</v>
          </cell>
          <cell r="CZ90">
            <v>0.01</v>
          </cell>
          <cell r="DA90">
            <v>0</v>
          </cell>
          <cell r="DB90">
            <v>0.01</v>
          </cell>
          <cell r="DC90">
            <v>0</v>
          </cell>
          <cell r="DD90">
            <v>0.91</v>
          </cell>
          <cell r="DE90">
            <v>0.86</v>
          </cell>
          <cell r="DF90">
            <v>0.85</v>
          </cell>
          <cell r="DG90">
            <v>0.87</v>
          </cell>
          <cell r="DH90">
            <v>0.9</v>
          </cell>
          <cell r="DI90">
            <v>0.73</v>
          </cell>
          <cell r="DJ90">
            <v>0.75</v>
          </cell>
          <cell r="DK90">
            <v>0.71</v>
          </cell>
          <cell r="DL90">
            <v>0.79</v>
          </cell>
          <cell r="DM90">
            <v>0.11</v>
          </cell>
          <cell r="DN90">
            <v>2.8000000000000001E-2</v>
          </cell>
          <cell r="DO90">
            <v>0</v>
          </cell>
          <cell r="DP90">
            <v>0.01</v>
          </cell>
          <cell r="DQ90">
            <v>0</v>
          </cell>
          <cell r="DR90">
            <v>0.01</v>
          </cell>
          <cell r="DS90">
            <v>0.09</v>
          </cell>
          <cell r="DT90">
            <v>0</v>
          </cell>
          <cell r="DU90">
            <v>0.01</v>
          </cell>
          <cell r="DW90">
            <v>3.7999999999999999E-2</v>
          </cell>
          <cell r="DX90">
            <v>4.7E-2</v>
          </cell>
          <cell r="DY90">
            <v>0.09</v>
          </cell>
          <cell r="DZ90">
            <v>0.01</v>
          </cell>
          <cell r="EA90">
            <v>0.05</v>
          </cell>
          <cell r="EB90">
            <v>0.14000000000000001</v>
          </cell>
          <cell r="EC90">
            <v>7.0000000000000007E-2</v>
          </cell>
          <cell r="ED90">
            <v>0.05</v>
          </cell>
          <cell r="EE90">
            <v>0.25</v>
          </cell>
          <cell r="EF90">
            <v>0.22</v>
          </cell>
          <cell r="EG90">
            <v>0.3</v>
          </cell>
          <cell r="EH90">
            <v>0.28999999999999998</v>
          </cell>
          <cell r="EI90">
            <v>0.27</v>
          </cell>
          <cell r="EJ90">
            <v>0.32</v>
          </cell>
          <cell r="EK90">
            <v>0.32</v>
          </cell>
          <cell r="EL90">
            <v>0.28999999999999998</v>
          </cell>
          <cell r="EM90">
            <v>0.3</v>
          </cell>
          <cell r="EO90">
            <v>0.7</v>
          </cell>
          <cell r="EP90">
            <v>0.61</v>
          </cell>
          <cell r="EQ90">
            <v>0.56999999999999995</v>
          </cell>
          <cell r="ER90">
            <v>0.68</v>
          </cell>
          <cell r="ES90">
            <v>0.57999999999999996</v>
          </cell>
          <cell r="ET90">
            <v>0.37</v>
          </cell>
          <cell r="EU90">
            <v>0.6</v>
          </cell>
          <cell r="EV90">
            <v>0.6</v>
          </cell>
          <cell r="EW90">
            <v>7.0000000000000007E-2</v>
          </cell>
          <cell r="EX90">
            <v>0.02</v>
          </cell>
          <cell r="EY90">
            <v>0.04</v>
          </cell>
          <cell r="EZ90">
            <v>0.04</v>
          </cell>
          <cell r="FA90">
            <v>0.04</v>
          </cell>
          <cell r="FB90">
            <v>0.04</v>
          </cell>
          <cell r="FC90">
            <v>0.08</v>
          </cell>
          <cell r="FD90">
            <v>0.04</v>
          </cell>
          <cell r="FE90">
            <v>0.04</v>
          </cell>
          <cell r="GP90">
            <v>0</v>
          </cell>
          <cell r="GQ90">
            <v>0.01</v>
          </cell>
          <cell r="GR90">
            <v>0.03</v>
          </cell>
          <cell r="GS90">
            <v>0.05</v>
          </cell>
          <cell r="GT90">
            <v>0.14000000000000001</v>
          </cell>
          <cell r="GU90">
            <v>0.03</v>
          </cell>
          <cell r="GV90">
            <v>0.39</v>
          </cell>
          <cell r="GW90">
            <v>0.38</v>
          </cell>
          <cell r="GX90">
            <v>0.35</v>
          </cell>
          <cell r="GY90">
            <v>0.46</v>
          </cell>
          <cell r="GZ90">
            <v>0.38</v>
          </cell>
          <cell r="HA90">
            <v>0.42</v>
          </cell>
          <cell r="HB90">
            <v>0.55000000000000004</v>
          </cell>
          <cell r="HC90">
            <v>0.37</v>
          </cell>
          <cell r="HD90">
            <v>0.38</v>
          </cell>
          <cell r="HE90">
            <v>0.3</v>
          </cell>
          <cell r="HF90">
            <v>0.31</v>
          </cell>
          <cell r="HG90">
            <v>0.48</v>
          </cell>
          <cell r="HH90">
            <v>0.03</v>
          </cell>
          <cell r="HI90">
            <v>0.22</v>
          </cell>
          <cell r="HJ90">
            <v>0.16</v>
          </cell>
          <cell r="HK90">
            <v>0.15</v>
          </cell>
          <cell r="HL90">
            <v>0.12</v>
          </cell>
          <cell r="HM90">
            <v>0.02</v>
          </cell>
          <cell r="HN90">
            <v>8.9999999999999993E-3</v>
          </cell>
          <cell r="HO90">
            <v>0.01</v>
          </cell>
          <cell r="HP90">
            <v>0.04</v>
          </cell>
          <cell r="HQ90">
            <v>0.02</v>
          </cell>
          <cell r="HR90">
            <v>1.9E-2</v>
          </cell>
          <cell r="HS90">
            <v>8.9999999999999993E-3</v>
          </cell>
          <cell r="HT90">
            <v>0.03</v>
          </cell>
          <cell r="HU90">
            <v>0.02</v>
          </cell>
          <cell r="HV90">
            <v>0.05</v>
          </cell>
          <cell r="HW90">
            <v>0.02</v>
          </cell>
          <cell r="HX90">
            <v>0.03</v>
          </cell>
          <cell r="HY90">
            <v>0.05</v>
          </cell>
        </row>
        <row r="91">
          <cell r="A91">
            <v>400108</v>
          </cell>
          <cell r="I91">
            <v>40</v>
          </cell>
          <cell r="J91" t="str">
            <v>Weak</v>
          </cell>
          <cell r="M91">
            <v>30</v>
          </cell>
          <cell r="AA91">
            <v>0.03</v>
          </cell>
          <cell r="AB91">
            <v>0.04</v>
          </cell>
          <cell r="AC91">
            <v>0.03</v>
          </cell>
          <cell r="AD91">
            <v>0.13</v>
          </cell>
          <cell r="AE91">
            <v>0.15</v>
          </cell>
          <cell r="AF91">
            <v>0.27</v>
          </cell>
          <cell r="AG91">
            <v>0.16</v>
          </cell>
          <cell r="AH91">
            <v>0.16</v>
          </cell>
          <cell r="AI91">
            <v>0.16</v>
          </cell>
          <cell r="AJ91">
            <v>0.12</v>
          </cell>
          <cell r="AK91">
            <v>0.16</v>
          </cell>
          <cell r="AL91">
            <v>0.17</v>
          </cell>
          <cell r="AM91">
            <v>0.3</v>
          </cell>
          <cell r="AN91">
            <v>0.28999999999999998</v>
          </cell>
          <cell r="AO91">
            <v>0.32</v>
          </cell>
          <cell r="AP91">
            <v>0.3</v>
          </cell>
          <cell r="AQ91">
            <v>0.28999999999999998</v>
          </cell>
          <cell r="AR91">
            <v>0.31</v>
          </cell>
          <cell r="AS91">
            <v>0</v>
          </cell>
          <cell r="AT91">
            <v>0.01</v>
          </cell>
          <cell r="AU91">
            <v>0</v>
          </cell>
          <cell r="AV91">
            <v>0.02</v>
          </cell>
          <cell r="AW91">
            <v>0</v>
          </cell>
          <cell r="AX91">
            <v>0.01</v>
          </cell>
          <cell r="AY91">
            <v>0.51</v>
          </cell>
          <cell r="AZ91">
            <v>0.49</v>
          </cell>
          <cell r="BA91">
            <v>0.48</v>
          </cell>
          <cell r="BB91">
            <v>0.43</v>
          </cell>
          <cell r="BC91">
            <v>0.4</v>
          </cell>
          <cell r="BD91">
            <v>0.24</v>
          </cell>
          <cell r="BK91">
            <v>4.2999999999999997E-2</v>
          </cell>
          <cell r="BL91">
            <v>3.2000000000000001E-2</v>
          </cell>
          <cell r="BM91">
            <v>0.04</v>
          </cell>
          <cell r="BN91">
            <v>0.04</v>
          </cell>
          <cell r="BO91">
            <v>0.05</v>
          </cell>
          <cell r="BP91">
            <v>0.09</v>
          </cell>
          <cell r="BQ91">
            <v>0.18</v>
          </cell>
          <cell r="BR91">
            <v>0.26</v>
          </cell>
          <cell r="BS91">
            <v>0.23</v>
          </cell>
          <cell r="BT91">
            <v>0.11</v>
          </cell>
          <cell r="BU91">
            <v>0.18</v>
          </cell>
          <cell r="BV91">
            <v>0.2</v>
          </cell>
          <cell r="BW91">
            <v>0.13</v>
          </cell>
          <cell r="BX91">
            <v>0.18</v>
          </cell>
          <cell r="BY91">
            <v>0.25</v>
          </cell>
          <cell r="BZ91">
            <v>0.3</v>
          </cell>
          <cell r="CA91">
            <v>0.25</v>
          </cell>
          <cell r="CB91">
            <v>0.22</v>
          </cell>
          <cell r="CL91">
            <v>0.26</v>
          </cell>
          <cell r="CM91">
            <v>0.3</v>
          </cell>
          <cell r="CN91">
            <v>0.35</v>
          </cell>
          <cell r="CO91">
            <v>0.33</v>
          </cell>
          <cell r="CP91">
            <v>0.34</v>
          </cell>
          <cell r="CQ91">
            <v>0.32</v>
          </cell>
          <cell r="CR91">
            <v>0.16</v>
          </cell>
          <cell r="CS91">
            <v>0.17</v>
          </cell>
          <cell r="CT91">
            <v>0.26</v>
          </cell>
          <cell r="CU91">
            <v>0.04</v>
          </cell>
          <cell r="CV91">
            <v>0.05</v>
          </cell>
          <cell r="CW91">
            <v>0.03</v>
          </cell>
          <cell r="CX91">
            <v>0.09</v>
          </cell>
          <cell r="CY91">
            <v>0.03</v>
          </cell>
          <cell r="CZ91">
            <v>0.04</v>
          </cell>
          <cell r="DA91">
            <v>0.03</v>
          </cell>
          <cell r="DB91">
            <v>0.03</v>
          </cell>
          <cell r="DC91">
            <v>0.04</v>
          </cell>
          <cell r="DD91">
            <v>0.55000000000000004</v>
          </cell>
          <cell r="DE91">
            <v>0.43</v>
          </cell>
          <cell r="DF91">
            <v>0.37</v>
          </cell>
          <cell r="DG91">
            <v>0.41</v>
          </cell>
          <cell r="DH91">
            <v>0.39</v>
          </cell>
          <cell r="DI91">
            <v>0.3</v>
          </cell>
          <cell r="DJ91">
            <v>0.32</v>
          </cell>
          <cell r="DK91">
            <v>0.28999999999999998</v>
          </cell>
          <cell r="DL91">
            <v>0.26</v>
          </cell>
          <cell r="DM91">
            <v>0.19</v>
          </cell>
          <cell r="DN91">
            <v>3.2000000000000001E-2</v>
          </cell>
          <cell r="DO91">
            <v>0.09</v>
          </cell>
          <cell r="DP91">
            <v>0.11</v>
          </cell>
          <cell r="DQ91">
            <v>6.5000000000000002E-2</v>
          </cell>
          <cell r="DR91">
            <v>0.12</v>
          </cell>
          <cell r="DS91">
            <v>0.11</v>
          </cell>
          <cell r="DT91">
            <v>0.13</v>
          </cell>
          <cell r="DU91">
            <v>0.14000000000000001</v>
          </cell>
          <cell r="DW91">
            <v>0.161</v>
          </cell>
          <cell r="DX91">
            <v>0.20399999999999999</v>
          </cell>
          <cell r="DY91">
            <v>0.2</v>
          </cell>
          <cell r="DZ91">
            <v>0.23</v>
          </cell>
          <cell r="EA91">
            <v>0.23</v>
          </cell>
          <cell r="EB91">
            <v>0.26</v>
          </cell>
          <cell r="EC91">
            <v>0.18</v>
          </cell>
          <cell r="ED91">
            <v>0.3</v>
          </cell>
          <cell r="EE91">
            <v>0.23</v>
          </cell>
          <cell r="EF91">
            <v>0.31</v>
          </cell>
          <cell r="EG91">
            <v>0.3</v>
          </cell>
          <cell r="EH91">
            <v>0.38</v>
          </cell>
          <cell r="EI91">
            <v>0.34</v>
          </cell>
          <cell r="EJ91">
            <v>0.37</v>
          </cell>
          <cell r="EK91">
            <v>0.27</v>
          </cell>
          <cell r="EL91">
            <v>0.38</v>
          </cell>
          <cell r="EM91">
            <v>0.28999999999999998</v>
          </cell>
          <cell r="EO91">
            <v>0.47</v>
          </cell>
          <cell r="EP91">
            <v>0.37</v>
          </cell>
          <cell r="EQ91">
            <v>0.28000000000000003</v>
          </cell>
          <cell r="ER91">
            <v>0.35</v>
          </cell>
          <cell r="ES91">
            <v>0.24</v>
          </cell>
          <cell r="ET91">
            <v>0.27</v>
          </cell>
          <cell r="EU91">
            <v>0.28999999999999998</v>
          </cell>
          <cell r="EV91">
            <v>0.23</v>
          </cell>
          <cell r="EW91">
            <v>0.05</v>
          </cell>
          <cell r="EX91">
            <v>0.02</v>
          </cell>
          <cell r="EY91">
            <v>0.04</v>
          </cell>
          <cell r="EZ91">
            <v>0.03</v>
          </cell>
          <cell r="FA91">
            <v>0.01</v>
          </cell>
          <cell r="FB91">
            <v>0.05</v>
          </cell>
          <cell r="FC91">
            <v>0.1</v>
          </cell>
          <cell r="FD91">
            <v>0.02</v>
          </cell>
          <cell r="FE91">
            <v>0.04</v>
          </cell>
          <cell r="GP91">
            <v>0.05</v>
          </cell>
          <cell r="GQ91">
            <v>0.01</v>
          </cell>
          <cell r="GR91">
            <v>0.03</v>
          </cell>
          <cell r="GS91">
            <v>0.03</v>
          </cell>
          <cell r="GT91">
            <v>0.05</v>
          </cell>
          <cell r="GU91">
            <v>0.01</v>
          </cell>
          <cell r="GV91">
            <v>0.37</v>
          </cell>
          <cell r="GW91">
            <v>0.31</v>
          </cell>
          <cell r="GX91">
            <v>0.34</v>
          </cell>
          <cell r="GY91">
            <v>0.4</v>
          </cell>
          <cell r="GZ91">
            <v>0.39</v>
          </cell>
          <cell r="HA91">
            <v>0.34</v>
          </cell>
          <cell r="HB91">
            <v>0.28999999999999998</v>
          </cell>
          <cell r="HC91">
            <v>0.41</v>
          </cell>
          <cell r="HD91">
            <v>0.33</v>
          </cell>
          <cell r="HE91">
            <v>0.32</v>
          </cell>
          <cell r="HF91">
            <v>0.28000000000000003</v>
          </cell>
          <cell r="HG91">
            <v>0.46</v>
          </cell>
          <cell r="HH91">
            <v>0.24</v>
          </cell>
          <cell r="HI91">
            <v>0.23</v>
          </cell>
          <cell r="HJ91">
            <v>0.24</v>
          </cell>
          <cell r="HK91">
            <v>0.19</v>
          </cell>
          <cell r="HL91">
            <v>0.24</v>
          </cell>
          <cell r="HM91">
            <v>0.13</v>
          </cell>
          <cell r="HN91">
            <v>3.2000000000000001E-2</v>
          </cell>
          <cell r="HO91">
            <v>0.02</v>
          </cell>
          <cell r="HP91">
            <v>0.02</v>
          </cell>
          <cell r="HQ91">
            <v>0.03</v>
          </cell>
          <cell r="HR91">
            <v>1.0999999999999999E-2</v>
          </cell>
          <cell r="HS91">
            <v>2.1999999999999999E-2</v>
          </cell>
          <cell r="HT91">
            <v>0.02</v>
          </cell>
          <cell r="HU91">
            <v>0.02</v>
          </cell>
          <cell r="HV91">
            <v>0.03</v>
          </cell>
          <cell r="HW91">
            <v>0.02</v>
          </cell>
          <cell r="HX91">
            <v>0.03</v>
          </cell>
          <cell r="HY91">
            <v>0.03</v>
          </cell>
        </row>
        <row r="92">
          <cell r="A92">
            <v>400109</v>
          </cell>
          <cell r="J92" t="str">
            <v/>
          </cell>
        </row>
        <row r="93">
          <cell r="A93">
            <v>400111</v>
          </cell>
          <cell r="I93">
            <v>2</v>
          </cell>
          <cell r="J93" t="str">
            <v/>
          </cell>
          <cell r="AA93">
            <v>0</v>
          </cell>
          <cell r="AB93">
            <v>0</v>
          </cell>
          <cell r="AC93">
            <v>0</v>
          </cell>
          <cell r="AD93">
            <v>0.2</v>
          </cell>
          <cell r="AE93">
            <v>0.2</v>
          </cell>
          <cell r="AF93">
            <v>0.6</v>
          </cell>
          <cell r="AG93">
            <v>0</v>
          </cell>
          <cell r="AH93">
            <v>0.2</v>
          </cell>
          <cell r="AI93">
            <v>0</v>
          </cell>
          <cell r="AJ93">
            <v>0.2</v>
          </cell>
          <cell r="AK93">
            <v>0.4</v>
          </cell>
          <cell r="AL93">
            <v>0.2</v>
          </cell>
          <cell r="AM93">
            <v>0.2</v>
          </cell>
          <cell r="AN93">
            <v>0.2</v>
          </cell>
          <cell r="AO93">
            <v>0.6</v>
          </cell>
          <cell r="AP93">
            <v>0</v>
          </cell>
          <cell r="AQ93">
            <v>0.4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0.8</v>
          </cell>
          <cell r="AZ93">
            <v>0.6</v>
          </cell>
          <cell r="BA93">
            <v>0.4</v>
          </cell>
          <cell r="BB93">
            <v>0.6</v>
          </cell>
          <cell r="BC93">
            <v>0</v>
          </cell>
          <cell r="BD93">
            <v>0.2</v>
          </cell>
          <cell r="BK93">
            <v>0.2</v>
          </cell>
          <cell r="BL93">
            <v>0</v>
          </cell>
          <cell r="BM93">
            <v>0.2</v>
          </cell>
          <cell r="BN93">
            <v>0.2</v>
          </cell>
          <cell r="BO93">
            <v>0.2</v>
          </cell>
          <cell r="BP93">
            <v>0.2</v>
          </cell>
          <cell r="BQ93">
            <v>0.2</v>
          </cell>
          <cell r="BR93">
            <v>0.6</v>
          </cell>
          <cell r="BS93">
            <v>0.2</v>
          </cell>
          <cell r="BT93">
            <v>0.2</v>
          </cell>
          <cell r="BU93">
            <v>0.2</v>
          </cell>
          <cell r="BV93">
            <v>0.2</v>
          </cell>
          <cell r="BW93">
            <v>0</v>
          </cell>
          <cell r="BX93">
            <v>0</v>
          </cell>
          <cell r="BY93">
            <v>0.2</v>
          </cell>
          <cell r="BZ93">
            <v>0.2</v>
          </cell>
          <cell r="CA93">
            <v>0</v>
          </cell>
          <cell r="CB93">
            <v>0.4</v>
          </cell>
          <cell r="CL93">
            <v>0.2</v>
          </cell>
          <cell r="CM93">
            <v>0.4</v>
          </cell>
          <cell r="CN93">
            <v>0.6</v>
          </cell>
          <cell r="CO93">
            <v>0.4</v>
          </cell>
          <cell r="CP93">
            <v>0.8</v>
          </cell>
          <cell r="CQ93">
            <v>0.4</v>
          </cell>
          <cell r="CR93">
            <v>0.2</v>
          </cell>
          <cell r="CS93">
            <v>0.2</v>
          </cell>
          <cell r="CT93">
            <v>0.2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0.4</v>
          </cell>
          <cell r="DE93">
            <v>0.4</v>
          </cell>
          <cell r="DF93">
            <v>0</v>
          </cell>
          <cell r="DG93">
            <v>0.4</v>
          </cell>
          <cell r="DH93">
            <v>0</v>
          </cell>
          <cell r="DI93">
            <v>0.2</v>
          </cell>
          <cell r="DJ93">
            <v>0.4</v>
          </cell>
          <cell r="DK93">
            <v>0.2</v>
          </cell>
          <cell r="DL93">
            <v>0.2</v>
          </cell>
          <cell r="DM93">
            <v>0</v>
          </cell>
          <cell r="DN93">
            <v>0</v>
          </cell>
          <cell r="DO93">
            <v>0.4</v>
          </cell>
          <cell r="DP93">
            <v>0</v>
          </cell>
          <cell r="DQ93">
            <v>0</v>
          </cell>
          <cell r="DR93">
            <v>0.2</v>
          </cell>
          <cell r="DS93">
            <v>0.6</v>
          </cell>
          <cell r="DT93">
            <v>0.4</v>
          </cell>
          <cell r="DU93">
            <v>0</v>
          </cell>
          <cell r="DW93">
            <v>0</v>
          </cell>
          <cell r="DX93">
            <v>0</v>
          </cell>
          <cell r="DY93">
            <v>0.4</v>
          </cell>
          <cell r="DZ93">
            <v>0.4</v>
          </cell>
          <cell r="EA93">
            <v>0.2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0.2</v>
          </cell>
          <cell r="EG93">
            <v>0.2</v>
          </cell>
          <cell r="EH93">
            <v>0.2</v>
          </cell>
          <cell r="EI93">
            <v>0.2</v>
          </cell>
          <cell r="EJ93">
            <v>0.2</v>
          </cell>
          <cell r="EK93">
            <v>0.2</v>
          </cell>
          <cell r="EL93">
            <v>0.2</v>
          </cell>
          <cell r="EM93">
            <v>0.6</v>
          </cell>
          <cell r="EO93">
            <v>0.6</v>
          </cell>
          <cell r="EP93">
            <v>0.2</v>
          </cell>
          <cell r="EQ93">
            <v>0.2</v>
          </cell>
          <cell r="ER93">
            <v>0.2</v>
          </cell>
          <cell r="ES93">
            <v>0.2</v>
          </cell>
          <cell r="ET93">
            <v>0</v>
          </cell>
          <cell r="EU93">
            <v>0.2</v>
          </cell>
          <cell r="EV93">
            <v>0.2</v>
          </cell>
          <cell r="EW93">
            <v>0.2</v>
          </cell>
          <cell r="EX93">
            <v>0.2</v>
          </cell>
          <cell r="EY93">
            <v>0.2</v>
          </cell>
          <cell r="EZ93">
            <v>0.2</v>
          </cell>
          <cell r="FA93">
            <v>0.2</v>
          </cell>
          <cell r="FB93">
            <v>0.2</v>
          </cell>
          <cell r="FC93">
            <v>0.2</v>
          </cell>
          <cell r="FD93">
            <v>0.2</v>
          </cell>
          <cell r="FE93">
            <v>0.2</v>
          </cell>
          <cell r="GP93">
            <v>0.2</v>
          </cell>
          <cell r="GQ93">
            <v>0</v>
          </cell>
          <cell r="GR93">
            <v>0.2</v>
          </cell>
          <cell r="GS93">
            <v>0</v>
          </cell>
          <cell r="GT93">
            <v>0.4</v>
          </cell>
          <cell r="GU93">
            <v>0</v>
          </cell>
          <cell r="GV93">
            <v>0.2</v>
          </cell>
          <cell r="GW93">
            <v>0.4</v>
          </cell>
          <cell r="GX93">
            <v>0.4</v>
          </cell>
          <cell r="GY93">
            <v>0.8</v>
          </cell>
          <cell r="GZ93">
            <v>0.4</v>
          </cell>
          <cell r="HA93">
            <v>0.6</v>
          </cell>
          <cell r="HB93">
            <v>0.4</v>
          </cell>
          <cell r="HC93">
            <v>0.2</v>
          </cell>
          <cell r="HD93">
            <v>0</v>
          </cell>
          <cell r="HE93">
            <v>0</v>
          </cell>
          <cell r="HF93">
            <v>0</v>
          </cell>
          <cell r="HG93">
            <v>0.2</v>
          </cell>
          <cell r="HH93">
            <v>0</v>
          </cell>
          <cell r="HI93">
            <v>0.2</v>
          </cell>
          <cell r="HJ93">
            <v>0.2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0.2</v>
          </cell>
          <cell r="HU93">
            <v>0.2</v>
          </cell>
          <cell r="HV93">
            <v>0.2</v>
          </cell>
          <cell r="HW93">
            <v>0.2</v>
          </cell>
          <cell r="HX93">
            <v>0.2</v>
          </cell>
          <cell r="HY93">
            <v>0.2</v>
          </cell>
        </row>
        <row r="94">
          <cell r="A94">
            <v>400112</v>
          </cell>
          <cell r="J94" t="str">
            <v/>
          </cell>
        </row>
        <row r="95">
          <cell r="A95">
            <v>400113</v>
          </cell>
          <cell r="I95">
            <v>2</v>
          </cell>
          <cell r="J95" t="str">
            <v/>
          </cell>
          <cell r="R95">
            <v>2</v>
          </cell>
          <cell r="AA95">
            <v>0.14000000000000001</v>
          </cell>
          <cell r="AB95">
            <v>0</v>
          </cell>
          <cell r="AC95">
            <v>0.14000000000000001</v>
          </cell>
          <cell r="AD95">
            <v>0.14000000000000001</v>
          </cell>
          <cell r="AE95">
            <v>0.14000000000000001</v>
          </cell>
          <cell r="AF95">
            <v>0.28999999999999998</v>
          </cell>
          <cell r="AG95">
            <v>0.28999999999999998</v>
          </cell>
          <cell r="AH95">
            <v>0.28999999999999998</v>
          </cell>
          <cell r="AI95">
            <v>0.28999999999999998</v>
          </cell>
          <cell r="AJ95">
            <v>0</v>
          </cell>
          <cell r="AK95">
            <v>0.43</v>
          </cell>
          <cell r="AL95">
            <v>0.14000000000000001</v>
          </cell>
          <cell r="AM95">
            <v>0.14000000000000001</v>
          </cell>
          <cell r="AN95">
            <v>0.28999999999999998</v>
          </cell>
          <cell r="AO95">
            <v>0.14000000000000001</v>
          </cell>
          <cell r="AP95">
            <v>0.43</v>
          </cell>
          <cell r="AQ95">
            <v>0.14000000000000001</v>
          </cell>
          <cell r="AR95">
            <v>0.14000000000000001</v>
          </cell>
          <cell r="AS95">
            <v>0.14000000000000001</v>
          </cell>
          <cell r="AT95">
            <v>0.14000000000000001</v>
          </cell>
          <cell r="AU95">
            <v>0.14000000000000001</v>
          </cell>
          <cell r="AV95">
            <v>0.14000000000000001</v>
          </cell>
          <cell r="AW95">
            <v>0.14000000000000001</v>
          </cell>
          <cell r="AX95">
            <v>0.14000000000000001</v>
          </cell>
          <cell r="AY95">
            <v>0.28999999999999998</v>
          </cell>
          <cell r="AZ95">
            <v>0.28999999999999998</v>
          </cell>
          <cell r="BA95">
            <v>0.28999999999999998</v>
          </cell>
          <cell r="BB95">
            <v>0.28999999999999998</v>
          </cell>
          <cell r="BC95">
            <v>0.14000000000000001</v>
          </cell>
          <cell r="BD95">
            <v>0.28999999999999998</v>
          </cell>
          <cell r="BK95">
            <v>0</v>
          </cell>
          <cell r="BL95">
            <v>0</v>
          </cell>
          <cell r="BM95">
            <v>0</v>
          </cell>
          <cell r="BN95">
            <v>0.14000000000000001</v>
          </cell>
          <cell r="BO95">
            <v>0</v>
          </cell>
          <cell r="BP95">
            <v>0.28999999999999998</v>
          </cell>
          <cell r="BQ95">
            <v>0.43</v>
          </cell>
          <cell r="BR95">
            <v>0.43</v>
          </cell>
          <cell r="BS95">
            <v>0.43</v>
          </cell>
          <cell r="BT95">
            <v>0</v>
          </cell>
          <cell r="BU95">
            <v>0.14000000000000001</v>
          </cell>
          <cell r="BV95">
            <v>0.28999999999999998</v>
          </cell>
          <cell r="BW95">
            <v>0.14000000000000001</v>
          </cell>
          <cell r="BX95">
            <v>0.28999999999999998</v>
          </cell>
          <cell r="BY95">
            <v>0.14000000000000001</v>
          </cell>
          <cell r="BZ95">
            <v>0.14000000000000001</v>
          </cell>
          <cell r="CA95">
            <v>0.14000000000000001</v>
          </cell>
          <cell r="CB95">
            <v>0.14000000000000001</v>
          </cell>
          <cell r="CL95">
            <v>0.56999999999999995</v>
          </cell>
          <cell r="CM95">
            <v>0.43</v>
          </cell>
          <cell r="CN95">
            <v>0.28999999999999998</v>
          </cell>
          <cell r="CO95">
            <v>0.28999999999999998</v>
          </cell>
          <cell r="CP95">
            <v>0.28999999999999998</v>
          </cell>
          <cell r="CQ95">
            <v>0.28999999999999998</v>
          </cell>
          <cell r="CR95">
            <v>0.14000000000000001</v>
          </cell>
          <cell r="CS95">
            <v>0.14000000000000001</v>
          </cell>
          <cell r="CT95">
            <v>0.14000000000000001</v>
          </cell>
          <cell r="CU95">
            <v>0.14000000000000001</v>
          </cell>
          <cell r="CV95">
            <v>0.14000000000000001</v>
          </cell>
          <cell r="CW95">
            <v>0.14000000000000001</v>
          </cell>
          <cell r="CX95">
            <v>0.14000000000000001</v>
          </cell>
          <cell r="CY95">
            <v>0.14000000000000001</v>
          </cell>
          <cell r="CZ95">
            <v>0.14000000000000001</v>
          </cell>
          <cell r="DA95">
            <v>0.14000000000000001</v>
          </cell>
          <cell r="DB95">
            <v>0.14000000000000001</v>
          </cell>
          <cell r="DC95">
            <v>0.14000000000000001</v>
          </cell>
          <cell r="DD95">
            <v>0.28999999999999998</v>
          </cell>
          <cell r="DE95">
            <v>0.28999999999999998</v>
          </cell>
          <cell r="DF95">
            <v>0.28999999999999998</v>
          </cell>
          <cell r="DG95">
            <v>0.28999999999999998</v>
          </cell>
          <cell r="DH95">
            <v>0.28999999999999998</v>
          </cell>
          <cell r="DI95">
            <v>0.14000000000000001</v>
          </cell>
          <cell r="DJ95">
            <v>0.14000000000000001</v>
          </cell>
          <cell r="DK95">
            <v>0.14000000000000001</v>
          </cell>
          <cell r="DL95">
            <v>0.14000000000000001</v>
          </cell>
          <cell r="DM95">
            <v>0.28999999999999998</v>
          </cell>
          <cell r="DN95">
            <v>0</v>
          </cell>
          <cell r="DO95">
            <v>0.14000000000000001</v>
          </cell>
          <cell r="DP95">
            <v>0.14000000000000001</v>
          </cell>
          <cell r="DQ95">
            <v>0</v>
          </cell>
          <cell r="DR95">
            <v>0.14000000000000001</v>
          </cell>
          <cell r="DS95">
            <v>0.56999999999999995</v>
          </cell>
          <cell r="DT95">
            <v>0</v>
          </cell>
          <cell r="DU95">
            <v>0.28999999999999998</v>
          </cell>
          <cell r="DW95">
            <v>0.28599999999999998</v>
          </cell>
          <cell r="DX95">
            <v>0.28599999999999998</v>
          </cell>
          <cell r="DY95">
            <v>0.28999999999999998</v>
          </cell>
          <cell r="DZ95">
            <v>0.14000000000000001</v>
          </cell>
          <cell r="EA95">
            <v>0.14000000000000001</v>
          </cell>
          <cell r="EB95">
            <v>0.14000000000000001</v>
          </cell>
          <cell r="EC95">
            <v>0.43</v>
          </cell>
          <cell r="ED95">
            <v>0.28999999999999998</v>
          </cell>
          <cell r="EE95">
            <v>0</v>
          </cell>
          <cell r="EF95">
            <v>0.28999999999999998</v>
          </cell>
          <cell r="EG95">
            <v>0.28999999999999998</v>
          </cell>
          <cell r="EH95">
            <v>0.28999999999999998</v>
          </cell>
          <cell r="EI95">
            <v>0.43</v>
          </cell>
          <cell r="EJ95">
            <v>0.43</v>
          </cell>
          <cell r="EK95">
            <v>0</v>
          </cell>
          <cell r="EL95">
            <v>0.14000000000000001</v>
          </cell>
          <cell r="EM95">
            <v>0.14000000000000001</v>
          </cell>
          <cell r="EO95">
            <v>0.28999999999999998</v>
          </cell>
          <cell r="EP95">
            <v>0.14000000000000001</v>
          </cell>
          <cell r="EQ95">
            <v>0.14000000000000001</v>
          </cell>
          <cell r="ER95">
            <v>0.14000000000000001</v>
          </cell>
          <cell r="ES95">
            <v>0.14000000000000001</v>
          </cell>
          <cell r="ET95">
            <v>0.14000000000000001</v>
          </cell>
          <cell r="EU95">
            <v>0.14000000000000001</v>
          </cell>
          <cell r="EV95">
            <v>0.14000000000000001</v>
          </cell>
          <cell r="EW95">
            <v>0.14000000000000001</v>
          </cell>
          <cell r="EX95">
            <v>0.14000000000000001</v>
          </cell>
          <cell r="EY95">
            <v>0.14000000000000001</v>
          </cell>
          <cell r="EZ95">
            <v>0.14000000000000001</v>
          </cell>
          <cell r="FA95">
            <v>0.28999999999999998</v>
          </cell>
          <cell r="FB95">
            <v>0.14000000000000001</v>
          </cell>
          <cell r="FC95">
            <v>0.14000000000000001</v>
          </cell>
          <cell r="FD95">
            <v>0.28999999999999998</v>
          </cell>
          <cell r="FE95">
            <v>0.14000000000000001</v>
          </cell>
          <cell r="GP95">
            <v>0</v>
          </cell>
          <cell r="GQ95">
            <v>0.14000000000000001</v>
          </cell>
          <cell r="GR95">
            <v>0.28999999999999998</v>
          </cell>
          <cell r="GS95">
            <v>0.43</v>
          </cell>
          <cell r="GT95">
            <v>0.14000000000000001</v>
          </cell>
          <cell r="GU95">
            <v>0</v>
          </cell>
          <cell r="GV95">
            <v>0.43</v>
          </cell>
          <cell r="GW95">
            <v>0</v>
          </cell>
          <cell r="GX95">
            <v>0.28999999999999998</v>
          </cell>
          <cell r="GY95">
            <v>0.14000000000000001</v>
          </cell>
          <cell r="GZ95">
            <v>0.43</v>
          </cell>
          <cell r="HA95">
            <v>0.43</v>
          </cell>
          <cell r="HB95">
            <v>0.43</v>
          </cell>
          <cell r="HC95">
            <v>0.71</v>
          </cell>
          <cell r="HD95">
            <v>0.28999999999999998</v>
          </cell>
          <cell r="HE95">
            <v>0</v>
          </cell>
          <cell r="HF95">
            <v>0.28999999999999998</v>
          </cell>
          <cell r="HG95">
            <v>0.43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0.28999999999999998</v>
          </cell>
          <cell r="HR95">
            <v>0</v>
          </cell>
          <cell r="HS95">
            <v>0</v>
          </cell>
          <cell r="HT95">
            <v>0.14000000000000001</v>
          </cell>
          <cell r="HU95">
            <v>0.14000000000000001</v>
          </cell>
          <cell r="HV95">
            <v>0.14000000000000001</v>
          </cell>
          <cell r="HW95">
            <v>0.14000000000000001</v>
          </cell>
          <cell r="HX95">
            <v>0.14000000000000001</v>
          </cell>
          <cell r="HY95">
            <v>0.14000000000000001</v>
          </cell>
        </row>
        <row r="96">
          <cell r="A96">
            <v>400114</v>
          </cell>
          <cell r="J96" t="str">
            <v/>
          </cell>
        </row>
        <row r="97">
          <cell r="A97">
            <v>400115</v>
          </cell>
          <cell r="I97">
            <v>55</v>
          </cell>
          <cell r="J97" t="str">
            <v>Neutral</v>
          </cell>
          <cell r="M97">
            <v>47</v>
          </cell>
          <cell r="R97">
            <v>8</v>
          </cell>
          <cell r="AA97">
            <v>0.02</v>
          </cell>
          <cell r="AB97">
            <v>0.02</v>
          </cell>
          <cell r="AC97">
            <v>0.01</v>
          </cell>
          <cell r="AD97">
            <v>0.02</v>
          </cell>
          <cell r="AE97">
            <v>0.01</v>
          </cell>
          <cell r="AF97">
            <v>0.06</v>
          </cell>
          <cell r="AG97">
            <v>0.09</v>
          </cell>
          <cell r="AH97">
            <v>0.05</v>
          </cell>
          <cell r="AI97">
            <v>0.04</v>
          </cell>
          <cell r="AJ97">
            <v>0.04</v>
          </cell>
          <cell r="AK97">
            <v>0.08</v>
          </cell>
          <cell r="AL97">
            <v>0.16</v>
          </cell>
          <cell r="AM97">
            <v>0.35</v>
          </cell>
          <cell r="AN97">
            <v>0.32</v>
          </cell>
          <cell r="AO97">
            <v>0.34</v>
          </cell>
          <cell r="AP97">
            <v>0.27</v>
          </cell>
          <cell r="AQ97">
            <v>0.4</v>
          </cell>
          <cell r="AR97">
            <v>0.34</v>
          </cell>
          <cell r="AS97">
            <v>0</v>
          </cell>
          <cell r="AT97">
            <v>0.01</v>
          </cell>
          <cell r="AU97">
            <v>0.02</v>
          </cell>
          <cell r="AV97">
            <v>0</v>
          </cell>
          <cell r="AW97">
            <v>0.01</v>
          </cell>
          <cell r="AX97">
            <v>0</v>
          </cell>
          <cell r="AY97">
            <v>0.53</v>
          </cell>
          <cell r="AZ97">
            <v>0.6</v>
          </cell>
          <cell r="BA97">
            <v>0.57999999999999996</v>
          </cell>
          <cell r="BB97">
            <v>0.68</v>
          </cell>
          <cell r="BC97">
            <v>0.51</v>
          </cell>
          <cell r="BD97">
            <v>0.43</v>
          </cell>
          <cell r="BK97">
            <v>4.0000000000000001E-3</v>
          </cell>
          <cell r="BL97">
            <v>0</v>
          </cell>
          <cell r="BM97">
            <v>0</v>
          </cell>
          <cell r="BN97">
            <v>0.01</v>
          </cell>
          <cell r="BO97">
            <v>0</v>
          </cell>
          <cell r="BP97">
            <v>0</v>
          </cell>
          <cell r="BQ97">
            <v>0.04</v>
          </cell>
          <cell r="BR97">
            <v>0.03</v>
          </cell>
          <cell r="BS97">
            <v>0.02</v>
          </cell>
          <cell r="BT97">
            <v>0.01</v>
          </cell>
          <cell r="BU97">
            <v>0.01</v>
          </cell>
          <cell r="BV97">
            <v>0.03</v>
          </cell>
          <cell r="BW97">
            <v>0.02</v>
          </cell>
          <cell r="BX97">
            <v>0.03</v>
          </cell>
          <cell r="BY97">
            <v>0.06</v>
          </cell>
          <cell r="BZ97">
            <v>0.05</v>
          </cell>
          <cell r="CA97">
            <v>0.08</v>
          </cell>
          <cell r="CB97">
            <v>0.05</v>
          </cell>
          <cell r="CL97">
            <v>0.12</v>
          </cell>
          <cell r="CM97">
            <v>0.16</v>
          </cell>
          <cell r="CN97">
            <v>0.18</v>
          </cell>
          <cell r="CO97">
            <v>0.17</v>
          </cell>
          <cell r="CP97">
            <v>0.18</v>
          </cell>
          <cell r="CQ97">
            <v>0.28999999999999998</v>
          </cell>
          <cell r="CR97">
            <v>0.21</v>
          </cell>
          <cell r="CS97">
            <v>0.25</v>
          </cell>
          <cell r="CT97">
            <v>0.23</v>
          </cell>
          <cell r="CU97">
            <v>0</v>
          </cell>
          <cell r="CV97">
            <v>0</v>
          </cell>
          <cell r="CW97">
            <v>0.01</v>
          </cell>
          <cell r="CX97">
            <v>0</v>
          </cell>
          <cell r="CY97">
            <v>0.01</v>
          </cell>
          <cell r="CZ97">
            <v>0</v>
          </cell>
          <cell r="DA97">
            <v>0</v>
          </cell>
          <cell r="DB97">
            <v>0.02</v>
          </cell>
          <cell r="DC97">
            <v>0</v>
          </cell>
          <cell r="DD97">
            <v>0.87</v>
          </cell>
          <cell r="DE97">
            <v>0.82</v>
          </cell>
          <cell r="DF97">
            <v>0.78</v>
          </cell>
          <cell r="DG97">
            <v>0.8</v>
          </cell>
          <cell r="DH97">
            <v>0.78</v>
          </cell>
          <cell r="DI97">
            <v>0.65</v>
          </cell>
          <cell r="DJ97">
            <v>0.69</v>
          </cell>
          <cell r="DK97">
            <v>0.63</v>
          </cell>
          <cell r="DL97">
            <v>0.7</v>
          </cell>
          <cell r="DM97">
            <v>0.1</v>
          </cell>
          <cell r="DN97">
            <v>1.9E-2</v>
          </cell>
          <cell r="DO97">
            <v>0.01</v>
          </cell>
          <cell r="DP97">
            <v>0.01</v>
          </cell>
          <cell r="DQ97">
            <v>8.0000000000000002E-3</v>
          </cell>
          <cell r="DR97">
            <v>0.01</v>
          </cell>
          <cell r="DS97">
            <v>0.05</v>
          </cell>
          <cell r="DT97">
            <v>0.01</v>
          </cell>
          <cell r="DU97">
            <v>0.02</v>
          </cell>
          <cell r="DW97">
            <v>8.7999999999999995E-2</v>
          </cell>
          <cell r="DX97">
            <v>0.05</v>
          </cell>
          <cell r="DY97">
            <v>0.1</v>
          </cell>
          <cell r="DZ97">
            <v>0.06</v>
          </cell>
          <cell r="EA97">
            <v>0.08</v>
          </cell>
          <cell r="EB97">
            <v>0.13</v>
          </cell>
          <cell r="EC97">
            <v>7.0000000000000007E-2</v>
          </cell>
          <cell r="ED97">
            <v>0.09</v>
          </cell>
          <cell r="EE97">
            <v>0.31</v>
          </cell>
          <cell r="EF97">
            <v>0.32</v>
          </cell>
          <cell r="EG97">
            <v>0.33</v>
          </cell>
          <cell r="EH97">
            <v>0.3</v>
          </cell>
          <cell r="EI97">
            <v>0.31</v>
          </cell>
          <cell r="EJ97">
            <v>0.36</v>
          </cell>
          <cell r="EK97">
            <v>0.33</v>
          </cell>
          <cell r="EL97">
            <v>0.35</v>
          </cell>
          <cell r="EM97">
            <v>0.35</v>
          </cell>
          <cell r="EO97">
            <v>0.55000000000000004</v>
          </cell>
          <cell r="EP97">
            <v>0.6</v>
          </cell>
          <cell r="EQ97">
            <v>0.55000000000000004</v>
          </cell>
          <cell r="ER97">
            <v>0.61</v>
          </cell>
          <cell r="ES97">
            <v>0.51</v>
          </cell>
          <cell r="ET97">
            <v>0.43</v>
          </cell>
          <cell r="EU97">
            <v>0.53</v>
          </cell>
          <cell r="EV97">
            <v>0.52</v>
          </cell>
          <cell r="EW97">
            <v>0.03</v>
          </cell>
          <cell r="EX97">
            <v>0.02</v>
          </cell>
          <cell r="EY97">
            <v>0.02</v>
          </cell>
          <cell r="EZ97">
            <v>0.05</v>
          </cell>
          <cell r="FA97">
            <v>0.02</v>
          </cell>
          <cell r="FB97">
            <v>0.03</v>
          </cell>
          <cell r="FC97">
            <v>0.06</v>
          </cell>
          <cell r="FD97">
            <v>0.04</v>
          </cell>
          <cell r="FE97">
            <v>0.03</v>
          </cell>
          <cell r="GP97">
            <v>0.02</v>
          </cell>
          <cell r="GQ97">
            <v>0.02</v>
          </cell>
          <cell r="GR97">
            <v>0.03</v>
          </cell>
          <cell r="GS97">
            <v>0.04</v>
          </cell>
          <cell r="GT97">
            <v>0.1</v>
          </cell>
          <cell r="GU97">
            <v>0.03</v>
          </cell>
          <cell r="GV97">
            <v>0.31</v>
          </cell>
          <cell r="GW97">
            <v>0.28000000000000003</v>
          </cell>
          <cell r="GX97">
            <v>0.31</v>
          </cell>
          <cell r="GY97">
            <v>0.28999999999999998</v>
          </cell>
          <cell r="GZ97">
            <v>0.35</v>
          </cell>
          <cell r="HA97">
            <v>0.34</v>
          </cell>
          <cell r="HB97">
            <v>0.61</v>
          </cell>
          <cell r="HC97">
            <v>0.46</v>
          </cell>
          <cell r="HD97">
            <v>0.5</v>
          </cell>
          <cell r="HE97">
            <v>0.56000000000000005</v>
          </cell>
          <cell r="HF97">
            <v>0.43</v>
          </cell>
          <cell r="HG97">
            <v>0.56999999999999995</v>
          </cell>
          <cell r="HH97">
            <v>0.02</v>
          </cell>
          <cell r="HI97">
            <v>0.17</v>
          </cell>
          <cell r="HJ97">
            <v>0.11</v>
          </cell>
          <cell r="HK97">
            <v>0.06</v>
          </cell>
          <cell r="HL97">
            <v>0.08</v>
          </cell>
          <cell r="HM97">
            <v>0.02</v>
          </cell>
          <cell r="HN97">
            <v>3.4000000000000002E-2</v>
          </cell>
          <cell r="HO97">
            <v>0.03</v>
          </cell>
          <cell r="HP97">
            <v>0.02</v>
          </cell>
          <cell r="HQ97">
            <v>0.03</v>
          </cell>
          <cell r="HR97">
            <v>2.3E-2</v>
          </cell>
          <cell r="HS97">
            <v>3.1E-2</v>
          </cell>
          <cell r="HT97">
            <v>0.02</v>
          </cell>
          <cell r="HU97">
            <v>0.04</v>
          </cell>
          <cell r="HV97">
            <v>0.03</v>
          </cell>
          <cell r="HW97">
            <v>0.02</v>
          </cell>
          <cell r="HX97">
            <v>0.02</v>
          </cell>
          <cell r="HY97">
            <v>0.01</v>
          </cell>
        </row>
        <row r="98">
          <cell r="A98">
            <v>400116</v>
          </cell>
          <cell r="J98" t="str">
            <v/>
          </cell>
        </row>
        <row r="99">
          <cell r="A99">
            <v>400117</v>
          </cell>
          <cell r="I99">
            <v>0</v>
          </cell>
          <cell r="J99" t="str">
            <v/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</v>
          </cell>
          <cell r="BD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1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0</v>
          </cell>
          <cell r="CB99">
            <v>0</v>
          </cell>
          <cell r="CL99">
            <v>0</v>
          </cell>
          <cell r="CM99">
            <v>1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1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0</v>
          </cell>
          <cell r="DJ99">
            <v>0</v>
          </cell>
          <cell r="DK99">
            <v>0</v>
          </cell>
          <cell r="DL99">
            <v>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1</v>
          </cell>
          <cell r="DS99">
            <v>0</v>
          </cell>
          <cell r="DT99">
            <v>0</v>
          </cell>
          <cell r="DU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1</v>
          </cell>
          <cell r="EE99">
            <v>1</v>
          </cell>
          <cell r="EF99">
            <v>1</v>
          </cell>
          <cell r="EG99">
            <v>1</v>
          </cell>
          <cell r="EH99">
            <v>1</v>
          </cell>
          <cell r="EI99">
            <v>1</v>
          </cell>
          <cell r="EJ99">
            <v>0</v>
          </cell>
          <cell r="EK99">
            <v>1</v>
          </cell>
          <cell r="EL99">
            <v>0</v>
          </cell>
          <cell r="EM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1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1</v>
          </cell>
          <cell r="GX99">
            <v>0</v>
          </cell>
          <cell r="GY99">
            <v>1</v>
          </cell>
          <cell r="GZ99">
            <v>0</v>
          </cell>
          <cell r="HA99">
            <v>1</v>
          </cell>
          <cell r="HB99">
            <v>1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1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1</v>
          </cell>
          <cell r="HY99">
            <v>0</v>
          </cell>
        </row>
        <row r="100">
          <cell r="A100">
            <v>400118</v>
          </cell>
          <cell r="J100" t="str">
            <v/>
          </cell>
        </row>
        <row r="101">
          <cell r="A101">
            <v>400119</v>
          </cell>
          <cell r="J101" t="str">
            <v/>
          </cell>
        </row>
        <row r="102">
          <cell r="A102">
            <v>400120</v>
          </cell>
          <cell r="J102" t="str">
            <v/>
          </cell>
        </row>
        <row r="103">
          <cell r="A103">
            <v>400121</v>
          </cell>
          <cell r="J103" t="str">
            <v/>
          </cell>
        </row>
        <row r="104">
          <cell r="A104">
            <v>400123</v>
          </cell>
          <cell r="I104">
            <v>55</v>
          </cell>
          <cell r="J104" t="str">
            <v>Strong</v>
          </cell>
          <cell r="M104">
            <v>71</v>
          </cell>
          <cell r="AA104">
            <v>0</v>
          </cell>
          <cell r="AB104">
            <v>0</v>
          </cell>
          <cell r="AC104">
            <v>0</v>
          </cell>
          <cell r="AD104">
            <v>0.04</v>
          </cell>
          <cell r="AE104">
            <v>0.01</v>
          </cell>
          <cell r="AF104">
            <v>0.03</v>
          </cell>
          <cell r="AG104">
            <v>0.06</v>
          </cell>
          <cell r="AH104">
            <v>0.04</v>
          </cell>
          <cell r="AI104">
            <v>0.08</v>
          </cell>
          <cell r="AJ104">
            <v>7.0000000000000007E-2</v>
          </cell>
          <cell r="AK104">
            <v>0.13</v>
          </cell>
          <cell r="AL104">
            <v>0.23</v>
          </cell>
          <cell r="AM104">
            <v>0.21</v>
          </cell>
          <cell r="AN104">
            <v>0.21</v>
          </cell>
          <cell r="AO104">
            <v>0.23</v>
          </cell>
          <cell r="AP104">
            <v>0.2</v>
          </cell>
          <cell r="AQ104">
            <v>0.25</v>
          </cell>
          <cell r="AR104">
            <v>0.24</v>
          </cell>
          <cell r="AS104">
            <v>0.03</v>
          </cell>
          <cell r="AT104">
            <v>0.01</v>
          </cell>
          <cell r="AU104">
            <v>0.01</v>
          </cell>
          <cell r="AV104">
            <v>0.01</v>
          </cell>
          <cell r="AW104">
            <v>0.03</v>
          </cell>
          <cell r="AX104">
            <v>0.03</v>
          </cell>
          <cell r="AY104">
            <v>0.7</v>
          </cell>
          <cell r="AZ104">
            <v>0.73</v>
          </cell>
          <cell r="BA104">
            <v>0.68</v>
          </cell>
          <cell r="BB104">
            <v>0.68</v>
          </cell>
          <cell r="BC104">
            <v>0.57999999999999996</v>
          </cell>
          <cell r="BD104">
            <v>0.48</v>
          </cell>
          <cell r="BK104">
            <v>0</v>
          </cell>
          <cell r="BL104">
            <v>0</v>
          </cell>
          <cell r="BM104">
            <v>0</v>
          </cell>
          <cell r="BN104">
            <v>0.01</v>
          </cell>
          <cell r="BO104">
            <v>0</v>
          </cell>
          <cell r="BP104">
            <v>0</v>
          </cell>
          <cell r="BQ104">
            <v>0.03</v>
          </cell>
          <cell r="BR104">
            <v>0.04</v>
          </cell>
          <cell r="BS104">
            <v>0.04</v>
          </cell>
          <cell r="BT104">
            <v>0.03</v>
          </cell>
          <cell r="BU104">
            <v>0.03</v>
          </cell>
          <cell r="BV104">
            <v>0.01</v>
          </cell>
          <cell r="BW104">
            <v>0.03</v>
          </cell>
          <cell r="BX104">
            <v>0.01</v>
          </cell>
          <cell r="BY104">
            <v>0.04</v>
          </cell>
          <cell r="BZ104">
            <v>0.08</v>
          </cell>
          <cell r="CA104">
            <v>0.13</v>
          </cell>
          <cell r="CB104">
            <v>0.11</v>
          </cell>
          <cell r="CL104">
            <v>0.17</v>
          </cell>
          <cell r="CM104">
            <v>0.21</v>
          </cell>
          <cell r="CN104">
            <v>0.2</v>
          </cell>
          <cell r="CO104">
            <v>0.2</v>
          </cell>
          <cell r="CP104">
            <v>0.23</v>
          </cell>
          <cell r="CQ104">
            <v>0.24</v>
          </cell>
          <cell r="CR104">
            <v>0.3</v>
          </cell>
          <cell r="CS104">
            <v>0.14000000000000001</v>
          </cell>
          <cell r="CT104">
            <v>0.18</v>
          </cell>
          <cell r="CU104">
            <v>0.01</v>
          </cell>
          <cell r="CV104">
            <v>0.01</v>
          </cell>
          <cell r="CW104">
            <v>0.01</v>
          </cell>
          <cell r="CX104">
            <v>0.01</v>
          </cell>
          <cell r="CY104">
            <v>0.04</v>
          </cell>
          <cell r="CZ104">
            <v>0.03</v>
          </cell>
          <cell r="DA104">
            <v>0.04</v>
          </cell>
          <cell r="DB104">
            <v>0.01</v>
          </cell>
          <cell r="DC104">
            <v>0.03</v>
          </cell>
          <cell r="DD104">
            <v>0.79</v>
          </cell>
          <cell r="DE104">
            <v>0.75</v>
          </cell>
          <cell r="DF104">
            <v>0.77</v>
          </cell>
          <cell r="DG104">
            <v>0.75</v>
          </cell>
          <cell r="DH104">
            <v>0.72</v>
          </cell>
          <cell r="DI104">
            <v>0.69</v>
          </cell>
          <cell r="DJ104">
            <v>0.55000000000000004</v>
          </cell>
          <cell r="DK104">
            <v>0.68</v>
          </cell>
          <cell r="DL104">
            <v>0.63</v>
          </cell>
          <cell r="DM104">
            <v>0.25</v>
          </cell>
          <cell r="DN104">
            <v>1.4E-2</v>
          </cell>
          <cell r="DO104">
            <v>0</v>
          </cell>
          <cell r="DP104">
            <v>0.01</v>
          </cell>
          <cell r="DQ104">
            <v>0</v>
          </cell>
          <cell r="DR104">
            <v>0.01</v>
          </cell>
          <cell r="DS104">
            <v>0</v>
          </cell>
          <cell r="DT104">
            <v>0</v>
          </cell>
          <cell r="DU104">
            <v>0.01</v>
          </cell>
          <cell r="DW104">
            <v>4.2000000000000003E-2</v>
          </cell>
          <cell r="DX104">
            <v>4.2000000000000003E-2</v>
          </cell>
          <cell r="DY104">
            <v>0.08</v>
          </cell>
          <cell r="DZ104">
            <v>0.03</v>
          </cell>
          <cell r="EA104">
            <v>0.08</v>
          </cell>
          <cell r="EB104">
            <v>0.08</v>
          </cell>
          <cell r="EC104">
            <v>0.03</v>
          </cell>
          <cell r="ED104">
            <v>0.06</v>
          </cell>
          <cell r="EE104">
            <v>0.15</v>
          </cell>
          <cell r="EF104">
            <v>0.2</v>
          </cell>
          <cell r="EG104">
            <v>0.21</v>
          </cell>
          <cell r="EH104">
            <v>0.24</v>
          </cell>
          <cell r="EI104">
            <v>0.18</v>
          </cell>
          <cell r="EJ104">
            <v>0.25</v>
          </cell>
          <cell r="EK104">
            <v>0.37</v>
          </cell>
          <cell r="EL104">
            <v>0.34</v>
          </cell>
          <cell r="EM104">
            <v>0.39</v>
          </cell>
          <cell r="EO104">
            <v>0.73</v>
          </cell>
          <cell r="EP104">
            <v>0.7</v>
          </cell>
          <cell r="EQ104">
            <v>0.62</v>
          </cell>
          <cell r="ER104">
            <v>0.76</v>
          </cell>
          <cell r="ES104">
            <v>0.63</v>
          </cell>
          <cell r="ET104">
            <v>0.52</v>
          </cell>
          <cell r="EU104">
            <v>0.61</v>
          </cell>
          <cell r="EV104">
            <v>0.51</v>
          </cell>
          <cell r="EW104">
            <v>0.01</v>
          </cell>
          <cell r="EX104">
            <v>0.01</v>
          </cell>
          <cell r="EY104">
            <v>0.04</v>
          </cell>
          <cell r="EZ104">
            <v>0.04</v>
          </cell>
          <cell r="FA104">
            <v>0.03</v>
          </cell>
          <cell r="FB104">
            <v>0.01</v>
          </cell>
          <cell r="FC104">
            <v>0.03</v>
          </cell>
          <cell r="FD104">
            <v>0.03</v>
          </cell>
          <cell r="FE104">
            <v>0.03</v>
          </cell>
          <cell r="GP104">
            <v>0</v>
          </cell>
          <cell r="GQ104">
            <v>0</v>
          </cell>
          <cell r="GR104">
            <v>0.01</v>
          </cell>
          <cell r="GS104">
            <v>0.01</v>
          </cell>
          <cell r="GT104">
            <v>0.08</v>
          </cell>
          <cell r="GU104">
            <v>0</v>
          </cell>
          <cell r="GV104">
            <v>0.17</v>
          </cell>
          <cell r="GW104">
            <v>0.17</v>
          </cell>
          <cell r="GX104">
            <v>0.17</v>
          </cell>
          <cell r="GY104">
            <v>0.15</v>
          </cell>
          <cell r="GZ104">
            <v>0.21</v>
          </cell>
          <cell r="HA104">
            <v>0.17</v>
          </cell>
          <cell r="HB104">
            <v>0.46</v>
          </cell>
          <cell r="HC104">
            <v>0.52</v>
          </cell>
          <cell r="HD104">
            <v>0.41</v>
          </cell>
          <cell r="HE104">
            <v>0.34</v>
          </cell>
          <cell r="HF104">
            <v>0.34</v>
          </cell>
          <cell r="HG104">
            <v>0.57999999999999996</v>
          </cell>
          <cell r="HH104">
            <v>0.28000000000000003</v>
          </cell>
          <cell r="HI104">
            <v>0.21</v>
          </cell>
          <cell r="HJ104">
            <v>0.28000000000000003</v>
          </cell>
          <cell r="HK104">
            <v>0.28000000000000003</v>
          </cell>
          <cell r="HL104">
            <v>0.24</v>
          </cell>
          <cell r="HM104">
            <v>0.14000000000000001</v>
          </cell>
          <cell r="HN104">
            <v>2.8000000000000001E-2</v>
          </cell>
          <cell r="HO104">
            <v>0.04</v>
          </cell>
          <cell r="HP104">
            <v>7.0000000000000007E-2</v>
          </cell>
          <cell r="HQ104">
            <v>0.11</v>
          </cell>
          <cell r="HR104">
            <v>7.0000000000000007E-2</v>
          </cell>
          <cell r="HS104">
            <v>5.6000000000000001E-2</v>
          </cell>
          <cell r="HT104">
            <v>0.06</v>
          </cell>
          <cell r="HU104">
            <v>0.06</v>
          </cell>
          <cell r="HV104">
            <v>0.06</v>
          </cell>
          <cell r="HW104">
            <v>0.1</v>
          </cell>
          <cell r="HX104">
            <v>0.06</v>
          </cell>
          <cell r="HY104">
            <v>0.06</v>
          </cell>
        </row>
        <row r="105">
          <cell r="A105">
            <v>400124</v>
          </cell>
          <cell r="I105">
            <v>39</v>
          </cell>
          <cell r="J105" t="str">
            <v>Very weak</v>
          </cell>
          <cell r="M105">
            <v>0</v>
          </cell>
          <cell r="AA105">
            <v>0.03</v>
          </cell>
          <cell r="AB105">
            <v>0.08</v>
          </cell>
          <cell r="AC105">
            <v>0.08</v>
          </cell>
          <cell r="AD105">
            <v>0.35</v>
          </cell>
          <cell r="AE105">
            <v>0.19</v>
          </cell>
          <cell r="AF105">
            <v>0.41</v>
          </cell>
          <cell r="AG105">
            <v>0.35</v>
          </cell>
          <cell r="AH105">
            <v>0.27</v>
          </cell>
          <cell r="AI105">
            <v>0.3</v>
          </cell>
          <cell r="AJ105">
            <v>0.19</v>
          </cell>
          <cell r="AK105">
            <v>0.16</v>
          </cell>
          <cell r="AL105">
            <v>0.24</v>
          </cell>
          <cell r="AM105">
            <v>0.38</v>
          </cell>
          <cell r="AN105">
            <v>0.32</v>
          </cell>
          <cell r="AO105">
            <v>0.46</v>
          </cell>
          <cell r="AP105">
            <v>0.32</v>
          </cell>
          <cell r="AQ105">
            <v>0.38</v>
          </cell>
          <cell r="AR105">
            <v>0.24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0.24</v>
          </cell>
          <cell r="AZ105">
            <v>0.32</v>
          </cell>
          <cell r="BA105">
            <v>0.16</v>
          </cell>
          <cell r="BB105">
            <v>0.14000000000000001</v>
          </cell>
          <cell r="BC105">
            <v>0.27</v>
          </cell>
          <cell r="BD105">
            <v>0.11</v>
          </cell>
          <cell r="BK105">
            <v>2.7E-2</v>
          </cell>
          <cell r="BL105">
            <v>5.3999999999999999E-2</v>
          </cell>
          <cell r="BM105">
            <v>0.16</v>
          </cell>
          <cell r="BN105">
            <v>0.14000000000000001</v>
          </cell>
          <cell r="BO105">
            <v>0.14000000000000001</v>
          </cell>
          <cell r="BP105">
            <v>0.19</v>
          </cell>
          <cell r="BQ105">
            <v>0.16</v>
          </cell>
          <cell r="BR105">
            <v>0.27</v>
          </cell>
          <cell r="BS105">
            <v>0.24</v>
          </cell>
          <cell r="BT105">
            <v>0.16</v>
          </cell>
          <cell r="BU105">
            <v>0.19</v>
          </cell>
          <cell r="BV105">
            <v>0.14000000000000001</v>
          </cell>
          <cell r="BW105">
            <v>0.3</v>
          </cell>
          <cell r="BX105">
            <v>0.22</v>
          </cell>
          <cell r="BY105">
            <v>0.19</v>
          </cell>
          <cell r="BZ105">
            <v>0.14000000000000001</v>
          </cell>
          <cell r="CA105">
            <v>0.16</v>
          </cell>
          <cell r="CB105">
            <v>0.14000000000000001</v>
          </cell>
          <cell r="CL105">
            <v>0.3</v>
          </cell>
          <cell r="CM105">
            <v>0.35</v>
          </cell>
          <cell r="CN105">
            <v>0.38</v>
          </cell>
          <cell r="CO105">
            <v>0.27</v>
          </cell>
          <cell r="CP105">
            <v>0.27</v>
          </cell>
          <cell r="CQ105">
            <v>0.35</v>
          </cell>
          <cell r="CR105">
            <v>0.41</v>
          </cell>
          <cell r="CS105">
            <v>0.32</v>
          </cell>
          <cell r="CT105">
            <v>0.49</v>
          </cell>
          <cell r="CU105">
            <v>0.03</v>
          </cell>
          <cell r="CV105">
            <v>0.03</v>
          </cell>
          <cell r="CW105">
            <v>0</v>
          </cell>
          <cell r="CX105">
            <v>0.03</v>
          </cell>
          <cell r="CY105">
            <v>0.05</v>
          </cell>
          <cell r="CZ105">
            <v>0.03</v>
          </cell>
          <cell r="DA105">
            <v>0</v>
          </cell>
          <cell r="DB105">
            <v>0.03</v>
          </cell>
          <cell r="DC105">
            <v>0</v>
          </cell>
          <cell r="DD105">
            <v>0.49</v>
          </cell>
          <cell r="DE105">
            <v>0.38</v>
          </cell>
          <cell r="DF105">
            <v>0.32</v>
          </cell>
          <cell r="DG105">
            <v>0.27</v>
          </cell>
          <cell r="DH105">
            <v>0.32</v>
          </cell>
          <cell r="DI105">
            <v>0.24</v>
          </cell>
          <cell r="DJ105">
            <v>0.3</v>
          </cell>
          <cell r="DK105">
            <v>0.22</v>
          </cell>
          <cell r="DL105">
            <v>0.14000000000000001</v>
          </cell>
          <cell r="DM105">
            <v>0.19</v>
          </cell>
          <cell r="DN105">
            <v>8.1000000000000003E-2</v>
          </cell>
          <cell r="DO105">
            <v>0.03</v>
          </cell>
          <cell r="DP105">
            <v>0.16</v>
          </cell>
          <cell r="DQ105">
            <v>8.1000000000000003E-2</v>
          </cell>
          <cell r="DR105">
            <v>0.24</v>
          </cell>
          <cell r="DS105">
            <v>0.19</v>
          </cell>
          <cell r="DT105">
            <v>0.16</v>
          </cell>
          <cell r="DU105">
            <v>0.24</v>
          </cell>
          <cell r="DW105">
            <v>0.29699999999999999</v>
          </cell>
          <cell r="DX105">
            <v>0.432</v>
          </cell>
          <cell r="DY105">
            <v>0.38</v>
          </cell>
          <cell r="DZ105">
            <v>0.38</v>
          </cell>
          <cell r="EA105">
            <v>0.3</v>
          </cell>
          <cell r="EB105">
            <v>0.32</v>
          </cell>
          <cell r="EC105">
            <v>0.35</v>
          </cell>
          <cell r="ED105">
            <v>0.24</v>
          </cell>
          <cell r="EE105">
            <v>0.35</v>
          </cell>
          <cell r="EF105">
            <v>0.38</v>
          </cell>
          <cell r="EG105">
            <v>0.35</v>
          </cell>
          <cell r="EH105">
            <v>0.32</v>
          </cell>
          <cell r="EI105">
            <v>0.32</v>
          </cell>
          <cell r="EJ105">
            <v>0.27</v>
          </cell>
          <cell r="EK105">
            <v>0.32</v>
          </cell>
          <cell r="EL105">
            <v>0.24</v>
          </cell>
          <cell r="EM105">
            <v>0.41</v>
          </cell>
          <cell r="EO105">
            <v>0.22</v>
          </cell>
          <cell r="EP105">
            <v>0.16</v>
          </cell>
          <cell r="EQ105">
            <v>0.11</v>
          </cell>
          <cell r="ER105">
            <v>0.19</v>
          </cell>
          <cell r="ES105">
            <v>0.11</v>
          </cell>
          <cell r="ET105">
            <v>0.11</v>
          </cell>
          <cell r="EU105">
            <v>0.19</v>
          </cell>
          <cell r="EV105">
            <v>0.05</v>
          </cell>
          <cell r="EW105">
            <v>0.05</v>
          </cell>
          <cell r="EX105">
            <v>0.03</v>
          </cell>
          <cell r="EY105">
            <v>0.03</v>
          </cell>
          <cell r="EZ105">
            <v>0.03</v>
          </cell>
          <cell r="FA105">
            <v>0.03</v>
          </cell>
          <cell r="FB105">
            <v>0.08</v>
          </cell>
          <cell r="FC105">
            <v>0.05</v>
          </cell>
          <cell r="FD105">
            <v>0.05</v>
          </cell>
          <cell r="FE105">
            <v>0.05</v>
          </cell>
          <cell r="GP105">
            <v>0.19</v>
          </cell>
          <cell r="GQ105">
            <v>0.19</v>
          </cell>
          <cell r="GR105">
            <v>0.43</v>
          </cell>
          <cell r="GS105">
            <v>0.49</v>
          </cell>
          <cell r="GT105">
            <v>0.51</v>
          </cell>
          <cell r="GU105">
            <v>0.22</v>
          </cell>
          <cell r="GV105">
            <v>0.46</v>
          </cell>
          <cell r="GW105">
            <v>0.38</v>
          </cell>
          <cell r="GX105">
            <v>0.11</v>
          </cell>
          <cell r="GY105">
            <v>0.08</v>
          </cell>
          <cell r="GZ105">
            <v>0.11</v>
          </cell>
          <cell r="HA105">
            <v>0.38</v>
          </cell>
          <cell r="HB105">
            <v>0.05</v>
          </cell>
          <cell r="HC105">
            <v>0.14000000000000001</v>
          </cell>
          <cell r="HD105">
            <v>0.03</v>
          </cell>
          <cell r="HE105">
            <v>0.05</v>
          </cell>
          <cell r="HF105">
            <v>0.03</v>
          </cell>
          <cell r="HG105">
            <v>0.14000000000000001</v>
          </cell>
          <cell r="HH105">
            <v>0.22</v>
          </cell>
          <cell r="HI105">
            <v>0.16</v>
          </cell>
          <cell r="HJ105">
            <v>0.19</v>
          </cell>
          <cell r="HK105">
            <v>0.16</v>
          </cell>
          <cell r="HL105">
            <v>0.19</v>
          </cell>
          <cell r="HM105">
            <v>0.22</v>
          </cell>
          <cell r="HN105">
            <v>5.3999999999999999E-2</v>
          </cell>
          <cell r="HO105">
            <v>0.05</v>
          </cell>
          <cell r="HP105">
            <v>0.19</v>
          </cell>
          <cell r="HQ105">
            <v>0.19</v>
          </cell>
          <cell r="HR105">
            <v>8.1000000000000003E-2</v>
          </cell>
          <cell r="HS105">
            <v>2.7E-2</v>
          </cell>
          <cell r="HT105">
            <v>0.03</v>
          </cell>
          <cell r="HU105">
            <v>0.08</v>
          </cell>
          <cell r="HV105">
            <v>0.05</v>
          </cell>
          <cell r="HW105">
            <v>0.03</v>
          </cell>
          <cell r="HX105">
            <v>0.08</v>
          </cell>
          <cell r="HY105">
            <v>0.03</v>
          </cell>
        </row>
        <row r="106">
          <cell r="A106">
            <v>400125</v>
          </cell>
          <cell r="J106" t="str">
            <v/>
          </cell>
        </row>
        <row r="107">
          <cell r="A107">
            <v>400126</v>
          </cell>
          <cell r="I107">
            <v>37</v>
          </cell>
          <cell r="J107" t="str">
            <v>Strong</v>
          </cell>
          <cell r="M107">
            <v>78</v>
          </cell>
          <cell r="R107">
            <v>2</v>
          </cell>
          <cell r="AA107">
            <v>0</v>
          </cell>
          <cell r="AB107">
            <v>0</v>
          </cell>
          <cell r="AC107">
            <v>0.02</v>
          </cell>
          <cell r="AD107">
            <v>0.02</v>
          </cell>
          <cell r="AE107">
            <v>0.02</v>
          </cell>
          <cell r="AF107">
            <v>7.0000000000000007E-2</v>
          </cell>
          <cell r="AG107">
            <v>7.0000000000000007E-2</v>
          </cell>
          <cell r="AH107">
            <v>0.02</v>
          </cell>
          <cell r="AI107">
            <v>0.02</v>
          </cell>
          <cell r="AJ107">
            <v>0.05</v>
          </cell>
          <cell r="AK107">
            <v>0.05</v>
          </cell>
          <cell r="AL107">
            <v>0.1</v>
          </cell>
          <cell r="AM107">
            <v>0.15</v>
          </cell>
          <cell r="AN107">
            <v>0.2</v>
          </cell>
          <cell r="AO107">
            <v>0.27</v>
          </cell>
          <cell r="AP107">
            <v>0.2</v>
          </cell>
          <cell r="AQ107">
            <v>0.37</v>
          </cell>
          <cell r="AR107">
            <v>0.24</v>
          </cell>
          <cell r="AS107">
            <v>0.02</v>
          </cell>
          <cell r="AT107">
            <v>0</v>
          </cell>
          <cell r="AU107">
            <v>0</v>
          </cell>
          <cell r="AV107">
            <v>0.02</v>
          </cell>
          <cell r="AW107">
            <v>0</v>
          </cell>
          <cell r="AX107">
            <v>0.05</v>
          </cell>
          <cell r="AY107">
            <v>0.76</v>
          </cell>
          <cell r="AZ107">
            <v>0.78</v>
          </cell>
          <cell r="BA107">
            <v>0.68</v>
          </cell>
          <cell r="BB107">
            <v>0.71</v>
          </cell>
          <cell r="BC107">
            <v>0.56000000000000005</v>
          </cell>
          <cell r="BD107">
            <v>0.54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0.1</v>
          </cell>
          <cell r="BR107">
            <v>7.0000000000000007E-2</v>
          </cell>
          <cell r="BS107">
            <v>0.02</v>
          </cell>
          <cell r="BT107">
            <v>0.02</v>
          </cell>
          <cell r="BU107">
            <v>0.05</v>
          </cell>
          <cell r="BV107">
            <v>0.02</v>
          </cell>
          <cell r="BW107">
            <v>0.05</v>
          </cell>
          <cell r="BX107">
            <v>0</v>
          </cell>
          <cell r="BY107">
            <v>0.02</v>
          </cell>
          <cell r="BZ107">
            <v>7.0000000000000007E-2</v>
          </cell>
          <cell r="CA107">
            <v>0.05</v>
          </cell>
          <cell r="CB107">
            <v>7.0000000000000007E-2</v>
          </cell>
          <cell r="CL107">
            <v>0.24</v>
          </cell>
          <cell r="CM107">
            <v>0.2</v>
          </cell>
          <cell r="CN107">
            <v>0.22</v>
          </cell>
          <cell r="CO107">
            <v>0.24</v>
          </cell>
          <cell r="CP107">
            <v>0.27</v>
          </cell>
          <cell r="CQ107">
            <v>0.32</v>
          </cell>
          <cell r="CR107">
            <v>0.2</v>
          </cell>
          <cell r="CS107">
            <v>0.24</v>
          </cell>
          <cell r="CT107">
            <v>0.27</v>
          </cell>
          <cell r="CU107">
            <v>0.02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0.71</v>
          </cell>
          <cell r="DE107">
            <v>0.76</v>
          </cell>
          <cell r="DF107">
            <v>0.76</v>
          </cell>
          <cell r="DG107">
            <v>0.71</v>
          </cell>
          <cell r="DH107">
            <v>0.73</v>
          </cell>
          <cell r="DI107">
            <v>0.66</v>
          </cell>
          <cell r="DJ107">
            <v>0.63</v>
          </cell>
          <cell r="DK107">
            <v>0.63</v>
          </cell>
          <cell r="DL107">
            <v>0.63</v>
          </cell>
          <cell r="DM107">
            <v>7.0000000000000007E-2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0.02</v>
          </cell>
          <cell r="DT107">
            <v>0</v>
          </cell>
          <cell r="DU107">
            <v>0.05</v>
          </cell>
          <cell r="DW107">
            <v>9.8000000000000004E-2</v>
          </cell>
          <cell r="DX107">
            <v>7.2999999999999995E-2</v>
          </cell>
          <cell r="DY107">
            <v>0.15</v>
          </cell>
          <cell r="DZ107">
            <v>0.1</v>
          </cell>
          <cell r="EA107">
            <v>0.17</v>
          </cell>
          <cell r="EB107">
            <v>0.05</v>
          </cell>
          <cell r="EC107">
            <v>0.05</v>
          </cell>
          <cell r="ED107">
            <v>0.1</v>
          </cell>
          <cell r="EE107">
            <v>0.24</v>
          </cell>
          <cell r="EF107">
            <v>0.32</v>
          </cell>
          <cell r="EG107">
            <v>0.27</v>
          </cell>
          <cell r="EH107">
            <v>0.24</v>
          </cell>
          <cell r="EI107">
            <v>0.28999999999999998</v>
          </cell>
          <cell r="EJ107">
            <v>0.24</v>
          </cell>
          <cell r="EK107">
            <v>0.34</v>
          </cell>
          <cell r="EL107">
            <v>0.32</v>
          </cell>
          <cell r="EM107">
            <v>0.32</v>
          </cell>
          <cell r="EO107">
            <v>0.56000000000000005</v>
          </cell>
          <cell r="EP107">
            <v>0.63</v>
          </cell>
          <cell r="EQ107">
            <v>0.59</v>
          </cell>
          <cell r="ER107">
            <v>0.59</v>
          </cell>
          <cell r="ES107">
            <v>0.56000000000000005</v>
          </cell>
          <cell r="ET107">
            <v>0.54</v>
          </cell>
          <cell r="EU107">
            <v>0.61</v>
          </cell>
          <cell r="EV107">
            <v>0.51</v>
          </cell>
          <cell r="EW107">
            <v>0.02</v>
          </cell>
          <cell r="EX107">
            <v>0.02</v>
          </cell>
          <cell r="EY107">
            <v>0.02</v>
          </cell>
          <cell r="EZ107">
            <v>0.02</v>
          </cell>
          <cell r="FA107">
            <v>0.02</v>
          </cell>
          <cell r="FB107">
            <v>0.02</v>
          </cell>
          <cell r="FC107">
            <v>0.05</v>
          </cell>
          <cell r="FD107">
            <v>0.02</v>
          </cell>
          <cell r="FE107">
            <v>0.02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0.05</v>
          </cell>
          <cell r="GU107">
            <v>0</v>
          </cell>
          <cell r="GV107">
            <v>0.34</v>
          </cell>
          <cell r="GW107">
            <v>0.27</v>
          </cell>
          <cell r="GX107">
            <v>0.22</v>
          </cell>
          <cell r="GY107">
            <v>0.2</v>
          </cell>
          <cell r="GZ107">
            <v>0.34</v>
          </cell>
          <cell r="HA107">
            <v>0.22</v>
          </cell>
          <cell r="HB107">
            <v>0.44</v>
          </cell>
          <cell r="HC107">
            <v>0.44</v>
          </cell>
          <cell r="HD107">
            <v>0.37</v>
          </cell>
          <cell r="HE107">
            <v>0.28999999999999998</v>
          </cell>
          <cell r="HF107">
            <v>0.27</v>
          </cell>
          <cell r="HG107">
            <v>0.54</v>
          </cell>
          <cell r="HH107">
            <v>0.15</v>
          </cell>
          <cell r="HI107">
            <v>0.2</v>
          </cell>
          <cell r="HJ107">
            <v>0.22</v>
          </cell>
          <cell r="HK107">
            <v>0.22</v>
          </cell>
          <cell r="HL107">
            <v>0.22</v>
          </cell>
          <cell r="HM107">
            <v>0.15</v>
          </cell>
          <cell r="HN107">
            <v>2.4E-2</v>
          </cell>
          <cell r="HO107">
            <v>0.02</v>
          </cell>
          <cell r="HP107">
            <v>0.12</v>
          </cell>
          <cell r="HQ107">
            <v>0.2</v>
          </cell>
          <cell r="HR107">
            <v>2.4E-2</v>
          </cell>
          <cell r="HS107">
            <v>2.4E-2</v>
          </cell>
          <cell r="HT107">
            <v>0.05</v>
          </cell>
          <cell r="HU107">
            <v>7.0000000000000007E-2</v>
          </cell>
          <cell r="HV107">
            <v>7.0000000000000007E-2</v>
          </cell>
          <cell r="HW107">
            <v>0.1</v>
          </cell>
          <cell r="HX107">
            <v>0.1</v>
          </cell>
          <cell r="HY107">
            <v>7.0000000000000007E-2</v>
          </cell>
        </row>
        <row r="108">
          <cell r="A108">
            <v>400127</v>
          </cell>
          <cell r="I108">
            <v>8</v>
          </cell>
          <cell r="J108" t="str">
            <v/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0.1</v>
          </cell>
          <cell r="AF108">
            <v>0.1</v>
          </cell>
          <cell r="AG108">
            <v>0</v>
          </cell>
          <cell r="AH108">
            <v>0</v>
          </cell>
          <cell r="AI108">
            <v>0</v>
          </cell>
          <cell r="AJ108">
            <v>0.2</v>
          </cell>
          <cell r="AK108">
            <v>0</v>
          </cell>
          <cell r="AL108">
            <v>0.2</v>
          </cell>
          <cell r="AM108">
            <v>0.2</v>
          </cell>
          <cell r="AN108">
            <v>0.1</v>
          </cell>
          <cell r="AO108">
            <v>0.5</v>
          </cell>
          <cell r="AP108">
            <v>0.2</v>
          </cell>
          <cell r="AQ108">
            <v>0.4</v>
          </cell>
          <cell r="AR108">
            <v>0.2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0.1</v>
          </cell>
          <cell r="AY108">
            <v>0.8</v>
          </cell>
          <cell r="AZ108">
            <v>0.9</v>
          </cell>
          <cell r="BA108">
            <v>0.5</v>
          </cell>
          <cell r="BB108">
            <v>0.6</v>
          </cell>
          <cell r="BC108">
            <v>0.5</v>
          </cell>
          <cell r="BD108">
            <v>0.4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0.1</v>
          </cell>
          <cell r="BS108">
            <v>0.1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0.1</v>
          </cell>
          <cell r="BZ108">
            <v>0.3</v>
          </cell>
          <cell r="CA108">
            <v>0.3</v>
          </cell>
          <cell r="CB108">
            <v>0.3</v>
          </cell>
          <cell r="CL108">
            <v>0.6</v>
          </cell>
          <cell r="CM108">
            <v>0.5</v>
          </cell>
          <cell r="CN108">
            <v>0.4</v>
          </cell>
          <cell r="CO108">
            <v>0.3</v>
          </cell>
          <cell r="CP108">
            <v>0.2</v>
          </cell>
          <cell r="CQ108">
            <v>0.4</v>
          </cell>
          <cell r="CR108">
            <v>0.3</v>
          </cell>
          <cell r="CS108">
            <v>0.3</v>
          </cell>
          <cell r="CT108">
            <v>0.3</v>
          </cell>
          <cell r="CU108">
            <v>0</v>
          </cell>
          <cell r="CV108">
            <v>0</v>
          </cell>
          <cell r="CW108">
            <v>0.1</v>
          </cell>
          <cell r="CX108">
            <v>0</v>
          </cell>
          <cell r="CY108">
            <v>0.1</v>
          </cell>
          <cell r="CZ108">
            <v>0</v>
          </cell>
          <cell r="DA108">
            <v>0.1</v>
          </cell>
          <cell r="DB108">
            <v>0</v>
          </cell>
          <cell r="DC108">
            <v>0</v>
          </cell>
          <cell r="DD108">
            <v>0.4</v>
          </cell>
          <cell r="DE108">
            <v>0.5</v>
          </cell>
          <cell r="DF108">
            <v>0.5</v>
          </cell>
          <cell r="DG108">
            <v>0.7</v>
          </cell>
          <cell r="DH108">
            <v>0.7</v>
          </cell>
          <cell r="DI108">
            <v>0.5</v>
          </cell>
          <cell r="DJ108">
            <v>0.3</v>
          </cell>
          <cell r="DK108">
            <v>0.3</v>
          </cell>
          <cell r="DL108">
            <v>0.3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0.1</v>
          </cell>
          <cell r="DT108">
            <v>0</v>
          </cell>
          <cell r="DU108">
            <v>0</v>
          </cell>
          <cell r="DW108">
            <v>0.1</v>
          </cell>
          <cell r="DX108">
            <v>0</v>
          </cell>
          <cell r="DY108">
            <v>0</v>
          </cell>
          <cell r="DZ108">
            <v>0</v>
          </cell>
          <cell r="EA108">
            <v>0.1</v>
          </cell>
          <cell r="EB108">
            <v>0.1</v>
          </cell>
          <cell r="EC108">
            <v>0</v>
          </cell>
          <cell r="ED108">
            <v>0.3</v>
          </cell>
          <cell r="EE108">
            <v>0.1</v>
          </cell>
          <cell r="EF108">
            <v>0.5</v>
          </cell>
          <cell r="EG108">
            <v>0.5</v>
          </cell>
          <cell r="EH108">
            <v>0.6</v>
          </cell>
          <cell r="EI108">
            <v>0.5</v>
          </cell>
          <cell r="EJ108">
            <v>0.4</v>
          </cell>
          <cell r="EK108">
            <v>0.4</v>
          </cell>
          <cell r="EL108">
            <v>0.5</v>
          </cell>
          <cell r="EM108">
            <v>0.4</v>
          </cell>
          <cell r="EO108">
            <v>0.4</v>
          </cell>
          <cell r="EP108">
            <v>0.3</v>
          </cell>
          <cell r="EQ108">
            <v>0.4</v>
          </cell>
          <cell r="ER108">
            <v>0.5</v>
          </cell>
          <cell r="ES108">
            <v>0.5</v>
          </cell>
          <cell r="ET108">
            <v>0.3</v>
          </cell>
          <cell r="EU108">
            <v>0.4</v>
          </cell>
          <cell r="EV108">
            <v>0.3</v>
          </cell>
          <cell r="EW108">
            <v>0.1</v>
          </cell>
          <cell r="EX108">
            <v>0</v>
          </cell>
          <cell r="EY108">
            <v>0.2</v>
          </cell>
          <cell r="EZ108">
            <v>0</v>
          </cell>
          <cell r="FA108">
            <v>0</v>
          </cell>
          <cell r="FB108">
            <v>0</v>
          </cell>
          <cell r="FC108">
            <v>0.1</v>
          </cell>
          <cell r="FD108">
            <v>0.1</v>
          </cell>
          <cell r="FE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0.2</v>
          </cell>
          <cell r="GW108">
            <v>0.3</v>
          </cell>
          <cell r="GX108">
            <v>0</v>
          </cell>
          <cell r="GY108">
            <v>0.1</v>
          </cell>
          <cell r="GZ108">
            <v>0.2</v>
          </cell>
          <cell r="HA108">
            <v>0.5</v>
          </cell>
          <cell r="HB108">
            <v>0.3</v>
          </cell>
          <cell r="HC108">
            <v>0.7</v>
          </cell>
          <cell r="HD108">
            <v>0.3</v>
          </cell>
          <cell r="HE108">
            <v>0.2</v>
          </cell>
          <cell r="HF108">
            <v>0.2</v>
          </cell>
          <cell r="HG108">
            <v>0.4</v>
          </cell>
          <cell r="HH108">
            <v>0.4</v>
          </cell>
          <cell r="HI108">
            <v>0</v>
          </cell>
          <cell r="HJ108">
            <v>0.4</v>
          </cell>
          <cell r="HK108">
            <v>0.2</v>
          </cell>
          <cell r="HL108">
            <v>0.4</v>
          </cell>
          <cell r="HM108">
            <v>0.1</v>
          </cell>
          <cell r="HN108">
            <v>0.1</v>
          </cell>
          <cell r="HO108">
            <v>0</v>
          </cell>
          <cell r="HP108">
            <v>0.2</v>
          </cell>
          <cell r="HQ108">
            <v>0.5</v>
          </cell>
          <cell r="HR108">
            <v>0.2</v>
          </cell>
          <cell r="HS108">
            <v>0</v>
          </cell>
          <cell r="HT108">
            <v>0</v>
          </cell>
          <cell r="HU108">
            <v>0</v>
          </cell>
          <cell r="HV108">
            <v>0.1</v>
          </cell>
          <cell r="HW108">
            <v>0</v>
          </cell>
          <cell r="HX108">
            <v>0</v>
          </cell>
          <cell r="HY108">
            <v>0</v>
          </cell>
        </row>
        <row r="109">
          <cell r="A109">
            <v>400128</v>
          </cell>
          <cell r="I109">
            <v>20</v>
          </cell>
          <cell r="J109" t="str">
            <v/>
          </cell>
          <cell r="AA109">
            <v>0.05</v>
          </cell>
          <cell r="AB109">
            <v>0</v>
          </cell>
          <cell r="AC109">
            <v>0</v>
          </cell>
          <cell r="AD109">
            <v>0.05</v>
          </cell>
          <cell r="AE109">
            <v>0.05</v>
          </cell>
          <cell r="AF109">
            <v>0.14000000000000001</v>
          </cell>
          <cell r="AG109">
            <v>0.09</v>
          </cell>
          <cell r="AH109">
            <v>0.05</v>
          </cell>
          <cell r="AI109">
            <v>0.09</v>
          </cell>
          <cell r="AJ109">
            <v>0.09</v>
          </cell>
          <cell r="AK109">
            <v>0.05</v>
          </cell>
          <cell r="AL109">
            <v>0.05</v>
          </cell>
          <cell r="AM109">
            <v>0.32</v>
          </cell>
          <cell r="AN109">
            <v>0.27</v>
          </cell>
          <cell r="AO109">
            <v>0.27</v>
          </cell>
          <cell r="AP109">
            <v>0.27</v>
          </cell>
          <cell r="AQ109">
            <v>0.41</v>
          </cell>
          <cell r="AR109">
            <v>0.36</v>
          </cell>
          <cell r="AS109">
            <v>0.05</v>
          </cell>
          <cell r="AT109">
            <v>0</v>
          </cell>
          <cell r="AU109">
            <v>0</v>
          </cell>
          <cell r="AV109">
            <v>0.05</v>
          </cell>
          <cell r="AW109">
            <v>0.05</v>
          </cell>
          <cell r="AX109">
            <v>0.05</v>
          </cell>
          <cell r="AY109">
            <v>0.5</v>
          </cell>
          <cell r="AZ109">
            <v>0.68</v>
          </cell>
          <cell r="BA109">
            <v>0.64</v>
          </cell>
          <cell r="BB109">
            <v>0.55000000000000004</v>
          </cell>
          <cell r="BC109">
            <v>0.45</v>
          </cell>
          <cell r="BD109">
            <v>0.41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0.09</v>
          </cell>
          <cell r="BR109">
            <v>0.05</v>
          </cell>
          <cell r="BS109">
            <v>0.09</v>
          </cell>
          <cell r="BT109">
            <v>0.09</v>
          </cell>
          <cell r="BU109">
            <v>0.05</v>
          </cell>
          <cell r="BV109">
            <v>0</v>
          </cell>
          <cell r="BW109">
            <v>0.05</v>
          </cell>
          <cell r="BX109">
            <v>0.05</v>
          </cell>
          <cell r="BY109">
            <v>0.14000000000000001</v>
          </cell>
          <cell r="BZ109">
            <v>0.09</v>
          </cell>
          <cell r="CA109">
            <v>0.05</v>
          </cell>
          <cell r="CB109">
            <v>0.05</v>
          </cell>
          <cell r="CL109">
            <v>0.14000000000000001</v>
          </cell>
          <cell r="CM109">
            <v>0.32</v>
          </cell>
          <cell r="CN109">
            <v>0.32</v>
          </cell>
          <cell r="CO109">
            <v>0.32</v>
          </cell>
          <cell r="CP109">
            <v>0.27</v>
          </cell>
          <cell r="CQ109">
            <v>0.27</v>
          </cell>
          <cell r="CR109">
            <v>0.27</v>
          </cell>
          <cell r="CS109">
            <v>0.27</v>
          </cell>
          <cell r="CT109">
            <v>0.27</v>
          </cell>
          <cell r="CU109">
            <v>0.09</v>
          </cell>
          <cell r="CV109">
            <v>0.05</v>
          </cell>
          <cell r="CW109">
            <v>0.05</v>
          </cell>
          <cell r="CX109">
            <v>0</v>
          </cell>
          <cell r="CY109">
            <v>0.05</v>
          </cell>
          <cell r="CZ109">
            <v>0.05</v>
          </cell>
          <cell r="DA109">
            <v>0</v>
          </cell>
          <cell r="DB109">
            <v>0</v>
          </cell>
          <cell r="DC109">
            <v>0.05</v>
          </cell>
          <cell r="DD109">
            <v>0.68</v>
          </cell>
          <cell r="DE109">
            <v>0.59</v>
          </cell>
          <cell r="DF109">
            <v>0.64</v>
          </cell>
          <cell r="DG109">
            <v>0.64</v>
          </cell>
          <cell r="DH109">
            <v>0.64</v>
          </cell>
          <cell r="DI109">
            <v>0.55000000000000004</v>
          </cell>
          <cell r="DJ109">
            <v>0.55000000000000004</v>
          </cell>
          <cell r="DK109">
            <v>0.64</v>
          </cell>
          <cell r="DL109">
            <v>0.55000000000000004</v>
          </cell>
          <cell r="DM109">
            <v>0.18</v>
          </cell>
          <cell r="DN109">
            <v>4.4999999999999998E-2</v>
          </cell>
          <cell r="DO109">
            <v>0.05</v>
          </cell>
          <cell r="DP109">
            <v>0.05</v>
          </cell>
          <cell r="DQ109">
            <v>0</v>
          </cell>
          <cell r="DR109">
            <v>0</v>
          </cell>
          <cell r="DS109">
            <v>0</v>
          </cell>
          <cell r="DT109">
            <v>0.05</v>
          </cell>
          <cell r="DU109">
            <v>0</v>
          </cell>
          <cell r="DW109">
            <v>0.13600000000000001</v>
          </cell>
          <cell r="DX109">
            <v>4.4999999999999998E-2</v>
          </cell>
          <cell r="DY109">
            <v>0.05</v>
          </cell>
          <cell r="DZ109">
            <v>0.09</v>
          </cell>
          <cell r="EA109">
            <v>0.14000000000000001</v>
          </cell>
          <cell r="EB109">
            <v>0.05</v>
          </cell>
          <cell r="EC109">
            <v>0.05</v>
          </cell>
          <cell r="ED109">
            <v>0.18</v>
          </cell>
          <cell r="EE109">
            <v>0.27</v>
          </cell>
          <cell r="EF109">
            <v>0.55000000000000004</v>
          </cell>
          <cell r="EG109">
            <v>0.45</v>
          </cell>
          <cell r="EH109">
            <v>0.41</v>
          </cell>
          <cell r="EI109">
            <v>0.32</v>
          </cell>
          <cell r="EJ109">
            <v>0.41</v>
          </cell>
          <cell r="EK109">
            <v>0.27</v>
          </cell>
          <cell r="EL109">
            <v>0.27</v>
          </cell>
          <cell r="EM109">
            <v>0.27</v>
          </cell>
          <cell r="EO109">
            <v>0.27</v>
          </cell>
          <cell r="EP109">
            <v>0.45</v>
          </cell>
          <cell r="EQ109">
            <v>0.41</v>
          </cell>
          <cell r="ER109">
            <v>0.59</v>
          </cell>
          <cell r="ES109">
            <v>0.41</v>
          </cell>
          <cell r="ET109">
            <v>0.59</v>
          </cell>
          <cell r="EU109">
            <v>0.59</v>
          </cell>
          <cell r="EV109">
            <v>0.5</v>
          </cell>
          <cell r="EW109">
            <v>0.09</v>
          </cell>
          <cell r="EX109">
            <v>0</v>
          </cell>
          <cell r="EY109">
            <v>0</v>
          </cell>
          <cell r="EZ109">
            <v>0.09</v>
          </cell>
          <cell r="FA109">
            <v>0</v>
          </cell>
          <cell r="FB109">
            <v>0.05</v>
          </cell>
          <cell r="FC109">
            <v>0.09</v>
          </cell>
          <cell r="FD109">
            <v>0.05</v>
          </cell>
          <cell r="FE109">
            <v>0.05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0.23</v>
          </cell>
          <cell r="GW109">
            <v>0.18</v>
          </cell>
          <cell r="GX109">
            <v>0.09</v>
          </cell>
          <cell r="GY109">
            <v>0.09</v>
          </cell>
          <cell r="GZ109">
            <v>0.27</v>
          </cell>
          <cell r="HA109">
            <v>0.32</v>
          </cell>
          <cell r="HB109">
            <v>0.5</v>
          </cell>
          <cell r="HC109">
            <v>0.55000000000000004</v>
          </cell>
          <cell r="HD109">
            <v>0.5</v>
          </cell>
          <cell r="HE109">
            <v>0.5</v>
          </cell>
          <cell r="HF109">
            <v>0.45</v>
          </cell>
          <cell r="HG109">
            <v>0.5</v>
          </cell>
          <cell r="HH109">
            <v>0.18</v>
          </cell>
          <cell r="HI109">
            <v>0.18</v>
          </cell>
          <cell r="HJ109">
            <v>0.18</v>
          </cell>
          <cell r="HK109">
            <v>0.18</v>
          </cell>
          <cell r="HL109">
            <v>0.18</v>
          </cell>
          <cell r="HM109">
            <v>0.14000000000000001</v>
          </cell>
          <cell r="HN109">
            <v>4.4999999999999998E-2</v>
          </cell>
          <cell r="HO109">
            <v>0.05</v>
          </cell>
          <cell r="HP109">
            <v>0.09</v>
          </cell>
          <cell r="HQ109">
            <v>0.09</v>
          </cell>
          <cell r="HR109">
            <v>4.4999999999999998E-2</v>
          </cell>
          <cell r="HS109">
            <v>4.4999999999999998E-2</v>
          </cell>
          <cell r="HT109">
            <v>0.05</v>
          </cell>
          <cell r="HU109">
            <v>0.05</v>
          </cell>
          <cell r="HV109">
            <v>0.14000000000000001</v>
          </cell>
          <cell r="HW109">
            <v>0.14000000000000001</v>
          </cell>
          <cell r="HX109">
            <v>0.05</v>
          </cell>
          <cell r="HY109">
            <v>0</v>
          </cell>
        </row>
        <row r="110">
          <cell r="A110">
            <v>400129</v>
          </cell>
          <cell r="I110">
            <v>40</v>
          </cell>
          <cell r="J110" t="str">
            <v>Strong</v>
          </cell>
          <cell r="M110">
            <v>61</v>
          </cell>
          <cell r="AA110">
            <v>0</v>
          </cell>
          <cell r="AB110">
            <v>0.02</v>
          </cell>
          <cell r="AC110">
            <v>0.02</v>
          </cell>
          <cell r="AD110">
            <v>0</v>
          </cell>
          <cell r="AE110">
            <v>0</v>
          </cell>
          <cell r="AF110">
            <v>0.02</v>
          </cell>
          <cell r="AG110">
            <v>0.11</v>
          </cell>
          <cell r="AH110">
            <v>0.13</v>
          </cell>
          <cell r="AI110">
            <v>0.16</v>
          </cell>
          <cell r="AJ110">
            <v>0.13</v>
          </cell>
          <cell r="AK110">
            <v>0.18</v>
          </cell>
          <cell r="AL110">
            <v>0.16</v>
          </cell>
          <cell r="AM110">
            <v>0.2</v>
          </cell>
          <cell r="AN110">
            <v>0.18</v>
          </cell>
          <cell r="AO110">
            <v>0.22</v>
          </cell>
          <cell r="AP110">
            <v>0.27</v>
          </cell>
          <cell r="AQ110">
            <v>0.28999999999999998</v>
          </cell>
          <cell r="AR110">
            <v>0.36</v>
          </cell>
          <cell r="AS110">
            <v>0</v>
          </cell>
          <cell r="AT110">
            <v>0</v>
          </cell>
          <cell r="AU110">
            <v>0</v>
          </cell>
          <cell r="AV110">
            <v>0.02</v>
          </cell>
          <cell r="AW110">
            <v>0.02</v>
          </cell>
          <cell r="AX110">
            <v>0</v>
          </cell>
          <cell r="AY110">
            <v>0.69</v>
          </cell>
          <cell r="AZ110">
            <v>0.67</v>
          </cell>
          <cell r="BA110">
            <v>0.6</v>
          </cell>
          <cell r="BB110">
            <v>0.57999999999999996</v>
          </cell>
          <cell r="BC110">
            <v>0.51</v>
          </cell>
          <cell r="BD110">
            <v>0.47</v>
          </cell>
          <cell r="BK110">
            <v>0</v>
          </cell>
          <cell r="BL110">
            <v>2.1999999999999999E-2</v>
          </cell>
          <cell r="BM110">
            <v>0.02</v>
          </cell>
          <cell r="BN110">
            <v>0.02</v>
          </cell>
          <cell r="BO110">
            <v>0.04</v>
          </cell>
          <cell r="BP110">
            <v>0.02</v>
          </cell>
          <cell r="BQ110">
            <v>0.02</v>
          </cell>
          <cell r="BR110">
            <v>7.0000000000000007E-2</v>
          </cell>
          <cell r="BS110">
            <v>7.0000000000000007E-2</v>
          </cell>
          <cell r="BT110">
            <v>0.11</v>
          </cell>
          <cell r="BU110">
            <v>7.0000000000000007E-2</v>
          </cell>
          <cell r="BV110">
            <v>0.02</v>
          </cell>
          <cell r="BW110">
            <v>0.09</v>
          </cell>
          <cell r="BX110">
            <v>0.04</v>
          </cell>
          <cell r="BY110">
            <v>0.09</v>
          </cell>
          <cell r="BZ110">
            <v>0.13</v>
          </cell>
          <cell r="CA110">
            <v>0.11</v>
          </cell>
          <cell r="CB110">
            <v>7.0000000000000007E-2</v>
          </cell>
          <cell r="CL110">
            <v>0.22</v>
          </cell>
          <cell r="CM110">
            <v>0.22</v>
          </cell>
          <cell r="CN110">
            <v>0.27</v>
          </cell>
          <cell r="CO110">
            <v>0.2</v>
          </cell>
          <cell r="CP110">
            <v>0.24</v>
          </cell>
          <cell r="CQ110">
            <v>0.28999999999999998</v>
          </cell>
          <cell r="CR110">
            <v>0.36</v>
          </cell>
          <cell r="CS110">
            <v>0.27</v>
          </cell>
          <cell r="CT110">
            <v>0.31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0.02</v>
          </cell>
          <cell r="DB110">
            <v>0</v>
          </cell>
          <cell r="DC110">
            <v>0</v>
          </cell>
          <cell r="DD110">
            <v>0.67</v>
          </cell>
          <cell r="DE110">
            <v>0.69</v>
          </cell>
          <cell r="DF110">
            <v>0.69</v>
          </cell>
          <cell r="DG110">
            <v>0.69</v>
          </cell>
          <cell r="DH110">
            <v>0.67</v>
          </cell>
          <cell r="DI110">
            <v>0.6</v>
          </cell>
          <cell r="DJ110">
            <v>0.47</v>
          </cell>
          <cell r="DK110">
            <v>0.56000000000000005</v>
          </cell>
          <cell r="DL110">
            <v>0.56000000000000005</v>
          </cell>
          <cell r="DM110">
            <v>0.28999999999999998</v>
          </cell>
          <cell r="DN110">
            <v>0</v>
          </cell>
          <cell r="DO110">
            <v>0.02</v>
          </cell>
          <cell r="DP110">
            <v>0.04</v>
          </cell>
          <cell r="DQ110">
            <v>4.3999999999999997E-2</v>
          </cell>
          <cell r="DR110">
            <v>0.04</v>
          </cell>
          <cell r="DS110">
            <v>0.04</v>
          </cell>
          <cell r="DT110">
            <v>0</v>
          </cell>
          <cell r="DU110">
            <v>0.09</v>
          </cell>
          <cell r="DW110">
            <v>0.111</v>
          </cell>
          <cell r="DX110">
            <v>8.8999999999999996E-2</v>
          </cell>
          <cell r="DY110">
            <v>7.0000000000000007E-2</v>
          </cell>
          <cell r="DZ110">
            <v>7.0000000000000007E-2</v>
          </cell>
          <cell r="EA110">
            <v>0.11</v>
          </cell>
          <cell r="EB110">
            <v>0.13</v>
          </cell>
          <cell r="EC110">
            <v>7.0000000000000007E-2</v>
          </cell>
          <cell r="ED110">
            <v>0.11</v>
          </cell>
          <cell r="EE110">
            <v>0.18</v>
          </cell>
          <cell r="EF110">
            <v>0.38</v>
          </cell>
          <cell r="EG110">
            <v>0.4</v>
          </cell>
          <cell r="EH110">
            <v>0.42</v>
          </cell>
          <cell r="EI110">
            <v>0.28999999999999998</v>
          </cell>
          <cell r="EJ110">
            <v>0.31</v>
          </cell>
          <cell r="EK110">
            <v>0.36</v>
          </cell>
          <cell r="EL110">
            <v>0.36</v>
          </cell>
          <cell r="EM110">
            <v>0.44</v>
          </cell>
          <cell r="EO110">
            <v>0.51</v>
          </cell>
          <cell r="EP110">
            <v>0.49</v>
          </cell>
          <cell r="EQ110">
            <v>0.44</v>
          </cell>
          <cell r="ER110">
            <v>0.6</v>
          </cell>
          <cell r="ES110">
            <v>0.53</v>
          </cell>
          <cell r="ET110">
            <v>0.47</v>
          </cell>
          <cell r="EU110">
            <v>0.57999999999999996</v>
          </cell>
          <cell r="EV110">
            <v>0.36</v>
          </cell>
          <cell r="EW110">
            <v>0</v>
          </cell>
          <cell r="EX110">
            <v>0</v>
          </cell>
          <cell r="EY110">
            <v>0</v>
          </cell>
          <cell r="EZ110">
            <v>0.02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GP110">
            <v>0.02</v>
          </cell>
          <cell r="GQ110">
            <v>0</v>
          </cell>
          <cell r="GR110">
            <v>0</v>
          </cell>
          <cell r="GS110">
            <v>0</v>
          </cell>
          <cell r="GT110">
            <v>0.09</v>
          </cell>
          <cell r="GU110">
            <v>0.04</v>
          </cell>
          <cell r="GV110">
            <v>0.38</v>
          </cell>
          <cell r="GW110">
            <v>0.42</v>
          </cell>
          <cell r="GX110">
            <v>0.27</v>
          </cell>
          <cell r="GY110">
            <v>0.27</v>
          </cell>
          <cell r="GZ110">
            <v>0.42</v>
          </cell>
          <cell r="HA110">
            <v>0.42</v>
          </cell>
          <cell r="HB110">
            <v>0.47</v>
          </cell>
          <cell r="HC110">
            <v>0.44</v>
          </cell>
          <cell r="HD110">
            <v>0.24</v>
          </cell>
          <cell r="HE110">
            <v>0.22</v>
          </cell>
          <cell r="HF110">
            <v>0.33</v>
          </cell>
          <cell r="HG110">
            <v>0.38</v>
          </cell>
          <cell r="HH110">
            <v>0.09</v>
          </cell>
          <cell r="HI110">
            <v>0.11</v>
          </cell>
          <cell r="HJ110">
            <v>0.16</v>
          </cell>
          <cell r="HK110">
            <v>0.16</v>
          </cell>
          <cell r="HL110">
            <v>0.11</v>
          </cell>
          <cell r="HM110">
            <v>0.09</v>
          </cell>
          <cell r="HN110">
            <v>2.1999999999999999E-2</v>
          </cell>
          <cell r="HO110">
            <v>0.02</v>
          </cell>
          <cell r="HP110">
            <v>0.31</v>
          </cell>
          <cell r="HQ110">
            <v>0.33</v>
          </cell>
          <cell r="HR110">
            <v>2.1999999999999999E-2</v>
          </cell>
          <cell r="HS110">
            <v>2.1999999999999999E-2</v>
          </cell>
          <cell r="HT110">
            <v>0.02</v>
          </cell>
          <cell r="HU110">
            <v>0</v>
          </cell>
          <cell r="HV110">
            <v>0.02</v>
          </cell>
          <cell r="HW110">
            <v>0.02</v>
          </cell>
          <cell r="HX110">
            <v>0.02</v>
          </cell>
          <cell r="HY110">
            <v>0.04</v>
          </cell>
        </row>
        <row r="111">
          <cell r="A111">
            <v>400130</v>
          </cell>
          <cell r="J111" t="str">
            <v/>
          </cell>
        </row>
        <row r="112">
          <cell r="A112">
            <v>400131</v>
          </cell>
          <cell r="J112" t="str">
            <v/>
          </cell>
        </row>
        <row r="113">
          <cell r="A113">
            <v>400133</v>
          </cell>
          <cell r="I113">
            <v>12</v>
          </cell>
          <cell r="J113" t="str">
            <v/>
          </cell>
          <cell r="R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0.08</v>
          </cell>
          <cell r="AE113">
            <v>0.04</v>
          </cell>
          <cell r="AF113">
            <v>0.12</v>
          </cell>
          <cell r="AG113">
            <v>0.12</v>
          </cell>
          <cell r="AH113">
            <v>0.08</v>
          </cell>
          <cell r="AI113">
            <v>0.12</v>
          </cell>
          <cell r="AJ113">
            <v>0.04</v>
          </cell>
          <cell r="AK113">
            <v>0.16</v>
          </cell>
          <cell r="AL113">
            <v>0.16</v>
          </cell>
          <cell r="AM113">
            <v>0.24</v>
          </cell>
          <cell r="AN113">
            <v>0.24</v>
          </cell>
          <cell r="AO113">
            <v>0.16</v>
          </cell>
          <cell r="AP113">
            <v>0.24</v>
          </cell>
          <cell r="AQ113">
            <v>0.36</v>
          </cell>
          <cell r="AR113">
            <v>0.44</v>
          </cell>
          <cell r="AS113">
            <v>0</v>
          </cell>
          <cell r="AT113">
            <v>0</v>
          </cell>
          <cell r="AU113">
            <v>0.04</v>
          </cell>
          <cell r="AV113">
            <v>0</v>
          </cell>
          <cell r="AW113">
            <v>0</v>
          </cell>
          <cell r="AX113">
            <v>0.04</v>
          </cell>
          <cell r="AY113">
            <v>0.64</v>
          </cell>
          <cell r="AZ113">
            <v>0.68</v>
          </cell>
          <cell r="BA113">
            <v>0.68</v>
          </cell>
          <cell r="BB113">
            <v>0.64</v>
          </cell>
          <cell r="BC113">
            <v>0.44</v>
          </cell>
          <cell r="BD113">
            <v>0.24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0.04</v>
          </cell>
          <cell r="BR113">
            <v>0.12</v>
          </cell>
          <cell r="BS113">
            <v>0.12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0.08</v>
          </cell>
          <cell r="BZ113">
            <v>0.08</v>
          </cell>
          <cell r="CA113">
            <v>0.16</v>
          </cell>
          <cell r="CB113">
            <v>0.08</v>
          </cell>
          <cell r="CL113">
            <v>0.24</v>
          </cell>
          <cell r="CM113">
            <v>0.16</v>
          </cell>
          <cell r="CN113">
            <v>0.16</v>
          </cell>
          <cell r="CO113">
            <v>0.2</v>
          </cell>
          <cell r="CP113">
            <v>0.2</v>
          </cell>
          <cell r="CQ113">
            <v>0.28000000000000003</v>
          </cell>
          <cell r="CR113">
            <v>0.28000000000000003</v>
          </cell>
          <cell r="CS113">
            <v>0.24</v>
          </cell>
          <cell r="CT113">
            <v>0.24</v>
          </cell>
          <cell r="CU113">
            <v>0</v>
          </cell>
          <cell r="CV113">
            <v>0</v>
          </cell>
          <cell r="CW113">
            <v>0.04</v>
          </cell>
          <cell r="CX113">
            <v>0</v>
          </cell>
          <cell r="CY113">
            <v>0</v>
          </cell>
          <cell r="CZ113">
            <v>0.04</v>
          </cell>
          <cell r="DA113">
            <v>0</v>
          </cell>
          <cell r="DB113">
            <v>0.04</v>
          </cell>
          <cell r="DC113">
            <v>0</v>
          </cell>
          <cell r="DD113">
            <v>0.76</v>
          </cell>
          <cell r="DE113">
            <v>0.84</v>
          </cell>
          <cell r="DF113">
            <v>0.8</v>
          </cell>
          <cell r="DG113">
            <v>0.8</v>
          </cell>
          <cell r="DH113">
            <v>0.8</v>
          </cell>
          <cell r="DI113">
            <v>0.6</v>
          </cell>
          <cell r="DJ113">
            <v>0.6</v>
          </cell>
          <cell r="DK113">
            <v>0.44</v>
          </cell>
          <cell r="DL113">
            <v>0.56000000000000005</v>
          </cell>
          <cell r="DM113">
            <v>0.2</v>
          </cell>
          <cell r="DN113">
            <v>0.04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0.08</v>
          </cell>
          <cell r="DT113">
            <v>0</v>
          </cell>
          <cell r="DU113">
            <v>0</v>
          </cell>
          <cell r="DW113">
            <v>0.04</v>
          </cell>
          <cell r="DX113">
            <v>0.04</v>
          </cell>
          <cell r="DY113">
            <v>0.08</v>
          </cell>
          <cell r="DZ113">
            <v>0.04</v>
          </cell>
          <cell r="EA113">
            <v>0.04</v>
          </cell>
          <cell r="EB113">
            <v>0.08</v>
          </cell>
          <cell r="EC113">
            <v>0</v>
          </cell>
          <cell r="ED113">
            <v>0.04</v>
          </cell>
          <cell r="EE113">
            <v>0.24</v>
          </cell>
          <cell r="EF113">
            <v>0.28000000000000003</v>
          </cell>
          <cell r="EG113">
            <v>0.36</v>
          </cell>
          <cell r="EH113">
            <v>0.4</v>
          </cell>
          <cell r="EI113">
            <v>0.12</v>
          </cell>
          <cell r="EJ113">
            <v>0.32</v>
          </cell>
          <cell r="EK113">
            <v>0.32</v>
          </cell>
          <cell r="EL113">
            <v>0.4</v>
          </cell>
          <cell r="EM113">
            <v>0.32</v>
          </cell>
          <cell r="EO113">
            <v>0.64</v>
          </cell>
          <cell r="EP113">
            <v>0.6</v>
          </cell>
          <cell r="EQ113">
            <v>0.52</v>
          </cell>
          <cell r="ER113">
            <v>0.8</v>
          </cell>
          <cell r="ES113">
            <v>0.6</v>
          </cell>
          <cell r="ET113">
            <v>0.36</v>
          </cell>
          <cell r="EU113">
            <v>0.6</v>
          </cell>
          <cell r="EV113">
            <v>0.6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0.04</v>
          </cell>
          <cell r="FB113">
            <v>0.04</v>
          </cell>
          <cell r="FC113">
            <v>0.16</v>
          </cell>
          <cell r="FD113">
            <v>0</v>
          </cell>
          <cell r="FE113">
            <v>0.04</v>
          </cell>
          <cell r="GP113">
            <v>0</v>
          </cell>
          <cell r="GQ113">
            <v>0.04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0.28000000000000003</v>
          </cell>
          <cell r="GW113">
            <v>0.2</v>
          </cell>
          <cell r="GX113">
            <v>0.2</v>
          </cell>
          <cell r="GY113">
            <v>0.28000000000000003</v>
          </cell>
          <cell r="GZ113">
            <v>0.4</v>
          </cell>
          <cell r="HA113">
            <v>0.2</v>
          </cell>
          <cell r="HB113">
            <v>0.44</v>
          </cell>
          <cell r="HC113">
            <v>0.56000000000000005</v>
          </cell>
          <cell r="HD113">
            <v>0.32</v>
          </cell>
          <cell r="HE113">
            <v>0.24</v>
          </cell>
          <cell r="HF113">
            <v>0.4</v>
          </cell>
          <cell r="HG113">
            <v>0.64</v>
          </cell>
          <cell r="HH113">
            <v>0.24</v>
          </cell>
          <cell r="HI113">
            <v>0.16</v>
          </cell>
          <cell r="HJ113">
            <v>0.36</v>
          </cell>
          <cell r="HK113">
            <v>0.4</v>
          </cell>
          <cell r="HL113">
            <v>0.16</v>
          </cell>
          <cell r="HM113">
            <v>0.04</v>
          </cell>
          <cell r="HN113">
            <v>0</v>
          </cell>
          <cell r="HO113">
            <v>0</v>
          </cell>
          <cell r="HP113">
            <v>0.04</v>
          </cell>
          <cell r="HQ113">
            <v>0</v>
          </cell>
          <cell r="HR113">
            <v>0</v>
          </cell>
          <cell r="HS113">
            <v>0</v>
          </cell>
          <cell r="HT113">
            <v>0.04</v>
          </cell>
          <cell r="HU113">
            <v>0.04</v>
          </cell>
          <cell r="HV113">
            <v>0.08</v>
          </cell>
          <cell r="HW113">
            <v>0.08</v>
          </cell>
          <cell r="HX113">
            <v>0.04</v>
          </cell>
          <cell r="HY113">
            <v>0.12</v>
          </cell>
        </row>
        <row r="114">
          <cell r="A114">
            <v>400134</v>
          </cell>
          <cell r="I114">
            <v>98</v>
          </cell>
          <cell r="J114" t="str">
            <v>Very strong</v>
          </cell>
          <cell r="M114">
            <v>99</v>
          </cell>
          <cell r="R114">
            <v>14</v>
          </cell>
          <cell r="AA114">
            <v>0</v>
          </cell>
          <cell r="AB114">
            <v>0</v>
          </cell>
          <cell r="AC114">
            <v>0.01</v>
          </cell>
          <cell r="AD114">
            <v>0.01</v>
          </cell>
          <cell r="AE114">
            <v>0</v>
          </cell>
          <cell r="AF114">
            <v>0.01</v>
          </cell>
          <cell r="AG114">
            <v>0.03</v>
          </cell>
          <cell r="AH114">
            <v>0.01</v>
          </cell>
          <cell r="AI114">
            <v>0.02</v>
          </cell>
          <cell r="AJ114">
            <v>0.03</v>
          </cell>
          <cell r="AK114">
            <v>0.01</v>
          </cell>
          <cell r="AL114">
            <v>0.03</v>
          </cell>
          <cell r="AM114">
            <v>0.09</v>
          </cell>
          <cell r="AN114">
            <v>0.04</v>
          </cell>
          <cell r="AO114">
            <v>7.0000000000000007E-2</v>
          </cell>
          <cell r="AP114">
            <v>0.13</v>
          </cell>
          <cell r="AQ114">
            <v>0.17</v>
          </cell>
          <cell r="AR114">
            <v>0.23</v>
          </cell>
          <cell r="AS114">
            <v>0.03</v>
          </cell>
          <cell r="AT114">
            <v>0.03</v>
          </cell>
          <cell r="AU114">
            <v>0.04</v>
          </cell>
          <cell r="AV114">
            <v>0.04</v>
          </cell>
          <cell r="AW114">
            <v>0.05</v>
          </cell>
          <cell r="AX114">
            <v>0.04</v>
          </cell>
          <cell r="AY114">
            <v>0.85</v>
          </cell>
          <cell r="AZ114">
            <v>0.91</v>
          </cell>
          <cell r="BA114">
            <v>0.87</v>
          </cell>
          <cell r="BB114">
            <v>0.8</v>
          </cell>
          <cell r="BC114">
            <v>0.77</v>
          </cell>
          <cell r="BD114">
            <v>0.69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0.01</v>
          </cell>
          <cell r="BU114">
            <v>0.01</v>
          </cell>
          <cell r="BV114">
            <v>0.01</v>
          </cell>
          <cell r="BW114">
            <v>0.01</v>
          </cell>
          <cell r="BX114">
            <v>0.01</v>
          </cell>
          <cell r="BY114">
            <v>0.02</v>
          </cell>
          <cell r="BZ114">
            <v>0.02</v>
          </cell>
          <cell r="CA114">
            <v>0.01</v>
          </cell>
          <cell r="CB114">
            <v>0.01</v>
          </cell>
          <cell r="CL114">
            <v>0.05</v>
          </cell>
          <cell r="CM114">
            <v>7.0000000000000007E-2</v>
          </cell>
          <cell r="CN114">
            <v>0.05</v>
          </cell>
          <cell r="CO114">
            <v>0.1</v>
          </cell>
          <cell r="CP114">
            <v>0.09</v>
          </cell>
          <cell r="CQ114">
            <v>0.15</v>
          </cell>
          <cell r="CR114">
            <v>0.16</v>
          </cell>
          <cell r="CS114">
            <v>0.14000000000000001</v>
          </cell>
          <cell r="CT114">
            <v>0.17</v>
          </cell>
          <cell r="CU114">
            <v>0.04</v>
          </cell>
          <cell r="CV114">
            <v>0.04</v>
          </cell>
          <cell r="CW114">
            <v>0.04</v>
          </cell>
          <cell r="CX114">
            <v>0.04</v>
          </cell>
          <cell r="CY114">
            <v>0.05</v>
          </cell>
          <cell r="CZ114">
            <v>0.04</v>
          </cell>
          <cell r="DA114">
            <v>0.05</v>
          </cell>
          <cell r="DB114">
            <v>7.0000000000000007E-2</v>
          </cell>
          <cell r="DC114">
            <v>0.04</v>
          </cell>
          <cell r="DD114">
            <v>0.9</v>
          </cell>
          <cell r="DE114">
            <v>0.88</v>
          </cell>
          <cell r="DF114">
            <v>0.9</v>
          </cell>
          <cell r="DG114">
            <v>0.85</v>
          </cell>
          <cell r="DH114">
            <v>0.85</v>
          </cell>
          <cell r="DI114">
            <v>0.79</v>
          </cell>
          <cell r="DJ114">
            <v>0.77</v>
          </cell>
          <cell r="DK114">
            <v>0.77</v>
          </cell>
          <cell r="DL114">
            <v>0.77</v>
          </cell>
          <cell r="DM114">
            <v>0.53</v>
          </cell>
          <cell r="DN114">
            <v>0</v>
          </cell>
          <cell r="DO114">
            <v>0</v>
          </cell>
          <cell r="DP114">
            <v>0.01</v>
          </cell>
          <cell r="DQ114">
            <v>0</v>
          </cell>
          <cell r="DR114">
            <v>0</v>
          </cell>
          <cell r="DS114">
            <v>0</v>
          </cell>
          <cell r="DT114">
            <v>0.01</v>
          </cell>
          <cell r="DU114">
            <v>0.01</v>
          </cell>
          <cell r="DW114">
            <v>3.3000000000000002E-2</v>
          </cell>
          <cell r="DX114">
            <v>1.2999999999999999E-2</v>
          </cell>
          <cell r="DY114">
            <v>0.01</v>
          </cell>
          <cell r="DZ114">
            <v>0.01</v>
          </cell>
          <cell r="EA114">
            <v>0.01</v>
          </cell>
          <cell r="EB114">
            <v>0.03</v>
          </cell>
          <cell r="EC114">
            <v>0.01</v>
          </cell>
          <cell r="ED114">
            <v>0.03</v>
          </cell>
          <cell r="EE114">
            <v>0.03</v>
          </cell>
          <cell r="EF114">
            <v>0.11</v>
          </cell>
          <cell r="EG114">
            <v>0.01</v>
          </cell>
          <cell r="EH114">
            <v>0.11</v>
          </cell>
          <cell r="EI114">
            <v>0.03</v>
          </cell>
          <cell r="EJ114">
            <v>0.11</v>
          </cell>
          <cell r="EK114">
            <v>0.18</v>
          </cell>
          <cell r="EL114">
            <v>7.0000000000000007E-2</v>
          </cell>
          <cell r="EM114">
            <v>0.09</v>
          </cell>
          <cell r="EO114">
            <v>0.81</v>
          </cell>
          <cell r="EP114">
            <v>0.91</v>
          </cell>
          <cell r="EQ114">
            <v>0.81</v>
          </cell>
          <cell r="ER114">
            <v>0.89</v>
          </cell>
          <cell r="ES114">
            <v>0.81</v>
          </cell>
          <cell r="ET114">
            <v>0.73</v>
          </cell>
          <cell r="EU114">
            <v>0.85</v>
          </cell>
          <cell r="EV114">
            <v>0.82</v>
          </cell>
          <cell r="EW114">
            <v>0.05</v>
          </cell>
          <cell r="EX114">
            <v>0.05</v>
          </cell>
          <cell r="EY114">
            <v>7.0000000000000007E-2</v>
          </cell>
          <cell r="EZ114">
            <v>0.06</v>
          </cell>
          <cell r="FA114">
            <v>7.0000000000000007E-2</v>
          </cell>
          <cell r="FB114">
            <v>0.06</v>
          </cell>
          <cell r="FC114">
            <v>0.06</v>
          </cell>
          <cell r="FD114">
            <v>0.06</v>
          </cell>
          <cell r="FE114">
            <v>0.06</v>
          </cell>
          <cell r="GP114">
            <v>0</v>
          </cell>
          <cell r="GQ114">
            <v>0</v>
          </cell>
          <cell r="GR114">
            <v>0.01</v>
          </cell>
          <cell r="GS114">
            <v>0.01</v>
          </cell>
          <cell r="GT114">
            <v>0.05</v>
          </cell>
          <cell r="GU114">
            <v>0</v>
          </cell>
          <cell r="GV114">
            <v>0.12</v>
          </cell>
          <cell r="GW114">
            <v>0.08</v>
          </cell>
          <cell r="GX114">
            <v>0.01</v>
          </cell>
          <cell r="GY114">
            <v>0.01</v>
          </cell>
          <cell r="GZ114">
            <v>0.27</v>
          </cell>
          <cell r="HA114">
            <v>0.06</v>
          </cell>
          <cell r="HB114">
            <v>0.72</v>
          </cell>
          <cell r="HC114">
            <v>0.24</v>
          </cell>
          <cell r="HD114">
            <v>0.02</v>
          </cell>
          <cell r="HE114">
            <v>0.01</v>
          </cell>
          <cell r="HF114">
            <v>0.53</v>
          </cell>
          <cell r="HG114">
            <v>0.8</v>
          </cell>
          <cell r="HH114">
            <v>7.0000000000000007E-2</v>
          </cell>
          <cell r="HI114">
            <v>7.0000000000000007E-2</v>
          </cell>
          <cell r="HJ114">
            <v>0.13</v>
          </cell>
          <cell r="HK114">
            <v>0.09</v>
          </cell>
          <cell r="HL114">
            <v>0.03</v>
          </cell>
          <cell r="HM114">
            <v>0.02</v>
          </cell>
          <cell r="HN114">
            <v>7.0000000000000001E-3</v>
          </cell>
          <cell r="HO114">
            <v>0.55000000000000004</v>
          </cell>
          <cell r="HP114">
            <v>0.77</v>
          </cell>
          <cell r="HQ114">
            <v>0.82</v>
          </cell>
          <cell r="HR114">
            <v>4.7E-2</v>
          </cell>
          <cell r="HS114">
            <v>0.04</v>
          </cell>
          <cell r="HT114">
            <v>0.09</v>
          </cell>
          <cell r="HU114">
            <v>0.06</v>
          </cell>
          <cell r="HV114">
            <v>0.06</v>
          </cell>
          <cell r="HW114">
            <v>0.06</v>
          </cell>
          <cell r="HX114">
            <v>7.0000000000000007E-2</v>
          </cell>
          <cell r="HY114">
            <v>0.08</v>
          </cell>
        </row>
        <row r="115">
          <cell r="A115">
            <v>400135</v>
          </cell>
          <cell r="I115">
            <v>1</v>
          </cell>
          <cell r="J115" t="str">
            <v/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</v>
          </cell>
          <cell r="AZ115">
            <v>1</v>
          </cell>
          <cell r="BA115">
            <v>1</v>
          </cell>
          <cell r="BB115">
            <v>1</v>
          </cell>
          <cell r="BC115">
            <v>1</v>
          </cell>
          <cell r="BD115">
            <v>1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1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I115">
            <v>1</v>
          </cell>
          <cell r="DJ115">
            <v>1</v>
          </cell>
          <cell r="DK115">
            <v>0</v>
          </cell>
          <cell r="DL115">
            <v>1</v>
          </cell>
          <cell r="DM115">
            <v>1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1</v>
          </cell>
          <cell r="EM115">
            <v>0</v>
          </cell>
          <cell r="EO115">
            <v>1</v>
          </cell>
          <cell r="EP115">
            <v>1</v>
          </cell>
          <cell r="EQ115">
            <v>1</v>
          </cell>
          <cell r="ER115">
            <v>1</v>
          </cell>
          <cell r="ES115">
            <v>1</v>
          </cell>
          <cell r="ET115">
            <v>1</v>
          </cell>
          <cell r="EU115">
            <v>0</v>
          </cell>
          <cell r="EV115">
            <v>1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1</v>
          </cell>
          <cell r="HC115">
            <v>0</v>
          </cell>
          <cell r="HD115">
            <v>0</v>
          </cell>
          <cell r="HE115">
            <v>0</v>
          </cell>
          <cell r="HF115">
            <v>1</v>
          </cell>
          <cell r="HG115">
            <v>1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1</v>
          </cell>
          <cell r="HP115">
            <v>1</v>
          </cell>
          <cell r="HQ115">
            <v>1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</row>
        <row r="116">
          <cell r="A116">
            <v>400136</v>
          </cell>
          <cell r="J116" t="str">
            <v/>
          </cell>
        </row>
        <row r="117">
          <cell r="A117">
            <v>400137</v>
          </cell>
          <cell r="J117" t="str">
            <v/>
          </cell>
        </row>
        <row r="118">
          <cell r="A118">
            <v>400139</v>
          </cell>
          <cell r="I118">
            <v>13</v>
          </cell>
          <cell r="J118" t="str">
            <v/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0.4</v>
          </cell>
          <cell r="AN118">
            <v>0.33</v>
          </cell>
          <cell r="AO118">
            <v>0.4</v>
          </cell>
          <cell r="AP118">
            <v>0.38</v>
          </cell>
          <cell r="AQ118">
            <v>0.38</v>
          </cell>
          <cell r="AR118">
            <v>0.43</v>
          </cell>
          <cell r="AS118">
            <v>0</v>
          </cell>
          <cell r="AT118">
            <v>0.02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0.6</v>
          </cell>
          <cell r="AZ118">
            <v>0.64</v>
          </cell>
          <cell r="BA118">
            <v>0.6</v>
          </cell>
          <cell r="BB118">
            <v>0.62</v>
          </cell>
          <cell r="BC118">
            <v>0.62</v>
          </cell>
          <cell r="BD118">
            <v>0.56999999999999995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0.02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L118">
            <v>0.28999999999999998</v>
          </cell>
          <cell r="CM118">
            <v>0.36</v>
          </cell>
          <cell r="CN118">
            <v>0.28999999999999998</v>
          </cell>
          <cell r="CO118">
            <v>0.28999999999999998</v>
          </cell>
          <cell r="CP118">
            <v>0.38</v>
          </cell>
          <cell r="CQ118">
            <v>0.31</v>
          </cell>
          <cell r="CR118">
            <v>0.43</v>
          </cell>
          <cell r="CS118">
            <v>0.33</v>
          </cell>
          <cell r="CT118">
            <v>0.36</v>
          </cell>
          <cell r="CU118">
            <v>0</v>
          </cell>
          <cell r="CV118">
            <v>0.02</v>
          </cell>
          <cell r="CW118">
            <v>0</v>
          </cell>
          <cell r="CX118">
            <v>0.02</v>
          </cell>
          <cell r="CY118">
            <v>0.02</v>
          </cell>
          <cell r="CZ118">
            <v>0</v>
          </cell>
          <cell r="DA118">
            <v>0</v>
          </cell>
          <cell r="DB118">
            <v>0</v>
          </cell>
          <cell r="DC118">
            <v>0.05</v>
          </cell>
          <cell r="DD118">
            <v>0.69</v>
          </cell>
          <cell r="DE118">
            <v>0.62</v>
          </cell>
          <cell r="DF118">
            <v>0.71</v>
          </cell>
          <cell r="DG118">
            <v>0.69</v>
          </cell>
          <cell r="DH118">
            <v>0.6</v>
          </cell>
          <cell r="DI118">
            <v>0.69</v>
          </cell>
          <cell r="DJ118">
            <v>0.56999999999999995</v>
          </cell>
          <cell r="DK118">
            <v>0.67</v>
          </cell>
          <cell r="DL118">
            <v>0.6</v>
          </cell>
          <cell r="DM118">
            <v>0.21</v>
          </cell>
          <cell r="DN118">
            <v>0.214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0.02</v>
          </cell>
          <cell r="EC118">
            <v>0</v>
          </cell>
          <cell r="ED118">
            <v>0</v>
          </cell>
          <cell r="EE118">
            <v>0.4</v>
          </cell>
          <cell r="EF118">
            <v>0.36</v>
          </cell>
          <cell r="EG118">
            <v>0.33</v>
          </cell>
          <cell r="EH118">
            <v>0.4</v>
          </cell>
          <cell r="EI118">
            <v>0.31</v>
          </cell>
          <cell r="EJ118">
            <v>0.33</v>
          </cell>
          <cell r="EK118">
            <v>0.45</v>
          </cell>
          <cell r="EL118">
            <v>0.48</v>
          </cell>
          <cell r="EM118">
            <v>0.45</v>
          </cell>
          <cell r="EO118">
            <v>0.43</v>
          </cell>
          <cell r="EP118">
            <v>0.67</v>
          </cell>
          <cell r="EQ118">
            <v>0.6</v>
          </cell>
          <cell r="ER118">
            <v>0.69</v>
          </cell>
          <cell r="ES118">
            <v>0.62</v>
          </cell>
          <cell r="ET118">
            <v>0.52</v>
          </cell>
          <cell r="EU118">
            <v>0.52</v>
          </cell>
          <cell r="EV118">
            <v>0.55000000000000004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0.05</v>
          </cell>
          <cell r="FC118">
            <v>0</v>
          </cell>
          <cell r="FD118">
            <v>0</v>
          </cell>
          <cell r="FE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0.19</v>
          </cell>
          <cell r="GW118">
            <v>0.14000000000000001</v>
          </cell>
          <cell r="GX118">
            <v>0.21</v>
          </cell>
          <cell r="GY118">
            <v>0.21</v>
          </cell>
          <cell r="GZ118">
            <v>0.26</v>
          </cell>
          <cell r="HA118">
            <v>0.17</v>
          </cell>
          <cell r="HB118">
            <v>0.76</v>
          </cell>
          <cell r="HC118">
            <v>0.74</v>
          </cell>
          <cell r="HD118">
            <v>0.69</v>
          </cell>
          <cell r="HE118">
            <v>0.28999999999999998</v>
          </cell>
          <cell r="HF118">
            <v>0.6</v>
          </cell>
          <cell r="HG118">
            <v>0.76</v>
          </cell>
          <cell r="HH118">
            <v>0</v>
          </cell>
          <cell r="HI118">
            <v>0.02</v>
          </cell>
          <cell r="HJ118">
            <v>0.02</v>
          </cell>
          <cell r="HK118">
            <v>0.1</v>
          </cell>
          <cell r="HL118">
            <v>0.05</v>
          </cell>
          <cell r="HM118">
            <v>0</v>
          </cell>
          <cell r="HN118">
            <v>4.8000000000000001E-2</v>
          </cell>
          <cell r="HO118">
            <v>0.05</v>
          </cell>
          <cell r="HP118">
            <v>0.05</v>
          </cell>
          <cell r="HQ118">
            <v>0.36</v>
          </cell>
          <cell r="HR118">
            <v>4.8000000000000001E-2</v>
          </cell>
          <cell r="HS118">
            <v>4.8000000000000001E-2</v>
          </cell>
          <cell r="HT118">
            <v>0</v>
          </cell>
          <cell r="HU118">
            <v>0.05</v>
          </cell>
          <cell r="HV118">
            <v>0.02</v>
          </cell>
          <cell r="HW118">
            <v>0.05</v>
          </cell>
          <cell r="HX118">
            <v>0.05</v>
          </cell>
          <cell r="HY118">
            <v>0.02</v>
          </cell>
        </row>
        <row r="119">
          <cell r="A119">
            <v>400141</v>
          </cell>
          <cell r="I119">
            <v>17</v>
          </cell>
          <cell r="J119" t="str">
            <v/>
          </cell>
          <cell r="R119">
            <v>7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0.04</v>
          </cell>
          <cell r="AF119">
            <v>0.15</v>
          </cell>
          <cell r="AG119">
            <v>0.04</v>
          </cell>
          <cell r="AH119">
            <v>0.04</v>
          </cell>
          <cell r="AI119">
            <v>0.04</v>
          </cell>
          <cell r="AJ119">
            <v>7.0000000000000007E-2</v>
          </cell>
          <cell r="AK119">
            <v>7.0000000000000007E-2</v>
          </cell>
          <cell r="AL119">
            <v>0.15</v>
          </cell>
          <cell r="AM119">
            <v>0.37</v>
          </cell>
          <cell r="AN119">
            <v>0.19</v>
          </cell>
          <cell r="AO119">
            <v>0.33</v>
          </cell>
          <cell r="AP119">
            <v>0.22</v>
          </cell>
          <cell r="AQ119">
            <v>0.41</v>
          </cell>
          <cell r="AR119">
            <v>0.26</v>
          </cell>
          <cell r="AS119">
            <v>0</v>
          </cell>
          <cell r="AT119">
            <v>0</v>
          </cell>
          <cell r="AU119">
            <v>0</v>
          </cell>
          <cell r="AV119">
            <v>0.04</v>
          </cell>
          <cell r="AW119">
            <v>0</v>
          </cell>
          <cell r="AX119">
            <v>7.0000000000000007E-2</v>
          </cell>
          <cell r="AY119">
            <v>0.59</v>
          </cell>
          <cell r="AZ119">
            <v>0.78</v>
          </cell>
          <cell r="BA119">
            <v>0.63</v>
          </cell>
          <cell r="BB119">
            <v>0.67</v>
          </cell>
          <cell r="BC119">
            <v>0.48</v>
          </cell>
          <cell r="BD119">
            <v>0.37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7.0000000000000007E-2</v>
          </cell>
          <cell r="BS119">
            <v>7.0000000000000007E-2</v>
          </cell>
          <cell r="BT119">
            <v>0</v>
          </cell>
          <cell r="BU119">
            <v>0.04</v>
          </cell>
          <cell r="BV119">
            <v>0.04</v>
          </cell>
          <cell r="BW119">
            <v>0.04</v>
          </cell>
          <cell r="BX119">
            <v>0.04</v>
          </cell>
          <cell r="BY119">
            <v>0.04</v>
          </cell>
          <cell r="BZ119">
            <v>7.0000000000000007E-2</v>
          </cell>
          <cell r="CA119">
            <v>0.04</v>
          </cell>
          <cell r="CB119">
            <v>0.04</v>
          </cell>
          <cell r="CL119">
            <v>0.19</v>
          </cell>
          <cell r="CM119">
            <v>0.15</v>
          </cell>
          <cell r="CN119">
            <v>0.15</v>
          </cell>
          <cell r="CO119">
            <v>0.26</v>
          </cell>
          <cell r="CP119">
            <v>0.19</v>
          </cell>
          <cell r="CQ119">
            <v>0.3</v>
          </cell>
          <cell r="CR119">
            <v>0.41</v>
          </cell>
          <cell r="CS119">
            <v>0.3</v>
          </cell>
          <cell r="CT119">
            <v>0.33</v>
          </cell>
          <cell r="CU119">
            <v>0.04</v>
          </cell>
          <cell r="CV119">
            <v>0.04</v>
          </cell>
          <cell r="CW119">
            <v>7.0000000000000007E-2</v>
          </cell>
          <cell r="CX119">
            <v>7.0000000000000007E-2</v>
          </cell>
          <cell r="CY119">
            <v>0.04</v>
          </cell>
          <cell r="CZ119">
            <v>0.04</v>
          </cell>
          <cell r="DA119">
            <v>0.04</v>
          </cell>
          <cell r="DB119">
            <v>0.04</v>
          </cell>
          <cell r="DC119">
            <v>0.04</v>
          </cell>
          <cell r="DD119">
            <v>0.78</v>
          </cell>
          <cell r="DE119">
            <v>0.78</v>
          </cell>
          <cell r="DF119">
            <v>0.74</v>
          </cell>
          <cell r="DG119">
            <v>0.63</v>
          </cell>
          <cell r="DH119">
            <v>0.74</v>
          </cell>
          <cell r="DI119">
            <v>0.63</v>
          </cell>
          <cell r="DJ119">
            <v>0.48</v>
          </cell>
          <cell r="DK119">
            <v>0.56000000000000005</v>
          </cell>
          <cell r="DL119">
            <v>0.52</v>
          </cell>
          <cell r="DM119">
            <v>0.11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W119">
            <v>7.3999999999999996E-2</v>
          </cell>
          <cell r="DX119">
            <v>3.6999999999999998E-2</v>
          </cell>
          <cell r="DY119">
            <v>0.15</v>
          </cell>
          <cell r="DZ119">
            <v>0.04</v>
          </cell>
          <cell r="EA119">
            <v>7.0000000000000007E-2</v>
          </cell>
          <cell r="EB119">
            <v>7.0000000000000007E-2</v>
          </cell>
          <cell r="EC119">
            <v>7.0000000000000007E-2</v>
          </cell>
          <cell r="ED119">
            <v>0.15</v>
          </cell>
          <cell r="EE119">
            <v>0.3</v>
          </cell>
          <cell r="EF119">
            <v>0.52</v>
          </cell>
          <cell r="EG119">
            <v>0.41</v>
          </cell>
          <cell r="EH119">
            <v>0.48</v>
          </cell>
          <cell r="EI119">
            <v>0.26</v>
          </cell>
          <cell r="EJ119">
            <v>0.33</v>
          </cell>
          <cell r="EK119">
            <v>0.33</v>
          </cell>
          <cell r="EL119">
            <v>0.33</v>
          </cell>
          <cell r="EM119">
            <v>0.37</v>
          </cell>
          <cell r="EO119">
            <v>0.33</v>
          </cell>
          <cell r="EP119">
            <v>0.52</v>
          </cell>
          <cell r="EQ119">
            <v>0.37</v>
          </cell>
          <cell r="ER119">
            <v>0.67</v>
          </cell>
          <cell r="ES119">
            <v>0.59</v>
          </cell>
          <cell r="ET119">
            <v>0.52</v>
          </cell>
          <cell r="EU119">
            <v>0.56000000000000005</v>
          </cell>
          <cell r="EV119">
            <v>0.44</v>
          </cell>
          <cell r="EW119">
            <v>7.0000000000000007E-2</v>
          </cell>
          <cell r="EX119">
            <v>7.0000000000000007E-2</v>
          </cell>
          <cell r="EY119">
            <v>0.04</v>
          </cell>
          <cell r="EZ119">
            <v>0</v>
          </cell>
          <cell r="FA119">
            <v>0.04</v>
          </cell>
          <cell r="FB119">
            <v>0</v>
          </cell>
          <cell r="FC119">
            <v>7.0000000000000007E-2</v>
          </cell>
          <cell r="FD119">
            <v>0.04</v>
          </cell>
          <cell r="FE119">
            <v>0.04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0.04</v>
          </cell>
          <cell r="GU119">
            <v>0</v>
          </cell>
          <cell r="GV119">
            <v>0.33</v>
          </cell>
          <cell r="GW119">
            <v>0.26</v>
          </cell>
          <cell r="GX119">
            <v>0.15</v>
          </cell>
          <cell r="GY119">
            <v>0.15</v>
          </cell>
          <cell r="GZ119">
            <v>0.3</v>
          </cell>
          <cell r="HA119">
            <v>0.22</v>
          </cell>
          <cell r="HB119">
            <v>0.41</v>
          </cell>
          <cell r="HC119">
            <v>0.44</v>
          </cell>
          <cell r="HD119">
            <v>0.44</v>
          </cell>
          <cell r="HE119">
            <v>0.3</v>
          </cell>
          <cell r="HF119">
            <v>0.3</v>
          </cell>
          <cell r="HG119">
            <v>0.63</v>
          </cell>
          <cell r="HH119">
            <v>0.19</v>
          </cell>
          <cell r="HI119">
            <v>0.22</v>
          </cell>
          <cell r="HJ119">
            <v>0.26</v>
          </cell>
          <cell r="HK119">
            <v>0.33</v>
          </cell>
          <cell r="HL119">
            <v>0.26</v>
          </cell>
          <cell r="HM119">
            <v>7.0000000000000007E-2</v>
          </cell>
          <cell r="HN119">
            <v>3.6999999999999998E-2</v>
          </cell>
          <cell r="HO119">
            <v>0.04</v>
          </cell>
          <cell r="HP119">
            <v>0.11</v>
          </cell>
          <cell r="HQ119">
            <v>0.15</v>
          </cell>
          <cell r="HR119">
            <v>7.3999999999999996E-2</v>
          </cell>
          <cell r="HS119">
            <v>3.6999999999999998E-2</v>
          </cell>
          <cell r="HT119">
            <v>0.04</v>
          </cell>
          <cell r="HU119">
            <v>0.04</v>
          </cell>
          <cell r="HV119">
            <v>0.04</v>
          </cell>
          <cell r="HW119">
            <v>7.0000000000000007E-2</v>
          </cell>
          <cell r="HX119">
            <v>0.04</v>
          </cell>
          <cell r="HY119">
            <v>0.04</v>
          </cell>
        </row>
        <row r="120">
          <cell r="A120">
            <v>400142</v>
          </cell>
          <cell r="I120">
            <v>1</v>
          </cell>
          <cell r="J120" t="str">
            <v/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1</v>
          </cell>
          <cell r="DE120">
            <v>1</v>
          </cell>
          <cell r="DF120">
            <v>1</v>
          </cell>
          <cell r="DG120">
            <v>1</v>
          </cell>
          <cell r="DH120">
            <v>1</v>
          </cell>
          <cell r="DI120">
            <v>1</v>
          </cell>
          <cell r="DJ120">
            <v>1</v>
          </cell>
          <cell r="DK120">
            <v>1</v>
          </cell>
          <cell r="DL120">
            <v>1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O120">
            <v>1</v>
          </cell>
          <cell r="EP120">
            <v>1</v>
          </cell>
          <cell r="EQ120">
            <v>1</v>
          </cell>
          <cell r="ER120">
            <v>1</v>
          </cell>
          <cell r="ES120">
            <v>1</v>
          </cell>
          <cell r="ET120">
            <v>1</v>
          </cell>
          <cell r="EU120">
            <v>1</v>
          </cell>
          <cell r="EV120">
            <v>1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1</v>
          </cell>
          <cell r="HE120">
            <v>0</v>
          </cell>
          <cell r="HF120">
            <v>1</v>
          </cell>
          <cell r="HG120">
            <v>1</v>
          </cell>
          <cell r="HH120">
            <v>1</v>
          </cell>
          <cell r="HI120">
            <v>1</v>
          </cell>
          <cell r="HJ120">
            <v>0</v>
          </cell>
          <cell r="HK120">
            <v>1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</row>
        <row r="121">
          <cell r="A121">
            <v>400143</v>
          </cell>
          <cell r="I121">
            <v>36</v>
          </cell>
          <cell r="J121" t="str">
            <v>Strong</v>
          </cell>
          <cell r="M121">
            <v>67</v>
          </cell>
          <cell r="R121">
            <v>2</v>
          </cell>
          <cell r="AA121">
            <v>0</v>
          </cell>
          <cell r="AB121">
            <v>0</v>
          </cell>
          <cell r="AC121">
            <v>0</v>
          </cell>
          <cell r="AD121">
            <v>7.0000000000000007E-2</v>
          </cell>
          <cell r="AE121">
            <v>0</v>
          </cell>
          <cell r="AF121">
            <v>0.12</v>
          </cell>
          <cell r="AG121">
            <v>0.05</v>
          </cell>
          <cell r="AH121">
            <v>0.02</v>
          </cell>
          <cell r="AI121">
            <v>0.02</v>
          </cell>
          <cell r="AJ121">
            <v>7.0000000000000007E-2</v>
          </cell>
          <cell r="AK121">
            <v>7.0000000000000007E-2</v>
          </cell>
          <cell r="AL121">
            <v>0.05</v>
          </cell>
          <cell r="AM121">
            <v>0.39</v>
          </cell>
          <cell r="AN121">
            <v>0.27</v>
          </cell>
          <cell r="AO121">
            <v>0.28999999999999998</v>
          </cell>
          <cell r="AP121">
            <v>0.28999999999999998</v>
          </cell>
          <cell r="AQ121">
            <v>0.39</v>
          </cell>
          <cell r="AR121">
            <v>0.32</v>
          </cell>
          <cell r="AS121">
            <v>0</v>
          </cell>
          <cell r="AT121">
            <v>0.02</v>
          </cell>
          <cell r="AU121">
            <v>0</v>
          </cell>
          <cell r="AV121">
            <v>0</v>
          </cell>
          <cell r="AW121">
            <v>0.02</v>
          </cell>
          <cell r="AX121">
            <v>0.02</v>
          </cell>
          <cell r="AY121">
            <v>0.56000000000000005</v>
          </cell>
          <cell r="AZ121">
            <v>0.68</v>
          </cell>
          <cell r="BA121">
            <v>0.68</v>
          </cell>
          <cell r="BB121">
            <v>0.56000000000000005</v>
          </cell>
          <cell r="BC121">
            <v>0.51</v>
          </cell>
          <cell r="BD121">
            <v>0.49</v>
          </cell>
          <cell r="BK121">
            <v>0</v>
          </cell>
          <cell r="BL121">
            <v>0</v>
          </cell>
          <cell r="BM121">
            <v>0</v>
          </cell>
          <cell r="BN121">
            <v>0.02</v>
          </cell>
          <cell r="BO121">
            <v>0</v>
          </cell>
          <cell r="BP121">
            <v>0</v>
          </cell>
          <cell r="BQ121">
            <v>7.0000000000000007E-2</v>
          </cell>
          <cell r="BR121">
            <v>0.12</v>
          </cell>
          <cell r="BS121">
            <v>0.1</v>
          </cell>
          <cell r="BT121">
            <v>0</v>
          </cell>
          <cell r="BU121">
            <v>0.02</v>
          </cell>
          <cell r="BV121">
            <v>0.02</v>
          </cell>
          <cell r="BW121">
            <v>0</v>
          </cell>
          <cell r="BX121">
            <v>0</v>
          </cell>
          <cell r="BY121">
            <v>0.05</v>
          </cell>
          <cell r="BZ121">
            <v>7.0000000000000007E-2</v>
          </cell>
          <cell r="CA121">
            <v>0.12</v>
          </cell>
          <cell r="CB121">
            <v>0.05</v>
          </cell>
          <cell r="CL121">
            <v>0.24</v>
          </cell>
          <cell r="CM121">
            <v>0.2</v>
          </cell>
          <cell r="CN121">
            <v>0.22</v>
          </cell>
          <cell r="CO121">
            <v>0.28999999999999998</v>
          </cell>
          <cell r="CP121">
            <v>0.2</v>
          </cell>
          <cell r="CQ121">
            <v>0.22</v>
          </cell>
          <cell r="CR121">
            <v>0.41</v>
          </cell>
          <cell r="CS121">
            <v>0.27</v>
          </cell>
          <cell r="CT121">
            <v>0.32</v>
          </cell>
          <cell r="CU121">
            <v>0.02</v>
          </cell>
          <cell r="CV121">
            <v>0.02</v>
          </cell>
          <cell r="CW121">
            <v>0.05</v>
          </cell>
          <cell r="CX121">
            <v>0</v>
          </cell>
          <cell r="CY121">
            <v>0.02</v>
          </cell>
          <cell r="CZ121">
            <v>0.02</v>
          </cell>
          <cell r="DA121">
            <v>0.05</v>
          </cell>
          <cell r="DB121">
            <v>0.02</v>
          </cell>
          <cell r="DC121">
            <v>0.02</v>
          </cell>
          <cell r="DD121">
            <v>0.73</v>
          </cell>
          <cell r="DE121">
            <v>0.76</v>
          </cell>
          <cell r="DF121">
            <v>0.71</v>
          </cell>
          <cell r="DG121">
            <v>0.68</v>
          </cell>
          <cell r="DH121">
            <v>0.78</v>
          </cell>
          <cell r="DI121">
            <v>0.71</v>
          </cell>
          <cell r="DJ121">
            <v>0.39</v>
          </cell>
          <cell r="DK121">
            <v>0.46</v>
          </cell>
          <cell r="DL121">
            <v>0.51</v>
          </cell>
          <cell r="DM121">
            <v>0.05</v>
          </cell>
          <cell r="DN121">
            <v>0</v>
          </cell>
          <cell r="DO121">
            <v>0</v>
          </cell>
          <cell r="DP121">
            <v>0.05</v>
          </cell>
          <cell r="DQ121">
            <v>4.9000000000000002E-2</v>
          </cell>
          <cell r="DR121">
            <v>0.05</v>
          </cell>
          <cell r="DS121">
            <v>0.02</v>
          </cell>
          <cell r="DT121">
            <v>0</v>
          </cell>
          <cell r="DU121">
            <v>0</v>
          </cell>
          <cell r="DW121">
            <v>7.2999999999999995E-2</v>
          </cell>
          <cell r="DX121">
            <v>4.9000000000000002E-2</v>
          </cell>
          <cell r="DY121">
            <v>7.0000000000000007E-2</v>
          </cell>
          <cell r="DZ121">
            <v>0.05</v>
          </cell>
          <cell r="EA121">
            <v>7.0000000000000007E-2</v>
          </cell>
          <cell r="EB121">
            <v>0.05</v>
          </cell>
          <cell r="EC121">
            <v>0.05</v>
          </cell>
          <cell r="ED121">
            <v>0.05</v>
          </cell>
          <cell r="EE121">
            <v>0.17</v>
          </cell>
          <cell r="EF121">
            <v>0.24</v>
          </cell>
          <cell r="EG121">
            <v>0.24</v>
          </cell>
          <cell r="EH121">
            <v>0.24</v>
          </cell>
          <cell r="EI121">
            <v>0.17</v>
          </cell>
          <cell r="EJ121">
            <v>0.27</v>
          </cell>
          <cell r="EK121">
            <v>0.24</v>
          </cell>
          <cell r="EL121">
            <v>0.28999999999999998</v>
          </cell>
          <cell r="EM121">
            <v>0.34</v>
          </cell>
          <cell r="EO121">
            <v>0.66</v>
          </cell>
          <cell r="EP121">
            <v>0.68</v>
          </cell>
          <cell r="EQ121">
            <v>0.59</v>
          </cell>
          <cell r="ER121">
            <v>0.68</v>
          </cell>
          <cell r="ES121">
            <v>0.54</v>
          </cell>
          <cell r="ET121">
            <v>0.59</v>
          </cell>
          <cell r="EU121">
            <v>0.63</v>
          </cell>
          <cell r="EV121">
            <v>0.56000000000000005</v>
          </cell>
          <cell r="EW121">
            <v>7.0000000000000007E-2</v>
          </cell>
          <cell r="EX121">
            <v>0.02</v>
          </cell>
          <cell r="EY121">
            <v>0.02</v>
          </cell>
          <cell r="EZ121">
            <v>0.05</v>
          </cell>
          <cell r="FA121">
            <v>0.05</v>
          </cell>
          <cell r="FB121">
            <v>7.0000000000000007E-2</v>
          </cell>
          <cell r="FC121">
            <v>0.1</v>
          </cell>
          <cell r="FD121">
            <v>0.02</v>
          </cell>
          <cell r="FE121">
            <v>0.05</v>
          </cell>
          <cell r="GP121">
            <v>0</v>
          </cell>
          <cell r="GQ121">
            <v>0</v>
          </cell>
          <cell r="GR121">
            <v>0.05</v>
          </cell>
          <cell r="GS121">
            <v>7.0000000000000007E-2</v>
          </cell>
          <cell r="GT121">
            <v>0.12</v>
          </cell>
          <cell r="GU121">
            <v>0</v>
          </cell>
          <cell r="GV121">
            <v>0.27</v>
          </cell>
          <cell r="GW121">
            <v>0.27</v>
          </cell>
          <cell r="GX121">
            <v>0.32</v>
          </cell>
          <cell r="GY121">
            <v>0.27</v>
          </cell>
          <cell r="GZ121">
            <v>0.37</v>
          </cell>
          <cell r="HA121">
            <v>0.32</v>
          </cell>
          <cell r="HB121">
            <v>0.51</v>
          </cell>
          <cell r="HC121">
            <v>0.39</v>
          </cell>
          <cell r="HD121">
            <v>0.27</v>
          </cell>
          <cell r="HE121">
            <v>0.34</v>
          </cell>
          <cell r="HF121">
            <v>0.24</v>
          </cell>
          <cell r="HG121">
            <v>0.51</v>
          </cell>
          <cell r="HH121">
            <v>0.15</v>
          </cell>
          <cell r="HI121">
            <v>0.24</v>
          </cell>
          <cell r="HJ121">
            <v>0.27</v>
          </cell>
          <cell r="HK121">
            <v>0.2</v>
          </cell>
          <cell r="HL121">
            <v>0.17</v>
          </cell>
          <cell r="HM121">
            <v>7.0000000000000007E-2</v>
          </cell>
          <cell r="HN121">
            <v>4.9000000000000002E-2</v>
          </cell>
          <cell r="HO121">
            <v>0.05</v>
          </cell>
          <cell r="HP121">
            <v>7.0000000000000007E-2</v>
          </cell>
          <cell r="HQ121">
            <v>0.05</v>
          </cell>
          <cell r="HR121">
            <v>4.9000000000000002E-2</v>
          </cell>
          <cell r="HS121">
            <v>2.4E-2</v>
          </cell>
          <cell r="HT121">
            <v>0.02</v>
          </cell>
          <cell r="HU121">
            <v>0.05</v>
          </cell>
          <cell r="HV121">
            <v>0.02</v>
          </cell>
          <cell r="HW121">
            <v>7.0000000000000007E-2</v>
          </cell>
          <cell r="HX121">
            <v>0.05</v>
          </cell>
          <cell r="HY121">
            <v>7.0000000000000007E-2</v>
          </cell>
        </row>
        <row r="122">
          <cell r="A122">
            <v>400144</v>
          </cell>
          <cell r="J122" t="str">
            <v/>
          </cell>
        </row>
        <row r="123">
          <cell r="A123">
            <v>400145</v>
          </cell>
          <cell r="J123" t="str">
            <v/>
          </cell>
        </row>
        <row r="124">
          <cell r="A124">
            <v>400146</v>
          </cell>
          <cell r="J124" t="str">
            <v/>
          </cell>
        </row>
        <row r="125">
          <cell r="A125">
            <v>400147</v>
          </cell>
          <cell r="I125">
            <v>10</v>
          </cell>
          <cell r="J125" t="str">
            <v/>
          </cell>
          <cell r="AA125">
            <v>0.04</v>
          </cell>
          <cell r="AB125">
            <v>0</v>
          </cell>
          <cell r="AC125">
            <v>0</v>
          </cell>
          <cell r="AD125">
            <v>0.04</v>
          </cell>
          <cell r="AE125">
            <v>0</v>
          </cell>
          <cell r="AF125">
            <v>0.04</v>
          </cell>
          <cell r="AG125">
            <v>0</v>
          </cell>
          <cell r="AH125">
            <v>0.04</v>
          </cell>
          <cell r="AI125">
            <v>0</v>
          </cell>
          <cell r="AJ125">
            <v>0.04</v>
          </cell>
          <cell r="AK125">
            <v>7.0000000000000007E-2</v>
          </cell>
          <cell r="AL125">
            <v>7.0000000000000007E-2</v>
          </cell>
          <cell r="AM125">
            <v>0.14000000000000001</v>
          </cell>
          <cell r="AN125">
            <v>0.11</v>
          </cell>
          <cell r="AO125">
            <v>0.18</v>
          </cell>
          <cell r="AP125">
            <v>0.21</v>
          </cell>
          <cell r="AQ125">
            <v>0.25</v>
          </cell>
          <cell r="AR125">
            <v>0.28999999999999998</v>
          </cell>
          <cell r="AS125">
            <v>0</v>
          </cell>
          <cell r="AT125">
            <v>0</v>
          </cell>
          <cell r="AU125">
            <v>0</v>
          </cell>
          <cell r="AV125">
            <v>7.0000000000000007E-2</v>
          </cell>
          <cell r="AW125">
            <v>0.04</v>
          </cell>
          <cell r="AX125">
            <v>0.04</v>
          </cell>
          <cell r="AY125">
            <v>0.82</v>
          </cell>
          <cell r="AZ125">
            <v>0.86</v>
          </cell>
          <cell r="BA125">
            <v>0.82</v>
          </cell>
          <cell r="BB125">
            <v>0.64</v>
          </cell>
          <cell r="BC125">
            <v>0.64</v>
          </cell>
          <cell r="BD125">
            <v>0.56999999999999995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0.04</v>
          </cell>
          <cell r="BS125">
            <v>0</v>
          </cell>
          <cell r="BT125">
            <v>0.04</v>
          </cell>
          <cell r="BU125">
            <v>0</v>
          </cell>
          <cell r="BV125">
            <v>0</v>
          </cell>
          <cell r="BW125">
            <v>0.04</v>
          </cell>
          <cell r="BX125">
            <v>0</v>
          </cell>
          <cell r="BY125">
            <v>0</v>
          </cell>
          <cell r="BZ125">
            <v>0.11</v>
          </cell>
          <cell r="CA125">
            <v>7.0000000000000007E-2</v>
          </cell>
          <cell r="CB125">
            <v>7.0000000000000007E-2</v>
          </cell>
          <cell r="CL125">
            <v>0.11</v>
          </cell>
          <cell r="CM125">
            <v>0.14000000000000001</v>
          </cell>
          <cell r="CN125">
            <v>0.18</v>
          </cell>
          <cell r="CO125">
            <v>0.11</v>
          </cell>
          <cell r="CP125">
            <v>0.14000000000000001</v>
          </cell>
          <cell r="CQ125">
            <v>0.21</v>
          </cell>
          <cell r="CR125">
            <v>0.14000000000000001</v>
          </cell>
          <cell r="CS125">
            <v>0.21</v>
          </cell>
          <cell r="CT125">
            <v>0.18</v>
          </cell>
          <cell r="CU125">
            <v>0</v>
          </cell>
          <cell r="CV125">
            <v>0.04</v>
          </cell>
          <cell r="CW125">
            <v>0</v>
          </cell>
          <cell r="CX125">
            <v>0</v>
          </cell>
          <cell r="CY125">
            <v>0.04</v>
          </cell>
          <cell r="CZ125">
            <v>0</v>
          </cell>
          <cell r="DA125">
            <v>0</v>
          </cell>
          <cell r="DB125">
            <v>0.04</v>
          </cell>
          <cell r="DC125">
            <v>7.0000000000000007E-2</v>
          </cell>
          <cell r="DD125">
            <v>0.86</v>
          </cell>
          <cell r="DE125">
            <v>0.82</v>
          </cell>
          <cell r="DF125">
            <v>0.82</v>
          </cell>
          <cell r="DG125">
            <v>0.86</v>
          </cell>
          <cell r="DH125">
            <v>0.82</v>
          </cell>
          <cell r="DI125">
            <v>0.79</v>
          </cell>
          <cell r="DJ125">
            <v>0.75</v>
          </cell>
          <cell r="DK125">
            <v>0.64</v>
          </cell>
          <cell r="DL125">
            <v>0.68</v>
          </cell>
          <cell r="DM125">
            <v>0.14000000000000001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0.11</v>
          </cell>
          <cell r="DT125">
            <v>0.04</v>
          </cell>
          <cell r="DU125">
            <v>0.04</v>
          </cell>
          <cell r="DW125">
            <v>0.28599999999999998</v>
          </cell>
          <cell r="DX125">
            <v>0.214</v>
          </cell>
          <cell r="DY125">
            <v>0.18</v>
          </cell>
          <cell r="DZ125">
            <v>0.11</v>
          </cell>
          <cell r="EA125">
            <v>0.11</v>
          </cell>
          <cell r="EB125">
            <v>7.0000000000000007E-2</v>
          </cell>
          <cell r="EC125">
            <v>7.0000000000000007E-2</v>
          </cell>
          <cell r="ED125">
            <v>0.11</v>
          </cell>
          <cell r="EE125">
            <v>0.21</v>
          </cell>
          <cell r="EF125">
            <v>0.21</v>
          </cell>
          <cell r="EG125">
            <v>0.18</v>
          </cell>
          <cell r="EH125">
            <v>0.21</v>
          </cell>
          <cell r="EI125">
            <v>0.18</v>
          </cell>
          <cell r="EJ125">
            <v>0.21</v>
          </cell>
          <cell r="EK125">
            <v>0.18</v>
          </cell>
          <cell r="EL125">
            <v>0.18</v>
          </cell>
          <cell r="EM125">
            <v>0.18</v>
          </cell>
          <cell r="EO125">
            <v>0.46</v>
          </cell>
          <cell r="EP125">
            <v>0.61</v>
          </cell>
          <cell r="EQ125">
            <v>0.61</v>
          </cell>
          <cell r="ER125">
            <v>0.71</v>
          </cell>
          <cell r="ES125">
            <v>0.64</v>
          </cell>
          <cell r="ET125">
            <v>0.61</v>
          </cell>
          <cell r="EU125">
            <v>0.68</v>
          </cell>
          <cell r="EV125">
            <v>0.64</v>
          </cell>
          <cell r="EW125">
            <v>0</v>
          </cell>
          <cell r="EX125">
            <v>0.04</v>
          </cell>
          <cell r="EY125">
            <v>0</v>
          </cell>
          <cell r="EZ125">
            <v>0</v>
          </cell>
          <cell r="FA125">
            <v>0</v>
          </cell>
          <cell r="FB125">
            <v>0.04</v>
          </cell>
          <cell r="FC125">
            <v>0.04</v>
          </cell>
          <cell r="FD125">
            <v>0.04</v>
          </cell>
          <cell r="FE125">
            <v>0.04</v>
          </cell>
          <cell r="GP125">
            <v>0</v>
          </cell>
          <cell r="GQ125">
            <v>0.04</v>
          </cell>
          <cell r="GR125">
            <v>0.04</v>
          </cell>
          <cell r="GS125">
            <v>0.11</v>
          </cell>
          <cell r="GT125">
            <v>0.18</v>
          </cell>
          <cell r="GU125">
            <v>7.0000000000000007E-2</v>
          </cell>
          <cell r="GV125">
            <v>0.32</v>
          </cell>
          <cell r="GW125">
            <v>0.21</v>
          </cell>
          <cell r="GX125">
            <v>0.36</v>
          </cell>
          <cell r="GY125">
            <v>0.28999999999999998</v>
          </cell>
          <cell r="GZ125">
            <v>0.28999999999999998</v>
          </cell>
          <cell r="HA125">
            <v>0.18</v>
          </cell>
          <cell r="HB125">
            <v>0.56999999999999995</v>
          </cell>
          <cell r="HC125">
            <v>0.68</v>
          </cell>
          <cell r="HD125">
            <v>0.46</v>
          </cell>
          <cell r="HE125">
            <v>0.39</v>
          </cell>
          <cell r="HF125">
            <v>0.39</v>
          </cell>
          <cell r="HG125">
            <v>0.68</v>
          </cell>
          <cell r="HH125">
            <v>0.04</v>
          </cell>
          <cell r="HI125">
            <v>0.04</v>
          </cell>
          <cell r="HJ125">
            <v>7.0000000000000007E-2</v>
          </cell>
          <cell r="HK125">
            <v>0.11</v>
          </cell>
          <cell r="HL125">
            <v>0.11</v>
          </cell>
          <cell r="HM125">
            <v>0.04</v>
          </cell>
          <cell r="HN125">
            <v>0</v>
          </cell>
          <cell r="HO125">
            <v>0</v>
          </cell>
          <cell r="HP125">
            <v>0.04</v>
          </cell>
          <cell r="HQ125">
            <v>7.0000000000000007E-2</v>
          </cell>
          <cell r="HR125">
            <v>0</v>
          </cell>
          <cell r="HS125">
            <v>0</v>
          </cell>
          <cell r="HT125">
            <v>7.0000000000000007E-2</v>
          </cell>
          <cell r="HU125">
            <v>0.04</v>
          </cell>
          <cell r="HV125">
            <v>0.04</v>
          </cell>
          <cell r="HW125">
            <v>0.04</v>
          </cell>
          <cell r="HX125">
            <v>0.04</v>
          </cell>
          <cell r="HY125">
            <v>0.04</v>
          </cell>
        </row>
        <row r="126">
          <cell r="A126">
            <v>400148</v>
          </cell>
          <cell r="J126" t="str">
            <v/>
          </cell>
        </row>
        <row r="127">
          <cell r="A127">
            <v>400149</v>
          </cell>
          <cell r="J127" t="str">
            <v/>
          </cell>
        </row>
        <row r="128">
          <cell r="A128">
            <v>400150</v>
          </cell>
          <cell r="J128" t="str">
            <v/>
          </cell>
        </row>
        <row r="129">
          <cell r="A129">
            <v>400151</v>
          </cell>
          <cell r="I129">
            <v>126</v>
          </cell>
          <cell r="J129" t="str">
            <v>Neutral</v>
          </cell>
          <cell r="M129">
            <v>44</v>
          </cell>
          <cell r="R129">
            <v>1</v>
          </cell>
          <cell r="AA129">
            <v>0.01</v>
          </cell>
          <cell r="AB129">
            <v>0.01</v>
          </cell>
          <cell r="AC129">
            <v>0.02</v>
          </cell>
          <cell r="AD129">
            <v>0</v>
          </cell>
          <cell r="AE129">
            <v>0.04</v>
          </cell>
          <cell r="AF129">
            <v>0.17</v>
          </cell>
          <cell r="AG129">
            <v>0.08</v>
          </cell>
          <cell r="AH129">
            <v>0.08</v>
          </cell>
          <cell r="AI129">
            <v>0.04</v>
          </cell>
          <cell r="AJ129">
            <v>0.03</v>
          </cell>
          <cell r="AK129">
            <v>0.13</v>
          </cell>
          <cell r="AL129">
            <v>0.2</v>
          </cell>
          <cell r="AM129">
            <v>0.24</v>
          </cell>
          <cell r="AN129">
            <v>0.2</v>
          </cell>
          <cell r="AO129">
            <v>0.31</v>
          </cell>
          <cell r="AP129">
            <v>0.19</v>
          </cell>
          <cell r="AQ129">
            <v>0.27</v>
          </cell>
          <cell r="AR129">
            <v>0.24</v>
          </cell>
          <cell r="AS129">
            <v>0.02</v>
          </cell>
          <cell r="AT129">
            <v>0.02</v>
          </cell>
          <cell r="AU129">
            <v>0.03</v>
          </cell>
          <cell r="AV129">
            <v>0.01</v>
          </cell>
          <cell r="AW129">
            <v>0.03</v>
          </cell>
          <cell r="AX129">
            <v>0.03</v>
          </cell>
          <cell r="AY129">
            <v>0.65</v>
          </cell>
          <cell r="AZ129">
            <v>0.68</v>
          </cell>
          <cell r="BA129">
            <v>0.61</v>
          </cell>
          <cell r="BB129">
            <v>0.76</v>
          </cell>
          <cell r="BC129">
            <v>0.53</v>
          </cell>
          <cell r="BD129">
            <v>0.37</v>
          </cell>
          <cell r="BK129">
            <v>0</v>
          </cell>
          <cell r="BL129">
            <v>6.0000000000000001E-3</v>
          </cell>
          <cell r="BM129">
            <v>0.01</v>
          </cell>
          <cell r="BN129">
            <v>0.02</v>
          </cell>
          <cell r="BO129">
            <v>0.01</v>
          </cell>
          <cell r="BP129">
            <v>0.01</v>
          </cell>
          <cell r="BQ129">
            <v>7.0000000000000007E-2</v>
          </cell>
          <cell r="BR129">
            <v>0.09</v>
          </cell>
          <cell r="BS129">
            <v>0.03</v>
          </cell>
          <cell r="BT129">
            <v>0.02</v>
          </cell>
          <cell r="BU129">
            <v>0.04</v>
          </cell>
          <cell r="BV129">
            <v>0.06</v>
          </cell>
          <cell r="BW129">
            <v>0.06</v>
          </cell>
          <cell r="BX129">
            <v>0.05</v>
          </cell>
          <cell r="BY129">
            <v>0.11</v>
          </cell>
          <cell r="BZ129">
            <v>0.12</v>
          </cell>
          <cell r="CA129">
            <v>0.1</v>
          </cell>
          <cell r="CB129">
            <v>0.08</v>
          </cell>
          <cell r="CL129">
            <v>0.15</v>
          </cell>
          <cell r="CM129">
            <v>0.18</v>
          </cell>
          <cell r="CN129">
            <v>0.22</v>
          </cell>
          <cell r="CO129">
            <v>0.13</v>
          </cell>
          <cell r="CP129">
            <v>0.22</v>
          </cell>
          <cell r="CQ129">
            <v>0.32</v>
          </cell>
          <cell r="CR129">
            <v>0.18</v>
          </cell>
          <cell r="CS129">
            <v>0.21</v>
          </cell>
          <cell r="CT129">
            <v>0.22</v>
          </cell>
          <cell r="CU129">
            <v>0.01</v>
          </cell>
          <cell r="CV129">
            <v>0.03</v>
          </cell>
          <cell r="CW129">
            <v>0.01</v>
          </cell>
          <cell r="CX129">
            <v>0.01</v>
          </cell>
          <cell r="CY129">
            <v>0.02</v>
          </cell>
          <cell r="CZ129">
            <v>0.03</v>
          </cell>
          <cell r="DA129">
            <v>0.01</v>
          </cell>
          <cell r="DB129">
            <v>0.02</v>
          </cell>
          <cell r="DC129">
            <v>0.02</v>
          </cell>
          <cell r="DD129">
            <v>0.82</v>
          </cell>
          <cell r="DE129">
            <v>0.75</v>
          </cell>
          <cell r="DF129">
            <v>0.7</v>
          </cell>
          <cell r="DG129">
            <v>0.78</v>
          </cell>
          <cell r="DH129">
            <v>0.7</v>
          </cell>
          <cell r="DI129">
            <v>0.53</v>
          </cell>
          <cell r="DJ129">
            <v>0.62</v>
          </cell>
          <cell r="DK129">
            <v>0.57999999999999996</v>
          </cell>
          <cell r="DL129">
            <v>0.66</v>
          </cell>
          <cell r="DM129">
            <v>0.13</v>
          </cell>
          <cell r="DN129">
            <v>6.0000000000000001E-3</v>
          </cell>
          <cell r="DO129">
            <v>0.01</v>
          </cell>
          <cell r="DP129">
            <v>0.03</v>
          </cell>
          <cell r="DQ129">
            <v>1.9E-2</v>
          </cell>
          <cell r="DR129">
            <v>0.03</v>
          </cell>
          <cell r="DS129">
            <v>0.15</v>
          </cell>
          <cell r="DT129">
            <v>0.04</v>
          </cell>
          <cell r="DU129">
            <v>0.01</v>
          </cell>
          <cell r="DW129">
            <v>4.4999999999999998E-2</v>
          </cell>
          <cell r="DX129">
            <v>7.0000000000000007E-2</v>
          </cell>
          <cell r="DY129">
            <v>0.09</v>
          </cell>
          <cell r="DZ129">
            <v>0.06</v>
          </cell>
          <cell r="EA129">
            <v>0.1</v>
          </cell>
          <cell r="EB129">
            <v>0.1</v>
          </cell>
          <cell r="EC129">
            <v>7.0000000000000007E-2</v>
          </cell>
          <cell r="ED129">
            <v>0.08</v>
          </cell>
          <cell r="EE129">
            <v>0.27</v>
          </cell>
          <cell r="EF129">
            <v>0.25</v>
          </cell>
          <cell r="EG129">
            <v>0.3</v>
          </cell>
          <cell r="EH129">
            <v>0.32</v>
          </cell>
          <cell r="EI129">
            <v>0.25</v>
          </cell>
          <cell r="EJ129">
            <v>0.28000000000000003</v>
          </cell>
          <cell r="EK129">
            <v>0.27</v>
          </cell>
          <cell r="EL129">
            <v>0.31</v>
          </cell>
          <cell r="EM129">
            <v>0.37</v>
          </cell>
          <cell r="EO129">
            <v>0.69</v>
          </cell>
          <cell r="EP129">
            <v>0.6</v>
          </cell>
          <cell r="EQ129">
            <v>0.55000000000000004</v>
          </cell>
          <cell r="ER129">
            <v>0.64</v>
          </cell>
          <cell r="ES129">
            <v>0.57999999999999996</v>
          </cell>
          <cell r="ET129">
            <v>0.39</v>
          </cell>
          <cell r="EU129">
            <v>0.55000000000000004</v>
          </cell>
          <cell r="EV129">
            <v>0.52</v>
          </cell>
          <cell r="EW129">
            <v>0.03</v>
          </cell>
          <cell r="EX129">
            <v>0.01</v>
          </cell>
          <cell r="EY129">
            <v>0.03</v>
          </cell>
          <cell r="EZ129">
            <v>0.01</v>
          </cell>
          <cell r="FA129">
            <v>0.02</v>
          </cell>
          <cell r="FB129">
            <v>0.01</v>
          </cell>
          <cell r="FC129">
            <v>0.09</v>
          </cell>
          <cell r="FD129">
            <v>0.02</v>
          </cell>
          <cell r="FE129">
            <v>0.02</v>
          </cell>
          <cell r="GP129">
            <v>0</v>
          </cell>
          <cell r="GQ129">
            <v>0</v>
          </cell>
          <cell r="GR129">
            <v>0.02</v>
          </cell>
          <cell r="GS129">
            <v>0.01</v>
          </cell>
          <cell r="GT129">
            <v>0.08</v>
          </cell>
          <cell r="GU129">
            <v>0</v>
          </cell>
          <cell r="GV129">
            <v>0.16</v>
          </cell>
          <cell r="GW129">
            <v>0.13</v>
          </cell>
          <cell r="GX129">
            <v>0.11</v>
          </cell>
          <cell r="GY129">
            <v>0.13</v>
          </cell>
          <cell r="GZ129">
            <v>0.27</v>
          </cell>
          <cell r="HA129">
            <v>0.14000000000000001</v>
          </cell>
          <cell r="HB129">
            <v>0.8</v>
          </cell>
          <cell r="HC129">
            <v>0.63</v>
          </cell>
          <cell r="HD129">
            <v>0.5</v>
          </cell>
          <cell r="HE129">
            <v>0.66</v>
          </cell>
          <cell r="HF129">
            <v>0.48</v>
          </cell>
          <cell r="HG129">
            <v>0.8</v>
          </cell>
          <cell r="HH129">
            <v>0.01</v>
          </cell>
          <cell r="HI129">
            <v>0.2</v>
          </cell>
          <cell r="HJ129">
            <v>0.31</v>
          </cell>
          <cell r="HK129">
            <v>0.15</v>
          </cell>
          <cell r="HL129">
            <v>0.1</v>
          </cell>
          <cell r="HM129">
            <v>0.03</v>
          </cell>
          <cell r="HN129">
            <v>1.2999999999999999E-2</v>
          </cell>
          <cell r="HO129">
            <v>0.01</v>
          </cell>
          <cell r="HP129">
            <v>0.04</v>
          </cell>
          <cell r="HQ129">
            <v>0.01</v>
          </cell>
          <cell r="HR129">
            <v>1.9E-2</v>
          </cell>
          <cell r="HS129">
            <v>6.0000000000000001E-3</v>
          </cell>
          <cell r="HT129">
            <v>0.02</v>
          </cell>
          <cell r="HU129">
            <v>0.03</v>
          </cell>
          <cell r="HV129">
            <v>0.03</v>
          </cell>
          <cell r="HW129">
            <v>0.04</v>
          </cell>
          <cell r="HX129">
            <v>0.04</v>
          </cell>
          <cell r="HY129">
            <v>0.03</v>
          </cell>
        </row>
        <row r="130">
          <cell r="A130">
            <v>400153</v>
          </cell>
          <cell r="J130" t="str">
            <v/>
          </cell>
        </row>
        <row r="131">
          <cell r="A131">
            <v>400156</v>
          </cell>
          <cell r="I131">
            <v>66</v>
          </cell>
          <cell r="J131" t="str">
            <v>Strong</v>
          </cell>
          <cell r="M131">
            <v>79</v>
          </cell>
          <cell r="R131">
            <v>1</v>
          </cell>
          <cell r="AA131">
            <v>0.02</v>
          </cell>
          <cell r="AB131">
            <v>0.02</v>
          </cell>
          <cell r="AC131">
            <v>0.02</v>
          </cell>
          <cell r="AD131">
            <v>0.02</v>
          </cell>
          <cell r="AE131">
            <v>0.05</v>
          </cell>
          <cell r="AF131">
            <v>7.0000000000000007E-2</v>
          </cell>
          <cell r="AG131">
            <v>0.05</v>
          </cell>
          <cell r="AH131">
            <v>0.02</v>
          </cell>
          <cell r="AI131">
            <v>0.03</v>
          </cell>
          <cell r="AJ131">
            <v>0.05</v>
          </cell>
          <cell r="AK131">
            <v>0.03</v>
          </cell>
          <cell r="AL131">
            <v>0.15</v>
          </cell>
          <cell r="AM131">
            <v>0.23</v>
          </cell>
          <cell r="AN131">
            <v>0.23</v>
          </cell>
          <cell r="AO131">
            <v>0.23</v>
          </cell>
          <cell r="AP131">
            <v>0.08</v>
          </cell>
          <cell r="AQ131">
            <v>0.28000000000000003</v>
          </cell>
          <cell r="AR131">
            <v>0.33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0.02</v>
          </cell>
          <cell r="AX131">
            <v>0.02</v>
          </cell>
          <cell r="AY131">
            <v>0.7</v>
          </cell>
          <cell r="AZ131">
            <v>0.73</v>
          </cell>
          <cell r="BA131">
            <v>0.72</v>
          </cell>
          <cell r="BB131">
            <v>0.85</v>
          </cell>
          <cell r="BC131">
            <v>0.62</v>
          </cell>
          <cell r="BD131">
            <v>0.43</v>
          </cell>
          <cell r="BK131">
            <v>1.7000000000000001E-2</v>
          </cell>
          <cell r="BL131">
            <v>1.7000000000000001E-2</v>
          </cell>
          <cell r="BM131">
            <v>0.02</v>
          </cell>
          <cell r="BN131">
            <v>0.02</v>
          </cell>
          <cell r="BO131">
            <v>0.02</v>
          </cell>
          <cell r="BP131">
            <v>0.02</v>
          </cell>
          <cell r="BQ131">
            <v>0.12</v>
          </cell>
          <cell r="BR131">
            <v>0.15</v>
          </cell>
          <cell r="BS131">
            <v>0.08</v>
          </cell>
          <cell r="BT131">
            <v>0</v>
          </cell>
          <cell r="BU131">
            <v>0.02</v>
          </cell>
          <cell r="BV131">
            <v>0</v>
          </cell>
          <cell r="BW131">
            <v>0.02</v>
          </cell>
          <cell r="BX131">
            <v>0</v>
          </cell>
          <cell r="BY131">
            <v>0.03</v>
          </cell>
          <cell r="BZ131">
            <v>7.0000000000000007E-2</v>
          </cell>
          <cell r="CA131">
            <v>0.12</v>
          </cell>
          <cell r="CB131">
            <v>0.08</v>
          </cell>
          <cell r="CL131">
            <v>0.22</v>
          </cell>
          <cell r="CM131">
            <v>0.2</v>
          </cell>
          <cell r="CN131">
            <v>0.25</v>
          </cell>
          <cell r="CO131">
            <v>0.2</v>
          </cell>
          <cell r="CP131">
            <v>0.25</v>
          </cell>
          <cell r="CQ131">
            <v>0.33</v>
          </cell>
          <cell r="CR131">
            <v>0.25</v>
          </cell>
          <cell r="CS131">
            <v>0.2</v>
          </cell>
          <cell r="CT131">
            <v>0.23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0.02</v>
          </cell>
          <cell r="DD131">
            <v>0.77</v>
          </cell>
          <cell r="DE131">
            <v>0.77</v>
          </cell>
          <cell r="DF131">
            <v>0.73</v>
          </cell>
          <cell r="DG131">
            <v>0.77</v>
          </cell>
          <cell r="DH131">
            <v>0.73</v>
          </cell>
          <cell r="DI131">
            <v>0.62</v>
          </cell>
          <cell r="DJ131">
            <v>0.56999999999999995</v>
          </cell>
          <cell r="DK131">
            <v>0.53</v>
          </cell>
          <cell r="DL131">
            <v>0.57999999999999996</v>
          </cell>
          <cell r="DM131">
            <v>0.22</v>
          </cell>
          <cell r="DN131">
            <v>0</v>
          </cell>
          <cell r="DO131">
            <v>0.03</v>
          </cell>
          <cell r="DP131">
            <v>0.02</v>
          </cell>
          <cell r="DQ131">
            <v>1.7000000000000001E-2</v>
          </cell>
          <cell r="DR131">
            <v>0.03</v>
          </cell>
          <cell r="DS131">
            <v>0.03</v>
          </cell>
          <cell r="DT131">
            <v>0.02</v>
          </cell>
          <cell r="DU131">
            <v>0.02</v>
          </cell>
          <cell r="DW131">
            <v>0.05</v>
          </cell>
          <cell r="DX131">
            <v>0</v>
          </cell>
          <cell r="DY131">
            <v>0.1</v>
          </cell>
          <cell r="DZ131">
            <v>0.02</v>
          </cell>
          <cell r="EA131">
            <v>0.05</v>
          </cell>
          <cell r="EB131">
            <v>7.0000000000000007E-2</v>
          </cell>
          <cell r="EC131">
            <v>7.0000000000000007E-2</v>
          </cell>
          <cell r="ED131">
            <v>0.03</v>
          </cell>
          <cell r="EE131">
            <v>0.12</v>
          </cell>
          <cell r="EF131">
            <v>0.22</v>
          </cell>
          <cell r="EG131">
            <v>0.17</v>
          </cell>
          <cell r="EH131">
            <v>0.23</v>
          </cell>
          <cell r="EI131">
            <v>0.22</v>
          </cell>
          <cell r="EJ131">
            <v>0.28000000000000003</v>
          </cell>
          <cell r="EK131">
            <v>0.4</v>
          </cell>
          <cell r="EL131">
            <v>0.35</v>
          </cell>
          <cell r="EM131">
            <v>0.37</v>
          </cell>
          <cell r="EO131">
            <v>0.73</v>
          </cell>
          <cell r="EP131">
            <v>0.77</v>
          </cell>
          <cell r="EQ131">
            <v>0.63</v>
          </cell>
          <cell r="ER131">
            <v>0.68</v>
          </cell>
          <cell r="ES131">
            <v>0.6</v>
          </cell>
          <cell r="ET131">
            <v>0.45</v>
          </cell>
          <cell r="EU131">
            <v>0.55000000000000004</v>
          </cell>
          <cell r="EV131">
            <v>0.55000000000000004</v>
          </cell>
          <cell r="EW131">
            <v>0</v>
          </cell>
          <cell r="EX131">
            <v>0</v>
          </cell>
          <cell r="EY131">
            <v>0.03</v>
          </cell>
          <cell r="EZ131">
            <v>0.02</v>
          </cell>
          <cell r="FA131">
            <v>7.0000000000000007E-2</v>
          </cell>
          <cell r="FB131">
            <v>0.03</v>
          </cell>
          <cell r="FC131">
            <v>0.05</v>
          </cell>
          <cell r="FD131">
            <v>0.02</v>
          </cell>
          <cell r="FE131">
            <v>0.03</v>
          </cell>
          <cell r="GP131">
            <v>0</v>
          </cell>
          <cell r="GQ131">
            <v>0.02</v>
          </cell>
          <cell r="GR131">
            <v>0.05</v>
          </cell>
          <cell r="GS131">
            <v>0.02</v>
          </cell>
          <cell r="GT131">
            <v>0.05</v>
          </cell>
          <cell r="GU131">
            <v>0</v>
          </cell>
          <cell r="GV131">
            <v>0.23</v>
          </cell>
          <cell r="GW131">
            <v>0.22</v>
          </cell>
          <cell r="GX131">
            <v>0.18</v>
          </cell>
          <cell r="GY131">
            <v>0.33</v>
          </cell>
          <cell r="GZ131">
            <v>0.42</v>
          </cell>
          <cell r="HA131">
            <v>0.18</v>
          </cell>
          <cell r="HB131">
            <v>0.63</v>
          </cell>
          <cell r="HC131">
            <v>0.52</v>
          </cell>
          <cell r="HD131">
            <v>0.45</v>
          </cell>
          <cell r="HE131">
            <v>0.43</v>
          </cell>
          <cell r="HF131">
            <v>0.4</v>
          </cell>
          <cell r="HG131">
            <v>0.73</v>
          </cell>
          <cell r="HH131">
            <v>0.08</v>
          </cell>
          <cell r="HI131">
            <v>0.17</v>
          </cell>
          <cell r="HJ131">
            <v>0.18</v>
          </cell>
          <cell r="HK131">
            <v>0.15</v>
          </cell>
          <cell r="HL131">
            <v>0.08</v>
          </cell>
          <cell r="HM131">
            <v>0.03</v>
          </cell>
          <cell r="HN131">
            <v>3.3000000000000002E-2</v>
          </cell>
          <cell r="HO131">
            <v>0.03</v>
          </cell>
          <cell r="HP131">
            <v>0.05</v>
          </cell>
          <cell r="HQ131">
            <v>0.03</v>
          </cell>
          <cell r="HR131">
            <v>1.7000000000000001E-2</v>
          </cell>
          <cell r="HS131">
            <v>3.3000000000000002E-2</v>
          </cell>
          <cell r="HT131">
            <v>0.02</v>
          </cell>
          <cell r="HU131">
            <v>0.05</v>
          </cell>
          <cell r="HV131">
            <v>0.08</v>
          </cell>
          <cell r="HW131">
            <v>0.03</v>
          </cell>
          <cell r="HX131">
            <v>0.03</v>
          </cell>
          <cell r="HY131">
            <v>0.02</v>
          </cell>
        </row>
        <row r="132">
          <cell r="A132">
            <v>400157</v>
          </cell>
          <cell r="I132">
            <v>48</v>
          </cell>
          <cell r="J132" t="str">
            <v>Very strong</v>
          </cell>
          <cell r="M132">
            <v>86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0.02</v>
          </cell>
          <cell r="AF132">
            <v>0.04</v>
          </cell>
          <cell r="AG132">
            <v>0.04</v>
          </cell>
          <cell r="AH132">
            <v>0.02</v>
          </cell>
          <cell r="AI132">
            <v>0.02</v>
          </cell>
          <cell r="AJ132">
            <v>0</v>
          </cell>
          <cell r="AK132">
            <v>0</v>
          </cell>
          <cell r="AL132">
            <v>0.17</v>
          </cell>
          <cell r="AM132">
            <v>0.19</v>
          </cell>
          <cell r="AN132">
            <v>0.12</v>
          </cell>
          <cell r="AO132">
            <v>0.19</v>
          </cell>
          <cell r="AP132">
            <v>0.15</v>
          </cell>
          <cell r="AQ132">
            <v>0.28999999999999998</v>
          </cell>
          <cell r="AR132">
            <v>0.19</v>
          </cell>
          <cell r="AS132">
            <v>0</v>
          </cell>
          <cell r="AT132">
            <v>0.02</v>
          </cell>
          <cell r="AU132">
            <v>0.04</v>
          </cell>
          <cell r="AV132">
            <v>0.06</v>
          </cell>
          <cell r="AW132">
            <v>0.04</v>
          </cell>
          <cell r="AX132">
            <v>0.06</v>
          </cell>
          <cell r="AY132">
            <v>0.77</v>
          </cell>
          <cell r="AZ132">
            <v>0.85</v>
          </cell>
          <cell r="BA132">
            <v>0.75</v>
          </cell>
          <cell r="BB132">
            <v>0.79</v>
          </cell>
          <cell r="BC132">
            <v>0.65</v>
          </cell>
          <cell r="BD132">
            <v>0.54</v>
          </cell>
          <cell r="BK132">
            <v>0</v>
          </cell>
          <cell r="BL132">
            <v>0</v>
          </cell>
          <cell r="BM132">
            <v>0.04</v>
          </cell>
          <cell r="BN132">
            <v>0.02</v>
          </cell>
          <cell r="BO132">
            <v>0</v>
          </cell>
          <cell r="BP132">
            <v>0</v>
          </cell>
          <cell r="BQ132">
            <v>0.02</v>
          </cell>
          <cell r="BR132">
            <v>0.02</v>
          </cell>
          <cell r="BS132">
            <v>0.02</v>
          </cell>
          <cell r="BT132">
            <v>0.02</v>
          </cell>
          <cell r="BU132">
            <v>0.02</v>
          </cell>
          <cell r="BV132">
            <v>0</v>
          </cell>
          <cell r="BW132">
            <v>0.04</v>
          </cell>
          <cell r="BX132">
            <v>0.02</v>
          </cell>
          <cell r="BY132">
            <v>0.04</v>
          </cell>
          <cell r="BZ132">
            <v>0.04</v>
          </cell>
          <cell r="CA132">
            <v>0.06</v>
          </cell>
          <cell r="CB132">
            <v>0.04</v>
          </cell>
          <cell r="CL132">
            <v>0.15</v>
          </cell>
          <cell r="CM132">
            <v>0.1</v>
          </cell>
          <cell r="CN132">
            <v>0.13</v>
          </cell>
          <cell r="CO132">
            <v>0.12</v>
          </cell>
          <cell r="CP132">
            <v>0.13</v>
          </cell>
          <cell r="CQ132">
            <v>0.17</v>
          </cell>
          <cell r="CR132">
            <v>0.19</v>
          </cell>
          <cell r="CS132">
            <v>0.17</v>
          </cell>
          <cell r="CT132">
            <v>0.19</v>
          </cell>
          <cell r="CU132">
            <v>0</v>
          </cell>
          <cell r="CV132">
            <v>0.02</v>
          </cell>
          <cell r="CW132">
            <v>0</v>
          </cell>
          <cell r="CX132">
            <v>0.02</v>
          </cell>
          <cell r="CY132">
            <v>0.02</v>
          </cell>
          <cell r="CZ132">
            <v>0.04</v>
          </cell>
          <cell r="DA132">
            <v>0.02</v>
          </cell>
          <cell r="DB132">
            <v>0.02</v>
          </cell>
          <cell r="DC132">
            <v>0.02</v>
          </cell>
          <cell r="DD132">
            <v>0.83</v>
          </cell>
          <cell r="DE132">
            <v>0.87</v>
          </cell>
          <cell r="DF132">
            <v>0.83</v>
          </cell>
          <cell r="DG132">
            <v>0.81</v>
          </cell>
          <cell r="DH132">
            <v>0.83</v>
          </cell>
          <cell r="DI132">
            <v>0.75</v>
          </cell>
          <cell r="DJ132">
            <v>0.73</v>
          </cell>
          <cell r="DK132">
            <v>0.73</v>
          </cell>
          <cell r="DL132">
            <v>0.73</v>
          </cell>
          <cell r="DM132">
            <v>0.25</v>
          </cell>
          <cell r="DN132">
            <v>3.7999999999999999E-2</v>
          </cell>
          <cell r="DO132">
            <v>0</v>
          </cell>
          <cell r="DP132">
            <v>0.02</v>
          </cell>
          <cell r="DQ132">
            <v>3.7999999999999999E-2</v>
          </cell>
          <cell r="DR132">
            <v>0.02</v>
          </cell>
          <cell r="DS132">
            <v>0.02</v>
          </cell>
          <cell r="DT132">
            <v>0.04</v>
          </cell>
          <cell r="DU132">
            <v>0</v>
          </cell>
          <cell r="DW132">
            <v>9.6000000000000002E-2</v>
          </cell>
          <cell r="DX132">
            <v>1.9E-2</v>
          </cell>
          <cell r="DY132">
            <v>0.1</v>
          </cell>
          <cell r="DZ132">
            <v>0.04</v>
          </cell>
          <cell r="EA132">
            <v>0.08</v>
          </cell>
          <cell r="EB132">
            <v>0.1</v>
          </cell>
          <cell r="EC132">
            <v>0.06</v>
          </cell>
          <cell r="ED132">
            <v>0.02</v>
          </cell>
          <cell r="EE132">
            <v>0.12</v>
          </cell>
          <cell r="EF132">
            <v>0.23</v>
          </cell>
          <cell r="EG132">
            <v>0.19</v>
          </cell>
          <cell r="EH132">
            <v>0.19</v>
          </cell>
          <cell r="EI132">
            <v>0.13</v>
          </cell>
          <cell r="EJ132">
            <v>0.28999999999999998</v>
          </cell>
          <cell r="EK132">
            <v>0.25</v>
          </cell>
          <cell r="EL132">
            <v>0.27</v>
          </cell>
          <cell r="EM132">
            <v>0.27</v>
          </cell>
          <cell r="EO132">
            <v>0.62</v>
          </cell>
          <cell r="EP132">
            <v>0.71</v>
          </cell>
          <cell r="EQ132">
            <v>0.6</v>
          </cell>
          <cell r="ER132">
            <v>0.75</v>
          </cell>
          <cell r="ES132">
            <v>0.57999999999999996</v>
          </cell>
          <cell r="ET132">
            <v>0.56000000000000005</v>
          </cell>
          <cell r="EU132">
            <v>0.57999999999999996</v>
          </cell>
          <cell r="EV132">
            <v>0.65</v>
          </cell>
          <cell r="EW132">
            <v>0.02</v>
          </cell>
          <cell r="EX132">
            <v>0.02</v>
          </cell>
          <cell r="EY132">
            <v>0.08</v>
          </cell>
          <cell r="EZ132">
            <v>0.1</v>
          </cell>
          <cell r="FA132">
            <v>0.04</v>
          </cell>
          <cell r="FB132">
            <v>0.04</v>
          </cell>
          <cell r="FC132">
            <v>0.08</v>
          </cell>
          <cell r="FD132">
            <v>0.06</v>
          </cell>
          <cell r="FE132">
            <v>0.06</v>
          </cell>
          <cell r="GP132">
            <v>0</v>
          </cell>
          <cell r="GQ132">
            <v>0.02</v>
          </cell>
          <cell r="GR132">
            <v>0.02</v>
          </cell>
          <cell r="GS132">
            <v>0</v>
          </cell>
          <cell r="GT132">
            <v>0.04</v>
          </cell>
          <cell r="GU132">
            <v>0</v>
          </cell>
          <cell r="GV132">
            <v>0.21</v>
          </cell>
          <cell r="GW132">
            <v>0.25</v>
          </cell>
          <cell r="GX132">
            <v>0.37</v>
          </cell>
          <cell r="GY132">
            <v>0.27</v>
          </cell>
          <cell r="GZ132">
            <v>0.28999999999999998</v>
          </cell>
          <cell r="HA132">
            <v>0.21</v>
          </cell>
          <cell r="HB132">
            <v>0.65</v>
          </cell>
          <cell r="HC132">
            <v>0.48</v>
          </cell>
          <cell r="HD132">
            <v>0.48</v>
          </cell>
          <cell r="HE132">
            <v>0.42</v>
          </cell>
          <cell r="HF132">
            <v>0.4</v>
          </cell>
          <cell r="HG132">
            <v>0.71</v>
          </cell>
          <cell r="HH132">
            <v>0.08</v>
          </cell>
          <cell r="HI132">
            <v>0.15</v>
          </cell>
          <cell r="HJ132">
            <v>0.08</v>
          </cell>
          <cell r="HK132">
            <v>0.25</v>
          </cell>
          <cell r="HL132">
            <v>0.21</v>
          </cell>
          <cell r="HM132">
            <v>0.02</v>
          </cell>
          <cell r="HN132">
            <v>1.9E-2</v>
          </cell>
          <cell r="HO132">
            <v>0.02</v>
          </cell>
          <cell r="HP132">
            <v>0.02</v>
          </cell>
          <cell r="HQ132">
            <v>0.02</v>
          </cell>
          <cell r="HR132">
            <v>0</v>
          </cell>
          <cell r="HS132">
            <v>0</v>
          </cell>
          <cell r="HT132">
            <v>0.04</v>
          </cell>
          <cell r="HU132">
            <v>0.08</v>
          </cell>
          <cell r="HV132">
            <v>0.04</v>
          </cell>
          <cell r="HW132">
            <v>0.04</v>
          </cell>
          <cell r="HX132">
            <v>0.06</v>
          </cell>
          <cell r="HY132">
            <v>0.06</v>
          </cell>
        </row>
        <row r="133">
          <cell r="A133">
            <v>400159</v>
          </cell>
          <cell r="I133">
            <v>100</v>
          </cell>
          <cell r="J133" t="str">
            <v>Very strong</v>
          </cell>
          <cell r="M133">
            <v>89</v>
          </cell>
          <cell r="R133">
            <v>2</v>
          </cell>
          <cell r="AA133">
            <v>0.01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0.01</v>
          </cell>
          <cell r="AG133">
            <v>0.03</v>
          </cell>
          <cell r="AH133">
            <v>0</v>
          </cell>
          <cell r="AI133">
            <v>0</v>
          </cell>
          <cell r="AJ133">
            <v>0</v>
          </cell>
          <cell r="AK133">
            <v>0.01</v>
          </cell>
          <cell r="AL133">
            <v>0.09</v>
          </cell>
          <cell r="AM133">
            <v>0.19</v>
          </cell>
          <cell r="AN133">
            <v>0.18</v>
          </cell>
          <cell r="AO133">
            <v>0.21</v>
          </cell>
          <cell r="AP133">
            <v>0.09</v>
          </cell>
          <cell r="AQ133">
            <v>0.22</v>
          </cell>
          <cell r="AR133">
            <v>0.32</v>
          </cell>
          <cell r="AS133">
            <v>0.01</v>
          </cell>
          <cell r="AT133">
            <v>0</v>
          </cell>
          <cell r="AU133">
            <v>0.01</v>
          </cell>
          <cell r="AV133">
            <v>0</v>
          </cell>
          <cell r="AW133">
            <v>0.01</v>
          </cell>
          <cell r="AX133">
            <v>0.01</v>
          </cell>
          <cell r="AY133">
            <v>0.76</v>
          </cell>
          <cell r="AZ133">
            <v>0.82</v>
          </cell>
          <cell r="BA133">
            <v>0.78</v>
          </cell>
          <cell r="BB133">
            <v>0.91</v>
          </cell>
          <cell r="BC133">
            <v>0.76</v>
          </cell>
          <cell r="BD133">
            <v>0.56000000000000005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0.01</v>
          </cell>
          <cell r="BP133">
            <v>0</v>
          </cell>
          <cell r="BQ133">
            <v>0</v>
          </cell>
          <cell r="BR133">
            <v>0.01</v>
          </cell>
          <cell r="BS133">
            <v>0.01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0.03</v>
          </cell>
          <cell r="CA133">
            <v>0.05</v>
          </cell>
          <cell r="CB133">
            <v>0.01</v>
          </cell>
          <cell r="CL133">
            <v>0.05</v>
          </cell>
          <cell r="CM133">
            <v>0.06</v>
          </cell>
          <cell r="CN133">
            <v>0.09</v>
          </cell>
          <cell r="CO133">
            <v>0.1</v>
          </cell>
          <cell r="CP133">
            <v>0.08</v>
          </cell>
          <cell r="CQ133">
            <v>0.09</v>
          </cell>
          <cell r="CR133">
            <v>0.13</v>
          </cell>
          <cell r="CS133">
            <v>0.18</v>
          </cell>
          <cell r="CT133">
            <v>0.09</v>
          </cell>
          <cell r="CU133">
            <v>0.01</v>
          </cell>
          <cell r="CV133">
            <v>0</v>
          </cell>
          <cell r="CW133">
            <v>0</v>
          </cell>
          <cell r="CX133">
            <v>0.01</v>
          </cell>
          <cell r="CY133">
            <v>0</v>
          </cell>
          <cell r="CZ133">
            <v>0</v>
          </cell>
          <cell r="DA133">
            <v>0.03</v>
          </cell>
          <cell r="DB133">
            <v>0</v>
          </cell>
          <cell r="DC133">
            <v>0.01</v>
          </cell>
          <cell r="DD133">
            <v>0.94</v>
          </cell>
          <cell r="DE133">
            <v>0.94</v>
          </cell>
          <cell r="DF133">
            <v>0.91</v>
          </cell>
          <cell r="DG133">
            <v>0.88</v>
          </cell>
          <cell r="DH133">
            <v>0.91</v>
          </cell>
          <cell r="DI133">
            <v>0.91</v>
          </cell>
          <cell r="DJ133">
            <v>0.82</v>
          </cell>
          <cell r="DK133">
            <v>0.76</v>
          </cell>
          <cell r="DL133">
            <v>0.87</v>
          </cell>
          <cell r="DM133">
            <v>0.08</v>
          </cell>
          <cell r="DN133">
            <v>0</v>
          </cell>
          <cell r="DO133">
            <v>0</v>
          </cell>
          <cell r="DP133">
            <v>0.01</v>
          </cell>
          <cell r="DQ133">
            <v>1.2999999999999999E-2</v>
          </cell>
          <cell r="DR133">
            <v>0.01</v>
          </cell>
          <cell r="DS133">
            <v>0.05</v>
          </cell>
          <cell r="DT133">
            <v>0</v>
          </cell>
          <cell r="DU133">
            <v>0</v>
          </cell>
          <cell r="DW133">
            <v>3.7999999999999999E-2</v>
          </cell>
          <cell r="DX133">
            <v>1.2999999999999999E-2</v>
          </cell>
          <cell r="DY133">
            <v>0.04</v>
          </cell>
          <cell r="DZ133">
            <v>0</v>
          </cell>
          <cell r="EA133">
            <v>0</v>
          </cell>
          <cell r="EB133">
            <v>0.04</v>
          </cell>
          <cell r="EC133">
            <v>0</v>
          </cell>
          <cell r="ED133">
            <v>0.01</v>
          </cell>
          <cell r="EE133">
            <v>0.26</v>
          </cell>
          <cell r="EF133">
            <v>0.24</v>
          </cell>
          <cell r="EG133">
            <v>0.13</v>
          </cell>
          <cell r="EH133">
            <v>0.1</v>
          </cell>
          <cell r="EI133">
            <v>0.09</v>
          </cell>
          <cell r="EJ133">
            <v>0.1</v>
          </cell>
          <cell r="EK133">
            <v>0.14000000000000001</v>
          </cell>
          <cell r="EL133">
            <v>0.18</v>
          </cell>
          <cell r="EM133">
            <v>0.18</v>
          </cell>
          <cell r="EO133">
            <v>0.71</v>
          </cell>
          <cell r="EP133">
            <v>0.85</v>
          </cell>
          <cell r="EQ133">
            <v>0.85</v>
          </cell>
          <cell r="ER133">
            <v>0.9</v>
          </cell>
          <cell r="ES133">
            <v>0.85</v>
          </cell>
          <cell r="ET133">
            <v>0.71</v>
          </cell>
          <cell r="EU133">
            <v>0.81</v>
          </cell>
          <cell r="EV133">
            <v>0.79</v>
          </cell>
          <cell r="EW133">
            <v>0.03</v>
          </cell>
          <cell r="EX133">
            <v>0.01</v>
          </cell>
          <cell r="EY133">
            <v>0.01</v>
          </cell>
          <cell r="EZ133">
            <v>0</v>
          </cell>
          <cell r="FA133">
            <v>0</v>
          </cell>
          <cell r="FB133">
            <v>0.04</v>
          </cell>
          <cell r="FC133">
            <v>0.06</v>
          </cell>
          <cell r="FD133">
            <v>0.01</v>
          </cell>
          <cell r="FE133">
            <v>0.01</v>
          </cell>
          <cell r="GP133">
            <v>0</v>
          </cell>
          <cell r="GQ133">
            <v>0</v>
          </cell>
          <cell r="GR133">
            <v>0.04</v>
          </cell>
          <cell r="GS133">
            <v>0.01</v>
          </cell>
          <cell r="GT133">
            <v>0</v>
          </cell>
          <cell r="GU133">
            <v>0</v>
          </cell>
          <cell r="GV133">
            <v>0.1</v>
          </cell>
          <cell r="GW133">
            <v>0.19</v>
          </cell>
          <cell r="GX133">
            <v>0.22</v>
          </cell>
          <cell r="GY133">
            <v>0.27</v>
          </cell>
          <cell r="GZ133">
            <v>0.22</v>
          </cell>
          <cell r="HA133">
            <v>0.13</v>
          </cell>
          <cell r="HB133">
            <v>0.86</v>
          </cell>
          <cell r="HC133">
            <v>0.6</v>
          </cell>
          <cell r="HD133">
            <v>0.47</v>
          </cell>
          <cell r="HE133">
            <v>0.51</v>
          </cell>
          <cell r="HF133">
            <v>0.65</v>
          </cell>
          <cell r="HG133">
            <v>0.85</v>
          </cell>
          <cell r="HH133">
            <v>0.01</v>
          </cell>
          <cell r="HI133">
            <v>0.12</v>
          </cell>
          <cell r="HJ133">
            <v>0.15</v>
          </cell>
          <cell r="HK133">
            <v>0.09</v>
          </cell>
          <cell r="HL133">
            <v>0.09</v>
          </cell>
          <cell r="HM133">
            <v>0</v>
          </cell>
          <cell r="HN133">
            <v>2.5999999999999999E-2</v>
          </cell>
          <cell r="HO133">
            <v>0.08</v>
          </cell>
          <cell r="HP133">
            <v>0.12</v>
          </cell>
          <cell r="HQ133">
            <v>0.1</v>
          </cell>
          <cell r="HR133">
            <v>3.7999999999999999E-2</v>
          </cell>
          <cell r="HS133">
            <v>2.5999999999999999E-2</v>
          </cell>
          <cell r="HT133">
            <v>0</v>
          </cell>
          <cell r="HU133">
            <v>0.01</v>
          </cell>
          <cell r="HV133">
            <v>0</v>
          </cell>
          <cell r="HW133">
            <v>0.01</v>
          </cell>
          <cell r="HX133">
            <v>0</v>
          </cell>
          <cell r="HY133">
            <v>0</v>
          </cell>
        </row>
        <row r="134">
          <cell r="A134">
            <v>400161</v>
          </cell>
          <cell r="I134">
            <v>76</v>
          </cell>
          <cell r="J134" t="str">
            <v>Neutral</v>
          </cell>
          <cell r="M134">
            <v>43</v>
          </cell>
          <cell r="R134">
            <v>1</v>
          </cell>
          <cell r="AA134">
            <v>0.04</v>
          </cell>
          <cell r="AB134">
            <v>7.0000000000000007E-2</v>
          </cell>
          <cell r="AC134">
            <v>0.05</v>
          </cell>
          <cell r="AD134">
            <v>0.03</v>
          </cell>
          <cell r="AE134">
            <v>0.06</v>
          </cell>
          <cell r="AF134">
            <v>0.17</v>
          </cell>
          <cell r="AG134">
            <v>0.14000000000000001</v>
          </cell>
          <cell r="AH134">
            <v>0.11</v>
          </cell>
          <cell r="AI134">
            <v>0.14000000000000001</v>
          </cell>
          <cell r="AJ134">
            <v>0.09</v>
          </cell>
          <cell r="AK134">
            <v>0.15</v>
          </cell>
          <cell r="AL134">
            <v>0.2</v>
          </cell>
          <cell r="AM134">
            <v>0.33</v>
          </cell>
          <cell r="AN134">
            <v>0.33</v>
          </cell>
          <cell r="AO134">
            <v>0.25</v>
          </cell>
          <cell r="AP134">
            <v>0.21</v>
          </cell>
          <cell r="AQ134">
            <v>0.33</v>
          </cell>
          <cell r="AR134">
            <v>0.26</v>
          </cell>
          <cell r="AS134">
            <v>0.01</v>
          </cell>
          <cell r="AT134">
            <v>0</v>
          </cell>
          <cell r="AU134">
            <v>0.03</v>
          </cell>
          <cell r="AV134">
            <v>0</v>
          </cell>
          <cell r="AW134">
            <v>0</v>
          </cell>
          <cell r="AX134">
            <v>0</v>
          </cell>
          <cell r="AY134">
            <v>0.49</v>
          </cell>
          <cell r="AZ134">
            <v>0.49</v>
          </cell>
          <cell r="BA134">
            <v>0.54</v>
          </cell>
          <cell r="BB134">
            <v>0.68</v>
          </cell>
          <cell r="BC134">
            <v>0.46</v>
          </cell>
          <cell r="BD134">
            <v>0.36</v>
          </cell>
          <cell r="BK134">
            <v>2.5000000000000001E-2</v>
          </cell>
          <cell r="BL134">
            <v>2.5000000000000001E-2</v>
          </cell>
          <cell r="BM134">
            <v>0.03</v>
          </cell>
          <cell r="BN134">
            <v>0.06</v>
          </cell>
          <cell r="BO134">
            <v>0.03</v>
          </cell>
          <cell r="BP134">
            <v>0.04</v>
          </cell>
          <cell r="BQ134">
            <v>0.14000000000000001</v>
          </cell>
          <cell r="BR134">
            <v>0.13</v>
          </cell>
          <cell r="BS134">
            <v>0.11</v>
          </cell>
          <cell r="BT134">
            <v>0.13</v>
          </cell>
          <cell r="BU134">
            <v>0.09</v>
          </cell>
          <cell r="BV134">
            <v>0.16</v>
          </cell>
          <cell r="BW134">
            <v>0.05</v>
          </cell>
          <cell r="BX134">
            <v>0.09</v>
          </cell>
          <cell r="BY134">
            <v>0.15</v>
          </cell>
          <cell r="BZ134">
            <v>0.15</v>
          </cell>
          <cell r="CA134">
            <v>0.06</v>
          </cell>
          <cell r="CB134">
            <v>0.13</v>
          </cell>
          <cell r="CL134">
            <v>0.16</v>
          </cell>
          <cell r="CM134">
            <v>0.19</v>
          </cell>
          <cell r="CN134">
            <v>0.23</v>
          </cell>
          <cell r="CO134">
            <v>0.21</v>
          </cell>
          <cell r="CP134">
            <v>0.21</v>
          </cell>
          <cell r="CQ134">
            <v>0.25</v>
          </cell>
          <cell r="CR134">
            <v>0.26</v>
          </cell>
          <cell r="CS134">
            <v>0.24</v>
          </cell>
          <cell r="CT134">
            <v>0.34</v>
          </cell>
          <cell r="CU134">
            <v>0.01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0.01</v>
          </cell>
          <cell r="DD134">
            <v>0.68</v>
          </cell>
          <cell r="DE134">
            <v>0.7</v>
          </cell>
          <cell r="DF134">
            <v>0.59</v>
          </cell>
          <cell r="DG134">
            <v>0.68</v>
          </cell>
          <cell r="DH134">
            <v>0.68</v>
          </cell>
          <cell r="DI134">
            <v>0.56000000000000005</v>
          </cell>
          <cell r="DJ134">
            <v>0.45</v>
          </cell>
          <cell r="DK134">
            <v>0.56999999999999995</v>
          </cell>
          <cell r="DL134">
            <v>0.41</v>
          </cell>
          <cell r="DM134">
            <v>0.13</v>
          </cell>
          <cell r="DN134">
            <v>6.3E-2</v>
          </cell>
          <cell r="DO134">
            <v>0.06</v>
          </cell>
          <cell r="DP134">
            <v>7.0000000000000007E-2</v>
          </cell>
          <cell r="DQ134">
            <v>0.05</v>
          </cell>
          <cell r="DR134">
            <v>0.1</v>
          </cell>
          <cell r="DS134">
            <v>0.11</v>
          </cell>
          <cell r="DT134">
            <v>0.06</v>
          </cell>
          <cell r="DU134">
            <v>0.1</v>
          </cell>
          <cell r="DW134">
            <v>6.3E-2</v>
          </cell>
          <cell r="DX134">
            <v>0.13800000000000001</v>
          </cell>
          <cell r="DY134">
            <v>0.21</v>
          </cell>
          <cell r="DZ134">
            <v>0.17</v>
          </cell>
          <cell r="EA134">
            <v>0.16</v>
          </cell>
          <cell r="EB134">
            <v>0.26</v>
          </cell>
          <cell r="EC134">
            <v>0.17</v>
          </cell>
          <cell r="ED134">
            <v>0.19</v>
          </cell>
          <cell r="EE134">
            <v>0.19</v>
          </cell>
          <cell r="EF134">
            <v>0.34</v>
          </cell>
          <cell r="EG134">
            <v>0.28999999999999998</v>
          </cell>
          <cell r="EH134">
            <v>0.26</v>
          </cell>
          <cell r="EI134">
            <v>0.23</v>
          </cell>
          <cell r="EJ134">
            <v>0.25</v>
          </cell>
          <cell r="EK134">
            <v>0.2</v>
          </cell>
          <cell r="EL134">
            <v>0.28000000000000003</v>
          </cell>
          <cell r="EM134">
            <v>0.36</v>
          </cell>
          <cell r="EO134">
            <v>0.53</v>
          </cell>
          <cell r="EP134">
            <v>0.51</v>
          </cell>
          <cell r="EQ134">
            <v>0.45</v>
          </cell>
          <cell r="ER134">
            <v>0.54</v>
          </cell>
          <cell r="ES134">
            <v>0.45</v>
          </cell>
          <cell r="ET134">
            <v>0.35</v>
          </cell>
          <cell r="EU134">
            <v>0.49</v>
          </cell>
          <cell r="EV134">
            <v>0.31</v>
          </cell>
          <cell r="EW134">
            <v>0.03</v>
          </cell>
          <cell r="EX134">
            <v>0.01</v>
          </cell>
          <cell r="EY134">
            <v>0</v>
          </cell>
          <cell r="EZ134">
            <v>0</v>
          </cell>
          <cell r="FA134">
            <v>0.01</v>
          </cell>
          <cell r="FB134">
            <v>0.04</v>
          </cell>
          <cell r="FC134">
            <v>7.0000000000000007E-2</v>
          </cell>
          <cell r="FD134">
            <v>0</v>
          </cell>
          <cell r="FE134">
            <v>0.04</v>
          </cell>
          <cell r="GP134">
            <v>0.05</v>
          </cell>
          <cell r="GQ134">
            <v>0.13</v>
          </cell>
          <cell r="GR134">
            <v>0.14000000000000001</v>
          </cell>
          <cell r="GS134">
            <v>0.21</v>
          </cell>
          <cell r="GT134">
            <v>0.21</v>
          </cell>
          <cell r="GU134">
            <v>0.09</v>
          </cell>
          <cell r="GV134">
            <v>0.41</v>
          </cell>
          <cell r="GW134">
            <v>0.28999999999999998</v>
          </cell>
          <cell r="GX134">
            <v>0.26</v>
          </cell>
          <cell r="GY134">
            <v>0.34</v>
          </cell>
          <cell r="GZ134">
            <v>0.46</v>
          </cell>
          <cell r="HA134">
            <v>0.47</v>
          </cell>
          <cell r="HB134">
            <v>0.44</v>
          </cell>
          <cell r="HC134">
            <v>0.26</v>
          </cell>
          <cell r="HD134">
            <v>0.28000000000000003</v>
          </cell>
          <cell r="HE134">
            <v>0.23</v>
          </cell>
          <cell r="HF134">
            <v>0.19</v>
          </cell>
          <cell r="HG134">
            <v>0.34</v>
          </cell>
          <cell r="HH134">
            <v>0.06</v>
          </cell>
          <cell r="HI134">
            <v>0.25</v>
          </cell>
          <cell r="HJ134">
            <v>0.24</v>
          </cell>
          <cell r="HK134">
            <v>0.19</v>
          </cell>
          <cell r="HL134">
            <v>0.09</v>
          </cell>
          <cell r="HM134">
            <v>0.03</v>
          </cell>
          <cell r="HN134">
            <v>1.2999999999999999E-2</v>
          </cell>
          <cell r="HO134">
            <v>0.04</v>
          </cell>
          <cell r="HP134">
            <v>0.06</v>
          </cell>
          <cell r="HQ134">
            <v>0.01</v>
          </cell>
          <cell r="HR134">
            <v>2.5000000000000001E-2</v>
          </cell>
          <cell r="HS134">
            <v>3.6999999999999998E-2</v>
          </cell>
          <cell r="HT134">
            <v>0.03</v>
          </cell>
          <cell r="HU134">
            <v>0.04</v>
          </cell>
          <cell r="HV134">
            <v>0.03</v>
          </cell>
          <cell r="HW134">
            <v>0.03</v>
          </cell>
          <cell r="HX134">
            <v>0.03</v>
          </cell>
          <cell r="HY134">
            <v>0.04</v>
          </cell>
        </row>
        <row r="135">
          <cell r="A135">
            <v>400162</v>
          </cell>
          <cell r="I135">
            <v>39</v>
          </cell>
          <cell r="J135" t="str">
            <v>Strong</v>
          </cell>
          <cell r="M135">
            <v>78</v>
          </cell>
          <cell r="R135">
            <v>6</v>
          </cell>
          <cell r="AA135">
            <v>0</v>
          </cell>
          <cell r="AB135">
            <v>0</v>
          </cell>
          <cell r="AC135">
            <v>0.01</v>
          </cell>
          <cell r="AD135">
            <v>0</v>
          </cell>
          <cell r="AE135">
            <v>0</v>
          </cell>
          <cell r="AF135">
            <v>0.06</v>
          </cell>
          <cell r="AG135">
            <v>0.03</v>
          </cell>
          <cell r="AH135">
            <v>0.03</v>
          </cell>
          <cell r="AI135">
            <v>0</v>
          </cell>
          <cell r="AJ135">
            <v>0.01</v>
          </cell>
          <cell r="AK135">
            <v>0.06</v>
          </cell>
          <cell r="AL135">
            <v>0.14000000000000001</v>
          </cell>
          <cell r="AM135">
            <v>0.17</v>
          </cell>
          <cell r="AN135">
            <v>0.13</v>
          </cell>
          <cell r="AO135">
            <v>0.28000000000000003</v>
          </cell>
          <cell r="AP135">
            <v>0.25</v>
          </cell>
          <cell r="AQ135">
            <v>0.38</v>
          </cell>
          <cell r="AR135">
            <v>0.41</v>
          </cell>
          <cell r="AS135">
            <v>0.03</v>
          </cell>
          <cell r="AT135">
            <v>0.01</v>
          </cell>
          <cell r="AU135">
            <v>0.04</v>
          </cell>
          <cell r="AV135">
            <v>0.03</v>
          </cell>
          <cell r="AW135">
            <v>0.04</v>
          </cell>
          <cell r="AX135">
            <v>0.04</v>
          </cell>
          <cell r="AY135">
            <v>0.77</v>
          </cell>
          <cell r="AZ135">
            <v>0.83</v>
          </cell>
          <cell r="BA135">
            <v>0.67</v>
          </cell>
          <cell r="BB135">
            <v>0.71</v>
          </cell>
          <cell r="BC135">
            <v>0.52</v>
          </cell>
          <cell r="BD135">
            <v>0.35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0.1</v>
          </cell>
          <cell r="BR135">
            <v>0.14000000000000001</v>
          </cell>
          <cell r="BS135">
            <v>0.09</v>
          </cell>
          <cell r="BT135">
            <v>0.03</v>
          </cell>
          <cell r="BU135">
            <v>0.01</v>
          </cell>
          <cell r="BV135">
            <v>0.01</v>
          </cell>
          <cell r="BW135">
            <v>0.06</v>
          </cell>
          <cell r="BX135">
            <v>0</v>
          </cell>
          <cell r="BY135">
            <v>0</v>
          </cell>
          <cell r="BZ135">
            <v>0.12</v>
          </cell>
          <cell r="CA135">
            <v>0.22</v>
          </cell>
          <cell r="CB135">
            <v>0.09</v>
          </cell>
          <cell r="CL135">
            <v>7.0000000000000007E-2</v>
          </cell>
          <cell r="CM135">
            <v>0.17</v>
          </cell>
          <cell r="CN135">
            <v>0.19</v>
          </cell>
          <cell r="CO135">
            <v>0.23</v>
          </cell>
          <cell r="CP135">
            <v>0.22</v>
          </cell>
          <cell r="CQ135">
            <v>0.32</v>
          </cell>
          <cell r="CR135">
            <v>0.19</v>
          </cell>
          <cell r="CS135">
            <v>0.19</v>
          </cell>
          <cell r="CT135">
            <v>0.26</v>
          </cell>
          <cell r="CU135">
            <v>0.04</v>
          </cell>
          <cell r="CV135">
            <v>0.04</v>
          </cell>
          <cell r="CW135">
            <v>0.04</v>
          </cell>
          <cell r="CX135">
            <v>0.03</v>
          </cell>
          <cell r="CY135">
            <v>7.0000000000000007E-2</v>
          </cell>
          <cell r="CZ135">
            <v>0.06</v>
          </cell>
          <cell r="DA135">
            <v>0.03</v>
          </cell>
          <cell r="DB135">
            <v>0.04</v>
          </cell>
          <cell r="DC135">
            <v>0.06</v>
          </cell>
          <cell r="DD135">
            <v>0.86</v>
          </cell>
          <cell r="DE135">
            <v>0.77</v>
          </cell>
          <cell r="DF135">
            <v>0.75</v>
          </cell>
          <cell r="DG135">
            <v>0.68</v>
          </cell>
          <cell r="DH135">
            <v>0.71</v>
          </cell>
          <cell r="DI135">
            <v>0.62</v>
          </cell>
          <cell r="DJ135">
            <v>0.56999999999999995</v>
          </cell>
          <cell r="DK135">
            <v>0.41</v>
          </cell>
          <cell r="DL135">
            <v>0.51</v>
          </cell>
          <cell r="DM135">
            <v>0.14000000000000001</v>
          </cell>
          <cell r="DN135">
            <v>0</v>
          </cell>
          <cell r="DO135">
            <v>0</v>
          </cell>
          <cell r="DP135">
            <v>0.01</v>
          </cell>
          <cell r="DQ135">
            <v>1.4E-2</v>
          </cell>
          <cell r="DR135">
            <v>0.01</v>
          </cell>
          <cell r="DS135">
            <v>0.03</v>
          </cell>
          <cell r="DT135">
            <v>0.01</v>
          </cell>
          <cell r="DU135">
            <v>0</v>
          </cell>
          <cell r="DW135">
            <v>2.9000000000000001E-2</v>
          </cell>
          <cell r="DX135">
            <v>0</v>
          </cell>
          <cell r="DY135">
            <v>0.06</v>
          </cell>
          <cell r="DZ135">
            <v>0.03</v>
          </cell>
          <cell r="EA135">
            <v>0.06</v>
          </cell>
          <cell r="EB135">
            <v>0.03</v>
          </cell>
          <cell r="EC135">
            <v>0.04</v>
          </cell>
          <cell r="ED135">
            <v>7.0000000000000007E-2</v>
          </cell>
          <cell r="EE135">
            <v>0.17</v>
          </cell>
          <cell r="EF135">
            <v>0.28999999999999998</v>
          </cell>
          <cell r="EG135">
            <v>0.25</v>
          </cell>
          <cell r="EH135">
            <v>0.26</v>
          </cell>
          <cell r="EI135">
            <v>0.26</v>
          </cell>
          <cell r="EJ135">
            <v>0.35</v>
          </cell>
          <cell r="EK135">
            <v>0.35</v>
          </cell>
          <cell r="EL135">
            <v>0.28000000000000003</v>
          </cell>
          <cell r="EM135">
            <v>0.32</v>
          </cell>
          <cell r="EO135">
            <v>0.61</v>
          </cell>
          <cell r="EP135">
            <v>0.67</v>
          </cell>
          <cell r="EQ135">
            <v>0.57999999999999996</v>
          </cell>
          <cell r="ER135">
            <v>0.62</v>
          </cell>
          <cell r="ES135">
            <v>0.46</v>
          </cell>
          <cell r="ET135">
            <v>0.48</v>
          </cell>
          <cell r="EU135">
            <v>0.57999999999999996</v>
          </cell>
          <cell r="EV135">
            <v>0.49</v>
          </cell>
          <cell r="EW135">
            <v>0.13</v>
          </cell>
          <cell r="EX135">
            <v>7.0000000000000007E-2</v>
          </cell>
          <cell r="EY135">
            <v>0.09</v>
          </cell>
          <cell r="EZ135">
            <v>0.09</v>
          </cell>
          <cell r="FA135">
            <v>7.0000000000000007E-2</v>
          </cell>
          <cell r="FB135">
            <v>0.12</v>
          </cell>
          <cell r="FC135">
            <v>0.12</v>
          </cell>
          <cell r="FD135">
            <v>0.09</v>
          </cell>
          <cell r="FE135">
            <v>0.12</v>
          </cell>
          <cell r="GP135">
            <v>0</v>
          </cell>
          <cell r="GQ135">
            <v>0</v>
          </cell>
          <cell r="GR135">
            <v>0.06</v>
          </cell>
          <cell r="GS135">
            <v>0.06</v>
          </cell>
          <cell r="GT135">
            <v>0.14000000000000001</v>
          </cell>
          <cell r="GU135">
            <v>0.01</v>
          </cell>
          <cell r="GV135">
            <v>0.14000000000000001</v>
          </cell>
          <cell r="GW135">
            <v>0.13</v>
          </cell>
          <cell r="GX135">
            <v>0.16</v>
          </cell>
          <cell r="GY135">
            <v>0.2</v>
          </cell>
          <cell r="GZ135">
            <v>0.3</v>
          </cell>
          <cell r="HA135">
            <v>0.17</v>
          </cell>
          <cell r="HB135">
            <v>0.64</v>
          </cell>
          <cell r="HC135">
            <v>0.59</v>
          </cell>
          <cell r="HD135">
            <v>0.3</v>
          </cell>
          <cell r="HE135">
            <v>0.35</v>
          </cell>
          <cell r="HF135">
            <v>0.28000000000000003</v>
          </cell>
          <cell r="HG135">
            <v>0.61</v>
          </cell>
          <cell r="HH135">
            <v>0.09</v>
          </cell>
          <cell r="HI135">
            <v>0.09</v>
          </cell>
          <cell r="HJ135">
            <v>0.22</v>
          </cell>
          <cell r="HK135">
            <v>0.14000000000000001</v>
          </cell>
          <cell r="HL135">
            <v>0.14000000000000001</v>
          </cell>
          <cell r="HM135">
            <v>7.0000000000000007E-2</v>
          </cell>
          <cell r="HN135">
            <v>1.4E-2</v>
          </cell>
          <cell r="HO135">
            <v>0.06</v>
          </cell>
          <cell r="HP135">
            <v>0.13</v>
          </cell>
          <cell r="HQ135">
            <v>0.12</v>
          </cell>
          <cell r="HR135">
            <v>0</v>
          </cell>
          <cell r="HS135">
            <v>0</v>
          </cell>
          <cell r="HT135">
            <v>0.12</v>
          </cell>
          <cell r="HU135">
            <v>0.13</v>
          </cell>
          <cell r="HV135">
            <v>0.13</v>
          </cell>
          <cell r="HW135">
            <v>0.13</v>
          </cell>
          <cell r="HX135">
            <v>0.13</v>
          </cell>
          <cell r="HY135">
            <v>0.13</v>
          </cell>
        </row>
        <row r="136">
          <cell r="A136">
            <v>400163</v>
          </cell>
          <cell r="J136" t="str">
            <v/>
          </cell>
        </row>
        <row r="137">
          <cell r="A137">
            <v>400164</v>
          </cell>
          <cell r="J137" t="str">
            <v/>
          </cell>
        </row>
        <row r="138">
          <cell r="A138">
            <v>400165</v>
          </cell>
          <cell r="I138">
            <v>30</v>
          </cell>
          <cell r="J138" t="str">
            <v>Neutral</v>
          </cell>
          <cell r="M138">
            <v>49</v>
          </cell>
          <cell r="AA138">
            <v>0</v>
          </cell>
          <cell r="AB138">
            <v>0</v>
          </cell>
          <cell r="AC138">
            <v>0.03</v>
          </cell>
          <cell r="AD138">
            <v>0.05</v>
          </cell>
          <cell r="AE138">
            <v>0.1</v>
          </cell>
          <cell r="AF138">
            <v>0.2</v>
          </cell>
          <cell r="AG138">
            <v>0</v>
          </cell>
          <cell r="AH138">
            <v>0</v>
          </cell>
          <cell r="AI138">
            <v>7.0000000000000007E-2</v>
          </cell>
          <cell r="AJ138">
            <v>0.05</v>
          </cell>
          <cell r="AK138">
            <v>0.15</v>
          </cell>
          <cell r="AL138">
            <v>0.17</v>
          </cell>
          <cell r="AM138">
            <v>0.28000000000000003</v>
          </cell>
          <cell r="AN138">
            <v>0.25</v>
          </cell>
          <cell r="AO138">
            <v>0.35</v>
          </cell>
          <cell r="AP138">
            <v>7.0000000000000007E-2</v>
          </cell>
          <cell r="AQ138">
            <v>0.28000000000000003</v>
          </cell>
          <cell r="AR138">
            <v>0.25</v>
          </cell>
          <cell r="AS138">
            <v>0</v>
          </cell>
          <cell r="AT138">
            <v>0</v>
          </cell>
          <cell r="AU138">
            <v>0.03</v>
          </cell>
          <cell r="AV138">
            <v>0</v>
          </cell>
          <cell r="AW138">
            <v>0</v>
          </cell>
          <cell r="AX138">
            <v>0.05</v>
          </cell>
          <cell r="AY138">
            <v>0.72</v>
          </cell>
          <cell r="AZ138">
            <v>0.75</v>
          </cell>
          <cell r="BA138">
            <v>0.53</v>
          </cell>
          <cell r="BB138">
            <v>0.82</v>
          </cell>
          <cell r="BC138">
            <v>0.47</v>
          </cell>
          <cell r="BD138">
            <v>0.33</v>
          </cell>
          <cell r="BK138">
            <v>2.5000000000000001E-2</v>
          </cell>
          <cell r="BL138">
            <v>2.5000000000000001E-2</v>
          </cell>
          <cell r="BM138">
            <v>0.05</v>
          </cell>
          <cell r="BN138">
            <v>0</v>
          </cell>
          <cell r="BO138">
            <v>0.03</v>
          </cell>
          <cell r="BP138">
            <v>7.0000000000000007E-2</v>
          </cell>
          <cell r="BQ138">
            <v>0.1</v>
          </cell>
          <cell r="BR138">
            <v>0</v>
          </cell>
          <cell r="BS138">
            <v>0.05</v>
          </cell>
          <cell r="BT138">
            <v>0.05</v>
          </cell>
          <cell r="BU138">
            <v>0.15</v>
          </cell>
          <cell r="BV138">
            <v>0.1</v>
          </cell>
          <cell r="BW138">
            <v>0.03</v>
          </cell>
          <cell r="BX138">
            <v>0.1</v>
          </cell>
          <cell r="BY138">
            <v>0.15</v>
          </cell>
          <cell r="BZ138">
            <v>0.1</v>
          </cell>
          <cell r="CA138">
            <v>0.23</v>
          </cell>
          <cell r="CB138">
            <v>0.13</v>
          </cell>
          <cell r="CL138">
            <v>0.15</v>
          </cell>
          <cell r="CM138">
            <v>0.15</v>
          </cell>
          <cell r="CN138">
            <v>0.2</v>
          </cell>
          <cell r="CO138">
            <v>0.23</v>
          </cell>
          <cell r="CP138">
            <v>0.17</v>
          </cell>
          <cell r="CQ138">
            <v>0.25</v>
          </cell>
          <cell r="CR138">
            <v>0.23</v>
          </cell>
          <cell r="CS138">
            <v>0.23</v>
          </cell>
          <cell r="CT138">
            <v>0.23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0.03</v>
          </cell>
          <cell r="DA138">
            <v>0.03</v>
          </cell>
          <cell r="DB138">
            <v>0.03</v>
          </cell>
          <cell r="DC138">
            <v>0</v>
          </cell>
          <cell r="DD138">
            <v>0.78</v>
          </cell>
          <cell r="DE138">
            <v>0.68</v>
          </cell>
          <cell r="DF138">
            <v>0.65</v>
          </cell>
          <cell r="DG138">
            <v>0.75</v>
          </cell>
          <cell r="DH138">
            <v>0.7</v>
          </cell>
          <cell r="DI138">
            <v>0.5</v>
          </cell>
          <cell r="DJ138">
            <v>0.55000000000000004</v>
          </cell>
          <cell r="DK138">
            <v>0.53</v>
          </cell>
          <cell r="DL138">
            <v>0.6</v>
          </cell>
          <cell r="DM138">
            <v>0.1</v>
          </cell>
          <cell r="DN138">
            <v>0</v>
          </cell>
          <cell r="DO138">
            <v>0</v>
          </cell>
          <cell r="DP138">
            <v>0.05</v>
          </cell>
          <cell r="DQ138">
            <v>0</v>
          </cell>
          <cell r="DR138">
            <v>0.05</v>
          </cell>
          <cell r="DS138">
            <v>0.1</v>
          </cell>
          <cell r="DT138">
            <v>0.1</v>
          </cell>
          <cell r="DU138">
            <v>7.0000000000000007E-2</v>
          </cell>
          <cell r="DW138">
            <v>2.5000000000000001E-2</v>
          </cell>
          <cell r="DX138">
            <v>0.05</v>
          </cell>
          <cell r="DY138">
            <v>7.0000000000000007E-2</v>
          </cell>
          <cell r="DZ138">
            <v>0.13</v>
          </cell>
          <cell r="EA138">
            <v>0.17</v>
          </cell>
          <cell r="EB138">
            <v>0.28000000000000003</v>
          </cell>
          <cell r="EC138">
            <v>0.17</v>
          </cell>
          <cell r="ED138">
            <v>0.15</v>
          </cell>
          <cell r="EE138">
            <v>0.3</v>
          </cell>
          <cell r="EF138">
            <v>0.38</v>
          </cell>
          <cell r="EG138">
            <v>0.3</v>
          </cell>
          <cell r="EH138">
            <v>0.38</v>
          </cell>
          <cell r="EI138">
            <v>0.38</v>
          </cell>
          <cell r="EJ138">
            <v>0.4</v>
          </cell>
          <cell r="EK138">
            <v>0.17</v>
          </cell>
          <cell r="EL138">
            <v>0.3</v>
          </cell>
          <cell r="EM138">
            <v>0.4</v>
          </cell>
          <cell r="EO138">
            <v>0.56999999999999995</v>
          </cell>
          <cell r="EP138">
            <v>0.6</v>
          </cell>
          <cell r="EQ138">
            <v>0.47</v>
          </cell>
          <cell r="ER138">
            <v>0.47</v>
          </cell>
          <cell r="ES138">
            <v>0.33</v>
          </cell>
          <cell r="ET138">
            <v>0.3</v>
          </cell>
          <cell r="EU138">
            <v>0.4</v>
          </cell>
          <cell r="EV138">
            <v>0.35</v>
          </cell>
          <cell r="EW138">
            <v>7.0000000000000007E-2</v>
          </cell>
          <cell r="EX138">
            <v>0.03</v>
          </cell>
          <cell r="EY138">
            <v>0.05</v>
          </cell>
          <cell r="EZ138">
            <v>0.03</v>
          </cell>
          <cell r="FA138">
            <v>0.03</v>
          </cell>
          <cell r="FB138">
            <v>0.05</v>
          </cell>
          <cell r="FC138">
            <v>0.15</v>
          </cell>
          <cell r="FD138">
            <v>0.03</v>
          </cell>
          <cell r="FE138">
            <v>0.03</v>
          </cell>
          <cell r="GP138">
            <v>0</v>
          </cell>
          <cell r="GQ138">
            <v>0.03</v>
          </cell>
          <cell r="GR138">
            <v>0.03</v>
          </cell>
          <cell r="GS138">
            <v>0.03</v>
          </cell>
          <cell r="GT138">
            <v>0.2</v>
          </cell>
          <cell r="GU138">
            <v>0.03</v>
          </cell>
          <cell r="GV138">
            <v>0.3</v>
          </cell>
          <cell r="GW138">
            <v>0.1</v>
          </cell>
          <cell r="GX138">
            <v>0.1</v>
          </cell>
          <cell r="GY138">
            <v>0.1</v>
          </cell>
          <cell r="GZ138">
            <v>0.3</v>
          </cell>
          <cell r="HA138">
            <v>0.2</v>
          </cell>
          <cell r="HB138">
            <v>0.63</v>
          </cell>
          <cell r="HC138">
            <v>0.55000000000000004</v>
          </cell>
          <cell r="HD138">
            <v>0.47</v>
          </cell>
          <cell r="HE138">
            <v>0.72</v>
          </cell>
          <cell r="HF138">
            <v>0.35</v>
          </cell>
          <cell r="HG138">
            <v>0.75</v>
          </cell>
          <cell r="HH138">
            <v>7.0000000000000007E-2</v>
          </cell>
          <cell r="HI138">
            <v>0.33</v>
          </cell>
          <cell r="HJ138">
            <v>0.38</v>
          </cell>
          <cell r="HK138">
            <v>0.15</v>
          </cell>
          <cell r="HL138">
            <v>0.15</v>
          </cell>
          <cell r="HM138">
            <v>0.03</v>
          </cell>
          <cell r="HN138">
            <v>0</v>
          </cell>
          <cell r="HO138">
            <v>0</v>
          </cell>
          <cell r="HP138">
            <v>0.03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</row>
        <row r="139">
          <cell r="A139">
            <v>400166</v>
          </cell>
          <cell r="J139" t="str">
            <v/>
          </cell>
        </row>
        <row r="140">
          <cell r="A140">
            <v>400167</v>
          </cell>
          <cell r="J140" t="str">
            <v/>
          </cell>
        </row>
        <row r="141">
          <cell r="A141">
            <v>400168</v>
          </cell>
          <cell r="J141" t="str">
            <v/>
          </cell>
        </row>
        <row r="142">
          <cell r="A142">
            <v>400169</v>
          </cell>
          <cell r="J142" t="str">
            <v/>
          </cell>
        </row>
        <row r="143">
          <cell r="A143">
            <v>400170</v>
          </cell>
          <cell r="J143" t="str">
            <v/>
          </cell>
        </row>
        <row r="144">
          <cell r="A144">
            <v>400171</v>
          </cell>
          <cell r="J144" t="str">
            <v/>
          </cell>
        </row>
        <row r="145">
          <cell r="A145">
            <v>400173</v>
          </cell>
          <cell r="J145" t="str">
            <v/>
          </cell>
        </row>
        <row r="146">
          <cell r="A146">
            <v>400174</v>
          </cell>
          <cell r="J146" t="str">
            <v/>
          </cell>
        </row>
        <row r="147">
          <cell r="A147">
            <v>400175</v>
          </cell>
          <cell r="J147" t="str">
            <v/>
          </cell>
        </row>
        <row r="148">
          <cell r="A148">
            <v>400176</v>
          </cell>
          <cell r="J148" t="str">
            <v/>
          </cell>
        </row>
        <row r="149">
          <cell r="A149">
            <v>400177</v>
          </cell>
          <cell r="J149" t="str">
            <v/>
          </cell>
        </row>
        <row r="150">
          <cell r="A150">
            <v>609674</v>
          </cell>
          <cell r="I150">
            <v>34</v>
          </cell>
          <cell r="J150" t="str">
            <v>Neutral</v>
          </cell>
          <cell r="M150">
            <v>49</v>
          </cell>
          <cell r="AA150">
            <v>0.02</v>
          </cell>
          <cell r="AB150">
            <v>0.01</v>
          </cell>
          <cell r="AC150">
            <v>0.02</v>
          </cell>
          <cell r="AD150">
            <v>0.03</v>
          </cell>
          <cell r="AE150">
            <v>0.04</v>
          </cell>
          <cell r="AF150">
            <v>0.1</v>
          </cell>
          <cell r="AG150">
            <v>0.14000000000000001</v>
          </cell>
          <cell r="AH150">
            <v>0.1</v>
          </cell>
          <cell r="AI150">
            <v>0.11</v>
          </cell>
          <cell r="AJ150">
            <v>0.08</v>
          </cell>
          <cell r="AK150">
            <v>0.15</v>
          </cell>
          <cell r="AL150">
            <v>0.15</v>
          </cell>
          <cell r="AM150">
            <v>0.37</v>
          </cell>
          <cell r="AN150">
            <v>0.33</v>
          </cell>
          <cell r="AO150">
            <v>0.35</v>
          </cell>
          <cell r="AP150">
            <v>0.27</v>
          </cell>
          <cell r="AQ150">
            <v>0.34</v>
          </cell>
          <cell r="AR150">
            <v>0.31</v>
          </cell>
          <cell r="AS150">
            <v>0</v>
          </cell>
          <cell r="AT150">
            <v>0.01</v>
          </cell>
          <cell r="AU150">
            <v>0.01</v>
          </cell>
          <cell r="AV150">
            <v>0.01</v>
          </cell>
          <cell r="AW150">
            <v>0.02</v>
          </cell>
          <cell r="AX150">
            <v>0</v>
          </cell>
          <cell r="AY150">
            <v>0.47</v>
          </cell>
          <cell r="AZ150">
            <v>0.55000000000000004</v>
          </cell>
          <cell r="BA150">
            <v>0.5</v>
          </cell>
          <cell r="BB150">
            <v>0.61</v>
          </cell>
          <cell r="BC150">
            <v>0.44</v>
          </cell>
          <cell r="BD150">
            <v>0.44</v>
          </cell>
          <cell r="BK150">
            <v>4.0000000000000001E-3</v>
          </cell>
          <cell r="BL150">
            <v>4.0000000000000001E-3</v>
          </cell>
          <cell r="BM150">
            <v>0</v>
          </cell>
          <cell r="BN150">
            <v>0.02</v>
          </cell>
          <cell r="BO150">
            <v>0.01</v>
          </cell>
          <cell r="BP150">
            <v>0.01</v>
          </cell>
          <cell r="BQ150">
            <v>0.08</v>
          </cell>
          <cell r="BR150">
            <v>0.11</v>
          </cell>
          <cell r="BS150">
            <v>0.1</v>
          </cell>
          <cell r="BT150">
            <v>0.04</v>
          </cell>
          <cell r="BU150">
            <v>0.06</v>
          </cell>
          <cell r="BV150">
            <v>7.0000000000000007E-2</v>
          </cell>
          <cell r="BW150">
            <v>7.0000000000000007E-2</v>
          </cell>
          <cell r="BX150">
            <v>7.0000000000000007E-2</v>
          </cell>
          <cell r="BY150">
            <v>0.13</v>
          </cell>
          <cell r="BZ150">
            <v>0.17</v>
          </cell>
          <cell r="CA150">
            <v>0.15</v>
          </cell>
          <cell r="CB150">
            <v>0.14000000000000001</v>
          </cell>
          <cell r="CL150">
            <v>0.28999999999999998</v>
          </cell>
          <cell r="CM150">
            <v>0.31</v>
          </cell>
          <cell r="CN150">
            <v>0.33</v>
          </cell>
          <cell r="CO150">
            <v>0.3</v>
          </cell>
          <cell r="CP150">
            <v>0.35</v>
          </cell>
          <cell r="CQ150">
            <v>0.37</v>
          </cell>
          <cell r="CR150">
            <v>0.28999999999999998</v>
          </cell>
          <cell r="CS150">
            <v>0.25</v>
          </cell>
          <cell r="CT150">
            <v>0.3</v>
          </cell>
          <cell r="CU150">
            <v>0.01</v>
          </cell>
          <cell r="CV150">
            <v>0.01</v>
          </cell>
          <cell r="CW150">
            <v>0.01</v>
          </cell>
          <cell r="CX150">
            <v>0.01</v>
          </cell>
          <cell r="CY150">
            <v>0.03</v>
          </cell>
          <cell r="CZ150">
            <v>0.04</v>
          </cell>
          <cell r="DA150">
            <v>0.01</v>
          </cell>
          <cell r="DB150">
            <v>0.03</v>
          </cell>
          <cell r="DC150">
            <v>0.01</v>
          </cell>
          <cell r="DD150">
            <v>0.65</v>
          </cell>
          <cell r="DE150">
            <v>0.62</v>
          </cell>
          <cell r="DF150">
            <v>0.59</v>
          </cell>
          <cell r="DG150">
            <v>0.61</v>
          </cell>
          <cell r="DH150">
            <v>0.55000000000000004</v>
          </cell>
          <cell r="DI150">
            <v>0.45</v>
          </cell>
          <cell r="DJ150">
            <v>0.45</v>
          </cell>
          <cell r="DK150">
            <v>0.46</v>
          </cell>
          <cell r="DL150">
            <v>0.45</v>
          </cell>
          <cell r="DM150">
            <v>0.19</v>
          </cell>
          <cell r="DN150">
            <v>3.3000000000000002E-2</v>
          </cell>
          <cell r="DO150">
            <v>0.04</v>
          </cell>
          <cell r="DP150">
            <v>0.06</v>
          </cell>
          <cell r="DQ150">
            <v>3.3000000000000002E-2</v>
          </cell>
          <cell r="DR150">
            <v>0.05</v>
          </cell>
          <cell r="DS150">
            <v>7.0000000000000007E-2</v>
          </cell>
          <cell r="DT150">
            <v>0.02</v>
          </cell>
          <cell r="DU150">
            <v>0.09</v>
          </cell>
          <cell r="DW150">
            <v>0.11799999999999999</v>
          </cell>
          <cell r="DX150">
            <v>0.10299999999999999</v>
          </cell>
          <cell r="DY150">
            <v>0.12</v>
          </cell>
          <cell r="DZ150">
            <v>0.08</v>
          </cell>
          <cell r="EA150">
            <v>0.1</v>
          </cell>
          <cell r="EB150">
            <v>0.13</v>
          </cell>
          <cell r="EC150">
            <v>0.11</v>
          </cell>
          <cell r="ED150">
            <v>0.17</v>
          </cell>
          <cell r="EE150">
            <v>0.28000000000000003</v>
          </cell>
          <cell r="EF150">
            <v>0.46</v>
          </cell>
          <cell r="EG150">
            <v>0.43</v>
          </cell>
          <cell r="EH150">
            <v>0.41</v>
          </cell>
          <cell r="EI150">
            <v>0.37</v>
          </cell>
          <cell r="EJ150">
            <v>0.36</v>
          </cell>
          <cell r="EK150">
            <v>0.37</v>
          </cell>
          <cell r="EL150">
            <v>0.44</v>
          </cell>
          <cell r="EM150">
            <v>0.39</v>
          </cell>
          <cell r="EO150">
            <v>0.37</v>
          </cell>
          <cell r="EP150">
            <v>0.4</v>
          </cell>
          <cell r="EQ150">
            <v>0.39</v>
          </cell>
          <cell r="ER150">
            <v>0.48</v>
          </cell>
          <cell r="ES150">
            <v>0.45</v>
          </cell>
          <cell r="ET150">
            <v>0.38</v>
          </cell>
          <cell r="EU150">
            <v>0.38</v>
          </cell>
          <cell r="EV150">
            <v>0.32</v>
          </cell>
          <cell r="EW150">
            <v>0.03</v>
          </cell>
          <cell r="EX150">
            <v>0.02</v>
          </cell>
          <cell r="EY150">
            <v>0.03</v>
          </cell>
          <cell r="EZ150">
            <v>0.03</v>
          </cell>
          <cell r="FA150">
            <v>0.04</v>
          </cell>
          <cell r="FB150">
            <v>0.04</v>
          </cell>
          <cell r="FC150">
            <v>0.06</v>
          </cell>
          <cell r="FD150">
            <v>0.04</v>
          </cell>
          <cell r="FE150">
            <v>0.03</v>
          </cell>
          <cell r="GP150">
            <v>0.04</v>
          </cell>
          <cell r="GQ150">
            <v>0.02</v>
          </cell>
          <cell r="GR150">
            <v>0.01</v>
          </cell>
          <cell r="GS150">
            <v>0.03</v>
          </cell>
          <cell r="GT150">
            <v>0.06</v>
          </cell>
          <cell r="GU150">
            <v>0.01</v>
          </cell>
          <cell r="GV150">
            <v>0.39</v>
          </cell>
          <cell r="GW150">
            <v>0.36</v>
          </cell>
          <cell r="GX150">
            <v>0.35</v>
          </cell>
          <cell r="GY150">
            <v>0.35</v>
          </cell>
          <cell r="GZ150">
            <v>0.39</v>
          </cell>
          <cell r="HA150">
            <v>0.41</v>
          </cell>
          <cell r="HB150">
            <v>0.24</v>
          </cell>
          <cell r="HC150">
            <v>0.3</v>
          </cell>
          <cell r="HD150">
            <v>0.3</v>
          </cell>
          <cell r="HE150">
            <v>0.32</v>
          </cell>
          <cell r="HF150">
            <v>0.27</v>
          </cell>
          <cell r="HG150">
            <v>0.37</v>
          </cell>
          <cell r="HH150">
            <v>0.25</v>
          </cell>
          <cell r="HI150">
            <v>0.23</v>
          </cell>
          <cell r="HJ150">
            <v>0.23</v>
          </cell>
          <cell r="HK150">
            <v>0.2</v>
          </cell>
          <cell r="HL150">
            <v>0.17</v>
          </cell>
          <cell r="HM150">
            <v>0.1</v>
          </cell>
          <cell r="HN150">
            <v>4.1000000000000002E-2</v>
          </cell>
          <cell r="HO150">
            <v>0.05</v>
          </cell>
          <cell r="HP150">
            <v>0.05</v>
          </cell>
          <cell r="HQ150">
            <v>0.04</v>
          </cell>
          <cell r="HR150">
            <v>5.1999999999999998E-2</v>
          </cell>
          <cell r="HS150">
            <v>5.5E-2</v>
          </cell>
          <cell r="HT150">
            <v>0.05</v>
          </cell>
          <cell r="HU150">
            <v>0.04</v>
          </cell>
          <cell r="HV150">
            <v>0.06</v>
          </cell>
          <cell r="HW150">
            <v>0.06</v>
          </cell>
          <cell r="HX150">
            <v>0.05</v>
          </cell>
          <cell r="HY150">
            <v>0.06</v>
          </cell>
        </row>
        <row r="151">
          <cell r="A151">
            <v>609676</v>
          </cell>
          <cell r="I151">
            <v>27</v>
          </cell>
          <cell r="J151" t="str">
            <v/>
          </cell>
          <cell r="R151">
            <v>2</v>
          </cell>
          <cell r="AA151">
            <v>0</v>
          </cell>
          <cell r="AB151">
            <v>0</v>
          </cell>
          <cell r="AC151">
            <v>0.04</v>
          </cell>
          <cell r="AD151">
            <v>0.02</v>
          </cell>
          <cell r="AE151">
            <v>0.04</v>
          </cell>
          <cell r="AF151">
            <v>0.06</v>
          </cell>
          <cell r="AG151">
            <v>7.0000000000000007E-2</v>
          </cell>
          <cell r="AH151">
            <v>0.08</v>
          </cell>
          <cell r="AI151">
            <v>0.15</v>
          </cell>
          <cell r="AJ151">
            <v>0.12</v>
          </cell>
          <cell r="AK151">
            <v>0.12</v>
          </cell>
          <cell r="AL151">
            <v>0.15</v>
          </cell>
          <cell r="AM151">
            <v>0.37</v>
          </cell>
          <cell r="AN151">
            <v>0.34</v>
          </cell>
          <cell r="AO151">
            <v>0.33</v>
          </cell>
          <cell r="AP151">
            <v>0.33</v>
          </cell>
          <cell r="AQ151">
            <v>0.38</v>
          </cell>
          <cell r="AR151">
            <v>0.35</v>
          </cell>
          <cell r="AS151">
            <v>0.01</v>
          </cell>
          <cell r="AT151">
            <v>0</v>
          </cell>
          <cell r="AU151">
            <v>0.01</v>
          </cell>
          <cell r="AV151">
            <v>0.01</v>
          </cell>
          <cell r="AW151">
            <v>0</v>
          </cell>
          <cell r="AX151">
            <v>0.01</v>
          </cell>
          <cell r="AY151">
            <v>0.55000000000000004</v>
          </cell>
          <cell r="AZ151">
            <v>0.56999999999999995</v>
          </cell>
          <cell r="BA151">
            <v>0.47</v>
          </cell>
          <cell r="BB151">
            <v>0.52</v>
          </cell>
          <cell r="BC151">
            <v>0.47</v>
          </cell>
          <cell r="BD151">
            <v>0.43</v>
          </cell>
          <cell r="BK151">
            <v>0</v>
          </cell>
          <cell r="BL151">
            <v>4.0000000000000001E-3</v>
          </cell>
          <cell r="BM151">
            <v>0</v>
          </cell>
          <cell r="BN151">
            <v>0.05</v>
          </cell>
          <cell r="BO151">
            <v>0</v>
          </cell>
          <cell r="BP151">
            <v>0.01</v>
          </cell>
          <cell r="BQ151">
            <v>0.04</v>
          </cell>
          <cell r="BR151">
            <v>0.04</v>
          </cell>
          <cell r="BS151">
            <v>0.04</v>
          </cell>
          <cell r="BT151">
            <v>7.0000000000000007E-2</v>
          </cell>
          <cell r="BU151">
            <v>0.08</v>
          </cell>
          <cell r="BV151">
            <v>0.09</v>
          </cell>
          <cell r="BW151">
            <v>0.12</v>
          </cell>
          <cell r="BX151">
            <v>0.06</v>
          </cell>
          <cell r="BY151">
            <v>0.11</v>
          </cell>
          <cell r="BZ151">
            <v>0.12</v>
          </cell>
          <cell r="CA151">
            <v>0.11</v>
          </cell>
          <cell r="CB151">
            <v>0.12</v>
          </cell>
          <cell r="CL151">
            <v>0.3</v>
          </cell>
          <cell r="CM151">
            <v>0.33</v>
          </cell>
          <cell r="CN151">
            <v>0.35</v>
          </cell>
          <cell r="CO151">
            <v>0.27</v>
          </cell>
          <cell r="CP151">
            <v>0.32</v>
          </cell>
          <cell r="CQ151">
            <v>0.35</v>
          </cell>
          <cell r="CR151">
            <v>0.34</v>
          </cell>
          <cell r="CS151">
            <v>0.35</v>
          </cell>
          <cell r="CT151">
            <v>0.37</v>
          </cell>
          <cell r="CU151">
            <v>0</v>
          </cell>
          <cell r="CV151">
            <v>0</v>
          </cell>
          <cell r="CW151">
            <v>0.01</v>
          </cell>
          <cell r="CX151">
            <v>0</v>
          </cell>
          <cell r="CY151">
            <v>0.01</v>
          </cell>
          <cell r="CZ151">
            <v>0</v>
          </cell>
          <cell r="DA151">
            <v>0</v>
          </cell>
          <cell r="DB151">
            <v>0.02</v>
          </cell>
          <cell r="DC151">
            <v>0</v>
          </cell>
          <cell r="DD151">
            <v>0.63</v>
          </cell>
          <cell r="DE151">
            <v>0.59</v>
          </cell>
          <cell r="DF151">
            <v>0.56000000000000005</v>
          </cell>
          <cell r="DG151">
            <v>0.56000000000000005</v>
          </cell>
          <cell r="DH151">
            <v>0.6</v>
          </cell>
          <cell r="DI151">
            <v>0.53</v>
          </cell>
          <cell r="DJ151">
            <v>0.5</v>
          </cell>
          <cell r="DK151">
            <v>0.49</v>
          </cell>
          <cell r="DL151">
            <v>0.48</v>
          </cell>
          <cell r="DM151">
            <v>0.23</v>
          </cell>
          <cell r="DN151">
            <v>2.4E-2</v>
          </cell>
          <cell r="DO151">
            <v>0.04</v>
          </cell>
          <cell r="DP151">
            <v>0.09</v>
          </cell>
          <cell r="DQ151">
            <v>0.02</v>
          </cell>
          <cell r="DR151">
            <v>0.05</v>
          </cell>
          <cell r="DS151">
            <v>0.13</v>
          </cell>
          <cell r="DT151">
            <v>0.03</v>
          </cell>
          <cell r="DU151">
            <v>0.06</v>
          </cell>
          <cell r="DW151">
            <v>0.13100000000000001</v>
          </cell>
          <cell r="DX151">
            <v>0.10299999999999999</v>
          </cell>
          <cell r="DY151">
            <v>0.17</v>
          </cell>
          <cell r="DZ151">
            <v>0.1</v>
          </cell>
          <cell r="EA151">
            <v>0.19</v>
          </cell>
          <cell r="EB151">
            <v>0.19</v>
          </cell>
          <cell r="EC151">
            <v>0.09</v>
          </cell>
          <cell r="ED151">
            <v>0.15</v>
          </cell>
          <cell r="EE151">
            <v>0.18</v>
          </cell>
          <cell r="EF151">
            <v>0.33</v>
          </cell>
          <cell r="EG151">
            <v>0.35</v>
          </cell>
          <cell r="EH151">
            <v>0.33</v>
          </cell>
          <cell r="EI151">
            <v>0.35</v>
          </cell>
          <cell r="EJ151">
            <v>0.34</v>
          </cell>
          <cell r="EK151">
            <v>0.27</v>
          </cell>
          <cell r="EL151">
            <v>0.34</v>
          </cell>
          <cell r="EM151">
            <v>0.37</v>
          </cell>
          <cell r="EO151">
            <v>0.49</v>
          </cell>
          <cell r="EP151">
            <v>0.48</v>
          </cell>
          <cell r="EQ151">
            <v>0.38</v>
          </cell>
          <cell r="ER151">
            <v>0.5</v>
          </cell>
          <cell r="ES151">
            <v>0.39</v>
          </cell>
          <cell r="ET151">
            <v>0.37</v>
          </cell>
          <cell r="EU151">
            <v>0.51</v>
          </cell>
          <cell r="EV151">
            <v>0.39</v>
          </cell>
          <cell r="EW151">
            <v>0.03</v>
          </cell>
          <cell r="EX151">
            <v>0.03</v>
          </cell>
          <cell r="EY151">
            <v>0.02</v>
          </cell>
          <cell r="EZ151">
            <v>0.03</v>
          </cell>
          <cell r="FA151">
            <v>0.04</v>
          </cell>
          <cell r="FB151">
            <v>0.03</v>
          </cell>
          <cell r="FC151">
            <v>0.03</v>
          </cell>
          <cell r="FD151">
            <v>0.02</v>
          </cell>
          <cell r="FE151">
            <v>0.03</v>
          </cell>
          <cell r="GP151">
            <v>0.02</v>
          </cell>
          <cell r="GQ151">
            <v>0.01</v>
          </cell>
          <cell r="GR151">
            <v>0.02</v>
          </cell>
          <cell r="GS151">
            <v>0.01</v>
          </cell>
          <cell r="GT151">
            <v>0.05</v>
          </cell>
          <cell r="GU151">
            <v>0.02</v>
          </cell>
          <cell r="GV151">
            <v>0.45</v>
          </cell>
          <cell r="GW151">
            <v>0.44</v>
          </cell>
          <cell r="GX151">
            <v>0.45</v>
          </cell>
          <cell r="GY151">
            <v>0.5</v>
          </cell>
          <cell r="GZ151">
            <v>0.46</v>
          </cell>
          <cell r="HA151">
            <v>0.48</v>
          </cell>
          <cell r="HB151">
            <v>0.32</v>
          </cell>
          <cell r="HC151">
            <v>0.34</v>
          </cell>
          <cell r="HD151">
            <v>0.31</v>
          </cell>
          <cell r="HE151">
            <v>0.28999999999999998</v>
          </cell>
          <cell r="HF151">
            <v>0.31</v>
          </cell>
          <cell r="HG151">
            <v>0.35</v>
          </cell>
          <cell r="HH151">
            <v>0.13</v>
          </cell>
          <cell r="HI151">
            <v>0.14000000000000001</v>
          </cell>
          <cell r="HJ151">
            <v>0.14000000000000001</v>
          </cell>
          <cell r="HK151">
            <v>0.12</v>
          </cell>
          <cell r="HL151">
            <v>0.11</v>
          </cell>
          <cell r="HM151">
            <v>0.06</v>
          </cell>
          <cell r="HN151">
            <v>4.8000000000000001E-2</v>
          </cell>
          <cell r="HO151">
            <v>0.05</v>
          </cell>
          <cell r="HP151">
            <v>0.05</v>
          </cell>
          <cell r="HQ151">
            <v>0.05</v>
          </cell>
          <cell r="HR151">
            <v>4.8000000000000001E-2</v>
          </cell>
          <cell r="HS151">
            <v>4.8000000000000001E-2</v>
          </cell>
          <cell r="HT151">
            <v>0.03</v>
          </cell>
          <cell r="HU151">
            <v>0.03</v>
          </cell>
          <cell r="HV151">
            <v>0.03</v>
          </cell>
          <cell r="HW151">
            <v>0.04</v>
          </cell>
          <cell r="HX151">
            <v>0.03</v>
          </cell>
          <cell r="HY151">
            <v>0.04</v>
          </cell>
        </row>
        <row r="152">
          <cell r="A152">
            <v>609678</v>
          </cell>
          <cell r="I152">
            <v>41</v>
          </cell>
          <cell r="J152" t="str">
            <v>Strong</v>
          </cell>
          <cell r="M152">
            <v>73</v>
          </cell>
          <cell r="R152">
            <v>184</v>
          </cell>
          <cell r="AA152">
            <v>0.01</v>
          </cell>
          <cell r="AB152">
            <v>0</v>
          </cell>
          <cell r="AC152">
            <v>0</v>
          </cell>
          <cell r="AD152">
            <v>0</v>
          </cell>
          <cell r="AE152">
            <v>0.01</v>
          </cell>
          <cell r="AF152">
            <v>0.03</v>
          </cell>
          <cell r="AG152">
            <v>0.05</v>
          </cell>
          <cell r="AH152">
            <v>0.04</v>
          </cell>
          <cell r="AI152">
            <v>0.01</v>
          </cell>
          <cell r="AJ152">
            <v>0.02</v>
          </cell>
          <cell r="AK152">
            <v>0.09</v>
          </cell>
          <cell r="AL152">
            <v>0.16</v>
          </cell>
          <cell r="AM152">
            <v>0.3</v>
          </cell>
          <cell r="AN152">
            <v>0.24</v>
          </cell>
          <cell r="AO152">
            <v>0.3</v>
          </cell>
          <cell r="AP152">
            <v>0.15</v>
          </cell>
          <cell r="AQ152">
            <v>0.4</v>
          </cell>
          <cell r="AR152">
            <v>0.33</v>
          </cell>
          <cell r="AS152">
            <v>0.03</v>
          </cell>
          <cell r="AT152">
            <v>0.01</v>
          </cell>
          <cell r="AU152">
            <v>0.04</v>
          </cell>
          <cell r="AV152">
            <v>0.01</v>
          </cell>
          <cell r="AW152">
            <v>0.02</v>
          </cell>
          <cell r="AX152">
            <v>0.02</v>
          </cell>
          <cell r="AY152">
            <v>0.61</v>
          </cell>
          <cell r="AZ152">
            <v>0.71</v>
          </cell>
          <cell r="BA152">
            <v>0.64</v>
          </cell>
          <cell r="BB152">
            <v>0.81</v>
          </cell>
          <cell r="BC152">
            <v>0.49</v>
          </cell>
          <cell r="BD152">
            <v>0.46</v>
          </cell>
          <cell r="BK152">
            <v>2E-3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0.06</v>
          </cell>
          <cell r="BR152">
            <v>0.25</v>
          </cell>
          <cell r="BS152">
            <v>0.11</v>
          </cell>
          <cell r="BT152">
            <v>0.02</v>
          </cell>
          <cell r="BU152">
            <v>0.01</v>
          </cell>
          <cell r="BV152">
            <v>0.02</v>
          </cell>
          <cell r="BW152">
            <v>0.04</v>
          </cell>
          <cell r="BX152">
            <v>0.01</v>
          </cell>
          <cell r="BY152">
            <v>0.03</v>
          </cell>
          <cell r="BZ152">
            <v>0.15</v>
          </cell>
          <cell r="CA152">
            <v>0.18</v>
          </cell>
          <cell r="CB152">
            <v>0.19</v>
          </cell>
          <cell r="CL152">
            <v>0.23</v>
          </cell>
          <cell r="CM152">
            <v>0.31</v>
          </cell>
          <cell r="CN152">
            <v>0.34</v>
          </cell>
          <cell r="CO152">
            <v>0.24</v>
          </cell>
          <cell r="CP152">
            <v>0.27</v>
          </cell>
          <cell r="CQ152">
            <v>0.31</v>
          </cell>
          <cell r="CR152">
            <v>0.33</v>
          </cell>
          <cell r="CS152">
            <v>0.23</v>
          </cell>
          <cell r="CT152">
            <v>0.3</v>
          </cell>
          <cell r="CU152">
            <v>0.03</v>
          </cell>
          <cell r="CV152">
            <v>0.02</v>
          </cell>
          <cell r="CW152">
            <v>0.03</v>
          </cell>
          <cell r="CX152">
            <v>0.02</v>
          </cell>
          <cell r="CY152">
            <v>0.03</v>
          </cell>
          <cell r="CZ152">
            <v>0.04</v>
          </cell>
          <cell r="DA152">
            <v>0.03</v>
          </cell>
          <cell r="DB152">
            <v>0.04</v>
          </cell>
          <cell r="DC152">
            <v>0.04</v>
          </cell>
          <cell r="DD152">
            <v>0.72</v>
          </cell>
          <cell r="DE152">
            <v>0.65</v>
          </cell>
          <cell r="DF152">
            <v>0.61</v>
          </cell>
          <cell r="DG152">
            <v>0.7</v>
          </cell>
          <cell r="DH152">
            <v>0.69</v>
          </cell>
          <cell r="DI152">
            <v>0.61</v>
          </cell>
          <cell r="DJ152">
            <v>0.42</v>
          </cell>
          <cell r="DK152">
            <v>0.28999999999999998</v>
          </cell>
          <cell r="DL152">
            <v>0.36</v>
          </cell>
          <cell r="DM152">
            <v>0.08</v>
          </cell>
          <cell r="DN152">
            <v>2E-3</v>
          </cell>
          <cell r="DO152">
            <v>0</v>
          </cell>
          <cell r="DP152">
            <v>0.01</v>
          </cell>
          <cell r="DQ152">
            <v>5.0000000000000001E-3</v>
          </cell>
          <cell r="DR152">
            <v>0.01</v>
          </cell>
          <cell r="DS152">
            <v>0.05</v>
          </cell>
          <cell r="DT152">
            <v>0</v>
          </cell>
          <cell r="DU152">
            <v>0</v>
          </cell>
          <cell r="DW152">
            <v>5.8000000000000003E-2</v>
          </cell>
          <cell r="DX152">
            <v>1.4E-2</v>
          </cell>
          <cell r="DY152">
            <v>0.04</v>
          </cell>
          <cell r="DZ152">
            <v>0.02</v>
          </cell>
          <cell r="EA152">
            <v>0.04</v>
          </cell>
          <cell r="EB152">
            <v>0.14000000000000001</v>
          </cell>
          <cell r="EC152">
            <v>0.03</v>
          </cell>
          <cell r="ED152">
            <v>0.01</v>
          </cell>
          <cell r="EE152">
            <v>0.38</v>
          </cell>
          <cell r="EF152">
            <v>0.39</v>
          </cell>
          <cell r="EG152">
            <v>0.28000000000000003</v>
          </cell>
          <cell r="EH152">
            <v>0.26</v>
          </cell>
          <cell r="EI152">
            <v>0.25</v>
          </cell>
          <cell r="EJ152">
            <v>0.36</v>
          </cell>
          <cell r="EK152">
            <v>0.36</v>
          </cell>
          <cell r="EL152">
            <v>0.43</v>
          </cell>
          <cell r="EM152">
            <v>0.38</v>
          </cell>
          <cell r="EO152">
            <v>0.51</v>
          </cell>
          <cell r="EP152">
            <v>0.66</v>
          </cell>
          <cell r="EQ152">
            <v>0.64</v>
          </cell>
          <cell r="ER152">
            <v>0.69</v>
          </cell>
          <cell r="ES152">
            <v>0.55000000000000004</v>
          </cell>
          <cell r="ET152">
            <v>0.34</v>
          </cell>
          <cell r="EU152">
            <v>0.5</v>
          </cell>
          <cell r="EV152">
            <v>0.56000000000000005</v>
          </cell>
          <cell r="EW152">
            <v>0.05</v>
          </cell>
          <cell r="EX152">
            <v>0.04</v>
          </cell>
          <cell r="EY152">
            <v>0.05</v>
          </cell>
          <cell r="EZ152">
            <v>0.04</v>
          </cell>
          <cell r="FA152">
            <v>0.04</v>
          </cell>
          <cell r="FB152">
            <v>0.05</v>
          </cell>
          <cell r="FC152">
            <v>0.11</v>
          </cell>
          <cell r="FD152">
            <v>0.04</v>
          </cell>
          <cell r="FE152">
            <v>0.05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0.09</v>
          </cell>
          <cell r="GU152">
            <v>0</v>
          </cell>
          <cell r="GV152">
            <v>0.09</v>
          </cell>
          <cell r="GW152">
            <v>0.11</v>
          </cell>
          <cell r="GX152">
            <v>0.12</v>
          </cell>
          <cell r="GY152">
            <v>0.08</v>
          </cell>
          <cell r="GZ152">
            <v>0.31</v>
          </cell>
          <cell r="HA152">
            <v>0.11</v>
          </cell>
          <cell r="HB152">
            <v>0.79</v>
          </cell>
          <cell r="HC152">
            <v>0.72</v>
          </cell>
          <cell r="HD152">
            <v>0.75</v>
          </cell>
          <cell r="HE152">
            <v>0.81</v>
          </cell>
          <cell r="HF152">
            <v>0.35</v>
          </cell>
          <cell r="HG152">
            <v>0.81</v>
          </cell>
          <cell r="HH152">
            <v>0.05</v>
          </cell>
          <cell r="HI152">
            <v>0.1</v>
          </cell>
          <cell r="HJ152">
            <v>7.0000000000000007E-2</v>
          </cell>
          <cell r="HK152">
            <v>0.04</v>
          </cell>
          <cell r="HL152">
            <v>0.17</v>
          </cell>
          <cell r="HM152">
            <v>0.02</v>
          </cell>
          <cell r="HN152">
            <v>7.0000000000000001E-3</v>
          </cell>
          <cell r="HO152">
            <v>0.01</v>
          </cell>
          <cell r="HP152">
            <v>0</v>
          </cell>
          <cell r="HQ152">
            <v>0</v>
          </cell>
          <cell r="HR152">
            <v>2.5999999999999999E-2</v>
          </cell>
          <cell r="HS152">
            <v>5.0000000000000001E-3</v>
          </cell>
          <cell r="HT152">
            <v>0.06</v>
          </cell>
          <cell r="HU152">
            <v>0.06</v>
          </cell>
          <cell r="HV152">
            <v>0.05</v>
          </cell>
          <cell r="HW152">
            <v>0.06</v>
          </cell>
          <cell r="HX152">
            <v>0.06</v>
          </cell>
          <cell r="HY152">
            <v>0.05</v>
          </cell>
        </row>
        <row r="153">
          <cell r="A153">
            <v>609679</v>
          </cell>
          <cell r="I153">
            <v>40</v>
          </cell>
          <cell r="J153" t="str">
            <v>Neutral</v>
          </cell>
          <cell r="M153">
            <v>41</v>
          </cell>
          <cell r="R153">
            <v>20</v>
          </cell>
          <cell r="AA153">
            <v>0.01</v>
          </cell>
          <cell r="AB153">
            <v>0</v>
          </cell>
          <cell r="AC153">
            <v>0.01</v>
          </cell>
          <cell r="AD153">
            <v>0.02</v>
          </cell>
          <cell r="AE153">
            <v>0.06</v>
          </cell>
          <cell r="AF153">
            <v>0.08</v>
          </cell>
          <cell r="AG153">
            <v>0.08</v>
          </cell>
          <cell r="AH153">
            <v>0.08</v>
          </cell>
          <cell r="AI153">
            <v>0.1</v>
          </cell>
          <cell r="AJ153">
            <v>0.14000000000000001</v>
          </cell>
          <cell r="AK153">
            <v>0.26</v>
          </cell>
          <cell r="AL153">
            <v>0.24</v>
          </cell>
          <cell r="AM153">
            <v>0.46</v>
          </cell>
          <cell r="AN153">
            <v>0.43</v>
          </cell>
          <cell r="AO153">
            <v>0.49</v>
          </cell>
          <cell r="AP153">
            <v>0.26</v>
          </cell>
          <cell r="AQ153">
            <v>0.42</v>
          </cell>
          <cell r="AR153">
            <v>0.37</v>
          </cell>
          <cell r="AS153">
            <v>0</v>
          </cell>
          <cell r="AT153">
            <v>0</v>
          </cell>
          <cell r="AU153">
            <v>0.01</v>
          </cell>
          <cell r="AV153">
            <v>0.01</v>
          </cell>
          <cell r="AW153">
            <v>0</v>
          </cell>
          <cell r="AX153">
            <v>0</v>
          </cell>
          <cell r="AY153">
            <v>0.44</v>
          </cell>
          <cell r="AZ153">
            <v>0.48</v>
          </cell>
          <cell r="BA153">
            <v>0.39</v>
          </cell>
          <cell r="BB153">
            <v>0.56999999999999995</v>
          </cell>
          <cell r="BC153">
            <v>0.26</v>
          </cell>
          <cell r="BD153">
            <v>0.3</v>
          </cell>
          <cell r="BK153">
            <v>6.0000000000000001E-3</v>
          </cell>
          <cell r="BL153">
            <v>8.0000000000000002E-3</v>
          </cell>
          <cell r="BM153">
            <v>0.01</v>
          </cell>
          <cell r="BN153">
            <v>0.02</v>
          </cell>
          <cell r="BO153">
            <v>0.01</v>
          </cell>
          <cell r="BP153">
            <v>0.02</v>
          </cell>
          <cell r="BQ153">
            <v>0.08</v>
          </cell>
          <cell r="BR153">
            <v>0.12</v>
          </cell>
          <cell r="BS153">
            <v>0.09</v>
          </cell>
          <cell r="BT153">
            <v>0.02</v>
          </cell>
          <cell r="BU153">
            <v>0.03</v>
          </cell>
          <cell r="BV153">
            <v>0.06</v>
          </cell>
          <cell r="BW153">
            <v>0.1</v>
          </cell>
          <cell r="BX153">
            <v>0.04</v>
          </cell>
          <cell r="BY153">
            <v>7.0000000000000007E-2</v>
          </cell>
          <cell r="BZ153">
            <v>0.22</v>
          </cell>
          <cell r="CA153">
            <v>0.24</v>
          </cell>
          <cell r="CB153">
            <v>0.19</v>
          </cell>
          <cell r="CL153">
            <v>0.27</v>
          </cell>
          <cell r="CM153">
            <v>0.34</v>
          </cell>
          <cell r="CN153">
            <v>0.39</v>
          </cell>
          <cell r="CO153">
            <v>0.35</v>
          </cell>
          <cell r="CP153">
            <v>0.4</v>
          </cell>
          <cell r="CQ153">
            <v>0.45</v>
          </cell>
          <cell r="CR153">
            <v>0.36</v>
          </cell>
          <cell r="CS153">
            <v>0.28000000000000003</v>
          </cell>
          <cell r="CT153">
            <v>0.35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0.01</v>
          </cell>
          <cell r="CZ153">
            <v>0.01</v>
          </cell>
          <cell r="DA153">
            <v>0.01</v>
          </cell>
          <cell r="DB153">
            <v>0</v>
          </cell>
          <cell r="DC153">
            <v>0</v>
          </cell>
          <cell r="DD153">
            <v>0.7</v>
          </cell>
          <cell r="DE153">
            <v>0.62</v>
          </cell>
          <cell r="DF153">
            <v>0.53</v>
          </cell>
          <cell r="DG153">
            <v>0.52</v>
          </cell>
          <cell r="DH153">
            <v>0.54</v>
          </cell>
          <cell r="DI153">
            <v>0.46</v>
          </cell>
          <cell r="DJ153">
            <v>0.33</v>
          </cell>
          <cell r="DK153">
            <v>0.35</v>
          </cell>
          <cell r="DL153">
            <v>0.38</v>
          </cell>
          <cell r="DM153">
            <v>0.16</v>
          </cell>
          <cell r="DN153">
            <v>3.3000000000000002E-2</v>
          </cell>
          <cell r="DO153">
            <v>0.02</v>
          </cell>
          <cell r="DP153">
            <v>0.03</v>
          </cell>
          <cell r="DQ153">
            <v>2.3E-2</v>
          </cell>
          <cell r="DR153">
            <v>0.05</v>
          </cell>
          <cell r="DS153">
            <v>0.03</v>
          </cell>
          <cell r="DT153">
            <v>0.02</v>
          </cell>
          <cell r="DU153">
            <v>0.03</v>
          </cell>
          <cell r="DW153">
            <v>0.187</v>
          </cell>
          <cell r="DX153">
            <v>9.0999999999999998E-2</v>
          </cell>
          <cell r="DY153">
            <v>0.16</v>
          </cell>
          <cell r="DZ153">
            <v>0.1</v>
          </cell>
          <cell r="EA153">
            <v>0.13</v>
          </cell>
          <cell r="EB153">
            <v>0.17</v>
          </cell>
          <cell r="EC153">
            <v>0.12</v>
          </cell>
          <cell r="ED153">
            <v>0.19</v>
          </cell>
          <cell r="EE153">
            <v>0.36</v>
          </cell>
          <cell r="EF153">
            <v>0.48</v>
          </cell>
          <cell r="EG153">
            <v>0.49</v>
          </cell>
          <cell r="EH153">
            <v>0.45</v>
          </cell>
          <cell r="EI153">
            <v>0.43</v>
          </cell>
          <cell r="EJ153">
            <v>0.48</v>
          </cell>
          <cell r="EK153">
            <v>0.47</v>
          </cell>
          <cell r="EL153">
            <v>0.5</v>
          </cell>
          <cell r="EM153">
            <v>0.51</v>
          </cell>
          <cell r="EO153">
            <v>0.3</v>
          </cell>
          <cell r="EP153">
            <v>0.39</v>
          </cell>
          <cell r="EQ153">
            <v>0.35</v>
          </cell>
          <cell r="ER153">
            <v>0.44</v>
          </cell>
          <cell r="ES153">
            <v>0.34</v>
          </cell>
          <cell r="ET153">
            <v>0.33</v>
          </cell>
          <cell r="EU153">
            <v>0.35</v>
          </cell>
          <cell r="EV153">
            <v>0.27</v>
          </cell>
          <cell r="EW153">
            <v>0.01</v>
          </cell>
          <cell r="EX153">
            <v>0</v>
          </cell>
          <cell r="EY153">
            <v>0.01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GP153">
            <v>0.05</v>
          </cell>
          <cell r="GQ153">
            <v>0.11</v>
          </cell>
          <cell r="GR153">
            <v>0.09</v>
          </cell>
          <cell r="GS153">
            <v>0.04</v>
          </cell>
          <cell r="GT153">
            <v>0.43</v>
          </cell>
          <cell r="GU153">
            <v>0.14000000000000001</v>
          </cell>
          <cell r="GV153">
            <v>0.44</v>
          </cell>
          <cell r="GW153">
            <v>0.37</v>
          </cell>
          <cell r="GX153">
            <v>0.44</v>
          </cell>
          <cell r="GY153">
            <v>0.47</v>
          </cell>
          <cell r="GZ153">
            <v>0.3</v>
          </cell>
          <cell r="HA153">
            <v>0.52</v>
          </cell>
          <cell r="HB153">
            <v>0.25</v>
          </cell>
          <cell r="HC153">
            <v>0.24</v>
          </cell>
          <cell r="HD153">
            <v>0.25</v>
          </cell>
          <cell r="HE153">
            <v>0.35</v>
          </cell>
          <cell r="HF153">
            <v>0.12</v>
          </cell>
          <cell r="HG153">
            <v>0.2</v>
          </cell>
          <cell r="HH153">
            <v>0.25</v>
          </cell>
          <cell r="HI153">
            <v>0.24</v>
          </cell>
          <cell r="HJ153">
            <v>0.2</v>
          </cell>
          <cell r="HK153">
            <v>0.1</v>
          </cell>
          <cell r="HL153">
            <v>0.12</v>
          </cell>
          <cell r="HM153">
            <v>0.12</v>
          </cell>
          <cell r="HN153">
            <v>1.2E-2</v>
          </cell>
          <cell r="HO153">
            <v>0.02</v>
          </cell>
          <cell r="HP153">
            <v>0.01</v>
          </cell>
          <cell r="HQ153">
            <v>0.02</v>
          </cell>
          <cell r="HR153">
            <v>1.9E-2</v>
          </cell>
          <cell r="HS153">
            <v>1.4E-2</v>
          </cell>
          <cell r="HT153">
            <v>0.01</v>
          </cell>
          <cell r="HU153">
            <v>0.01</v>
          </cell>
          <cell r="HV153">
            <v>0.01</v>
          </cell>
          <cell r="HW153">
            <v>0.02</v>
          </cell>
          <cell r="HX153">
            <v>0.02</v>
          </cell>
          <cell r="HY153">
            <v>0.01</v>
          </cell>
        </row>
        <row r="154">
          <cell r="A154">
            <v>609680</v>
          </cell>
          <cell r="I154">
            <v>35</v>
          </cell>
          <cell r="J154" t="str">
            <v>Strong</v>
          </cell>
          <cell r="M154">
            <v>73</v>
          </cell>
          <cell r="R154">
            <v>121</v>
          </cell>
          <cell r="AA154">
            <v>0</v>
          </cell>
          <cell r="AB154">
            <v>0.01</v>
          </cell>
          <cell r="AC154">
            <v>0</v>
          </cell>
          <cell r="AD154">
            <v>0</v>
          </cell>
          <cell r="AE154">
            <v>0.01</v>
          </cell>
          <cell r="AF154">
            <v>0.04</v>
          </cell>
          <cell r="AG154">
            <v>0.02</v>
          </cell>
          <cell r="AH154">
            <v>0.04</v>
          </cell>
          <cell r="AI154">
            <v>0.02</v>
          </cell>
          <cell r="AJ154">
            <v>0.01</v>
          </cell>
          <cell r="AK154">
            <v>0.13</v>
          </cell>
          <cell r="AL154">
            <v>0.17</v>
          </cell>
          <cell r="AM154">
            <v>0.32</v>
          </cell>
          <cell r="AN154">
            <v>0.23</v>
          </cell>
          <cell r="AO154">
            <v>0.31</v>
          </cell>
          <cell r="AP154">
            <v>0.18</v>
          </cell>
          <cell r="AQ154">
            <v>0.38</v>
          </cell>
          <cell r="AR154">
            <v>0.36</v>
          </cell>
          <cell r="AS154">
            <v>0.02</v>
          </cell>
          <cell r="AT154">
            <v>0.01</v>
          </cell>
          <cell r="AU154">
            <v>0.03</v>
          </cell>
          <cell r="AV154">
            <v>0.01</v>
          </cell>
          <cell r="AW154">
            <v>0.01</v>
          </cell>
          <cell r="AX154">
            <v>0.02</v>
          </cell>
          <cell r="AY154">
            <v>0.64</v>
          </cell>
          <cell r="AZ154">
            <v>0.7</v>
          </cell>
          <cell r="BA154">
            <v>0.64</v>
          </cell>
          <cell r="BB154">
            <v>0.8</v>
          </cell>
          <cell r="BC154">
            <v>0.46</v>
          </cell>
          <cell r="BD154">
            <v>0.42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0.01</v>
          </cell>
          <cell r="BQ154">
            <v>0.11</v>
          </cell>
          <cell r="BR154">
            <v>0.25</v>
          </cell>
          <cell r="BS154">
            <v>0.11</v>
          </cell>
          <cell r="BT154">
            <v>0.02</v>
          </cell>
          <cell r="BU154">
            <v>0.01</v>
          </cell>
          <cell r="BV154">
            <v>0.01</v>
          </cell>
          <cell r="BW154">
            <v>0.04</v>
          </cell>
          <cell r="BX154">
            <v>0.01</v>
          </cell>
          <cell r="BY154">
            <v>0.05</v>
          </cell>
          <cell r="BZ154">
            <v>0.17</v>
          </cell>
          <cell r="CA154">
            <v>0.19</v>
          </cell>
          <cell r="CB154">
            <v>0.18</v>
          </cell>
          <cell r="CL154">
            <v>0.24</v>
          </cell>
          <cell r="CM154">
            <v>0.3</v>
          </cell>
          <cell r="CN154">
            <v>0.32</v>
          </cell>
          <cell r="CO154">
            <v>0.28000000000000003</v>
          </cell>
          <cell r="CP154">
            <v>0.28999999999999998</v>
          </cell>
          <cell r="CQ154">
            <v>0.31</v>
          </cell>
          <cell r="CR154">
            <v>0.32</v>
          </cell>
          <cell r="CS154">
            <v>0.27</v>
          </cell>
          <cell r="CT154">
            <v>0.28000000000000003</v>
          </cell>
          <cell r="CU154">
            <v>0.04</v>
          </cell>
          <cell r="CV154">
            <v>0.02</v>
          </cell>
          <cell r="CW154">
            <v>0.03</v>
          </cell>
          <cell r="CX154">
            <v>0.03</v>
          </cell>
          <cell r="CY154">
            <v>0.03</v>
          </cell>
          <cell r="CZ154">
            <v>0.03</v>
          </cell>
          <cell r="DA154">
            <v>0.04</v>
          </cell>
          <cell r="DB154">
            <v>0.04</v>
          </cell>
          <cell r="DC154">
            <v>0.04</v>
          </cell>
          <cell r="DD154">
            <v>0.7</v>
          </cell>
          <cell r="DE154">
            <v>0.67</v>
          </cell>
          <cell r="DF154">
            <v>0.64</v>
          </cell>
          <cell r="DG154">
            <v>0.66</v>
          </cell>
          <cell r="DH154">
            <v>0.68</v>
          </cell>
          <cell r="DI154">
            <v>0.61</v>
          </cell>
          <cell r="DJ154">
            <v>0.37</v>
          </cell>
          <cell r="DK154">
            <v>0.24</v>
          </cell>
          <cell r="DL154">
            <v>0.39</v>
          </cell>
          <cell r="DM154">
            <v>0.09</v>
          </cell>
          <cell r="DN154">
            <v>0</v>
          </cell>
          <cell r="DO154">
            <v>0</v>
          </cell>
          <cell r="DP154">
            <v>0.01</v>
          </cell>
          <cell r="DQ154">
            <v>0</v>
          </cell>
          <cell r="DR154">
            <v>0</v>
          </cell>
          <cell r="DS154">
            <v>0.04</v>
          </cell>
          <cell r="DT154">
            <v>0.01</v>
          </cell>
          <cell r="DU154">
            <v>0</v>
          </cell>
          <cell r="DW154">
            <v>4.8000000000000001E-2</v>
          </cell>
          <cell r="DX154">
            <v>1.4999999999999999E-2</v>
          </cell>
          <cell r="DY154">
            <v>0.04</v>
          </cell>
          <cell r="DZ154">
            <v>0.02</v>
          </cell>
          <cell r="EA154">
            <v>0.08</v>
          </cell>
          <cell r="EB154">
            <v>0.15</v>
          </cell>
          <cell r="EC154">
            <v>0.03</v>
          </cell>
          <cell r="ED154">
            <v>0</v>
          </cell>
          <cell r="EE154">
            <v>0.26</v>
          </cell>
          <cell r="EF154">
            <v>0.33</v>
          </cell>
          <cell r="EG154">
            <v>0.15</v>
          </cell>
          <cell r="EH154">
            <v>0.27</v>
          </cell>
          <cell r="EI154">
            <v>0.23</v>
          </cell>
          <cell r="EJ154">
            <v>0.35</v>
          </cell>
          <cell r="EK154">
            <v>0.37</v>
          </cell>
          <cell r="EL154">
            <v>0.41</v>
          </cell>
          <cell r="EM154">
            <v>0.33</v>
          </cell>
          <cell r="EO154">
            <v>0.6</v>
          </cell>
          <cell r="EP154">
            <v>0.82</v>
          </cell>
          <cell r="EQ154">
            <v>0.65</v>
          </cell>
          <cell r="ER154">
            <v>0.73</v>
          </cell>
          <cell r="ES154">
            <v>0.54</v>
          </cell>
          <cell r="ET154">
            <v>0.37</v>
          </cell>
          <cell r="EU154">
            <v>0.51</v>
          </cell>
          <cell r="EV154">
            <v>0.63</v>
          </cell>
          <cell r="EW154">
            <v>0.06</v>
          </cell>
          <cell r="EX154">
            <v>0.02</v>
          </cell>
          <cell r="EY154">
            <v>0.02</v>
          </cell>
          <cell r="EZ154">
            <v>0.02</v>
          </cell>
          <cell r="FA154">
            <v>0.02</v>
          </cell>
          <cell r="FB154">
            <v>0.03</v>
          </cell>
          <cell r="FC154">
            <v>0.08</v>
          </cell>
          <cell r="FD154">
            <v>0.04</v>
          </cell>
          <cell r="FE154">
            <v>0.03</v>
          </cell>
          <cell r="GP154">
            <v>0</v>
          </cell>
          <cell r="GQ154">
            <v>0.02</v>
          </cell>
          <cell r="GR154">
            <v>0.03</v>
          </cell>
          <cell r="GS154">
            <v>0.16</v>
          </cell>
          <cell r="GT154">
            <v>0.16</v>
          </cell>
          <cell r="GU154">
            <v>0</v>
          </cell>
          <cell r="GV154">
            <v>0.17</v>
          </cell>
          <cell r="GW154">
            <v>0.22</v>
          </cell>
          <cell r="GX154">
            <v>0.28999999999999998</v>
          </cell>
          <cell r="GY154">
            <v>0.36</v>
          </cell>
          <cell r="GZ154">
            <v>0.38</v>
          </cell>
          <cell r="HA154">
            <v>0.12</v>
          </cell>
          <cell r="HB154">
            <v>0.75</v>
          </cell>
          <cell r="HC154">
            <v>0.48</v>
          </cell>
          <cell r="HD154">
            <v>0.51</v>
          </cell>
          <cell r="HE154">
            <v>0.36</v>
          </cell>
          <cell r="HF154">
            <v>0.17</v>
          </cell>
          <cell r="HG154">
            <v>0.81</v>
          </cell>
          <cell r="HH154">
            <v>0.04</v>
          </cell>
          <cell r="HI154">
            <v>0.21</v>
          </cell>
          <cell r="HJ154">
            <v>0.12</v>
          </cell>
          <cell r="HK154">
            <v>0.06</v>
          </cell>
          <cell r="HL154">
            <v>0.19</v>
          </cell>
          <cell r="HM154">
            <v>0</v>
          </cell>
          <cell r="HN154">
            <v>1.4999999999999999E-2</v>
          </cell>
          <cell r="HO154">
            <v>0.03</v>
          </cell>
          <cell r="HP154">
            <v>0.01</v>
          </cell>
          <cell r="HQ154">
            <v>0.01</v>
          </cell>
          <cell r="HR154">
            <v>6.6000000000000003E-2</v>
          </cell>
          <cell r="HS154">
            <v>2.1999999999999999E-2</v>
          </cell>
          <cell r="HT154">
            <v>0.04</v>
          </cell>
          <cell r="HU154">
            <v>0.05</v>
          </cell>
          <cell r="HV154">
            <v>0.03</v>
          </cell>
          <cell r="HW154">
            <v>0.05</v>
          </cell>
          <cell r="HX154">
            <v>0.04</v>
          </cell>
          <cell r="HY154">
            <v>0.05</v>
          </cell>
        </row>
        <row r="155">
          <cell r="A155">
            <v>609682</v>
          </cell>
          <cell r="I155">
            <v>84</v>
          </cell>
          <cell r="J155" t="str">
            <v>Weak</v>
          </cell>
          <cell r="M155">
            <v>33</v>
          </cell>
          <cell r="R155">
            <v>2</v>
          </cell>
          <cell r="AA155">
            <v>0</v>
          </cell>
          <cell r="AB155">
            <v>0</v>
          </cell>
          <cell r="AC155">
            <v>0.01</v>
          </cell>
          <cell r="AD155">
            <v>0.02</v>
          </cell>
          <cell r="AE155">
            <v>0.01</v>
          </cell>
          <cell r="AF155">
            <v>0.04</v>
          </cell>
          <cell r="AG155">
            <v>0.17</v>
          </cell>
          <cell r="AH155">
            <v>0.09</v>
          </cell>
          <cell r="AI155">
            <v>0.09</v>
          </cell>
          <cell r="AJ155">
            <v>0.1</v>
          </cell>
          <cell r="AK155">
            <v>0.26</v>
          </cell>
          <cell r="AL155">
            <v>0.2</v>
          </cell>
          <cell r="AM155">
            <v>0.55000000000000004</v>
          </cell>
          <cell r="AN155">
            <v>0.63</v>
          </cell>
          <cell r="AO155">
            <v>0.61</v>
          </cell>
          <cell r="AP155">
            <v>0.48</v>
          </cell>
          <cell r="AQ155">
            <v>0.45</v>
          </cell>
          <cell r="AR155">
            <v>0.46</v>
          </cell>
          <cell r="AS155">
            <v>0.01</v>
          </cell>
          <cell r="AT155">
            <v>0.01</v>
          </cell>
          <cell r="AU155">
            <v>0.03</v>
          </cell>
          <cell r="AV155">
            <v>0.02</v>
          </cell>
          <cell r="AW155">
            <v>0.02</v>
          </cell>
          <cell r="AX155">
            <v>0.03</v>
          </cell>
          <cell r="AY155">
            <v>0.27</v>
          </cell>
          <cell r="AZ155">
            <v>0.27</v>
          </cell>
          <cell r="BA155">
            <v>0.26</v>
          </cell>
          <cell r="BB155">
            <v>0.38</v>
          </cell>
          <cell r="BC155">
            <v>0.26</v>
          </cell>
          <cell r="BD155">
            <v>0.27</v>
          </cell>
          <cell r="BK155">
            <v>0</v>
          </cell>
          <cell r="BL155">
            <v>4.0000000000000001E-3</v>
          </cell>
          <cell r="BM155">
            <v>0</v>
          </cell>
          <cell r="BN155">
            <v>0.01</v>
          </cell>
          <cell r="BO155">
            <v>0.01</v>
          </cell>
          <cell r="BP155">
            <v>0.01</v>
          </cell>
          <cell r="BQ155">
            <v>0.03</v>
          </cell>
          <cell r="BR155">
            <v>0.05</v>
          </cell>
          <cell r="BS155">
            <v>0.05</v>
          </cell>
          <cell r="BT155">
            <v>0.28000000000000003</v>
          </cell>
          <cell r="BU155">
            <v>0.1</v>
          </cell>
          <cell r="BV155">
            <v>0.11</v>
          </cell>
          <cell r="BW155">
            <v>0.09</v>
          </cell>
          <cell r="BX155">
            <v>0.25</v>
          </cell>
          <cell r="BY155">
            <v>0.14000000000000001</v>
          </cell>
          <cell r="BZ155">
            <v>0.26</v>
          </cell>
          <cell r="CA155">
            <v>0.19</v>
          </cell>
          <cell r="CB155">
            <v>0.23</v>
          </cell>
          <cell r="CL155">
            <v>0.42</v>
          </cell>
          <cell r="CM155">
            <v>0.6</v>
          </cell>
          <cell r="CN155">
            <v>0.6</v>
          </cell>
          <cell r="CO155">
            <v>0.59</v>
          </cell>
          <cell r="CP155">
            <v>0.44</v>
          </cell>
          <cell r="CQ155">
            <v>0.56999999999999995</v>
          </cell>
          <cell r="CR155">
            <v>0.49</v>
          </cell>
          <cell r="CS155">
            <v>0.52</v>
          </cell>
          <cell r="CT155">
            <v>0.51</v>
          </cell>
          <cell r="CU155">
            <v>0.01</v>
          </cell>
          <cell r="CV155">
            <v>0.02</v>
          </cell>
          <cell r="CW155">
            <v>0.01</v>
          </cell>
          <cell r="CX155">
            <v>0.01</v>
          </cell>
          <cell r="CY155">
            <v>0.01</v>
          </cell>
          <cell r="CZ155">
            <v>0.02</v>
          </cell>
          <cell r="DA155">
            <v>0.02</v>
          </cell>
          <cell r="DB155">
            <v>0.01</v>
          </cell>
          <cell r="DC155">
            <v>0.01</v>
          </cell>
          <cell r="DD155">
            <v>0.28999999999999998</v>
          </cell>
          <cell r="DE155">
            <v>0.28000000000000003</v>
          </cell>
          <cell r="DF155">
            <v>0.27</v>
          </cell>
          <cell r="DG155">
            <v>0.3</v>
          </cell>
          <cell r="DH155">
            <v>0.28999999999999998</v>
          </cell>
          <cell r="DI155">
            <v>0.26</v>
          </cell>
          <cell r="DJ155">
            <v>0.2</v>
          </cell>
          <cell r="DK155">
            <v>0.23</v>
          </cell>
          <cell r="DL155">
            <v>0.21</v>
          </cell>
          <cell r="DM155">
            <v>0.6</v>
          </cell>
          <cell r="DN155">
            <v>1.7000000000000001E-2</v>
          </cell>
          <cell r="DO155">
            <v>0.01</v>
          </cell>
          <cell r="DP155">
            <v>0.03</v>
          </cell>
          <cell r="DQ155">
            <v>8.9999999999999993E-3</v>
          </cell>
          <cell r="DR155">
            <v>0.01</v>
          </cell>
          <cell r="DS155">
            <v>0.03</v>
          </cell>
          <cell r="DT155">
            <v>0.02</v>
          </cell>
          <cell r="DU155">
            <v>0.02</v>
          </cell>
          <cell r="DW155">
            <v>7.1999999999999995E-2</v>
          </cell>
          <cell r="DX155">
            <v>5.5E-2</v>
          </cell>
          <cell r="DY155">
            <v>0.03</v>
          </cell>
          <cell r="DZ155">
            <v>0.04</v>
          </cell>
          <cell r="EA155">
            <v>0.04</v>
          </cell>
          <cell r="EB155">
            <v>0.05</v>
          </cell>
          <cell r="EC155">
            <v>0.06</v>
          </cell>
          <cell r="ED155">
            <v>7.0000000000000007E-2</v>
          </cell>
          <cell r="EE155">
            <v>0.12</v>
          </cell>
          <cell r="EF155">
            <v>0.73</v>
          </cell>
          <cell r="EG155">
            <v>0.71</v>
          </cell>
          <cell r="EH155">
            <v>0.72</v>
          </cell>
          <cell r="EI155">
            <v>0.69</v>
          </cell>
          <cell r="EJ155">
            <v>0.69</v>
          </cell>
          <cell r="EK155">
            <v>0.66</v>
          </cell>
          <cell r="EL155">
            <v>0.65</v>
          </cell>
          <cell r="EM155">
            <v>0.7</v>
          </cell>
          <cell r="EO155">
            <v>0.15</v>
          </cell>
          <cell r="EP155">
            <v>0.19</v>
          </cell>
          <cell r="EQ155">
            <v>0.19</v>
          </cell>
          <cell r="ER155">
            <v>0.22</v>
          </cell>
          <cell r="ES155">
            <v>0.2</v>
          </cell>
          <cell r="ET155">
            <v>0.22</v>
          </cell>
          <cell r="EU155">
            <v>0.23</v>
          </cell>
          <cell r="EV155">
            <v>0.17</v>
          </cell>
          <cell r="EW155">
            <v>0.05</v>
          </cell>
          <cell r="EX155">
            <v>0.03</v>
          </cell>
          <cell r="EY155">
            <v>0.04</v>
          </cell>
          <cell r="EZ155">
            <v>0.03</v>
          </cell>
          <cell r="FA155">
            <v>0.04</v>
          </cell>
          <cell r="FB155">
            <v>0.06</v>
          </cell>
          <cell r="FC155">
            <v>0.04</v>
          </cell>
          <cell r="FD155">
            <v>0.05</v>
          </cell>
          <cell r="FE155">
            <v>0.04</v>
          </cell>
          <cell r="GP155">
            <v>0.01</v>
          </cell>
          <cell r="GQ155">
            <v>0.01</v>
          </cell>
          <cell r="GR155">
            <v>0.01</v>
          </cell>
          <cell r="GS155">
            <v>0.03</v>
          </cell>
          <cell r="GT155">
            <v>0.06</v>
          </cell>
          <cell r="GU155">
            <v>0.01</v>
          </cell>
          <cell r="GV155">
            <v>0.16</v>
          </cell>
          <cell r="GW155">
            <v>0.15</v>
          </cell>
          <cell r="GX155">
            <v>0.15</v>
          </cell>
          <cell r="GY155">
            <v>0.28000000000000003</v>
          </cell>
          <cell r="GZ155">
            <v>0.16</v>
          </cell>
          <cell r="HA155">
            <v>0.25</v>
          </cell>
          <cell r="HB155">
            <v>0.64</v>
          </cell>
          <cell r="HC155">
            <v>0.61</v>
          </cell>
          <cell r="HD155">
            <v>0.67</v>
          </cell>
          <cell r="HE155">
            <v>0.45</v>
          </cell>
          <cell r="HF155">
            <v>0.55000000000000004</v>
          </cell>
          <cell r="HG155">
            <v>0.56999999999999995</v>
          </cell>
          <cell r="HH155">
            <v>0.15</v>
          </cell>
          <cell r="HI155">
            <v>0.15</v>
          </cell>
          <cell r="HJ155">
            <v>0.09</v>
          </cell>
          <cell r="HK155">
            <v>0.15</v>
          </cell>
          <cell r="HL155">
            <v>0.14000000000000001</v>
          </cell>
          <cell r="HM155">
            <v>0.11</v>
          </cell>
          <cell r="HN155">
            <v>4.0000000000000001E-3</v>
          </cell>
          <cell r="HO155">
            <v>0.02</v>
          </cell>
          <cell r="HP155">
            <v>0.01</v>
          </cell>
          <cell r="HQ155">
            <v>0.01</v>
          </cell>
          <cell r="HR155">
            <v>8.9999999999999993E-3</v>
          </cell>
          <cell r="HS155">
            <v>8.9999999999999993E-3</v>
          </cell>
          <cell r="HT155">
            <v>0.03</v>
          </cell>
          <cell r="HU155">
            <v>0.05</v>
          </cell>
          <cell r="HV155">
            <v>7.0000000000000007E-2</v>
          </cell>
          <cell r="HW155">
            <v>0.08</v>
          </cell>
          <cell r="HX155">
            <v>0.09</v>
          </cell>
          <cell r="HY155">
            <v>0.05</v>
          </cell>
        </row>
        <row r="156">
          <cell r="A156">
            <v>609691</v>
          </cell>
          <cell r="I156">
            <v>46</v>
          </cell>
          <cell r="J156" t="str">
            <v>Strong</v>
          </cell>
          <cell r="M156">
            <v>60</v>
          </cell>
          <cell r="R156">
            <v>8</v>
          </cell>
          <cell r="AA156">
            <v>0.01</v>
          </cell>
          <cell r="AB156">
            <v>0.01</v>
          </cell>
          <cell r="AC156">
            <v>0.02</v>
          </cell>
          <cell r="AD156">
            <v>0.03</v>
          </cell>
          <cell r="AE156">
            <v>0.02</v>
          </cell>
          <cell r="AF156">
            <v>7.0000000000000007E-2</v>
          </cell>
          <cell r="AG156">
            <v>7.0000000000000007E-2</v>
          </cell>
          <cell r="AH156">
            <v>0.05</v>
          </cell>
          <cell r="AI156">
            <v>0.04</v>
          </cell>
          <cell r="AJ156">
            <v>0.05</v>
          </cell>
          <cell r="AK156">
            <v>0.14000000000000001</v>
          </cell>
          <cell r="AL156">
            <v>0.2</v>
          </cell>
          <cell r="AM156">
            <v>0.37</v>
          </cell>
          <cell r="AN156">
            <v>0.28000000000000003</v>
          </cell>
          <cell r="AO156">
            <v>0.34</v>
          </cell>
          <cell r="AP156">
            <v>0.25</v>
          </cell>
          <cell r="AQ156">
            <v>0.36</v>
          </cell>
          <cell r="AR156">
            <v>0.3</v>
          </cell>
          <cell r="AS156">
            <v>0</v>
          </cell>
          <cell r="AT156">
            <v>0.03</v>
          </cell>
          <cell r="AU156">
            <v>0.02</v>
          </cell>
          <cell r="AV156">
            <v>0.02</v>
          </cell>
          <cell r="AW156">
            <v>0.01</v>
          </cell>
          <cell r="AX156">
            <v>0.01</v>
          </cell>
          <cell r="AY156">
            <v>0.55000000000000004</v>
          </cell>
          <cell r="AZ156">
            <v>0.63</v>
          </cell>
          <cell r="BA156">
            <v>0.57999999999999996</v>
          </cell>
          <cell r="BB156">
            <v>0.64</v>
          </cell>
          <cell r="BC156">
            <v>0.46</v>
          </cell>
          <cell r="BD156">
            <v>0.41</v>
          </cell>
          <cell r="BK156">
            <v>1.2E-2</v>
          </cell>
          <cell r="BL156">
            <v>6.0000000000000001E-3</v>
          </cell>
          <cell r="BM156">
            <v>0</v>
          </cell>
          <cell r="BN156">
            <v>0.02</v>
          </cell>
          <cell r="BO156">
            <v>0.01</v>
          </cell>
          <cell r="BP156">
            <v>0.01</v>
          </cell>
          <cell r="BQ156">
            <v>0.1</v>
          </cell>
          <cell r="BR156">
            <v>0.19</v>
          </cell>
          <cell r="BS156">
            <v>0.12</v>
          </cell>
          <cell r="BT156">
            <v>0.03</v>
          </cell>
          <cell r="BU156">
            <v>0.05</v>
          </cell>
          <cell r="BV156">
            <v>7.0000000000000007E-2</v>
          </cell>
          <cell r="BW156">
            <v>0.08</v>
          </cell>
          <cell r="BX156">
            <v>0.05</v>
          </cell>
          <cell r="BY156">
            <v>7.0000000000000007E-2</v>
          </cell>
          <cell r="BZ156">
            <v>0.17</v>
          </cell>
          <cell r="CA156">
            <v>0.16</v>
          </cell>
          <cell r="CB156">
            <v>0.14000000000000001</v>
          </cell>
          <cell r="CL156">
            <v>0.25</v>
          </cell>
          <cell r="CM156">
            <v>0.33</v>
          </cell>
          <cell r="CN156">
            <v>0.31</v>
          </cell>
          <cell r="CO156">
            <v>0.34</v>
          </cell>
          <cell r="CP156">
            <v>0.35</v>
          </cell>
          <cell r="CQ156">
            <v>0.38</v>
          </cell>
          <cell r="CR156">
            <v>0.3</v>
          </cell>
          <cell r="CS156">
            <v>0.28000000000000003</v>
          </cell>
          <cell r="CT156">
            <v>0.32</v>
          </cell>
          <cell r="CU156">
            <v>0.02</v>
          </cell>
          <cell r="CV156">
            <v>0.01</v>
          </cell>
          <cell r="CW156">
            <v>0.02</v>
          </cell>
          <cell r="CX156">
            <v>0.03</v>
          </cell>
          <cell r="CY156">
            <v>0.02</v>
          </cell>
          <cell r="CZ156">
            <v>0.02</v>
          </cell>
          <cell r="DA156">
            <v>0.04</v>
          </cell>
          <cell r="DB156">
            <v>0.02</v>
          </cell>
          <cell r="DC156">
            <v>0.02</v>
          </cell>
          <cell r="DD156">
            <v>0.68</v>
          </cell>
          <cell r="DE156">
            <v>0.61</v>
          </cell>
          <cell r="DF156">
            <v>0.6</v>
          </cell>
          <cell r="DG156">
            <v>0.53</v>
          </cell>
          <cell r="DH156">
            <v>0.56999999999999995</v>
          </cell>
          <cell r="DI156">
            <v>0.52</v>
          </cell>
          <cell r="DJ156">
            <v>0.39</v>
          </cell>
          <cell r="DK156">
            <v>0.35</v>
          </cell>
          <cell r="DL156">
            <v>0.4</v>
          </cell>
          <cell r="DM156">
            <v>0.13</v>
          </cell>
          <cell r="DN156">
            <v>1.4999999999999999E-2</v>
          </cell>
          <cell r="DO156">
            <v>0.01</v>
          </cell>
          <cell r="DP156">
            <v>0.02</v>
          </cell>
          <cell r="DQ156">
            <v>6.0000000000000001E-3</v>
          </cell>
          <cell r="DR156">
            <v>0.01</v>
          </cell>
          <cell r="DS156">
            <v>0.06</v>
          </cell>
          <cell r="DT156">
            <v>0.01</v>
          </cell>
          <cell r="DU156">
            <v>0.02</v>
          </cell>
          <cell r="DW156">
            <v>0.123</v>
          </cell>
          <cell r="DX156">
            <v>4.8000000000000001E-2</v>
          </cell>
          <cell r="DY156">
            <v>0.08</v>
          </cell>
          <cell r="DZ156">
            <v>0.04</v>
          </cell>
          <cell r="EA156">
            <v>0.08</v>
          </cell>
          <cell r="EB156">
            <v>7.0000000000000007E-2</v>
          </cell>
          <cell r="EC156">
            <v>0.08</v>
          </cell>
          <cell r="ED156">
            <v>0.11</v>
          </cell>
          <cell r="EE156">
            <v>0.31</v>
          </cell>
          <cell r="EF156">
            <v>0.39</v>
          </cell>
          <cell r="EG156">
            <v>0.37</v>
          </cell>
          <cell r="EH156">
            <v>0.34</v>
          </cell>
          <cell r="EI156">
            <v>0.33</v>
          </cell>
          <cell r="EJ156">
            <v>0.4</v>
          </cell>
          <cell r="EK156">
            <v>0.38</v>
          </cell>
          <cell r="EL156">
            <v>0.41</v>
          </cell>
          <cell r="EM156">
            <v>0.42</v>
          </cell>
          <cell r="EO156">
            <v>0.45</v>
          </cell>
          <cell r="EP156">
            <v>0.54</v>
          </cell>
          <cell r="EQ156">
            <v>0.53</v>
          </cell>
          <cell r="ER156">
            <v>0.57999999999999996</v>
          </cell>
          <cell r="ES156">
            <v>0.47</v>
          </cell>
          <cell r="ET156">
            <v>0.45</v>
          </cell>
          <cell r="EU156">
            <v>0.47</v>
          </cell>
          <cell r="EV156">
            <v>0.42</v>
          </cell>
          <cell r="EW156">
            <v>0.04</v>
          </cell>
          <cell r="EX156">
            <v>0.02</v>
          </cell>
          <cell r="EY156">
            <v>0.03</v>
          </cell>
          <cell r="EZ156">
            <v>0.03</v>
          </cell>
          <cell r="FA156">
            <v>0.04</v>
          </cell>
          <cell r="FB156">
            <v>0.04</v>
          </cell>
          <cell r="FC156">
            <v>0.04</v>
          </cell>
          <cell r="FD156">
            <v>0.03</v>
          </cell>
          <cell r="FE156">
            <v>0.04</v>
          </cell>
          <cell r="GP156">
            <v>0</v>
          </cell>
          <cell r="GQ156">
            <v>0.02</v>
          </cell>
          <cell r="GR156">
            <v>0.01</v>
          </cell>
          <cell r="GS156">
            <v>0.01</v>
          </cell>
          <cell r="GT156">
            <v>0.13</v>
          </cell>
          <cell r="GU156">
            <v>0.02</v>
          </cell>
          <cell r="GV156">
            <v>0.34</v>
          </cell>
          <cell r="GW156">
            <v>0.33</v>
          </cell>
          <cell r="GX156">
            <v>0.3</v>
          </cell>
          <cell r="GY156">
            <v>0.26</v>
          </cell>
          <cell r="GZ156">
            <v>0.32</v>
          </cell>
          <cell r="HA156">
            <v>0.3</v>
          </cell>
          <cell r="HB156">
            <v>0.43</v>
          </cell>
          <cell r="HC156">
            <v>0.43</v>
          </cell>
          <cell r="HD156">
            <v>0.47</v>
          </cell>
          <cell r="HE156">
            <v>0.55000000000000004</v>
          </cell>
          <cell r="HF156">
            <v>0.35</v>
          </cell>
          <cell r="HG156">
            <v>0.56000000000000005</v>
          </cell>
          <cell r="HH156">
            <v>0.17</v>
          </cell>
          <cell r="HI156">
            <v>0.17</v>
          </cell>
          <cell r="HJ156">
            <v>0.16</v>
          </cell>
          <cell r="HK156">
            <v>0.11</v>
          </cell>
          <cell r="HL156">
            <v>0.12</v>
          </cell>
          <cell r="HM156">
            <v>0.06</v>
          </cell>
          <cell r="HN156">
            <v>1.7999999999999999E-2</v>
          </cell>
          <cell r="HO156">
            <v>0.01</v>
          </cell>
          <cell r="HP156">
            <v>0.01</v>
          </cell>
          <cell r="HQ156">
            <v>0.01</v>
          </cell>
          <cell r="HR156">
            <v>2.1000000000000001E-2</v>
          </cell>
          <cell r="HS156">
            <v>2.1000000000000001E-2</v>
          </cell>
          <cell r="HT156">
            <v>0.04</v>
          </cell>
          <cell r="HU156">
            <v>0.04</v>
          </cell>
          <cell r="HV156">
            <v>0.04</v>
          </cell>
          <cell r="HW156">
            <v>0.05</v>
          </cell>
          <cell r="HX156">
            <v>0.05</v>
          </cell>
          <cell r="HY156">
            <v>0.04</v>
          </cell>
        </row>
        <row r="157">
          <cell r="A157">
            <v>609692</v>
          </cell>
          <cell r="I157">
            <v>0</v>
          </cell>
          <cell r="J157" t="str">
            <v/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1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1</v>
          </cell>
          <cell r="AO157">
            <v>0</v>
          </cell>
          <cell r="AP157">
            <v>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1</v>
          </cell>
          <cell r="AZ157">
            <v>0</v>
          </cell>
          <cell r="BA157">
            <v>0</v>
          </cell>
          <cell r="BB157">
            <v>0</v>
          </cell>
          <cell r="BC157">
            <v>1</v>
          </cell>
          <cell r="BD157">
            <v>1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1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L157">
            <v>1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1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1</v>
          </cell>
          <cell r="DF157">
            <v>1</v>
          </cell>
          <cell r="DG157">
            <v>0</v>
          </cell>
          <cell r="DH157">
            <v>0</v>
          </cell>
          <cell r="DI157">
            <v>0</v>
          </cell>
          <cell r="DJ157">
            <v>1</v>
          </cell>
          <cell r="DK157">
            <v>1</v>
          </cell>
          <cell r="DL157">
            <v>1</v>
          </cell>
          <cell r="DM157">
            <v>1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W157">
            <v>0</v>
          </cell>
          <cell r="DX157">
            <v>0</v>
          </cell>
          <cell r="DY157">
            <v>1</v>
          </cell>
          <cell r="DZ157">
            <v>0</v>
          </cell>
          <cell r="EA157">
            <v>1</v>
          </cell>
          <cell r="EB157">
            <v>1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O157">
            <v>1</v>
          </cell>
          <cell r="EP157">
            <v>1</v>
          </cell>
          <cell r="EQ157">
            <v>0</v>
          </cell>
          <cell r="ER157">
            <v>1</v>
          </cell>
          <cell r="ES157">
            <v>0</v>
          </cell>
          <cell r="ET157">
            <v>0</v>
          </cell>
          <cell r="EU157">
            <v>1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1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1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1</v>
          </cell>
          <cell r="HC157">
            <v>1</v>
          </cell>
          <cell r="HD157">
            <v>1</v>
          </cell>
          <cell r="HE157">
            <v>1</v>
          </cell>
          <cell r="HF157">
            <v>0</v>
          </cell>
          <cell r="HG157">
            <v>1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</row>
        <row r="158">
          <cell r="A158">
            <v>609693</v>
          </cell>
          <cell r="I158">
            <v>28</v>
          </cell>
          <cell r="J158" t="str">
            <v/>
          </cell>
          <cell r="R158">
            <v>8</v>
          </cell>
          <cell r="AA158">
            <v>0.01</v>
          </cell>
          <cell r="AB158">
            <v>0.01</v>
          </cell>
          <cell r="AC158">
            <v>0.01</v>
          </cell>
          <cell r="AD158">
            <v>0</v>
          </cell>
          <cell r="AE158">
            <v>0.02</v>
          </cell>
          <cell r="AF158">
            <v>0.02</v>
          </cell>
          <cell r="AG158">
            <v>0.04</v>
          </cell>
          <cell r="AH158">
            <v>0.03</v>
          </cell>
          <cell r="AI158">
            <v>0.06</v>
          </cell>
          <cell r="AJ158">
            <v>0.04</v>
          </cell>
          <cell r="AK158">
            <v>0.09</v>
          </cell>
          <cell r="AL158">
            <v>0.12</v>
          </cell>
          <cell r="AM158">
            <v>0.35</v>
          </cell>
          <cell r="AN158">
            <v>0.26</v>
          </cell>
          <cell r="AO158">
            <v>0.37</v>
          </cell>
          <cell r="AP158">
            <v>0.24</v>
          </cell>
          <cell r="AQ158">
            <v>0.38</v>
          </cell>
          <cell r="AR158">
            <v>0.33</v>
          </cell>
          <cell r="AS158">
            <v>0.01</v>
          </cell>
          <cell r="AT158">
            <v>0.02</v>
          </cell>
          <cell r="AU158">
            <v>0.02</v>
          </cell>
          <cell r="AV158">
            <v>0.02</v>
          </cell>
          <cell r="AW158">
            <v>0.01</v>
          </cell>
          <cell r="AX158">
            <v>0.02</v>
          </cell>
          <cell r="AY158">
            <v>0.57999999999999996</v>
          </cell>
          <cell r="AZ158">
            <v>0.68</v>
          </cell>
          <cell r="BA158">
            <v>0.54</v>
          </cell>
          <cell r="BB158">
            <v>0.7</v>
          </cell>
          <cell r="BC158">
            <v>0.5</v>
          </cell>
          <cell r="BD158">
            <v>0.52</v>
          </cell>
          <cell r="BK158">
            <v>0</v>
          </cell>
          <cell r="BL158">
            <v>7.0000000000000001E-3</v>
          </cell>
          <cell r="BM158">
            <v>0</v>
          </cell>
          <cell r="BN158">
            <v>0</v>
          </cell>
          <cell r="BO158">
            <v>0</v>
          </cell>
          <cell r="BP158">
            <v>0.01</v>
          </cell>
          <cell r="BQ158">
            <v>0.03</v>
          </cell>
          <cell r="BR158">
            <v>0.1</v>
          </cell>
          <cell r="BS158">
            <v>0.08</v>
          </cell>
          <cell r="BT158">
            <v>0.02</v>
          </cell>
          <cell r="BU158">
            <v>0.02</v>
          </cell>
          <cell r="BV158">
            <v>0.02</v>
          </cell>
          <cell r="BW158">
            <v>0.03</v>
          </cell>
          <cell r="BX158">
            <v>0.02</v>
          </cell>
          <cell r="BY158">
            <v>0.06</v>
          </cell>
          <cell r="BZ158">
            <v>0.11</v>
          </cell>
          <cell r="CA158">
            <v>0.16</v>
          </cell>
          <cell r="CB158">
            <v>0.14000000000000001</v>
          </cell>
          <cell r="CL158">
            <v>0.24</v>
          </cell>
          <cell r="CM158">
            <v>0.28000000000000003</v>
          </cell>
          <cell r="CN158">
            <v>0.33</v>
          </cell>
          <cell r="CO158">
            <v>0.28999999999999998</v>
          </cell>
          <cell r="CP158">
            <v>0.27</v>
          </cell>
          <cell r="CQ158">
            <v>0.37</v>
          </cell>
          <cell r="CR158">
            <v>0.39</v>
          </cell>
          <cell r="CS158">
            <v>0.25</v>
          </cell>
          <cell r="CT158">
            <v>0.28000000000000003</v>
          </cell>
          <cell r="CU158">
            <v>0.02</v>
          </cell>
          <cell r="CV158">
            <v>0.02</v>
          </cell>
          <cell r="CW158">
            <v>0.02</v>
          </cell>
          <cell r="CX158">
            <v>0.02</v>
          </cell>
          <cell r="CY158">
            <v>0.02</v>
          </cell>
          <cell r="CZ158">
            <v>0.02</v>
          </cell>
          <cell r="DA158">
            <v>0.02</v>
          </cell>
          <cell r="DB158">
            <v>0.03</v>
          </cell>
          <cell r="DC158">
            <v>0.02</v>
          </cell>
          <cell r="DD158">
            <v>0.72</v>
          </cell>
          <cell r="DE158">
            <v>0.67</v>
          </cell>
          <cell r="DF158">
            <v>0.62</v>
          </cell>
          <cell r="DG158">
            <v>0.65</v>
          </cell>
          <cell r="DH158">
            <v>0.68</v>
          </cell>
          <cell r="DI158">
            <v>0.55000000000000004</v>
          </cell>
          <cell r="DJ158">
            <v>0.44</v>
          </cell>
          <cell r="DK158">
            <v>0.47</v>
          </cell>
          <cell r="DL158">
            <v>0.48</v>
          </cell>
          <cell r="DM158">
            <v>0.18</v>
          </cell>
          <cell r="DN158">
            <v>2.4E-2</v>
          </cell>
          <cell r="DO158">
            <v>0.01</v>
          </cell>
          <cell r="DP158">
            <v>0.03</v>
          </cell>
          <cell r="DQ158">
            <v>7.0000000000000001E-3</v>
          </cell>
          <cell r="DR158">
            <v>0.01</v>
          </cell>
          <cell r="DS158">
            <v>0.04</v>
          </cell>
          <cell r="DT158">
            <v>0</v>
          </cell>
          <cell r="DU158">
            <v>0</v>
          </cell>
          <cell r="DW158">
            <v>0.104</v>
          </cell>
          <cell r="DX158">
            <v>1.7000000000000001E-2</v>
          </cell>
          <cell r="DY158">
            <v>7.0000000000000007E-2</v>
          </cell>
          <cell r="DZ158">
            <v>0.03</v>
          </cell>
          <cell r="EA158">
            <v>0.06</v>
          </cell>
          <cell r="EB158">
            <v>0.15</v>
          </cell>
          <cell r="EC158">
            <v>0.04</v>
          </cell>
          <cell r="ED158">
            <v>0.04</v>
          </cell>
          <cell r="EE158">
            <v>0.25</v>
          </cell>
          <cell r="EF158">
            <v>0.36</v>
          </cell>
          <cell r="EG158">
            <v>0.33</v>
          </cell>
          <cell r="EH158">
            <v>0.32</v>
          </cell>
          <cell r="EI158">
            <v>0.28999999999999998</v>
          </cell>
          <cell r="EJ158">
            <v>0.34</v>
          </cell>
          <cell r="EK158">
            <v>0.36</v>
          </cell>
          <cell r="EL158">
            <v>0.37</v>
          </cell>
          <cell r="EM158">
            <v>0.4</v>
          </cell>
          <cell r="EO158">
            <v>0.48</v>
          </cell>
          <cell r="EP158">
            <v>0.61</v>
          </cell>
          <cell r="EQ158">
            <v>0.54</v>
          </cell>
          <cell r="ER158">
            <v>0.63</v>
          </cell>
          <cell r="ES158">
            <v>0.55000000000000004</v>
          </cell>
          <cell r="ET158">
            <v>0.41</v>
          </cell>
          <cell r="EU158">
            <v>0.55000000000000004</v>
          </cell>
          <cell r="EV158">
            <v>0.52</v>
          </cell>
          <cell r="EW158">
            <v>0.03</v>
          </cell>
          <cell r="EX158">
            <v>0.03</v>
          </cell>
          <cell r="EY158">
            <v>0.04</v>
          </cell>
          <cell r="EZ158">
            <v>0.04</v>
          </cell>
          <cell r="FA158">
            <v>0.04</v>
          </cell>
          <cell r="FB158">
            <v>0.04</v>
          </cell>
          <cell r="FC158">
            <v>0.05</v>
          </cell>
          <cell r="FD158">
            <v>0.04</v>
          </cell>
          <cell r="FE158">
            <v>0.04</v>
          </cell>
          <cell r="GP158">
            <v>0</v>
          </cell>
          <cell r="GQ158">
            <v>0.01</v>
          </cell>
          <cell r="GR158">
            <v>0.01</v>
          </cell>
          <cell r="GS158">
            <v>0</v>
          </cell>
          <cell r="GT158">
            <v>0.14000000000000001</v>
          </cell>
          <cell r="GU158">
            <v>0</v>
          </cell>
          <cell r="GV158">
            <v>0.24</v>
          </cell>
          <cell r="GW158">
            <v>0.19</v>
          </cell>
          <cell r="GX158">
            <v>0.17</v>
          </cell>
          <cell r="GY158">
            <v>0.21</v>
          </cell>
          <cell r="GZ158">
            <v>0.33</v>
          </cell>
          <cell r="HA158">
            <v>0.19</v>
          </cell>
          <cell r="HB158">
            <v>0.62</v>
          </cell>
          <cell r="HC158">
            <v>0.67</v>
          </cell>
          <cell r="HD158">
            <v>0.65</v>
          </cell>
          <cell r="HE158">
            <v>0.65</v>
          </cell>
          <cell r="HF158">
            <v>0.34</v>
          </cell>
          <cell r="HG158">
            <v>0.71</v>
          </cell>
          <cell r="HH158">
            <v>0.09</v>
          </cell>
          <cell r="HI158">
            <v>0.08</v>
          </cell>
          <cell r="HJ158">
            <v>0.1</v>
          </cell>
          <cell r="HK158">
            <v>0.06</v>
          </cell>
          <cell r="HL158">
            <v>0.12</v>
          </cell>
          <cell r="HM158">
            <v>0.02</v>
          </cell>
          <cell r="HN158">
            <v>1.4E-2</v>
          </cell>
          <cell r="HO158">
            <v>0.01</v>
          </cell>
          <cell r="HP158">
            <v>0.01</v>
          </cell>
          <cell r="HQ158">
            <v>0.02</v>
          </cell>
          <cell r="HR158">
            <v>2.4E-2</v>
          </cell>
          <cell r="HS158">
            <v>2.1000000000000001E-2</v>
          </cell>
          <cell r="HT158">
            <v>0.04</v>
          </cell>
          <cell r="HU158">
            <v>0.04</v>
          </cell>
          <cell r="HV158">
            <v>0.05</v>
          </cell>
          <cell r="HW158">
            <v>0.05</v>
          </cell>
          <cell r="HX158">
            <v>0.05</v>
          </cell>
          <cell r="HY158">
            <v>0.04</v>
          </cell>
        </row>
        <row r="159">
          <cell r="A159">
            <v>609694</v>
          </cell>
          <cell r="I159">
            <v>25</v>
          </cell>
          <cell r="J159" t="str">
            <v/>
          </cell>
          <cell r="R159">
            <v>3</v>
          </cell>
          <cell r="AA159">
            <v>0.01</v>
          </cell>
          <cell r="AB159">
            <v>0.01</v>
          </cell>
          <cell r="AC159">
            <v>0.01</v>
          </cell>
          <cell r="AD159">
            <v>0.01</v>
          </cell>
          <cell r="AE159">
            <v>0.02</v>
          </cell>
          <cell r="AF159">
            <v>0.01</v>
          </cell>
          <cell r="AG159">
            <v>0.18</v>
          </cell>
          <cell r="AH159">
            <v>0.08</v>
          </cell>
          <cell r="AI159">
            <v>0.06</v>
          </cell>
          <cell r="AJ159">
            <v>0.01</v>
          </cell>
          <cell r="AK159">
            <v>0.05</v>
          </cell>
          <cell r="AL159">
            <v>0.1</v>
          </cell>
          <cell r="AM159">
            <v>0.46</v>
          </cell>
          <cell r="AN159">
            <v>0.42</v>
          </cell>
          <cell r="AO159">
            <v>0.47</v>
          </cell>
          <cell r="AP159">
            <v>0.38</v>
          </cell>
          <cell r="AQ159">
            <v>0.4</v>
          </cell>
          <cell r="AR159">
            <v>0.41</v>
          </cell>
          <cell r="AS159">
            <v>0.01</v>
          </cell>
          <cell r="AT159">
            <v>0</v>
          </cell>
          <cell r="AU159">
            <v>0.03</v>
          </cell>
          <cell r="AV159">
            <v>0.01</v>
          </cell>
          <cell r="AW159">
            <v>0.04</v>
          </cell>
          <cell r="AX159">
            <v>0.01</v>
          </cell>
          <cell r="AY159">
            <v>0.34</v>
          </cell>
          <cell r="AZ159">
            <v>0.49</v>
          </cell>
          <cell r="BA159">
            <v>0.44</v>
          </cell>
          <cell r="BB159">
            <v>0.6</v>
          </cell>
          <cell r="BC159">
            <v>0.5</v>
          </cell>
          <cell r="BD159">
            <v>0.47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0.03</v>
          </cell>
          <cell r="BR159">
            <v>0.06</v>
          </cell>
          <cell r="BS159">
            <v>0.06</v>
          </cell>
          <cell r="BT159">
            <v>0.02</v>
          </cell>
          <cell r="BU159">
            <v>0.01</v>
          </cell>
          <cell r="BV159">
            <v>0.01</v>
          </cell>
          <cell r="BW159">
            <v>0.04</v>
          </cell>
          <cell r="BX159">
            <v>0.01</v>
          </cell>
          <cell r="BY159">
            <v>0.03</v>
          </cell>
          <cell r="BZ159">
            <v>0.05</v>
          </cell>
          <cell r="CA159">
            <v>7.0000000000000007E-2</v>
          </cell>
          <cell r="CB159">
            <v>0.03</v>
          </cell>
          <cell r="CL159">
            <v>0.33</v>
          </cell>
          <cell r="CM159">
            <v>0.36</v>
          </cell>
          <cell r="CN159">
            <v>0.36</v>
          </cell>
          <cell r="CO159">
            <v>0.35</v>
          </cell>
          <cell r="CP159">
            <v>0.38</v>
          </cell>
          <cell r="CQ159">
            <v>0.38</v>
          </cell>
          <cell r="CR159">
            <v>0.36</v>
          </cell>
          <cell r="CS159">
            <v>0.34</v>
          </cell>
          <cell r="CT159">
            <v>0.35</v>
          </cell>
          <cell r="CU159">
            <v>0.02</v>
          </cell>
          <cell r="CV159">
            <v>0.02</v>
          </cell>
          <cell r="CW159">
            <v>0.02</v>
          </cell>
          <cell r="CX159">
            <v>0.01</v>
          </cell>
          <cell r="CY159">
            <v>0.03</v>
          </cell>
          <cell r="CZ159">
            <v>0.02</v>
          </cell>
          <cell r="DA159">
            <v>0.03</v>
          </cell>
          <cell r="DB159">
            <v>0.03</v>
          </cell>
          <cell r="DC159">
            <v>0.04</v>
          </cell>
          <cell r="DD159">
            <v>0.64</v>
          </cell>
          <cell r="DE159">
            <v>0.61</v>
          </cell>
          <cell r="DF159">
            <v>0.61</v>
          </cell>
          <cell r="DG159">
            <v>0.6</v>
          </cell>
          <cell r="DH159">
            <v>0.57999999999999996</v>
          </cell>
          <cell r="DI159">
            <v>0.57999999999999996</v>
          </cell>
          <cell r="DJ159">
            <v>0.53</v>
          </cell>
          <cell r="DK159">
            <v>0.51</v>
          </cell>
          <cell r="DL159">
            <v>0.52</v>
          </cell>
          <cell r="DM159">
            <v>0.17</v>
          </cell>
          <cell r="DN159">
            <v>5.0000000000000001E-3</v>
          </cell>
          <cell r="DO159">
            <v>0.01</v>
          </cell>
          <cell r="DP159">
            <v>0.01</v>
          </cell>
          <cell r="DQ159">
            <v>5.0000000000000001E-3</v>
          </cell>
          <cell r="DR159">
            <v>0.01</v>
          </cell>
          <cell r="DS159">
            <v>0.03</v>
          </cell>
          <cell r="DT159">
            <v>0.01</v>
          </cell>
          <cell r="DU159">
            <v>0.01</v>
          </cell>
          <cell r="DW159">
            <v>4.2000000000000003E-2</v>
          </cell>
          <cell r="DX159">
            <v>3.5999999999999997E-2</v>
          </cell>
          <cell r="DY159">
            <v>0.01</v>
          </cell>
          <cell r="DZ159">
            <v>0.01</v>
          </cell>
          <cell r="EA159">
            <v>0.04</v>
          </cell>
          <cell r="EB159">
            <v>7.0000000000000007E-2</v>
          </cell>
          <cell r="EC159">
            <v>0.04</v>
          </cell>
          <cell r="ED159">
            <v>7.0000000000000007E-2</v>
          </cell>
          <cell r="EE159">
            <v>0.26</v>
          </cell>
          <cell r="EF159">
            <v>0.33</v>
          </cell>
          <cell r="EG159">
            <v>0.33</v>
          </cell>
          <cell r="EH159">
            <v>0.34</v>
          </cell>
          <cell r="EI159">
            <v>0.31</v>
          </cell>
          <cell r="EJ159">
            <v>0.33</v>
          </cell>
          <cell r="EK159">
            <v>0.36</v>
          </cell>
          <cell r="EL159">
            <v>0.41</v>
          </cell>
          <cell r="EM159">
            <v>0.39</v>
          </cell>
          <cell r="EO159">
            <v>0.53</v>
          </cell>
          <cell r="EP159">
            <v>0.52</v>
          </cell>
          <cell r="EQ159">
            <v>0.54</v>
          </cell>
          <cell r="ER159">
            <v>0.56000000000000005</v>
          </cell>
          <cell r="ES159">
            <v>0.52</v>
          </cell>
          <cell r="ET159">
            <v>0.44</v>
          </cell>
          <cell r="EU159">
            <v>0.45</v>
          </cell>
          <cell r="EV159">
            <v>0.43</v>
          </cell>
          <cell r="EW159">
            <v>0.1</v>
          </cell>
          <cell r="EX159">
            <v>0.09</v>
          </cell>
          <cell r="EY159">
            <v>0.11</v>
          </cell>
          <cell r="EZ159">
            <v>0.1</v>
          </cell>
          <cell r="FA159">
            <v>0.11</v>
          </cell>
          <cell r="FB159">
            <v>0.11</v>
          </cell>
          <cell r="FC159">
            <v>0.09</v>
          </cell>
          <cell r="FD159">
            <v>0.09</v>
          </cell>
          <cell r="FE159">
            <v>0.1</v>
          </cell>
          <cell r="GP159">
            <v>0.05</v>
          </cell>
          <cell r="GQ159">
            <v>0.06</v>
          </cell>
          <cell r="GR159">
            <v>0.05</v>
          </cell>
          <cell r="GS159">
            <v>0.38</v>
          </cell>
          <cell r="GT159">
            <v>0.14000000000000001</v>
          </cell>
          <cell r="GU159">
            <v>0.05</v>
          </cell>
          <cell r="GV159">
            <v>0.5</v>
          </cell>
          <cell r="GW159">
            <v>0.48</v>
          </cell>
          <cell r="GX159">
            <v>0.52</v>
          </cell>
          <cell r="GY159">
            <v>0.34</v>
          </cell>
          <cell r="GZ159">
            <v>0.45</v>
          </cell>
          <cell r="HA159">
            <v>0.51</v>
          </cell>
          <cell r="HB159">
            <v>0.2</v>
          </cell>
          <cell r="HC159">
            <v>0.21</v>
          </cell>
          <cell r="HD159">
            <v>0.19</v>
          </cell>
          <cell r="HE159">
            <v>0.19</v>
          </cell>
          <cell r="HF159">
            <v>0.16</v>
          </cell>
          <cell r="HG159">
            <v>0.22</v>
          </cell>
          <cell r="HH159">
            <v>0.06</v>
          </cell>
          <cell r="HI159">
            <v>7.0000000000000007E-2</v>
          </cell>
          <cell r="HJ159">
            <v>0.04</v>
          </cell>
          <cell r="HK159">
            <v>0.03</v>
          </cell>
          <cell r="HL159">
            <v>0.06</v>
          </cell>
          <cell r="HM159">
            <v>0.04</v>
          </cell>
          <cell r="HN159">
            <v>2.1000000000000001E-2</v>
          </cell>
          <cell r="HO159">
            <v>0.01</v>
          </cell>
          <cell r="HP159">
            <v>0.01</v>
          </cell>
          <cell r="HQ159">
            <v>0.01</v>
          </cell>
          <cell r="HR159">
            <v>0.01</v>
          </cell>
          <cell r="HS159">
            <v>5.0000000000000001E-3</v>
          </cell>
          <cell r="HT159">
            <v>0.16</v>
          </cell>
          <cell r="HU159">
            <v>0.17</v>
          </cell>
          <cell r="HV159">
            <v>0.19</v>
          </cell>
          <cell r="HW159">
            <v>0.05</v>
          </cell>
          <cell r="HX159">
            <v>0.18</v>
          </cell>
          <cell r="HY159">
            <v>0.18</v>
          </cell>
        </row>
        <row r="160">
          <cell r="A160">
            <v>609695</v>
          </cell>
          <cell r="I160">
            <v>32</v>
          </cell>
          <cell r="J160" t="str">
            <v>Neutral</v>
          </cell>
          <cell r="M160">
            <v>49</v>
          </cell>
          <cell r="R160">
            <v>37</v>
          </cell>
          <cell r="AA160">
            <v>0.01</v>
          </cell>
          <cell r="AB160">
            <v>0.01</v>
          </cell>
          <cell r="AC160">
            <v>0.02</v>
          </cell>
          <cell r="AD160">
            <v>0.03</v>
          </cell>
          <cell r="AE160">
            <v>0.03</v>
          </cell>
          <cell r="AF160">
            <v>0.1</v>
          </cell>
          <cell r="AG160">
            <v>0.05</v>
          </cell>
          <cell r="AH160">
            <v>0.03</v>
          </cell>
          <cell r="AI160">
            <v>0.03</v>
          </cell>
          <cell r="AJ160">
            <v>0.08</v>
          </cell>
          <cell r="AK160">
            <v>0.18</v>
          </cell>
          <cell r="AL160">
            <v>0.21</v>
          </cell>
          <cell r="AM160">
            <v>0.44</v>
          </cell>
          <cell r="AN160">
            <v>0.4</v>
          </cell>
          <cell r="AO160">
            <v>0.45</v>
          </cell>
          <cell r="AP160">
            <v>0.37</v>
          </cell>
          <cell r="AQ160">
            <v>0.46</v>
          </cell>
          <cell r="AR160">
            <v>0.36</v>
          </cell>
          <cell r="AS160">
            <v>0.03</v>
          </cell>
          <cell r="AT160">
            <v>0.01</v>
          </cell>
          <cell r="AU160">
            <v>0.02</v>
          </cell>
          <cell r="AV160">
            <v>0.03</v>
          </cell>
          <cell r="AW160">
            <v>0.01</v>
          </cell>
          <cell r="AX160">
            <v>0.02</v>
          </cell>
          <cell r="AY160">
            <v>0.47</v>
          </cell>
          <cell r="AZ160">
            <v>0.55000000000000004</v>
          </cell>
          <cell r="BA160">
            <v>0.47</v>
          </cell>
          <cell r="BB160">
            <v>0.49</v>
          </cell>
          <cell r="BC160">
            <v>0.33</v>
          </cell>
          <cell r="BD160">
            <v>0.31</v>
          </cell>
          <cell r="BK160">
            <v>1.2999999999999999E-2</v>
          </cell>
          <cell r="BL160">
            <v>7.0000000000000001E-3</v>
          </cell>
          <cell r="BM160">
            <v>0.02</v>
          </cell>
          <cell r="BN160">
            <v>0.02</v>
          </cell>
          <cell r="BO160">
            <v>0.01</v>
          </cell>
          <cell r="BP160">
            <v>0.03</v>
          </cell>
          <cell r="BQ160">
            <v>0.08</v>
          </cell>
          <cell r="BR160">
            <v>0.16</v>
          </cell>
          <cell r="BS160">
            <v>0.1</v>
          </cell>
          <cell r="BT160">
            <v>0.04</v>
          </cell>
          <cell r="BU160">
            <v>7.0000000000000007E-2</v>
          </cell>
          <cell r="BV160">
            <v>0.08</v>
          </cell>
          <cell r="BW160">
            <v>0.08</v>
          </cell>
          <cell r="BX160">
            <v>0.06</v>
          </cell>
          <cell r="BY160">
            <v>0.09</v>
          </cell>
          <cell r="BZ160">
            <v>0.18</v>
          </cell>
          <cell r="CA160">
            <v>0.15</v>
          </cell>
          <cell r="CB160">
            <v>0.15</v>
          </cell>
          <cell r="CL160">
            <v>0.28999999999999998</v>
          </cell>
          <cell r="CM160">
            <v>0.33</v>
          </cell>
          <cell r="CN160">
            <v>0.35</v>
          </cell>
          <cell r="CO160">
            <v>0.37</v>
          </cell>
          <cell r="CP160">
            <v>0.41</v>
          </cell>
          <cell r="CQ160">
            <v>0.43</v>
          </cell>
          <cell r="CR160">
            <v>0.36</v>
          </cell>
          <cell r="CS160">
            <v>0.31</v>
          </cell>
          <cell r="CT160">
            <v>0.35</v>
          </cell>
          <cell r="CU160">
            <v>0.02</v>
          </cell>
          <cell r="CV160">
            <v>0.02</v>
          </cell>
          <cell r="CW160">
            <v>0.01</v>
          </cell>
          <cell r="CX160">
            <v>0.02</v>
          </cell>
          <cell r="CY160">
            <v>0.01</v>
          </cell>
          <cell r="CZ160">
            <v>0.01</v>
          </cell>
          <cell r="DA160">
            <v>0.01</v>
          </cell>
          <cell r="DB160">
            <v>0.02</v>
          </cell>
          <cell r="DC160">
            <v>0.01</v>
          </cell>
          <cell r="DD160">
            <v>0.65</v>
          </cell>
          <cell r="DE160">
            <v>0.57999999999999996</v>
          </cell>
          <cell r="DF160">
            <v>0.55000000000000004</v>
          </cell>
          <cell r="DG160">
            <v>0.51</v>
          </cell>
          <cell r="DH160">
            <v>0.51</v>
          </cell>
          <cell r="DI160">
            <v>0.44</v>
          </cell>
          <cell r="DJ160">
            <v>0.37</v>
          </cell>
          <cell r="DK160">
            <v>0.36</v>
          </cell>
          <cell r="DL160">
            <v>0.39</v>
          </cell>
          <cell r="DM160">
            <v>0.15</v>
          </cell>
          <cell r="DN160">
            <v>2.5999999999999999E-2</v>
          </cell>
          <cell r="DO160">
            <v>0.02</v>
          </cell>
          <cell r="DP160">
            <v>0.03</v>
          </cell>
          <cell r="DQ160">
            <v>0.02</v>
          </cell>
          <cell r="DR160">
            <v>0.02</v>
          </cell>
          <cell r="DS160">
            <v>0.06</v>
          </cell>
          <cell r="DT160">
            <v>0.02</v>
          </cell>
          <cell r="DU160">
            <v>0.02</v>
          </cell>
          <cell r="DW160">
            <v>5.6000000000000001E-2</v>
          </cell>
          <cell r="DX160">
            <v>6.6000000000000003E-2</v>
          </cell>
          <cell r="DY160">
            <v>0.08</v>
          </cell>
          <cell r="DZ160">
            <v>0.05</v>
          </cell>
          <cell r="EA160">
            <v>0.09</v>
          </cell>
          <cell r="EB160">
            <v>0.15</v>
          </cell>
          <cell r="EC160">
            <v>7.0000000000000007E-2</v>
          </cell>
          <cell r="ED160">
            <v>0.06</v>
          </cell>
          <cell r="EE160">
            <v>0.31</v>
          </cell>
          <cell r="EF160">
            <v>0.41</v>
          </cell>
          <cell r="EG160">
            <v>0.43</v>
          </cell>
          <cell r="EH160">
            <v>0.38</v>
          </cell>
          <cell r="EI160">
            <v>0.4</v>
          </cell>
          <cell r="EJ160">
            <v>0.42</v>
          </cell>
          <cell r="EK160">
            <v>0.41</v>
          </cell>
          <cell r="EL160">
            <v>0.45</v>
          </cell>
          <cell r="EM160">
            <v>0.49</v>
          </cell>
          <cell r="EO160">
            <v>0.5</v>
          </cell>
          <cell r="EP160">
            <v>0.46</v>
          </cell>
          <cell r="EQ160">
            <v>0.48</v>
          </cell>
          <cell r="ER160">
            <v>0.52</v>
          </cell>
          <cell r="ES160">
            <v>0.44</v>
          </cell>
          <cell r="ET160">
            <v>0.35</v>
          </cell>
          <cell r="EU160">
            <v>0.42</v>
          </cell>
          <cell r="EV160">
            <v>0.4</v>
          </cell>
          <cell r="EW160">
            <v>0.03</v>
          </cell>
          <cell r="EX160">
            <v>0.01</v>
          </cell>
          <cell r="EY160">
            <v>0.02</v>
          </cell>
          <cell r="EZ160">
            <v>0.02</v>
          </cell>
          <cell r="FA160">
            <v>0.01</v>
          </cell>
          <cell r="FB160">
            <v>0.02</v>
          </cell>
          <cell r="FC160">
            <v>0.03</v>
          </cell>
          <cell r="FD160">
            <v>0.03</v>
          </cell>
          <cell r="FE160">
            <v>0.03</v>
          </cell>
          <cell r="GP160">
            <v>0.02</v>
          </cell>
          <cell r="GQ160">
            <v>0.02</v>
          </cell>
          <cell r="GR160">
            <v>0.02</v>
          </cell>
          <cell r="GS160">
            <v>0.01</v>
          </cell>
          <cell r="GT160">
            <v>0.18</v>
          </cell>
          <cell r="GU160">
            <v>0.05</v>
          </cell>
          <cell r="GV160">
            <v>0.45</v>
          </cell>
          <cell r="GW160">
            <v>0.39</v>
          </cell>
          <cell r="GX160">
            <v>0.41</v>
          </cell>
          <cell r="GY160">
            <v>0.41</v>
          </cell>
          <cell r="GZ160">
            <v>0.44</v>
          </cell>
          <cell r="HA160">
            <v>0.43</v>
          </cell>
          <cell r="HB160">
            <v>0.28000000000000003</v>
          </cell>
          <cell r="HC160">
            <v>0.34</v>
          </cell>
          <cell r="HD160">
            <v>0.41</v>
          </cell>
          <cell r="HE160">
            <v>0.41</v>
          </cell>
          <cell r="HF160">
            <v>0.21</v>
          </cell>
          <cell r="HG160">
            <v>0.36</v>
          </cell>
          <cell r="HH160">
            <v>0.22</v>
          </cell>
          <cell r="HI160">
            <v>0.19</v>
          </cell>
          <cell r="HJ160">
            <v>0.12</v>
          </cell>
          <cell r="HK160">
            <v>0.12</v>
          </cell>
          <cell r="HL160">
            <v>0.13</v>
          </cell>
          <cell r="HM160">
            <v>0.11</v>
          </cell>
          <cell r="HN160">
            <v>1.2999999999999999E-2</v>
          </cell>
          <cell r="HO160">
            <v>0.02</v>
          </cell>
          <cell r="HP160">
            <v>0.01</v>
          </cell>
          <cell r="HQ160">
            <v>0.01</v>
          </cell>
          <cell r="HR160">
            <v>0.02</v>
          </cell>
          <cell r="HS160">
            <v>2.3E-2</v>
          </cell>
          <cell r="HT160">
            <v>0.02</v>
          </cell>
          <cell r="HU160">
            <v>0.03</v>
          </cell>
          <cell r="HV160">
            <v>0.03</v>
          </cell>
          <cell r="HW160">
            <v>0.03</v>
          </cell>
          <cell r="HX160">
            <v>0.03</v>
          </cell>
          <cell r="HY160">
            <v>0.03</v>
          </cell>
        </row>
        <row r="161">
          <cell r="A161">
            <v>609698</v>
          </cell>
          <cell r="I161">
            <v>16</v>
          </cell>
          <cell r="J161" t="str">
            <v/>
          </cell>
          <cell r="R161">
            <v>2</v>
          </cell>
          <cell r="AA161">
            <v>7.0000000000000007E-2</v>
          </cell>
          <cell r="AB161">
            <v>0.03</v>
          </cell>
          <cell r="AC161">
            <v>0.03</v>
          </cell>
          <cell r="AD161">
            <v>0.02</v>
          </cell>
          <cell r="AE161">
            <v>0.04</v>
          </cell>
          <cell r="AF161">
            <v>0.09</v>
          </cell>
          <cell r="AG161">
            <v>0.12</v>
          </cell>
          <cell r="AH161">
            <v>0.12</v>
          </cell>
          <cell r="AI161">
            <v>0.13</v>
          </cell>
          <cell r="AJ161">
            <v>0.08</v>
          </cell>
          <cell r="AK161">
            <v>0.18</v>
          </cell>
          <cell r="AL161">
            <v>0.21</v>
          </cell>
          <cell r="AM161">
            <v>0.36</v>
          </cell>
          <cell r="AN161">
            <v>0.32</v>
          </cell>
          <cell r="AO161">
            <v>0.42</v>
          </cell>
          <cell r="AP161">
            <v>0.35</v>
          </cell>
          <cell r="AQ161">
            <v>0.41</v>
          </cell>
          <cell r="AR161">
            <v>0.3</v>
          </cell>
          <cell r="AS161">
            <v>0.02</v>
          </cell>
          <cell r="AT161">
            <v>7.0000000000000007E-2</v>
          </cell>
          <cell r="AU161">
            <v>0.04</v>
          </cell>
          <cell r="AV161">
            <v>0.04</v>
          </cell>
          <cell r="AW161">
            <v>0.04</v>
          </cell>
          <cell r="AX161">
            <v>0.03</v>
          </cell>
          <cell r="AY161">
            <v>0.43</v>
          </cell>
          <cell r="AZ161">
            <v>0.47</v>
          </cell>
          <cell r="BA161">
            <v>0.38</v>
          </cell>
          <cell r="BB161">
            <v>0.51</v>
          </cell>
          <cell r="BC161">
            <v>0.34</v>
          </cell>
          <cell r="BD161">
            <v>0.38</v>
          </cell>
          <cell r="BK161">
            <v>7.0000000000000001E-3</v>
          </cell>
          <cell r="BL161">
            <v>1.4E-2</v>
          </cell>
          <cell r="BM161">
            <v>0.01</v>
          </cell>
          <cell r="BN161">
            <v>0.02</v>
          </cell>
          <cell r="BO161">
            <v>0.01</v>
          </cell>
          <cell r="BP161">
            <v>0.05</v>
          </cell>
          <cell r="BQ161">
            <v>0.09</v>
          </cell>
          <cell r="BR161">
            <v>0.14000000000000001</v>
          </cell>
          <cell r="BS161">
            <v>0.08</v>
          </cell>
          <cell r="BT161">
            <v>7.0000000000000007E-2</v>
          </cell>
          <cell r="BU161">
            <v>7.0000000000000007E-2</v>
          </cell>
          <cell r="BV161">
            <v>0.09</v>
          </cell>
          <cell r="BW161">
            <v>0.1</v>
          </cell>
          <cell r="BX161">
            <v>0.09</v>
          </cell>
          <cell r="BY161">
            <v>0.13</v>
          </cell>
          <cell r="BZ161">
            <v>0.2</v>
          </cell>
          <cell r="CA161">
            <v>0.16</v>
          </cell>
          <cell r="CB161">
            <v>0.21</v>
          </cell>
          <cell r="CL161">
            <v>0.39</v>
          </cell>
          <cell r="CM161">
            <v>0.51</v>
          </cell>
          <cell r="CN161">
            <v>0.47</v>
          </cell>
          <cell r="CO161">
            <v>0.45</v>
          </cell>
          <cell r="CP161">
            <v>0.47</v>
          </cell>
          <cell r="CQ161">
            <v>0.49</v>
          </cell>
          <cell r="CR161">
            <v>0.41</v>
          </cell>
          <cell r="CS161">
            <v>0.36</v>
          </cell>
          <cell r="CT161">
            <v>0.36</v>
          </cell>
          <cell r="CU161">
            <v>7.0000000000000007E-2</v>
          </cell>
          <cell r="CV161">
            <v>0.06</v>
          </cell>
          <cell r="CW161">
            <v>0.06</v>
          </cell>
          <cell r="CX161">
            <v>7.0000000000000007E-2</v>
          </cell>
          <cell r="CY161">
            <v>0.06</v>
          </cell>
          <cell r="CZ161">
            <v>0.06</v>
          </cell>
          <cell r="DA161">
            <v>7.0000000000000007E-2</v>
          </cell>
          <cell r="DB161">
            <v>7.0000000000000007E-2</v>
          </cell>
          <cell r="DC161">
            <v>7.0000000000000007E-2</v>
          </cell>
          <cell r="DD161">
            <v>0.47</v>
          </cell>
          <cell r="DE161">
            <v>0.36</v>
          </cell>
          <cell r="DF161">
            <v>0.37</v>
          </cell>
          <cell r="DG161">
            <v>0.36</v>
          </cell>
          <cell r="DH161">
            <v>0.36</v>
          </cell>
          <cell r="DI161">
            <v>0.28000000000000003</v>
          </cell>
          <cell r="DJ161">
            <v>0.25</v>
          </cell>
          <cell r="DK161">
            <v>0.27</v>
          </cell>
          <cell r="DL161">
            <v>0.28000000000000003</v>
          </cell>
          <cell r="DM161">
            <v>0.16</v>
          </cell>
          <cell r="DN161">
            <v>3.5999999999999997E-2</v>
          </cell>
          <cell r="DO161">
            <v>0.04</v>
          </cell>
          <cell r="DP161">
            <v>0.04</v>
          </cell>
          <cell r="DQ161">
            <v>2.9000000000000001E-2</v>
          </cell>
          <cell r="DR161">
            <v>0.04</v>
          </cell>
          <cell r="DS161">
            <v>0.06</v>
          </cell>
          <cell r="DT161">
            <v>0.02</v>
          </cell>
          <cell r="DU161">
            <v>0.06</v>
          </cell>
          <cell r="DW161">
            <v>0.188</v>
          </cell>
          <cell r="DX161">
            <v>0.14499999999999999</v>
          </cell>
          <cell r="DY161">
            <v>0.2</v>
          </cell>
          <cell r="DZ161">
            <v>0.12</v>
          </cell>
          <cell r="EA161">
            <v>0.15</v>
          </cell>
          <cell r="EB161">
            <v>0.19</v>
          </cell>
          <cell r="EC161">
            <v>0.17</v>
          </cell>
          <cell r="ED161">
            <v>0.2</v>
          </cell>
          <cell r="EE161">
            <v>0.26</v>
          </cell>
          <cell r="EF161">
            <v>0.42</v>
          </cell>
          <cell r="EG161">
            <v>0.46</v>
          </cell>
          <cell r="EH161">
            <v>0.4</v>
          </cell>
          <cell r="EI161">
            <v>0.43</v>
          </cell>
          <cell r="EJ161">
            <v>0.38</v>
          </cell>
          <cell r="EK161">
            <v>0.37</v>
          </cell>
          <cell r="EL161">
            <v>0.43</v>
          </cell>
          <cell r="EM161">
            <v>0.42</v>
          </cell>
          <cell r="EO161">
            <v>0.28000000000000003</v>
          </cell>
          <cell r="EP161">
            <v>0.27</v>
          </cell>
          <cell r="EQ161">
            <v>0.28999999999999998</v>
          </cell>
          <cell r="ER161">
            <v>0.34</v>
          </cell>
          <cell r="ES161">
            <v>0.34</v>
          </cell>
          <cell r="ET161">
            <v>0.28999999999999998</v>
          </cell>
          <cell r="EU161">
            <v>0.28000000000000003</v>
          </cell>
          <cell r="EV161">
            <v>0.23</v>
          </cell>
          <cell r="EW161">
            <v>0.09</v>
          </cell>
          <cell r="EX161">
            <v>7.0000000000000007E-2</v>
          </cell>
          <cell r="EY161">
            <v>0.09</v>
          </cell>
          <cell r="EZ161">
            <v>7.0000000000000007E-2</v>
          </cell>
          <cell r="FA161">
            <v>0.08</v>
          </cell>
          <cell r="FB161">
            <v>0.09</v>
          </cell>
          <cell r="FC161">
            <v>0.09</v>
          </cell>
          <cell r="FD161">
            <v>0.09</v>
          </cell>
          <cell r="FE161">
            <v>0.09</v>
          </cell>
          <cell r="GP161">
            <v>0.04</v>
          </cell>
          <cell r="GQ161">
            <v>0.03</v>
          </cell>
          <cell r="GR161">
            <v>0.01</v>
          </cell>
          <cell r="GS161">
            <v>0.02</v>
          </cell>
          <cell r="GT161">
            <v>0.2</v>
          </cell>
          <cell r="GU161">
            <v>0.08</v>
          </cell>
          <cell r="GV161">
            <v>0.46</v>
          </cell>
          <cell r="GW161">
            <v>0.47</v>
          </cell>
          <cell r="GX161">
            <v>0.44</v>
          </cell>
          <cell r="GY161">
            <v>0.46</v>
          </cell>
          <cell r="GZ161">
            <v>0.41</v>
          </cell>
          <cell r="HA161">
            <v>0.48</v>
          </cell>
          <cell r="HB161">
            <v>0.17</v>
          </cell>
          <cell r="HC161">
            <v>0.22</v>
          </cell>
          <cell r="HD161">
            <v>0.25</v>
          </cell>
          <cell r="HE161">
            <v>0.25</v>
          </cell>
          <cell r="HF161">
            <v>0.14000000000000001</v>
          </cell>
          <cell r="HG161">
            <v>0.24</v>
          </cell>
          <cell r="HH161">
            <v>0.25</v>
          </cell>
          <cell r="HI161">
            <v>0.19</v>
          </cell>
          <cell r="HJ161">
            <v>0.21</v>
          </cell>
          <cell r="HK161">
            <v>0.17</v>
          </cell>
          <cell r="HL161">
            <v>0.17</v>
          </cell>
          <cell r="HM161">
            <v>0.1</v>
          </cell>
          <cell r="HN161">
            <v>0</v>
          </cell>
          <cell r="HO161">
            <v>0.01</v>
          </cell>
          <cell r="HP161">
            <v>0.01</v>
          </cell>
          <cell r="HQ161">
            <v>0</v>
          </cell>
          <cell r="HR161">
            <v>0</v>
          </cell>
          <cell r="HS161">
            <v>2.1999999999999999E-2</v>
          </cell>
          <cell r="HT161">
            <v>0.08</v>
          </cell>
          <cell r="HU161">
            <v>0.08</v>
          </cell>
          <cell r="HV161">
            <v>0.08</v>
          </cell>
          <cell r="HW161">
            <v>0.09</v>
          </cell>
          <cell r="HX161">
            <v>0.09</v>
          </cell>
          <cell r="HY161">
            <v>0.08</v>
          </cell>
        </row>
        <row r="162">
          <cell r="A162">
            <v>609702</v>
          </cell>
          <cell r="I162">
            <v>60</v>
          </cell>
          <cell r="J162" t="str">
            <v>Weak</v>
          </cell>
          <cell r="M162">
            <v>32</v>
          </cell>
          <cell r="R162">
            <v>2</v>
          </cell>
          <cell r="AA162">
            <v>0.04</v>
          </cell>
          <cell r="AB162">
            <v>0.04</v>
          </cell>
          <cell r="AC162">
            <v>0.04</v>
          </cell>
          <cell r="AD162">
            <v>7.0000000000000007E-2</v>
          </cell>
          <cell r="AE162">
            <v>0.1</v>
          </cell>
          <cell r="AF162">
            <v>0.11</v>
          </cell>
          <cell r="AG162">
            <v>7.0000000000000007E-2</v>
          </cell>
          <cell r="AH162">
            <v>7.0000000000000007E-2</v>
          </cell>
          <cell r="AI162">
            <v>0.14000000000000001</v>
          </cell>
          <cell r="AJ162">
            <v>0.19</v>
          </cell>
          <cell r="AK162">
            <v>0.25</v>
          </cell>
          <cell r="AL162">
            <v>0.25</v>
          </cell>
          <cell r="AM162">
            <v>0.42</v>
          </cell>
          <cell r="AN162">
            <v>0.39</v>
          </cell>
          <cell r="AO162">
            <v>0.36</v>
          </cell>
          <cell r="AP162">
            <v>0.33</v>
          </cell>
          <cell r="AQ162">
            <v>0.26</v>
          </cell>
          <cell r="AR162">
            <v>0.28000000000000003</v>
          </cell>
          <cell r="AS162">
            <v>0.01</v>
          </cell>
          <cell r="AT162">
            <v>0.01</v>
          </cell>
          <cell r="AU162">
            <v>0.01</v>
          </cell>
          <cell r="AV162">
            <v>0</v>
          </cell>
          <cell r="AW162">
            <v>0.03</v>
          </cell>
          <cell r="AX162">
            <v>0.01</v>
          </cell>
          <cell r="AY162">
            <v>0.46</v>
          </cell>
          <cell r="AZ162">
            <v>0.49</v>
          </cell>
          <cell r="BA162">
            <v>0.44</v>
          </cell>
          <cell r="BB162">
            <v>0.4</v>
          </cell>
          <cell r="BC162">
            <v>0.36</v>
          </cell>
          <cell r="BD162">
            <v>0.35</v>
          </cell>
          <cell r="BK162">
            <v>2.8000000000000001E-2</v>
          </cell>
          <cell r="BL162">
            <v>2.8000000000000001E-2</v>
          </cell>
          <cell r="BM162">
            <v>0.03</v>
          </cell>
          <cell r="BN162">
            <v>0.03</v>
          </cell>
          <cell r="BO162">
            <v>0.01</v>
          </cell>
          <cell r="BP162">
            <v>0.01</v>
          </cell>
          <cell r="BQ162">
            <v>0.06</v>
          </cell>
          <cell r="BR162">
            <v>0.03</v>
          </cell>
          <cell r="BS162">
            <v>0.03</v>
          </cell>
          <cell r="BT162">
            <v>0.04</v>
          </cell>
          <cell r="BU162">
            <v>0.04</v>
          </cell>
          <cell r="BV162">
            <v>0.11</v>
          </cell>
          <cell r="BW162">
            <v>7.0000000000000007E-2</v>
          </cell>
          <cell r="BX162">
            <v>0.08</v>
          </cell>
          <cell r="BY162">
            <v>0.11</v>
          </cell>
          <cell r="BZ162">
            <v>0.14000000000000001</v>
          </cell>
          <cell r="CA162">
            <v>0.11</v>
          </cell>
          <cell r="CB162">
            <v>0.11</v>
          </cell>
          <cell r="CL162">
            <v>0.31</v>
          </cell>
          <cell r="CM162">
            <v>0.39</v>
          </cell>
          <cell r="CN162">
            <v>0.32</v>
          </cell>
          <cell r="CO162">
            <v>0.31</v>
          </cell>
          <cell r="CP162">
            <v>0.36</v>
          </cell>
          <cell r="CQ162">
            <v>0.4</v>
          </cell>
          <cell r="CR162">
            <v>0.32</v>
          </cell>
          <cell r="CS162">
            <v>0.31</v>
          </cell>
          <cell r="CT162">
            <v>0.33</v>
          </cell>
          <cell r="CU162">
            <v>0</v>
          </cell>
          <cell r="CV162">
            <v>0.01</v>
          </cell>
          <cell r="CW162">
            <v>0.01</v>
          </cell>
          <cell r="CX162">
            <v>0.03</v>
          </cell>
          <cell r="CY162">
            <v>0.01</v>
          </cell>
          <cell r="CZ162">
            <v>0.03</v>
          </cell>
          <cell r="DA162">
            <v>0.03</v>
          </cell>
          <cell r="DB162">
            <v>0.03</v>
          </cell>
          <cell r="DC162">
            <v>0.04</v>
          </cell>
          <cell r="DD162">
            <v>0.63</v>
          </cell>
          <cell r="DE162">
            <v>0.53</v>
          </cell>
          <cell r="DF162">
            <v>0.53</v>
          </cell>
          <cell r="DG162">
            <v>0.56999999999999995</v>
          </cell>
          <cell r="DH162">
            <v>0.53</v>
          </cell>
          <cell r="DI162">
            <v>0.44</v>
          </cell>
          <cell r="DJ162">
            <v>0.46</v>
          </cell>
          <cell r="DK162">
            <v>0.53</v>
          </cell>
          <cell r="DL162">
            <v>0.49</v>
          </cell>
          <cell r="DM162">
            <v>0.15</v>
          </cell>
          <cell r="DN162">
            <v>5.6000000000000001E-2</v>
          </cell>
          <cell r="DO162">
            <v>0.03</v>
          </cell>
          <cell r="DP162">
            <v>0.04</v>
          </cell>
          <cell r="DQ162">
            <v>2.8000000000000001E-2</v>
          </cell>
          <cell r="DR162">
            <v>0.03</v>
          </cell>
          <cell r="DS162">
            <v>0.1</v>
          </cell>
          <cell r="DT162">
            <v>0.04</v>
          </cell>
          <cell r="DU162">
            <v>0.04</v>
          </cell>
          <cell r="DW162">
            <v>6.9000000000000006E-2</v>
          </cell>
          <cell r="DX162">
            <v>2.8000000000000001E-2</v>
          </cell>
          <cell r="DY162">
            <v>0.04</v>
          </cell>
          <cell r="DZ162">
            <v>0.04</v>
          </cell>
          <cell r="EA162">
            <v>0.04</v>
          </cell>
          <cell r="EB162">
            <v>0.19</v>
          </cell>
          <cell r="EC162">
            <v>0.04</v>
          </cell>
          <cell r="ED162">
            <v>0.21</v>
          </cell>
          <cell r="EE162">
            <v>0.38</v>
          </cell>
          <cell r="EF162">
            <v>0.46</v>
          </cell>
          <cell r="EG162">
            <v>0.44</v>
          </cell>
          <cell r="EH162">
            <v>0.35</v>
          </cell>
          <cell r="EI162">
            <v>0.36</v>
          </cell>
          <cell r="EJ162">
            <v>0.43</v>
          </cell>
          <cell r="EK162">
            <v>0.35</v>
          </cell>
          <cell r="EL162">
            <v>0.43</v>
          </cell>
          <cell r="EM162">
            <v>0.4</v>
          </cell>
          <cell r="EO162">
            <v>0.38</v>
          </cell>
          <cell r="EP162">
            <v>0.47</v>
          </cell>
          <cell r="EQ162">
            <v>0.56000000000000005</v>
          </cell>
          <cell r="ER162">
            <v>0.54</v>
          </cell>
          <cell r="ES162">
            <v>0.47</v>
          </cell>
          <cell r="ET162">
            <v>0.32</v>
          </cell>
          <cell r="EU162">
            <v>0.46</v>
          </cell>
          <cell r="EV162">
            <v>0.32</v>
          </cell>
          <cell r="EW162">
            <v>0</v>
          </cell>
          <cell r="EX162">
            <v>0.04</v>
          </cell>
          <cell r="EY162">
            <v>0.03</v>
          </cell>
          <cell r="EZ162">
            <v>0.01</v>
          </cell>
          <cell r="FA162">
            <v>0.03</v>
          </cell>
          <cell r="FB162">
            <v>0.03</v>
          </cell>
          <cell r="FC162">
            <v>0.04</v>
          </cell>
          <cell r="FD162">
            <v>0.03</v>
          </cell>
          <cell r="FE162">
            <v>0.03</v>
          </cell>
          <cell r="GP162">
            <v>0.04</v>
          </cell>
          <cell r="GQ162">
            <v>0.04</v>
          </cell>
          <cell r="GR162">
            <v>0.06</v>
          </cell>
          <cell r="GS162">
            <v>0.04</v>
          </cell>
          <cell r="GT162">
            <v>0.06</v>
          </cell>
          <cell r="GU162">
            <v>0.03</v>
          </cell>
          <cell r="GV162">
            <v>0.47</v>
          </cell>
          <cell r="GW162">
            <v>0.44</v>
          </cell>
          <cell r="GX162">
            <v>0.43</v>
          </cell>
          <cell r="GY162">
            <v>0.49</v>
          </cell>
          <cell r="GZ162">
            <v>0.43</v>
          </cell>
          <cell r="HA162">
            <v>0.46</v>
          </cell>
          <cell r="HB162">
            <v>0.32</v>
          </cell>
          <cell r="HC162">
            <v>0.28000000000000003</v>
          </cell>
          <cell r="HD162">
            <v>0.22</v>
          </cell>
          <cell r="HE162">
            <v>0.31</v>
          </cell>
          <cell r="HF162">
            <v>0.25</v>
          </cell>
          <cell r="HG162">
            <v>0.35</v>
          </cell>
          <cell r="HH162">
            <v>0.11</v>
          </cell>
          <cell r="HI162">
            <v>0.18</v>
          </cell>
          <cell r="HJ162">
            <v>0.22</v>
          </cell>
          <cell r="HK162">
            <v>0.11</v>
          </cell>
          <cell r="HL162">
            <v>0.21</v>
          </cell>
          <cell r="HM162">
            <v>0.11</v>
          </cell>
          <cell r="HN162">
            <v>1.4E-2</v>
          </cell>
          <cell r="HO162">
            <v>0.03</v>
          </cell>
          <cell r="HP162">
            <v>0.04</v>
          </cell>
          <cell r="HQ162">
            <v>0.03</v>
          </cell>
          <cell r="HR162">
            <v>2.8000000000000001E-2</v>
          </cell>
          <cell r="HS162">
            <v>2.8000000000000001E-2</v>
          </cell>
          <cell r="HT162">
            <v>0.04</v>
          </cell>
          <cell r="HU162">
            <v>0.03</v>
          </cell>
          <cell r="HV162">
            <v>0.03</v>
          </cell>
          <cell r="HW162">
            <v>0.03</v>
          </cell>
          <cell r="HX162">
            <v>0.03</v>
          </cell>
          <cell r="HY162">
            <v>0.03</v>
          </cell>
        </row>
        <row r="163">
          <cell r="A163">
            <v>609704</v>
          </cell>
          <cell r="I163">
            <v>42</v>
          </cell>
          <cell r="J163" t="str">
            <v>Neutral</v>
          </cell>
          <cell r="M163">
            <v>41</v>
          </cell>
          <cell r="R163">
            <v>3</v>
          </cell>
          <cell r="AA163">
            <v>0.04</v>
          </cell>
          <cell r="AB163">
            <v>0.04</v>
          </cell>
          <cell r="AC163">
            <v>0.03</v>
          </cell>
          <cell r="AD163">
            <v>0.03</v>
          </cell>
          <cell r="AE163">
            <v>0.05</v>
          </cell>
          <cell r="AF163">
            <v>7.0000000000000007E-2</v>
          </cell>
          <cell r="AG163">
            <v>0.14000000000000001</v>
          </cell>
          <cell r="AH163">
            <v>0.09</v>
          </cell>
          <cell r="AI163">
            <v>0.1</v>
          </cell>
          <cell r="AJ163">
            <v>0.1</v>
          </cell>
          <cell r="AK163">
            <v>0.12</v>
          </cell>
          <cell r="AL163">
            <v>0.13</v>
          </cell>
          <cell r="AM163">
            <v>0.44</v>
          </cell>
          <cell r="AN163">
            <v>0.39</v>
          </cell>
          <cell r="AO163">
            <v>0.44</v>
          </cell>
          <cell r="AP163">
            <v>0.4</v>
          </cell>
          <cell r="AQ163">
            <v>0.45</v>
          </cell>
          <cell r="AR163">
            <v>0.44</v>
          </cell>
          <cell r="AS163">
            <v>0.02</v>
          </cell>
          <cell r="AT163">
            <v>0.02</v>
          </cell>
          <cell r="AU163">
            <v>0.04</v>
          </cell>
          <cell r="AV163">
            <v>0.03</v>
          </cell>
          <cell r="AW163">
            <v>0.02</v>
          </cell>
          <cell r="AX163">
            <v>0.02</v>
          </cell>
          <cell r="AY163">
            <v>0.36</v>
          </cell>
          <cell r="AZ163">
            <v>0.46</v>
          </cell>
          <cell r="BA163">
            <v>0.4</v>
          </cell>
          <cell r="BB163">
            <v>0.43</v>
          </cell>
          <cell r="BC163">
            <v>0.36</v>
          </cell>
          <cell r="BD163">
            <v>0.33</v>
          </cell>
          <cell r="BK163">
            <v>3.0000000000000001E-3</v>
          </cell>
          <cell r="BL163">
            <v>0.01</v>
          </cell>
          <cell r="BM163">
            <v>0.01</v>
          </cell>
          <cell r="BN163">
            <v>0.02</v>
          </cell>
          <cell r="BO163">
            <v>0.01</v>
          </cell>
          <cell r="BP163">
            <v>0.01</v>
          </cell>
          <cell r="BQ163">
            <v>0.04</v>
          </cell>
          <cell r="BR163">
            <v>0.11</v>
          </cell>
          <cell r="BS163">
            <v>0.04</v>
          </cell>
          <cell r="BT163">
            <v>0.02</v>
          </cell>
          <cell r="BU163">
            <v>0.02</v>
          </cell>
          <cell r="BV163">
            <v>0.04</v>
          </cell>
          <cell r="BW163">
            <v>0.06</v>
          </cell>
          <cell r="BX163">
            <v>0.03</v>
          </cell>
          <cell r="BY163">
            <v>0.05</v>
          </cell>
          <cell r="BZ163">
            <v>0.09</v>
          </cell>
          <cell r="CA163">
            <v>0.1</v>
          </cell>
          <cell r="CB163">
            <v>0.05</v>
          </cell>
          <cell r="CL163">
            <v>0.3</v>
          </cell>
          <cell r="CM163">
            <v>0.33</v>
          </cell>
          <cell r="CN163">
            <v>0.34</v>
          </cell>
          <cell r="CO163">
            <v>0.31</v>
          </cell>
          <cell r="CP163">
            <v>0.34</v>
          </cell>
          <cell r="CQ163">
            <v>0.34</v>
          </cell>
          <cell r="CR163">
            <v>0.35</v>
          </cell>
          <cell r="CS163">
            <v>0.33</v>
          </cell>
          <cell r="CT163">
            <v>0.34</v>
          </cell>
          <cell r="CU163">
            <v>0.02</v>
          </cell>
          <cell r="CV163">
            <v>0.02</v>
          </cell>
          <cell r="CW163">
            <v>0.02</v>
          </cell>
          <cell r="CX163">
            <v>0.03</v>
          </cell>
          <cell r="CY163">
            <v>0.02</v>
          </cell>
          <cell r="CZ163">
            <v>0.03</v>
          </cell>
          <cell r="DA163">
            <v>0.02</v>
          </cell>
          <cell r="DB163">
            <v>0.02</v>
          </cell>
          <cell r="DC163">
            <v>0.02</v>
          </cell>
          <cell r="DD163">
            <v>0.65</v>
          </cell>
          <cell r="DE163">
            <v>0.61</v>
          </cell>
          <cell r="DF163">
            <v>0.59</v>
          </cell>
          <cell r="DG163">
            <v>0.59</v>
          </cell>
          <cell r="DH163">
            <v>0.6</v>
          </cell>
          <cell r="DI163">
            <v>0.56000000000000005</v>
          </cell>
          <cell r="DJ163">
            <v>0.5</v>
          </cell>
          <cell r="DK163">
            <v>0.43</v>
          </cell>
          <cell r="DL163">
            <v>0.54</v>
          </cell>
          <cell r="DM163">
            <v>0.28000000000000003</v>
          </cell>
          <cell r="DN163">
            <v>5.5E-2</v>
          </cell>
          <cell r="DO163">
            <v>0.03</v>
          </cell>
          <cell r="DP163">
            <v>0.04</v>
          </cell>
          <cell r="DQ163">
            <v>3.1E-2</v>
          </cell>
          <cell r="DR163">
            <v>0.04</v>
          </cell>
          <cell r="DS163">
            <v>0.03</v>
          </cell>
          <cell r="DT163">
            <v>0.03</v>
          </cell>
          <cell r="DU163">
            <v>0.03</v>
          </cell>
          <cell r="DW163">
            <v>0.107</v>
          </cell>
          <cell r="DX163">
            <v>0.1</v>
          </cell>
          <cell r="DY163">
            <v>0.1</v>
          </cell>
          <cell r="DZ163">
            <v>0.08</v>
          </cell>
          <cell r="EA163">
            <v>0.1</v>
          </cell>
          <cell r="EB163">
            <v>0.1</v>
          </cell>
          <cell r="EC163">
            <v>0.09</v>
          </cell>
          <cell r="ED163">
            <v>0.14000000000000001</v>
          </cell>
          <cell r="EE163">
            <v>0.27</v>
          </cell>
          <cell r="EF163">
            <v>0.45</v>
          </cell>
          <cell r="EG163">
            <v>0.43</v>
          </cell>
          <cell r="EH163">
            <v>0.42</v>
          </cell>
          <cell r="EI163">
            <v>0.42</v>
          </cell>
          <cell r="EJ163">
            <v>0.41</v>
          </cell>
          <cell r="EK163">
            <v>0.37</v>
          </cell>
          <cell r="EL163">
            <v>0.38</v>
          </cell>
          <cell r="EM163">
            <v>0.44</v>
          </cell>
          <cell r="EO163">
            <v>0.36</v>
          </cell>
          <cell r="EP163">
            <v>0.41</v>
          </cell>
          <cell r="EQ163">
            <v>0.42</v>
          </cell>
          <cell r="ER163">
            <v>0.46</v>
          </cell>
          <cell r="ES163">
            <v>0.43</v>
          </cell>
          <cell r="ET163">
            <v>0.48</v>
          </cell>
          <cell r="EU163">
            <v>0.48</v>
          </cell>
          <cell r="EV163">
            <v>0.37</v>
          </cell>
          <cell r="EW163">
            <v>0.02</v>
          </cell>
          <cell r="EX163">
            <v>0.03</v>
          </cell>
          <cell r="EY163">
            <v>0.03</v>
          </cell>
          <cell r="EZ163">
            <v>0.02</v>
          </cell>
          <cell r="FA163">
            <v>0.02</v>
          </cell>
          <cell r="FB163">
            <v>0.02</v>
          </cell>
          <cell r="FC163">
            <v>0.02</v>
          </cell>
          <cell r="FD163">
            <v>0.02</v>
          </cell>
          <cell r="FE163">
            <v>0.02</v>
          </cell>
          <cell r="GP163">
            <v>0.02</v>
          </cell>
          <cell r="GQ163">
            <v>0.02</v>
          </cell>
          <cell r="GR163">
            <v>0.02</v>
          </cell>
          <cell r="GS163">
            <v>0.02</v>
          </cell>
          <cell r="GT163">
            <v>0.14000000000000001</v>
          </cell>
          <cell r="GU163">
            <v>0.05</v>
          </cell>
          <cell r="GV163">
            <v>0.34</v>
          </cell>
          <cell r="GW163">
            <v>0.28000000000000003</v>
          </cell>
          <cell r="GX163">
            <v>0.28000000000000003</v>
          </cell>
          <cell r="GY163">
            <v>0.28000000000000003</v>
          </cell>
          <cell r="GZ163">
            <v>0.3</v>
          </cell>
          <cell r="HA163">
            <v>0.32</v>
          </cell>
          <cell r="HB163">
            <v>0.5</v>
          </cell>
          <cell r="HC163">
            <v>0.53</v>
          </cell>
          <cell r="HD163">
            <v>0.54</v>
          </cell>
          <cell r="HE163">
            <v>0.6</v>
          </cell>
          <cell r="HF163">
            <v>0.38</v>
          </cell>
          <cell r="HG163">
            <v>0.5</v>
          </cell>
          <cell r="HH163">
            <v>0.11</v>
          </cell>
          <cell r="HI163">
            <v>0.14000000000000001</v>
          </cell>
          <cell r="HJ163">
            <v>0.12</v>
          </cell>
          <cell r="HK163">
            <v>7.0000000000000007E-2</v>
          </cell>
          <cell r="HL163">
            <v>0.13</v>
          </cell>
          <cell r="HM163">
            <v>0.08</v>
          </cell>
          <cell r="HN163">
            <v>3.0000000000000001E-3</v>
          </cell>
          <cell r="HO163">
            <v>0.01</v>
          </cell>
          <cell r="HP163">
            <v>0.01</v>
          </cell>
          <cell r="HQ163">
            <v>0.01</v>
          </cell>
          <cell r="HR163">
            <v>1.7000000000000001E-2</v>
          </cell>
          <cell r="HS163">
            <v>2.8000000000000001E-2</v>
          </cell>
          <cell r="HT163">
            <v>0.02</v>
          </cell>
          <cell r="HU163">
            <v>0.02</v>
          </cell>
          <cell r="HV163">
            <v>0.03</v>
          </cell>
          <cell r="HW163">
            <v>0.02</v>
          </cell>
          <cell r="HX163">
            <v>0.03</v>
          </cell>
          <cell r="HY163">
            <v>0.02</v>
          </cell>
        </row>
        <row r="164">
          <cell r="A164">
            <v>609705</v>
          </cell>
          <cell r="I164">
            <v>1</v>
          </cell>
          <cell r="J164" t="str">
            <v/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1</v>
          </cell>
          <cell r="AZ164">
            <v>1</v>
          </cell>
          <cell r="BA164">
            <v>1</v>
          </cell>
          <cell r="BB164">
            <v>1</v>
          </cell>
          <cell r="BC164">
            <v>1</v>
          </cell>
          <cell r="BD164">
            <v>1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1</v>
          </cell>
          <cell r="DE164">
            <v>1</v>
          </cell>
          <cell r="DF164">
            <v>1</v>
          </cell>
          <cell r="DG164">
            <v>1</v>
          </cell>
          <cell r="DH164">
            <v>1</v>
          </cell>
          <cell r="DI164">
            <v>1</v>
          </cell>
          <cell r="DJ164">
            <v>1</v>
          </cell>
          <cell r="DK164">
            <v>1</v>
          </cell>
          <cell r="DL164">
            <v>1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1</v>
          </cell>
          <cell r="EF164">
            <v>1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O164">
            <v>0</v>
          </cell>
          <cell r="EP164">
            <v>1</v>
          </cell>
          <cell r="EQ164">
            <v>1</v>
          </cell>
          <cell r="ER164">
            <v>1</v>
          </cell>
          <cell r="ES164">
            <v>1</v>
          </cell>
          <cell r="ET164">
            <v>1</v>
          </cell>
          <cell r="EU164">
            <v>1</v>
          </cell>
          <cell r="EV164">
            <v>1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1</v>
          </cell>
          <cell r="HI164">
            <v>1</v>
          </cell>
          <cell r="HJ164">
            <v>1</v>
          </cell>
          <cell r="HK164">
            <v>1</v>
          </cell>
          <cell r="HL164">
            <v>1</v>
          </cell>
          <cell r="HM164">
            <v>1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</row>
        <row r="165">
          <cell r="A165">
            <v>609707</v>
          </cell>
          <cell r="I165">
            <v>40</v>
          </cell>
          <cell r="J165" t="str">
            <v>Neutral</v>
          </cell>
          <cell r="M165">
            <v>52</v>
          </cell>
          <cell r="AA165">
            <v>0</v>
          </cell>
          <cell r="AB165">
            <v>0</v>
          </cell>
          <cell r="AC165">
            <v>0</v>
          </cell>
          <cell r="AD165">
            <v>0.01</v>
          </cell>
          <cell r="AE165">
            <v>0.04</v>
          </cell>
          <cell r="AF165">
            <v>0.04</v>
          </cell>
          <cell r="AG165">
            <v>0.1</v>
          </cell>
          <cell r="AH165">
            <v>0.08</v>
          </cell>
          <cell r="AI165">
            <v>0.13</v>
          </cell>
          <cell r="AJ165">
            <v>0.12</v>
          </cell>
          <cell r="AK165">
            <v>0.09</v>
          </cell>
          <cell r="AL165">
            <v>0.23</v>
          </cell>
          <cell r="AM165">
            <v>0.42</v>
          </cell>
          <cell r="AN165">
            <v>0.39</v>
          </cell>
          <cell r="AO165">
            <v>0.32</v>
          </cell>
          <cell r="AP165">
            <v>0.27</v>
          </cell>
          <cell r="AQ165">
            <v>0.32</v>
          </cell>
          <cell r="AR165">
            <v>0.26</v>
          </cell>
          <cell r="AS165">
            <v>0.01</v>
          </cell>
          <cell r="AT165">
            <v>0.01</v>
          </cell>
          <cell r="AU165">
            <v>0.04</v>
          </cell>
          <cell r="AV165">
            <v>0.02</v>
          </cell>
          <cell r="AW165">
            <v>0.02</v>
          </cell>
          <cell r="AX165">
            <v>0.05</v>
          </cell>
          <cell r="AY165">
            <v>0.47</v>
          </cell>
          <cell r="AZ165">
            <v>0.52</v>
          </cell>
          <cell r="BA165">
            <v>0.51</v>
          </cell>
          <cell r="BB165">
            <v>0.57999999999999996</v>
          </cell>
          <cell r="BC165">
            <v>0.53</v>
          </cell>
          <cell r="BD165">
            <v>0.42</v>
          </cell>
          <cell r="BK165">
            <v>0</v>
          </cell>
          <cell r="BL165">
            <v>8.9999999999999993E-3</v>
          </cell>
          <cell r="BM165">
            <v>0.01</v>
          </cell>
          <cell r="BN165">
            <v>0.01</v>
          </cell>
          <cell r="BO165">
            <v>0.01</v>
          </cell>
          <cell r="BP165">
            <v>0.01</v>
          </cell>
          <cell r="BQ165">
            <v>0.08</v>
          </cell>
          <cell r="BR165">
            <v>0.1</v>
          </cell>
          <cell r="BS165">
            <v>0.08</v>
          </cell>
          <cell r="BT165">
            <v>0.05</v>
          </cell>
          <cell r="BU165">
            <v>0.06</v>
          </cell>
          <cell r="BV165">
            <v>7.0000000000000007E-2</v>
          </cell>
          <cell r="BW165">
            <v>0.08</v>
          </cell>
          <cell r="BX165">
            <v>0.05</v>
          </cell>
          <cell r="BY165">
            <v>0.11</v>
          </cell>
          <cell r="BZ165">
            <v>0.12</v>
          </cell>
          <cell r="CA165">
            <v>0.11</v>
          </cell>
          <cell r="CB165">
            <v>0.1</v>
          </cell>
          <cell r="CL165">
            <v>0.33</v>
          </cell>
          <cell r="CM165">
            <v>0.38</v>
          </cell>
          <cell r="CN165">
            <v>0.36</v>
          </cell>
          <cell r="CO165">
            <v>0.28999999999999998</v>
          </cell>
          <cell r="CP165">
            <v>0.37</v>
          </cell>
          <cell r="CQ165">
            <v>0.37</v>
          </cell>
          <cell r="CR165">
            <v>0.43</v>
          </cell>
          <cell r="CS165">
            <v>0.34</v>
          </cell>
          <cell r="CT165">
            <v>0.32</v>
          </cell>
          <cell r="CU165">
            <v>0.02</v>
          </cell>
          <cell r="CV165">
            <v>0.01</v>
          </cell>
          <cell r="CW165">
            <v>0.01</v>
          </cell>
          <cell r="CX165">
            <v>0</v>
          </cell>
          <cell r="CY165">
            <v>0.01</v>
          </cell>
          <cell r="CZ165">
            <v>0</v>
          </cell>
          <cell r="DA165">
            <v>0</v>
          </cell>
          <cell r="DB165">
            <v>0</v>
          </cell>
          <cell r="DC165">
            <v>0.01</v>
          </cell>
          <cell r="DD165">
            <v>0.6</v>
          </cell>
          <cell r="DE165">
            <v>0.55000000000000004</v>
          </cell>
          <cell r="DF165">
            <v>0.56000000000000005</v>
          </cell>
          <cell r="DG165">
            <v>0.61</v>
          </cell>
          <cell r="DH165">
            <v>0.56999999999999995</v>
          </cell>
          <cell r="DI165">
            <v>0.51</v>
          </cell>
          <cell r="DJ165">
            <v>0.37</v>
          </cell>
          <cell r="DK165">
            <v>0.44</v>
          </cell>
          <cell r="DL165">
            <v>0.49</v>
          </cell>
          <cell r="DM165">
            <v>0.26</v>
          </cell>
          <cell r="DN165">
            <v>8.5000000000000006E-2</v>
          </cell>
          <cell r="DO165">
            <v>0.05</v>
          </cell>
          <cell r="DP165">
            <v>0.09</v>
          </cell>
          <cell r="DQ165">
            <v>3.7999999999999999E-2</v>
          </cell>
          <cell r="DR165">
            <v>0.06</v>
          </cell>
          <cell r="DS165">
            <v>7.0000000000000007E-2</v>
          </cell>
          <cell r="DT165">
            <v>7.0000000000000007E-2</v>
          </cell>
          <cell r="DU165">
            <v>0.08</v>
          </cell>
          <cell r="DW165">
            <v>0.17899999999999999</v>
          </cell>
          <cell r="DX165">
            <v>0.151</v>
          </cell>
          <cell r="DY165">
            <v>0.17</v>
          </cell>
          <cell r="DZ165">
            <v>0.19</v>
          </cell>
          <cell r="EA165">
            <v>0.19</v>
          </cell>
          <cell r="EB165">
            <v>0.17</v>
          </cell>
          <cell r="EC165">
            <v>0.17</v>
          </cell>
          <cell r="ED165">
            <v>0.25</v>
          </cell>
          <cell r="EE165">
            <v>0.2</v>
          </cell>
          <cell r="EF165">
            <v>0.39</v>
          </cell>
          <cell r="EG165">
            <v>0.42</v>
          </cell>
          <cell r="EH165">
            <v>0.37</v>
          </cell>
          <cell r="EI165">
            <v>0.31</v>
          </cell>
          <cell r="EJ165">
            <v>0.31</v>
          </cell>
          <cell r="EK165">
            <v>0.3</v>
          </cell>
          <cell r="EL165">
            <v>0.36</v>
          </cell>
          <cell r="EM165">
            <v>0.34</v>
          </cell>
          <cell r="EO165">
            <v>0.34</v>
          </cell>
          <cell r="EP165">
            <v>0.31</v>
          </cell>
          <cell r="EQ165">
            <v>0.36</v>
          </cell>
          <cell r="ER165">
            <v>0.42</v>
          </cell>
          <cell r="ES165">
            <v>0.37</v>
          </cell>
          <cell r="ET165">
            <v>0.42</v>
          </cell>
          <cell r="EU165">
            <v>0.4</v>
          </cell>
          <cell r="EV165">
            <v>0.31</v>
          </cell>
          <cell r="EW165">
            <v>0.02</v>
          </cell>
          <cell r="EX165">
            <v>0.01</v>
          </cell>
          <cell r="EY165">
            <v>0.08</v>
          </cell>
          <cell r="EZ165">
            <v>0.01</v>
          </cell>
          <cell r="FA165">
            <v>0.04</v>
          </cell>
          <cell r="FB165">
            <v>0.08</v>
          </cell>
          <cell r="FC165">
            <v>0.04</v>
          </cell>
          <cell r="FD165">
            <v>0.01</v>
          </cell>
          <cell r="FE165">
            <v>0.02</v>
          </cell>
          <cell r="GP165">
            <v>0.02</v>
          </cell>
          <cell r="GQ165">
            <v>0.01</v>
          </cell>
          <cell r="GR165">
            <v>0.01</v>
          </cell>
          <cell r="GS165">
            <v>0.01</v>
          </cell>
          <cell r="GT165">
            <v>0.04</v>
          </cell>
          <cell r="GU165">
            <v>0.03</v>
          </cell>
          <cell r="GV165">
            <v>0.46</v>
          </cell>
          <cell r="GW165">
            <v>0.46</v>
          </cell>
          <cell r="GX165">
            <v>0.42</v>
          </cell>
          <cell r="GY165">
            <v>0.42</v>
          </cell>
          <cell r="GZ165">
            <v>0.47</v>
          </cell>
          <cell r="HA165">
            <v>0.48</v>
          </cell>
          <cell r="HB165">
            <v>0.26</v>
          </cell>
          <cell r="HC165">
            <v>0.3</v>
          </cell>
          <cell r="HD165">
            <v>0.34</v>
          </cell>
          <cell r="HE165">
            <v>0.31</v>
          </cell>
          <cell r="HF165">
            <v>0.27</v>
          </cell>
          <cell r="HG165">
            <v>0.3</v>
          </cell>
          <cell r="HH165">
            <v>0.18</v>
          </cell>
          <cell r="HI165">
            <v>0.16</v>
          </cell>
          <cell r="HJ165">
            <v>0.14000000000000001</v>
          </cell>
          <cell r="HK165">
            <v>0.17</v>
          </cell>
          <cell r="HL165">
            <v>0.14000000000000001</v>
          </cell>
          <cell r="HM165">
            <v>0.08</v>
          </cell>
          <cell r="HN165">
            <v>2.8000000000000001E-2</v>
          </cell>
          <cell r="HO165">
            <v>0.02</v>
          </cell>
          <cell r="HP165">
            <v>0.02</v>
          </cell>
          <cell r="HQ165">
            <v>0.02</v>
          </cell>
          <cell r="HR165">
            <v>1.9E-2</v>
          </cell>
          <cell r="HS165">
            <v>1.9E-2</v>
          </cell>
          <cell r="HT165">
            <v>0.05</v>
          </cell>
          <cell r="HU165">
            <v>0.05</v>
          </cell>
          <cell r="HV165">
            <v>7.0000000000000007E-2</v>
          </cell>
          <cell r="HW165">
            <v>7.0000000000000007E-2</v>
          </cell>
          <cell r="HX165">
            <v>0.06</v>
          </cell>
          <cell r="HY165">
            <v>0.09</v>
          </cell>
        </row>
        <row r="166">
          <cell r="A166">
            <v>609708</v>
          </cell>
          <cell r="I166">
            <v>14</v>
          </cell>
          <cell r="J166" t="str">
            <v/>
          </cell>
          <cell r="R166">
            <v>10</v>
          </cell>
          <cell r="AA166">
            <v>0.08</v>
          </cell>
          <cell r="AB166">
            <v>0.06</v>
          </cell>
          <cell r="AC166">
            <v>0.08</v>
          </cell>
          <cell r="AD166">
            <v>7.0000000000000007E-2</v>
          </cell>
          <cell r="AE166">
            <v>0.11</v>
          </cell>
          <cell r="AF166">
            <v>0.21</v>
          </cell>
          <cell r="AG166">
            <v>0.15</v>
          </cell>
          <cell r="AH166">
            <v>0.19</v>
          </cell>
          <cell r="AI166">
            <v>0.21</v>
          </cell>
          <cell r="AJ166">
            <v>0.21</v>
          </cell>
          <cell r="AK166">
            <v>0.23</v>
          </cell>
          <cell r="AL166">
            <v>0.25</v>
          </cell>
          <cell r="AM166">
            <v>0.44</v>
          </cell>
          <cell r="AN166">
            <v>0.35</v>
          </cell>
          <cell r="AO166">
            <v>0.37</v>
          </cell>
          <cell r="AP166">
            <v>0.32</v>
          </cell>
          <cell r="AQ166">
            <v>0.35</v>
          </cell>
          <cell r="AR166">
            <v>0.33</v>
          </cell>
          <cell r="AS166">
            <v>0.02</v>
          </cell>
          <cell r="AT166">
            <v>0.02</v>
          </cell>
          <cell r="AU166">
            <v>0.02</v>
          </cell>
          <cell r="AV166">
            <v>0.02</v>
          </cell>
          <cell r="AW166">
            <v>0.02</v>
          </cell>
          <cell r="AX166">
            <v>0.01</v>
          </cell>
          <cell r="AY166">
            <v>0.31</v>
          </cell>
          <cell r="AZ166">
            <v>0.38</v>
          </cell>
          <cell r="BA166">
            <v>0.33</v>
          </cell>
          <cell r="BB166">
            <v>0.39</v>
          </cell>
          <cell r="BC166">
            <v>0.3</v>
          </cell>
          <cell r="BD166">
            <v>0.21</v>
          </cell>
          <cell r="BK166">
            <v>3.7999999999999999E-2</v>
          </cell>
          <cell r="BL166">
            <v>4.5999999999999999E-2</v>
          </cell>
          <cell r="BM166">
            <v>0.06</v>
          </cell>
          <cell r="BN166">
            <v>7.0000000000000007E-2</v>
          </cell>
          <cell r="BO166">
            <v>7.0000000000000007E-2</v>
          </cell>
          <cell r="BP166">
            <v>0.06</v>
          </cell>
          <cell r="BQ166">
            <v>0.19</v>
          </cell>
          <cell r="BR166">
            <v>0.22</v>
          </cell>
          <cell r="BS166">
            <v>0.15</v>
          </cell>
          <cell r="BT166">
            <v>7.0000000000000007E-2</v>
          </cell>
          <cell r="BU166">
            <v>0.11</v>
          </cell>
          <cell r="BV166">
            <v>0.15</v>
          </cell>
          <cell r="BW166">
            <v>0.19</v>
          </cell>
          <cell r="BX166">
            <v>0.09</v>
          </cell>
          <cell r="BY166">
            <v>0.18</v>
          </cell>
          <cell r="BZ166">
            <v>0.22</v>
          </cell>
          <cell r="CA166">
            <v>0.28000000000000003</v>
          </cell>
          <cell r="CB166">
            <v>0.21</v>
          </cell>
          <cell r="CL166">
            <v>0.32</v>
          </cell>
          <cell r="CM166">
            <v>0.31</v>
          </cell>
          <cell r="CN166">
            <v>0.37</v>
          </cell>
          <cell r="CO166">
            <v>0.31</v>
          </cell>
          <cell r="CP166">
            <v>0.45</v>
          </cell>
          <cell r="CQ166">
            <v>0.39</v>
          </cell>
          <cell r="CR166">
            <v>0.28999999999999998</v>
          </cell>
          <cell r="CS166">
            <v>0.27</v>
          </cell>
          <cell r="CT166">
            <v>0.38</v>
          </cell>
          <cell r="CU166">
            <v>0.02</v>
          </cell>
          <cell r="CV166">
            <v>0.02</v>
          </cell>
          <cell r="CW166">
            <v>0.01</v>
          </cell>
          <cell r="CX166">
            <v>0.02</v>
          </cell>
          <cell r="CY166">
            <v>0</v>
          </cell>
          <cell r="CZ166">
            <v>0.02</v>
          </cell>
          <cell r="DA166">
            <v>0.02</v>
          </cell>
          <cell r="DB166">
            <v>0.01</v>
          </cell>
          <cell r="DC166">
            <v>0.01</v>
          </cell>
          <cell r="DD166">
            <v>0.55000000000000004</v>
          </cell>
          <cell r="DE166">
            <v>0.53</v>
          </cell>
          <cell r="DF166">
            <v>0.4</v>
          </cell>
          <cell r="DG166">
            <v>0.41</v>
          </cell>
          <cell r="DH166">
            <v>0.39</v>
          </cell>
          <cell r="DI166">
            <v>0.35</v>
          </cell>
          <cell r="DJ166">
            <v>0.27</v>
          </cell>
          <cell r="DK166">
            <v>0.22</v>
          </cell>
          <cell r="DL166">
            <v>0.25</v>
          </cell>
          <cell r="DM166">
            <v>0.21</v>
          </cell>
          <cell r="DN166">
            <v>6.0999999999999999E-2</v>
          </cell>
          <cell r="DO166">
            <v>0.08</v>
          </cell>
          <cell r="DP166">
            <v>0.11</v>
          </cell>
          <cell r="DQ166">
            <v>8.4000000000000005E-2</v>
          </cell>
          <cell r="DR166">
            <v>0.13</v>
          </cell>
          <cell r="DS166">
            <v>0.1</v>
          </cell>
          <cell r="DT166">
            <v>0.08</v>
          </cell>
          <cell r="DU166">
            <v>0.16</v>
          </cell>
          <cell r="DW166">
            <v>0.252</v>
          </cell>
          <cell r="DX166">
            <v>0.16</v>
          </cell>
          <cell r="DY166">
            <v>0.15</v>
          </cell>
          <cell r="DZ166">
            <v>0.14000000000000001</v>
          </cell>
          <cell r="EA166">
            <v>0.22</v>
          </cell>
          <cell r="EB166">
            <v>0.16</v>
          </cell>
          <cell r="EC166">
            <v>0.11</v>
          </cell>
          <cell r="ED166">
            <v>0.18</v>
          </cell>
          <cell r="EE166">
            <v>0.28999999999999998</v>
          </cell>
          <cell r="EF166">
            <v>0.43</v>
          </cell>
          <cell r="EG166">
            <v>0.49</v>
          </cell>
          <cell r="EH166">
            <v>0.43</v>
          </cell>
          <cell r="EI166">
            <v>0.42</v>
          </cell>
          <cell r="EJ166">
            <v>0.47</v>
          </cell>
          <cell r="EK166">
            <v>0.4</v>
          </cell>
          <cell r="EL166">
            <v>0.49</v>
          </cell>
          <cell r="EM166">
            <v>0.41</v>
          </cell>
          <cell r="EO166">
            <v>0.21</v>
          </cell>
          <cell r="EP166">
            <v>0.21</v>
          </cell>
          <cell r="EQ166">
            <v>0.24</v>
          </cell>
          <cell r="ER166">
            <v>0.3</v>
          </cell>
          <cell r="ES166">
            <v>0.13</v>
          </cell>
          <cell r="ET166">
            <v>0.27</v>
          </cell>
          <cell r="EU166">
            <v>0.27</v>
          </cell>
          <cell r="EV166">
            <v>0.18</v>
          </cell>
          <cell r="EW166">
            <v>0.08</v>
          </cell>
          <cell r="EX166">
            <v>0.05</v>
          </cell>
          <cell r="EY166">
            <v>0.05</v>
          </cell>
          <cell r="EZ166">
            <v>0.08</v>
          </cell>
          <cell r="FA166">
            <v>0.06</v>
          </cell>
          <cell r="FB166">
            <v>0.05</v>
          </cell>
          <cell r="FC166">
            <v>7.0000000000000007E-2</v>
          </cell>
          <cell r="FD166">
            <v>0.05</v>
          </cell>
          <cell r="FE166">
            <v>7.0000000000000007E-2</v>
          </cell>
          <cell r="GP166">
            <v>7.0000000000000007E-2</v>
          </cell>
          <cell r="GQ166">
            <v>0.06</v>
          </cell>
          <cell r="GR166">
            <v>0.05</v>
          </cell>
          <cell r="GS166">
            <v>0.08</v>
          </cell>
          <cell r="GT166">
            <v>0.13</v>
          </cell>
          <cell r="GU166">
            <v>0.1</v>
          </cell>
          <cell r="GV166">
            <v>0.46</v>
          </cell>
          <cell r="GW166">
            <v>0.38</v>
          </cell>
          <cell r="GX166">
            <v>0.33</v>
          </cell>
          <cell r="GY166">
            <v>0.27</v>
          </cell>
          <cell r="GZ166">
            <v>0.41</v>
          </cell>
          <cell r="HA166">
            <v>0.42</v>
          </cell>
          <cell r="HB166">
            <v>0.24</v>
          </cell>
          <cell r="HC166">
            <v>0.27</v>
          </cell>
          <cell r="HD166">
            <v>0.33</v>
          </cell>
          <cell r="HE166">
            <v>0.35</v>
          </cell>
          <cell r="HF166">
            <v>0.21</v>
          </cell>
          <cell r="HG166">
            <v>0.26</v>
          </cell>
          <cell r="HH166">
            <v>0.15</v>
          </cell>
          <cell r="HI166">
            <v>0.21</v>
          </cell>
          <cell r="HJ166">
            <v>0.2</v>
          </cell>
          <cell r="HK166">
            <v>0.18</v>
          </cell>
          <cell r="HL166">
            <v>0.18</v>
          </cell>
          <cell r="HM166">
            <v>0.12</v>
          </cell>
          <cell r="HN166">
            <v>1.4999999999999999E-2</v>
          </cell>
          <cell r="HO166">
            <v>0.02</v>
          </cell>
          <cell r="HP166">
            <v>0.02</v>
          </cell>
          <cell r="HQ166">
            <v>0.02</v>
          </cell>
          <cell r="HR166">
            <v>8.0000000000000002E-3</v>
          </cell>
          <cell r="HS166">
            <v>8.0000000000000002E-3</v>
          </cell>
          <cell r="HT166">
            <v>0.06</v>
          </cell>
          <cell r="HU166">
            <v>7.0000000000000007E-2</v>
          </cell>
          <cell r="HV166">
            <v>0.08</v>
          </cell>
          <cell r="HW166">
            <v>0.1</v>
          </cell>
          <cell r="HX166">
            <v>7.0000000000000007E-2</v>
          </cell>
          <cell r="HY166">
            <v>0.09</v>
          </cell>
        </row>
        <row r="167">
          <cell r="A167">
            <v>609709</v>
          </cell>
          <cell r="I167">
            <v>35</v>
          </cell>
          <cell r="J167" t="str">
            <v>Neutral</v>
          </cell>
          <cell r="M167">
            <v>41</v>
          </cell>
          <cell r="R167">
            <v>3</v>
          </cell>
          <cell r="AA167">
            <v>0.04</v>
          </cell>
          <cell r="AB167">
            <v>0.05</v>
          </cell>
          <cell r="AC167">
            <v>0.02</v>
          </cell>
          <cell r="AD167">
            <v>0.04</v>
          </cell>
          <cell r="AE167">
            <v>0.06</v>
          </cell>
          <cell r="AF167">
            <v>0.09</v>
          </cell>
          <cell r="AG167">
            <v>0.13</v>
          </cell>
          <cell r="AH167">
            <v>0.06</v>
          </cell>
          <cell r="AI167">
            <v>0.1</v>
          </cell>
          <cell r="AJ167">
            <v>0.11</v>
          </cell>
          <cell r="AK167">
            <v>0.11</v>
          </cell>
          <cell r="AL167">
            <v>0.15</v>
          </cell>
          <cell r="AM167">
            <v>0.45</v>
          </cell>
          <cell r="AN167">
            <v>0.45</v>
          </cell>
          <cell r="AO167">
            <v>0.48</v>
          </cell>
          <cell r="AP167">
            <v>0.35</v>
          </cell>
          <cell r="AQ167">
            <v>0.43</v>
          </cell>
          <cell r="AR167">
            <v>0.35</v>
          </cell>
          <cell r="AS167">
            <v>0.02</v>
          </cell>
          <cell r="AT167">
            <v>0.01</v>
          </cell>
          <cell r="AU167">
            <v>0.02</v>
          </cell>
          <cell r="AV167">
            <v>0.03</v>
          </cell>
          <cell r="AW167">
            <v>0</v>
          </cell>
          <cell r="AX167">
            <v>0.02</v>
          </cell>
          <cell r="AY167">
            <v>0.36</v>
          </cell>
          <cell r="AZ167">
            <v>0.43</v>
          </cell>
          <cell r="BA167">
            <v>0.38</v>
          </cell>
          <cell r="BB167">
            <v>0.48</v>
          </cell>
          <cell r="BC167">
            <v>0.4</v>
          </cell>
          <cell r="BD167">
            <v>0.39</v>
          </cell>
          <cell r="BK167">
            <v>7.0000000000000001E-3</v>
          </cell>
          <cell r="BL167">
            <v>7.0000000000000001E-3</v>
          </cell>
          <cell r="BM167">
            <v>0.01</v>
          </cell>
          <cell r="BN167">
            <v>0.03</v>
          </cell>
          <cell r="BO167">
            <v>0.01</v>
          </cell>
          <cell r="BP167">
            <v>0.01</v>
          </cell>
          <cell r="BQ167">
            <v>0.02</v>
          </cell>
          <cell r="BR167">
            <v>0.11</v>
          </cell>
          <cell r="BS167">
            <v>0.06</v>
          </cell>
          <cell r="BT167">
            <v>7.0000000000000007E-2</v>
          </cell>
          <cell r="BU167">
            <v>7.0000000000000007E-2</v>
          </cell>
          <cell r="BV167">
            <v>0.09</v>
          </cell>
          <cell r="BW167">
            <v>0.11</v>
          </cell>
          <cell r="BX167">
            <v>0.08</v>
          </cell>
          <cell r="BY167">
            <v>0.1</v>
          </cell>
          <cell r="BZ167">
            <v>0.18</v>
          </cell>
          <cell r="CA167">
            <v>0.15</v>
          </cell>
          <cell r="CB167">
            <v>0.16</v>
          </cell>
          <cell r="CL167">
            <v>0.33</v>
          </cell>
          <cell r="CM167">
            <v>0.37</v>
          </cell>
          <cell r="CN167">
            <v>0.4</v>
          </cell>
          <cell r="CO167">
            <v>0.36</v>
          </cell>
          <cell r="CP167">
            <v>0.43</v>
          </cell>
          <cell r="CQ167">
            <v>0.43</v>
          </cell>
          <cell r="CR167">
            <v>0.37</v>
          </cell>
          <cell r="CS167">
            <v>0.38</v>
          </cell>
          <cell r="CT167">
            <v>0.41</v>
          </cell>
          <cell r="CU167">
            <v>0.01</v>
          </cell>
          <cell r="CV167">
            <v>0.02</v>
          </cell>
          <cell r="CW167">
            <v>0.03</v>
          </cell>
          <cell r="CX167">
            <v>0.01</v>
          </cell>
          <cell r="CY167">
            <v>0.01</v>
          </cell>
          <cell r="CZ167">
            <v>0.03</v>
          </cell>
          <cell r="DA167">
            <v>0.01</v>
          </cell>
          <cell r="DB167">
            <v>0.01</v>
          </cell>
          <cell r="DC167">
            <v>0.01</v>
          </cell>
          <cell r="DD167">
            <v>0.56999999999999995</v>
          </cell>
          <cell r="DE167">
            <v>0.53</v>
          </cell>
          <cell r="DF167">
            <v>0.47</v>
          </cell>
          <cell r="DG167">
            <v>0.48</v>
          </cell>
          <cell r="DH167">
            <v>0.47</v>
          </cell>
          <cell r="DI167">
            <v>0.43</v>
          </cell>
          <cell r="DJ167">
            <v>0.42</v>
          </cell>
          <cell r="DK167">
            <v>0.36</v>
          </cell>
          <cell r="DL167">
            <v>0.37</v>
          </cell>
          <cell r="DM167">
            <v>0.1</v>
          </cell>
          <cell r="DN167">
            <v>4.2999999999999997E-2</v>
          </cell>
          <cell r="DO167">
            <v>0.06</v>
          </cell>
          <cell r="DP167">
            <v>0.05</v>
          </cell>
          <cell r="DQ167">
            <v>3.5000000000000003E-2</v>
          </cell>
          <cell r="DR167">
            <v>0.04</v>
          </cell>
          <cell r="DS167">
            <v>0.04</v>
          </cell>
          <cell r="DT167">
            <v>0.04</v>
          </cell>
          <cell r="DU167">
            <v>0.08</v>
          </cell>
          <cell r="DW167">
            <v>0.17699999999999999</v>
          </cell>
          <cell r="DX167">
            <v>0.14199999999999999</v>
          </cell>
          <cell r="DY167">
            <v>0.18</v>
          </cell>
          <cell r="DZ167">
            <v>0.13</v>
          </cell>
          <cell r="EA167">
            <v>0.19</v>
          </cell>
          <cell r="EB167">
            <v>0.16</v>
          </cell>
          <cell r="EC167">
            <v>0.11</v>
          </cell>
          <cell r="ED167">
            <v>0.18</v>
          </cell>
          <cell r="EE167">
            <v>0.37</v>
          </cell>
          <cell r="EF167">
            <v>0.44</v>
          </cell>
          <cell r="EG167">
            <v>0.39</v>
          </cell>
          <cell r="EH167">
            <v>0.4</v>
          </cell>
          <cell r="EI167">
            <v>0.43</v>
          </cell>
          <cell r="EJ167">
            <v>0.38</v>
          </cell>
          <cell r="EK167">
            <v>0.45</v>
          </cell>
          <cell r="EL167">
            <v>0.41</v>
          </cell>
          <cell r="EM167">
            <v>0.4</v>
          </cell>
          <cell r="EO167">
            <v>0.26</v>
          </cell>
          <cell r="EP167">
            <v>0.3</v>
          </cell>
          <cell r="EQ167">
            <v>0.28000000000000003</v>
          </cell>
          <cell r="ER167">
            <v>0.32</v>
          </cell>
          <cell r="ES167">
            <v>0.25</v>
          </cell>
          <cell r="ET167">
            <v>0.26</v>
          </cell>
          <cell r="EU167">
            <v>0.33</v>
          </cell>
          <cell r="EV167">
            <v>0.23</v>
          </cell>
          <cell r="EW167">
            <v>0.09</v>
          </cell>
          <cell r="EX167">
            <v>0.09</v>
          </cell>
          <cell r="EY167">
            <v>0.11</v>
          </cell>
          <cell r="EZ167">
            <v>0.09</v>
          </cell>
          <cell r="FA167">
            <v>0.09</v>
          </cell>
          <cell r="FB167">
            <v>0.13</v>
          </cell>
          <cell r="FC167">
            <v>0.09</v>
          </cell>
          <cell r="FD167">
            <v>0.11</v>
          </cell>
          <cell r="FE167">
            <v>0.11</v>
          </cell>
          <cell r="GP167">
            <v>0.06</v>
          </cell>
          <cell r="GQ167">
            <v>0.06</v>
          </cell>
          <cell r="GR167">
            <v>0.12</v>
          </cell>
          <cell r="GS167">
            <v>0.05</v>
          </cell>
          <cell r="GT167">
            <v>0.15</v>
          </cell>
          <cell r="GU167">
            <v>0.08</v>
          </cell>
          <cell r="GV167">
            <v>0.37</v>
          </cell>
          <cell r="GW167">
            <v>0.37</v>
          </cell>
          <cell r="GX167">
            <v>0.33</v>
          </cell>
          <cell r="GY167">
            <v>0.4</v>
          </cell>
          <cell r="GZ167">
            <v>0.34</v>
          </cell>
          <cell r="HA167">
            <v>0.46</v>
          </cell>
          <cell r="HB167">
            <v>0.16</v>
          </cell>
          <cell r="HC167">
            <v>0.19</v>
          </cell>
          <cell r="HD167">
            <v>0.17</v>
          </cell>
          <cell r="HE167">
            <v>0.28999999999999998</v>
          </cell>
          <cell r="HF167">
            <v>0.17</v>
          </cell>
          <cell r="HG167">
            <v>0.18</v>
          </cell>
          <cell r="HH167">
            <v>0.31</v>
          </cell>
          <cell r="HI167">
            <v>0.26</v>
          </cell>
          <cell r="HJ167">
            <v>0.24</v>
          </cell>
          <cell r="HK167">
            <v>0.14000000000000001</v>
          </cell>
          <cell r="HL167">
            <v>0.23</v>
          </cell>
          <cell r="HM167">
            <v>0.16</v>
          </cell>
          <cell r="HN167">
            <v>1.4E-2</v>
          </cell>
          <cell r="HO167">
            <v>0.02</v>
          </cell>
          <cell r="HP167">
            <v>0.03</v>
          </cell>
          <cell r="HQ167">
            <v>0.03</v>
          </cell>
          <cell r="HR167">
            <v>2.1000000000000001E-2</v>
          </cell>
          <cell r="HS167">
            <v>2.8000000000000001E-2</v>
          </cell>
          <cell r="HT167">
            <v>0.09</v>
          </cell>
          <cell r="HU167">
            <v>0.1</v>
          </cell>
          <cell r="HV167">
            <v>0.11</v>
          </cell>
          <cell r="HW167">
            <v>0.09</v>
          </cell>
          <cell r="HX167">
            <v>0.09</v>
          </cell>
          <cell r="HY167">
            <v>0.09</v>
          </cell>
        </row>
        <row r="168">
          <cell r="A168">
            <v>609710</v>
          </cell>
          <cell r="I168">
            <v>21</v>
          </cell>
          <cell r="J168" t="str">
            <v/>
          </cell>
          <cell r="AA168">
            <v>0.01</v>
          </cell>
          <cell r="AB168">
            <v>0.02</v>
          </cell>
          <cell r="AC168">
            <v>0.02</v>
          </cell>
          <cell r="AD168">
            <v>0.03</v>
          </cell>
          <cell r="AE168">
            <v>0.05</v>
          </cell>
          <cell r="AF168">
            <v>0.08</v>
          </cell>
          <cell r="AG168">
            <v>0.11</v>
          </cell>
          <cell r="AH168">
            <v>0.11</v>
          </cell>
          <cell r="AI168">
            <v>0.11</v>
          </cell>
          <cell r="AJ168">
            <v>0.03</v>
          </cell>
          <cell r="AK168">
            <v>0.13</v>
          </cell>
          <cell r="AL168">
            <v>0.14000000000000001</v>
          </cell>
          <cell r="AM168">
            <v>0.39</v>
          </cell>
          <cell r="AN168">
            <v>0.33</v>
          </cell>
          <cell r="AO168">
            <v>0.4</v>
          </cell>
          <cell r="AP168">
            <v>0.28000000000000003</v>
          </cell>
          <cell r="AQ168">
            <v>0.33</v>
          </cell>
          <cell r="AR168">
            <v>0.3</v>
          </cell>
          <cell r="AS168">
            <v>0.01</v>
          </cell>
          <cell r="AT168">
            <v>0.01</v>
          </cell>
          <cell r="AU168">
            <v>0.01</v>
          </cell>
          <cell r="AV168">
            <v>0.02</v>
          </cell>
          <cell r="AW168">
            <v>0.02</v>
          </cell>
          <cell r="AX168">
            <v>0.04</v>
          </cell>
          <cell r="AY168">
            <v>0.48</v>
          </cell>
          <cell r="AZ168">
            <v>0.53</v>
          </cell>
          <cell r="BA168">
            <v>0.45</v>
          </cell>
          <cell r="BB168">
            <v>0.64</v>
          </cell>
          <cell r="BC168">
            <v>0.47</v>
          </cell>
          <cell r="BD168">
            <v>0.43</v>
          </cell>
          <cell r="BK168">
            <v>1.2E-2</v>
          </cell>
          <cell r="BL168">
            <v>1.7999999999999999E-2</v>
          </cell>
          <cell r="BM168">
            <v>0.04</v>
          </cell>
          <cell r="BN168">
            <v>0.04</v>
          </cell>
          <cell r="BO168">
            <v>0.02</v>
          </cell>
          <cell r="BP168">
            <v>0.04</v>
          </cell>
          <cell r="BQ168">
            <v>0.1</v>
          </cell>
          <cell r="BR168">
            <v>0.16</v>
          </cell>
          <cell r="BS168">
            <v>0.12</v>
          </cell>
          <cell r="BT168">
            <v>0.04</v>
          </cell>
          <cell r="BU168">
            <v>0.06</v>
          </cell>
          <cell r="BV168">
            <v>7.0000000000000007E-2</v>
          </cell>
          <cell r="BW168">
            <v>0.03</v>
          </cell>
          <cell r="BX168">
            <v>0.04</v>
          </cell>
          <cell r="BY168">
            <v>0.1</v>
          </cell>
          <cell r="BZ168">
            <v>0.13</v>
          </cell>
          <cell r="CA168">
            <v>0.11</v>
          </cell>
          <cell r="CB168">
            <v>0.13</v>
          </cell>
          <cell r="CL168">
            <v>0.26</v>
          </cell>
          <cell r="CM168">
            <v>0.3</v>
          </cell>
          <cell r="CN168">
            <v>0.32</v>
          </cell>
          <cell r="CO168">
            <v>0.28999999999999998</v>
          </cell>
          <cell r="CP168">
            <v>0.33</v>
          </cell>
          <cell r="CQ168">
            <v>0.36</v>
          </cell>
          <cell r="CR168">
            <v>0.28000000000000003</v>
          </cell>
          <cell r="CS168">
            <v>0.3</v>
          </cell>
          <cell r="CT168">
            <v>0.27</v>
          </cell>
          <cell r="CU168">
            <v>0.03</v>
          </cell>
          <cell r="CV168">
            <v>0.02</v>
          </cell>
          <cell r="CW168">
            <v>0.01</v>
          </cell>
          <cell r="CX168">
            <v>0.01</v>
          </cell>
          <cell r="CY168">
            <v>0.02</v>
          </cell>
          <cell r="CZ168">
            <v>0.02</v>
          </cell>
          <cell r="DA168">
            <v>0.02</v>
          </cell>
          <cell r="DB168">
            <v>0.02</v>
          </cell>
          <cell r="DC168">
            <v>0.02</v>
          </cell>
          <cell r="DD168">
            <v>0.66</v>
          </cell>
          <cell r="DE168">
            <v>0.6</v>
          </cell>
          <cell r="DF168">
            <v>0.56999999999999995</v>
          </cell>
          <cell r="DG168">
            <v>0.63</v>
          </cell>
          <cell r="DH168">
            <v>0.57999999999999996</v>
          </cell>
          <cell r="DI168">
            <v>0.47</v>
          </cell>
          <cell r="DJ168">
            <v>0.47</v>
          </cell>
          <cell r="DK168">
            <v>0.41</v>
          </cell>
          <cell r="DL168">
            <v>0.46</v>
          </cell>
          <cell r="DM168">
            <v>0.13</v>
          </cell>
          <cell r="DN168">
            <v>5.3999999999999999E-2</v>
          </cell>
          <cell r="DO168">
            <v>0.04</v>
          </cell>
          <cell r="DP168">
            <v>0.08</v>
          </cell>
          <cell r="DQ168">
            <v>0.03</v>
          </cell>
          <cell r="DR168">
            <v>0.06</v>
          </cell>
          <cell r="DS168">
            <v>7.0000000000000007E-2</v>
          </cell>
          <cell r="DT168">
            <v>0.02</v>
          </cell>
          <cell r="DU168">
            <v>0.08</v>
          </cell>
          <cell r="DW168">
            <v>0.157</v>
          </cell>
          <cell r="DX168">
            <v>0.114</v>
          </cell>
          <cell r="DY168">
            <v>0.17</v>
          </cell>
          <cell r="DZ168">
            <v>0.11</v>
          </cell>
          <cell r="EA168">
            <v>0.17</v>
          </cell>
          <cell r="EB168">
            <v>0.17</v>
          </cell>
          <cell r="EC168">
            <v>0.11</v>
          </cell>
          <cell r="ED168">
            <v>0.22</v>
          </cell>
          <cell r="EE168">
            <v>0.27</v>
          </cell>
          <cell r="EF168">
            <v>0.4</v>
          </cell>
          <cell r="EG168">
            <v>0.44</v>
          </cell>
          <cell r="EH168">
            <v>0.34</v>
          </cell>
          <cell r="EI168">
            <v>0.37</v>
          </cell>
          <cell r="EJ168">
            <v>0.4</v>
          </cell>
          <cell r="EK168">
            <v>0.34</v>
          </cell>
          <cell r="EL168">
            <v>0.42</v>
          </cell>
          <cell r="EM168">
            <v>0.42</v>
          </cell>
          <cell r="EO168">
            <v>0.36</v>
          </cell>
          <cell r="EP168">
            <v>0.36</v>
          </cell>
          <cell r="EQ168">
            <v>0.38</v>
          </cell>
          <cell r="ER168">
            <v>0.42</v>
          </cell>
          <cell r="ES168">
            <v>0.34</v>
          </cell>
          <cell r="ET168">
            <v>0.36</v>
          </cell>
          <cell r="EU168">
            <v>0.4</v>
          </cell>
          <cell r="EV168">
            <v>0.23</v>
          </cell>
          <cell r="EW168">
            <v>0.05</v>
          </cell>
          <cell r="EX168">
            <v>0.04</v>
          </cell>
          <cell r="EY168">
            <v>0.04</v>
          </cell>
          <cell r="EZ168">
            <v>0.03</v>
          </cell>
          <cell r="FA168">
            <v>0.06</v>
          </cell>
          <cell r="FB168">
            <v>0.03</v>
          </cell>
          <cell r="FC168">
            <v>0.06</v>
          </cell>
          <cell r="FD168">
            <v>0.04</v>
          </cell>
          <cell r="FE168">
            <v>0.05</v>
          </cell>
          <cell r="GP168">
            <v>0.05</v>
          </cell>
          <cell r="GQ168">
            <v>0.05</v>
          </cell>
          <cell r="GR168">
            <v>0.05</v>
          </cell>
          <cell r="GS168">
            <v>0.05</v>
          </cell>
          <cell r="GT168">
            <v>0.14000000000000001</v>
          </cell>
          <cell r="GU168">
            <v>7.0000000000000007E-2</v>
          </cell>
          <cell r="GV168">
            <v>0.42</v>
          </cell>
          <cell r="GW168">
            <v>0.42</v>
          </cell>
          <cell r="GX168">
            <v>0.4</v>
          </cell>
          <cell r="GY168">
            <v>0.42</v>
          </cell>
          <cell r="GZ168">
            <v>0.46</v>
          </cell>
          <cell r="HA168">
            <v>0.44</v>
          </cell>
          <cell r="HB168">
            <v>0.27</v>
          </cell>
          <cell r="HC168">
            <v>0.28999999999999998</v>
          </cell>
          <cell r="HD168">
            <v>0.31</v>
          </cell>
          <cell r="HE168">
            <v>0.31</v>
          </cell>
          <cell r="HF168">
            <v>0.19</v>
          </cell>
          <cell r="HG168">
            <v>0.36</v>
          </cell>
          <cell r="HH168">
            <v>0.19</v>
          </cell>
          <cell r="HI168">
            <v>0.16</v>
          </cell>
          <cell r="HJ168">
            <v>0.13</v>
          </cell>
          <cell r="HK168">
            <v>0.11</v>
          </cell>
          <cell r="HL168">
            <v>0.13</v>
          </cell>
          <cell r="HM168">
            <v>7.0000000000000007E-2</v>
          </cell>
          <cell r="HN168">
            <v>0.03</v>
          </cell>
          <cell r="HO168">
            <v>0.03</v>
          </cell>
          <cell r="HP168">
            <v>0.03</v>
          </cell>
          <cell r="HQ168">
            <v>0.04</v>
          </cell>
          <cell r="HR168">
            <v>2.4E-2</v>
          </cell>
          <cell r="HS168">
            <v>2.4E-2</v>
          </cell>
          <cell r="HT168">
            <v>0.04</v>
          </cell>
          <cell r="HU168">
            <v>0.05</v>
          </cell>
          <cell r="HV168">
            <v>0.08</v>
          </cell>
          <cell r="HW168">
            <v>0.06</v>
          </cell>
          <cell r="HX168">
            <v>0.05</v>
          </cell>
          <cell r="HY168">
            <v>0.04</v>
          </cell>
        </row>
        <row r="169">
          <cell r="A169">
            <v>609711</v>
          </cell>
          <cell r="I169">
            <v>36</v>
          </cell>
          <cell r="J169" t="str">
            <v>Very strong</v>
          </cell>
          <cell r="M169">
            <v>87</v>
          </cell>
          <cell r="AA169">
            <v>0.02</v>
          </cell>
          <cell r="AB169">
            <v>0.02</v>
          </cell>
          <cell r="AC169">
            <v>0</v>
          </cell>
          <cell r="AD169">
            <v>0.03</v>
          </cell>
          <cell r="AE169">
            <v>0.02</v>
          </cell>
          <cell r="AF169">
            <v>7.0000000000000007E-2</v>
          </cell>
          <cell r="AG169">
            <v>0.05</v>
          </cell>
          <cell r="AH169">
            <v>0.03</v>
          </cell>
          <cell r="AI169">
            <v>0.05</v>
          </cell>
          <cell r="AJ169">
            <v>0.05</v>
          </cell>
          <cell r="AK169">
            <v>0.06</v>
          </cell>
          <cell r="AL169">
            <v>7.0000000000000007E-2</v>
          </cell>
          <cell r="AM169">
            <v>0.19</v>
          </cell>
          <cell r="AN169">
            <v>0.15</v>
          </cell>
          <cell r="AO169">
            <v>0.18</v>
          </cell>
          <cell r="AP169">
            <v>0.09</v>
          </cell>
          <cell r="AQ169">
            <v>0.16</v>
          </cell>
          <cell r="AR169">
            <v>0.16</v>
          </cell>
          <cell r="AS169">
            <v>0</v>
          </cell>
          <cell r="AT169">
            <v>0.01</v>
          </cell>
          <cell r="AU169">
            <v>0.01</v>
          </cell>
          <cell r="AV169">
            <v>0.01</v>
          </cell>
          <cell r="AW169">
            <v>0.03</v>
          </cell>
          <cell r="AX169">
            <v>0.02</v>
          </cell>
          <cell r="AY169">
            <v>0.74</v>
          </cell>
          <cell r="AZ169">
            <v>0.8</v>
          </cell>
          <cell r="BA169">
            <v>0.76</v>
          </cell>
          <cell r="BB169">
            <v>0.82</v>
          </cell>
          <cell r="BC169">
            <v>0.72</v>
          </cell>
          <cell r="BD169">
            <v>0.67</v>
          </cell>
          <cell r="BK169">
            <v>8.0000000000000002E-3</v>
          </cell>
          <cell r="BL169">
            <v>8.0000000000000002E-3</v>
          </cell>
          <cell r="BM169">
            <v>0.01</v>
          </cell>
          <cell r="BN169">
            <v>0.02</v>
          </cell>
          <cell r="BO169">
            <v>0.02</v>
          </cell>
          <cell r="BP169">
            <v>0.04</v>
          </cell>
          <cell r="BQ169">
            <v>0.05</v>
          </cell>
          <cell r="BR169">
            <v>0.08</v>
          </cell>
          <cell r="BS169">
            <v>0.06</v>
          </cell>
          <cell r="BT169">
            <v>0.02</v>
          </cell>
          <cell r="BU169">
            <v>0.02</v>
          </cell>
          <cell r="BV169">
            <v>0.04</v>
          </cell>
          <cell r="BW169">
            <v>0.08</v>
          </cell>
          <cell r="BX169">
            <v>0.04</v>
          </cell>
          <cell r="BY169">
            <v>7.0000000000000007E-2</v>
          </cell>
          <cell r="BZ169">
            <v>0.06</v>
          </cell>
          <cell r="CA169">
            <v>0.09</v>
          </cell>
          <cell r="CB169">
            <v>0.06</v>
          </cell>
          <cell r="CL169">
            <v>0.16</v>
          </cell>
          <cell r="CM169">
            <v>0.19</v>
          </cell>
          <cell r="CN169">
            <v>0.19</v>
          </cell>
          <cell r="CO169">
            <v>0.13</v>
          </cell>
          <cell r="CP169">
            <v>0.17</v>
          </cell>
          <cell r="CQ169">
            <v>0.22</v>
          </cell>
          <cell r="CR169">
            <v>0.22</v>
          </cell>
          <cell r="CS169">
            <v>0.15</v>
          </cell>
          <cell r="CT169">
            <v>0.19</v>
          </cell>
          <cell r="CU169">
            <v>0.01</v>
          </cell>
          <cell r="CV169">
            <v>0.01</v>
          </cell>
          <cell r="CW169">
            <v>0.02</v>
          </cell>
          <cell r="CX169">
            <v>0</v>
          </cell>
          <cell r="CY169">
            <v>0.01</v>
          </cell>
          <cell r="CZ169">
            <v>0</v>
          </cell>
          <cell r="DA169">
            <v>0.02</v>
          </cell>
          <cell r="DB169">
            <v>0.01</v>
          </cell>
          <cell r="DC169">
            <v>0.05</v>
          </cell>
          <cell r="DD169">
            <v>0.81</v>
          </cell>
          <cell r="DE169">
            <v>0.77</v>
          </cell>
          <cell r="DF169">
            <v>0.74</v>
          </cell>
          <cell r="DG169">
            <v>0.78</v>
          </cell>
          <cell r="DH169">
            <v>0.76</v>
          </cell>
          <cell r="DI169">
            <v>0.67</v>
          </cell>
          <cell r="DJ169">
            <v>0.65</v>
          </cell>
          <cell r="DK169">
            <v>0.68</v>
          </cell>
          <cell r="DL169">
            <v>0.64</v>
          </cell>
          <cell r="DM169">
            <v>0.09</v>
          </cell>
          <cell r="DN169">
            <v>5.3999999999999999E-2</v>
          </cell>
          <cell r="DO169">
            <v>0.05</v>
          </cell>
          <cell r="DP169">
            <v>0.04</v>
          </cell>
          <cell r="DQ169">
            <v>2.3E-2</v>
          </cell>
          <cell r="DR169">
            <v>0.02</v>
          </cell>
          <cell r="DS169">
            <v>0.05</v>
          </cell>
          <cell r="DT169">
            <v>0.03</v>
          </cell>
          <cell r="DU169">
            <v>0.06</v>
          </cell>
          <cell r="DW169">
            <v>0.20899999999999999</v>
          </cell>
          <cell r="DX169">
            <v>8.5000000000000006E-2</v>
          </cell>
          <cell r="DY169">
            <v>0.09</v>
          </cell>
          <cell r="DZ169">
            <v>0.08</v>
          </cell>
          <cell r="EA169">
            <v>0.09</v>
          </cell>
          <cell r="EB169">
            <v>0.05</v>
          </cell>
          <cell r="EC169">
            <v>7.0000000000000007E-2</v>
          </cell>
          <cell r="ED169">
            <v>0.16</v>
          </cell>
          <cell r="EE169">
            <v>0.44</v>
          </cell>
          <cell r="EF169">
            <v>0.43</v>
          </cell>
          <cell r="EG169">
            <v>0.22</v>
          </cell>
          <cell r="EH169">
            <v>0.3</v>
          </cell>
          <cell r="EI169">
            <v>0.22</v>
          </cell>
          <cell r="EJ169">
            <v>0.25</v>
          </cell>
          <cell r="EK169">
            <v>0.26</v>
          </cell>
          <cell r="EL169">
            <v>0.26</v>
          </cell>
          <cell r="EM169">
            <v>0.21</v>
          </cell>
          <cell r="EO169">
            <v>0.27</v>
          </cell>
          <cell r="EP169">
            <v>0.61</v>
          </cell>
          <cell r="EQ169">
            <v>0.52</v>
          </cell>
          <cell r="ER169">
            <v>0.64</v>
          </cell>
          <cell r="ES169">
            <v>0.59</v>
          </cell>
          <cell r="ET169">
            <v>0.57999999999999996</v>
          </cell>
          <cell r="EU169">
            <v>0.62</v>
          </cell>
          <cell r="EV169">
            <v>0.55000000000000004</v>
          </cell>
          <cell r="EW169">
            <v>0.05</v>
          </cell>
          <cell r="EX169">
            <v>0.03</v>
          </cell>
          <cell r="EY169">
            <v>0.04</v>
          </cell>
          <cell r="EZ169">
            <v>0.05</v>
          </cell>
          <cell r="FA169">
            <v>0.04</v>
          </cell>
          <cell r="FB169">
            <v>0.05</v>
          </cell>
          <cell r="FC169">
            <v>0.05</v>
          </cell>
          <cell r="FD169">
            <v>0.02</v>
          </cell>
          <cell r="FE169">
            <v>0.02</v>
          </cell>
          <cell r="GP169">
            <v>0.04</v>
          </cell>
          <cell r="GQ169">
            <v>0.03</v>
          </cell>
          <cell r="GR169">
            <v>0.02</v>
          </cell>
          <cell r="GS169">
            <v>0.03</v>
          </cell>
          <cell r="GT169">
            <v>0.04</v>
          </cell>
          <cell r="GU169">
            <v>0.05</v>
          </cell>
          <cell r="GV169">
            <v>0.28000000000000003</v>
          </cell>
          <cell r="GW169">
            <v>0.19</v>
          </cell>
          <cell r="GX169">
            <v>0.2</v>
          </cell>
          <cell r="GY169">
            <v>0.2</v>
          </cell>
          <cell r="GZ169">
            <v>0.17</v>
          </cell>
          <cell r="HA169">
            <v>0.26</v>
          </cell>
          <cell r="HB169">
            <v>0.46</v>
          </cell>
          <cell r="HC169">
            <v>0.56000000000000005</v>
          </cell>
          <cell r="HD169">
            <v>0.3</v>
          </cell>
          <cell r="HE169">
            <v>0.47</v>
          </cell>
          <cell r="HF169">
            <v>0.56999999999999995</v>
          </cell>
          <cell r="HG169">
            <v>0.52</v>
          </cell>
          <cell r="HH169">
            <v>0.16</v>
          </cell>
          <cell r="HI169">
            <v>0.16</v>
          </cell>
          <cell r="HJ169">
            <v>0.3</v>
          </cell>
          <cell r="HK169">
            <v>0.23</v>
          </cell>
          <cell r="HL169">
            <v>0.12</v>
          </cell>
          <cell r="HM169">
            <v>0.11</v>
          </cell>
          <cell r="HN169">
            <v>3.1E-2</v>
          </cell>
          <cell r="HO169">
            <v>0.02</v>
          </cell>
          <cell r="HP169">
            <v>0.13</v>
          </cell>
          <cell r="HQ169">
            <v>0.03</v>
          </cell>
          <cell r="HR169">
            <v>3.1E-2</v>
          </cell>
          <cell r="HS169">
            <v>2.3E-2</v>
          </cell>
          <cell r="HT169">
            <v>0.04</v>
          </cell>
          <cell r="HU169">
            <v>0.04</v>
          </cell>
          <cell r="HV169">
            <v>0.04</v>
          </cell>
          <cell r="HW169">
            <v>0.03</v>
          </cell>
          <cell r="HX169">
            <v>0.06</v>
          </cell>
          <cell r="HY169">
            <v>0.04</v>
          </cell>
        </row>
        <row r="170">
          <cell r="A170">
            <v>609712</v>
          </cell>
          <cell r="J170" t="str">
            <v/>
          </cell>
        </row>
        <row r="171">
          <cell r="A171">
            <v>609713</v>
          </cell>
          <cell r="I171">
            <v>44</v>
          </cell>
          <cell r="J171" t="str">
            <v>Weak</v>
          </cell>
          <cell r="M171">
            <v>36</v>
          </cell>
          <cell r="AA171">
            <v>0.06</v>
          </cell>
          <cell r="AB171">
            <v>0.05</v>
          </cell>
          <cell r="AC171">
            <v>0.04</v>
          </cell>
          <cell r="AD171">
            <v>7.0000000000000007E-2</v>
          </cell>
          <cell r="AE171">
            <v>0.1</v>
          </cell>
          <cell r="AF171">
            <v>0.14000000000000001</v>
          </cell>
          <cell r="AG171">
            <v>0.13</v>
          </cell>
          <cell r="AH171">
            <v>0.13</v>
          </cell>
          <cell r="AI171">
            <v>0.16</v>
          </cell>
          <cell r="AJ171">
            <v>0.11</v>
          </cell>
          <cell r="AK171">
            <v>0.17</v>
          </cell>
          <cell r="AL171">
            <v>0.19</v>
          </cell>
          <cell r="AM171">
            <v>0.37</v>
          </cell>
          <cell r="AN171">
            <v>0.31</v>
          </cell>
          <cell r="AO171">
            <v>0.36</v>
          </cell>
          <cell r="AP171">
            <v>0.28000000000000003</v>
          </cell>
          <cell r="AQ171">
            <v>0.33</v>
          </cell>
          <cell r="AR171">
            <v>0.28999999999999998</v>
          </cell>
          <cell r="AS171">
            <v>0.01</v>
          </cell>
          <cell r="AT171">
            <v>0.03</v>
          </cell>
          <cell r="AU171">
            <v>0.02</v>
          </cell>
          <cell r="AV171">
            <v>0.04</v>
          </cell>
          <cell r="AW171">
            <v>0.03</v>
          </cell>
          <cell r="AX171">
            <v>0.02</v>
          </cell>
          <cell r="AY171">
            <v>0.42</v>
          </cell>
          <cell r="AZ171">
            <v>0.48</v>
          </cell>
          <cell r="BA171">
            <v>0.41</v>
          </cell>
          <cell r="BB171">
            <v>0.5</v>
          </cell>
          <cell r="BC171">
            <v>0.38</v>
          </cell>
          <cell r="BD171">
            <v>0.36</v>
          </cell>
          <cell r="BK171">
            <v>2.1999999999999999E-2</v>
          </cell>
          <cell r="BL171">
            <v>1.9E-2</v>
          </cell>
          <cell r="BM171">
            <v>0.02</v>
          </cell>
          <cell r="BN171">
            <v>0.04</v>
          </cell>
          <cell r="BO171">
            <v>0.03</v>
          </cell>
          <cell r="BP171">
            <v>0.06</v>
          </cell>
          <cell r="BQ171">
            <v>0.15</v>
          </cell>
          <cell r="BR171">
            <v>0.17</v>
          </cell>
          <cell r="BS171">
            <v>0.15</v>
          </cell>
          <cell r="BT171">
            <v>0.08</v>
          </cell>
          <cell r="BU171">
            <v>0.11</v>
          </cell>
          <cell r="BV171">
            <v>0.12</v>
          </cell>
          <cell r="BW171">
            <v>0.09</v>
          </cell>
          <cell r="BX171">
            <v>0.11</v>
          </cell>
          <cell r="BY171">
            <v>0.18</v>
          </cell>
          <cell r="BZ171">
            <v>0.15</v>
          </cell>
          <cell r="CA171">
            <v>0.16</v>
          </cell>
          <cell r="CB171">
            <v>0.16</v>
          </cell>
          <cell r="CL171">
            <v>0.28000000000000003</v>
          </cell>
          <cell r="CM171">
            <v>0.33</v>
          </cell>
          <cell r="CN171">
            <v>0.35</v>
          </cell>
          <cell r="CO171">
            <v>0.28999999999999998</v>
          </cell>
          <cell r="CP171">
            <v>0.36</v>
          </cell>
          <cell r="CQ171">
            <v>0.35</v>
          </cell>
          <cell r="CR171">
            <v>0.3</v>
          </cell>
          <cell r="CS171">
            <v>0.24</v>
          </cell>
          <cell r="CT171">
            <v>0.28000000000000003</v>
          </cell>
          <cell r="CU171">
            <v>0.02</v>
          </cell>
          <cell r="CV171">
            <v>0.02</v>
          </cell>
          <cell r="CW171">
            <v>0.02</v>
          </cell>
          <cell r="CX171">
            <v>0.02</v>
          </cell>
          <cell r="CY171">
            <v>0.03</v>
          </cell>
          <cell r="CZ171">
            <v>0.02</v>
          </cell>
          <cell r="DA171">
            <v>0.03</v>
          </cell>
          <cell r="DB171">
            <v>0.03</v>
          </cell>
          <cell r="DC171">
            <v>0.03</v>
          </cell>
          <cell r="DD171">
            <v>0.6</v>
          </cell>
          <cell r="DE171">
            <v>0.52</v>
          </cell>
          <cell r="DF171">
            <v>0.49</v>
          </cell>
          <cell r="DG171">
            <v>0.56999999999999995</v>
          </cell>
          <cell r="DH171">
            <v>0.48</v>
          </cell>
          <cell r="DI171">
            <v>0.39</v>
          </cell>
          <cell r="DJ171">
            <v>0.37</v>
          </cell>
          <cell r="DK171">
            <v>0.4</v>
          </cell>
          <cell r="DL171">
            <v>0.38</v>
          </cell>
          <cell r="DM171">
            <v>0.28000000000000003</v>
          </cell>
          <cell r="DN171">
            <v>0.09</v>
          </cell>
          <cell r="DO171">
            <v>7.0000000000000007E-2</v>
          </cell>
          <cell r="DP171">
            <v>0.13</v>
          </cell>
          <cell r="DQ171">
            <v>5.3999999999999999E-2</v>
          </cell>
          <cell r="DR171">
            <v>0.1</v>
          </cell>
          <cell r="DS171">
            <v>0.13</v>
          </cell>
          <cell r="DT171">
            <v>7.0000000000000007E-2</v>
          </cell>
          <cell r="DU171">
            <v>0.14000000000000001</v>
          </cell>
          <cell r="DW171">
            <v>0.16</v>
          </cell>
          <cell r="DX171">
            <v>0.17</v>
          </cell>
          <cell r="DY171">
            <v>0.24</v>
          </cell>
          <cell r="DZ171">
            <v>0.18</v>
          </cell>
          <cell r="EA171">
            <v>0.23</v>
          </cell>
          <cell r="EB171">
            <v>0.19</v>
          </cell>
          <cell r="EC171">
            <v>0.14000000000000001</v>
          </cell>
          <cell r="ED171">
            <v>0.22</v>
          </cell>
          <cell r="EE171">
            <v>0.22</v>
          </cell>
          <cell r="EF171">
            <v>0.35</v>
          </cell>
          <cell r="EG171">
            <v>0.33</v>
          </cell>
          <cell r="EH171">
            <v>0.28000000000000003</v>
          </cell>
          <cell r="EI171">
            <v>0.32</v>
          </cell>
          <cell r="EJ171">
            <v>0.32</v>
          </cell>
          <cell r="EK171">
            <v>0.32</v>
          </cell>
          <cell r="EL171">
            <v>0.39</v>
          </cell>
          <cell r="EM171">
            <v>0.31</v>
          </cell>
          <cell r="EO171">
            <v>0.37</v>
          </cell>
          <cell r="EP171">
            <v>0.38</v>
          </cell>
          <cell r="EQ171">
            <v>0.32</v>
          </cell>
          <cell r="ER171">
            <v>0.41</v>
          </cell>
          <cell r="ES171">
            <v>0.32</v>
          </cell>
          <cell r="ET171">
            <v>0.3</v>
          </cell>
          <cell r="EU171">
            <v>0.35</v>
          </cell>
          <cell r="EV171">
            <v>0.3</v>
          </cell>
          <cell r="EW171">
            <v>0.04</v>
          </cell>
          <cell r="EX171">
            <v>0.04</v>
          </cell>
          <cell r="EY171">
            <v>0.05</v>
          </cell>
          <cell r="EZ171">
            <v>0.04</v>
          </cell>
          <cell r="FA171">
            <v>0.04</v>
          </cell>
          <cell r="FB171">
            <v>0.03</v>
          </cell>
          <cell r="FC171">
            <v>0.05</v>
          </cell>
          <cell r="FD171">
            <v>0.04</v>
          </cell>
          <cell r="FE171">
            <v>0.04</v>
          </cell>
          <cell r="GP171">
            <v>0.05</v>
          </cell>
          <cell r="GQ171">
            <v>0.05</v>
          </cell>
          <cell r="GR171">
            <v>0.05</v>
          </cell>
          <cell r="GS171">
            <v>0.05</v>
          </cell>
          <cell r="GT171">
            <v>0.19</v>
          </cell>
          <cell r="GU171">
            <v>0.13</v>
          </cell>
          <cell r="GV171">
            <v>0.41</v>
          </cell>
          <cell r="GW171">
            <v>0.39</v>
          </cell>
          <cell r="GX171">
            <v>0.41</v>
          </cell>
          <cell r="GY171">
            <v>0.41</v>
          </cell>
          <cell r="GZ171">
            <v>0.39</v>
          </cell>
          <cell r="HA171">
            <v>0.43</v>
          </cell>
          <cell r="HB171">
            <v>0.27</v>
          </cell>
          <cell r="HC171">
            <v>0.35</v>
          </cell>
          <cell r="HD171">
            <v>0.32</v>
          </cell>
          <cell r="HE171">
            <v>0.33</v>
          </cell>
          <cell r="HF171">
            <v>0.2</v>
          </cell>
          <cell r="HG171">
            <v>0.28999999999999998</v>
          </cell>
          <cell r="HH171">
            <v>0.21</v>
          </cell>
          <cell r="HI171">
            <v>0.14000000000000001</v>
          </cell>
          <cell r="HJ171">
            <v>0.16</v>
          </cell>
          <cell r="HK171">
            <v>0.13</v>
          </cell>
          <cell r="HL171">
            <v>0.15</v>
          </cell>
          <cell r="HM171">
            <v>0.08</v>
          </cell>
          <cell r="HN171">
            <v>1.6E-2</v>
          </cell>
          <cell r="HO171">
            <v>0.02</v>
          </cell>
          <cell r="HP171">
            <v>0.01</v>
          </cell>
          <cell r="HQ171">
            <v>0.02</v>
          </cell>
          <cell r="HR171">
            <v>1.2999999999999999E-2</v>
          </cell>
          <cell r="HS171">
            <v>1.9E-2</v>
          </cell>
          <cell r="HT171">
            <v>0.04</v>
          </cell>
          <cell r="HU171">
            <v>0.05</v>
          </cell>
          <cell r="HV171">
            <v>0.05</v>
          </cell>
          <cell r="HW171">
            <v>0.05</v>
          </cell>
          <cell r="HX171">
            <v>0.06</v>
          </cell>
          <cell r="HY171">
            <v>0.06</v>
          </cell>
        </row>
        <row r="172">
          <cell r="A172">
            <v>609715</v>
          </cell>
          <cell r="I172">
            <v>7</v>
          </cell>
          <cell r="J172" t="str">
            <v/>
          </cell>
          <cell r="R172">
            <v>3</v>
          </cell>
          <cell r="AA172">
            <v>0.02</v>
          </cell>
          <cell r="AB172">
            <v>0</v>
          </cell>
          <cell r="AC172">
            <v>0.01</v>
          </cell>
          <cell r="AD172">
            <v>0</v>
          </cell>
          <cell r="AE172">
            <v>0</v>
          </cell>
          <cell r="AF172">
            <v>0.06</v>
          </cell>
          <cell r="AG172">
            <v>7.0000000000000007E-2</v>
          </cell>
          <cell r="AH172">
            <v>0.05</v>
          </cell>
          <cell r="AI172">
            <v>0.08</v>
          </cell>
          <cell r="AJ172">
            <v>7.0000000000000007E-2</v>
          </cell>
          <cell r="AK172">
            <v>0.18</v>
          </cell>
          <cell r="AL172">
            <v>0.14000000000000001</v>
          </cell>
          <cell r="AM172">
            <v>0.51</v>
          </cell>
          <cell r="AN172">
            <v>0.41</v>
          </cell>
          <cell r="AO172">
            <v>0.51</v>
          </cell>
          <cell r="AP172">
            <v>0.33</v>
          </cell>
          <cell r="AQ172">
            <v>0.47</v>
          </cell>
          <cell r="AR172">
            <v>0.41</v>
          </cell>
          <cell r="AS172">
            <v>0.01</v>
          </cell>
          <cell r="AT172">
            <v>0.01</v>
          </cell>
          <cell r="AU172">
            <v>0.04</v>
          </cell>
          <cell r="AV172">
            <v>0.01</v>
          </cell>
          <cell r="AW172">
            <v>0.02</v>
          </cell>
          <cell r="AX172">
            <v>0.02</v>
          </cell>
          <cell r="AY172">
            <v>0.4</v>
          </cell>
          <cell r="AZ172">
            <v>0.54</v>
          </cell>
          <cell r="BA172">
            <v>0.36</v>
          </cell>
          <cell r="BB172">
            <v>0.59</v>
          </cell>
          <cell r="BC172">
            <v>0.33</v>
          </cell>
          <cell r="BD172">
            <v>0.37</v>
          </cell>
          <cell r="BK172">
            <v>0</v>
          </cell>
          <cell r="BL172">
            <v>0</v>
          </cell>
          <cell r="BM172">
            <v>0</v>
          </cell>
          <cell r="BN172">
            <v>0.01</v>
          </cell>
          <cell r="BO172">
            <v>0.01</v>
          </cell>
          <cell r="BP172">
            <v>0.01</v>
          </cell>
          <cell r="BQ172">
            <v>0.05</v>
          </cell>
          <cell r="BR172">
            <v>0.08</v>
          </cell>
          <cell r="BS172">
            <v>0.03</v>
          </cell>
          <cell r="BT172">
            <v>0.02</v>
          </cell>
          <cell r="BU172">
            <v>0.04</v>
          </cell>
          <cell r="BV172">
            <v>0.03</v>
          </cell>
          <cell r="BW172">
            <v>0.06</v>
          </cell>
          <cell r="BX172">
            <v>0.03</v>
          </cell>
          <cell r="BY172">
            <v>0.03</v>
          </cell>
          <cell r="BZ172">
            <v>0.13</v>
          </cell>
          <cell r="CA172">
            <v>0.21</v>
          </cell>
          <cell r="CB172">
            <v>0.11</v>
          </cell>
          <cell r="CL172">
            <v>0.26</v>
          </cell>
          <cell r="CM172">
            <v>0.28000000000000003</v>
          </cell>
          <cell r="CN172">
            <v>0.39</v>
          </cell>
          <cell r="CO172">
            <v>0.35</v>
          </cell>
          <cell r="CP172">
            <v>0.4</v>
          </cell>
          <cell r="CQ172">
            <v>0.39</v>
          </cell>
          <cell r="CR172">
            <v>0.31</v>
          </cell>
          <cell r="CS172">
            <v>0.31</v>
          </cell>
          <cell r="CT172">
            <v>0.35</v>
          </cell>
          <cell r="CU172">
            <v>0.03</v>
          </cell>
          <cell r="CV172">
            <v>0.03</v>
          </cell>
          <cell r="CW172">
            <v>0.06</v>
          </cell>
          <cell r="CX172">
            <v>0.05</v>
          </cell>
          <cell r="CY172">
            <v>0.05</v>
          </cell>
          <cell r="CZ172">
            <v>0.05</v>
          </cell>
          <cell r="DA172">
            <v>0.05</v>
          </cell>
          <cell r="DB172">
            <v>0.06</v>
          </cell>
          <cell r="DC172">
            <v>0.06</v>
          </cell>
          <cell r="DD172">
            <v>0.68</v>
          </cell>
          <cell r="DE172">
            <v>0.64</v>
          </cell>
          <cell r="DF172">
            <v>0.52</v>
          </cell>
          <cell r="DG172">
            <v>0.54</v>
          </cell>
          <cell r="DH172">
            <v>0.51</v>
          </cell>
          <cell r="DI172">
            <v>0.52</v>
          </cell>
          <cell r="DJ172">
            <v>0.46</v>
          </cell>
          <cell r="DK172">
            <v>0.34</v>
          </cell>
          <cell r="DL172">
            <v>0.45</v>
          </cell>
          <cell r="DM172">
            <v>0.11</v>
          </cell>
          <cell r="DN172">
            <v>3.3000000000000002E-2</v>
          </cell>
          <cell r="DO172">
            <v>0.02</v>
          </cell>
          <cell r="DP172">
            <v>0.02</v>
          </cell>
          <cell r="DQ172">
            <v>0</v>
          </cell>
          <cell r="DR172">
            <v>0</v>
          </cell>
          <cell r="DS172">
            <v>0.02</v>
          </cell>
          <cell r="DT172">
            <v>0</v>
          </cell>
          <cell r="DU172">
            <v>0.04</v>
          </cell>
          <cell r="DW172">
            <v>0.106</v>
          </cell>
          <cell r="DX172">
            <v>8.1000000000000003E-2</v>
          </cell>
          <cell r="DY172">
            <v>0.11</v>
          </cell>
          <cell r="DZ172">
            <v>0.03</v>
          </cell>
          <cell r="EA172">
            <v>0.11</v>
          </cell>
          <cell r="EB172">
            <v>0.11</v>
          </cell>
          <cell r="EC172">
            <v>0.06</v>
          </cell>
          <cell r="ED172">
            <v>7.0000000000000007E-2</v>
          </cell>
          <cell r="EE172">
            <v>0.35</v>
          </cell>
          <cell r="EF172">
            <v>0.52</v>
          </cell>
          <cell r="EG172">
            <v>0.52</v>
          </cell>
          <cell r="EH172">
            <v>0.46</v>
          </cell>
          <cell r="EI172">
            <v>0.45</v>
          </cell>
          <cell r="EJ172">
            <v>0.5</v>
          </cell>
          <cell r="EK172">
            <v>0.39</v>
          </cell>
          <cell r="EL172">
            <v>0.46</v>
          </cell>
          <cell r="EM172">
            <v>0.46</v>
          </cell>
          <cell r="EO172">
            <v>0.31</v>
          </cell>
          <cell r="EP172">
            <v>0.33</v>
          </cell>
          <cell r="EQ172">
            <v>0.37</v>
          </cell>
          <cell r="ER172">
            <v>0.48</v>
          </cell>
          <cell r="ES172">
            <v>0.36</v>
          </cell>
          <cell r="ET172">
            <v>0.45</v>
          </cell>
          <cell r="EU172">
            <v>0.46</v>
          </cell>
          <cell r="EV172">
            <v>0.4</v>
          </cell>
          <cell r="EW172">
            <v>0.06</v>
          </cell>
          <cell r="EX172">
            <v>0.03</v>
          </cell>
          <cell r="EY172">
            <v>0.06</v>
          </cell>
          <cell r="EZ172">
            <v>0.04</v>
          </cell>
          <cell r="FA172">
            <v>0.04</v>
          </cell>
          <cell r="FB172">
            <v>0.04</v>
          </cell>
          <cell r="FC172">
            <v>0.03</v>
          </cell>
          <cell r="FD172">
            <v>0.03</v>
          </cell>
          <cell r="FE172">
            <v>0.03</v>
          </cell>
          <cell r="GP172">
            <v>0.02</v>
          </cell>
          <cell r="GQ172">
            <v>0.01</v>
          </cell>
          <cell r="GR172">
            <v>0.02</v>
          </cell>
          <cell r="GS172">
            <v>0.05</v>
          </cell>
          <cell r="GT172">
            <v>0.13</v>
          </cell>
          <cell r="GU172">
            <v>7.0000000000000007E-2</v>
          </cell>
          <cell r="GV172">
            <v>0.5</v>
          </cell>
          <cell r="GW172">
            <v>0.49</v>
          </cell>
          <cell r="GX172">
            <v>0.47</v>
          </cell>
          <cell r="GY172">
            <v>0.45</v>
          </cell>
          <cell r="GZ172">
            <v>0.42</v>
          </cell>
          <cell r="HA172">
            <v>0.52</v>
          </cell>
          <cell r="HB172">
            <v>0.25</v>
          </cell>
          <cell r="HC172">
            <v>0.27</v>
          </cell>
          <cell r="HD172">
            <v>0.28999999999999998</v>
          </cell>
          <cell r="HE172">
            <v>0.27</v>
          </cell>
          <cell r="HF172">
            <v>0.2</v>
          </cell>
          <cell r="HG172">
            <v>0.22</v>
          </cell>
          <cell r="HH172">
            <v>0.15</v>
          </cell>
          <cell r="HI172">
            <v>0.15</v>
          </cell>
          <cell r="HJ172">
            <v>0.11</v>
          </cell>
          <cell r="HK172">
            <v>0.13</v>
          </cell>
          <cell r="HL172">
            <v>0.16</v>
          </cell>
          <cell r="HM172">
            <v>0.11</v>
          </cell>
          <cell r="HN172">
            <v>3.3000000000000002E-2</v>
          </cell>
          <cell r="HO172">
            <v>0.03</v>
          </cell>
          <cell r="HP172">
            <v>0.04</v>
          </cell>
          <cell r="HQ172">
            <v>0.04</v>
          </cell>
          <cell r="HR172">
            <v>4.1000000000000002E-2</v>
          </cell>
          <cell r="HS172">
            <v>3.3000000000000002E-2</v>
          </cell>
          <cell r="HT172">
            <v>0.05</v>
          </cell>
          <cell r="HU172">
            <v>0.06</v>
          </cell>
          <cell r="HV172">
            <v>0.06</v>
          </cell>
          <cell r="HW172">
            <v>7.0000000000000007E-2</v>
          </cell>
          <cell r="HX172">
            <v>0.05</v>
          </cell>
          <cell r="HY172">
            <v>0.06</v>
          </cell>
        </row>
        <row r="173">
          <cell r="A173">
            <v>609716</v>
          </cell>
          <cell r="I173">
            <v>26</v>
          </cell>
          <cell r="J173" t="str">
            <v/>
          </cell>
          <cell r="R173">
            <v>10</v>
          </cell>
          <cell r="AA173">
            <v>0.01</v>
          </cell>
          <cell r="AB173">
            <v>0.01</v>
          </cell>
          <cell r="AC173">
            <v>0.02</v>
          </cell>
          <cell r="AD173">
            <v>0.02</v>
          </cell>
          <cell r="AE173">
            <v>0.03</v>
          </cell>
          <cell r="AF173">
            <v>0.1</v>
          </cell>
          <cell r="AG173">
            <v>0.11</v>
          </cell>
          <cell r="AH173">
            <v>7.0000000000000007E-2</v>
          </cell>
          <cell r="AI173">
            <v>0.11</v>
          </cell>
          <cell r="AJ173">
            <v>0.13</v>
          </cell>
          <cell r="AK173">
            <v>0.14000000000000001</v>
          </cell>
          <cell r="AL173">
            <v>0.2</v>
          </cell>
          <cell r="AM173">
            <v>0.44</v>
          </cell>
          <cell r="AN173">
            <v>0.38</v>
          </cell>
          <cell r="AO173">
            <v>0.46</v>
          </cell>
          <cell r="AP173">
            <v>0.36</v>
          </cell>
          <cell r="AQ173">
            <v>0.47</v>
          </cell>
          <cell r="AR173">
            <v>0.38</v>
          </cell>
          <cell r="AS173">
            <v>0.03</v>
          </cell>
          <cell r="AT173">
            <v>0.04</v>
          </cell>
          <cell r="AU173">
            <v>0.05</v>
          </cell>
          <cell r="AV173">
            <v>0.03</v>
          </cell>
          <cell r="AW173">
            <v>0.03</v>
          </cell>
          <cell r="AX173">
            <v>0.03</v>
          </cell>
          <cell r="AY173">
            <v>0.41</v>
          </cell>
          <cell r="AZ173">
            <v>0.51</v>
          </cell>
          <cell r="BA173">
            <v>0.36</v>
          </cell>
          <cell r="BB173">
            <v>0.45</v>
          </cell>
          <cell r="BC173">
            <v>0.33</v>
          </cell>
          <cell r="BD173">
            <v>0.28999999999999998</v>
          </cell>
          <cell r="BK173">
            <v>1.7000000000000001E-2</v>
          </cell>
          <cell r="BL173">
            <v>6.0000000000000001E-3</v>
          </cell>
          <cell r="BM173">
            <v>0</v>
          </cell>
          <cell r="BN173">
            <v>0.02</v>
          </cell>
          <cell r="BO173">
            <v>0.02</v>
          </cell>
          <cell r="BP173">
            <v>0.02</v>
          </cell>
          <cell r="BQ173">
            <v>0.09</v>
          </cell>
          <cell r="BR173">
            <v>0.11</v>
          </cell>
          <cell r="BS173">
            <v>0.11</v>
          </cell>
          <cell r="BT173">
            <v>0.03</v>
          </cell>
          <cell r="BU173">
            <v>0.09</v>
          </cell>
          <cell r="BV173">
            <v>0.1</v>
          </cell>
          <cell r="BW173">
            <v>0.11</v>
          </cell>
          <cell r="BX173">
            <v>0.1</v>
          </cell>
          <cell r="BY173">
            <v>0.1</v>
          </cell>
          <cell r="BZ173">
            <v>0.12</v>
          </cell>
          <cell r="CA173">
            <v>0.12</v>
          </cell>
          <cell r="CB173">
            <v>0.12</v>
          </cell>
          <cell r="CL173">
            <v>0.35</v>
          </cell>
          <cell r="CM173">
            <v>0.41</v>
          </cell>
          <cell r="CN173">
            <v>0.41</v>
          </cell>
          <cell r="CO173">
            <v>0.41</v>
          </cell>
          <cell r="CP173">
            <v>0.38</v>
          </cell>
          <cell r="CQ173">
            <v>0.38</v>
          </cell>
          <cell r="CR173">
            <v>0.35</v>
          </cell>
          <cell r="CS173">
            <v>0.35</v>
          </cell>
          <cell r="CT173">
            <v>0.35</v>
          </cell>
          <cell r="CU173">
            <v>0.02</v>
          </cell>
          <cell r="CV173">
            <v>0.03</v>
          </cell>
          <cell r="CW173">
            <v>0.02</v>
          </cell>
          <cell r="CX173">
            <v>0.03</v>
          </cell>
          <cell r="CY173">
            <v>0.02</v>
          </cell>
          <cell r="CZ173">
            <v>0.03</v>
          </cell>
          <cell r="DA173">
            <v>0.05</v>
          </cell>
          <cell r="DB173">
            <v>0.05</v>
          </cell>
          <cell r="DC173">
            <v>0.03</v>
          </cell>
          <cell r="DD173">
            <v>0.59</v>
          </cell>
          <cell r="DE173">
            <v>0.46</v>
          </cell>
          <cell r="DF173">
            <v>0.46</v>
          </cell>
          <cell r="DG173">
            <v>0.43</v>
          </cell>
          <cell r="DH173">
            <v>0.48</v>
          </cell>
          <cell r="DI173">
            <v>0.47</v>
          </cell>
          <cell r="DJ173">
            <v>0.39</v>
          </cell>
          <cell r="DK173">
            <v>0.36</v>
          </cell>
          <cell r="DL173">
            <v>0.4</v>
          </cell>
          <cell r="DM173">
            <v>0.17</v>
          </cell>
          <cell r="DN173">
            <v>4.4999999999999998E-2</v>
          </cell>
          <cell r="DO173">
            <v>0.03</v>
          </cell>
          <cell r="DP173">
            <v>0.04</v>
          </cell>
          <cell r="DQ173">
            <v>1.7000000000000001E-2</v>
          </cell>
          <cell r="DR173">
            <v>0.01</v>
          </cell>
          <cell r="DS173">
            <v>0.05</v>
          </cell>
          <cell r="DT173">
            <v>0.02</v>
          </cell>
          <cell r="DU173">
            <v>0.06</v>
          </cell>
          <cell r="DW173">
            <v>0.17</v>
          </cell>
          <cell r="DX173">
            <v>0.14199999999999999</v>
          </cell>
          <cell r="DY173">
            <v>0.13</v>
          </cell>
          <cell r="DZ173">
            <v>0.11</v>
          </cell>
          <cell r="EA173">
            <v>0.19</v>
          </cell>
          <cell r="EB173">
            <v>0.15</v>
          </cell>
          <cell r="EC173">
            <v>0.13</v>
          </cell>
          <cell r="ED173">
            <v>0.2</v>
          </cell>
          <cell r="EE173">
            <v>0.36</v>
          </cell>
          <cell r="EF173">
            <v>0.4</v>
          </cell>
          <cell r="EG173">
            <v>0.43</v>
          </cell>
          <cell r="EH173">
            <v>0.39</v>
          </cell>
          <cell r="EI173">
            <v>0.36</v>
          </cell>
          <cell r="EJ173">
            <v>0.36</v>
          </cell>
          <cell r="EK173">
            <v>0.41</v>
          </cell>
          <cell r="EL173">
            <v>0.5</v>
          </cell>
          <cell r="EM173">
            <v>0.43</v>
          </cell>
          <cell r="EO173">
            <v>0.33</v>
          </cell>
          <cell r="EP173">
            <v>0.34</v>
          </cell>
          <cell r="EQ173">
            <v>0.4</v>
          </cell>
          <cell r="ER173">
            <v>0.47</v>
          </cell>
          <cell r="ES173">
            <v>0.38</v>
          </cell>
          <cell r="ET173">
            <v>0.33</v>
          </cell>
          <cell r="EU173">
            <v>0.27</v>
          </cell>
          <cell r="EV173">
            <v>0.26</v>
          </cell>
          <cell r="EW173">
            <v>7.0000000000000007E-2</v>
          </cell>
          <cell r="EX173">
            <v>0.06</v>
          </cell>
          <cell r="EY173">
            <v>0.06</v>
          </cell>
          <cell r="EZ173">
            <v>0.05</v>
          </cell>
          <cell r="FA173">
            <v>0.04</v>
          </cell>
          <cell r="FB173">
            <v>0.06</v>
          </cell>
          <cell r="FC173">
            <v>7.0000000000000007E-2</v>
          </cell>
          <cell r="FD173">
            <v>7.0000000000000007E-2</v>
          </cell>
          <cell r="FE173">
            <v>0.06</v>
          </cell>
          <cell r="GP173">
            <v>0.05</v>
          </cell>
          <cell r="GQ173">
            <v>0.03</v>
          </cell>
          <cell r="GR173">
            <v>0.03</v>
          </cell>
          <cell r="GS173">
            <v>0.04</v>
          </cell>
          <cell r="GT173">
            <v>0.15</v>
          </cell>
          <cell r="GU173">
            <v>7.0000000000000007E-2</v>
          </cell>
          <cell r="GV173">
            <v>0.45</v>
          </cell>
          <cell r="GW173">
            <v>0.4</v>
          </cell>
          <cell r="GX173">
            <v>0.39</v>
          </cell>
          <cell r="GY173">
            <v>0.41</v>
          </cell>
          <cell r="GZ173">
            <v>0.35</v>
          </cell>
          <cell r="HA173">
            <v>0.42</v>
          </cell>
          <cell r="HB173">
            <v>0.24</v>
          </cell>
          <cell r="HC173">
            <v>0.27</v>
          </cell>
          <cell r="HD173">
            <v>0.37</v>
          </cell>
          <cell r="HE173">
            <v>0.3</v>
          </cell>
          <cell r="HF173">
            <v>0.23</v>
          </cell>
          <cell r="HG173">
            <v>0.32</v>
          </cell>
          <cell r="HH173">
            <v>0.22</v>
          </cell>
          <cell r="HI173">
            <v>0.18</v>
          </cell>
          <cell r="HJ173">
            <v>0.13</v>
          </cell>
          <cell r="HK173">
            <v>0.16</v>
          </cell>
          <cell r="HL173">
            <v>0.18</v>
          </cell>
          <cell r="HM173">
            <v>0.11</v>
          </cell>
          <cell r="HN173">
            <v>1.7000000000000001E-2</v>
          </cell>
          <cell r="HO173">
            <v>0.05</v>
          </cell>
          <cell r="HP173">
            <v>0.02</v>
          </cell>
          <cell r="HQ173">
            <v>0.03</v>
          </cell>
          <cell r="HR173">
            <v>2.8000000000000001E-2</v>
          </cell>
          <cell r="HS173">
            <v>1.7000000000000001E-2</v>
          </cell>
          <cell r="HT173">
            <v>0.03</v>
          </cell>
          <cell r="HU173">
            <v>7.0000000000000007E-2</v>
          </cell>
          <cell r="HV173">
            <v>7.0000000000000007E-2</v>
          </cell>
          <cell r="HW173">
            <v>7.0000000000000007E-2</v>
          </cell>
          <cell r="HX173">
            <v>0.06</v>
          </cell>
          <cell r="HY173">
            <v>0.06</v>
          </cell>
        </row>
        <row r="174">
          <cell r="A174">
            <v>609718</v>
          </cell>
          <cell r="I174">
            <v>9</v>
          </cell>
          <cell r="J174" t="str">
            <v/>
          </cell>
          <cell r="R174">
            <v>29</v>
          </cell>
          <cell r="AA174">
            <v>0.01</v>
          </cell>
          <cell r="AB174">
            <v>0</v>
          </cell>
          <cell r="AC174">
            <v>0.02</v>
          </cell>
          <cell r="AD174">
            <v>0.08</v>
          </cell>
          <cell r="AE174">
            <v>0.08</v>
          </cell>
          <cell r="AF174">
            <v>0.13</v>
          </cell>
          <cell r="AG174">
            <v>0.08</v>
          </cell>
          <cell r="AH174">
            <v>0.06</v>
          </cell>
          <cell r="AI174">
            <v>0.1</v>
          </cell>
          <cell r="AJ174">
            <v>0.12</v>
          </cell>
          <cell r="AK174">
            <v>0.15</v>
          </cell>
          <cell r="AL174">
            <v>0.24</v>
          </cell>
          <cell r="AM174">
            <v>0.42</v>
          </cell>
          <cell r="AN174">
            <v>0.41</v>
          </cell>
          <cell r="AO174">
            <v>0.45</v>
          </cell>
          <cell r="AP174">
            <v>0.38</v>
          </cell>
          <cell r="AQ174">
            <v>0.38</v>
          </cell>
          <cell r="AR174">
            <v>0.34</v>
          </cell>
          <cell r="AS174">
            <v>0.01</v>
          </cell>
          <cell r="AT174">
            <v>0</v>
          </cell>
          <cell r="AU174">
            <v>0.03</v>
          </cell>
          <cell r="AV174">
            <v>0.02</v>
          </cell>
          <cell r="AW174">
            <v>0.03</v>
          </cell>
          <cell r="AX174">
            <v>0.02</v>
          </cell>
          <cell r="AY174">
            <v>0.48</v>
          </cell>
          <cell r="AZ174">
            <v>0.53</v>
          </cell>
          <cell r="BA174">
            <v>0.41</v>
          </cell>
          <cell r="BB174">
            <v>0.41</v>
          </cell>
          <cell r="BC174">
            <v>0.35</v>
          </cell>
          <cell r="BD174">
            <v>0.28999999999999998</v>
          </cell>
          <cell r="BK174">
            <v>0</v>
          </cell>
          <cell r="BL174">
            <v>3.4000000000000002E-2</v>
          </cell>
          <cell r="BM174">
            <v>0.03</v>
          </cell>
          <cell r="BN174">
            <v>0.01</v>
          </cell>
          <cell r="BO174">
            <v>0.03</v>
          </cell>
          <cell r="BP174">
            <v>0.02</v>
          </cell>
          <cell r="BQ174">
            <v>0.13</v>
          </cell>
          <cell r="BR174">
            <v>0.2</v>
          </cell>
          <cell r="BS174">
            <v>0.14000000000000001</v>
          </cell>
          <cell r="BT174">
            <v>0.01</v>
          </cell>
          <cell r="BU174">
            <v>0.03</v>
          </cell>
          <cell r="BV174">
            <v>7.0000000000000007E-2</v>
          </cell>
          <cell r="BW174">
            <v>0.03</v>
          </cell>
          <cell r="BX174">
            <v>0.05</v>
          </cell>
          <cell r="BY174">
            <v>0.13</v>
          </cell>
          <cell r="BZ174">
            <v>0.14000000000000001</v>
          </cell>
          <cell r="CA174">
            <v>0.18</v>
          </cell>
          <cell r="CB174">
            <v>0.13</v>
          </cell>
          <cell r="CL174">
            <v>0.35</v>
          </cell>
          <cell r="CM174">
            <v>0.39</v>
          </cell>
          <cell r="CN174">
            <v>0.37</v>
          </cell>
          <cell r="CO174">
            <v>0.41</v>
          </cell>
          <cell r="CP174">
            <v>0.39</v>
          </cell>
          <cell r="CQ174">
            <v>0.35</v>
          </cell>
          <cell r="CR174">
            <v>0.34</v>
          </cell>
          <cell r="CS174">
            <v>0.28000000000000003</v>
          </cell>
          <cell r="CT174">
            <v>0.31</v>
          </cell>
          <cell r="CU174">
            <v>0.03</v>
          </cell>
          <cell r="CV174">
            <v>0.03</v>
          </cell>
          <cell r="CW174">
            <v>0.04</v>
          </cell>
          <cell r="CX174">
            <v>0.04</v>
          </cell>
          <cell r="CY174">
            <v>0.03</v>
          </cell>
          <cell r="CZ174">
            <v>0.04</v>
          </cell>
          <cell r="DA174">
            <v>0.03</v>
          </cell>
          <cell r="DB174">
            <v>0.03</v>
          </cell>
          <cell r="DC174">
            <v>0.03</v>
          </cell>
          <cell r="DD174">
            <v>0.61</v>
          </cell>
          <cell r="DE174">
            <v>0.5</v>
          </cell>
          <cell r="DF174">
            <v>0.5</v>
          </cell>
          <cell r="DG174">
            <v>0.5</v>
          </cell>
          <cell r="DH174">
            <v>0.51</v>
          </cell>
          <cell r="DI174">
            <v>0.46</v>
          </cell>
          <cell r="DJ174">
            <v>0.36</v>
          </cell>
          <cell r="DK174">
            <v>0.32</v>
          </cell>
          <cell r="DL174">
            <v>0.39</v>
          </cell>
          <cell r="DM174">
            <v>0.08</v>
          </cell>
          <cell r="DN174">
            <v>0</v>
          </cell>
          <cell r="DO174">
            <v>0.01</v>
          </cell>
          <cell r="DP174">
            <v>0.06</v>
          </cell>
          <cell r="DQ174">
            <v>2.5000000000000001E-2</v>
          </cell>
          <cell r="DR174">
            <v>0.04</v>
          </cell>
          <cell r="DS174">
            <v>0.08</v>
          </cell>
          <cell r="DT174">
            <v>0.01</v>
          </cell>
          <cell r="DU174">
            <v>0.08</v>
          </cell>
          <cell r="DW174">
            <v>0.10100000000000001</v>
          </cell>
          <cell r="DX174">
            <v>8.4000000000000005E-2</v>
          </cell>
          <cell r="DY174">
            <v>0.1</v>
          </cell>
          <cell r="DZ174">
            <v>0.08</v>
          </cell>
          <cell r="EA174">
            <v>0.08</v>
          </cell>
          <cell r="EB174">
            <v>0.13</v>
          </cell>
          <cell r="EC174">
            <v>0.09</v>
          </cell>
          <cell r="ED174">
            <v>0.13</v>
          </cell>
          <cell r="EE174">
            <v>0.28999999999999998</v>
          </cell>
          <cell r="EF174">
            <v>0.45</v>
          </cell>
          <cell r="EG174">
            <v>0.45</v>
          </cell>
          <cell r="EH174">
            <v>0.42</v>
          </cell>
          <cell r="EI174">
            <v>0.43</v>
          </cell>
          <cell r="EJ174">
            <v>0.43</v>
          </cell>
          <cell r="EK174">
            <v>0.45</v>
          </cell>
          <cell r="EL174">
            <v>0.45</v>
          </cell>
          <cell r="EM174">
            <v>0.4</v>
          </cell>
          <cell r="EO174">
            <v>0.4</v>
          </cell>
          <cell r="EP174">
            <v>0.41</v>
          </cell>
          <cell r="EQ174">
            <v>0.39</v>
          </cell>
          <cell r="ER174">
            <v>0.43</v>
          </cell>
          <cell r="ES174">
            <v>0.39</v>
          </cell>
          <cell r="ET174">
            <v>0.28999999999999998</v>
          </cell>
          <cell r="EU174">
            <v>0.41</v>
          </cell>
          <cell r="EV174">
            <v>0.34</v>
          </cell>
          <cell r="EW174">
            <v>0.05</v>
          </cell>
          <cell r="EX174">
            <v>0.04</v>
          </cell>
          <cell r="EY174">
            <v>0.04</v>
          </cell>
          <cell r="EZ174">
            <v>0.03</v>
          </cell>
          <cell r="FA174">
            <v>0.04</v>
          </cell>
          <cell r="FB174">
            <v>0.06</v>
          </cell>
          <cell r="FC174">
            <v>0.06</v>
          </cell>
          <cell r="FD174">
            <v>0.04</v>
          </cell>
          <cell r="FE174">
            <v>0.06</v>
          </cell>
          <cell r="GP174">
            <v>0.01</v>
          </cell>
          <cell r="GQ174">
            <v>0.01</v>
          </cell>
          <cell r="GR174">
            <v>0.01</v>
          </cell>
          <cell r="GS174">
            <v>0.02</v>
          </cell>
          <cell r="GT174">
            <v>0.08</v>
          </cell>
          <cell r="GU174">
            <v>0.04</v>
          </cell>
          <cell r="GV174">
            <v>0.51</v>
          </cell>
          <cell r="GW174">
            <v>0.33</v>
          </cell>
          <cell r="GX174">
            <v>0.34</v>
          </cell>
          <cell r="GY174">
            <v>0.39</v>
          </cell>
          <cell r="GZ174">
            <v>0.44</v>
          </cell>
          <cell r="HA174">
            <v>0.35</v>
          </cell>
          <cell r="HB174">
            <v>0.31</v>
          </cell>
          <cell r="HC174">
            <v>0.46</v>
          </cell>
          <cell r="HD174">
            <v>0.44</v>
          </cell>
          <cell r="HE174">
            <v>0.44</v>
          </cell>
          <cell r="HF174">
            <v>0.28000000000000003</v>
          </cell>
          <cell r="HG174">
            <v>0.48</v>
          </cell>
          <cell r="HH174">
            <v>0.09</v>
          </cell>
          <cell r="HI174">
            <v>0.14000000000000001</v>
          </cell>
          <cell r="HJ174">
            <v>0.13</v>
          </cell>
          <cell r="HK174">
            <v>0.08</v>
          </cell>
          <cell r="HL174">
            <v>0.12</v>
          </cell>
          <cell r="HM174">
            <v>0.04</v>
          </cell>
          <cell r="HN174">
            <v>1.7000000000000001E-2</v>
          </cell>
          <cell r="HO174">
            <v>0.01</v>
          </cell>
          <cell r="HP174">
            <v>0.03</v>
          </cell>
          <cell r="HQ174">
            <v>0.01</v>
          </cell>
          <cell r="HR174">
            <v>2.5000000000000001E-2</v>
          </cell>
          <cell r="HS174">
            <v>2.5000000000000001E-2</v>
          </cell>
          <cell r="HT174">
            <v>0.06</v>
          </cell>
          <cell r="HU174">
            <v>0.05</v>
          </cell>
          <cell r="HV174">
            <v>7.0000000000000007E-2</v>
          </cell>
          <cell r="HW174">
            <v>7.0000000000000007E-2</v>
          </cell>
          <cell r="HX174">
            <v>0.06</v>
          </cell>
          <cell r="HY174">
            <v>0.06</v>
          </cell>
        </row>
        <row r="175">
          <cell r="A175">
            <v>609719</v>
          </cell>
          <cell r="I175">
            <v>3</v>
          </cell>
          <cell r="J175" t="str">
            <v/>
          </cell>
          <cell r="R175">
            <v>4</v>
          </cell>
          <cell r="AA175">
            <v>0.05</v>
          </cell>
          <cell r="AB175">
            <v>0.05</v>
          </cell>
          <cell r="AC175">
            <v>0.05</v>
          </cell>
          <cell r="AD175">
            <v>0.05</v>
          </cell>
          <cell r="AE175">
            <v>0.05</v>
          </cell>
          <cell r="AF175">
            <v>0.05</v>
          </cell>
          <cell r="AG175">
            <v>0</v>
          </cell>
          <cell r="AH175">
            <v>0</v>
          </cell>
          <cell r="AI175">
            <v>0.05</v>
          </cell>
          <cell r="AJ175">
            <v>0</v>
          </cell>
          <cell r="AK175">
            <v>0.1</v>
          </cell>
          <cell r="AL175">
            <v>0.05</v>
          </cell>
          <cell r="AM175">
            <v>0.1</v>
          </cell>
          <cell r="AN175">
            <v>0.1</v>
          </cell>
          <cell r="AO175">
            <v>0.1</v>
          </cell>
          <cell r="AP175">
            <v>0.15</v>
          </cell>
          <cell r="AQ175">
            <v>0.2</v>
          </cell>
          <cell r="AR175">
            <v>0.2</v>
          </cell>
          <cell r="AS175">
            <v>0.05</v>
          </cell>
          <cell r="AT175">
            <v>0.1</v>
          </cell>
          <cell r="AU175">
            <v>0.05</v>
          </cell>
          <cell r="AV175">
            <v>0.05</v>
          </cell>
          <cell r="AW175">
            <v>0.05</v>
          </cell>
          <cell r="AX175">
            <v>0.05</v>
          </cell>
          <cell r="AY175">
            <v>0.8</v>
          </cell>
          <cell r="AZ175">
            <v>0.75</v>
          </cell>
          <cell r="BA175">
            <v>0.75</v>
          </cell>
          <cell r="BB175">
            <v>0.75</v>
          </cell>
          <cell r="BC175">
            <v>0.6</v>
          </cell>
          <cell r="BD175">
            <v>0.65</v>
          </cell>
          <cell r="BK175">
            <v>0</v>
          </cell>
          <cell r="BL175">
            <v>0</v>
          </cell>
          <cell r="BM175">
            <v>0</v>
          </cell>
          <cell r="BN175">
            <v>0.05</v>
          </cell>
          <cell r="BO175">
            <v>0</v>
          </cell>
          <cell r="BP175">
            <v>0</v>
          </cell>
          <cell r="BQ175">
            <v>0.1</v>
          </cell>
          <cell r="BR175">
            <v>0.1</v>
          </cell>
          <cell r="BS175">
            <v>0.05</v>
          </cell>
          <cell r="BT175">
            <v>0.05</v>
          </cell>
          <cell r="BU175">
            <v>0.05</v>
          </cell>
          <cell r="BV175">
            <v>0.05</v>
          </cell>
          <cell r="BW175">
            <v>0.05</v>
          </cell>
          <cell r="BX175">
            <v>0.1</v>
          </cell>
          <cell r="BY175">
            <v>0.1</v>
          </cell>
          <cell r="BZ175">
            <v>0</v>
          </cell>
          <cell r="CA175">
            <v>0.1</v>
          </cell>
          <cell r="CB175">
            <v>0.1</v>
          </cell>
          <cell r="CL175">
            <v>0.2</v>
          </cell>
          <cell r="CM175">
            <v>0.2</v>
          </cell>
          <cell r="CN175">
            <v>0.25</v>
          </cell>
          <cell r="CO175">
            <v>0.15</v>
          </cell>
          <cell r="CP175">
            <v>0.25</v>
          </cell>
          <cell r="CQ175">
            <v>0.25</v>
          </cell>
          <cell r="CR175">
            <v>0.25</v>
          </cell>
          <cell r="CS175">
            <v>0.15</v>
          </cell>
          <cell r="CT175">
            <v>0.2</v>
          </cell>
          <cell r="CU175">
            <v>0.05</v>
          </cell>
          <cell r="CV175">
            <v>0.05</v>
          </cell>
          <cell r="CW175">
            <v>0.05</v>
          </cell>
          <cell r="CX175">
            <v>0.05</v>
          </cell>
          <cell r="CY175">
            <v>0.05</v>
          </cell>
          <cell r="CZ175">
            <v>0.05</v>
          </cell>
          <cell r="DA175">
            <v>0.05</v>
          </cell>
          <cell r="DB175">
            <v>0.05</v>
          </cell>
          <cell r="DC175">
            <v>0.05</v>
          </cell>
          <cell r="DD175">
            <v>0.7</v>
          </cell>
          <cell r="DE175">
            <v>0.7</v>
          </cell>
          <cell r="DF175">
            <v>0.65</v>
          </cell>
          <cell r="DG175">
            <v>0.7</v>
          </cell>
          <cell r="DH175">
            <v>0.6</v>
          </cell>
          <cell r="DI175">
            <v>0.6</v>
          </cell>
          <cell r="DJ175">
            <v>0.6</v>
          </cell>
          <cell r="DK175">
            <v>0.6</v>
          </cell>
          <cell r="DL175">
            <v>0.6</v>
          </cell>
          <cell r="DM175">
            <v>0.05</v>
          </cell>
          <cell r="DN175">
            <v>0.05</v>
          </cell>
          <cell r="DO175">
            <v>0.05</v>
          </cell>
          <cell r="DP175">
            <v>0.05</v>
          </cell>
          <cell r="DQ175">
            <v>0.05</v>
          </cell>
          <cell r="DR175">
            <v>0.05</v>
          </cell>
          <cell r="DS175">
            <v>0.1</v>
          </cell>
          <cell r="DT175">
            <v>0.05</v>
          </cell>
          <cell r="DU175">
            <v>0</v>
          </cell>
          <cell r="DW175">
            <v>0</v>
          </cell>
          <cell r="DX175">
            <v>0</v>
          </cell>
          <cell r="DY175">
            <v>0.05</v>
          </cell>
          <cell r="DZ175">
            <v>0</v>
          </cell>
          <cell r="EA175">
            <v>0.05</v>
          </cell>
          <cell r="EB175">
            <v>0.1</v>
          </cell>
          <cell r="EC175">
            <v>0.05</v>
          </cell>
          <cell r="ED175">
            <v>0.1</v>
          </cell>
          <cell r="EE175">
            <v>0.2</v>
          </cell>
          <cell r="EF175">
            <v>0.1</v>
          </cell>
          <cell r="EG175">
            <v>0.25</v>
          </cell>
          <cell r="EH175">
            <v>0.2</v>
          </cell>
          <cell r="EI175">
            <v>0.25</v>
          </cell>
          <cell r="EJ175">
            <v>0.2</v>
          </cell>
          <cell r="EK175">
            <v>0.2</v>
          </cell>
          <cell r="EL175">
            <v>0.25</v>
          </cell>
          <cell r="EM175">
            <v>0.35</v>
          </cell>
          <cell r="EO175">
            <v>0.8</v>
          </cell>
          <cell r="EP175">
            <v>0.65</v>
          </cell>
          <cell r="EQ175">
            <v>0.65</v>
          </cell>
          <cell r="ER175">
            <v>0.6</v>
          </cell>
          <cell r="ES175">
            <v>0.65</v>
          </cell>
          <cell r="ET175">
            <v>0.55000000000000004</v>
          </cell>
          <cell r="EU175">
            <v>0.6</v>
          </cell>
          <cell r="EV175">
            <v>0.5</v>
          </cell>
          <cell r="EW175">
            <v>0.05</v>
          </cell>
          <cell r="EX175">
            <v>0.05</v>
          </cell>
          <cell r="EY175">
            <v>0.05</v>
          </cell>
          <cell r="EZ175">
            <v>0.05</v>
          </cell>
          <cell r="FA175">
            <v>0.1</v>
          </cell>
          <cell r="FB175">
            <v>0.05</v>
          </cell>
          <cell r="FC175">
            <v>0.05</v>
          </cell>
          <cell r="FD175">
            <v>0.05</v>
          </cell>
          <cell r="FE175">
            <v>0.05</v>
          </cell>
          <cell r="GP175">
            <v>0</v>
          </cell>
          <cell r="GQ175">
            <v>0</v>
          </cell>
          <cell r="GR175">
            <v>0.05</v>
          </cell>
          <cell r="GS175">
            <v>0.05</v>
          </cell>
          <cell r="GT175">
            <v>0.15</v>
          </cell>
          <cell r="GU175">
            <v>0.1</v>
          </cell>
          <cell r="GV175">
            <v>0.1</v>
          </cell>
          <cell r="GW175">
            <v>0.15</v>
          </cell>
          <cell r="GX175">
            <v>0.1</v>
          </cell>
          <cell r="GY175">
            <v>0.15</v>
          </cell>
          <cell r="GZ175">
            <v>0.25</v>
          </cell>
          <cell r="HA175">
            <v>0.05</v>
          </cell>
          <cell r="HB175">
            <v>0.7</v>
          </cell>
          <cell r="HC175">
            <v>0.65</v>
          </cell>
          <cell r="HD175">
            <v>0.45</v>
          </cell>
          <cell r="HE175">
            <v>0.55000000000000004</v>
          </cell>
          <cell r="HF175">
            <v>0.35</v>
          </cell>
          <cell r="HG175">
            <v>0.75</v>
          </cell>
          <cell r="HH175">
            <v>0.1</v>
          </cell>
          <cell r="HI175">
            <v>0.15</v>
          </cell>
          <cell r="HJ175">
            <v>0.35</v>
          </cell>
          <cell r="HK175">
            <v>0.2</v>
          </cell>
          <cell r="HL175">
            <v>0.2</v>
          </cell>
          <cell r="HM175">
            <v>0.05</v>
          </cell>
          <cell r="HN175">
            <v>0.05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0.05</v>
          </cell>
          <cell r="HU175">
            <v>0.05</v>
          </cell>
          <cell r="HV175">
            <v>0.05</v>
          </cell>
          <cell r="HW175">
            <v>0.05</v>
          </cell>
          <cell r="HX175">
            <v>0.05</v>
          </cell>
          <cell r="HY175">
            <v>0.05</v>
          </cell>
        </row>
        <row r="176">
          <cell r="A176">
            <v>609720</v>
          </cell>
          <cell r="I176">
            <v>4</v>
          </cell>
          <cell r="J176" t="str">
            <v/>
          </cell>
          <cell r="R176">
            <v>71</v>
          </cell>
          <cell r="AA176">
            <v>0.03</v>
          </cell>
          <cell r="AB176">
            <v>0.02</v>
          </cell>
          <cell r="AC176">
            <v>0.01</v>
          </cell>
          <cell r="AD176">
            <v>0.02</v>
          </cell>
          <cell r="AE176">
            <v>0.02</v>
          </cell>
          <cell r="AF176">
            <v>0.05</v>
          </cell>
          <cell r="AG176">
            <v>0.06</v>
          </cell>
          <cell r="AH176">
            <v>0.06</v>
          </cell>
          <cell r="AI176">
            <v>7.0000000000000007E-2</v>
          </cell>
          <cell r="AJ176">
            <v>0.04</v>
          </cell>
          <cell r="AK176">
            <v>0.18</v>
          </cell>
          <cell r="AL176">
            <v>0.22</v>
          </cell>
          <cell r="AM176">
            <v>0.44</v>
          </cell>
          <cell r="AN176">
            <v>0.36</v>
          </cell>
          <cell r="AO176">
            <v>0.38</v>
          </cell>
          <cell r="AP176">
            <v>0.28000000000000003</v>
          </cell>
          <cell r="AQ176">
            <v>0.42</v>
          </cell>
          <cell r="AR176">
            <v>0.35</v>
          </cell>
          <cell r="AS176">
            <v>0</v>
          </cell>
          <cell r="AT176">
            <v>0</v>
          </cell>
          <cell r="AU176">
            <v>0.05</v>
          </cell>
          <cell r="AV176">
            <v>0.01</v>
          </cell>
          <cell r="AW176">
            <v>0.01</v>
          </cell>
          <cell r="AX176">
            <v>0.01</v>
          </cell>
          <cell r="AY176">
            <v>0.47</v>
          </cell>
          <cell r="AZ176">
            <v>0.56000000000000005</v>
          </cell>
          <cell r="BA176">
            <v>0.49</v>
          </cell>
          <cell r="BB176">
            <v>0.65</v>
          </cell>
          <cell r="BC176">
            <v>0.37</v>
          </cell>
          <cell r="BD176">
            <v>0.37</v>
          </cell>
          <cell r="BK176">
            <v>0</v>
          </cell>
          <cell r="BL176">
            <v>6.0000000000000001E-3</v>
          </cell>
          <cell r="BM176">
            <v>0.01</v>
          </cell>
          <cell r="BN176">
            <v>0.01</v>
          </cell>
          <cell r="BO176">
            <v>0</v>
          </cell>
          <cell r="BP176">
            <v>0.01</v>
          </cell>
          <cell r="BQ176">
            <v>0.11</v>
          </cell>
          <cell r="BR176">
            <v>0.28000000000000003</v>
          </cell>
          <cell r="BS176">
            <v>0.14000000000000001</v>
          </cell>
          <cell r="BT176">
            <v>0.04</v>
          </cell>
          <cell r="BU176">
            <v>0.02</v>
          </cell>
          <cell r="BV176">
            <v>7.0000000000000007E-2</v>
          </cell>
          <cell r="BW176">
            <v>0.06</v>
          </cell>
          <cell r="BX176">
            <v>0.04</v>
          </cell>
          <cell r="BY176">
            <v>7.0000000000000007E-2</v>
          </cell>
          <cell r="BZ176">
            <v>0.19</v>
          </cell>
          <cell r="CA176">
            <v>0.22</v>
          </cell>
          <cell r="CB176">
            <v>0.22</v>
          </cell>
          <cell r="CL176">
            <v>0.31</v>
          </cell>
          <cell r="CM176">
            <v>0.39</v>
          </cell>
          <cell r="CN176">
            <v>0.36</v>
          </cell>
          <cell r="CO176">
            <v>0.33</v>
          </cell>
          <cell r="CP176">
            <v>0.37</v>
          </cell>
          <cell r="CQ176">
            <v>0.36</v>
          </cell>
          <cell r="CR176">
            <v>0.31</v>
          </cell>
          <cell r="CS176">
            <v>0.18</v>
          </cell>
          <cell r="CT176">
            <v>0.3</v>
          </cell>
          <cell r="CU176">
            <v>0.02</v>
          </cell>
          <cell r="CV176">
            <v>0.02</v>
          </cell>
          <cell r="CW176">
            <v>0.02</v>
          </cell>
          <cell r="CX176">
            <v>0.02</v>
          </cell>
          <cell r="CY176">
            <v>0.02</v>
          </cell>
          <cell r="CZ176">
            <v>0.04</v>
          </cell>
          <cell r="DA176">
            <v>0.02</v>
          </cell>
          <cell r="DB176">
            <v>0.02</v>
          </cell>
          <cell r="DC176">
            <v>0.02</v>
          </cell>
          <cell r="DD176">
            <v>0.63</v>
          </cell>
          <cell r="DE176">
            <v>0.56000000000000005</v>
          </cell>
          <cell r="DF176">
            <v>0.54</v>
          </cell>
          <cell r="DG176">
            <v>0.57999999999999996</v>
          </cell>
          <cell r="DH176">
            <v>0.56999999999999995</v>
          </cell>
          <cell r="DI176">
            <v>0.52</v>
          </cell>
          <cell r="DJ176">
            <v>0.37</v>
          </cell>
          <cell r="DK176">
            <v>0.31</v>
          </cell>
          <cell r="DL176">
            <v>0.33</v>
          </cell>
          <cell r="DM176">
            <v>0.1</v>
          </cell>
          <cell r="DN176">
            <v>2.5000000000000001E-2</v>
          </cell>
          <cell r="DO176">
            <v>0.02</v>
          </cell>
          <cell r="DP176">
            <v>0.02</v>
          </cell>
          <cell r="DQ176">
            <v>2.5000000000000001E-2</v>
          </cell>
          <cell r="DR176">
            <v>0.04</v>
          </cell>
          <cell r="DS176">
            <v>0.09</v>
          </cell>
          <cell r="DT176">
            <v>0.02</v>
          </cell>
          <cell r="DU176">
            <v>0.01</v>
          </cell>
          <cell r="DW176">
            <v>4.9000000000000002E-2</v>
          </cell>
          <cell r="DX176">
            <v>3.6999999999999998E-2</v>
          </cell>
          <cell r="DY176">
            <v>7.0000000000000007E-2</v>
          </cell>
          <cell r="DZ176">
            <v>0.04</v>
          </cell>
          <cell r="EA176">
            <v>0.06</v>
          </cell>
          <cell r="EB176">
            <v>0.17</v>
          </cell>
          <cell r="EC176">
            <v>0.08</v>
          </cell>
          <cell r="ED176">
            <v>0.06</v>
          </cell>
          <cell r="EE176">
            <v>0.31</v>
          </cell>
          <cell r="EF176">
            <v>0.43</v>
          </cell>
          <cell r="EG176">
            <v>0.37</v>
          </cell>
          <cell r="EH176">
            <v>0.34</v>
          </cell>
          <cell r="EI176">
            <v>0.31</v>
          </cell>
          <cell r="EJ176">
            <v>0.35</v>
          </cell>
          <cell r="EK176">
            <v>0.39</v>
          </cell>
          <cell r="EL176">
            <v>0.46</v>
          </cell>
          <cell r="EM176">
            <v>0.55000000000000004</v>
          </cell>
          <cell r="EO176">
            <v>0.48</v>
          </cell>
          <cell r="EP176">
            <v>0.54</v>
          </cell>
          <cell r="EQ176">
            <v>0.54</v>
          </cell>
          <cell r="ER176">
            <v>0.61</v>
          </cell>
          <cell r="ES176">
            <v>0.52</v>
          </cell>
          <cell r="ET176">
            <v>0.28999999999999998</v>
          </cell>
          <cell r="EU176">
            <v>0.4</v>
          </cell>
          <cell r="EV176">
            <v>0.35</v>
          </cell>
          <cell r="EW176">
            <v>0.04</v>
          </cell>
          <cell r="EX176">
            <v>0.02</v>
          </cell>
          <cell r="EY176">
            <v>0.04</v>
          </cell>
          <cell r="EZ176">
            <v>0.02</v>
          </cell>
          <cell r="FA176">
            <v>0.02</v>
          </cell>
          <cell r="FB176">
            <v>0.04</v>
          </cell>
          <cell r="FC176">
            <v>0.06</v>
          </cell>
          <cell r="FD176">
            <v>0.04</v>
          </cell>
          <cell r="FE176">
            <v>0.03</v>
          </cell>
          <cell r="GP176">
            <v>0.02</v>
          </cell>
          <cell r="GQ176">
            <v>0</v>
          </cell>
          <cell r="GR176">
            <v>0.01</v>
          </cell>
          <cell r="GS176">
            <v>0</v>
          </cell>
          <cell r="GT176">
            <v>0.1</v>
          </cell>
          <cell r="GU176">
            <v>0.02</v>
          </cell>
          <cell r="GV176">
            <v>0.46</v>
          </cell>
          <cell r="GW176">
            <v>0.38</v>
          </cell>
          <cell r="GX176">
            <v>0.28000000000000003</v>
          </cell>
          <cell r="GY176">
            <v>0.36</v>
          </cell>
          <cell r="GZ176">
            <v>0.41</v>
          </cell>
          <cell r="HA176">
            <v>0.43</v>
          </cell>
          <cell r="HB176">
            <v>0.35</v>
          </cell>
          <cell r="HC176">
            <v>0.39</v>
          </cell>
          <cell r="HD176">
            <v>0.52</v>
          </cell>
          <cell r="HE176">
            <v>0.45</v>
          </cell>
          <cell r="HF176">
            <v>0.16</v>
          </cell>
          <cell r="HG176">
            <v>0.44</v>
          </cell>
          <cell r="HH176">
            <v>0.11</v>
          </cell>
          <cell r="HI176">
            <v>0.15</v>
          </cell>
          <cell r="HJ176">
            <v>0.12</v>
          </cell>
          <cell r="HK176">
            <v>0.1</v>
          </cell>
          <cell r="HL176">
            <v>0.19</v>
          </cell>
          <cell r="HM176">
            <v>0.05</v>
          </cell>
          <cell r="HN176">
            <v>2.5000000000000001E-2</v>
          </cell>
          <cell r="HO176">
            <v>0.04</v>
          </cell>
          <cell r="HP176">
            <v>0.02</v>
          </cell>
          <cell r="HQ176">
            <v>0.04</v>
          </cell>
          <cell r="HR176">
            <v>7.3999999999999996E-2</v>
          </cell>
          <cell r="HS176">
            <v>2.5000000000000001E-2</v>
          </cell>
          <cell r="HT176">
            <v>0.04</v>
          </cell>
          <cell r="HU176">
            <v>0.04</v>
          </cell>
          <cell r="HV176">
            <v>0.04</v>
          </cell>
          <cell r="HW176">
            <v>0.04</v>
          </cell>
          <cell r="HX176">
            <v>0.06</v>
          </cell>
          <cell r="HY176">
            <v>0.03</v>
          </cell>
        </row>
        <row r="177">
          <cell r="A177">
            <v>609722</v>
          </cell>
          <cell r="I177">
            <v>39</v>
          </cell>
          <cell r="J177" t="str">
            <v>Strong</v>
          </cell>
          <cell r="M177">
            <v>74</v>
          </cell>
          <cell r="R177">
            <v>1</v>
          </cell>
          <cell r="AA177">
            <v>0</v>
          </cell>
          <cell r="AB177">
            <v>0.02</v>
          </cell>
          <cell r="AC177">
            <v>0.01</v>
          </cell>
          <cell r="AD177">
            <v>0.02</v>
          </cell>
          <cell r="AE177">
            <v>0.01</v>
          </cell>
          <cell r="AF177">
            <v>0.03</v>
          </cell>
          <cell r="AG177">
            <v>7.0000000000000007E-2</v>
          </cell>
          <cell r="AH177">
            <v>0.01</v>
          </cell>
          <cell r="AI177">
            <v>7.0000000000000007E-2</v>
          </cell>
          <cell r="AJ177">
            <v>0.05</v>
          </cell>
          <cell r="AK177">
            <v>0.1</v>
          </cell>
          <cell r="AL177">
            <v>0.09</v>
          </cell>
          <cell r="AM177">
            <v>0.3</v>
          </cell>
          <cell r="AN177">
            <v>0.25</v>
          </cell>
          <cell r="AO177">
            <v>0.28000000000000003</v>
          </cell>
          <cell r="AP177">
            <v>0.22</v>
          </cell>
          <cell r="AQ177">
            <v>0.27</v>
          </cell>
          <cell r="AR177">
            <v>0.28000000000000003</v>
          </cell>
          <cell r="AS177">
            <v>0</v>
          </cell>
          <cell r="AT177">
            <v>0.01</v>
          </cell>
          <cell r="AU177">
            <v>0</v>
          </cell>
          <cell r="AV177">
            <v>0.01</v>
          </cell>
          <cell r="AW177">
            <v>0.01</v>
          </cell>
          <cell r="AX177">
            <v>0.01</v>
          </cell>
          <cell r="AY177">
            <v>0.63</v>
          </cell>
          <cell r="AZ177">
            <v>0.71</v>
          </cell>
          <cell r="BA177">
            <v>0.64</v>
          </cell>
          <cell r="BB177">
            <v>0.7</v>
          </cell>
          <cell r="BC177">
            <v>0.61</v>
          </cell>
          <cell r="BD177">
            <v>0.59</v>
          </cell>
          <cell r="BK177">
            <v>0</v>
          </cell>
          <cell r="BL177">
            <v>8.9999999999999993E-3</v>
          </cell>
          <cell r="BM177">
            <v>0.01</v>
          </cell>
          <cell r="BN177">
            <v>0.02</v>
          </cell>
          <cell r="BO177">
            <v>0.02</v>
          </cell>
          <cell r="BP177">
            <v>0.03</v>
          </cell>
          <cell r="BQ177">
            <v>0.03</v>
          </cell>
          <cell r="BR177">
            <v>0.04</v>
          </cell>
          <cell r="BS177">
            <v>0.04</v>
          </cell>
          <cell r="BT177">
            <v>0.04</v>
          </cell>
          <cell r="BU177">
            <v>0.03</v>
          </cell>
          <cell r="BV177">
            <v>0.04</v>
          </cell>
          <cell r="BW177">
            <v>0.05</v>
          </cell>
          <cell r="BX177">
            <v>0.03</v>
          </cell>
          <cell r="BY177">
            <v>0.08</v>
          </cell>
          <cell r="BZ177">
            <v>0.1</v>
          </cell>
          <cell r="CA177">
            <v>0.09</v>
          </cell>
          <cell r="CB177">
            <v>7.0000000000000007E-2</v>
          </cell>
          <cell r="CL177">
            <v>0.23</v>
          </cell>
          <cell r="CM177">
            <v>0.27</v>
          </cell>
          <cell r="CN177">
            <v>0.27</v>
          </cell>
          <cell r="CO177">
            <v>0.25</v>
          </cell>
          <cell r="CP177">
            <v>0.23</v>
          </cell>
          <cell r="CQ177">
            <v>0.3</v>
          </cell>
          <cell r="CR177">
            <v>0.33</v>
          </cell>
          <cell r="CS177">
            <v>0.28999999999999998</v>
          </cell>
          <cell r="CT177">
            <v>0.26</v>
          </cell>
          <cell r="CU177">
            <v>0</v>
          </cell>
          <cell r="CV177">
            <v>0</v>
          </cell>
          <cell r="CW177">
            <v>0</v>
          </cell>
          <cell r="CX177">
            <v>0.01</v>
          </cell>
          <cell r="CY177">
            <v>0.01</v>
          </cell>
          <cell r="CZ177">
            <v>0.01</v>
          </cell>
          <cell r="DA177">
            <v>0</v>
          </cell>
          <cell r="DB177">
            <v>0</v>
          </cell>
          <cell r="DC177">
            <v>0</v>
          </cell>
          <cell r="DD177">
            <v>0.72</v>
          </cell>
          <cell r="DE177">
            <v>0.7</v>
          </cell>
          <cell r="DF177">
            <v>0.68</v>
          </cell>
          <cell r="DG177">
            <v>0.67</v>
          </cell>
          <cell r="DH177">
            <v>0.71</v>
          </cell>
          <cell r="DI177">
            <v>0.57999999999999996</v>
          </cell>
          <cell r="DJ177">
            <v>0.54</v>
          </cell>
          <cell r="DK177">
            <v>0.57999999999999996</v>
          </cell>
          <cell r="DL177">
            <v>0.63</v>
          </cell>
          <cell r="DM177">
            <v>0.19</v>
          </cell>
          <cell r="DN177">
            <v>4.2999999999999997E-2</v>
          </cell>
          <cell r="DO177">
            <v>0.02</v>
          </cell>
          <cell r="DP177">
            <v>0.03</v>
          </cell>
          <cell r="DQ177">
            <v>8.9999999999999993E-3</v>
          </cell>
          <cell r="DR177">
            <v>0.02</v>
          </cell>
          <cell r="DS177">
            <v>0.05</v>
          </cell>
          <cell r="DT177">
            <v>0.03</v>
          </cell>
          <cell r="DU177">
            <v>0.05</v>
          </cell>
          <cell r="DW177">
            <v>7.8E-2</v>
          </cell>
          <cell r="DX177">
            <v>7.0000000000000007E-2</v>
          </cell>
          <cell r="DY177">
            <v>0.08</v>
          </cell>
          <cell r="DZ177">
            <v>0.03</v>
          </cell>
          <cell r="EA177">
            <v>0.06</v>
          </cell>
          <cell r="EB177">
            <v>0.09</v>
          </cell>
          <cell r="EC177">
            <v>0.05</v>
          </cell>
          <cell r="ED177">
            <v>0.09</v>
          </cell>
          <cell r="EE177">
            <v>0.27</v>
          </cell>
          <cell r="EF177">
            <v>0.32</v>
          </cell>
          <cell r="EG177">
            <v>0.37</v>
          </cell>
          <cell r="EH177">
            <v>0.28999999999999998</v>
          </cell>
          <cell r="EI177">
            <v>0.33</v>
          </cell>
          <cell r="EJ177">
            <v>0.4</v>
          </cell>
          <cell r="EK177">
            <v>0.35</v>
          </cell>
          <cell r="EL177">
            <v>0.43</v>
          </cell>
          <cell r="EM177">
            <v>0.36</v>
          </cell>
          <cell r="EO177">
            <v>0.51</v>
          </cell>
          <cell r="EP177">
            <v>0.5</v>
          </cell>
          <cell r="EQ177">
            <v>0.56999999999999995</v>
          </cell>
          <cell r="ER177">
            <v>0.59</v>
          </cell>
          <cell r="ES177">
            <v>0.45</v>
          </cell>
          <cell r="ET177">
            <v>0.46</v>
          </cell>
          <cell r="EU177">
            <v>0.44</v>
          </cell>
          <cell r="EV177">
            <v>0.46</v>
          </cell>
          <cell r="EW177">
            <v>0.04</v>
          </cell>
          <cell r="EX177">
            <v>0.04</v>
          </cell>
          <cell r="EY177">
            <v>0.04</v>
          </cell>
          <cell r="EZ177">
            <v>0.04</v>
          </cell>
          <cell r="FA177">
            <v>0.03</v>
          </cell>
          <cell r="FB177">
            <v>7.0000000000000007E-2</v>
          </cell>
          <cell r="FC177">
            <v>0.05</v>
          </cell>
          <cell r="FD177">
            <v>0.05</v>
          </cell>
          <cell r="FE177">
            <v>0.04</v>
          </cell>
          <cell r="GP177">
            <v>0</v>
          </cell>
          <cell r="GQ177">
            <v>0.03</v>
          </cell>
          <cell r="GR177">
            <v>0.02</v>
          </cell>
          <cell r="GS177">
            <v>0.02</v>
          </cell>
          <cell r="GT177">
            <v>0.05</v>
          </cell>
          <cell r="GU177">
            <v>0.01</v>
          </cell>
          <cell r="GV177">
            <v>0.3</v>
          </cell>
          <cell r="GW177">
            <v>0.23</v>
          </cell>
          <cell r="GX177">
            <v>0.23</v>
          </cell>
          <cell r="GY177">
            <v>0.24</v>
          </cell>
          <cell r="GZ177">
            <v>0.31</v>
          </cell>
          <cell r="HA177">
            <v>0.26</v>
          </cell>
          <cell r="HB177">
            <v>0.35</v>
          </cell>
          <cell r="HC177">
            <v>0.38</v>
          </cell>
          <cell r="HD177">
            <v>0.41</v>
          </cell>
          <cell r="HE177">
            <v>0.39</v>
          </cell>
          <cell r="HF177">
            <v>0.32</v>
          </cell>
          <cell r="HG177">
            <v>0.46</v>
          </cell>
          <cell r="HH177">
            <v>0.24</v>
          </cell>
          <cell r="HI177">
            <v>0.25</v>
          </cell>
          <cell r="HJ177">
            <v>0.24</v>
          </cell>
          <cell r="HK177">
            <v>0.24</v>
          </cell>
          <cell r="HL177">
            <v>0.21</v>
          </cell>
          <cell r="HM177">
            <v>0.15</v>
          </cell>
          <cell r="HN177">
            <v>4.2999999999999997E-2</v>
          </cell>
          <cell r="HO177">
            <v>0.04</v>
          </cell>
          <cell r="HP177">
            <v>0.03</v>
          </cell>
          <cell r="HQ177">
            <v>0.03</v>
          </cell>
          <cell r="HR177">
            <v>4.2999999999999997E-2</v>
          </cell>
          <cell r="HS177">
            <v>4.2999999999999997E-2</v>
          </cell>
          <cell r="HT177">
            <v>0.06</v>
          </cell>
          <cell r="HU177">
            <v>0.06</v>
          </cell>
          <cell r="HV177">
            <v>7.0000000000000007E-2</v>
          </cell>
          <cell r="HW177">
            <v>0.08</v>
          </cell>
          <cell r="HX177">
            <v>0.06</v>
          </cell>
          <cell r="HY177">
            <v>0.08</v>
          </cell>
        </row>
        <row r="178">
          <cell r="A178">
            <v>609723</v>
          </cell>
          <cell r="I178">
            <v>34</v>
          </cell>
          <cell r="J178" t="str">
            <v>Neutral</v>
          </cell>
          <cell r="M178">
            <v>53</v>
          </cell>
          <cell r="AA178">
            <v>0.02</v>
          </cell>
          <cell r="AB178">
            <v>0.01</v>
          </cell>
          <cell r="AC178">
            <v>0.01</v>
          </cell>
          <cell r="AD178">
            <v>0.05</v>
          </cell>
          <cell r="AE178">
            <v>0.03</v>
          </cell>
          <cell r="AF178">
            <v>0.06</v>
          </cell>
          <cell r="AG178">
            <v>0.1</v>
          </cell>
          <cell r="AH178">
            <v>0.11</v>
          </cell>
          <cell r="AI178">
            <v>0.1</v>
          </cell>
          <cell r="AJ178">
            <v>0.12</v>
          </cell>
          <cell r="AK178">
            <v>0.15</v>
          </cell>
          <cell r="AL178">
            <v>0.21</v>
          </cell>
          <cell r="AM178">
            <v>0.28000000000000003</v>
          </cell>
          <cell r="AN178">
            <v>0.2</v>
          </cell>
          <cell r="AO178">
            <v>0.33</v>
          </cell>
          <cell r="AP178">
            <v>0.28999999999999998</v>
          </cell>
          <cell r="AQ178">
            <v>0.28999999999999998</v>
          </cell>
          <cell r="AR178">
            <v>0.27</v>
          </cell>
          <cell r="AS178">
            <v>0</v>
          </cell>
          <cell r="AT178">
            <v>0.01</v>
          </cell>
          <cell r="AU178">
            <v>0.02</v>
          </cell>
          <cell r="AV178">
            <v>0.01</v>
          </cell>
          <cell r="AW178">
            <v>0.02</v>
          </cell>
          <cell r="AX178">
            <v>0.02</v>
          </cell>
          <cell r="AY178">
            <v>0.6</v>
          </cell>
          <cell r="AZ178">
            <v>0.67</v>
          </cell>
          <cell r="BA178">
            <v>0.54</v>
          </cell>
          <cell r="BB178">
            <v>0.53</v>
          </cell>
          <cell r="BC178">
            <v>0.51</v>
          </cell>
          <cell r="BD178">
            <v>0.44</v>
          </cell>
          <cell r="BK178">
            <v>7.0000000000000001E-3</v>
          </cell>
          <cell r="BL178">
            <v>7.0000000000000001E-3</v>
          </cell>
          <cell r="BM178">
            <v>0.01</v>
          </cell>
          <cell r="BN178">
            <v>0.02</v>
          </cell>
          <cell r="BO178">
            <v>0.02</v>
          </cell>
          <cell r="BP178">
            <v>0.03</v>
          </cell>
          <cell r="BQ178">
            <v>0.08</v>
          </cell>
          <cell r="BR178">
            <v>7.0000000000000007E-2</v>
          </cell>
          <cell r="BS178">
            <v>0.09</v>
          </cell>
          <cell r="BT178">
            <v>0.05</v>
          </cell>
          <cell r="BU178">
            <v>7.0000000000000007E-2</v>
          </cell>
          <cell r="BV178">
            <v>7.0000000000000007E-2</v>
          </cell>
          <cell r="BW178">
            <v>0.1</v>
          </cell>
          <cell r="BX178">
            <v>0.1</v>
          </cell>
          <cell r="BY178">
            <v>0.12</v>
          </cell>
          <cell r="BZ178">
            <v>0.12</v>
          </cell>
          <cell r="CA178">
            <v>0.1</v>
          </cell>
          <cell r="CB178">
            <v>0.1</v>
          </cell>
          <cell r="CL178">
            <v>0.3</v>
          </cell>
          <cell r="CM178">
            <v>0.27</v>
          </cell>
          <cell r="CN178">
            <v>0.3</v>
          </cell>
          <cell r="CO178">
            <v>0.27</v>
          </cell>
          <cell r="CP178">
            <v>0.31</v>
          </cell>
          <cell r="CQ178">
            <v>0.35</v>
          </cell>
          <cell r="CR178">
            <v>0.28999999999999998</v>
          </cell>
          <cell r="CS178">
            <v>0.22</v>
          </cell>
          <cell r="CT178">
            <v>0.27</v>
          </cell>
          <cell r="CU178">
            <v>0.02</v>
          </cell>
          <cell r="CV178">
            <v>0.01</v>
          </cell>
          <cell r="CW178">
            <v>0.01</v>
          </cell>
          <cell r="CX178">
            <v>0.01</v>
          </cell>
          <cell r="CY178">
            <v>0.01</v>
          </cell>
          <cell r="CZ178">
            <v>0.01</v>
          </cell>
          <cell r="DA178">
            <v>0.01</v>
          </cell>
          <cell r="DB178">
            <v>0.01</v>
          </cell>
          <cell r="DC178">
            <v>0.01</v>
          </cell>
          <cell r="DD178">
            <v>0.63</v>
          </cell>
          <cell r="DE178">
            <v>0.65</v>
          </cell>
          <cell r="DF178">
            <v>0.61</v>
          </cell>
          <cell r="DG178">
            <v>0.61</v>
          </cell>
          <cell r="DH178">
            <v>0.56000000000000005</v>
          </cell>
          <cell r="DI178">
            <v>0.49</v>
          </cell>
          <cell r="DJ178">
            <v>0.5</v>
          </cell>
          <cell r="DK178">
            <v>0.61</v>
          </cell>
          <cell r="DL178">
            <v>0.54</v>
          </cell>
          <cell r="DM178">
            <v>0.16</v>
          </cell>
          <cell r="DN178">
            <v>7.4999999999999997E-2</v>
          </cell>
          <cell r="DO178">
            <v>0.02</v>
          </cell>
          <cell r="DP178">
            <v>0.04</v>
          </cell>
          <cell r="DQ178">
            <v>1.4E-2</v>
          </cell>
          <cell r="DR178">
            <v>0.05</v>
          </cell>
          <cell r="DS178">
            <v>0.11</v>
          </cell>
          <cell r="DT178">
            <v>0.03</v>
          </cell>
          <cell r="DU178">
            <v>0.11</v>
          </cell>
          <cell r="DW178">
            <v>0.122</v>
          </cell>
          <cell r="DX178">
            <v>0.17</v>
          </cell>
          <cell r="DY178">
            <v>0.1</v>
          </cell>
          <cell r="DZ178">
            <v>0.12</v>
          </cell>
          <cell r="EA178">
            <v>0.14000000000000001</v>
          </cell>
          <cell r="EB178">
            <v>0.16</v>
          </cell>
          <cell r="EC178">
            <v>0.14000000000000001</v>
          </cell>
          <cell r="ED178">
            <v>0.18</v>
          </cell>
          <cell r="EE178">
            <v>0.26</v>
          </cell>
          <cell r="EF178">
            <v>0.3</v>
          </cell>
          <cell r="EG178">
            <v>0.28999999999999998</v>
          </cell>
          <cell r="EH178">
            <v>0.37</v>
          </cell>
          <cell r="EI178">
            <v>0.32</v>
          </cell>
          <cell r="EJ178">
            <v>0.37</v>
          </cell>
          <cell r="EK178">
            <v>0.27</v>
          </cell>
          <cell r="EL178">
            <v>0.39</v>
          </cell>
          <cell r="EM178">
            <v>0.35</v>
          </cell>
          <cell r="EO178">
            <v>0.49</v>
          </cell>
          <cell r="EP178">
            <v>0.5</v>
          </cell>
          <cell r="EQ178">
            <v>0.46</v>
          </cell>
          <cell r="ER178">
            <v>0.53</v>
          </cell>
          <cell r="ES178">
            <v>0.43</v>
          </cell>
          <cell r="ET178">
            <v>0.44</v>
          </cell>
          <cell r="EU178">
            <v>0.42</v>
          </cell>
          <cell r="EV178">
            <v>0.33</v>
          </cell>
          <cell r="EW178">
            <v>0.04</v>
          </cell>
          <cell r="EX178">
            <v>0.01</v>
          </cell>
          <cell r="EY178">
            <v>0.01</v>
          </cell>
          <cell r="EZ178">
            <v>0.03</v>
          </cell>
          <cell r="FA178">
            <v>0.02</v>
          </cell>
          <cell r="FB178">
            <v>0.02</v>
          </cell>
          <cell r="FC178">
            <v>0.03</v>
          </cell>
          <cell r="FD178">
            <v>0.02</v>
          </cell>
          <cell r="FE178">
            <v>0.03</v>
          </cell>
          <cell r="GP178">
            <v>0.05</v>
          </cell>
          <cell r="GQ178">
            <v>0.05</v>
          </cell>
          <cell r="GR178">
            <v>0.05</v>
          </cell>
          <cell r="GS178">
            <v>0.03</v>
          </cell>
          <cell r="GT178">
            <v>0.08</v>
          </cell>
          <cell r="GU178">
            <v>0.05</v>
          </cell>
          <cell r="GV178">
            <v>0.45</v>
          </cell>
          <cell r="GW178">
            <v>0.39</v>
          </cell>
          <cell r="GX178">
            <v>0.41</v>
          </cell>
          <cell r="GY178">
            <v>0.38</v>
          </cell>
          <cell r="GZ178">
            <v>0.45</v>
          </cell>
          <cell r="HA178">
            <v>0.42</v>
          </cell>
          <cell r="HB178">
            <v>0.24</v>
          </cell>
          <cell r="HC178">
            <v>0.28999999999999998</v>
          </cell>
          <cell r="HD178">
            <v>0.24</v>
          </cell>
          <cell r="HE178">
            <v>0.32</v>
          </cell>
          <cell r="HF178">
            <v>0.22</v>
          </cell>
          <cell r="HG178">
            <v>0.35</v>
          </cell>
          <cell r="HH178">
            <v>0.2</v>
          </cell>
          <cell r="HI178">
            <v>0.2</v>
          </cell>
          <cell r="HJ178">
            <v>0.22</v>
          </cell>
          <cell r="HK178">
            <v>0.2</v>
          </cell>
          <cell r="HL178">
            <v>0.18</v>
          </cell>
          <cell r="HM178">
            <v>0.11</v>
          </cell>
          <cell r="HN178">
            <v>2.7E-2</v>
          </cell>
          <cell r="HO178">
            <v>0.03</v>
          </cell>
          <cell r="HP178">
            <v>0.04</v>
          </cell>
          <cell r="HQ178">
            <v>0.03</v>
          </cell>
          <cell r="HR178">
            <v>2.7E-2</v>
          </cell>
          <cell r="HS178">
            <v>2.7E-2</v>
          </cell>
          <cell r="HT178">
            <v>0.03</v>
          </cell>
          <cell r="HU178">
            <v>0.04</v>
          </cell>
          <cell r="HV178">
            <v>0.04</v>
          </cell>
          <cell r="HW178">
            <v>0.04</v>
          </cell>
          <cell r="HX178">
            <v>0.04</v>
          </cell>
          <cell r="HY178">
            <v>0.03</v>
          </cell>
        </row>
        <row r="179">
          <cell r="A179">
            <v>609724</v>
          </cell>
          <cell r="I179">
            <v>13</v>
          </cell>
          <cell r="J179" t="str">
            <v/>
          </cell>
          <cell r="R179">
            <v>23</v>
          </cell>
          <cell r="AA179">
            <v>0.01</v>
          </cell>
          <cell r="AB179">
            <v>0.02</v>
          </cell>
          <cell r="AC179">
            <v>0.01</v>
          </cell>
          <cell r="AD179">
            <v>0.02</v>
          </cell>
          <cell r="AE179">
            <v>0.03</v>
          </cell>
          <cell r="AF179">
            <v>0.05</v>
          </cell>
          <cell r="AG179">
            <v>0.13</v>
          </cell>
          <cell r="AH179">
            <v>0.09</v>
          </cell>
          <cell r="AI179">
            <v>0.1</v>
          </cell>
          <cell r="AJ179">
            <v>0.1</v>
          </cell>
          <cell r="AK179">
            <v>0.14000000000000001</v>
          </cell>
          <cell r="AL179">
            <v>0.16</v>
          </cell>
          <cell r="AM179">
            <v>0.32</v>
          </cell>
          <cell r="AN179">
            <v>0.32</v>
          </cell>
          <cell r="AO179">
            <v>0.35</v>
          </cell>
          <cell r="AP179">
            <v>0.3</v>
          </cell>
          <cell r="AQ179">
            <v>0.39</v>
          </cell>
          <cell r="AR179">
            <v>0.34</v>
          </cell>
          <cell r="AS179">
            <v>0.03</v>
          </cell>
          <cell r="AT179">
            <v>0.02</v>
          </cell>
          <cell r="AU179">
            <v>0.03</v>
          </cell>
          <cell r="AV179">
            <v>0.01</v>
          </cell>
          <cell r="AW179">
            <v>0.03</v>
          </cell>
          <cell r="AX179">
            <v>0.01</v>
          </cell>
          <cell r="AY179">
            <v>0.51</v>
          </cell>
          <cell r="AZ179">
            <v>0.54</v>
          </cell>
          <cell r="BA179">
            <v>0.51</v>
          </cell>
          <cell r="BB179">
            <v>0.56999999999999995</v>
          </cell>
          <cell r="BC179">
            <v>0.41</v>
          </cell>
          <cell r="BD179">
            <v>0.44</v>
          </cell>
          <cell r="BK179">
            <v>0.02</v>
          </cell>
          <cell r="BL179">
            <v>0.02</v>
          </cell>
          <cell r="BM179">
            <v>0.01</v>
          </cell>
          <cell r="BN179">
            <v>0.04</v>
          </cell>
          <cell r="BO179">
            <v>0.02</v>
          </cell>
          <cell r="BP179">
            <v>0.04</v>
          </cell>
          <cell r="BQ179">
            <v>7.0000000000000007E-2</v>
          </cell>
          <cell r="BR179">
            <v>0.1</v>
          </cell>
          <cell r="BS179">
            <v>0.06</v>
          </cell>
          <cell r="BT179">
            <v>0.03</v>
          </cell>
          <cell r="BU179">
            <v>0.05</v>
          </cell>
          <cell r="BV179">
            <v>0.06</v>
          </cell>
          <cell r="BW179">
            <v>0.02</v>
          </cell>
          <cell r="BX179">
            <v>0.04</v>
          </cell>
          <cell r="BY179">
            <v>0.02</v>
          </cell>
          <cell r="BZ179">
            <v>7.0000000000000007E-2</v>
          </cell>
          <cell r="CA179">
            <v>0.09</v>
          </cell>
          <cell r="CB179">
            <v>0.08</v>
          </cell>
          <cell r="CL179">
            <v>0.27</v>
          </cell>
          <cell r="CM179">
            <v>0.3</v>
          </cell>
          <cell r="CN179">
            <v>0.31</v>
          </cell>
          <cell r="CO179">
            <v>0.32</v>
          </cell>
          <cell r="CP179">
            <v>0.34</v>
          </cell>
          <cell r="CQ179">
            <v>0.41</v>
          </cell>
          <cell r="CR179">
            <v>0.38</v>
          </cell>
          <cell r="CS179">
            <v>0.32</v>
          </cell>
          <cell r="CT179">
            <v>0.34</v>
          </cell>
          <cell r="CU179">
            <v>0.02</v>
          </cell>
          <cell r="CV179">
            <v>0.02</v>
          </cell>
          <cell r="CW179">
            <v>0.02</v>
          </cell>
          <cell r="CX179">
            <v>0.02</v>
          </cell>
          <cell r="CY179">
            <v>0.03</v>
          </cell>
          <cell r="CZ179">
            <v>0.02</v>
          </cell>
          <cell r="DA179">
            <v>0.02</v>
          </cell>
          <cell r="DB179">
            <v>0.02</v>
          </cell>
          <cell r="DC179">
            <v>0.02</v>
          </cell>
          <cell r="DD179">
            <v>0.66</v>
          </cell>
          <cell r="DE179">
            <v>0.61</v>
          </cell>
          <cell r="DF179">
            <v>0.59</v>
          </cell>
          <cell r="DG179">
            <v>0.59</v>
          </cell>
          <cell r="DH179">
            <v>0.56999999999999995</v>
          </cell>
          <cell r="DI179">
            <v>0.51</v>
          </cell>
          <cell r="DJ179">
            <v>0.46</v>
          </cell>
          <cell r="DK179">
            <v>0.46</v>
          </cell>
          <cell r="DL179">
            <v>0.5</v>
          </cell>
          <cell r="DM179">
            <v>0.15</v>
          </cell>
          <cell r="DN179">
            <v>1.4E-2</v>
          </cell>
          <cell r="DO179">
            <v>0.01</v>
          </cell>
          <cell r="DP179">
            <v>0.05</v>
          </cell>
          <cell r="DQ179">
            <v>0.02</v>
          </cell>
          <cell r="DR179">
            <v>0.04</v>
          </cell>
          <cell r="DS179">
            <v>0.09</v>
          </cell>
          <cell r="DT179">
            <v>0.04</v>
          </cell>
          <cell r="DU179">
            <v>0.05</v>
          </cell>
          <cell r="DW179">
            <v>4.7E-2</v>
          </cell>
          <cell r="DX179">
            <v>4.1000000000000002E-2</v>
          </cell>
          <cell r="DY179">
            <v>0.08</v>
          </cell>
          <cell r="DZ179">
            <v>0.08</v>
          </cell>
          <cell r="EA179">
            <v>0.13</v>
          </cell>
          <cell r="EB179">
            <v>0.11</v>
          </cell>
          <cell r="EC179">
            <v>0.08</v>
          </cell>
          <cell r="ED179">
            <v>0.1</v>
          </cell>
          <cell r="EE179">
            <v>0.32</v>
          </cell>
          <cell r="EF179">
            <v>0.35</v>
          </cell>
          <cell r="EG179">
            <v>0.38</v>
          </cell>
          <cell r="EH179">
            <v>0.28999999999999998</v>
          </cell>
          <cell r="EI179">
            <v>0.28999999999999998</v>
          </cell>
          <cell r="EJ179">
            <v>0.3</v>
          </cell>
          <cell r="EK179">
            <v>0.42</v>
          </cell>
          <cell r="EL179">
            <v>0.45</v>
          </cell>
          <cell r="EM179">
            <v>0.43</v>
          </cell>
          <cell r="EO179">
            <v>0.56000000000000005</v>
          </cell>
          <cell r="EP179">
            <v>0.54</v>
          </cell>
          <cell r="EQ179">
            <v>0.55000000000000004</v>
          </cell>
          <cell r="ER179">
            <v>0.56999999999999995</v>
          </cell>
          <cell r="ES179">
            <v>0.5</v>
          </cell>
          <cell r="ET179">
            <v>0.35</v>
          </cell>
          <cell r="EU179">
            <v>0.4</v>
          </cell>
          <cell r="EV179">
            <v>0.39</v>
          </cell>
          <cell r="EW179">
            <v>0.05</v>
          </cell>
          <cell r="EX179">
            <v>0.03</v>
          </cell>
          <cell r="EY179">
            <v>0.03</v>
          </cell>
          <cell r="EZ179">
            <v>0.03</v>
          </cell>
          <cell r="FA179">
            <v>0.03</v>
          </cell>
          <cell r="FB179">
            <v>0.03</v>
          </cell>
          <cell r="FC179">
            <v>0.03</v>
          </cell>
          <cell r="FD179">
            <v>0.03</v>
          </cell>
          <cell r="FE179">
            <v>0.03</v>
          </cell>
          <cell r="GP179">
            <v>0.01</v>
          </cell>
          <cell r="GQ179">
            <v>0.03</v>
          </cell>
          <cell r="GR179">
            <v>0</v>
          </cell>
          <cell r="GS179">
            <v>0</v>
          </cell>
          <cell r="GT179">
            <v>0.12</v>
          </cell>
          <cell r="GU179">
            <v>0.01</v>
          </cell>
          <cell r="GV179">
            <v>0.25</v>
          </cell>
          <cell r="GW179">
            <v>0.26</v>
          </cell>
          <cell r="GX179">
            <v>0.2</v>
          </cell>
          <cell r="GY179">
            <v>0.25</v>
          </cell>
          <cell r="GZ179">
            <v>0.3</v>
          </cell>
          <cell r="HA179">
            <v>0.27</v>
          </cell>
          <cell r="HB179">
            <v>0.6</v>
          </cell>
          <cell r="HC179">
            <v>0.51</v>
          </cell>
          <cell r="HD179">
            <v>0.64</v>
          </cell>
          <cell r="HE179">
            <v>0.56999999999999995</v>
          </cell>
          <cell r="HF179">
            <v>0.36</v>
          </cell>
          <cell r="HG179">
            <v>0.59</v>
          </cell>
          <cell r="HH179">
            <v>0.09</v>
          </cell>
          <cell r="HI179">
            <v>0.16</v>
          </cell>
          <cell r="HJ179">
            <v>0.11</v>
          </cell>
          <cell r="HK179">
            <v>0.11</v>
          </cell>
          <cell r="HL179">
            <v>0.14000000000000001</v>
          </cell>
          <cell r="HM179">
            <v>7.0000000000000007E-2</v>
          </cell>
          <cell r="HN179">
            <v>0.02</v>
          </cell>
          <cell r="HO179">
            <v>0.02</v>
          </cell>
          <cell r="HP179">
            <v>0.02</v>
          </cell>
          <cell r="HQ179">
            <v>0.03</v>
          </cell>
          <cell r="HR179">
            <v>4.1000000000000002E-2</v>
          </cell>
          <cell r="HS179">
            <v>0.02</v>
          </cell>
          <cell r="HT179">
            <v>0.03</v>
          </cell>
          <cell r="HU179">
            <v>0.03</v>
          </cell>
          <cell r="HV179">
            <v>0.03</v>
          </cell>
          <cell r="HW179">
            <v>0.04</v>
          </cell>
          <cell r="HX179">
            <v>0.03</v>
          </cell>
          <cell r="HY179">
            <v>0.03</v>
          </cell>
        </row>
        <row r="180">
          <cell r="A180">
            <v>609725</v>
          </cell>
          <cell r="I180">
            <v>21</v>
          </cell>
          <cell r="J180" t="str">
            <v/>
          </cell>
          <cell r="R180">
            <v>5</v>
          </cell>
          <cell r="AA180">
            <v>0.02</v>
          </cell>
          <cell r="AB180">
            <v>0.02</v>
          </cell>
          <cell r="AC180">
            <v>0.04</v>
          </cell>
          <cell r="AD180">
            <v>0.05</v>
          </cell>
          <cell r="AE180">
            <v>0.1</v>
          </cell>
          <cell r="AF180">
            <v>0.08</v>
          </cell>
          <cell r="AG180">
            <v>0.15</v>
          </cell>
          <cell r="AH180">
            <v>0.11</v>
          </cell>
          <cell r="AI180">
            <v>0.12</v>
          </cell>
          <cell r="AJ180">
            <v>0.06</v>
          </cell>
          <cell r="AK180">
            <v>0.21</v>
          </cell>
          <cell r="AL180">
            <v>0.23</v>
          </cell>
          <cell r="AM180">
            <v>0.49</v>
          </cell>
          <cell r="AN180">
            <v>0.47</v>
          </cell>
          <cell r="AO180">
            <v>0.47</v>
          </cell>
          <cell r="AP180">
            <v>0.28000000000000003</v>
          </cell>
          <cell r="AQ180">
            <v>0.33</v>
          </cell>
          <cell r="AR180">
            <v>0.34</v>
          </cell>
          <cell r="AS180">
            <v>0</v>
          </cell>
          <cell r="AT180">
            <v>0</v>
          </cell>
          <cell r="AU180">
            <v>0.02</v>
          </cell>
          <cell r="AV180">
            <v>0.01</v>
          </cell>
          <cell r="AW180">
            <v>0</v>
          </cell>
          <cell r="AX180">
            <v>0.01</v>
          </cell>
          <cell r="AY180">
            <v>0.34</v>
          </cell>
          <cell r="AZ180">
            <v>0.41</v>
          </cell>
          <cell r="BA180">
            <v>0.34</v>
          </cell>
          <cell r="BB180">
            <v>0.61</v>
          </cell>
          <cell r="BC180">
            <v>0.36</v>
          </cell>
          <cell r="BD180">
            <v>0.34</v>
          </cell>
          <cell r="BK180">
            <v>8.0000000000000002E-3</v>
          </cell>
          <cell r="BL180">
            <v>2.8000000000000001E-2</v>
          </cell>
          <cell r="BM180">
            <v>0.05</v>
          </cell>
          <cell r="BN180">
            <v>0.02</v>
          </cell>
          <cell r="BO180">
            <v>0.03</v>
          </cell>
          <cell r="BP180">
            <v>0.05</v>
          </cell>
          <cell r="BQ180">
            <v>0.18</v>
          </cell>
          <cell r="BR180">
            <v>0.28999999999999998</v>
          </cell>
          <cell r="BS180">
            <v>0.21</v>
          </cell>
          <cell r="BT180">
            <v>0.06</v>
          </cell>
          <cell r="BU180">
            <v>0.14000000000000001</v>
          </cell>
          <cell r="BV180">
            <v>0.14000000000000001</v>
          </cell>
          <cell r="BW180">
            <v>0.1</v>
          </cell>
          <cell r="BX180">
            <v>0.13</v>
          </cell>
          <cell r="BY180">
            <v>0.2</v>
          </cell>
          <cell r="BZ180">
            <v>0.25</v>
          </cell>
          <cell r="CA180">
            <v>0.17</v>
          </cell>
          <cell r="CB180">
            <v>0.23</v>
          </cell>
          <cell r="CL180">
            <v>0.36</v>
          </cell>
          <cell r="CM180">
            <v>0.42</v>
          </cell>
          <cell r="CN180">
            <v>0.43</v>
          </cell>
          <cell r="CO180">
            <v>0.36</v>
          </cell>
          <cell r="CP180">
            <v>0.41</v>
          </cell>
          <cell r="CQ180">
            <v>0.41</v>
          </cell>
          <cell r="CR180">
            <v>0.26</v>
          </cell>
          <cell r="CS180">
            <v>0.25</v>
          </cell>
          <cell r="CT180">
            <v>0.25</v>
          </cell>
          <cell r="CU180">
            <v>0.04</v>
          </cell>
          <cell r="CV180">
            <v>0.01</v>
          </cell>
          <cell r="CW180">
            <v>0.01</v>
          </cell>
          <cell r="CX180">
            <v>0.02</v>
          </cell>
          <cell r="CY180">
            <v>0.03</v>
          </cell>
          <cell r="CZ180">
            <v>0.02</v>
          </cell>
          <cell r="DA180">
            <v>0.02</v>
          </cell>
          <cell r="DB180">
            <v>0.02</v>
          </cell>
          <cell r="DC180">
            <v>0.02</v>
          </cell>
          <cell r="DD180">
            <v>0.53</v>
          </cell>
          <cell r="DE180">
            <v>0.4</v>
          </cell>
          <cell r="DF180">
            <v>0.37</v>
          </cell>
          <cell r="DG180">
            <v>0.51</v>
          </cell>
          <cell r="DH180">
            <v>0.41</v>
          </cell>
          <cell r="DI180">
            <v>0.33</v>
          </cell>
          <cell r="DJ180">
            <v>0.28999999999999998</v>
          </cell>
          <cell r="DK180">
            <v>0.27</v>
          </cell>
          <cell r="DL180">
            <v>0.28000000000000003</v>
          </cell>
          <cell r="DM180">
            <v>0.14000000000000001</v>
          </cell>
          <cell r="DN180">
            <v>0.02</v>
          </cell>
          <cell r="DO180">
            <v>0.02</v>
          </cell>
          <cell r="DP180">
            <v>0.08</v>
          </cell>
          <cell r="DQ180">
            <v>3.2000000000000001E-2</v>
          </cell>
          <cell r="DR180">
            <v>0.08</v>
          </cell>
          <cell r="DS180">
            <v>0.1</v>
          </cell>
          <cell r="DT180">
            <v>7.0000000000000007E-2</v>
          </cell>
          <cell r="DU180">
            <v>7.0000000000000007E-2</v>
          </cell>
          <cell r="DW180">
            <v>0.16700000000000001</v>
          </cell>
          <cell r="DX180">
            <v>0.187</v>
          </cell>
          <cell r="DY180">
            <v>0.2</v>
          </cell>
          <cell r="DZ180">
            <v>0.16</v>
          </cell>
          <cell r="EA180">
            <v>0.2</v>
          </cell>
          <cell r="EB180">
            <v>0.22</v>
          </cell>
          <cell r="EC180">
            <v>0.17</v>
          </cell>
          <cell r="ED180">
            <v>0.2</v>
          </cell>
          <cell r="EE180">
            <v>0.28999999999999998</v>
          </cell>
          <cell r="EF180">
            <v>0.46</v>
          </cell>
          <cell r="EG180">
            <v>0.5</v>
          </cell>
          <cell r="EH180">
            <v>0.43</v>
          </cell>
          <cell r="EI180">
            <v>0.41</v>
          </cell>
          <cell r="EJ180">
            <v>0.4</v>
          </cell>
          <cell r="EK180">
            <v>0.35</v>
          </cell>
          <cell r="EL180">
            <v>0.43</v>
          </cell>
          <cell r="EM180">
            <v>0.49</v>
          </cell>
          <cell r="EO180">
            <v>0.34</v>
          </cell>
          <cell r="EP180">
            <v>0.27</v>
          </cell>
          <cell r="EQ180">
            <v>0.27</v>
          </cell>
          <cell r="ER180">
            <v>0.36</v>
          </cell>
          <cell r="ES180">
            <v>0.28999999999999998</v>
          </cell>
          <cell r="ET180">
            <v>0.24</v>
          </cell>
          <cell r="EU180">
            <v>0.3</v>
          </cell>
          <cell r="EV180">
            <v>0.2</v>
          </cell>
          <cell r="EW180">
            <v>0.04</v>
          </cell>
          <cell r="EX180">
            <v>0.02</v>
          </cell>
          <cell r="EY180">
            <v>0.02</v>
          </cell>
          <cell r="EZ180">
            <v>0.03</v>
          </cell>
          <cell r="FA180">
            <v>0.04</v>
          </cell>
          <cell r="FB180">
            <v>0.03</v>
          </cell>
          <cell r="FC180">
            <v>0.1</v>
          </cell>
          <cell r="FD180">
            <v>0.03</v>
          </cell>
          <cell r="FE180">
            <v>0.04</v>
          </cell>
          <cell r="GP180">
            <v>7.0000000000000007E-2</v>
          </cell>
          <cell r="GQ180">
            <v>7.0000000000000007E-2</v>
          </cell>
          <cell r="GR180">
            <v>0.06</v>
          </cell>
          <cell r="GS180">
            <v>0.06</v>
          </cell>
          <cell r="GT180">
            <v>0.2</v>
          </cell>
          <cell r="GU180">
            <v>0.08</v>
          </cell>
          <cell r="GV180">
            <v>0.55000000000000004</v>
          </cell>
          <cell r="GW180">
            <v>0.45</v>
          </cell>
          <cell r="GX180">
            <v>0.45</v>
          </cell>
          <cell r="GY180">
            <v>0.49</v>
          </cell>
          <cell r="GZ180">
            <v>0.45</v>
          </cell>
          <cell r="HA180">
            <v>0.53</v>
          </cell>
          <cell r="HB180">
            <v>0.19</v>
          </cell>
          <cell r="HC180">
            <v>0.24</v>
          </cell>
          <cell r="HD180">
            <v>0.31</v>
          </cell>
          <cell r="HE180">
            <v>0.27</v>
          </cell>
          <cell r="HF180">
            <v>0.16</v>
          </cell>
          <cell r="HG180">
            <v>0.27</v>
          </cell>
          <cell r="HH180">
            <v>0.14000000000000001</v>
          </cell>
          <cell r="HI180">
            <v>0.18</v>
          </cell>
          <cell r="HJ180">
            <v>0.11</v>
          </cell>
          <cell r="HK180">
            <v>0.11</v>
          </cell>
          <cell r="HL180">
            <v>0.13</v>
          </cell>
          <cell r="HM180">
            <v>0.06</v>
          </cell>
          <cell r="HN180">
            <v>1.2E-2</v>
          </cell>
          <cell r="HO180">
            <v>0.02</v>
          </cell>
          <cell r="HP180">
            <v>0.02</v>
          </cell>
          <cell r="HQ180">
            <v>0.03</v>
          </cell>
          <cell r="HR180">
            <v>3.5999999999999997E-2</v>
          </cell>
          <cell r="HS180">
            <v>0.02</v>
          </cell>
          <cell r="HT180">
            <v>0.04</v>
          </cell>
          <cell r="HU180">
            <v>0.05</v>
          </cell>
          <cell r="HV180">
            <v>0.04</v>
          </cell>
          <cell r="HW180">
            <v>0.04</v>
          </cell>
          <cell r="HX180">
            <v>0.03</v>
          </cell>
          <cell r="HY180">
            <v>0.04</v>
          </cell>
        </row>
        <row r="181">
          <cell r="A181">
            <v>609726</v>
          </cell>
          <cell r="I181">
            <v>8</v>
          </cell>
          <cell r="J181" t="str">
            <v/>
          </cell>
          <cell r="R181">
            <v>1</v>
          </cell>
          <cell r="AA181">
            <v>0.04</v>
          </cell>
          <cell r="AB181">
            <v>0.02</v>
          </cell>
          <cell r="AC181">
            <v>0.04</v>
          </cell>
          <cell r="AD181">
            <v>0</v>
          </cell>
          <cell r="AE181">
            <v>0.02</v>
          </cell>
          <cell r="AF181">
            <v>0.11</v>
          </cell>
          <cell r="AG181">
            <v>0</v>
          </cell>
          <cell r="AH181">
            <v>0.04</v>
          </cell>
          <cell r="AI181">
            <v>0.05</v>
          </cell>
          <cell r="AJ181">
            <v>0.04</v>
          </cell>
          <cell r="AK181">
            <v>0.16</v>
          </cell>
          <cell r="AL181">
            <v>0.11</v>
          </cell>
          <cell r="AM181">
            <v>0.43</v>
          </cell>
          <cell r="AN181">
            <v>0.28999999999999998</v>
          </cell>
          <cell r="AO181">
            <v>0.28999999999999998</v>
          </cell>
          <cell r="AP181">
            <v>0.21</v>
          </cell>
          <cell r="AQ181">
            <v>0.45</v>
          </cell>
          <cell r="AR181">
            <v>0.34</v>
          </cell>
          <cell r="AS181">
            <v>0</v>
          </cell>
          <cell r="AT181">
            <v>0</v>
          </cell>
          <cell r="AU181">
            <v>0.02</v>
          </cell>
          <cell r="AV181">
            <v>0.02</v>
          </cell>
          <cell r="AW181">
            <v>0</v>
          </cell>
          <cell r="AX181">
            <v>0</v>
          </cell>
          <cell r="AY181">
            <v>0.54</v>
          </cell>
          <cell r="AZ181">
            <v>0.66</v>
          </cell>
          <cell r="BA181">
            <v>0.61</v>
          </cell>
          <cell r="BB181">
            <v>0.73</v>
          </cell>
          <cell r="BC181">
            <v>0.38</v>
          </cell>
          <cell r="BD181">
            <v>0.45</v>
          </cell>
          <cell r="BK181">
            <v>0</v>
          </cell>
          <cell r="BL181">
            <v>0</v>
          </cell>
          <cell r="BM181">
            <v>0.02</v>
          </cell>
          <cell r="BN181">
            <v>0</v>
          </cell>
          <cell r="BO181">
            <v>0</v>
          </cell>
          <cell r="BP181">
            <v>0.02</v>
          </cell>
          <cell r="BQ181">
            <v>0.02</v>
          </cell>
          <cell r="BR181">
            <v>0.25</v>
          </cell>
          <cell r="BS181">
            <v>7.0000000000000007E-2</v>
          </cell>
          <cell r="BT181">
            <v>0.02</v>
          </cell>
          <cell r="BU181">
            <v>7.0000000000000007E-2</v>
          </cell>
          <cell r="BV181">
            <v>0.09</v>
          </cell>
          <cell r="BW181">
            <v>0.05</v>
          </cell>
          <cell r="BX181">
            <v>7.0000000000000007E-2</v>
          </cell>
          <cell r="BY181">
            <v>0.09</v>
          </cell>
          <cell r="BZ181">
            <v>0.2</v>
          </cell>
          <cell r="CA181">
            <v>0.23</v>
          </cell>
          <cell r="CB181">
            <v>0.18</v>
          </cell>
          <cell r="CL181">
            <v>0.36</v>
          </cell>
          <cell r="CM181">
            <v>0.43</v>
          </cell>
          <cell r="CN181">
            <v>0.3</v>
          </cell>
          <cell r="CO181">
            <v>0.36</v>
          </cell>
          <cell r="CP181">
            <v>0.41</v>
          </cell>
          <cell r="CQ181">
            <v>0.52</v>
          </cell>
          <cell r="CR181">
            <v>0.46</v>
          </cell>
          <cell r="CS181">
            <v>0.27</v>
          </cell>
          <cell r="CT181">
            <v>0.41</v>
          </cell>
          <cell r="CU181">
            <v>0</v>
          </cell>
          <cell r="CV181">
            <v>0</v>
          </cell>
          <cell r="CW181">
            <v>0.02</v>
          </cell>
          <cell r="CX181">
            <v>0</v>
          </cell>
          <cell r="CY181">
            <v>0.02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0.63</v>
          </cell>
          <cell r="DE181">
            <v>0.5</v>
          </cell>
          <cell r="DF181">
            <v>0.56999999999999995</v>
          </cell>
          <cell r="DG181">
            <v>0.59</v>
          </cell>
          <cell r="DH181">
            <v>0.5</v>
          </cell>
          <cell r="DI181">
            <v>0.38</v>
          </cell>
          <cell r="DJ181">
            <v>0.32</v>
          </cell>
          <cell r="DK181">
            <v>0.25</v>
          </cell>
          <cell r="DL181">
            <v>0.34</v>
          </cell>
          <cell r="DM181">
            <v>0.3</v>
          </cell>
          <cell r="DN181">
            <v>7.0999999999999994E-2</v>
          </cell>
          <cell r="DO181">
            <v>0.02</v>
          </cell>
          <cell r="DP181">
            <v>0.02</v>
          </cell>
          <cell r="DQ181">
            <v>0</v>
          </cell>
          <cell r="DR181">
            <v>0.02</v>
          </cell>
          <cell r="DS181">
            <v>0.14000000000000001</v>
          </cell>
          <cell r="DT181">
            <v>0.13</v>
          </cell>
          <cell r="DU181">
            <v>0</v>
          </cell>
          <cell r="DW181">
            <v>0.125</v>
          </cell>
          <cell r="DX181">
            <v>3.5999999999999997E-2</v>
          </cell>
          <cell r="DY181">
            <v>0.16</v>
          </cell>
          <cell r="DZ181">
            <v>0.05</v>
          </cell>
          <cell r="EA181">
            <v>7.0000000000000007E-2</v>
          </cell>
          <cell r="EB181">
            <v>0.28999999999999998</v>
          </cell>
          <cell r="EC181">
            <v>0.16</v>
          </cell>
          <cell r="ED181">
            <v>0.05</v>
          </cell>
          <cell r="EE181">
            <v>0.21</v>
          </cell>
          <cell r="EF181">
            <v>0.34</v>
          </cell>
          <cell r="EG181">
            <v>0.39</v>
          </cell>
          <cell r="EH181">
            <v>0.34</v>
          </cell>
          <cell r="EI181">
            <v>0.36</v>
          </cell>
          <cell r="EJ181">
            <v>0.41</v>
          </cell>
          <cell r="EK181">
            <v>0.34</v>
          </cell>
          <cell r="EL181">
            <v>0.45</v>
          </cell>
          <cell r="EM181">
            <v>0.52</v>
          </cell>
          <cell r="EO181">
            <v>0.46</v>
          </cell>
          <cell r="EP181">
            <v>0.52</v>
          </cell>
          <cell r="EQ181">
            <v>0.48</v>
          </cell>
          <cell r="ER181">
            <v>0.56999999999999995</v>
          </cell>
          <cell r="ES181">
            <v>0.48</v>
          </cell>
          <cell r="ET181">
            <v>0.21</v>
          </cell>
          <cell r="EU181">
            <v>0.27</v>
          </cell>
          <cell r="EV181">
            <v>0.41</v>
          </cell>
          <cell r="EW181">
            <v>0.05</v>
          </cell>
          <cell r="EX181">
            <v>0</v>
          </cell>
          <cell r="EY181">
            <v>0.04</v>
          </cell>
          <cell r="EZ181">
            <v>0</v>
          </cell>
          <cell r="FA181">
            <v>0.02</v>
          </cell>
          <cell r="FB181">
            <v>0.02</v>
          </cell>
          <cell r="FC181">
            <v>0.02</v>
          </cell>
          <cell r="FD181">
            <v>0</v>
          </cell>
          <cell r="FE181">
            <v>0.02</v>
          </cell>
          <cell r="GP181">
            <v>0.02</v>
          </cell>
          <cell r="GQ181">
            <v>0.04</v>
          </cell>
          <cell r="GR181">
            <v>0</v>
          </cell>
          <cell r="GS181">
            <v>0</v>
          </cell>
          <cell r="GT181">
            <v>0.14000000000000001</v>
          </cell>
          <cell r="GU181">
            <v>0.04</v>
          </cell>
          <cell r="GV181">
            <v>0.34</v>
          </cell>
          <cell r="GW181">
            <v>0.21</v>
          </cell>
          <cell r="GX181">
            <v>0.2</v>
          </cell>
          <cell r="GY181">
            <v>0.21</v>
          </cell>
          <cell r="GZ181">
            <v>0.36</v>
          </cell>
          <cell r="HA181">
            <v>0.32</v>
          </cell>
          <cell r="HB181">
            <v>0.41</v>
          </cell>
          <cell r="HC181">
            <v>0.52</v>
          </cell>
          <cell r="HD181">
            <v>0.54</v>
          </cell>
          <cell r="HE181">
            <v>0.71</v>
          </cell>
          <cell r="HF181">
            <v>0.25</v>
          </cell>
          <cell r="HG181">
            <v>0.59</v>
          </cell>
          <cell r="HH181">
            <v>0.18</v>
          </cell>
          <cell r="HI181">
            <v>0.18</v>
          </cell>
          <cell r="HJ181">
            <v>0.18</v>
          </cell>
          <cell r="HK181">
            <v>0.04</v>
          </cell>
          <cell r="HL181">
            <v>0.2</v>
          </cell>
          <cell r="HM181">
            <v>0.04</v>
          </cell>
          <cell r="HN181">
            <v>3.5999999999999997E-2</v>
          </cell>
          <cell r="HO181">
            <v>0.04</v>
          </cell>
          <cell r="HP181">
            <v>0</v>
          </cell>
          <cell r="HQ181">
            <v>0</v>
          </cell>
          <cell r="HR181">
            <v>1.7999999999999999E-2</v>
          </cell>
          <cell r="HS181">
            <v>0</v>
          </cell>
          <cell r="HT181">
            <v>0.02</v>
          </cell>
          <cell r="HU181">
            <v>0.02</v>
          </cell>
          <cell r="HV181">
            <v>0.09</v>
          </cell>
          <cell r="HW181">
            <v>0.04</v>
          </cell>
          <cell r="HX181">
            <v>0.04</v>
          </cell>
          <cell r="HY181">
            <v>0.02</v>
          </cell>
        </row>
        <row r="182">
          <cell r="A182">
            <v>609727</v>
          </cell>
          <cell r="I182">
            <v>26</v>
          </cell>
          <cell r="J182" t="str">
            <v/>
          </cell>
          <cell r="AA182">
            <v>0.02</v>
          </cell>
          <cell r="AB182">
            <v>0.03</v>
          </cell>
          <cell r="AC182">
            <v>0.03</v>
          </cell>
          <cell r="AD182">
            <v>0.08</v>
          </cell>
          <cell r="AE182">
            <v>0.08</v>
          </cell>
          <cell r="AF182">
            <v>0.09</v>
          </cell>
          <cell r="AG182">
            <v>0.12</v>
          </cell>
          <cell r="AH182">
            <v>0.12</v>
          </cell>
          <cell r="AI182">
            <v>0.11</v>
          </cell>
          <cell r="AJ182">
            <v>0.08</v>
          </cell>
          <cell r="AK182">
            <v>0.11</v>
          </cell>
          <cell r="AL182">
            <v>0.17</v>
          </cell>
          <cell r="AM182">
            <v>0.42</v>
          </cell>
          <cell r="AN182">
            <v>0.31</v>
          </cell>
          <cell r="AO182">
            <v>0.42</v>
          </cell>
          <cell r="AP182">
            <v>0.39</v>
          </cell>
          <cell r="AQ182">
            <v>0.37</v>
          </cell>
          <cell r="AR182">
            <v>0.39</v>
          </cell>
          <cell r="AS182">
            <v>0.01</v>
          </cell>
          <cell r="AT182">
            <v>0.02</v>
          </cell>
          <cell r="AU182">
            <v>0</v>
          </cell>
          <cell r="AV182">
            <v>0.02</v>
          </cell>
          <cell r="AW182">
            <v>0.01</v>
          </cell>
          <cell r="AX182">
            <v>0.02</v>
          </cell>
          <cell r="AY182">
            <v>0.44</v>
          </cell>
          <cell r="AZ182">
            <v>0.52</v>
          </cell>
          <cell r="BA182">
            <v>0.44</v>
          </cell>
          <cell r="BB182">
            <v>0.43</v>
          </cell>
          <cell r="BC182">
            <v>0.43</v>
          </cell>
          <cell r="BD182">
            <v>0.33</v>
          </cell>
          <cell r="BK182">
            <v>0.03</v>
          </cell>
          <cell r="BL182">
            <v>2.3E-2</v>
          </cell>
          <cell r="BM182">
            <v>0.02</v>
          </cell>
          <cell r="BN182">
            <v>0.04</v>
          </cell>
          <cell r="BO182">
            <v>0.02</v>
          </cell>
          <cell r="BP182">
            <v>0.04</v>
          </cell>
          <cell r="BQ182">
            <v>0.12</v>
          </cell>
          <cell r="BR182">
            <v>0.14000000000000001</v>
          </cell>
          <cell r="BS182">
            <v>0.13</v>
          </cell>
          <cell r="BT182">
            <v>0.05</v>
          </cell>
          <cell r="BU182">
            <v>0.11</v>
          </cell>
          <cell r="BV182">
            <v>0.09</v>
          </cell>
          <cell r="BW182">
            <v>0.06</v>
          </cell>
          <cell r="BX182">
            <v>0.08</v>
          </cell>
          <cell r="BY182">
            <v>0.14000000000000001</v>
          </cell>
          <cell r="BZ182">
            <v>0.11</v>
          </cell>
          <cell r="CA182">
            <v>0.12</v>
          </cell>
          <cell r="CB182">
            <v>0.11</v>
          </cell>
          <cell r="CL182">
            <v>0.35</v>
          </cell>
          <cell r="CM182">
            <v>0.34</v>
          </cell>
          <cell r="CN182">
            <v>0.36</v>
          </cell>
          <cell r="CO182">
            <v>0.38</v>
          </cell>
          <cell r="CP182">
            <v>0.4</v>
          </cell>
          <cell r="CQ182">
            <v>0.42</v>
          </cell>
          <cell r="CR182">
            <v>0.38</v>
          </cell>
          <cell r="CS182">
            <v>0.33</v>
          </cell>
          <cell r="CT182">
            <v>0.36</v>
          </cell>
          <cell r="CU182">
            <v>0.02</v>
          </cell>
          <cell r="CV182">
            <v>0</v>
          </cell>
          <cell r="CW182">
            <v>0.02</v>
          </cell>
          <cell r="CX182">
            <v>0</v>
          </cell>
          <cell r="CY182">
            <v>0.02</v>
          </cell>
          <cell r="CZ182">
            <v>0.03</v>
          </cell>
          <cell r="DA182">
            <v>0</v>
          </cell>
          <cell r="DB182">
            <v>0.01</v>
          </cell>
          <cell r="DC182">
            <v>0</v>
          </cell>
          <cell r="DD182">
            <v>0.55000000000000004</v>
          </cell>
          <cell r="DE182">
            <v>0.53</v>
          </cell>
          <cell r="DF182">
            <v>0.51</v>
          </cell>
          <cell r="DG182">
            <v>0.52</v>
          </cell>
          <cell r="DH182">
            <v>0.48</v>
          </cell>
          <cell r="DI182">
            <v>0.37</v>
          </cell>
          <cell r="DJ182">
            <v>0.39</v>
          </cell>
          <cell r="DK182">
            <v>0.4</v>
          </cell>
          <cell r="DL182">
            <v>0.4</v>
          </cell>
          <cell r="DM182">
            <v>0.17</v>
          </cell>
          <cell r="DN182">
            <v>6.0999999999999999E-2</v>
          </cell>
          <cell r="DO182">
            <v>0.05</v>
          </cell>
          <cell r="DP182">
            <v>0.06</v>
          </cell>
          <cell r="DQ182">
            <v>5.2999999999999999E-2</v>
          </cell>
          <cell r="DR182">
            <v>0.05</v>
          </cell>
          <cell r="DS182">
            <v>0.05</v>
          </cell>
          <cell r="DT182">
            <v>0.05</v>
          </cell>
          <cell r="DU182">
            <v>0.04</v>
          </cell>
          <cell r="DW182">
            <v>0.129</v>
          </cell>
          <cell r="DX182">
            <v>0.121</v>
          </cell>
          <cell r="DY182">
            <v>0.14000000000000001</v>
          </cell>
          <cell r="DZ182">
            <v>0.11</v>
          </cell>
          <cell r="EA182">
            <v>0.13</v>
          </cell>
          <cell r="EB182">
            <v>0.17</v>
          </cell>
          <cell r="EC182">
            <v>0.11</v>
          </cell>
          <cell r="ED182">
            <v>0.15</v>
          </cell>
          <cell r="EE182">
            <v>0.37</v>
          </cell>
          <cell r="EF182">
            <v>0.45</v>
          </cell>
          <cell r="EG182">
            <v>0.4</v>
          </cell>
          <cell r="EH182">
            <v>0.4</v>
          </cell>
          <cell r="EI182">
            <v>0.39</v>
          </cell>
          <cell r="EJ182">
            <v>0.4</v>
          </cell>
          <cell r="EK182">
            <v>0.37</v>
          </cell>
          <cell r="EL182">
            <v>0.42</v>
          </cell>
          <cell r="EM182">
            <v>0.43</v>
          </cell>
          <cell r="EO182">
            <v>0.36</v>
          </cell>
          <cell r="EP182">
            <v>0.42</v>
          </cell>
          <cell r="EQ182">
            <v>0.38</v>
          </cell>
          <cell r="ER182">
            <v>0.42</v>
          </cell>
          <cell r="ES182">
            <v>0.37</v>
          </cell>
          <cell r="ET182">
            <v>0.36</v>
          </cell>
          <cell r="EU182">
            <v>0.39</v>
          </cell>
          <cell r="EV182">
            <v>0.33</v>
          </cell>
          <cell r="EW182">
            <v>0.01</v>
          </cell>
          <cell r="EX182">
            <v>0.01</v>
          </cell>
          <cell r="EY182">
            <v>0.02</v>
          </cell>
          <cell r="EZ182">
            <v>0.02</v>
          </cell>
          <cell r="FA182">
            <v>0.02</v>
          </cell>
          <cell r="FB182">
            <v>0.05</v>
          </cell>
          <cell r="FC182">
            <v>0.05</v>
          </cell>
          <cell r="FD182">
            <v>0.03</v>
          </cell>
          <cell r="FE182">
            <v>0.05</v>
          </cell>
          <cell r="GP182">
            <v>0.05</v>
          </cell>
          <cell r="GQ182">
            <v>0.05</v>
          </cell>
          <cell r="GR182">
            <v>0.04</v>
          </cell>
          <cell r="GS182">
            <v>0.05</v>
          </cell>
          <cell r="GT182">
            <v>0.11</v>
          </cell>
          <cell r="GU182">
            <v>0.06</v>
          </cell>
          <cell r="GV182">
            <v>0.38</v>
          </cell>
          <cell r="GW182">
            <v>0.34</v>
          </cell>
          <cell r="GX182">
            <v>0.34</v>
          </cell>
          <cell r="GY182">
            <v>0.39</v>
          </cell>
          <cell r="GZ182">
            <v>0.39</v>
          </cell>
          <cell r="HA182">
            <v>0.4</v>
          </cell>
          <cell r="HB182">
            <v>0.33</v>
          </cell>
          <cell r="HC182">
            <v>0.33</v>
          </cell>
          <cell r="HD182">
            <v>0.35</v>
          </cell>
          <cell r="HE182">
            <v>0.3</v>
          </cell>
          <cell r="HF182">
            <v>0.26</v>
          </cell>
          <cell r="HG182">
            <v>0.36</v>
          </cell>
          <cell r="HH182">
            <v>0.17</v>
          </cell>
          <cell r="HI182">
            <v>0.2</v>
          </cell>
          <cell r="HJ182">
            <v>0.19</v>
          </cell>
          <cell r="HK182">
            <v>0.16</v>
          </cell>
          <cell r="HL182">
            <v>0.15</v>
          </cell>
          <cell r="HM182">
            <v>0.09</v>
          </cell>
          <cell r="HN182">
            <v>0.03</v>
          </cell>
          <cell r="HO182">
            <v>0.03</v>
          </cell>
          <cell r="HP182">
            <v>0.03</v>
          </cell>
          <cell r="HQ182">
            <v>0.05</v>
          </cell>
          <cell r="HR182">
            <v>4.4999999999999998E-2</v>
          </cell>
          <cell r="HS182">
            <v>0.03</v>
          </cell>
          <cell r="HT182">
            <v>0.04</v>
          </cell>
          <cell r="HU182">
            <v>0.05</v>
          </cell>
          <cell r="HV182">
            <v>0.05</v>
          </cell>
          <cell r="HW182">
            <v>7.0000000000000007E-2</v>
          </cell>
          <cell r="HX182">
            <v>0.05</v>
          </cell>
          <cell r="HY182">
            <v>0.05</v>
          </cell>
        </row>
        <row r="183">
          <cell r="A183">
            <v>609728</v>
          </cell>
          <cell r="I183">
            <v>14</v>
          </cell>
          <cell r="J183" t="str">
            <v/>
          </cell>
          <cell r="R183">
            <v>10</v>
          </cell>
          <cell r="AA183">
            <v>0.03</v>
          </cell>
          <cell r="AB183">
            <v>0.01</v>
          </cell>
          <cell r="AC183">
            <v>0.02</v>
          </cell>
          <cell r="AD183">
            <v>0.03</v>
          </cell>
          <cell r="AE183">
            <v>0.06</v>
          </cell>
          <cell r="AF183">
            <v>0.09</v>
          </cell>
          <cell r="AG183">
            <v>0.08</v>
          </cell>
          <cell r="AH183">
            <v>0.06</v>
          </cell>
          <cell r="AI183">
            <v>0.1</v>
          </cell>
          <cell r="AJ183">
            <v>0.05</v>
          </cell>
          <cell r="AK183">
            <v>0.15</v>
          </cell>
          <cell r="AL183">
            <v>0.25</v>
          </cell>
          <cell r="AM183">
            <v>0.47</v>
          </cell>
          <cell r="AN183">
            <v>0.4</v>
          </cell>
          <cell r="AO183">
            <v>0.53</v>
          </cell>
          <cell r="AP183">
            <v>0.32</v>
          </cell>
          <cell r="AQ183">
            <v>0.42</v>
          </cell>
          <cell r="AR183">
            <v>0.36</v>
          </cell>
          <cell r="AS183">
            <v>0.01</v>
          </cell>
          <cell r="AT183">
            <v>0.01</v>
          </cell>
          <cell r="AU183">
            <v>0.02</v>
          </cell>
          <cell r="AV183">
            <v>0.01</v>
          </cell>
          <cell r="AW183">
            <v>0</v>
          </cell>
          <cell r="AX183">
            <v>0</v>
          </cell>
          <cell r="AY183">
            <v>0.4</v>
          </cell>
          <cell r="AZ183">
            <v>0.51</v>
          </cell>
          <cell r="BA183">
            <v>0.34</v>
          </cell>
          <cell r="BB183">
            <v>0.6</v>
          </cell>
          <cell r="BC183">
            <v>0.37</v>
          </cell>
          <cell r="BD183">
            <v>0.31</v>
          </cell>
          <cell r="BK183">
            <v>6.0000000000000001E-3</v>
          </cell>
          <cell r="BL183">
            <v>6.0000000000000001E-3</v>
          </cell>
          <cell r="BM183">
            <v>0.01</v>
          </cell>
          <cell r="BN183">
            <v>0.01</v>
          </cell>
          <cell r="BO183">
            <v>0</v>
          </cell>
          <cell r="BP183">
            <v>0.01</v>
          </cell>
          <cell r="BQ183">
            <v>0.06</v>
          </cell>
          <cell r="BR183">
            <v>0.12</v>
          </cell>
          <cell r="BS183">
            <v>7.0000000000000007E-2</v>
          </cell>
          <cell r="BT183">
            <v>0.03</v>
          </cell>
          <cell r="BU183">
            <v>0.03</v>
          </cell>
          <cell r="BV183">
            <v>0.06</v>
          </cell>
          <cell r="BW183">
            <v>0.09</v>
          </cell>
          <cell r="BX183">
            <v>0.02</v>
          </cell>
          <cell r="BY183">
            <v>0.05</v>
          </cell>
          <cell r="BZ183">
            <v>0.12</v>
          </cell>
          <cell r="CA183">
            <v>0.12</v>
          </cell>
          <cell r="CB183">
            <v>0.09</v>
          </cell>
          <cell r="CL183">
            <v>0.31</v>
          </cell>
          <cell r="CM183">
            <v>0.42</v>
          </cell>
          <cell r="CN183">
            <v>0.4</v>
          </cell>
          <cell r="CO183">
            <v>0.36</v>
          </cell>
          <cell r="CP183">
            <v>0.49</v>
          </cell>
          <cell r="CQ183">
            <v>0.42</v>
          </cell>
          <cell r="CR183">
            <v>0.4</v>
          </cell>
          <cell r="CS183">
            <v>0.4</v>
          </cell>
          <cell r="CT183">
            <v>0.45</v>
          </cell>
          <cell r="CU183">
            <v>0</v>
          </cell>
          <cell r="CV183">
            <v>0</v>
          </cell>
          <cell r="CW183">
            <v>0.01</v>
          </cell>
          <cell r="CX183">
            <v>0.01</v>
          </cell>
          <cell r="CY183">
            <v>0.01</v>
          </cell>
          <cell r="CZ183">
            <v>0.01</v>
          </cell>
          <cell r="DA183">
            <v>0.01</v>
          </cell>
          <cell r="DB183">
            <v>0.01</v>
          </cell>
          <cell r="DC183">
            <v>0</v>
          </cell>
          <cell r="DD183">
            <v>0.65</v>
          </cell>
          <cell r="DE183">
            <v>0.54</v>
          </cell>
          <cell r="DF183">
            <v>0.52</v>
          </cell>
          <cell r="DG183">
            <v>0.53</v>
          </cell>
          <cell r="DH183">
            <v>0.49</v>
          </cell>
          <cell r="DI183">
            <v>0.53</v>
          </cell>
          <cell r="DJ183">
            <v>0.41</v>
          </cell>
          <cell r="DK183">
            <v>0.35</v>
          </cell>
          <cell r="DL183">
            <v>0.38</v>
          </cell>
          <cell r="DM183">
            <v>0.14000000000000001</v>
          </cell>
          <cell r="DN183">
            <v>3.9E-2</v>
          </cell>
          <cell r="DO183">
            <v>0.03</v>
          </cell>
          <cell r="DP183">
            <v>0.02</v>
          </cell>
          <cell r="DQ183">
            <v>6.0000000000000001E-3</v>
          </cell>
          <cell r="DR183">
            <v>0.04</v>
          </cell>
          <cell r="DS183">
            <v>0.03</v>
          </cell>
          <cell r="DT183">
            <v>0.01</v>
          </cell>
          <cell r="DU183">
            <v>0.03</v>
          </cell>
          <cell r="DW183">
            <v>5.8000000000000003E-2</v>
          </cell>
          <cell r="DX183">
            <v>5.1999999999999998E-2</v>
          </cell>
          <cell r="DY183">
            <v>0.08</v>
          </cell>
          <cell r="DZ183">
            <v>0.05</v>
          </cell>
          <cell r="EA183">
            <v>0.12</v>
          </cell>
          <cell r="EB183">
            <v>0.17</v>
          </cell>
          <cell r="EC183">
            <v>0.08</v>
          </cell>
          <cell r="ED183">
            <v>0.16</v>
          </cell>
          <cell r="EE183">
            <v>0.4</v>
          </cell>
          <cell r="EF183">
            <v>0.53</v>
          </cell>
          <cell r="EG183">
            <v>0.53</v>
          </cell>
          <cell r="EH183">
            <v>0.47</v>
          </cell>
          <cell r="EI183">
            <v>0.49</v>
          </cell>
          <cell r="EJ183">
            <v>0.5</v>
          </cell>
          <cell r="EK183">
            <v>0.38</v>
          </cell>
          <cell r="EL183">
            <v>0.51</v>
          </cell>
          <cell r="EM183">
            <v>0.47</v>
          </cell>
          <cell r="EO183">
            <v>0.34</v>
          </cell>
          <cell r="EP183">
            <v>0.36</v>
          </cell>
          <cell r="EQ183">
            <v>0.4</v>
          </cell>
          <cell r="ER183">
            <v>0.41</v>
          </cell>
          <cell r="ES183">
            <v>0.32</v>
          </cell>
          <cell r="ET183">
            <v>0.38</v>
          </cell>
          <cell r="EU183">
            <v>0.36</v>
          </cell>
          <cell r="EV183">
            <v>0.31</v>
          </cell>
          <cell r="EW183">
            <v>0.06</v>
          </cell>
          <cell r="EX183">
            <v>0.03</v>
          </cell>
          <cell r="EY183">
            <v>0.03</v>
          </cell>
          <cell r="EZ183">
            <v>0.02</v>
          </cell>
          <cell r="FA183">
            <v>0.04</v>
          </cell>
          <cell r="FB183">
            <v>0.03</v>
          </cell>
          <cell r="FC183">
            <v>0.05</v>
          </cell>
          <cell r="FD183">
            <v>0.03</v>
          </cell>
          <cell r="FE183">
            <v>0.04</v>
          </cell>
          <cell r="GP183">
            <v>0.03</v>
          </cell>
          <cell r="GQ183">
            <v>0.01</v>
          </cell>
          <cell r="GR183">
            <v>0.01</v>
          </cell>
          <cell r="GS183">
            <v>0.01</v>
          </cell>
          <cell r="GT183">
            <v>0.13</v>
          </cell>
          <cell r="GU183">
            <v>7.0000000000000007E-2</v>
          </cell>
          <cell r="GV183">
            <v>0.45</v>
          </cell>
          <cell r="GW183">
            <v>0.45</v>
          </cell>
          <cell r="GX183">
            <v>0.33</v>
          </cell>
          <cell r="GY183">
            <v>0.44</v>
          </cell>
          <cell r="GZ183">
            <v>0.49</v>
          </cell>
          <cell r="HA183">
            <v>0.49</v>
          </cell>
          <cell r="HB183">
            <v>0.28999999999999998</v>
          </cell>
          <cell r="HC183">
            <v>0.27</v>
          </cell>
          <cell r="HD183">
            <v>0.44</v>
          </cell>
          <cell r="HE183">
            <v>0.34</v>
          </cell>
          <cell r="HF183">
            <v>0.21</v>
          </cell>
          <cell r="HG183">
            <v>0.27</v>
          </cell>
          <cell r="HH183">
            <v>0.16</v>
          </cell>
          <cell r="HI183">
            <v>0.18</v>
          </cell>
          <cell r="HJ183">
            <v>0.14000000000000001</v>
          </cell>
          <cell r="HK183">
            <v>0.12</v>
          </cell>
          <cell r="HL183">
            <v>0.09</v>
          </cell>
          <cell r="HM183">
            <v>0.08</v>
          </cell>
          <cell r="HN183">
            <v>3.9E-2</v>
          </cell>
          <cell r="HO183">
            <v>0.04</v>
          </cell>
          <cell r="HP183">
            <v>0.04</v>
          </cell>
          <cell r="HQ183">
            <v>0.04</v>
          </cell>
          <cell r="HR183">
            <v>3.9E-2</v>
          </cell>
          <cell r="HS183">
            <v>4.4999999999999998E-2</v>
          </cell>
          <cell r="HT183">
            <v>0.03</v>
          </cell>
          <cell r="HU183">
            <v>0.05</v>
          </cell>
          <cell r="HV183">
            <v>0.04</v>
          </cell>
          <cell r="HW183">
            <v>0.05</v>
          </cell>
          <cell r="HX183">
            <v>0.04</v>
          </cell>
          <cell r="HY183">
            <v>0.05</v>
          </cell>
        </row>
        <row r="184">
          <cell r="A184">
            <v>609729</v>
          </cell>
          <cell r="I184">
            <v>4</v>
          </cell>
          <cell r="J184" t="str">
            <v/>
          </cell>
          <cell r="R184">
            <v>10</v>
          </cell>
          <cell r="AA184">
            <v>0.06</v>
          </cell>
          <cell r="AB184">
            <v>0.04</v>
          </cell>
          <cell r="AC184">
            <v>0.1</v>
          </cell>
          <cell r="AD184">
            <v>7.0000000000000007E-2</v>
          </cell>
          <cell r="AE184">
            <v>0.1</v>
          </cell>
          <cell r="AF184">
            <v>0.28999999999999998</v>
          </cell>
          <cell r="AG184">
            <v>0.3</v>
          </cell>
          <cell r="AH184">
            <v>0.3</v>
          </cell>
          <cell r="AI184">
            <v>0.17</v>
          </cell>
          <cell r="AJ184">
            <v>0.15</v>
          </cell>
          <cell r="AK184">
            <v>0.39</v>
          </cell>
          <cell r="AL184">
            <v>0.33</v>
          </cell>
          <cell r="AM184">
            <v>0.4</v>
          </cell>
          <cell r="AN184">
            <v>0.36</v>
          </cell>
          <cell r="AO184">
            <v>0.43</v>
          </cell>
          <cell r="AP184">
            <v>0.38</v>
          </cell>
          <cell r="AQ184">
            <v>0.25</v>
          </cell>
          <cell r="AR184">
            <v>0.23</v>
          </cell>
          <cell r="AS184">
            <v>0</v>
          </cell>
          <cell r="AT184">
            <v>0.01</v>
          </cell>
          <cell r="AU184">
            <v>0.02</v>
          </cell>
          <cell r="AV184">
            <v>0</v>
          </cell>
          <cell r="AW184">
            <v>0.01</v>
          </cell>
          <cell r="AX184">
            <v>0</v>
          </cell>
          <cell r="AY184">
            <v>0.24</v>
          </cell>
          <cell r="AZ184">
            <v>0.3</v>
          </cell>
          <cell r="BA184">
            <v>0.28999999999999998</v>
          </cell>
          <cell r="BB184">
            <v>0.39</v>
          </cell>
          <cell r="BC184">
            <v>0.25</v>
          </cell>
          <cell r="BD184">
            <v>0.15</v>
          </cell>
          <cell r="BK184">
            <v>1.2E-2</v>
          </cell>
          <cell r="BL184">
            <v>1.2E-2</v>
          </cell>
          <cell r="BM184">
            <v>0.01</v>
          </cell>
          <cell r="BN184">
            <v>0.04</v>
          </cell>
          <cell r="BO184">
            <v>0.01</v>
          </cell>
          <cell r="BP184">
            <v>0.04</v>
          </cell>
          <cell r="BQ184">
            <v>0.21</v>
          </cell>
          <cell r="BR184">
            <v>0.33</v>
          </cell>
          <cell r="BS184">
            <v>0.2</v>
          </cell>
          <cell r="BT184">
            <v>0.04</v>
          </cell>
          <cell r="BU184">
            <v>0.06</v>
          </cell>
          <cell r="BV184">
            <v>0.12</v>
          </cell>
          <cell r="BW184">
            <v>0.14000000000000001</v>
          </cell>
          <cell r="BX184">
            <v>0.12</v>
          </cell>
          <cell r="BY184">
            <v>0.15</v>
          </cell>
          <cell r="BZ184">
            <v>0.25</v>
          </cell>
          <cell r="CA184">
            <v>0.27</v>
          </cell>
          <cell r="CB184">
            <v>0.25</v>
          </cell>
          <cell r="CL184">
            <v>0.36</v>
          </cell>
          <cell r="CM184">
            <v>0.32</v>
          </cell>
          <cell r="CN184">
            <v>0.3</v>
          </cell>
          <cell r="CO184">
            <v>0.3</v>
          </cell>
          <cell r="CP184">
            <v>0.35</v>
          </cell>
          <cell r="CQ184">
            <v>0.39</v>
          </cell>
          <cell r="CR184">
            <v>0.25</v>
          </cell>
          <cell r="CS184">
            <v>0.19</v>
          </cell>
          <cell r="CT184">
            <v>0.27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0.01</v>
          </cell>
          <cell r="DB184">
            <v>0.01</v>
          </cell>
          <cell r="DC184">
            <v>0.01</v>
          </cell>
          <cell r="DD184">
            <v>0.6</v>
          </cell>
          <cell r="DE184">
            <v>0.61</v>
          </cell>
          <cell r="DF184">
            <v>0.56999999999999995</v>
          </cell>
          <cell r="DG184">
            <v>0.52</v>
          </cell>
          <cell r="DH184">
            <v>0.52</v>
          </cell>
          <cell r="DI184">
            <v>0.42</v>
          </cell>
          <cell r="DJ184">
            <v>0.27</v>
          </cell>
          <cell r="DK184">
            <v>0.19</v>
          </cell>
          <cell r="DL184">
            <v>0.26</v>
          </cell>
          <cell r="DM184">
            <v>0.2</v>
          </cell>
          <cell r="DN184">
            <v>3.5999999999999997E-2</v>
          </cell>
          <cell r="DO184">
            <v>0.06</v>
          </cell>
          <cell r="DP184">
            <v>0.06</v>
          </cell>
          <cell r="DQ184">
            <v>2.4E-2</v>
          </cell>
          <cell r="DR184">
            <v>0.08</v>
          </cell>
          <cell r="DS184">
            <v>0.17</v>
          </cell>
          <cell r="DT184">
            <v>0.05</v>
          </cell>
          <cell r="DU184">
            <v>0.15</v>
          </cell>
          <cell r="DW184">
            <v>0.13100000000000001</v>
          </cell>
          <cell r="DX184">
            <v>0.13100000000000001</v>
          </cell>
          <cell r="DY184">
            <v>0.21</v>
          </cell>
          <cell r="DZ184">
            <v>0.15</v>
          </cell>
          <cell r="EA184">
            <v>0.17</v>
          </cell>
          <cell r="EB184">
            <v>0.2</v>
          </cell>
          <cell r="EC184">
            <v>0.17</v>
          </cell>
          <cell r="ED184">
            <v>0.28999999999999998</v>
          </cell>
          <cell r="EE184">
            <v>0.3</v>
          </cell>
          <cell r="EF184">
            <v>0.49</v>
          </cell>
          <cell r="EG184">
            <v>0.46</v>
          </cell>
          <cell r="EH184">
            <v>0.42</v>
          </cell>
          <cell r="EI184">
            <v>0.49</v>
          </cell>
          <cell r="EJ184">
            <v>0.45</v>
          </cell>
          <cell r="EK184">
            <v>0.32</v>
          </cell>
          <cell r="EL184">
            <v>0.48</v>
          </cell>
          <cell r="EM184">
            <v>0.38</v>
          </cell>
          <cell r="EO184">
            <v>0.33</v>
          </cell>
          <cell r="EP184">
            <v>0.31</v>
          </cell>
          <cell r="EQ184">
            <v>0.3</v>
          </cell>
          <cell r="ER184">
            <v>0.32</v>
          </cell>
          <cell r="ES184">
            <v>0.27</v>
          </cell>
          <cell r="ET184">
            <v>0.25</v>
          </cell>
          <cell r="EU184">
            <v>0.28999999999999998</v>
          </cell>
          <cell r="EV184">
            <v>0.17</v>
          </cell>
          <cell r="EW184">
            <v>0.05</v>
          </cell>
          <cell r="EX184">
            <v>0.01</v>
          </cell>
          <cell r="EY184">
            <v>0.04</v>
          </cell>
          <cell r="EZ184">
            <v>0.01</v>
          </cell>
          <cell r="FA184">
            <v>0.01</v>
          </cell>
          <cell r="FB184">
            <v>0.02</v>
          </cell>
          <cell r="FC184">
            <v>0.06</v>
          </cell>
          <cell r="FD184">
            <v>0.02</v>
          </cell>
          <cell r="FE184">
            <v>0.01</v>
          </cell>
          <cell r="GP184">
            <v>0.06</v>
          </cell>
          <cell r="GQ184">
            <v>7.0000000000000007E-2</v>
          </cell>
          <cell r="GR184">
            <v>0.02</v>
          </cell>
          <cell r="GS184">
            <v>0.05</v>
          </cell>
          <cell r="GT184">
            <v>0.3</v>
          </cell>
          <cell r="GU184">
            <v>0.12</v>
          </cell>
          <cell r="GV184">
            <v>0.56000000000000005</v>
          </cell>
          <cell r="GW184">
            <v>0.46</v>
          </cell>
          <cell r="GX184">
            <v>0.44</v>
          </cell>
          <cell r="GY184">
            <v>0.57999999999999996</v>
          </cell>
          <cell r="GZ184">
            <v>0.43</v>
          </cell>
          <cell r="HA184">
            <v>0.55000000000000004</v>
          </cell>
          <cell r="HB184">
            <v>0.24</v>
          </cell>
          <cell r="HC184">
            <v>0.32</v>
          </cell>
          <cell r="HD184">
            <v>0.46</v>
          </cell>
          <cell r="HE184">
            <v>0.28999999999999998</v>
          </cell>
          <cell r="HF184">
            <v>0.12</v>
          </cell>
          <cell r="HG184">
            <v>0.24</v>
          </cell>
          <cell r="HH184">
            <v>0.1</v>
          </cell>
          <cell r="HI184">
            <v>0.1</v>
          </cell>
          <cell r="HJ184">
            <v>0.02</v>
          </cell>
          <cell r="HK184">
            <v>0.06</v>
          </cell>
          <cell r="HL184">
            <v>0.12</v>
          </cell>
          <cell r="HM184">
            <v>0.06</v>
          </cell>
          <cell r="HN184">
            <v>1.2E-2</v>
          </cell>
          <cell r="HO184">
            <v>0.02</v>
          </cell>
          <cell r="HP184">
            <v>0.02</v>
          </cell>
          <cell r="HQ184">
            <v>0.01</v>
          </cell>
          <cell r="HR184">
            <v>2.4E-2</v>
          </cell>
          <cell r="HS184">
            <v>2.4E-2</v>
          </cell>
          <cell r="HT184">
            <v>0.04</v>
          </cell>
          <cell r="HU184">
            <v>0.02</v>
          </cell>
          <cell r="HV184">
            <v>0.02</v>
          </cell>
          <cell r="HW184">
            <v>0.01</v>
          </cell>
          <cell r="HX184">
            <v>0.01</v>
          </cell>
          <cell r="HY184">
            <v>0.01</v>
          </cell>
        </row>
        <row r="185">
          <cell r="A185">
            <v>609730</v>
          </cell>
          <cell r="I185">
            <v>19</v>
          </cell>
          <cell r="J185" t="str">
            <v/>
          </cell>
          <cell r="R185">
            <v>30</v>
          </cell>
          <cell r="AA185">
            <v>0.01</v>
          </cell>
          <cell r="AB185">
            <v>0.01</v>
          </cell>
          <cell r="AC185">
            <v>0.01</v>
          </cell>
          <cell r="AD185">
            <v>0.04</v>
          </cell>
          <cell r="AE185">
            <v>0.05</v>
          </cell>
          <cell r="AF185">
            <v>0.15</v>
          </cell>
          <cell r="AG185">
            <v>0.08</v>
          </cell>
          <cell r="AH185">
            <v>0.06</v>
          </cell>
          <cell r="AI185">
            <v>0.05</v>
          </cell>
          <cell r="AJ185">
            <v>0.1</v>
          </cell>
          <cell r="AK185">
            <v>0.22</v>
          </cell>
          <cell r="AL185">
            <v>0.22</v>
          </cell>
          <cell r="AM185">
            <v>0.4</v>
          </cell>
          <cell r="AN185">
            <v>0.34</v>
          </cell>
          <cell r="AO185">
            <v>0.44</v>
          </cell>
          <cell r="AP185">
            <v>0.39</v>
          </cell>
          <cell r="AQ185">
            <v>0.43</v>
          </cell>
          <cell r="AR185">
            <v>0.37</v>
          </cell>
          <cell r="AS185">
            <v>0.01</v>
          </cell>
          <cell r="AT185">
            <v>0.01</v>
          </cell>
          <cell r="AU185">
            <v>0.04</v>
          </cell>
          <cell r="AV185">
            <v>0.03</v>
          </cell>
          <cell r="AW185">
            <v>0.01</v>
          </cell>
          <cell r="AX185">
            <v>0.02</v>
          </cell>
          <cell r="AY185">
            <v>0.51</v>
          </cell>
          <cell r="AZ185">
            <v>0.57999999999999996</v>
          </cell>
          <cell r="BA185">
            <v>0.46</v>
          </cell>
          <cell r="BB185">
            <v>0.45</v>
          </cell>
          <cell r="BC185">
            <v>0.28999999999999998</v>
          </cell>
          <cell r="BD185">
            <v>0.25</v>
          </cell>
          <cell r="BK185">
            <v>0</v>
          </cell>
          <cell r="BL185">
            <v>5.0000000000000001E-3</v>
          </cell>
          <cell r="BM185">
            <v>0.01</v>
          </cell>
          <cell r="BN185">
            <v>0.02</v>
          </cell>
          <cell r="BO185">
            <v>0</v>
          </cell>
          <cell r="BP185">
            <v>0.01</v>
          </cell>
          <cell r="BQ185">
            <v>0.08</v>
          </cell>
          <cell r="BR185">
            <v>0.18</v>
          </cell>
          <cell r="BS185">
            <v>0.1</v>
          </cell>
          <cell r="BT185">
            <v>0.03</v>
          </cell>
          <cell r="BU185">
            <v>0.03</v>
          </cell>
          <cell r="BV185">
            <v>0.05</v>
          </cell>
          <cell r="BW185">
            <v>0.06</v>
          </cell>
          <cell r="BX185">
            <v>0.04</v>
          </cell>
          <cell r="BY185">
            <v>0.05</v>
          </cell>
          <cell r="BZ185">
            <v>0.16</v>
          </cell>
          <cell r="CA185">
            <v>0.15</v>
          </cell>
          <cell r="CB185">
            <v>0.15</v>
          </cell>
          <cell r="CL185">
            <v>0.25</v>
          </cell>
          <cell r="CM185">
            <v>0.31</v>
          </cell>
          <cell r="CN185">
            <v>0.3</v>
          </cell>
          <cell r="CO185">
            <v>0.31</v>
          </cell>
          <cell r="CP185">
            <v>0.31</v>
          </cell>
          <cell r="CQ185">
            <v>0.41</v>
          </cell>
          <cell r="CR185">
            <v>0.33</v>
          </cell>
          <cell r="CS185">
            <v>0.25</v>
          </cell>
          <cell r="CT185">
            <v>0.33</v>
          </cell>
          <cell r="CU185">
            <v>0.03</v>
          </cell>
          <cell r="CV185">
            <v>0.02</v>
          </cell>
          <cell r="CW185">
            <v>0.03</v>
          </cell>
          <cell r="CX185">
            <v>0.02</v>
          </cell>
          <cell r="CY185">
            <v>0.03</v>
          </cell>
          <cell r="CZ185">
            <v>0.02</v>
          </cell>
          <cell r="DA185">
            <v>0.02</v>
          </cell>
          <cell r="DB185">
            <v>0.04</v>
          </cell>
          <cell r="DC185">
            <v>0.02</v>
          </cell>
          <cell r="DD185">
            <v>0.69</v>
          </cell>
          <cell r="DE185">
            <v>0.63</v>
          </cell>
          <cell r="DF185">
            <v>0.61</v>
          </cell>
          <cell r="DG185">
            <v>0.59</v>
          </cell>
          <cell r="DH185">
            <v>0.62</v>
          </cell>
          <cell r="DI185">
            <v>0.52</v>
          </cell>
          <cell r="DJ185">
            <v>0.41</v>
          </cell>
          <cell r="DK185">
            <v>0.39</v>
          </cell>
          <cell r="DL185">
            <v>0.4</v>
          </cell>
          <cell r="DM185">
            <v>0.17</v>
          </cell>
          <cell r="DN185">
            <v>1.6E-2</v>
          </cell>
          <cell r="DO185">
            <v>0.01</v>
          </cell>
          <cell r="DP185">
            <v>0.03</v>
          </cell>
          <cell r="DQ185">
            <v>1.0999999999999999E-2</v>
          </cell>
          <cell r="DR185">
            <v>0.03</v>
          </cell>
          <cell r="DS185">
            <v>0.05</v>
          </cell>
          <cell r="DT185">
            <v>0.02</v>
          </cell>
          <cell r="DU185">
            <v>0.01</v>
          </cell>
          <cell r="DW185">
            <v>4.2999999999999997E-2</v>
          </cell>
          <cell r="DX185">
            <v>3.7999999999999999E-2</v>
          </cell>
          <cell r="DY185">
            <v>0.09</v>
          </cell>
          <cell r="DZ185">
            <v>7.0000000000000007E-2</v>
          </cell>
          <cell r="EA185">
            <v>0.08</v>
          </cell>
          <cell r="EB185">
            <v>0.12</v>
          </cell>
          <cell r="EC185">
            <v>0.05</v>
          </cell>
          <cell r="ED185">
            <v>0.12</v>
          </cell>
          <cell r="EE185">
            <v>0.38</v>
          </cell>
          <cell r="EF185">
            <v>0.5</v>
          </cell>
          <cell r="EG185">
            <v>0.41</v>
          </cell>
          <cell r="EH185">
            <v>0.44</v>
          </cell>
          <cell r="EI185">
            <v>0.38</v>
          </cell>
          <cell r="EJ185">
            <v>0.43</v>
          </cell>
          <cell r="EK185">
            <v>0.34</v>
          </cell>
          <cell r="EL185">
            <v>0.46</v>
          </cell>
          <cell r="EM185">
            <v>0.48</v>
          </cell>
          <cell r="EO185">
            <v>0.42</v>
          </cell>
          <cell r="EP185">
            <v>0.51</v>
          </cell>
          <cell r="EQ185">
            <v>0.41</v>
          </cell>
          <cell r="ER185">
            <v>0.52</v>
          </cell>
          <cell r="ES185">
            <v>0.44</v>
          </cell>
          <cell r="ET185">
            <v>0.43</v>
          </cell>
          <cell r="EU185">
            <v>0.44</v>
          </cell>
          <cell r="EV185">
            <v>0.35</v>
          </cell>
          <cell r="EW185">
            <v>0.04</v>
          </cell>
          <cell r="EX185">
            <v>0.02</v>
          </cell>
          <cell r="EY185">
            <v>0.04</v>
          </cell>
          <cell r="EZ185">
            <v>0.03</v>
          </cell>
          <cell r="FA185">
            <v>0.02</v>
          </cell>
          <cell r="FB185">
            <v>0.03</v>
          </cell>
          <cell r="FC185">
            <v>0.05</v>
          </cell>
          <cell r="FD185">
            <v>0.04</v>
          </cell>
          <cell r="FE185">
            <v>0.04</v>
          </cell>
          <cell r="GP185">
            <v>0.02</v>
          </cell>
          <cell r="GQ185">
            <v>0.02</v>
          </cell>
          <cell r="GR185">
            <v>0.01</v>
          </cell>
          <cell r="GS185">
            <v>0.03</v>
          </cell>
          <cell r="GT185">
            <v>0.15</v>
          </cell>
          <cell r="GU185">
            <v>0.03</v>
          </cell>
          <cell r="GV185">
            <v>0.37</v>
          </cell>
          <cell r="GW185">
            <v>0.3</v>
          </cell>
          <cell r="GX185">
            <v>0.31</v>
          </cell>
          <cell r="GY185">
            <v>0.3</v>
          </cell>
          <cell r="GZ185">
            <v>0.4</v>
          </cell>
          <cell r="HA185">
            <v>0.42</v>
          </cell>
          <cell r="HB185">
            <v>0.3</v>
          </cell>
          <cell r="HC185">
            <v>0.37</v>
          </cell>
          <cell r="HD185">
            <v>0.36</v>
          </cell>
          <cell r="HE185">
            <v>0.37</v>
          </cell>
          <cell r="HF185">
            <v>0.2</v>
          </cell>
          <cell r="HG185">
            <v>0.39</v>
          </cell>
          <cell r="HH185">
            <v>0.22</v>
          </cell>
          <cell r="HI185">
            <v>0.22</v>
          </cell>
          <cell r="HJ185">
            <v>0.23</v>
          </cell>
          <cell r="HK185">
            <v>0.2</v>
          </cell>
          <cell r="HL185">
            <v>0.18</v>
          </cell>
          <cell r="HM185">
            <v>0.08</v>
          </cell>
          <cell r="HN185">
            <v>4.8000000000000001E-2</v>
          </cell>
          <cell r="HO185">
            <v>0.05</v>
          </cell>
          <cell r="HP185">
            <v>0.04</v>
          </cell>
          <cell r="HQ185">
            <v>0.04</v>
          </cell>
          <cell r="HR185">
            <v>4.2999999999999997E-2</v>
          </cell>
          <cell r="HS185">
            <v>4.2999999999999997E-2</v>
          </cell>
          <cell r="HT185">
            <v>0.05</v>
          </cell>
          <cell r="HU185">
            <v>0.05</v>
          </cell>
          <cell r="HV185">
            <v>0.05</v>
          </cell>
          <cell r="HW185">
            <v>0.06</v>
          </cell>
          <cell r="HX185">
            <v>0.03</v>
          </cell>
          <cell r="HY185">
            <v>0.04</v>
          </cell>
        </row>
        <row r="186">
          <cell r="A186">
            <v>609732</v>
          </cell>
          <cell r="I186">
            <v>1</v>
          </cell>
          <cell r="J186" t="str">
            <v/>
          </cell>
          <cell r="AA186">
            <v>0.14000000000000001</v>
          </cell>
          <cell r="AB186">
            <v>0.14000000000000001</v>
          </cell>
          <cell r="AC186">
            <v>0.14000000000000001</v>
          </cell>
          <cell r="AD186">
            <v>0</v>
          </cell>
          <cell r="AE186">
            <v>0</v>
          </cell>
          <cell r="AF186">
            <v>0.14000000000000001</v>
          </cell>
          <cell r="AG186">
            <v>0.28999999999999998</v>
          </cell>
          <cell r="AH186">
            <v>0.28999999999999998</v>
          </cell>
          <cell r="AI186">
            <v>0.14000000000000001</v>
          </cell>
          <cell r="AJ186">
            <v>0.14000000000000001</v>
          </cell>
          <cell r="AK186">
            <v>0.43</v>
          </cell>
          <cell r="AL186">
            <v>0.14000000000000001</v>
          </cell>
          <cell r="AM186">
            <v>0.14000000000000001</v>
          </cell>
          <cell r="AN186">
            <v>0.14000000000000001</v>
          </cell>
          <cell r="AO186">
            <v>0.28999999999999998</v>
          </cell>
          <cell r="AP186">
            <v>0.28999999999999998</v>
          </cell>
          <cell r="AQ186">
            <v>0</v>
          </cell>
          <cell r="AR186">
            <v>0.14000000000000001</v>
          </cell>
          <cell r="AS186">
            <v>0.43</v>
          </cell>
          <cell r="AT186">
            <v>0.43</v>
          </cell>
          <cell r="AU186">
            <v>0.43</v>
          </cell>
          <cell r="AV186">
            <v>0.43</v>
          </cell>
          <cell r="AW186">
            <v>0.43</v>
          </cell>
          <cell r="AX186">
            <v>0.43</v>
          </cell>
          <cell r="AY186">
            <v>0</v>
          </cell>
          <cell r="AZ186">
            <v>0</v>
          </cell>
          <cell r="BA186">
            <v>0</v>
          </cell>
          <cell r="BB186">
            <v>0.14000000000000001</v>
          </cell>
          <cell r="BC186">
            <v>0.14000000000000001</v>
          </cell>
          <cell r="BD186">
            <v>0.14000000000000001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0.14000000000000001</v>
          </cell>
          <cell r="BR186">
            <v>0.14000000000000001</v>
          </cell>
          <cell r="BS186">
            <v>0.14000000000000001</v>
          </cell>
          <cell r="BT186">
            <v>0</v>
          </cell>
          <cell r="BU186">
            <v>0.14000000000000001</v>
          </cell>
          <cell r="BV186">
            <v>0.14000000000000001</v>
          </cell>
          <cell r="BW186">
            <v>0.28999999999999998</v>
          </cell>
          <cell r="BX186">
            <v>0</v>
          </cell>
          <cell r="BY186">
            <v>0.14000000000000001</v>
          </cell>
          <cell r="BZ186">
            <v>0.14000000000000001</v>
          </cell>
          <cell r="CA186">
            <v>0.14000000000000001</v>
          </cell>
          <cell r="CB186">
            <v>0</v>
          </cell>
          <cell r="CL186">
            <v>0.43</v>
          </cell>
          <cell r="CM186">
            <v>0.28999999999999998</v>
          </cell>
          <cell r="CN186">
            <v>0.28999999999999998</v>
          </cell>
          <cell r="CO186">
            <v>0.14000000000000001</v>
          </cell>
          <cell r="CP186">
            <v>0.43</v>
          </cell>
          <cell r="CQ186">
            <v>0.28999999999999998</v>
          </cell>
          <cell r="CR186">
            <v>0.14000000000000001</v>
          </cell>
          <cell r="CS186">
            <v>0.14000000000000001</v>
          </cell>
          <cell r="CT186">
            <v>0.28999999999999998</v>
          </cell>
          <cell r="CU186">
            <v>0.43</v>
          </cell>
          <cell r="CV186">
            <v>0.43</v>
          </cell>
          <cell r="CW186">
            <v>0.43</v>
          </cell>
          <cell r="CX186">
            <v>0.43</v>
          </cell>
          <cell r="CY186">
            <v>0.43</v>
          </cell>
          <cell r="CZ186">
            <v>0.43</v>
          </cell>
          <cell r="DA186">
            <v>0.43</v>
          </cell>
          <cell r="DB186">
            <v>0.43</v>
          </cell>
          <cell r="DC186">
            <v>0.43</v>
          </cell>
          <cell r="DD186">
            <v>0.14000000000000001</v>
          </cell>
          <cell r="DE186">
            <v>0.14000000000000001</v>
          </cell>
          <cell r="DF186">
            <v>0.14000000000000001</v>
          </cell>
          <cell r="DG186">
            <v>0.14000000000000001</v>
          </cell>
          <cell r="DH186">
            <v>0.14000000000000001</v>
          </cell>
          <cell r="DI186">
            <v>0.14000000000000001</v>
          </cell>
          <cell r="DJ186">
            <v>0.14000000000000001</v>
          </cell>
          <cell r="DK186">
            <v>0.14000000000000001</v>
          </cell>
          <cell r="DL186">
            <v>0.14000000000000001</v>
          </cell>
          <cell r="DM186">
            <v>0.14000000000000001</v>
          </cell>
          <cell r="DN186">
            <v>0.14299999999999999</v>
          </cell>
          <cell r="DO186">
            <v>0.28999999999999998</v>
          </cell>
          <cell r="DP186">
            <v>0</v>
          </cell>
          <cell r="DQ186">
            <v>0.14299999999999999</v>
          </cell>
          <cell r="DR186">
            <v>0</v>
          </cell>
          <cell r="DS186">
            <v>0</v>
          </cell>
          <cell r="DT186">
            <v>0.14000000000000001</v>
          </cell>
          <cell r="DU186">
            <v>0</v>
          </cell>
          <cell r="DW186">
            <v>0.14299999999999999</v>
          </cell>
          <cell r="DX186">
            <v>0.14299999999999999</v>
          </cell>
          <cell r="DY186">
            <v>0.28999999999999998</v>
          </cell>
          <cell r="DZ186">
            <v>0</v>
          </cell>
          <cell r="EA186">
            <v>0.28999999999999998</v>
          </cell>
          <cell r="EB186">
            <v>0.43</v>
          </cell>
          <cell r="EC186">
            <v>0.14000000000000001</v>
          </cell>
          <cell r="ED186">
            <v>0.43</v>
          </cell>
          <cell r="EE186">
            <v>0.28999999999999998</v>
          </cell>
          <cell r="EF186">
            <v>0.14000000000000001</v>
          </cell>
          <cell r="EG186">
            <v>0</v>
          </cell>
          <cell r="EH186">
            <v>0.14000000000000001</v>
          </cell>
          <cell r="EI186">
            <v>0.28999999999999998</v>
          </cell>
          <cell r="EJ186">
            <v>0.14000000000000001</v>
          </cell>
          <cell r="EK186">
            <v>0</v>
          </cell>
          <cell r="EL186">
            <v>0.14000000000000001</v>
          </cell>
          <cell r="EM186">
            <v>0</v>
          </cell>
          <cell r="EO186">
            <v>0.14000000000000001</v>
          </cell>
          <cell r="EP186">
            <v>0.14000000000000001</v>
          </cell>
          <cell r="EQ186">
            <v>0.14000000000000001</v>
          </cell>
          <cell r="ER186">
            <v>0.14000000000000001</v>
          </cell>
          <cell r="ES186">
            <v>0.14000000000000001</v>
          </cell>
          <cell r="ET186">
            <v>0.14000000000000001</v>
          </cell>
          <cell r="EU186">
            <v>0.14000000000000001</v>
          </cell>
          <cell r="EV186">
            <v>0.14000000000000001</v>
          </cell>
          <cell r="EW186">
            <v>0.43</v>
          </cell>
          <cell r="EX186">
            <v>0.43</v>
          </cell>
          <cell r="EY186">
            <v>0.43</v>
          </cell>
          <cell r="EZ186">
            <v>0.43</v>
          </cell>
          <cell r="FA186">
            <v>0.43</v>
          </cell>
          <cell r="FB186">
            <v>0.43</v>
          </cell>
          <cell r="FC186">
            <v>0.43</v>
          </cell>
          <cell r="FD186">
            <v>0.43</v>
          </cell>
          <cell r="FE186">
            <v>0.43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0.14000000000000001</v>
          </cell>
          <cell r="GW186">
            <v>0.14000000000000001</v>
          </cell>
          <cell r="GX186">
            <v>0.14000000000000001</v>
          </cell>
          <cell r="GY186">
            <v>0.28999999999999998</v>
          </cell>
          <cell r="GZ186">
            <v>0.14000000000000001</v>
          </cell>
          <cell r="HA186">
            <v>0.28999999999999998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0.14000000000000001</v>
          </cell>
          <cell r="HI186">
            <v>0.14000000000000001</v>
          </cell>
          <cell r="HJ186">
            <v>0.14000000000000001</v>
          </cell>
          <cell r="HK186">
            <v>0</v>
          </cell>
          <cell r="HL186">
            <v>0.14000000000000001</v>
          </cell>
          <cell r="HM186">
            <v>0</v>
          </cell>
          <cell r="HN186">
            <v>0.14299999999999999</v>
          </cell>
          <cell r="HO186">
            <v>0.14000000000000001</v>
          </cell>
          <cell r="HP186">
            <v>0.14000000000000001</v>
          </cell>
          <cell r="HQ186">
            <v>0.14000000000000001</v>
          </cell>
          <cell r="HR186">
            <v>0.14299999999999999</v>
          </cell>
          <cell r="HS186">
            <v>0.14299999999999999</v>
          </cell>
          <cell r="HT186">
            <v>0.56999999999999995</v>
          </cell>
          <cell r="HU186">
            <v>0.56999999999999995</v>
          </cell>
          <cell r="HV186">
            <v>0.56999999999999995</v>
          </cell>
          <cell r="HW186">
            <v>0.56999999999999995</v>
          </cell>
          <cell r="HX186">
            <v>0.56999999999999995</v>
          </cell>
          <cell r="HY186">
            <v>0.56999999999999995</v>
          </cell>
        </row>
        <row r="187">
          <cell r="A187">
            <v>609733</v>
          </cell>
          <cell r="I187">
            <v>29</v>
          </cell>
          <cell r="J187" t="str">
            <v/>
          </cell>
          <cell r="R187">
            <v>2</v>
          </cell>
          <cell r="AA187">
            <v>0.01</v>
          </cell>
          <cell r="AB187">
            <v>0.02</v>
          </cell>
          <cell r="AC187">
            <v>0</v>
          </cell>
          <cell r="AD187">
            <v>0.03</v>
          </cell>
          <cell r="AE187">
            <v>0.02</v>
          </cell>
          <cell r="AF187">
            <v>0.06</v>
          </cell>
          <cell r="AG187">
            <v>0.09</v>
          </cell>
          <cell r="AH187">
            <v>0.06</v>
          </cell>
          <cell r="AI187">
            <v>7.0000000000000007E-2</v>
          </cell>
          <cell r="AJ187">
            <v>0.05</v>
          </cell>
          <cell r="AK187">
            <v>0.17</v>
          </cell>
          <cell r="AL187">
            <v>0.2</v>
          </cell>
          <cell r="AM187">
            <v>0.39</v>
          </cell>
          <cell r="AN187">
            <v>0.31</v>
          </cell>
          <cell r="AO187">
            <v>0.35</v>
          </cell>
          <cell r="AP187">
            <v>0.31</v>
          </cell>
          <cell r="AQ187">
            <v>0.38</v>
          </cell>
          <cell r="AR187">
            <v>0.4</v>
          </cell>
          <cell r="AS187">
            <v>0.01</v>
          </cell>
          <cell r="AT187">
            <v>0.01</v>
          </cell>
          <cell r="AU187">
            <v>0.01</v>
          </cell>
          <cell r="AV187">
            <v>0.01</v>
          </cell>
          <cell r="AW187">
            <v>0.01</v>
          </cell>
          <cell r="AX187">
            <v>0.02</v>
          </cell>
          <cell r="AY187">
            <v>0.5</v>
          </cell>
          <cell r="AZ187">
            <v>0.6</v>
          </cell>
          <cell r="BA187">
            <v>0.56999999999999995</v>
          </cell>
          <cell r="BB187">
            <v>0.6</v>
          </cell>
          <cell r="BC187">
            <v>0.42</v>
          </cell>
          <cell r="BD187">
            <v>0.33</v>
          </cell>
          <cell r="BK187">
            <v>8.0000000000000002E-3</v>
          </cell>
          <cell r="BL187">
            <v>3.1E-2</v>
          </cell>
          <cell r="BM187">
            <v>0.04</v>
          </cell>
          <cell r="BN187">
            <v>0.01</v>
          </cell>
          <cell r="BO187">
            <v>0.03</v>
          </cell>
          <cell r="BP187">
            <v>0.01</v>
          </cell>
          <cell r="BQ187">
            <v>7.0000000000000007E-2</v>
          </cell>
          <cell r="BR187">
            <v>0.13</v>
          </cell>
          <cell r="BS187">
            <v>0.1</v>
          </cell>
          <cell r="BT187">
            <v>7.0000000000000007E-2</v>
          </cell>
          <cell r="BU187">
            <v>0.03</v>
          </cell>
          <cell r="BV187">
            <v>0.05</v>
          </cell>
          <cell r="BW187">
            <v>0.08</v>
          </cell>
          <cell r="BX187">
            <v>0.05</v>
          </cell>
          <cell r="BY187">
            <v>0.08</v>
          </cell>
          <cell r="BZ187">
            <v>0.14000000000000001</v>
          </cell>
          <cell r="CA187">
            <v>0.18</v>
          </cell>
          <cell r="CB187">
            <v>0.15</v>
          </cell>
          <cell r="CL187">
            <v>0.25</v>
          </cell>
          <cell r="CM187">
            <v>0.34</v>
          </cell>
          <cell r="CN187">
            <v>0.31</v>
          </cell>
          <cell r="CO187">
            <v>0.34</v>
          </cell>
          <cell r="CP187">
            <v>0.31</v>
          </cell>
          <cell r="CQ187">
            <v>0.36</v>
          </cell>
          <cell r="CR187">
            <v>0.34</v>
          </cell>
          <cell r="CS187">
            <v>0.28000000000000003</v>
          </cell>
          <cell r="CT187">
            <v>0.35</v>
          </cell>
          <cell r="CU187">
            <v>0</v>
          </cell>
          <cell r="CV187">
            <v>0</v>
          </cell>
          <cell r="CW187">
            <v>0.01</v>
          </cell>
          <cell r="CX187">
            <v>0.01</v>
          </cell>
          <cell r="CY187">
            <v>0.03</v>
          </cell>
          <cell r="CZ187">
            <v>0.04</v>
          </cell>
          <cell r="DA187">
            <v>0.01</v>
          </cell>
          <cell r="DB187">
            <v>0.02</v>
          </cell>
          <cell r="DC187">
            <v>0.01</v>
          </cell>
          <cell r="DD187">
            <v>0.67</v>
          </cell>
          <cell r="DE187">
            <v>0.6</v>
          </cell>
          <cell r="DF187">
            <v>0.6</v>
          </cell>
          <cell r="DG187">
            <v>0.56999999999999995</v>
          </cell>
          <cell r="DH187">
            <v>0.57999999999999996</v>
          </cell>
          <cell r="DI187">
            <v>0.51</v>
          </cell>
          <cell r="DJ187">
            <v>0.44</v>
          </cell>
          <cell r="DK187">
            <v>0.39</v>
          </cell>
          <cell r="DL187">
            <v>0.39</v>
          </cell>
          <cell r="DM187">
            <v>0.13</v>
          </cell>
          <cell r="DN187">
            <v>4.7E-2</v>
          </cell>
          <cell r="DO187">
            <v>0.04</v>
          </cell>
          <cell r="DP187">
            <v>0.01</v>
          </cell>
          <cell r="DQ187">
            <v>1.6E-2</v>
          </cell>
          <cell r="DR187">
            <v>0.05</v>
          </cell>
          <cell r="DS187">
            <v>0.05</v>
          </cell>
          <cell r="DT187">
            <v>0.03</v>
          </cell>
          <cell r="DU187">
            <v>0.08</v>
          </cell>
          <cell r="DW187">
            <v>0.189</v>
          </cell>
          <cell r="DX187">
            <v>0.14199999999999999</v>
          </cell>
          <cell r="DY187">
            <v>0.17</v>
          </cell>
          <cell r="DZ187">
            <v>0.1</v>
          </cell>
          <cell r="EA187">
            <v>0.13</v>
          </cell>
          <cell r="EB187">
            <v>0.18</v>
          </cell>
          <cell r="EC187">
            <v>0.11</v>
          </cell>
          <cell r="ED187">
            <v>0.15</v>
          </cell>
          <cell r="EE187">
            <v>0.31</v>
          </cell>
          <cell r="EF187">
            <v>0.43</v>
          </cell>
          <cell r="EG187">
            <v>0.38</v>
          </cell>
          <cell r="EH187">
            <v>0.42</v>
          </cell>
          <cell r="EI187">
            <v>0.36</v>
          </cell>
          <cell r="EJ187">
            <v>0.44</v>
          </cell>
          <cell r="EK187">
            <v>0.35</v>
          </cell>
          <cell r="EL187">
            <v>0.43</v>
          </cell>
          <cell r="EM187">
            <v>0.39</v>
          </cell>
          <cell r="EO187">
            <v>0.33</v>
          </cell>
          <cell r="EP187">
            <v>0.43</v>
          </cell>
          <cell r="EQ187">
            <v>0.4</v>
          </cell>
          <cell r="ER187">
            <v>0.5</v>
          </cell>
          <cell r="ES187">
            <v>0.36</v>
          </cell>
          <cell r="ET187">
            <v>0.39</v>
          </cell>
          <cell r="EU187">
            <v>0.43</v>
          </cell>
          <cell r="EV187">
            <v>0.35</v>
          </cell>
          <cell r="EW187">
            <v>0.03</v>
          </cell>
          <cell r="EX187">
            <v>0.01</v>
          </cell>
          <cell r="EY187">
            <v>0.01</v>
          </cell>
          <cell r="EZ187">
            <v>0.01</v>
          </cell>
          <cell r="FA187">
            <v>0.02</v>
          </cell>
          <cell r="FB187">
            <v>0.02</v>
          </cell>
          <cell r="FC187">
            <v>0.03</v>
          </cell>
          <cell r="FD187">
            <v>0.01</v>
          </cell>
          <cell r="FE187">
            <v>0.03</v>
          </cell>
          <cell r="GP187">
            <v>0.02</v>
          </cell>
          <cell r="GQ187">
            <v>0.06</v>
          </cell>
          <cell r="GR187">
            <v>0.06</v>
          </cell>
          <cell r="GS187">
            <v>0.01</v>
          </cell>
          <cell r="GT187">
            <v>0.23</v>
          </cell>
          <cell r="GU187">
            <v>0.02</v>
          </cell>
          <cell r="GV187">
            <v>0.41</v>
          </cell>
          <cell r="GW187">
            <v>0.33</v>
          </cell>
          <cell r="GX187">
            <v>0.33</v>
          </cell>
          <cell r="GY187">
            <v>0.3</v>
          </cell>
          <cell r="GZ187">
            <v>0.33</v>
          </cell>
          <cell r="HA187">
            <v>0.36</v>
          </cell>
          <cell r="HB187">
            <v>0.3</v>
          </cell>
          <cell r="HC187">
            <v>0.28999999999999998</v>
          </cell>
          <cell r="HD187">
            <v>0.37</v>
          </cell>
          <cell r="HE187">
            <v>0.35</v>
          </cell>
          <cell r="HF187">
            <v>0.17</v>
          </cell>
          <cell r="HG187">
            <v>0.39</v>
          </cell>
          <cell r="HH187">
            <v>0.21</v>
          </cell>
          <cell r="HI187">
            <v>0.26</v>
          </cell>
          <cell r="HJ187">
            <v>0.17</v>
          </cell>
          <cell r="HK187">
            <v>0.25</v>
          </cell>
          <cell r="HL187">
            <v>0.2</v>
          </cell>
          <cell r="HM187">
            <v>0.15</v>
          </cell>
          <cell r="HN187">
            <v>5.5E-2</v>
          </cell>
          <cell r="HO187">
            <v>0.04</v>
          </cell>
          <cell r="HP187">
            <v>0.05</v>
          </cell>
          <cell r="HQ187">
            <v>0.06</v>
          </cell>
          <cell r="HR187">
            <v>4.7E-2</v>
          </cell>
          <cell r="HS187">
            <v>5.5E-2</v>
          </cell>
          <cell r="HT187">
            <v>0</v>
          </cell>
          <cell r="HU187">
            <v>0.02</v>
          </cell>
          <cell r="HV187">
            <v>0.02</v>
          </cell>
          <cell r="HW187">
            <v>0.03</v>
          </cell>
          <cell r="HX187">
            <v>0.02</v>
          </cell>
          <cell r="HY187">
            <v>0.02</v>
          </cell>
        </row>
        <row r="188">
          <cell r="A188">
            <v>609734</v>
          </cell>
          <cell r="I188">
            <v>6</v>
          </cell>
          <cell r="J188" t="str">
            <v/>
          </cell>
          <cell r="R188">
            <v>85</v>
          </cell>
          <cell r="AA188">
            <v>0.08</v>
          </cell>
          <cell r="AB188">
            <v>0.09</v>
          </cell>
          <cell r="AC188">
            <v>0.15</v>
          </cell>
          <cell r="AD188">
            <v>0.12</v>
          </cell>
          <cell r="AE188">
            <v>0.2</v>
          </cell>
          <cell r="AF188">
            <v>0.2</v>
          </cell>
          <cell r="AG188">
            <v>0.25</v>
          </cell>
          <cell r="AH188">
            <v>0.27</v>
          </cell>
          <cell r="AI188">
            <v>0.18</v>
          </cell>
          <cell r="AJ188">
            <v>0.2</v>
          </cell>
          <cell r="AK188">
            <v>0.28000000000000003</v>
          </cell>
          <cell r="AL188">
            <v>0.34</v>
          </cell>
          <cell r="AM188">
            <v>0.38</v>
          </cell>
          <cell r="AN188">
            <v>0.32</v>
          </cell>
          <cell r="AO188">
            <v>0.43</v>
          </cell>
          <cell r="AP188">
            <v>0.32</v>
          </cell>
          <cell r="AQ188">
            <v>0.28000000000000003</v>
          </cell>
          <cell r="AR188">
            <v>0.23</v>
          </cell>
          <cell r="AS188">
            <v>0.1</v>
          </cell>
          <cell r="AT188">
            <v>0.1</v>
          </cell>
          <cell r="AU188">
            <v>0.11</v>
          </cell>
          <cell r="AV188">
            <v>0.1</v>
          </cell>
          <cell r="AW188">
            <v>0.09</v>
          </cell>
          <cell r="AX188">
            <v>0.12</v>
          </cell>
          <cell r="AY188">
            <v>0.19</v>
          </cell>
          <cell r="AZ188">
            <v>0.22</v>
          </cell>
          <cell r="BA188">
            <v>0.13</v>
          </cell>
          <cell r="BB188">
            <v>0.26</v>
          </cell>
          <cell r="BC188">
            <v>0.14000000000000001</v>
          </cell>
          <cell r="BD188">
            <v>0.11</v>
          </cell>
          <cell r="BK188">
            <v>4.7E-2</v>
          </cell>
          <cell r="BL188">
            <v>6.8000000000000005E-2</v>
          </cell>
          <cell r="BM188">
            <v>0.08</v>
          </cell>
          <cell r="BN188">
            <v>0.06</v>
          </cell>
          <cell r="BO188">
            <v>0.06</v>
          </cell>
          <cell r="BP188">
            <v>7.0000000000000007E-2</v>
          </cell>
          <cell r="BQ188">
            <v>0.28000000000000003</v>
          </cell>
          <cell r="BR188">
            <v>0.45</v>
          </cell>
          <cell r="BS188">
            <v>0.33</v>
          </cell>
          <cell r="BT188">
            <v>0.14000000000000001</v>
          </cell>
          <cell r="BU188">
            <v>0.16</v>
          </cell>
          <cell r="BV188">
            <v>0.16</v>
          </cell>
          <cell r="BW188">
            <v>0.18</v>
          </cell>
          <cell r="BX188">
            <v>0.16</v>
          </cell>
          <cell r="BY188">
            <v>0.26</v>
          </cell>
          <cell r="BZ188">
            <v>0.22</v>
          </cell>
          <cell r="CA188">
            <v>0.18</v>
          </cell>
          <cell r="CB188">
            <v>0.24</v>
          </cell>
          <cell r="CL188">
            <v>0.36</v>
          </cell>
          <cell r="CM188">
            <v>0.34</v>
          </cell>
          <cell r="CN188">
            <v>0.32</v>
          </cell>
          <cell r="CO188">
            <v>0.26</v>
          </cell>
          <cell r="CP188">
            <v>0.41</v>
          </cell>
          <cell r="CQ188">
            <v>0.32</v>
          </cell>
          <cell r="CR188">
            <v>0.2</v>
          </cell>
          <cell r="CS188">
            <v>0.11</v>
          </cell>
          <cell r="CT188">
            <v>0.16</v>
          </cell>
          <cell r="CU188">
            <v>0.14000000000000001</v>
          </cell>
          <cell r="CV188">
            <v>0.14000000000000001</v>
          </cell>
          <cell r="CW188">
            <v>0.13</v>
          </cell>
          <cell r="CX188">
            <v>0.14000000000000001</v>
          </cell>
          <cell r="CY188">
            <v>0.13</v>
          </cell>
          <cell r="CZ188">
            <v>0.14000000000000001</v>
          </cell>
          <cell r="DA188">
            <v>0.13</v>
          </cell>
          <cell r="DB188">
            <v>0.14000000000000001</v>
          </cell>
          <cell r="DC188">
            <v>0.13</v>
          </cell>
          <cell r="DD188">
            <v>0.32</v>
          </cell>
          <cell r="DE188">
            <v>0.3</v>
          </cell>
          <cell r="DF188">
            <v>0.31</v>
          </cell>
          <cell r="DG188">
            <v>0.37</v>
          </cell>
          <cell r="DH188">
            <v>0.25</v>
          </cell>
          <cell r="DI188">
            <v>0.22</v>
          </cell>
          <cell r="DJ188">
            <v>0.17</v>
          </cell>
          <cell r="DK188">
            <v>0.12</v>
          </cell>
          <cell r="DL188">
            <v>0.14000000000000001</v>
          </cell>
          <cell r="DM188">
            <v>0.12</v>
          </cell>
          <cell r="DN188">
            <v>6.0999999999999999E-2</v>
          </cell>
          <cell r="DO188">
            <v>0.06</v>
          </cell>
          <cell r="DP188">
            <v>0.11</v>
          </cell>
          <cell r="DQ188">
            <v>8.1000000000000003E-2</v>
          </cell>
          <cell r="DR188">
            <v>0.09</v>
          </cell>
          <cell r="DS188">
            <v>0.25</v>
          </cell>
          <cell r="DT188">
            <v>0.1</v>
          </cell>
          <cell r="DU188">
            <v>0.12</v>
          </cell>
          <cell r="DW188">
            <v>0.122</v>
          </cell>
          <cell r="DX188">
            <v>0.13500000000000001</v>
          </cell>
          <cell r="DY188">
            <v>0.22</v>
          </cell>
          <cell r="DZ188">
            <v>0.18</v>
          </cell>
          <cell r="EA188">
            <v>0.18</v>
          </cell>
          <cell r="EB188">
            <v>0.24</v>
          </cell>
          <cell r="EC188">
            <v>0.13</v>
          </cell>
          <cell r="ED188">
            <v>0.18</v>
          </cell>
          <cell r="EE188">
            <v>0.33</v>
          </cell>
          <cell r="EF188">
            <v>0.43</v>
          </cell>
          <cell r="EG188">
            <v>0.48</v>
          </cell>
          <cell r="EH188">
            <v>0.33</v>
          </cell>
          <cell r="EI188">
            <v>0.37</v>
          </cell>
          <cell r="EJ188">
            <v>0.39</v>
          </cell>
          <cell r="EK188">
            <v>0.23</v>
          </cell>
          <cell r="EL188">
            <v>0.45</v>
          </cell>
          <cell r="EM188">
            <v>0.45</v>
          </cell>
          <cell r="EO188">
            <v>0.24</v>
          </cell>
          <cell r="EP188">
            <v>0.18</v>
          </cell>
          <cell r="EQ188">
            <v>0.19</v>
          </cell>
          <cell r="ER188">
            <v>0.22</v>
          </cell>
          <cell r="ES188">
            <v>0.17</v>
          </cell>
          <cell r="ET188">
            <v>0.13</v>
          </cell>
          <cell r="EU188">
            <v>0.18</v>
          </cell>
          <cell r="EV188">
            <v>0.1</v>
          </cell>
          <cell r="EW188">
            <v>0.16</v>
          </cell>
          <cell r="EX188">
            <v>0.15</v>
          </cell>
          <cell r="EY188">
            <v>0.15</v>
          </cell>
          <cell r="EZ188">
            <v>0.15</v>
          </cell>
          <cell r="FA188">
            <v>0.16</v>
          </cell>
          <cell r="FB188">
            <v>0.16</v>
          </cell>
          <cell r="FC188">
            <v>0.16</v>
          </cell>
          <cell r="FD188">
            <v>0.15</v>
          </cell>
          <cell r="FE188">
            <v>0.16</v>
          </cell>
          <cell r="GP188">
            <v>0.16</v>
          </cell>
          <cell r="GQ188">
            <v>0.14000000000000001</v>
          </cell>
          <cell r="GR188">
            <v>7.0000000000000007E-2</v>
          </cell>
          <cell r="GS188">
            <v>0.16</v>
          </cell>
          <cell r="GT188">
            <v>0.28999999999999998</v>
          </cell>
          <cell r="GU188">
            <v>0.17</v>
          </cell>
          <cell r="GV188">
            <v>0.43</v>
          </cell>
          <cell r="GW188">
            <v>0.39</v>
          </cell>
          <cell r="GX188">
            <v>0.49</v>
          </cell>
          <cell r="GY188">
            <v>0.43</v>
          </cell>
          <cell r="GZ188">
            <v>0.32</v>
          </cell>
          <cell r="HA188">
            <v>0.55000000000000004</v>
          </cell>
          <cell r="HB188">
            <v>0.08</v>
          </cell>
          <cell r="HC188">
            <v>0.17</v>
          </cell>
          <cell r="HD188">
            <v>0.2</v>
          </cell>
          <cell r="HE188">
            <v>0.16</v>
          </cell>
          <cell r="HF188">
            <v>7.0000000000000007E-2</v>
          </cell>
          <cell r="HG188">
            <v>0.11</v>
          </cell>
          <cell r="HH188">
            <v>0.16</v>
          </cell>
          <cell r="HI188">
            <v>0.13</v>
          </cell>
          <cell r="HJ188">
            <v>0.05</v>
          </cell>
          <cell r="HK188">
            <v>0.09</v>
          </cell>
          <cell r="HL188">
            <v>0.13</v>
          </cell>
          <cell r="HM188">
            <v>0.01</v>
          </cell>
          <cell r="HN188">
            <v>7.0000000000000001E-3</v>
          </cell>
          <cell r="HO188">
            <v>0.01</v>
          </cell>
          <cell r="HP188">
            <v>0.01</v>
          </cell>
          <cell r="HQ188">
            <v>0</v>
          </cell>
          <cell r="HR188">
            <v>2.7E-2</v>
          </cell>
          <cell r="HS188">
            <v>0</v>
          </cell>
          <cell r="HT188">
            <v>0.16</v>
          </cell>
          <cell r="HU188">
            <v>0.16</v>
          </cell>
          <cell r="HV188">
            <v>0.16</v>
          </cell>
          <cell r="HW188">
            <v>0.17</v>
          </cell>
          <cell r="HX188">
            <v>0.16</v>
          </cell>
          <cell r="HY188">
            <v>0.16</v>
          </cell>
        </row>
        <row r="189">
          <cell r="A189">
            <v>609735</v>
          </cell>
          <cell r="I189">
            <v>17</v>
          </cell>
          <cell r="J189" t="str">
            <v/>
          </cell>
          <cell r="R189">
            <v>7</v>
          </cell>
          <cell r="AA189">
            <v>0.04</v>
          </cell>
          <cell r="AB189">
            <v>0.02</v>
          </cell>
          <cell r="AC189">
            <v>0.02</v>
          </cell>
          <cell r="AD189">
            <v>0.04</v>
          </cell>
          <cell r="AE189">
            <v>0.04</v>
          </cell>
          <cell r="AF189">
            <v>0.1</v>
          </cell>
          <cell r="AG189">
            <v>0.08</v>
          </cell>
          <cell r="AH189">
            <v>0.08</v>
          </cell>
          <cell r="AI189">
            <v>0.04</v>
          </cell>
          <cell r="AJ189">
            <v>0.1</v>
          </cell>
          <cell r="AK189">
            <v>0.16</v>
          </cell>
          <cell r="AL189">
            <v>0.16</v>
          </cell>
          <cell r="AM189">
            <v>0.31</v>
          </cell>
          <cell r="AN189">
            <v>0.33</v>
          </cell>
          <cell r="AO189">
            <v>0.41</v>
          </cell>
          <cell r="AP189">
            <v>0.24</v>
          </cell>
          <cell r="AQ189">
            <v>0.33</v>
          </cell>
          <cell r="AR189">
            <v>0.27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0.02</v>
          </cell>
          <cell r="AX189">
            <v>0</v>
          </cell>
          <cell r="AY189">
            <v>0.56999999999999995</v>
          </cell>
          <cell r="AZ189">
            <v>0.56999999999999995</v>
          </cell>
          <cell r="BA189">
            <v>0.53</v>
          </cell>
          <cell r="BB189">
            <v>0.61</v>
          </cell>
          <cell r="BC189">
            <v>0.45</v>
          </cell>
          <cell r="BD189">
            <v>0.47</v>
          </cell>
          <cell r="BK189">
            <v>0.02</v>
          </cell>
          <cell r="BL189">
            <v>0</v>
          </cell>
          <cell r="BM189">
            <v>0.02</v>
          </cell>
          <cell r="BN189">
            <v>0.02</v>
          </cell>
          <cell r="BO189">
            <v>0</v>
          </cell>
          <cell r="BP189">
            <v>0.02</v>
          </cell>
          <cell r="BQ189">
            <v>0.02</v>
          </cell>
          <cell r="BR189">
            <v>0.1</v>
          </cell>
          <cell r="BS189">
            <v>0.02</v>
          </cell>
          <cell r="BT189">
            <v>0.04</v>
          </cell>
          <cell r="BU189">
            <v>0.04</v>
          </cell>
          <cell r="BV189">
            <v>0.04</v>
          </cell>
          <cell r="BW189">
            <v>0.02</v>
          </cell>
          <cell r="BX189">
            <v>0.04</v>
          </cell>
          <cell r="BY189">
            <v>0.02</v>
          </cell>
          <cell r="BZ189">
            <v>0.1</v>
          </cell>
          <cell r="CA189">
            <v>0.08</v>
          </cell>
          <cell r="CB189">
            <v>0.1</v>
          </cell>
          <cell r="CL189">
            <v>0.28999999999999998</v>
          </cell>
          <cell r="CM189">
            <v>0.28999999999999998</v>
          </cell>
          <cell r="CN189">
            <v>0.22</v>
          </cell>
          <cell r="CO189">
            <v>0.28999999999999998</v>
          </cell>
          <cell r="CP189">
            <v>0.39</v>
          </cell>
          <cell r="CQ189">
            <v>0.41</v>
          </cell>
          <cell r="CR189">
            <v>0.33</v>
          </cell>
          <cell r="CS189">
            <v>0.31</v>
          </cell>
          <cell r="CT189">
            <v>0.41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0.65</v>
          </cell>
          <cell r="DE189">
            <v>0.67</v>
          </cell>
          <cell r="DF189">
            <v>0.71</v>
          </cell>
          <cell r="DG189">
            <v>0.67</v>
          </cell>
          <cell r="DH189">
            <v>0.56999999999999995</v>
          </cell>
          <cell r="DI189">
            <v>0.55000000000000004</v>
          </cell>
          <cell r="DJ189">
            <v>0.55000000000000004</v>
          </cell>
          <cell r="DK189">
            <v>0.51</v>
          </cell>
          <cell r="DL189">
            <v>0.47</v>
          </cell>
          <cell r="DM189">
            <v>0.14000000000000001</v>
          </cell>
          <cell r="DN189">
            <v>0</v>
          </cell>
          <cell r="DO189">
            <v>0.02</v>
          </cell>
          <cell r="DP189">
            <v>0</v>
          </cell>
          <cell r="DQ189">
            <v>0</v>
          </cell>
          <cell r="DR189">
            <v>0.02</v>
          </cell>
          <cell r="DS189">
            <v>0.04</v>
          </cell>
          <cell r="DT189">
            <v>0</v>
          </cell>
          <cell r="DU189">
            <v>0.02</v>
          </cell>
          <cell r="DW189">
            <v>0.16300000000000001</v>
          </cell>
          <cell r="DX189">
            <v>0.16300000000000001</v>
          </cell>
          <cell r="DY189">
            <v>0.16</v>
          </cell>
          <cell r="DZ189">
            <v>0.08</v>
          </cell>
          <cell r="EA189">
            <v>0.08</v>
          </cell>
          <cell r="EB189">
            <v>0.1</v>
          </cell>
          <cell r="EC189">
            <v>0.06</v>
          </cell>
          <cell r="ED189">
            <v>0.14000000000000001</v>
          </cell>
          <cell r="EE189">
            <v>0.22</v>
          </cell>
          <cell r="EF189">
            <v>0.43</v>
          </cell>
          <cell r="EG189">
            <v>0.41</v>
          </cell>
          <cell r="EH189">
            <v>0.43</v>
          </cell>
          <cell r="EI189">
            <v>0.45</v>
          </cell>
          <cell r="EJ189">
            <v>0.47</v>
          </cell>
          <cell r="EK189">
            <v>0.39</v>
          </cell>
          <cell r="EL189">
            <v>0.45</v>
          </cell>
          <cell r="EM189">
            <v>0.39</v>
          </cell>
          <cell r="EO189">
            <v>0.41</v>
          </cell>
          <cell r="EP189">
            <v>0.41</v>
          </cell>
          <cell r="EQ189">
            <v>0.39</v>
          </cell>
          <cell r="ER189">
            <v>0.47</v>
          </cell>
          <cell r="ES189">
            <v>0.41</v>
          </cell>
          <cell r="ET189">
            <v>0.45</v>
          </cell>
          <cell r="EU189">
            <v>0.49</v>
          </cell>
          <cell r="EV189">
            <v>0.45</v>
          </cell>
          <cell r="EW189">
            <v>0.08</v>
          </cell>
          <cell r="EX189">
            <v>0</v>
          </cell>
          <cell r="EY189">
            <v>0</v>
          </cell>
          <cell r="EZ189">
            <v>0.02</v>
          </cell>
          <cell r="FA189">
            <v>0</v>
          </cell>
          <cell r="FB189">
            <v>0.02</v>
          </cell>
          <cell r="FC189">
            <v>0.02</v>
          </cell>
          <cell r="FD189">
            <v>0</v>
          </cell>
          <cell r="FE189">
            <v>0</v>
          </cell>
          <cell r="GP189">
            <v>0</v>
          </cell>
          <cell r="GQ189">
            <v>0</v>
          </cell>
          <cell r="GR189">
            <v>0.08</v>
          </cell>
          <cell r="GS189">
            <v>0</v>
          </cell>
          <cell r="GT189">
            <v>0.04</v>
          </cell>
          <cell r="GU189">
            <v>0.02</v>
          </cell>
          <cell r="GV189">
            <v>0.41</v>
          </cell>
          <cell r="GW189">
            <v>0.35</v>
          </cell>
          <cell r="GX189">
            <v>0.35</v>
          </cell>
          <cell r="GY189">
            <v>0.33</v>
          </cell>
          <cell r="GZ189">
            <v>0.35</v>
          </cell>
          <cell r="HA189">
            <v>0.31</v>
          </cell>
          <cell r="HB189">
            <v>0.39</v>
          </cell>
          <cell r="HC189">
            <v>0.39</v>
          </cell>
          <cell r="HD189">
            <v>0.31</v>
          </cell>
          <cell r="HE189">
            <v>0.41</v>
          </cell>
          <cell r="HF189">
            <v>0.31</v>
          </cell>
          <cell r="HG189">
            <v>0.43</v>
          </cell>
          <cell r="HH189">
            <v>0.16</v>
          </cell>
          <cell r="HI189">
            <v>0.24</v>
          </cell>
          <cell r="HJ189">
            <v>0.24</v>
          </cell>
          <cell r="HK189">
            <v>0.2</v>
          </cell>
          <cell r="HL189">
            <v>0.22</v>
          </cell>
          <cell r="HM189">
            <v>0.18</v>
          </cell>
          <cell r="HN189">
            <v>0.02</v>
          </cell>
          <cell r="HO189">
            <v>0.02</v>
          </cell>
          <cell r="HP189">
            <v>0.02</v>
          </cell>
          <cell r="HQ189">
            <v>0.06</v>
          </cell>
          <cell r="HR189">
            <v>6.0999999999999999E-2</v>
          </cell>
          <cell r="HS189">
            <v>0.02</v>
          </cell>
          <cell r="HT189">
            <v>0.02</v>
          </cell>
          <cell r="HU189">
            <v>0</v>
          </cell>
          <cell r="HV189">
            <v>0</v>
          </cell>
          <cell r="HW189">
            <v>0</v>
          </cell>
          <cell r="HX189">
            <v>0.02</v>
          </cell>
          <cell r="HY189">
            <v>0.04</v>
          </cell>
        </row>
        <row r="190">
          <cell r="A190">
            <v>609736</v>
          </cell>
          <cell r="J190" t="str">
            <v/>
          </cell>
        </row>
        <row r="191">
          <cell r="A191">
            <v>609737</v>
          </cell>
          <cell r="I191">
            <v>34</v>
          </cell>
          <cell r="J191" t="str">
            <v>Neutral</v>
          </cell>
          <cell r="M191">
            <v>48</v>
          </cell>
          <cell r="R191">
            <v>98</v>
          </cell>
          <cell r="AA191">
            <v>0.02</v>
          </cell>
          <cell r="AB191">
            <v>0.02</v>
          </cell>
          <cell r="AC191">
            <v>0.02</v>
          </cell>
          <cell r="AD191">
            <v>0.02</v>
          </cell>
          <cell r="AE191">
            <v>0.06</v>
          </cell>
          <cell r="AF191">
            <v>0.1</v>
          </cell>
          <cell r="AG191">
            <v>0.08</v>
          </cell>
          <cell r="AH191">
            <v>7.0000000000000007E-2</v>
          </cell>
          <cell r="AI191">
            <v>0.09</v>
          </cell>
          <cell r="AJ191">
            <v>7.0000000000000007E-2</v>
          </cell>
          <cell r="AK191">
            <v>0.16</v>
          </cell>
          <cell r="AL191">
            <v>0.23</v>
          </cell>
          <cell r="AM191">
            <v>0.37</v>
          </cell>
          <cell r="AN191">
            <v>0.33</v>
          </cell>
          <cell r="AO191">
            <v>0.39</v>
          </cell>
          <cell r="AP191">
            <v>0.3</v>
          </cell>
          <cell r="AQ191">
            <v>0.38</v>
          </cell>
          <cell r="AR191">
            <v>0.35</v>
          </cell>
          <cell r="AS191">
            <v>0.02</v>
          </cell>
          <cell r="AT191">
            <v>0.02</v>
          </cell>
          <cell r="AU191">
            <v>0.03</v>
          </cell>
          <cell r="AV191">
            <v>0.02</v>
          </cell>
          <cell r="AW191">
            <v>0.03</v>
          </cell>
          <cell r="AX191">
            <v>0.03</v>
          </cell>
          <cell r="AY191">
            <v>0.51</v>
          </cell>
          <cell r="AZ191">
            <v>0.55000000000000004</v>
          </cell>
          <cell r="BA191">
            <v>0.47</v>
          </cell>
          <cell r="BB191">
            <v>0.59</v>
          </cell>
          <cell r="BC191">
            <v>0.37</v>
          </cell>
          <cell r="BD191">
            <v>0.3</v>
          </cell>
          <cell r="BK191">
            <v>1.2999999999999999E-2</v>
          </cell>
          <cell r="BL191">
            <v>0.02</v>
          </cell>
          <cell r="BM191">
            <v>0.02</v>
          </cell>
          <cell r="BN191">
            <v>0.03</v>
          </cell>
          <cell r="BO191">
            <v>0.02</v>
          </cell>
          <cell r="BP191">
            <v>0.02</v>
          </cell>
          <cell r="BQ191">
            <v>0.15</v>
          </cell>
          <cell r="BR191">
            <v>0.26</v>
          </cell>
          <cell r="BS191">
            <v>0.19</v>
          </cell>
          <cell r="BT191">
            <v>0.04</v>
          </cell>
          <cell r="BU191">
            <v>0.08</v>
          </cell>
          <cell r="BV191">
            <v>7.0000000000000007E-2</v>
          </cell>
          <cell r="BW191">
            <v>0.08</v>
          </cell>
          <cell r="BX191">
            <v>7.0000000000000007E-2</v>
          </cell>
          <cell r="BY191">
            <v>0.12</v>
          </cell>
          <cell r="BZ191">
            <v>0.18</v>
          </cell>
          <cell r="CA191">
            <v>0.16</v>
          </cell>
          <cell r="CB191">
            <v>0.16</v>
          </cell>
          <cell r="CL191">
            <v>0.34</v>
          </cell>
          <cell r="CM191">
            <v>0.4</v>
          </cell>
          <cell r="CN191">
            <v>0.41</v>
          </cell>
          <cell r="CO191">
            <v>0.36</v>
          </cell>
          <cell r="CP191">
            <v>0.39</v>
          </cell>
          <cell r="CQ191">
            <v>0.38</v>
          </cell>
          <cell r="CR191">
            <v>0.3</v>
          </cell>
          <cell r="CS191">
            <v>0.27</v>
          </cell>
          <cell r="CT191">
            <v>0.31</v>
          </cell>
          <cell r="CU191">
            <v>0.03</v>
          </cell>
          <cell r="CV191">
            <v>0.02</v>
          </cell>
          <cell r="CW191">
            <v>0.05</v>
          </cell>
          <cell r="CX191">
            <v>0.03</v>
          </cell>
          <cell r="CY191">
            <v>0.03</v>
          </cell>
          <cell r="CZ191">
            <v>0.04</v>
          </cell>
          <cell r="DA191">
            <v>0.03</v>
          </cell>
          <cell r="DB191">
            <v>0.03</v>
          </cell>
          <cell r="DC191">
            <v>0.03</v>
          </cell>
          <cell r="DD191">
            <v>0.56999999999999995</v>
          </cell>
          <cell r="DE191">
            <v>0.47</v>
          </cell>
          <cell r="DF191">
            <v>0.44</v>
          </cell>
          <cell r="DG191">
            <v>0.5</v>
          </cell>
          <cell r="DH191">
            <v>0.49</v>
          </cell>
          <cell r="DI191">
            <v>0.43</v>
          </cell>
          <cell r="DJ191">
            <v>0.34</v>
          </cell>
          <cell r="DK191">
            <v>0.28000000000000003</v>
          </cell>
          <cell r="DL191">
            <v>0.31</v>
          </cell>
          <cell r="DM191">
            <v>0.15</v>
          </cell>
          <cell r="DN191">
            <v>1.7999999999999999E-2</v>
          </cell>
          <cell r="DO191">
            <v>0.02</v>
          </cell>
          <cell r="DP191">
            <v>0.04</v>
          </cell>
          <cell r="DQ191">
            <v>2.7E-2</v>
          </cell>
          <cell r="DR191">
            <v>0.04</v>
          </cell>
          <cell r="DS191">
            <v>0.08</v>
          </cell>
          <cell r="DT191">
            <v>0.03</v>
          </cell>
          <cell r="DU191">
            <v>0.02</v>
          </cell>
          <cell r="DW191">
            <v>6.4000000000000001E-2</v>
          </cell>
          <cell r="DX191">
            <v>3.7999999999999999E-2</v>
          </cell>
          <cell r="DY191">
            <v>0.12</v>
          </cell>
          <cell r="DZ191">
            <v>0.06</v>
          </cell>
          <cell r="EA191">
            <v>0.1</v>
          </cell>
          <cell r="EB191">
            <v>0.16</v>
          </cell>
          <cell r="EC191">
            <v>0.12</v>
          </cell>
          <cell r="ED191">
            <v>7.0000000000000007E-2</v>
          </cell>
          <cell r="EE191">
            <v>0.28999999999999998</v>
          </cell>
          <cell r="EF191">
            <v>0.4</v>
          </cell>
          <cell r="EG191">
            <v>0.37</v>
          </cell>
          <cell r="EH191">
            <v>0.36</v>
          </cell>
          <cell r="EI191">
            <v>0.36</v>
          </cell>
          <cell r="EJ191">
            <v>0.36</v>
          </cell>
          <cell r="EK191">
            <v>0.36</v>
          </cell>
          <cell r="EL191">
            <v>0.42</v>
          </cell>
          <cell r="EM191">
            <v>0.43</v>
          </cell>
          <cell r="EO191">
            <v>0.43</v>
          </cell>
          <cell r="EP191">
            <v>0.48</v>
          </cell>
          <cell r="EQ191">
            <v>0.39</v>
          </cell>
          <cell r="ER191">
            <v>0.47</v>
          </cell>
          <cell r="ES191">
            <v>0.41</v>
          </cell>
          <cell r="ET191">
            <v>0.27</v>
          </cell>
          <cell r="EU191">
            <v>0.33</v>
          </cell>
          <cell r="EV191">
            <v>0.38</v>
          </cell>
          <cell r="EW191">
            <v>0.11</v>
          </cell>
          <cell r="EX191">
            <v>0.09</v>
          </cell>
          <cell r="EY191">
            <v>0.09</v>
          </cell>
          <cell r="EZ191">
            <v>0.09</v>
          </cell>
          <cell r="FA191">
            <v>0.08</v>
          </cell>
          <cell r="FB191">
            <v>0.09</v>
          </cell>
          <cell r="FC191">
            <v>0.13</v>
          </cell>
          <cell r="FD191">
            <v>0.09</v>
          </cell>
          <cell r="FE191">
            <v>0.1</v>
          </cell>
          <cell r="GP191">
            <v>0.02</v>
          </cell>
          <cell r="GQ191">
            <v>0.03</v>
          </cell>
          <cell r="GR191">
            <v>0.09</v>
          </cell>
          <cell r="GS191">
            <v>0.03</v>
          </cell>
          <cell r="GT191">
            <v>0.12</v>
          </cell>
          <cell r="GU191">
            <v>0.01</v>
          </cell>
          <cell r="GV191">
            <v>0.38</v>
          </cell>
          <cell r="GW191">
            <v>0.37</v>
          </cell>
          <cell r="GX191">
            <v>0.36</v>
          </cell>
          <cell r="GY191">
            <v>0.4</v>
          </cell>
          <cell r="GZ191">
            <v>0.41</v>
          </cell>
          <cell r="HA191">
            <v>0.33</v>
          </cell>
          <cell r="HB191">
            <v>0.34</v>
          </cell>
          <cell r="HC191">
            <v>0.33</v>
          </cell>
          <cell r="HD191">
            <v>0.28000000000000003</v>
          </cell>
          <cell r="HE191">
            <v>0.37</v>
          </cell>
          <cell r="HF191">
            <v>0.21</v>
          </cell>
          <cell r="HG191">
            <v>0.51</v>
          </cell>
          <cell r="HH191">
            <v>0.16</v>
          </cell>
          <cell r="HI191">
            <v>0.16</v>
          </cell>
          <cell r="HJ191">
            <v>0.14000000000000001</v>
          </cell>
          <cell r="HK191">
            <v>0.09</v>
          </cell>
          <cell r="HL191">
            <v>0.13</v>
          </cell>
          <cell r="HM191">
            <v>0.05</v>
          </cell>
          <cell r="HN191">
            <v>7.0000000000000001E-3</v>
          </cell>
          <cell r="HO191">
            <v>0.01</v>
          </cell>
          <cell r="HP191">
            <v>0.02</v>
          </cell>
          <cell r="HQ191">
            <v>0.01</v>
          </cell>
          <cell r="HR191">
            <v>1.0999999999999999E-2</v>
          </cell>
          <cell r="HS191">
            <v>2E-3</v>
          </cell>
          <cell r="HT191">
            <v>0.1</v>
          </cell>
          <cell r="HU191">
            <v>0.1</v>
          </cell>
          <cell r="HV191">
            <v>0.11</v>
          </cell>
          <cell r="HW191">
            <v>0.1</v>
          </cell>
          <cell r="HX191">
            <v>0.11</v>
          </cell>
          <cell r="HY191">
            <v>0.1</v>
          </cell>
        </row>
        <row r="192">
          <cell r="A192">
            <v>609738</v>
          </cell>
          <cell r="I192">
            <v>30</v>
          </cell>
          <cell r="J192" t="str">
            <v>Neutral</v>
          </cell>
          <cell r="M192">
            <v>41</v>
          </cell>
          <cell r="R192">
            <v>203</v>
          </cell>
          <cell r="AA192">
            <v>0.04</v>
          </cell>
          <cell r="AB192">
            <v>0.03</v>
          </cell>
          <cell r="AC192">
            <v>0.02</v>
          </cell>
          <cell r="AD192">
            <v>0.01</v>
          </cell>
          <cell r="AE192">
            <v>0.04</v>
          </cell>
          <cell r="AF192">
            <v>0.09</v>
          </cell>
          <cell r="AG192">
            <v>0.17</v>
          </cell>
          <cell r="AH192">
            <v>0.14000000000000001</v>
          </cell>
          <cell r="AI192">
            <v>0.1</v>
          </cell>
          <cell r="AJ192">
            <v>0.05</v>
          </cell>
          <cell r="AK192">
            <v>0.18</v>
          </cell>
          <cell r="AL192">
            <v>0.22</v>
          </cell>
          <cell r="AM192">
            <v>0.46</v>
          </cell>
          <cell r="AN192">
            <v>0.42</v>
          </cell>
          <cell r="AO192">
            <v>0.46</v>
          </cell>
          <cell r="AP192">
            <v>0.27</v>
          </cell>
          <cell r="AQ192">
            <v>0.4</v>
          </cell>
          <cell r="AR192">
            <v>0.37</v>
          </cell>
          <cell r="AS192">
            <v>0.02</v>
          </cell>
          <cell r="AT192">
            <v>0.01</v>
          </cell>
          <cell r="AU192">
            <v>0.04</v>
          </cell>
          <cell r="AV192">
            <v>0.02</v>
          </cell>
          <cell r="AW192">
            <v>0.01</v>
          </cell>
          <cell r="AX192">
            <v>0.02</v>
          </cell>
          <cell r="AY192">
            <v>0.31</v>
          </cell>
          <cell r="AZ192">
            <v>0.41</v>
          </cell>
          <cell r="BA192">
            <v>0.39</v>
          </cell>
          <cell r="BB192">
            <v>0.65</v>
          </cell>
          <cell r="BC192">
            <v>0.37</v>
          </cell>
          <cell r="BD192">
            <v>0.3</v>
          </cell>
          <cell r="BK192">
            <v>5.0000000000000001E-3</v>
          </cell>
          <cell r="BL192">
            <v>7.0000000000000001E-3</v>
          </cell>
          <cell r="BM192">
            <v>0.01</v>
          </cell>
          <cell r="BN192">
            <v>0.01</v>
          </cell>
          <cell r="BO192">
            <v>0.01</v>
          </cell>
          <cell r="BP192">
            <v>0.02</v>
          </cell>
          <cell r="BQ192">
            <v>0.1</v>
          </cell>
          <cell r="BR192">
            <v>0.23</v>
          </cell>
          <cell r="BS192">
            <v>0.16</v>
          </cell>
          <cell r="BT192">
            <v>0.03</v>
          </cell>
          <cell r="BU192">
            <v>0.06</v>
          </cell>
          <cell r="BV192">
            <v>0.09</v>
          </cell>
          <cell r="BW192">
            <v>7.0000000000000007E-2</v>
          </cell>
          <cell r="BX192">
            <v>0.05</v>
          </cell>
          <cell r="BY192">
            <v>0.15</v>
          </cell>
          <cell r="BZ192">
            <v>0.23</v>
          </cell>
          <cell r="CA192">
            <v>0.24</v>
          </cell>
          <cell r="CB192">
            <v>0.22</v>
          </cell>
          <cell r="CL192">
            <v>0.39</v>
          </cell>
          <cell r="CM192">
            <v>0.45</v>
          </cell>
          <cell r="CN192">
            <v>0.47</v>
          </cell>
          <cell r="CO192">
            <v>0.37</v>
          </cell>
          <cell r="CP192">
            <v>0.44</v>
          </cell>
          <cell r="CQ192">
            <v>0.41</v>
          </cell>
          <cell r="CR192">
            <v>0.34</v>
          </cell>
          <cell r="CS192">
            <v>0.24</v>
          </cell>
          <cell r="CT192">
            <v>0.28999999999999998</v>
          </cell>
          <cell r="CU192">
            <v>0.03</v>
          </cell>
          <cell r="CV192">
            <v>0.03</v>
          </cell>
          <cell r="CW192">
            <v>0.03</v>
          </cell>
          <cell r="CX192">
            <v>0.03</v>
          </cell>
          <cell r="CY192">
            <v>0.03</v>
          </cell>
          <cell r="CZ192">
            <v>0.04</v>
          </cell>
          <cell r="DA192">
            <v>0.04</v>
          </cell>
          <cell r="DB192">
            <v>0.04</v>
          </cell>
          <cell r="DC192">
            <v>0.03</v>
          </cell>
          <cell r="DD192">
            <v>0.54</v>
          </cell>
          <cell r="DE192">
            <v>0.45</v>
          </cell>
          <cell r="DF192">
            <v>0.4</v>
          </cell>
          <cell r="DG192">
            <v>0.51</v>
          </cell>
          <cell r="DH192">
            <v>0.48</v>
          </cell>
          <cell r="DI192">
            <v>0.39</v>
          </cell>
          <cell r="DJ192">
            <v>0.28999999999999998</v>
          </cell>
          <cell r="DK192">
            <v>0.26</v>
          </cell>
          <cell r="DL192">
            <v>0.28999999999999998</v>
          </cell>
          <cell r="DM192">
            <v>0.1</v>
          </cell>
          <cell r="DN192">
            <v>0.01</v>
          </cell>
          <cell r="DO192">
            <v>0.02</v>
          </cell>
          <cell r="DP192">
            <v>0.03</v>
          </cell>
          <cell r="DQ192">
            <v>1.7000000000000001E-2</v>
          </cell>
          <cell r="DR192">
            <v>0.03</v>
          </cell>
          <cell r="DS192">
            <v>0.08</v>
          </cell>
          <cell r="DT192">
            <v>0.01</v>
          </cell>
          <cell r="DU192">
            <v>0.02</v>
          </cell>
          <cell r="DW192">
            <v>6.6000000000000003E-2</v>
          </cell>
          <cell r="DX192">
            <v>6.4000000000000001E-2</v>
          </cell>
          <cell r="DY192">
            <v>0.15</v>
          </cell>
          <cell r="DZ192">
            <v>0.09</v>
          </cell>
          <cell r="EA192">
            <v>0.14000000000000001</v>
          </cell>
          <cell r="EB192">
            <v>0.22</v>
          </cell>
          <cell r="EC192">
            <v>0.12</v>
          </cell>
          <cell r="ED192">
            <v>0.11</v>
          </cell>
          <cell r="EE192">
            <v>0.36</v>
          </cell>
          <cell r="EF192">
            <v>0.51</v>
          </cell>
          <cell r="EG192">
            <v>0.48</v>
          </cell>
          <cell r="EH192">
            <v>0.41</v>
          </cell>
          <cell r="EI192">
            <v>0.42</v>
          </cell>
          <cell r="EJ192">
            <v>0.44</v>
          </cell>
          <cell r="EK192">
            <v>0.37</v>
          </cell>
          <cell r="EL192">
            <v>0.53</v>
          </cell>
          <cell r="EM192">
            <v>0.55000000000000004</v>
          </cell>
          <cell r="EO192">
            <v>0.38</v>
          </cell>
          <cell r="EP192">
            <v>0.4</v>
          </cell>
          <cell r="EQ192">
            <v>0.37</v>
          </cell>
          <cell r="ER192">
            <v>0.43</v>
          </cell>
          <cell r="ES192">
            <v>0.34</v>
          </cell>
          <cell r="ET192">
            <v>0.25</v>
          </cell>
          <cell r="EU192">
            <v>0.3</v>
          </cell>
          <cell r="EV192">
            <v>0.27</v>
          </cell>
          <cell r="EW192">
            <v>0.06</v>
          </cell>
          <cell r="EX192">
            <v>0.04</v>
          </cell>
          <cell r="EY192">
            <v>0.05</v>
          </cell>
          <cell r="EZ192">
            <v>0.04</v>
          </cell>
          <cell r="FA192">
            <v>0.04</v>
          </cell>
          <cell r="FB192">
            <v>0.05</v>
          </cell>
          <cell r="FC192">
            <v>0.08</v>
          </cell>
          <cell r="FD192">
            <v>0.04</v>
          </cell>
          <cell r="FE192">
            <v>0.05</v>
          </cell>
          <cell r="GP192">
            <v>0.04</v>
          </cell>
          <cell r="GQ192">
            <v>7.0000000000000007E-2</v>
          </cell>
          <cell r="GR192">
            <v>0.06</v>
          </cell>
          <cell r="GS192">
            <v>0.06</v>
          </cell>
          <cell r="GT192">
            <v>0.21</v>
          </cell>
          <cell r="GU192">
            <v>0.05</v>
          </cell>
          <cell r="GV192">
            <v>0.56000000000000005</v>
          </cell>
          <cell r="GW192">
            <v>0.46</v>
          </cell>
          <cell r="GX192">
            <v>0.46</v>
          </cell>
          <cell r="GY192">
            <v>0.49</v>
          </cell>
          <cell r="GZ192">
            <v>0.42</v>
          </cell>
          <cell r="HA192">
            <v>0.54</v>
          </cell>
          <cell r="HB192">
            <v>0.21</v>
          </cell>
          <cell r="HC192">
            <v>0.22</v>
          </cell>
          <cell r="HD192">
            <v>0.25</v>
          </cell>
          <cell r="HE192">
            <v>0.24</v>
          </cell>
          <cell r="HF192">
            <v>0.12</v>
          </cell>
          <cell r="HG192">
            <v>0.28999999999999998</v>
          </cell>
          <cell r="HH192">
            <v>0.13</v>
          </cell>
          <cell r="HI192">
            <v>0.2</v>
          </cell>
          <cell r="HJ192">
            <v>0.17</v>
          </cell>
          <cell r="HK192">
            <v>0.15</v>
          </cell>
          <cell r="HL192">
            <v>0.15</v>
          </cell>
          <cell r="HM192">
            <v>7.0000000000000007E-2</v>
          </cell>
          <cell r="HN192">
            <v>1.2E-2</v>
          </cell>
          <cell r="HO192">
            <v>0.01</v>
          </cell>
          <cell r="HP192">
            <v>0.01</v>
          </cell>
          <cell r="HQ192">
            <v>0.02</v>
          </cell>
          <cell r="HR192">
            <v>4.2000000000000003E-2</v>
          </cell>
          <cell r="HS192">
            <v>0.01</v>
          </cell>
          <cell r="HT192">
            <v>0.05</v>
          </cell>
          <cell r="HU192">
            <v>0.05</v>
          </cell>
          <cell r="HV192">
            <v>0.05</v>
          </cell>
          <cell r="HW192">
            <v>0.06</v>
          </cell>
          <cell r="HX192">
            <v>0.06</v>
          </cell>
          <cell r="HY192">
            <v>0.05</v>
          </cell>
        </row>
        <row r="193">
          <cell r="A193">
            <v>609739</v>
          </cell>
          <cell r="I193">
            <v>31</v>
          </cell>
          <cell r="J193" t="str">
            <v>Neutral</v>
          </cell>
          <cell r="M193">
            <v>43</v>
          </cell>
          <cell r="R193">
            <v>37</v>
          </cell>
          <cell r="AA193">
            <v>0.01</v>
          </cell>
          <cell r="AB193">
            <v>0.01</v>
          </cell>
          <cell r="AC193">
            <v>0.02</v>
          </cell>
          <cell r="AD193">
            <v>0.04</v>
          </cell>
          <cell r="AE193">
            <v>0.06</v>
          </cell>
          <cell r="AF193">
            <v>0.13</v>
          </cell>
          <cell r="AG193">
            <v>0.09</v>
          </cell>
          <cell r="AH193">
            <v>0.06</v>
          </cell>
          <cell r="AI193">
            <v>0.1</v>
          </cell>
          <cell r="AJ193">
            <v>0.1</v>
          </cell>
          <cell r="AK193">
            <v>0.14000000000000001</v>
          </cell>
          <cell r="AL193">
            <v>0.23</v>
          </cell>
          <cell r="AM193">
            <v>0.45</v>
          </cell>
          <cell r="AN193">
            <v>0.43</v>
          </cell>
          <cell r="AO193">
            <v>0.44</v>
          </cell>
          <cell r="AP193">
            <v>0.33</v>
          </cell>
          <cell r="AQ193">
            <v>0.41</v>
          </cell>
          <cell r="AR193">
            <v>0.33</v>
          </cell>
          <cell r="AS193">
            <v>0.02</v>
          </cell>
          <cell r="AT193">
            <v>0.01</v>
          </cell>
          <cell r="AU193">
            <v>0.02</v>
          </cell>
          <cell r="AV193">
            <v>0.01</v>
          </cell>
          <cell r="AW193">
            <v>0.02</v>
          </cell>
          <cell r="AX193">
            <v>0.01</v>
          </cell>
          <cell r="AY193">
            <v>0.44</v>
          </cell>
          <cell r="AZ193">
            <v>0.49</v>
          </cell>
          <cell r="BA193">
            <v>0.42</v>
          </cell>
          <cell r="BB193">
            <v>0.53</v>
          </cell>
          <cell r="BC193">
            <v>0.37</v>
          </cell>
          <cell r="BD193">
            <v>0.3</v>
          </cell>
          <cell r="BK193">
            <v>1.2999999999999999E-2</v>
          </cell>
          <cell r="BL193">
            <v>8.0000000000000002E-3</v>
          </cell>
          <cell r="BM193">
            <v>0.01</v>
          </cell>
          <cell r="BN193">
            <v>0.02</v>
          </cell>
          <cell r="BO193">
            <v>0.01</v>
          </cell>
          <cell r="BP193">
            <v>0.02</v>
          </cell>
          <cell r="BQ193">
            <v>0.11</v>
          </cell>
          <cell r="BR193">
            <v>0.16</v>
          </cell>
          <cell r="BS193">
            <v>0.11</v>
          </cell>
          <cell r="BT193">
            <v>0.02</v>
          </cell>
          <cell r="BU193">
            <v>0.04</v>
          </cell>
          <cell r="BV193">
            <v>0.05</v>
          </cell>
          <cell r="BW193">
            <v>0.08</v>
          </cell>
          <cell r="BX193">
            <v>0.03</v>
          </cell>
          <cell r="BY193">
            <v>0.06</v>
          </cell>
          <cell r="BZ193">
            <v>0.14000000000000001</v>
          </cell>
          <cell r="CA193">
            <v>0.16</v>
          </cell>
          <cell r="CB193">
            <v>0.14000000000000001</v>
          </cell>
          <cell r="CL193">
            <v>0.28999999999999998</v>
          </cell>
          <cell r="CM193">
            <v>0.34</v>
          </cell>
          <cell r="CN193">
            <v>0.35</v>
          </cell>
          <cell r="CO193">
            <v>0.33</v>
          </cell>
          <cell r="CP193">
            <v>0.37</v>
          </cell>
          <cell r="CQ193">
            <v>0.38</v>
          </cell>
          <cell r="CR193">
            <v>0.34</v>
          </cell>
          <cell r="CS193">
            <v>0.31</v>
          </cell>
          <cell r="CT193">
            <v>0.33</v>
          </cell>
          <cell r="CU193">
            <v>0.02</v>
          </cell>
          <cell r="CV193">
            <v>0.03</v>
          </cell>
          <cell r="CW193">
            <v>0.02</v>
          </cell>
          <cell r="CX193">
            <v>0.03</v>
          </cell>
          <cell r="CY193">
            <v>0.03</v>
          </cell>
          <cell r="CZ193">
            <v>0.03</v>
          </cell>
          <cell r="DA193">
            <v>0.03</v>
          </cell>
          <cell r="DB193">
            <v>0.02</v>
          </cell>
          <cell r="DC193">
            <v>0.02</v>
          </cell>
          <cell r="DD193">
            <v>0.66</v>
          </cell>
          <cell r="DE193">
            <v>0.57999999999999996</v>
          </cell>
          <cell r="DF193">
            <v>0.56999999999999995</v>
          </cell>
          <cell r="DG193">
            <v>0.55000000000000004</v>
          </cell>
          <cell r="DH193">
            <v>0.56000000000000005</v>
          </cell>
          <cell r="DI193">
            <v>0.5</v>
          </cell>
          <cell r="DJ193">
            <v>0.39</v>
          </cell>
          <cell r="DK193">
            <v>0.35</v>
          </cell>
          <cell r="DL193">
            <v>0.39</v>
          </cell>
          <cell r="DM193">
            <v>0.17</v>
          </cell>
          <cell r="DN193">
            <v>0.03</v>
          </cell>
          <cell r="DO193">
            <v>0.03</v>
          </cell>
          <cell r="DP193">
            <v>0.04</v>
          </cell>
          <cell r="DQ193">
            <v>2.4E-2</v>
          </cell>
          <cell r="DR193">
            <v>0.04</v>
          </cell>
          <cell r="DS193">
            <v>0.06</v>
          </cell>
          <cell r="DT193">
            <v>0.02</v>
          </cell>
          <cell r="DU193">
            <v>0.05</v>
          </cell>
          <cell r="DW193">
            <v>0.108</v>
          </cell>
          <cell r="DX193">
            <v>8.1000000000000003E-2</v>
          </cell>
          <cell r="DY193">
            <v>0.11</v>
          </cell>
          <cell r="DZ193">
            <v>0.09</v>
          </cell>
          <cell r="EA193">
            <v>0.1</v>
          </cell>
          <cell r="EB193">
            <v>0.14000000000000001</v>
          </cell>
          <cell r="EC193">
            <v>0.1</v>
          </cell>
          <cell r="ED193">
            <v>0.16</v>
          </cell>
          <cell r="EE193">
            <v>0.3</v>
          </cell>
          <cell r="EF193">
            <v>0.45</v>
          </cell>
          <cell r="EG193">
            <v>0.47</v>
          </cell>
          <cell r="EH193">
            <v>0.42</v>
          </cell>
          <cell r="EI193">
            <v>0.39</v>
          </cell>
          <cell r="EJ193">
            <v>0.44</v>
          </cell>
          <cell r="EK193">
            <v>0.39</v>
          </cell>
          <cell r="EL193">
            <v>0.45</v>
          </cell>
          <cell r="EM193">
            <v>0.45</v>
          </cell>
          <cell r="EO193">
            <v>0.39</v>
          </cell>
          <cell r="EP193">
            <v>0.37</v>
          </cell>
          <cell r="EQ193">
            <v>0.39</v>
          </cell>
          <cell r="ER193">
            <v>0.46</v>
          </cell>
          <cell r="ES193">
            <v>0.39</v>
          </cell>
          <cell r="ET193">
            <v>0.37</v>
          </cell>
          <cell r="EU193">
            <v>0.4</v>
          </cell>
          <cell r="EV193">
            <v>0.3</v>
          </cell>
          <cell r="EW193">
            <v>0.05</v>
          </cell>
          <cell r="EX193">
            <v>0.02</v>
          </cell>
          <cell r="EY193">
            <v>0.04</v>
          </cell>
          <cell r="EZ193">
            <v>0.04</v>
          </cell>
          <cell r="FA193">
            <v>0.04</v>
          </cell>
          <cell r="FB193">
            <v>0.04</v>
          </cell>
          <cell r="FC193">
            <v>0.04</v>
          </cell>
          <cell r="FD193">
            <v>0.03</v>
          </cell>
          <cell r="FE193">
            <v>0.04</v>
          </cell>
          <cell r="GP193">
            <v>0.03</v>
          </cell>
          <cell r="GQ193">
            <v>0.02</v>
          </cell>
          <cell r="GR193">
            <v>0.01</v>
          </cell>
          <cell r="GS193">
            <v>0.03</v>
          </cell>
          <cell r="GT193">
            <v>0.18</v>
          </cell>
          <cell r="GU193">
            <v>0.09</v>
          </cell>
          <cell r="GV193">
            <v>0.43</v>
          </cell>
          <cell r="GW193">
            <v>0.38</v>
          </cell>
          <cell r="GX193">
            <v>0.36</v>
          </cell>
          <cell r="GY193">
            <v>0.39</v>
          </cell>
          <cell r="GZ193">
            <v>0.38</v>
          </cell>
          <cell r="HA193">
            <v>0.43</v>
          </cell>
          <cell r="HB193">
            <v>0.24</v>
          </cell>
          <cell r="HC193">
            <v>0.26</v>
          </cell>
          <cell r="HD193">
            <v>0.36</v>
          </cell>
          <cell r="HE193">
            <v>0.35</v>
          </cell>
          <cell r="HF193">
            <v>0.21</v>
          </cell>
          <cell r="HG193">
            <v>0.3</v>
          </cell>
          <cell r="HH193">
            <v>0.23</v>
          </cell>
          <cell r="HI193">
            <v>0.25</v>
          </cell>
          <cell r="HJ193">
            <v>0.18</v>
          </cell>
          <cell r="HK193">
            <v>0.15</v>
          </cell>
          <cell r="HL193">
            <v>0.15</v>
          </cell>
          <cell r="HM193">
            <v>0.1</v>
          </cell>
          <cell r="HN193">
            <v>2.1999999999999999E-2</v>
          </cell>
          <cell r="HO193">
            <v>0.03</v>
          </cell>
          <cell r="HP193">
            <v>0.03</v>
          </cell>
          <cell r="HQ193">
            <v>0.02</v>
          </cell>
          <cell r="HR193">
            <v>2.7E-2</v>
          </cell>
          <cell r="HS193">
            <v>2.4E-2</v>
          </cell>
          <cell r="HT193">
            <v>0.05</v>
          </cell>
          <cell r="HU193">
            <v>0.06</v>
          </cell>
          <cell r="HV193">
            <v>0.06</v>
          </cell>
          <cell r="HW193">
            <v>0.06</v>
          </cell>
          <cell r="HX193">
            <v>0.06</v>
          </cell>
          <cell r="HY193">
            <v>0.05</v>
          </cell>
        </row>
        <row r="194">
          <cell r="A194">
            <v>609740</v>
          </cell>
          <cell r="I194">
            <v>19</v>
          </cell>
          <cell r="J194" t="str">
            <v/>
          </cell>
          <cell r="R194">
            <v>5</v>
          </cell>
          <cell r="AA194">
            <v>0</v>
          </cell>
          <cell r="AB194">
            <v>0.01</v>
          </cell>
          <cell r="AC194">
            <v>0</v>
          </cell>
          <cell r="AD194">
            <v>0.06</v>
          </cell>
          <cell r="AE194">
            <v>0.02</v>
          </cell>
          <cell r="AF194">
            <v>0.06</v>
          </cell>
          <cell r="AG194">
            <v>0.05</v>
          </cell>
          <cell r="AH194">
            <v>0.04</v>
          </cell>
          <cell r="AI194">
            <v>0.05</v>
          </cell>
          <cell r="AJ194">
            <v>0.05</v>
          </cell>
          <cell r="AK194">
            <v>0.12</v>
          </cell>
          <cell r="AL194">
            <v>0.12</v>
          </cell>
          <cell r="AM194">
            <v>0.3</v>
          </cell>
          <cell r="AN194">
            <v>0.21</v>
          </cell>
          <cell r="AO194">
            <v>0.34</v>
          </cell>
          <cell r="AP194">
            <v>0.13</v>
          </cell>
          <cell r="AQ194">
            <v>0.3</v>
          </cell>
          <cell r="AR194">
            <v>0.28999999999999998</v>
          </cell>
          <cell r="AS194">
            <v>0.02</v>
          </cell>
          <cell r="AT194">
            <v>0.02</v>
          </cell>
          <cell r="AU194">
            <v>0.04</v>
          </cell>
          <cell r="AV194">
            <v>0.02</v>
          </cell>
          <cell r="AW194">
            <v>0.01</v>
          </cell>
          <cell r="AX194">
            <v>0.01</v>
          </cell>
          <cell r="AY194">
            <v>0.62</v>
          </cell>
          <cell r="AZ194">
            <v>0.72</v>
          </cell>
          <cell r="BA194">
            <v>0.56999999999999995</v>
          </cell>
          <cell r="BB194">
            <v>0.73</v>
          </cell>
          <cell r="BC194">
            <v>0.54</v>
          </cell>
          <cell r="BD194">
            <v>0.51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0.01</v>
          </cell>
          <cell r="BQ194">
            <v>0.05</v>
          </cell>
          <cell r="BR194">
            <v>7.0000000000000007E-2</v>
          </cell>
          <cell r="BS194">
            <v>0.04</v>
          </cell>
          <cell r="BT194">
            <v>0.01</v>
          </cell>
          <cell r="BU194">
            <v>0.01</v>
          </cell>
          <cell r="BV194">
            <v>0.04</v>
          </cell>
          <cell r="BW194">
            <v>0.01</v>
          </cell>
          <cell r="BX194">
            <v>0.01</v>
          </cell>
          <cell r="BY194">
            <v>0.05</v>
          </cell>
          <cell r="BZ194">
            <v>7.0000000000000007E-2</v>
          </cell>
          <cell r="CA194">
            <v>7.0000000000000007E-2</v>
          </cell>
          <cell r="CB194">
            <v>7.0000000000000007E-2</v>
          </cell>
          <cell r="CL194">
            <v>0.17</v>
          </cell>
          <cell r="CM194">
            <v>0.23</v>
          </cell>
          <cell r="CN194">
            <v>0.26</v>
          </cell>
          <cell r="CO194">
            <v>0.26</v>
          </cell>
          <cell r="CP194">
            <v>0.27</v>
          </cell>
          <cell r="CQ194">
            <v>0.28999999999999998</v>
          </cell>
          <cell r="CR194">
            <v>0.23</v>
          </cell>
          <cell r="CS194">
            <v>0.23</v>
          </cell>
          <cell r="CT194">
            <v>0.21</v>
          </cell>
          <cell r="CU194">
            <v>0.05</v>
          </cell>
          <cell r="CV194">
            <v>0.04</v>
          </cell>
          <cell r="CW194">
            <v>0.04</v>
          </cell>
          <cell r="CX194">
            <v>0.04</v>
          </cell>
          <cell r="CY194">
            <v>0.04</v>
          </cell>
          <cell r="CZ194">
            <v>0.04</v>
          </cell>
          <cell r="DA194">
            <v>0.04</v>
          </cell>
          <cell r="DB194">
            <v>0.04</v>
          </cell>
          <cell r="DC194">
            <v>0.05</v>
          </cell>
          <cell r="DD194">
            <v>0.77</v>
          </cell>
          <cell r="DE194">
            <v>0.72</v>
          </cell>
          <cell r="DF194">
            <v>0.67</v>
          </cell>
          <cell r="DG194">
            <v>0.7</v>
          </cell>
          <cell r="DH194">
            <v>0.68</v>
          </cell>
          <cell r="DI194">
            <v>0.61</v>
          </cell>
          <cell r="DJ194">
            <v>0.61</v>
          </cell>
          <cell r="DK194">
            <v>0.59</v>
          </cell>
          <cell r="DL194">
            <v>0.63</v>
          </cell>
          <cell r="DM194">
            <v>0.16</v>
          </cell>
          <cell r="DN194">
            <v>1.2E-2</v>
          </cell>
          <cell r="DO194">
            <v>0</v>
          </cell>
          <cell r="DP194">
            <v>0</v>
          </cell>
          <cell r="DQ194">
            <v>0</v>
          </cell>
          <cell r="DR194">
            <v>0.01</v>
          </cell>
          <cell r="DS194">
            <v>0.04</v>
          </cell>
          <cell r="DT194">
            <v>0.01</v>
          </cell>
          <cell r="DU194">
            <v>0.02</v>
          </cell>
          <cell r="DW194">
            <v>6.0999999999999999E-2</v>
          </cell>
          <cell r="DX194">
            <v>6.0999999999999999E-2</v>
          </cell>
          <cell r="DY194">
            <v>0.09</v>
          </cell>
          <cell r="DZ194">
            <v>0.05</v>
          </cell>
          <cell r="EA194">
            <v>0.05</v>
          </cell>
          <cell r="EB194">
            <v>0.1</v>
          </cell>
          <cell r="EC194">
            <v>0.05</v>
          </cell>
          <cell r="ED194">
            <v>0.13</v>
          </cell>
          <cell r="EE194">
            <v>0.32</v>
          </cell>
          <cell r="EF194">
            <v>0.43</v>
          </cell>
          <cell r="EG194">
            <v>0.4</v>
          </cell>
          <cell r="EH194">
            <v>0.32</v>
          </cell>
          <cell r="EI194">
            <v>0.28000000000000003</v>
          </cell>
          <cell r="EJ194">
            <v>0.39</v>
          </cell>
          <cell r="EK194">
            <v>0.28000000000000003</v>
          </cell>
          <cell r="EL194">
            <v>0.35</v>
          </cell>
          <cell r="EM194">
            <v>0.3</v>
          </cell>
          <cell r="EO194">
            <v>0.39</v>
          </cell>
          <cell r="EP194">
            <v>0.44</v>
          </cell>
          <cell r="EQ194">
            <v>0.5</v>
          </cell>
          <cell r="ER194">
            <v>0.56000000000000005</v>
          </cell>
          <cell r="ES194">
            <v>0.45</v>
          </cell>
          <cell r="ET194">
            <v>0.49</v>
          </cell>
          <cell r="EU194">
            <v>0.5</v>
          </cell>
          <cell r="EV194">
            <v>0.45</v>
          </cell>
          <cell r="EW194">
            <v>0.11</v>
          </cell>
          <cell r="EX194">
            <v>0.11</v>
          </cell>
          <cell r="EY194">
            <v>0.1</v>
          </cell>
          <cell r="EZ194">
            <v>0.1</v>
          </cell>
          <cell r="FA194">
            <v>0.11</v>
          </cell>
          <cell r="FB194">
            <v>0.1</v>
          </cell>
          <cell r="FC194">
            <v>0.1</v>
          </cell>
          <cell r="FD194">
            <v>0.09</v>
          </cell>
          <cell r="FE194">
            <v>0.09</v>
          </cell>
          <cell r="GP194">
            <v>0.05</v>
          </cell>
          <cell r="GQ194">
            <v>0.01</v>
          </cell>
          <cell r="GR194">
            <v>0</v>
          </cell>
          <cell r="GS194">
            <v>0.01</v>
          </cell>
          <cell r="GT194">
            <v>0.17</v>
          </cell>
          <cell r="GU194">
            <v>0.04</v>
          </cell>
          <cell r="GV194">
            <v>0.3</v>
          </cell>
          <cell r="GW194">
            <v>0.3</v>
          </cell>
          <cell r="GX194">
            <v>0.3</v>
          </cell>
          <cell r="GY194">
            <v>0.28999999999999998</v>
          </cell>
          <cell r="GZ194">
            <v>0.3</v>
          </cell>
          <cell r="HA194">
            <v>0.28999999999999998</v>
          </cell>
          <cell r="HB194">
            <v>0.35</v>
          </cell>
          <cell r="HC194">
            <v>0.34</v>
          </cell>
          <cell r="HD194">
            <v>0.4</v>
          </cell>
          <cell r="HE194">
            <v>0.39</v>
          </cell>
          <cell r="HF194">
            <v>0.21</v>
          </cell>
          <cell r="HG194">
            <v>0.4</v>
          </cell>
          <cell r="HH194">
            <v>0.15</v>
          </cell>
          <cell r="HI194">
            <v>0.18</v>
          </cell>
          <cell r="HJ194">
            <v>0.15</v>
          </cell>
          <cell r="HK194">
            <v>0.16</v>
          </cell>
          <cell r="HL194">
            <v>0.17</v>
          </cell>
          <cell r="HM194">
            <v>0.12</v>
          </cell>
          <cell r="HN194">
            <v>3.6999999999999998E-2</v>
          </cell>
          <cell r="HO194">
            <v>0.04</v>
          </cell>
          <cell r="HP194">
            <v>0.02</v>
          </cell>
          <cell r="HQ194">
            <v>0.02</v>
          </cell>
          <cell r="HR194">
            <v>2.4E-2</v>
          </cell>
          <cell r="HS194">
            <v>2.4E-2</v>
          </cell>
          <cell r="HT194">
            <v>0.11</v>
          </cell>
          <cell r="HU194">
            <v>0.12</v>
          </cell>
          <cell r="HV194">
            <v>0.12</v>
          </cell>
          <cell r="HW194">
            <v>0.12</v>
          </cell>
          <cell r="HX194">
            <v>0.12</v>
          </cell>
          <cell r="HY194">
            <v>0.12</v>
          </cell>
        </row>
        <row r="195">
          <cell r="A195">
            <v>609741</v>
          </cell>
          <cell r="I195">
            <v>12</v>
          </cell>
          <cell r="J195" t="str">
            <v/>
          </cell>
          <cell r="R195">
            <v>7</v>
          </cell>
          <cell r="AA195">
            <v>0.01</v>
          </cell>
          <cell r="AB195">
            <v>0.01</v>
          </cell>
          <cell r="AC195">
            <v>0.01</v>
          </cell>
          <cell r="AD195">
            <v>0.02</v>
          </cell>
          <cell r="AE195">
            <v>0.03</v>
          </cell>
          <cell r="AF195">
            <v>7.0000000000000007E-2</v>
          </cell>
          <cell r="AG195">
            <v>0.05</v>
          </cell>
          <cell r="AH195">
            <v>0.05</v>
          </cell>
          <cell r="AI195">
            <v>0.09</v>
          </cell>
          <cell r="AJ195">
            <v>7.0000000000000007E-2</v>
          </cell>
          <cell r="AK195">
            <v>0.11</v>
          </cell>
          <cell r="AL195">
            <v>0.16</v>
          </cell>
          <cell r="AM195">
            <v>0.41</v>
          </cell>
          <cell r="AN195">
            <v>0.26</v>
          </cell>
          <cell r="AO195">
            <v>0.39</v>
          </cell>
          <cell r="AP195">
            <v>0.24</v>
          </cell>
          <cell r="AQ195">
            <v>0.37</v>
          </cell>
          <cell r="AR195">
            <v>0.39</v>
          </cell>
          <cell r="AS195">
            <v>0.01</v>
          </cell>
          <cell r="AT195">
            <v>0</v>
          </cell>
          <cell r="AU195">
            <v>0.01</v>
          </cell>
          <cell r="AV195">
            <v>0</v>
          </cell>
          <cell r="AW195">
            <v>0.01</v>
          </cell>
          <cell r="AX195">
            <v>0</v>
          </cell>
          <cell r="AY195">
            <v>0.51</v>
          </cell>
          <cell r="AZ195">
            <v>0.67</v>
          </cell>
          <cell r="BA195">
            <v>0.49</v>
          </cell>
          <cell r="BB195">
            <v>0.67</v>
          </cell>
          <cell r="BC195">
            <v>0.49</v>
          </cell>
          <cell r="BD195">
            <v>0.38</v>
          </cell>
          <cell r="BK195">
            <v>7.0000000000000001E-3</v>
          </cell>
          <cell r="BL195">
            <v>1.4E-2</v>
          </cell>
          <cell r="BM195">
            <v>0.01</v>
          </cell>
          <cell r="BN195">
            <v>0.01</v>
          </cell>
          <cell r="BO195">
            <v>0.01</v>
          </cell>
          <cell r="BP195">
            <v>0.05</v>
          </cell>
          <cell r="BQ195">
            <v>0.1</v>
          </cell>
          <cell r="BR195">
            <v>0.17</v>
          </cell>
          <cell r="BS195">
            <v>0.1</v>
          </cell>
          <cell r="BT195">
            <v>0.04</v>
          </cell>
          <cell r="BU195">
            <v>0.06</v>
          </cell>
          <cell r="BV195">
            <v>7.0000000000000007E-2</v>
          </cell>
          <cell r="BW195">
            <v>0.09</v>
          </cell>
          <cell r="BX195">
            <v>0.09</v>
          </cell>
          <cell r="BY195">
            <v>0.05</v>
          </cell>
          <cell r="BZ195">
            <v>0.12</v>
          </cell>
          <cell r="CA195">
            <v>0.14000000000000001</v>
          </cell>
          <cell r="CB195">
            <v>0.16</v>
          </cell>
          <cell r="CL195">
            <v>0.36</v>
          </cell>
          <cell r="CM195">
            <v>0.34</v>
          </cell>
          <cell r="CN195">
            <v>0.4</v>
          </cell>
          <cell r="CO195">
            <v>0.37</v>
          </cell>
          <cell r="CP195">
            <v>0.41</v>
          </cell>
          <cell r="CQ195">
            <v>0.44</v>
          </cell>
          <cell r="CR195">
            <v>0.41</v>
          </cell>
          <cell r="CS195">
            <v>0.34</v>
          </cell>
          <cell r="CT195">
            <v>0.35</v>
          </cell>
          <cell r="CU195">
            <v>0.01</v>
          </cell>
          <cell r="CV195">
            <v>0.01</v>
          </cell>
          <cell r="CW195">
            <v>0.01</v>
          </cell>
          <cell r="CX195">
            <v>0</v>
          </cell>
          <cell r="CY195">
            <v>0.01</v>
          </cell>
          <cell r="CZ195">
            <v>0.02</v>
          </cell>
          <cell r="DA195">
            <v>0.01</v>
          </cell>
          <cell r="DB195">
            <v>0.01</v>
          </cell>
          <cell r="DC195">
            <v>0.01</v>
          </cell>
          <cell r="DD195">
            <v>0.57999999999999996</v>
          </cell>
          <cell r="DE195">
            <v>0.57999999999999996</v>
          </cell>
          <cell r="DF195">
            <v>0.51</v>
          </cell>
          <cell r="DG195">
            <v>0.52</v>
          </cell>
          <cell r="DH195">
            <v>0.49</v>
          </cell>
          <cell r="DI195">
            <v>0.44</v>
          </cell>
          <cell r="DJ195">
            <v>0.35</v>
          </cell>
          <cell r="DK195">
            <v>0.34</v>
          </cell>
          <cell r="DL195">
            <v>0.38</v>
          </cell>
          <cell r="DM195">
            <v>0.11</v>
          </cell>
          <cell r="DN195">
            <v>1.4E-2</v>
          </cell>
          <cell r="DO195">
            <v>0.01</v>
          </cell>
          <cell r="DP195">
            <v>0.03</v>
          </cell>
          <cell r="DQ195">
            <v>1.4E-2</v>
          </cell>
          <cell r="DR195">
            <v>0.04</v>
          </cell>
          <cell r="DS195">
            <v>0.03</v>
          </cell>
          <cell r="DT195">
            <v>0.01</v>
          </cell>
          <cell r="DU195">
            <v>0.01</v>
          </cell>
          <cell r="DW195">
            <v>7.9000000000000001E-2</v>
          </cell>
          <cell r="DX195">
            <v>6.4000000000000001E-2</v>
          </cell>
          <cell r="DY195">
            <v>0.04</v>
          </cell>
          <cell r="DZ195">
            <v>0.04</v>
          </cell>
          <cell r="EA195">
            <v>0.06</v>
          </cell>
          <cell r="EB195">
            <v>0.09</v>
          </cell>
          <cell r="EC195">
            <v>0.05</v>
          </cell>
          <cell r="ED195">
            <v>0.11</v>
          </cell>
          <cell r="EE195">
            <v>0.33</v>
          </cell>
          <cell r="EF195">
            <v>0.47</v>
          </cell>
          <cell r="EG195">
            <v>0.37</v>
          </cell>
          <cell r="EH195">
            <v>0.44</v>
          </cell>
          <cell r="EI195">
            <v>0.41</v>
          </cell>
          <cell r="EJ195">
            <v>0.41</v>
          </cell>
          <cell r="EK195">
            <v>0.41</v>
          </cell>
          <cell r="EL195">
            <v>0.48</v>
          </cell>
          <cell r="EM195">
            <v>0.44</v>
          </cell>
          <cell r="EO195">
            <v>0.39</v>
          </cell>
          <cell r="EP195">
            <v>0.52</v>
          </cell>
          <cell r="EQ195">
            <v>0.45</v>
          </cell>
          <cell r="ER195">
            <v>0.49</v>
          </cell>
          <cell r="ES195">
            <v>0.44</v>
          </cell>
          <cell r="ET195">
            <v>0.43</v>
          </cell>
          <cell r="EU195">
            <v>0.42</v>
          </cell>
          <cell r="EV195">
            <v>0.39</v>
          </cell>
          <cell r="EW195">
            <v>7.0000000000000007E-2</v>
          </cell>
          <cell r="EX195">
            <v>0.04</v>
          </cell>
          <cell r="EY195">
            <v>0.03</v>
          </cell>
          <cell r="EZ195">
            <v>0.04</v>
          </cell>
          <cell r="FA195">
            <v>0.04</v>
          </cell>
          <cell r="FB195">
            <v>0.05</v>
          </cell>
          <cell r="FC195">
            <v>0.04</v>
          </cell>
          <cell r="FD195">
            <v>0.04</v>
          </cell>
          <cell r="FE195">
            <v>0.05</v>
          </cell>
          <cell r="GP195">
            <v>0.04</v>
          </cell>
          <cell r="GQ195">
            <v>0.04</v>
          </cell>
          <cell r="GR195">
            <v>0.04</v>
          </cell>
          <cell r="GS195">
            <v>0.03</v>
          </cell>
          <cell r="GT195">
            <v>0.23</v>
          </cell>
          <cell r="GU195">
            <v>0.04</v>
          </cell>
          <cell r="GV195">
            <v>0.49</v>
          </cell>
          <cell r="GW195">
            <v>0.46</v>
          </cell>
          <cell r="GX195">
            <v>0.44</v>
          </cell>
          <cell r="GY195">
            <v>0.42</v>
          </cell>
          <cell r="GZ195">
            <v>0.36</v>
          </cell>
          <cell r="HA195">
            <v>0.49</v>
          </cell>
          <cell r="HB195">
            <v>0.25</v>
          </cell>
          <cell r="HC195">
            <v>0.26</v>
          </cell>
          <cell r="HD195">
            <v>0.32</v>
          </cell>
          <cell r="HE195">
            <v>0.38</v>
          </cell>
          <cell r="HF195">
            <v>0.21</v>
          </cell>
          <cell r="HG195">
            <v>0.32</v>
          </cell>
          <cell r="HH195">
            <v>0.13</v>
          </cell>
          <cell r="HI195">
            <v>0.16</v>
          </cell>
          <cell r="HJ195">
            <v>0.12</v>
          </cell>
          <cell r="HK195">
            <v>0.09</v>
          </cell>
          <cell r="HL195">
            <v>0.11</v>
          </cell>
          <cell r="HM195">
            <v>0.08</v>
          </cell>
          <cell r="HN195">
            <v>0.05</v>
          </cell>
          <cell r="HO195">
            <v>0.04</v>
          </cell>
          <cell r="HP195">
            <v>0.04</v>
          </cell>
          <cell r="HQ195">
            <v>0.04</v>
          </cell>
          <cell r="HR195">
            <v>4.2999999999999997E-2</v>
          </cell>
          <cell r="HS195">
            <v>3.5999999999999997E-2</v>
          </cell>
          <cell r="HT195">
            <v>0.05</v>
          </cell>
          <cell r="HU195">
            <v>0.05</v>
          </cell>
          <cell r="HV195">
            <v>0.05</v>
          </cell>
          <cell r="HW195">
            <v>0.04</v>
          </cell>
          <cell r="HX195">
            <v>0.04</v>
          </cell>
          <cell r="HY195">
            <v>0.04</v>
          </cell>
        </row>
        <row r="196">
          <cell r="A196">
            <v>609744</v>
          </cell>
          <cell r="I196">
            <v>77</v>
          </cell>
          <cell r="J196" t="str">
            <v>Very strong</v>
          </cell>
          <cell r="M196">
            <v>90</v>
          </cell>
          <cell r="R196">
            <v>27</v>
          </cell>
          <cell r="AA196">
            <v>0</v>
          </cell>
          <cell r="AB196">
            <v>0.01</v>
          </cell>
          <cell r="AC196">
            <v>0</v>
          </cell>
          <cell r="AD196">
            <v>0</v>
          </cell>
          <cell r="AE196">
            <v>0.01</v>
          </cell>
          <cell r="AF196">
            <v>0.04</v>
          </cell>
          <cell r="AG196">
            <v>0.04</v>
          </cell>
          <cell r="AH196">
            <v>0.02</v>
          </cell>
          <cell r="AI196">
            <v>0.03</v>
          </cell>
          <cell r="AJ196">
            <v>0.02</v>
          </cell>
          <cell r="AK196">
            <v>0.03</v>
          </cell>
          <cell r="AL196">
            <v>7.0000000000000007E-2</v>
          </cell>
          <cell r="AM196">
            <v>0.21</v>
          </cell>
          <cell r="AN196">
            <v>0.17</v>
          </cell>
          <cell r="AO196">
            <v>0.23</v>
          </cell>
          <cell r="AP196">
            <v>0.08</v>
          </cell>
          <cell r="AQ196">
            <v>0.28000000000000003</v>
          </cell>
          <cell r="AR196">
            <v>0.31</v>
          </cell>
          <cell r="AS196">
            <v>0.02</v>
          </cell>
          <cell r="AT196">
            <v>0.02</v>
          </cell>
          <cell r="AU196">
            <v>0.03</v>
          </cell>
          <cell r="AV196">
            <v>0.01</v>
          </cell>
          <cell r="AW196">
            <v>0.03</v>
          </cell>
          <cell r="AX196">
            <v>0.03</v>
          </cell>
          <cell r="AY196">
            <v>0.74</v>
          </cell>
          <cell r="AZ196">
            <v>0.79</v>
          </cell>
          <cell r="BA196">
            <v>0.71</v>
          </cell>
          <cell r="BB196">
            <v>0.9</v>
          </cell>
          <cell r="BC196">
            <v>0.66</v>
          </cell>
          <cell r="BD196">
            <v>0.54</v>
          </cell>
          <cell r="BK196">
            <v>0</v>
          </cell>
          <cell r="BL196">
            <v>0</v>
          </cell>
          <cell r="BM196">
            <v>0.01</v>
          </cell>
          <cell r="BN196">
            <v>0.01</v>
          </cell>
          <cell r="BO196">
            <v>0</v>
          </cell>
          <cell r="BP196">
            <v>0.02</v>
          </cell>
          <cell r="BQ196">
            <v>0.01</v>
          </cell>
          <cell r="BR196">
            <v>0.02</v>
          </cell>
          <cell r="BS196">
            <v>0.02</v>
          </cell>
          <cell r="BT196">
            <v>0.02</v>
          </cell>
          <cell r="BU196">
            <v>0.01</v>
          </cell>
          <cell r="BV196">
            <v>0.02</v>
          </cell>
          <cell r="BW196">
            <v>0.01</v>
          </cell>
          <cell r="BX196">
            <v>0.01</v>
          </cell>
          <cell r="BY196">
            <v>0.01</v>
          </cell>
          <cell r="BZ196">
            <v>0.01</v>
          </cell>
          <cell r="CA196">
            <v>0.03</v>
          </cell>
          <cell r="CB196">
            <v>0.02</v>
          </cell>
          <cell r="CL196">
            <v>0.1</v>
          </cell>
          <cell r="CM196">
            <v>0.11</v>
          </cell>
          <cell r="CN196">
            <v>0.16</v>
          </cell>
          <cell r="CO196">
            <v>0.15</v>
          </cell>
          <cell r="CP196">
            <v>0.23</v>
          </cell>
          <cell r="CQ196">
            <v>0.17</v>
          </cell>
          <cell r="CR196">
            <v>0.26</v>
          </cell>
          <cell r="CS196">
            <v>0.24</v>
          </cell>
          <cell r="CT196">
            <v>0.21</v>
          </cell>
          <cell r="CU196">
            <v>0.01</v>
          </cell>
          <cell r="CV196">
            <v>0.01</v>
          </cell>
          <cell r="CW196">
            <v>0.01</v>
          </cell>
          <cell r="CX196">
            <v>0.01</v>
          </cell>
          <cell r="CY196">
            <v>0.01</v>
          </cell>
          <cell r="CZ196">
            <v>0.02</v>
          </cell>
          <cell r="DA196">
            <v>0.01</v>
          </cell>
          <cell r="DB196">
            <v>0.01</v>
          </cell>
          <cell r="DC196">
            <v>0.01</v>
          </cell>
          <cell r="DD196">
            <v>0.88</v>
          </cell>
          <cell r="DE196">
            <v>0.87</v>
          </cell>
          <cell r="DF196">
            <v>0.81</v>
          </cell>
          <cell r="DG196">
            <v>0.83</v>
          </cell>
          <cell r="DH196">
            <v>0.75</v>
          </cell>
          <cell r="DI196">
            <v>0.79</v>
          </cell>
          <cell r="DJ196">
            <v>0.71</v>
          </cell>
          <cell r="DK196">
            <v>0.7</v>
          </cell>
          <cell r="DL196">
            <v>0.74</v>
          </cell>
          <cell r="DM196">
            <v>0.17</v>
          </cell>
          <cell r="DN196">
            <v>6.0000000000000001E-3</v>
          </cell>
          <cell r="DO196">
            <v>0.01</v>
          </cell>
          <cell r="DP196">
            <v>0.01</v>
          </cell>
          <cell r="DQ196">
            <v>0</v>
          </cell>
          <cell r="DR196">
            <v>0</v>
          </cell>
          <cell r="DS196">
            <v>0.03</v>
          </cell>
          <cell r="DT196">
            <v>0.01</v>
          </cell>
          <cell r="DU196">
            <v>0.01</v>
          </cell>
          <cell r="DW196">
            <v>1.7000000000000001E-2</v>
          </cell>
          <cell r="DX196">
            <v>2.1999999999999999E-2</v>
          </cell>
          <cell r="DY196">
            <v>0.02</v>
          </cell>
          <cell r="DZ196">
            <v>0.01</v>
          </cell>
          <cell r="EA196">
            <v>0.03</v>
          </cell>
          <cell r="EB196">
            <v>0.02</v>
          </cell>
          <cell r="EC196">
            <v>0.02</v>
          </cell>
          <cell r="ED196">
            <v>0.01</v>
          </cell>
          <cell r="EE196">
            <v>0.22</v>
          </cell>
          <cell r="EF196">
            <v>0.2</v>
          </cell>
          <cell r="EG196">
            <v>0.18</v>
          </cell>
          <cell r="EH196">
            <v>0.17</v>
          </cell>
          <cell r="EI196">
            <v>0.13</v>
          </cell>
          <cell r="EJ196">
            <v>0.22</v>
          </cell>
          <cell r="EK196">
            <v>0.25</v>
          </cell>
          <cell r="EL196">
            <v>0.28000000000000003</v>
          </cell>
          <cell r="EM196">
            <v>0.25</v>
          </cell>
          <cell r="EO196">
            <v>0.72</v>
          </cell>
          <cell r="EP196">
            <v>0.74</v>
          </cell>
          <cell r="EQ196">
            <v>0.75</v>
          </cell>
          <cell r="ER196">
            <v>0.79</v>
          </cell>
          <cell r="ES196">
            <v>0.7</v>
          </cell>
          <cell r="ET196">
            <v>0.64</v>
          </cell>
          <cell r="EU196">
            <v>0.66</v>
          </cell>
          <cell r="EV196">
            <v>0.69</v>
          </cell>
          <cell r="EW196">
            <v>0.08</v>
          </cell>
          <cell r="EX196">
            <v>0.05</v>
          </cell>
          <cell r="EY196">
            <v>0.05</v>
          </cell>
          <cell r="EZ196">
            <v>0.04</v>
          </cell>
          <cell r="FA196">
            <v>0.06</v>
          </cell>
          <cell r="FB196">
            <v>0.04</v>
          </cell>
          <cell r="FC196">
            <v>0.06</v>
          </cell>
          <cell r="FD196">
            <v>0.04</v>
          </cell>
          <cell r="FE196">
            <v>0.05</v>
          </cell>
          <cell r="GP196">
            <v>0.01</v>
          </cell>
          <cell r="GQ196">
            <v>0.01</v>
          </cell>
          <cell r="GR196">
            <v>0.01</v>
          </cell>
          <cell r="GS196">
            <v>0.01</v>
          </cell>
          <cell r="GT196">
            <v>0.03</v>
          </cell>
          <cell r="GU196">
            <v>0.01</v>
          </cell>
          <cell r="GV196">
            <v>0.31</v>
          </cell>
          <cell r="GW196">
            <v>0.26</v>
          </cell>
          <cell r="GX196">
            <v>0.26</v>
          </cell>
          <cell r="GY196">
            <v>0.28999999999999998</v>
          </cell>
          <cell r="GZ196">
            <v>0.31</v>
          </cell>
          <cell r="HA196">
            <v>0.28999999999999998</v>
          </cell>
          <cell r="HB196">
            <v>0.57999999999999996</v>
          </cell>
          <cell r="HC196">
            <v>0.5</v>
          </cell>
          <cell r="HD196">
            <v>0.43</v>
          </cell>
          <cell r="HE196">
            <v>0.56000000000000005</v>
          </cell>
          <cell r="HF196">
            <v>0.46</v>
          </cell>
          <cell r="HG196">
            <v>0.6</v>
          </cell>
          <cell r="HH196">
            <v>0.03</v>
          </cell>
          <cell r="HI196">
            <v>0.15</v>
          </cell>
          <cell r="HJ196">
            <v>0.17</v>
          </cell>
          <cell r="HK196">
            <v>0.06</v>
          </cell>
          <cell r="HL196">
            <v>0.09</v>
          </cell>
          <cell r="HM196">
            <v>0.02</v>
          </cell>
          <cell r="HN196">
            <v>2.1999999999999999E-2</v>
          </cell>
          <cell r="HO196">
            <v>0.03</v>
          </cell>
          <cell r="HP196">
            <v>0.06</v>
          </cell>
          <cell r="HQ196">
            <v>0.03</v>
          </cell>
          <cell r="HR196">
            <v>4.4999999999999998E-2</v>
          </cell>
          <cell r="HS196">
            <v>2.8000000000000001E-2</v>
          </cell>
          <cell r="HT196">
            <v>0.04</v>
          </cell>
          <cell r="HU196">
            <v>0.06</v>
          </cell>
          <cell r="HV196">
            <v>7.0000000000000007E-2</v>
          </cell>
          <cell r="HW196">
            <v>0.05</v>
          </cell>
          <cell r="HX196">
            <v>0.06</v>
          </cell>
          <cell r="HY196">
            <v>0.06</v>
          </cell>
        </row>
        <row r="197">
          <cell r="A197">
            <v>609745</v>
          </cell>
          <cell r="I197">
            <v>43</v>
          </cell>
          <cell r="J197" t="str">
            <v>Very strong</v>
          </cell>
          <cell r="M197">
            <v>94</v>
          </cell>
          <cell r="R197">
            <v>5</v>
          </cell>
          <cell r="AA197">
            <v>0</v>
          </cell>
          <cell r="AB197">
            <v>0.01</v>
          </cell>
          <cell r="AC197">
            <v>0.01</v>
          </cell>
          <cell r="AD197">
            <v>0.01</v>
          </cell>
          <cell r="AE197">
            <v>0.01</v>
          </cell>
          <cell r="AF197">
            <v>0.03</v>
          </cell>
          <cell r="AG197">
            <v>0</v>
          </cell>
          <cell r="AH197">
            <v>0</v>
          </cell>
          <cell r="AI197">
            <v>0</v>
          </cell>
          <cell r="AJ197">
            <v>0.01</v>
          </cell>
          <cell r="AK197">
            <v>7.0000000000000007E-2</v>
          </cell>
          <cell r="AL197">
            <v>0.16</v>
          </cell>
          <cell r="AM197">
            <v>0.2</v>
          </cell>
          <cell r="AN197">
            <v>0.13</v>
          </cell>
          <cell r="AO197">
            <v>0.14000000000000001</v>
          </cell>
          <cell r="AP197">
            <v>0.09</v>
          </cell>
          <cell r="AQ197">
            <v>0.24</v>
          </cell>
          <cell r="AR197">
            <v>0.19</v>
          </cell>
          <cell r="AS197">
            <v>0</v>
          </cell>
          <cell r="AT197">
            <v>0</v>
          </cell>
          <cell r="AU197">
            <v>0</v>
          </cell>
          <cell r="AV197">
            <v>0.01</v>
          </cell>
          <cell r="AW197">
            <v>0</v>
          </cell>
          <cell r="AX197">
            <v>0</v>
          </cell>
          <cell r="AY197">
            <v>0.8</v>
          </cell>
          <cell r="AZ197">
            <v>0.86</v>
          </cell>
          <cell r="BA197">
            <v>0.85</v>
          </cell>
          <cell r="BB197">
            <v>0.87</v>
          </cell>
          <cell r="BC197">
            <v>0.67</v>
          </cell>
          <cell r="BD197">
            <v>0.62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0.02</v>
          </cell>
          <cell r="BR197">
            <v>0.09</v>
          </cell>
          <cell r="BS197">
            <v>0.05</v>
          </cell>
          <cell r="BT197">
            <v>0</v>
          </cell>
          <cell r="BU197">
            <v>0.01</v>
          </cell>
          <cell r="BV197">
            <v>0.01</v>
          </cell>
          <cell r="BW197">
            <v>0</v>
          </cell>
          <cell r="BX197">
            <v>0.02</v>
          </cell>
          <cell r="BY197">
            <v>0.03</v>
          </cell>
          <cell r="BZ197">
            <v>0.05</v>
          </cell>
          <cell r="CA197">
            <v>0.06</v>
          </cell>
          <cell r="CB197">
            <v>0.06</v>
          </cell>
          <cell r="CL197">
            <v>0.15</v>
          </cell>
          <cell r="CM197">
            <v>0.16</v>
          </cell>
          <cell r="CN197">
            <v>0.16</v>
          </cell>
          <cell r="CO197">
            <v>0.17</v>
          </cell>
          <cell r="CP197">
            <v>0.21</v>
          </cell>
          <cell r="CQ197">
            <v>0.27</v>
          </cell>
          <cell r="CR197">
            <v>0.28000000000000003</v>
          </cell>
          <cell r="CS197">
            <v>0.24</v>
          </cell>
          <cell r="CT197">
            <v>0.24</v>
          </cell>
          <cell r="CU197">
            <v>0</v>
          </cell>
          <cell r="CV197">
            <v>0.01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0.01</v>
          </cell>
          <cell r="DB197">
            <v>0</v>
          </cell>
          <cell r="DC197">
            <v>0.01</v>
          </cell>
          <cell r="DD197">
            <v>0.85</v>
          </cell>
          <cell r="DE197">
            <v>0.81</v>
          </cell>
          <cell r="DF197">
            <v>0.83</v>
          </cell>
          <cell r="DG197">
            <v>0.83</v>
          </cell>
          <cell r="DH197">
            <v>0.77</v>
          </cell>
          <cell r="DI197">
            <v>0.7</v>
          </cell>
          <cell r="DJ197">
            <v>0.64</v>
          </cell>
          <cell r="DK197">
            <v>0.6</v>
          </cell>
          <cell r="DL197">
            <v>0.64</v>
          </cell>
          <cell r="DM197">
            <v>0.15</v>
          </cell>
          <cell r="DN197">
            <v>0</v>
          </cell>
          <cell r="DO197">
            <v>0</v>
          </cell>
          <cell r="DP197">
            <v>0.01</v>
          </cell>
          <cell r="DQ197">
            <v>0</v>
          </cell>
          <cell r="DR197">
            <v>0</v>
          </cell>
          <cell r="DS197">
            <v>0.02</v>
          </cell>
          <cell r="DT197">
            <v>0</v>
          </cell>
          <cell r="DU197">
            <v>0</v>
          </cell>
          <cell r="DW197">
            <v>3.5000000000000003E-2</v>
          </cell>
          <cell r="DX197">
            <v>0</v>
          </cell>
          <cell r="DY197">
            <v>0.03</v>
          </cell>
          <cell r="DZ197">
            <v>0.01</v>
          </cell>
          <cell r="EA197">
            <v>0.03</v>
          </cell>
          <cell r="EB197">
            <v>7.0000000000000007E-2</v>
          </cell>
          <cell r="EC197">
            <v>0.01</v>
          </cell>
          <cell r="ED197">
            <v>0.01</v>
          </cell>
          <cell r="EE197">
            <v>0.24</v>
          </cell>
          <cell r="EF197">
            <v>0.2</v>
          </cell>
          <cell r="EG197">
            <v>0.19</v>
          </cell>
          <cell r="EH197">
            <v>0.2</v>
          </cell>
          <cell r="EI197">
            <v>0.21</v>
          </cell>
          <cell r="EJ197">
            <v>0.22</v>
          </cell>
          <cell r="EK197">
            <v>0.22</v>
          </cell>
          <cell r="EL197">
            <v>0.23</v>
          </cell>
          <cell r="EM197">
            <v>0.24</v>
          </cell>
          <cell r="EO197">
            <v>0.74</v>
          </cell>
          <cell r="EP197">
            <v>0.78</v>
          </cell>
          <cell r="EQ197">
            <v>0.73</v>
          </cell>
          <cell r="ER197">
            <v>0.77</v>
          </cell>
          <cell r="ES197">
            <v>0.7</v>
          </cell>
          <cell r="ET197">
            <v>0.62</v>
          </cell>
          <cell r="EU197">
            <v>0.72</v>
          </cell>
          <cell r="EV197">
            <v>0.71</v>
          </cell>
          <cell r="EW197">
            <v>0.03</v>
          </cell>
          <cell r="EX197">
            <v>0.02</v>
          </cell>
          <cell r="EY197">
            <v>0.03</v>
          </cell>
          <cell r="EZ197">
            <v>0.02</v>
          </cell>
          <cell r="FA197">
            <v>0.01</v>
          </cell>
          <cell r="FB197">
            <v>0.05</v>
          </cell>
          <cell r="FC197">
            <v>7.0000000000000007E-2</v>
          </cell>
          <cell r="FD197">
            <v>0.03</v>
          </cell>
          <cell r="FE197">
            <v>0.03</v>
          </cell>
          <cell r="GP197">
            <v>0.01</v>
          </cell>
          <cell r="GQ197">
            <v>0.03</v>
          </cell>
          <cell r="GR197">
            <v>0.03</v>
          </cell>
          <cell r="GS197">
            <v>0.02</v>
          </cell>
          <cell r="GT197">
            <v>0.02</v>
          </cell>
          <cell r="GU197">
            <v>0.01</v>
          </cell>
          <cell r="GV197">
            <v>0.19</v>
          </cell>
          <cell r="GW197">
            <v>0.2</v>
          </cell>
          <cell r="GX197">
            <v>0.19</v>
          </cell>
          <cell r="GY197">
            <v>0.24</v>
          </cell>
          <cell r="GZ197">
            <v>0.22</v>
          </cell>
          <cell r="HA197">
            <v>0.15</v>
          </cell>
          <cell r="HB197">
            <v>0.7</v>
          </cell>
          <cell r="HC197">
            <v>0.51</v>
          </cell>
          <cell r="HD197">
            <v>0.45</v>
          </cell>
          <cell r="HE197">
            <v>0.59</v>
          </cell>
          <cell r="HF197">
            <v>0.62</v>
          </cell>
          <cell r="HG197">
            <v>0.77</v>
          </cell>
          <cell r="HH197">
            <v>7.0000000000000007E-2</v>
          </cell>
          <cell r="HI197">
            <v>0.15</v>
          </cell>
          <cell r="HJ197">
            <v>0.16</v>
          </cell>
          <cell r="HK197">
            <v>0.1</v>
          </cell>
          <cell r="HL197">
            <v>0.08</v>
          </cell>
          <cell r="HM197">
            <v>0.02</v>
          </cell>
          <cell r="HN197">
            <v>0</v>
          </cell>
          <cell r="HO197">
            <v>0.06</v>
          </cell>
          <cell r="HP197">
            <v>0.12</v>
          </cell>
          <cell r="HQ197">
            <v>0</v>
          </cell>
          <cell r="HR197">
            <v>1.2E-2</v>
          </cell>
          <cell r="HS197">
            <v>2.3E-2</v>
          </cell>
          <cell r="HT197">
            <v>0.03</v>
          </cell>
          <cell r="HU197">
            <v>0.05</v>
          </cell>
          <cell r="HV197">
            <v>0.05</v>
          </cell>
          <cell r="HW197">
            <v>0.03</v>
          </cell>
          <cell r="HX197">
            <v>0.05</v>
          </cell>
          <cell r="HY197">
            <v>0.02</v>
          </cell>
        </row>
        <row r="198">
          <cell r="A198">
            <v>609746</v>
          </cell>
          <cell r="I198">
            <v>21</v>
          </cell>
          <cell r="J198" t="str">
            <v/>
          </cell>
          <cell r="R198">
            <v>20</v>
          </cell>
          <cell r="AA198">
            <v>0.03</v>
          </cell>
          <cell r="AB198">
            <v>0.02</v>
          </cell>
          <cell r="AC198">
            <v>0.01</v>
          </cell>
          <cell r="AD198">
            <v>0.03</v>
          </cell>
          <cell r="AE198">
            <v>0.05</v>
          </cell>
          <cell r="AF198">
            <v>7.0000000000000007E-2</v>
          </cell>
          <cell r="AG198">
            <v>7.0000000000000007E-2</v>
          </cell>
          <cell r="AH198">
            <v>7.0000000000000007E-2</v>
          </cell>
          <cell r="AI198">
            <v>0.09</v>
          </cell>
          <cell r="AJ198">
            <v>7.0000000000000007E-2</v>
          </cell>
          <cell r="AK198">
            <v>0.16</v>
          </cell>
          <cell r="AL198">
            <v>0.16</v>
          </cell>
          <cell r="AM198">
            <v>0.39</v>
          </cell>
          <cell r="AN198">
            <v>0.33</v>
          </cell>
          <cell r="AO198">
            <v>0.35</v>
          </cell>
          <cell r="AP198">
            <v>0.26</v>
          </cell>
          <cell r="AQ198">
            <v>0.4</v>
          </cell>
          <cell r="AR198">
            <v>0.36</v>
          </cell>
          <cell r="AS198">
            <v>0</v>
          </cell>
          <cell r="AT198">
            <v>0</v>
          </cell>
          <cell r="AU198">
            <v>0.02</v>
          </cell>
          <cell r="AV198">
            <v>0.01</v>
          </cell>
          <cell r="AW198">
            <v>0.01</v>
          </cell>
          <cell r="AX198">
            <v>0.03</v>
          </cell>
          <cell r="AY198">
            <v>0.51</v>
          </cell>
          <cell r="AZ198">
            <v>0.57999999999999996</v>
          </cell>
          <cell r="BA198">
            <v>0.53</v>
          </cell>
          <cell r="BB198">
            <v>0.63</v>
          </cell>
          <cell r="BC198">
            <v>0.38</v>
          </cell>
          <cell r="BD198">
            <v>0.39</v>
          </cell>
          <cell r="BK198">
            <v>6.0000000000000001E-3</v>
          </cell>
          <cell r="BL198">
            <v>8.9999999999999993E-3</v>
          </cell>
          <cell r="BM198">
            <v>0.01</v>
          </cell>
          <cell r="BN198">
            <v>0.01</v>
          </cell>
          <cell r="BO198">
            <v>0.01</v>
          </cell>
          <cell r="BP198">
            <v>0.02</v>
          </cell>
          <cell r="BQ198">
            <v>0.08</v>
          </cell>
          <cell r="BR198">
            <v>0.24</v>
          </cell>
          <cell r="BS198">
            <v>0.17</v>
          </cell>
          <cell r="BT198">
            <v>0.03</v>
          </cell>
          <cell r="BU198">
            <v>0.05</v>
          </cell>
          <cell r="BV198">
            <v>0.06</v>
          </cell>
          <cell r="BW198">
            <v>0.04</v>
          </cell>
          <cell r="BX198">
            <v>0.06</v>
          </cell>
          <cell r="BY198">
            <v>0.15</v>
          </cell>
          <cell r="BZ198">
            <v>0.19</v>
          </cell>
          <cell r="CA198">
            <v>0.18</v>
          </cell>
          <cell r="CB198">
            <v>0.2</v>
          </cell>
          <cell r="CL198">
            <v>0.31</v>
          </cell>
          <cell r="CM198">
            <v>0.4</v>
          </cell>
          <cell r="CN198">
            <v>0.4</v>
          </cell>
          <cell r="CO198">
            <v>0.34</v>
          </cell>
          <cell r="CP198">
            <v>0.36</v>
          </cell>
          <cell r="CQ198">
            <v>0.36</v>
          </cell>
          <cell r="CR198">
            <v>0.34</v>
          </cell>
          <cell r="CS198">
            <v>0.24</v>
          </cell>
          <cell r="CT198">
            <v>0.27</v>
          </cell>
          <cell r="CU198">
            <v>0.01</v>
          </cell>
          <cell r="CV198">
            <v>0.01</v>
          </cell>
          <cell r="CW198">
            <v>0.01</v>
          </cell>
          <cell r="CX198">
            <v>0.01</v>
          </cell>
          <cell r="CY198">
            <v>0.02</v>
          </cell>
          <cell r="CZ198">
            <v>0.02</v>
          </cell>
          <cell r="DA198">
            <v>0.01</v>
          </cell>
          <cell r="DB198">
            <v>0.02</v>
          </cell>
          <cell r="DC198">
            <v>0.02</v>
          </cell>
          <cell r="DD198">
            <v>0.64</v>
          </cell>
          <cell r="DE198">
            <v>0.53</v>
          </cell>
          <cell r="DF198">
            <v>0.52</v>
          </cell>
          <cell r="DG198">
            <v>0.6</v>
          </cell>
          <cell r="DH198">
            <v>0.55000000000000004</v>
          </cell>
          <cell r="DI198">
            <v>0.45</v>
          </cell>
          <cell r="DJ198">
            <v>0.38</v>
          </cell>
          <cell r="DK198">
            <v>0.32</v>
          </cell>
          <cell r="DL198">
            <v>0.35</v>
          </cell>
          <cell r="DM198">
            <v>0.15</v>
          </cell>
          <cell r="DN198">
            <v>1.2E-2</v>
          </cell>
          <cell r="DO198">
            <v>0.02</v>
          </cell>
          <cell r="DP198">
            <v>0.03</v>
          </cell>
          <cell r="DQ198">
            <v>1.9E-2</v>
          </cell>
          <cell r="DR198">
            <v>0.02</v>
          </cell>
          <cell r="DS198">
            <v>0.09</v>
          </cell>
          <cell r="DT198">
            <v>0.02</v>
          </cell>
          <cell r="DU198">
            <v>0.03</v>
          </cell>
          <cell r="DW198">
            <v>8.4000000000000005E-2</v>
          </cell>
          <cell r="DX198">
            <v>0.05</v>
          </cell>
          <cell r="DY198">
            <v>0.11</v>
          </cell>
          <cell r="DZ198">
            <v>7.0000000000000007E-2</v>
          </cell>
          <cell r="EA198">
            <v>0.15</v>
          </cell>
          <cell r="EB198">
            <v>0.18</v>
          </cell>
          <cell r="EC198">
            <v>0.11</v>
          </cell>
          <cell r="ED198">
            <v>0.1</v>
          </cell>
          <cell r="EE198">
            <v>0.27</v>
          </cell>
          <cell r="EF198">
            <v>0.45</v>
          </cell>
          <cell r="EG198">
            <v>0.42</v>
          </cell>
          <cell r="EH198">
            <v>0.37</v>
          </cell>
          <cell r="EI198">
            <v>0.39</v>
          </cell>
          <cell r="EJ198">
            <v>0.41</v>
          </cell>
          <cell r="EK198">
            <v>0.33</v>
          </cell>
          <cell r="EL198">
            <v>0.41</v>
          </cell>
          <cell r="EM198">
            <v>0.47</v>
          </cell>
          <cell r="EO198">
            <v>0.42</v>
          </cell>
          <cell r="EP198">
            <v>0.49</v>
          </cell>
          <cell r="EQ198">
            <v>0.46</v>
          </cell>
          <cell r="ER198">
            <v>0.5</v>
          </cell>
          <cell r="ES198">
            <v>0.4</v>
          </cell>
          <cell r="ET198">
            <v>0.32</v>
          </cell>
          <cell r="EU198">
            <v>0.42</v>
          </cell>
          <cell r="EV198">
            <v>0.36</v>
          </cell>
          <cell r="EW198">
            <v>7.0000000000000007E-2</v>
          </cell>
          <cell r="EX198">
            <v>0.03</v>
          </cell>
          <cell r="EY198">
            <v>0.02</v>
          </cell>
          <cell r="EZ198">
            <v>0.02</v>
          </cell>
          <cell r="FA198">
            <v>0.02</v>
          </cell>
          <cell r="FB198">
            <v>0.02</v>
          </cell>
          <cell r="FC198">
            <v>0.09</v>
          </cell>
          <cell r="FD198">
            <v>0.04</v>
          </cell>
          <cell r="FE198">
            <v>0.04</v>
          </cell>
          <cell r="GP198">
            <v>0.03</v>
          </cell>
          <cell r="GQ198">
            <v>0.03</v>
          </cell>
          <cell r="GR198">
            <v>0.04</v>
          </cell>
          <cell r="GS198">
            <v>0.05</v>
          </cell>
          <cell r="GT198">
            <v>0.2</v>
          </cell>
          <cell r="GU198">
            <v>0.06</v>
          </cell>
          <cell r="GV198">
            <v>0.47</v>
          </cell>
          <cell r="GW198">
            <v>0.39</v>
          </cell>
          <cell r="GX198">
            <v>0.41</v>
          </cell>
          <cell r="GY198">
            <v>0.45</v>
          </cell>
          <cell r="GZ198">
            <v>0.43</v>
          </cell>
          <cell r="HA198">
            <v>0.42</v>
          </cell>
          <cell r="HB198">
            <v>0.33</v>
          </cell>
          <cell r="HC198">
            <v>0.39</v>
          </cell>
          <cell r="HD198">
            <v>0.39</v>
          </cell>
          <cell r="HE198">
            <v>0.36</v>
          </cell>
          <cell r="HF198">
            <v>0.14000000000000001</v>
          </cell>
          <cell r="HG198">
            <v>0.42</v>
          </cell>
          <cell r="HH198">
            <v>0.11</v>
          </cell>
          <cell r="HI198">
            <v>0.13</v>
          </cell>
          <cell r="HJ198">
            <v>0.09</v>
          </cell>
          <cell r="HK198">
            <v>0.08</v>
          </cell>
          <cell r="HL198">
            <v>0.16</v>
          </cell>
          <cell r="HM198">
            <v>0.06</v>
          </cell>
          <cell r="HN198">
            <v>6.0000000000000001E-3</v>
          </cell>
          <cell r="HO198">
            <v>0.02</v>
          </cell>
          <cell r="HP198">
            <v>0.01</v>
          </cell>
          <cell r="HQ198">
            <v>0.01</v>
          </cell>
          <cell r="HR198">
            <v>2.1999999999999999E-2</v>
          </cell>
          <cell r="HS198">
            <v>3.0000000000000001E-3</v>
          </cell>
          <cell r="HT198">
            <v>0.05</v>
          </cell>
          <cell r="HU198">
            <v>0.04</v>
          </cell>
          <cell r="HV198">
            <v>0.05</v>
          </cell>
          <cell r="HW198">
            <v>0.06</v>
          </cell>
          <cell r="HX198">
            <v>0.04</v>
          </cell>
          <cell r="HY198">
            <v>0.04</v>
          </cell>
        </row>
        <row r="199">
          <cell r="A199">
            <v>609748</v>
          </cell>
          <cell r="J199" t="str">
            <v/>
          </cell>
        </row>
        <row r="200">
          <cell r="A200">
            <v>609749</v>
          </cell>
          <cell r="I200">
            <v>28</v>
          </cell>
          <cell r="J200" t="str">
            <v/>
          </cell>
          <cell r="R200">
            <v>163</v>
          </cell>
          <cell r="AA200">
            <v>7.0000000000000007E-2</v>
          </cell>
          <cell r="AB200">
            <v>0.03</v>
          </cell>
          <cell r="AC200">
            <v>0</v>
          </cell>
          <cell r="AD200">
            <v>0.01</v>
          </cell>
          <cell r="AE200">
            <v>0.02</v>
          </cell>
          <cell r="AF200">
            <v>0.04</v>
          </cell>
          <cell r="AG200">
            <v>0.13</v>
          </cell>
          <cell r="AH200">
            <v>7.0000000000000007E-2</v>
          </cell>
          <cell r="AI200">
            <v>0.04</v>
          </cell>
          <cell r="AJ200">
            <v>0.02</v>
          </cell>
          <cell r="AK200">
            <v>0.12</v>
          </cell>
          <cell r="AL200">
            <v>0.16</v>
          </cell>
          <cell r="AM200">
            <v>0.36</v>
          </cell>
          <cell r="AN200">
            <v>0.34</v>
          </cell>
          <cell r="AO200">
            <v>0.36</v>
          </cell>
          <cell r="AP200">
            <v>0.14000000000000001</v>
          </cell>
          <cell r="AQ200">
            <v>0.38</v>
          </cell>
          <cell r="AR200">
            <v>0.35</v>
          </cell>
          <cell r="AS200">
            <v>0.03</v>
          </cell>
          <cell r="AT200">
            <v>0.04</v>
          </cell>
          <cell r="AU200">
            <v>0.04</v>
          </cell>
          <cell r="AV200">
            <v>0.04</v>
          </cell>
          <cell r="AW200">
            <v>0.03</v>
          </cell>
          <cell r="AX200">
            <v>0.04</v>
          </cell>
          <cell r="AY200">
            <v>0.41</v>
          </cell>
          <cell r="AZ200">
            <v>0.52</v>
          </cell>
          <cell r="BA200">
            <v>0.56000000000000005</v>
          </cell>
          <cell r="BB200">
            <v>0.8</v>
          </cell>
          <cell r="BC200">
            <v>0.45</v>
          </cell>
          <cell r="BD200">
            <v>0.41</v>
          </cell>
          <cell r="BK200">
            <v>8.0000000000000002E-3</v>
          </cell>
          <cell r="BL200">
            <v>1.4999999999999999E-2</v>
          </cell>
          <cell r="BM200">
            <v>0.02</v>
          </cell>
          <cell r="BN200">
            <v>0.02</v>
          </cell>
          <cell r="BO200">
            <v>0.01</v>
          </cell>
          <cell r="BP200">
            <v>0.02</v>
          </cell>
          <cell r="BQ200">
            <v>0.16</v>
          </cell>
          <cell r="BR200">
            <v>0.39</v>
          </cell>
          <cell r="BS200">
            <v>0.2</v>
          </cell>
          <cell r="BT200">
            <v>0.02</v>
          </cell>
          <cell r="BU200">
            <v>0.01</v>
          </cell>
          <cell r="BV200">
            <v>0.05</v>
          </cell>
          <cell r="BW200">
            <v>0.05</v>
          </cell>
          <cell r="BX200">
            <v>0.02</v>
          </cell>
          <cell r="BY200">
            <v>0.08</v>
          </cell>
          <cell r="BZ200">
            <v>0.19</v>
          </cell>
          <cell r="CA200">
            <v>0.22</v>
          </cell>
          <cell r="CB200">
            <v>0.23</v>
          </cell>
          <cell r="CL200">
            <v>0.33</v>
          </cell>
          <cell r="CM200">
            <v>0.39</v>
          </cell>
          <cell r="CN200">
            <v>0.43</v>
          </cell>
          <cell r="CO200">
            <v>0.3</v>
          </cell>
          <cell r="CP200">
            <v>0.35</v>
          </cell>
          <cell r="CQ200">
            <v>0.39</v>
          </cell>
          <cell r="CR200">
            <v>0.27</v>
          </cell>
          <cell r="CS200">
            <v>0.18</v>
          </cell>
          <cell r="CT200">
            <v>0.25</v>
          </cell>
          <cell r="CU200">
            <v>0.05</v>
          </cell>
          <cell r="CV200">
            <v>0.06</v>
          </cell>
          <cell r="CW200">
            <v>0.05</v>
          </cell>
          <cell r="CX200">
            <v>0.06</v>
          </cell>
          <cell r="CY200">
            <v>0.06</v>
          </cell>
          <cell r="CZ200">
            <v>0.06</v>
          </cell>
          <cell r="DA200">
            <v>0.08</v>
          </cell>
          <cell r="DB200">
            <v>7.0000000000000007E-2</v>
          </cell>
          <cell r="DC200">
            <v>7.0000000000000007E-2</v>
          </cell>
          <cell r="DD200">
            <v>0.59</v>
          </cell>
          <cell r="DE200">
            <v>0.52</v>
          </cell>
          <cell r="DF200">
            <v>0.45</v>
          </cell>
          <cell r="DG200">
            <v>0.56999999999999995</v>
          </cell>
          <cell r="DH200">
            <v>0.56000000000000005</v>
          </cell>
          <cell r="DI200">
            <v>0.45</v>
          </cell>
          <cell r="DJ200">
            <v>0.3</v>
          </cell>
          <cell r="DK200">
            <v>0.14000000000000001</v>
          </cell>
          <cell r="DL200">
            <v>0.25</v>
          </cell>
          <cell r="DM200">
            <v>0.11</v>
          </cell>
          <cell r="DN200">
            <v>0</v>
          </cell>
          <cell r="DO200">
            <v>0</v>
          </cell>
          <cell r="DP200">
            <v>0.02</v>
          </cell>
          <cell r="DQ200">
            <v>1.0999999999999999E-2</v>
          </cell>
          <cell r="DR200">
            <v>0.02</v>
          </cell>
          <cell r="DS200">
            <v>0.11</v>
          </cell>
          <cell r="DT200">
            <v>0</v>
          </cell>
          <cell r="DU200">
            <v>0</v>
          </cell>
          <cell r="DW200">
            <v>1.4999999999999999E-2</v>
          </cell>
          <cell r="DX200">
            <v>8.0000000000000002E-3</v>
          </cell>
          <cell r="DY200">
            <v>0.05</v>
          </cell>
          <cell r="DZ200">
            <v>0.03</v>
          </cell>
          <cell r="EA200">
            <v>0.09</v>
          </cell>
          <cell r="EB200">
            <v>0.16</v>
          </cell>
          <cell r="EC200">
            <v>0.06</v>
          </cell>
          <cell r="ED200">
            <v>0.02</v>
          </cell>
          <cell r="EE200">
            <v>0.28000000000000003</v>
          </cell>
          <cell r="EF200">
            <v>0.35</v>
          </cell>
          <cell r="EG200">
            <v>0.25</v>
          </cell>
          <cell r="EH200">
            <v>0.28000000000000003</v>
          </cell>
          <cell r="EI200">
            <v>0.28000000000000003</v>
          </cell>
          <cell r="EJ200">
            <v>0.34</v>
          </cell>
          <cell r="EK200">
            <v>0.37</v>
          </cell>
          <cell r="EL200">
            <v>0.47</v>
          </cell>
          <cell r="EM200">
            <v>0.42</v>
          </cell>
          <cell r="EO200">
            <v>0.56000000000000005</v>
          </cell>
          <cell r="EP200">
            <v>0.67</v>
          </cell>
          <cell r="EQ200">
            <v>0.59</v>
          </cell>
          <cell r="ER200">
            <v>0.62</v>
          </cell>
          <cell r="ES200">
            <v>0.48</v>
          </cell>
          <cell r="ET200">
            <v>0.27</v>
          </cell>
          <cell r="EU200">
            <v>0.41</v>
          </cell>
          <cell r="EV200">
            <v>0.51</v>
          </cell>
          <cell r="EW200">
            <v>0.08</v>
          </cell>
          <cell r="EX200">
            <v>7.0000000000000007E-2</v>
          </cell>
          <cell r="EY200">
            <v>0.08</v>
          </cell>
          <cell r="EZ200">
            <v>7.0000000000000007E-2</v>
          </cell>
          <cell r="FA200">
            <v>7.0000000000000007E-2</v>
          </cell>
          <cell r="FB200">
            <v>7.0000000000000007E-2</v>
          </cell>
          <cell r="FC200">
            <v>0.09</v>
          </cell>
          <cell r="FD200">
            <v>0.06</v>
          </cell>
          <cell r="FE200">
            <v>0.06</v>
          </cell>
          <cell r="GP200">
            <v>0</v>
          </cell>
          <cell r="GQ200">
            <v>0</v>
          </cell>
          <cell r="GR200">
            <v>0.01</v>
          </cell>
          <cell r="GS200">
            <v>0</v>
          </cell>
          <cell r="GT200">
            <v>0.08</v>
          </cell>
          <cell r="GU200">
            <v>0</v>
          </cell>
          <cell r="GV200">
            <v>0.14000000000000001</v>
          </cell>
          <cell r="GW200">
            <v>0.21</v>
          </cell>
          <cell r="GX200">
            <v>0.24</v>
          </cell>
          <cell r="GY200">
            <v>0.25</v>
          </cell>
          <cell r="GZ200">
            <v>0.39</v>
          </cell>
          <cell r="HA200">
            <v>0.11</v>
          </cell>
          <cell r="HB200">
            <v>0.71</v>
          </cell>
          <cell r="HC200">
            <v>0.55000000000000004</v>
          </cell>
          <cell r="HD200">
            <v>0.62</v>
          </cell>
          <cell r="HE200">
            <v>0.65</v>
          </cell>
          <cell r="HF200">
            <v>0.21</v>
          </cell>
          <cell r="HG200">
            <v>0.8</v>
          </cell>
          <cell r="HH200">
            <v>7.0000000000000007E-2</v>
          </cell>
          <cell r="HI200">
            <v>0.16</v>
          </cell>
          <cell r="HJ200">
            <v>0.06</v>
          </cell>
          <cell r="HK200">
            <v>0.03</v>
          </cell>
          <cell r="HL200">
            <v>0.21</v>
          </cell>
          <cell r="HM200">
            <v>0.01</v>
          </cell>
          <cell r="HN200">
            <v>1.0999999999999999E-2</v>
          </cell>
          <cell r="HO200">
            <v>0.02</v>
          </cell>
          <cell r="HP200">
            <v>0.01</v>
          </cell>
          <cell r="HQ200">
            <v>0.01</v>
          </cell>
          <cell r="HR200">
            <v>0.05</v>
          </cell>
          <cell r="HS200">
            <v>1.4999999999999999E-2</v>
          </cell>
          <cell r="HT200">
            <v>7.0000000000000007E-2</v>
          </cell>
          <cell r="HU200">
            <v>0.06</v>
          </cell>
          <cell r="HV200">
            <v>7.0000000000000007E-2</v>
          </cell>
          <cell r="HW200">
            <v>7.0000000000000007E-2</v>
          </cell>
          <cell r="HX200">
            <v>7.0000000000000007E-2</v>
          </cell>
          <cell r="HY200">
            <v>0.06</v>
          </cell>
        </row>
        <row r="201">
          <cell r="A201">
            <v>609750</v>
          </cell>
          <cell r="I201">
            <v>1</v>
          </cell>
          <cell r="J201" t="str">
            <v/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</v>
          </cell>
          <cell r="AZ201">
            <v>1</v>
          </cell>
          <cell r="BA201">
            <v>1</v>
          </cell>
          <cell r="BB201">
            <v>1</v>
          </cell>
          <cell r="BC201">
            <v>1</v>
          </cell>
          <cell r="BD201">
            <v>1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L201">
            <v>1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1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1</v>
          </cell>
          <cell r="DI201">
            <v>1</v>
          </cell>
          <cell r="DJ201">
            <v>1</v>
          </cell>
          <cell r="DK201">
            <v>1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1</v>
          </cell>
          <cell r="EM201">
            <v>1</v>
          </cell>
          <cell r="EO201">
            <v>1</v>
          </cell>
          <cell r="EP201">
            <v>1</v>
          </cell>
          <cell r="EQ201">
            <v>1</v>
          </cell>
          <cell r="ER201">
            <v>1</v>
          </cell>
          <cell r="ES201">
            <v>1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1</v>
          </cell>
          <cell r="FD201">
            <v>0</v>
          </cell>
          <cell r="FE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1</v>
          </cell>
          <cell r="GU201">
            <v>0</v>
          </cell>
          <cell r="GV201">
            <v>1</v>
          </cell>
          <cell r="GW201">
            <v>0</v>
          </cell>
          <cell r="GX201">
            <v>1</v>
          </cell>
          <cell r="GY201">
            <v>0</v>
          </cell>
          <cell r="GZ201">
            <v>0</v>
          </cell>
          <cell r="HA201">
            <v>1</v>
          </cell>
          <cell r="HB201">
            <v>0</v>
          </cell>
          <cell r="HC201">
            <v>1</v>
          </cell>
          <cell r="HD201">
            <v>0</v>
          </cell>
          <cell r="HE201">
            <v>1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</row>
        <row r="202">
          <cell r="A202">
            <v>609751</v>
          </cell>
          <cell r="I202">
            <v>40</v>
          </cell>
          <cell r="J202" t="str">
            <v>Neutral</v>
          </cell>
          <cell r="M202">
            <v>53</v>
          </cell>
          <cell r="R202">
            <v>2</v>
          </cell>
          <cell r="AA202">
            <v>0.01</v>
          </cell>
          <cell r="AB202">
            <v>0.01</v>
          </cell>
          <cell r="AC202">
            <v>0.01</v>
          </cell>
          <cell r="AD202">
            <v>0.02</v>
          </cell>
          <cell r="AE202">
            <v>0.05</v>
          </cell>
          <cell r="AF202">
            <v>7.0000000000000007E-2</v>
          </cell>
          <cell r="AG202">
            <v>0.1</v>
          </cell>
          <cell r="AH202">
            <v>7.0000000000000007E-2</v>
          </cell>
          <cell r="AI202">
            <v>0.1</v>
          </cell>
          <cell r="AJ202">
            <v>7.0000000000000007E-2</v>
          </cell>
          <cell r="AK202">
            <v>0.14000000000000001</v>
          </cell>
          <cell r="AL202">
            <v>0.16</v>
          </cell>
          <cell r="AM202">
            <v>0.46</v>
          </cell>
          <cell r="AN202">
            <v>0.36</v>
          </cell>
          <cell r="AO202">
            <v>0.45</v>
          </cell>
          <cell r="AP202">
            <v>0.23</v>
          </cell>
          <cell r="AQ202">
            <v>0.38</v>
          </cell>
          <cell r="AR202">
            <v>0.36</v>
          </cell>
          <cell r="AS202">
            <v>0.01</v>
          </cell>
          <cell r="AT202">
            <v>0.01</v>
          </cell>
          <cell r="AU202">
            <v>0.02</v>
          </cell>
          <cell r="AV202">
            <v>0.01</v>
          </cell>
          <cell r="AW202">
            <v>0.01</v>
          </cell>
          <cell r="AX202">
            <v>0.01</v>
          </cell>
          <cell r="AY202">
            <v>0.43</v>
          </cell>
          <cell r="AZ202">
            <v>0.55000000000000004</v>
          </cell>
          <cell r="BA202">
            <v>0.43</v>
          </cell>
          <cell r="BB202">
            <v>0.66</v>
          </cell>
          <cell r="BC202">
            <v>0.42</v>
          </cell>
          <cell r="BD202">
            <v>0.39</v>
          </cell>
          <cell r="BK202">
            <v>4.0000000000000001E-3</v>
          </cell>
          <cell r="BL202">
            <v>4.0000000000000001E-3</v>
          </cell>
          <cell r="BM202">
            <v>0.01</v>
          </cell>
          <cell r="BN202">
            <v>0.01</v>
          </cell>
          <cell r="BO202">
            <v>0</v>
          </cell>
          <cell r="BP202">
            <v>0.02</v>
          </cell>
          <cell r="BQ202">
            <v>0.13</v>
          </cell>
          <cell r="BR202">
            <v>0.26</v>
          </cell>
          <cell r="BS202">
            <v>0.18</v>
          </cell>
          <cell r="BT202">
            <v>0.02</v>
          </cell>
          <cell r="BU202">
            <v>0.09</v>
          </cell>
          <cell r="BV202">
            <v>0.09</v>
          </cell>
          <cell r="BW202">
            <v>0.08</v>
          </cell>
          <cell r="BX202">
            <v>0.09</v>
          </cell>
          <cell r="BY202">
            <v>0.16</v>
          </cell>
          <cell r="BZ202">
            <v>0.19</v>
          </cell>
          <cell r="CA202">
            <v>0.27</v>
          </cell>
          <cell r="CB202">
            <v>0.25</v>
          </cell>
          <cell r="CL202">
            <v>0.39</v>
          </cell>
          <cell r="CM202">
            <v>0.47</v>
          </cell>
          <cell r="CN202">
            <v>0.48</v>
          </cell>
          <cell r="CO202">
            <v>0.35</v>
          </cell>
          <cell r="CP202">
            <v>0.4</v>
          </cell>
          <cell r="CQ202">
            <v>0.45</v>
          </cell>
          <cell r="CR202">
            <v>0.39</v>
          </cell>
          <cell r="CS202">
            <v>0.25</v>
          </cell>
          <cell r="CT202">
            <v>0.33</v>
          </cell>
          <cell r="CU202">
            <v>0.02</v>
          </cell>
          <cell r="CV202">
            <v>0.02</v>
          </cell>
          <cell r="CW202">
            <v>0.03</v>
          </cell>
          <cell r="CX202">
            <v>0.02</v>
          </cell>
          <cell r="CY202">
            <v>0.03</v>
          </cell>
          <cell r="CZ202">
            <v>0.02</v>
          </cell>
          <cell r="DA202">
            <v>0.02</v>
          </cell>
          <cell r="DB202">
            <v>0.02</v>
          </cell>
          <cell r="DC202">
            <v>0.02</v>
          </cell>
          <cell r="DD202">
            <v>0.56000000000000005</v>
          </cell>
          <cell r="DE202">
            <v>0.41</v>
          </cell>
          <cell r="DF202">
            <v>0.39</v>
          </cell>
          <cell r="DG202">
            <v>0.54</v>
          </cell>
          <cell r="DH202">
            <v>0.48</v>
          </cell>
          <cell r="DI202">
            <v>0.35</v>
          </cell>
          <cell r="DJ202">
            <v>0.28000000000000003</v>
          </cell>
          <cell r="DK202">
            <v>0.2</v>
          </cell>
          <cell r="DL202">
            <v>0.22</v>
          </cell>
          <cell r="DM202">
            <v>0.2</v>
          </cell>
          <cell r="DN202">
            <v>4.2000000000000003E-2</v>
          </cell>
          <cell r="DO202">
            <v>0.02</v>
          </cell>
          <cell r="DP202">
            <v>0.03</v>
          </cell>
          <cell r="DQ202">
            <v>7.0000000000000001E-3</v>
          </cell>
          <cell r="DR202">
            <v>0.03</v>
          </cell>
          <cell r="DS202">
            <v>7.0000000000000007E-2</v>
          </cell>
          <cell r="DT202">
            <v>0.02</v>
          </cell>
          <cell r="DU202">
            <v>0.03</v>
          </cell>
          <cell r="DW202">
            <v>0.17699999999999999</v>
          </cell>
          <cell r="DX202">
            <v>8.5000000000000006E-2</v>
          </cell>
          <cell r="DY202">
            <v>0.14000000000000001</v>
          </cell>
          <cell r="DZ202">
            <v>0.1</v>
          </cell>
          <cell r="EA202">
            <v>0.11</v>
          </cell>
          <cell r="EB202">
            <v>0.23</v>
          </cell>
          <cell r="EC202">
            <v>0.13</v>
          </cell>
          <cell r="ED202">
            <v>0.1</v>
          </cell>
          <cell r="EE202">
            <v>0.28000000000000003</v>
          </cell>
          <cell r="EF202">
            <v>0.51</v>
          </cell>
          <cell r="EG202">
            <v>0.57999999999999996</v>
          </cell>
          <cell r="EH202">
            <v>0.44</v>
          </cell>
          <cell r="EI202">
            <v>0.38</v>
          </cell>
          <cell r="EJ202">
            <v>0.45</v>
          </cell>
          <cell r="EK202">
            <v>0.43</v>
          </cell>
          <cell r="EL202">
            <v>0.53</v>
          </cell>
          <cell r="EM202">
            <v>0.55000000000000004</v>
          </cell>
          <cell r="EO202">
            <v>0.24</v>
          </cell>
          <cell r="EP202">
            <v>0.28000000000000003</v>
          </cell>
          <cell r="EQ202">
            <v>0.36</v>
          </cell>
          <cell r="ER202">
            <v>0.49</v>
          </cell>
          <cell r="ES202">
            <v>0.36</v>
          </cell>
          <cell r="ET202">
            <v>0.22</v>
          </cell>
          <cell r="EU202">
            <v>0.28000000000000003</v>
          </cell>
          <cell r="EV202">
            <v>0.3</v>
          </cell>
          <cell r="EW202">
            <v>0.05</v>
          </cell>
          <cell r="EX202">
            <v>0.03</v>
          </cell>
          <cell r="EY202">
            <v>0.04</v>
          </cell>
          <cell r="EZ202">
            <v>0.03</v>
          </cell>
          <cell r="FA202">
            <v>0.03</v>
          </cell>
          <cell r="FB202">
            <v>0.05</v>
          </cell>
          <cell r="FC202">
            <v>0.05</v>
          </cell>
          <cell r="FD202">
            <v>0.03</v>
          </cell>
          <cell r="FE202">
            <v>0.02</v>
          </cell>
          <cell r="GP202">
            <v>0.02</v>
          </cell>
          <cell r="GQ202">
            <v>0.09</v>
          </cell>
          <cell r="GR202">
            <v>0.02</v>
          </cell>
          <cell r="GS202">
            <v>0.04</v>
          </cell>
          <cell r="GT202">
            <v>0.18</v>
          </cell>
          <cell r="GU202">
            <v>0.08</v>
          </cell>
          <cell r="GV202">
            <v>0.48</v>
          </cell>
          <cell r="GW202">
            <v>0.4</v>
          </cell>
          <cell r="GX202">
            <v>0.42</v>
          </cell>
          <cell r="GY202">
            <v>0.46</v>
          </cell>
          <cell r="GZ202">
            <v>0.48</v>
          </cell>
          <cell r="HA202">
            <v>0.43</v>
          </cell>
          <cell r="HB202">
            <v>0.35</v>
          </cell>
          <cell r="HC202">
            <v>0.33</v>
          </cell>
          <cell r="HD202">
            <v>0.36</v>
          </cell>
          <cell r="HE202">
            <v>0.36</v>
          </cell>
          <cell r="HF202">
            <v>0.17</v>
          </cell>
          <cell r="HG202">
            <v>0.4</v>
          </cell>
          <cell r="HH202">
            <v>0.11</v>
          </cell>
          <cell r="HI202">
            <v>0.13</v>
          </cell>
          <cell r="HJ202">
            <v>0.15</v>
          </cell>
          <cell r="HK202">
            <v>0.1</v>
          </cell>
          <cell r="HL202">
            <v>0.1</v>
          </cell>
          <cell r="HM202">
            <v>0.04</v>
          </cell>
          <cell r="HN202">
            <v>7.0000000000000001E-3</v>
          </cell>
          <cell r="HO202">
            <v>0.02</v>
          </cell>
          <cell r="HP202">
            <v>0.02</v>
          </cell>
          <cell r="HQ202">
            <v>0.01</v>
          </cell>
          <cell r="HR202">
            <v>2.1000000000000001E-2</v>
          </cell>
          <cell r="HS202">
            <v>1.0999999999999999E-2</v>
          </cell>
          <cell r="HT202">
            <v>0.03</v>
          </cell>
          <cell r="HU202">
            <v>0.04</v>
          </cell>
          <cell r="HV202">
            <v>0.03</v>
          </cell>
          <cell r="HW202">
            <v>0.03</v>
          </cell>
          <cell r="HX202">
            <v>0.04</v>
          </cell>
          <cell r="HY202">
            <v>0.04</v>
          </cell>
        </row>
        <row r="203">
          <cell r="A203">
            <v>609753</v>
          </cell>
          <cell r="I203">
            <v>22</v>
          </cell>
          <cell r="J203" t="str">
            <v/>
          </cell>
          <cell r="R203">
            <v>41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0.01</v>
          </cell>
          <cell r="AF203">
            <v>0.01</v>
          </cell>
          <cell r="AG203">
            <v>0.01</v>
          </cell>
          <cell r="AH203">
            <v>0</v>
          </cell>
          <cell r="AI203">
            <v>0</v>
          </cell>
          <cell r="AJ203">
            <v>0</v>
          </cell>
          <cell r="AK203">
            <v>0.02</v>
          </cell>
          <cell r="AL203">
            <v>0.06</v>
          </cell>
          <cell r="AM203">
            <v>0.22</v>
          </cell>
          <cell r="AN203">
            <v>0.17</v>
          </cell>
          <cell r="AO203">
            <v>0.19</v>
          </cell>
          <cell r="AP203">
            <v>0.24</v>
          </cell>
          <cell r="AQ203">
            <v>0.24</v>
          </cell>
          <cell r="AR203">
            <v>0.34</v>
          </cell>
          <cell r="AS203">
            <v>0</v>
          </cell>
          <cell r="AT203">
            <v>0.01</v>
          </cell>
          <cell r="AU203">
            <v>0.01</v>
          </cell>
          <cell r="AV203">
            <v>0.01</v>
          </cell>
          <cell r="AW203">
            <v>0</v>
          </cell>
          <cell r="AX203">
            <v>0</v>
          </cell>
          <cell r="AY203">
            <v>0.78</v>
          </cell>
          <cell r="AZ203">
            <v>0.82</v>
          </cell>
          <cell r="BA203">
            <v>0.8</v>
          </cell>
          <cell r="BB203">
            <v>0.75</v>
          </cell>
          <cell r="BC203">
            <v>0.73</v>
          </cell>
          <cell r="BD203">
            <v>0.59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0.01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0.01</v>
          </cell>
          <cell r="BY203">
            <v>0</v>
          </cell>
          <cell r="BZ203">
            <v>0.03</v>
          </cell>
          <cell r="CA203">
            <v>0.03</v>
          </cell>
          <cell r="CB203">
            <v>0.03</v>
          </cell>
          <cell r="CL203">
            <v>0.22</v>
          </cell>
          <cell r="CM203">
            <v>0.17</v>
          </cell>
          <cell r="CN203">
            <v>0.21</v>
          </cell>
          <cell r="CO203">
            <v>0.21</v>
          </cell>
          <cell r="CP203">
            <v>0.18</v>
          </cell>
          <cell r="CQ203">
            <v>0.2</v>
          </cell>
          <cell r="CR203">
            <v>0.25</v>
          </cell>
          <cell r="CS203">
            <v>0.32</v>
          </cell>
          <cell r="CT203">
            <v>0.31</v>
          </cell>
          <cell r="CU203">
            <v>0</v>
          </cell>
          <cell r="CV203">
            <v>0</v>
          </cell>
          <cell r="CW203">
            <v>0.01</v>
          </cell>
          <cell r="CX203">
            <v>0</v>
          </cell>
          <cell r="CY203">
            <v>0</v>
          </cell>
          <cell r="CZ203">
            <v>0</v>
          </cell>
          <cell r="DA203">
            <v>0.01</v>
          </cell>
          <cell r="DB203">
            <v>0</v>
          </cell>
          <cell r="DC203">
            <v>0</v>
          </cell>
          <cell r="DD203">
            <v>0.78</v>
          </cell>
          <cell r="DE203">
            <v>0.83</v>
          </cell>
          <cell r="DF203">
            <v>0.78</v>
          </cell>
          <cell r="DG203">
            <v>0.79</v>
          </cell>
          <cell r="DH203">
            <v>0.81</v>
          </cell>
          <cell r="DI203">
            <v>0.8</v>
          </cell>
          <cell r="DJ203">
            <v>0.72</v>
          </cell>
          <cell r="DK203">
            <v>0.64</v>
          </cell>
          <cell r="DL203">
            <v>0.67</v>
          </cell>
          <cell r="DM203">
            <v>0.03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0.03</v>
          </cell>
          <cell r="DT203">
            <v>0.01</v>
          </cell>
          <cell r="DU203">
            <v>0</v>
          </cell>
          <cell r="DW203">
            <v>8.0000000000000002E-3</v>
          </cell>
          <cell r="DX203">
            <v>8.0000000000000002E-3</v>
          </cell>
          <cell r="DY203">
            <v>0.02</v>
          </cell>
          <cell r="DZ203">
            <v>0.01</v>
          </cell>
          <cell r="EA203">
            <v>0.03</v>
          </cell>
          <cell r="EB203">
            <v>0.05</v>
          </cell>
          <cell r="EC203">
            <v>0.04</v>
          </cell>
          <cell r="ED203">
            <v>0.03</v>
          </cell>
          <cell r="EE203">
            <v>0.37</v>
          </cell>
          <cell r="EF203">
            <v>0.2</v>
          </cell>
          <cell r="EG203">
            <v>0.19</v>
          </cell>
          <cell r="EH203">
            <v>0.18</v>
          </cell>
          <cell r="EI203">
            <v>0.18</v>
          </cell>
          <cell r="EJ203">
            <v>0.23</v>
          </cell>
          <cell r="EK203">
            <v>0.25</v>
          </cell>
          <cell r="EL203">
            <v>0.28000000000000003</v>
          </cell>
          <cell r="EM203">
            <v>0.28000000000000003</v>
          </cell>
          <cell r="EO203">
            <v>0.77</v>
          </cell>
          <cell r="EP203">
            <v>0.75</v>
          </cell>
          <cell r="EQ203">
            <v>0.76</v>
          </cell>
          <cell r="ER203">
            <v>0.78</v>
          </cell>
          <cell r="ES203">
            <v>0.69</v>
          </cell>
          <cell r="ET203">
            <v>0.63</v>
          </cell>
          <cell r="EU203">
            <v>0.64</v>
          </cell>
          <cell r="EV203">
            <v>0.67</v>
          </cell>
          <cell r="EW203">
            <v>0.05</v>
          </cell>
          <cell r="EX203">
            <v>0.03</v>
          </cell>
          <cell r="EY203">
            <v>0.05</v>
          </cell>
          <cell r="EZ203">
            <v>0.04</v>
          </cell>
          <cell r="FA203">
            <v>0.03</v>
          </cell>
          <cell r="FB203">
            <v>0.06</v>
          </cell>
          <cell r="FC203">
            <v>0.05</v>
          </cell>
          <cell r="FD203">
            <v>0.03</v>
          </cell>
          <cell r="FE203">
            <v>0.03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0.03</v>
          </cell>
          <cell r="GU203">
            <v>0</v>
          </cell>
          <cell r="GV203">
            <v>0.14000000000000001</v>
          </cell>
          <cell r="GW203">
            <v>0.12</v>
          </cell>
          <cell r="GX203">
            <v>0.14000000000000001</v>
          </cell>
          <cell r="GY203">
            <v>0.1</v>
          </cell>
          <cell r="GZ203">
            <v>0.23</v>
          </cell>
          <cell r="HA203">
            <v>0.13</v>
          </cell>
          <cell r="HB203">
            <v>0.72</v>
          </cell>
          <cell r="HC203">
            <v>0.68</v>
          </cell>
          <cell r="HD203">
            <v>0.7</v>
          </cell>
          <cell r="HE203">
            <v>0.76</v>
          </cell>
          <cell r="HF203">
            <v>0.56999999999999995</v>
          </cell>
          <cell r="HG203">
            <v>0.77</v>
          </cell>
          <cell r="HH203">
            <v>7.0000000000000007E-2</v>
          </cell>
          <cell r="HI203">
            <v>0.11</v>
          </cell>
          <cell r="HJ203">
            <v>7.0000000000000007E-2</v>
          </cell>
          <cell r="HK203">
            <v>0.03</v>
          </cell>
          <cell r="HL203">
            <v>7.0000000000000007E-2</v>
          </cell>
          <cell r="HM203">
            <v>0.03</v>
          </cell>
          <cell r="HN203">
            <v>5.8000000000000003E-2</v>
          </cell>
          <cell r="HO203">
            <v>0.06</v>
          </cell>
          <cell r="HP203">
            <v>0.06</v>
          </cell>
          <cell r="HQ203">
            <v>7.0000000000000007E-2</v>
          </cell>
          <cell r="HR203">
            <v>6.7000000000000004E-2</v>
          </cell>
          <cell r="HS203">
            <v>0.05</v>
          </cell>
          <cell r="HT203">
            <v>0.02</v>
          </cell>
          <cell r="HU203">
            <v>0.03</v>
          </cell>
          <cell r="HV203">
            <v>0.03</v>
          </cell>
          <cell r="HW203">
            <v>0.04</v>
          </cell>
          <cell r="HX203">
            <v>0.03</v>
          </cell>
          <cell r="HY203">
            <v>0.03</v>
          </cell>
        </row>
        <row r="204">
          <cell r="A204">
            <v>609754</v>
          </cell>
          <cell r="I204">
            <v>23</v>
          </cell>
          <cell r="J204" t="str">
            <v/>
          </cell>
          <cell r="R204">
            <v>1</v>
          </cell>
          <cell r="AA204">
            <v>0</v>
          </cell>
          <cell r="AB204">
            <v>0</v>
          </cell>
          <cell r="AC204">
            <v>0</v>
          </cell>
          <cell r="AD204">
            <v>0.03</v>
          </cell>
          <cell r="AE204">
            <v>7.0000000000000007E-2</v>
          </cell>
          <cell r="AF204">
            <v>0.14000000000000001</v>
          </cell>
          <cell r="AG204">
            <v>0.05</v>
          </cell>
          <cell r="AH204">
            <v>0.05</v>
          </cell>
          <cell r="AI204">
            <v>0.03</v>
          </cell>
          <cell r="AJ204">
            <v>0.08</v>
          </cell>
          <cell r="AK204">
            <v>0.15</v>
          </cell>
          <cell r="AL204">
            <v>0.19</v>
          </cell>
          <cell r="AM204">
            <v>0.23</v>
          </cell>
          <cell r="AN204">
            <v>0.19</v>
          </cell>
          <cell r="AO204">
            <v>0.27</v>
          </cell>
          <cell r="AP204">
            <v>0.19</v>
          </cell>
          <cell r="AQ204">
            <v>0.37</v>
          </cell>
          <cell r="AR204">
            <v>0.35</v>
          </cell>
          <cell r="AS204">
            <v>0</v>
          </cell>
          <cell r="AT204">
            <v>0</v>
          </cell>
          <cell r="AU204">
            <v>0.02</v>
          </cell>
          <cell r="AV204">
            <v>0.03</v>
          </cell>
          <cell r="AW204">
            <v>0.01</v>
          </cell>
          <cell r="AX204">
            <v>0.02</v>
          </cell>
          <cell r="AY204">
            <v>0.72</v>
          </cell>
          <cell r="AZ204">
            <v>0.77</v>
          </cell>
          <cell r="BA204">
            <v>0.67</v>
          </cell>
          <cell r="BB204">
            <v>0.66</v>
          </cell>
          <cell r="BC204">
            <v>0.4</v>
          </cell>
          <cell r="BD204">
            <v>0.3</v>
          </cell>
          <cell r="BK204">
            <v>0</v>
          </cell>
          <cell r="BL204">
            <v>0</v>
          </cell>
          <cell r="BM204">
            <v>0</v>
          </cell>
          <cell r="BN204">
            <v>0.01</v>
          </cell>
          <cell r="BO204">
            <v>0</v>
          </cell>
          <cell r="BP204">
            <v>0</v>
          </cell>
          <cell r="BQ204">
            <v>0.05</v>
          </cell>
          <cell r="BR204">
            <v>0.09</v>
          </cell>
          <cell r="BS204">
            <v>0.05</v>
          </cell>
          <cell r="BT204">
            <v>0</v>
          </cell>
          <cell r="BU204">
            <v>0.02</v>
          </cell>
          <cell r="BV204">
            <v>0.02</v>
          </cell>
          <cell r="BW204">
            <v>0.02</v>
          </cell>
          <cell r="BX204">
            <v>7.0000000000000007E-2</v>
          </cell>
          <cell r="BY204">
            <v>0.13</v>
          </cell>
          <cell r="BZ204">
            <v>0.14000000000000001</v>
          </cell>
          <cell r="CA204">
            <v>0.12</v>
          </cell>
          <cell r="CB204">
            <v>0.1</v>
          </cell>
          <cell r="CL204">
            <v>0.28999999999999998</v>
          </cell>
          <cell r="CM204">
            <v>0.28999999999999998</v>
          </cell>
          <cell r="CN204">
            <v>0.35</v>
          </cell>
          <cell r="CO204">
            <v>0.26</v>
          </cell>
          <cell r="CP204">
            <v>0.31</v>
          </cell>
          <cell r="CQ204">
            <v>0.31</v>
          </cell>
          <cell r="CR204">
            <v>0.31</v>
          </cell>
          <cell r="CS204">
            <v>0.27</v>
          </cell>
          <cell r="CT204">
            <v>0.35</v>
          </cell>
          <cell r="CU204">
            <v>0.03</v>
          </cell>
          <cell r="CV204">
            <v>0.02</v>
          </cell>
          <cell r="CW204">
            <v>0.02</v>
          </cell>
          <cell r="CX204">
            <v>0.03</v>
          </cell>
          <cell r="CY204">
            <v>0.02</v>
          </cell>
          <cell r="CZ204">
            <v>0.03</v>
          </cell>
          <cell r="DA204">
            <v>0.03</v>
          </cell>
          <cell r="DB204">
            <v>0.03</v>
          </cell>
          <cell r="DC204">
            <v>0.03</v>
          </cell>
          <cell r="DD204">
            <v>0.67</v>
          </cell>
          <cell r="DE204">
            <v>0.66</v>
          </cell>
          <cell r="DF204">
            <v>0.6</v>
          </cell>
          <cell r="DG204">
            <v>0.67</v>
          </cell>
          <cell r="DH204">
            <v>0.59</v>
          </cell>
          <cell r="DI204">
            <v>0.52</v>
          </cell>
          <cell r="DJ204">
            <v>0.47</v>
          </cell>
          <cell r="DK204">
            <v>0.49</v>
          </cell>
          <cell r="DL204">
            <v>0.47</v>
          </cell>
          <cell r="DM204">
            <v>0.14000000000000001</v>
          </cell>
          <cell r="DN204">
            <v>0</v>
          </cell>
          <cell r="DO204">
            <v>0.01</v>
          </cell>
          <cell r="DP204">
            <v>0.03</v>
          </cell>
          <cell r="DQ204">
            <v>0</v>
          </cell>
          <cell r="DR204">
            <v>0.01</v>
          </cell>
          <cell r="DS204">
            <v>0.08</v>
          </cell>
          <cell r="DT204">
            <v>0.02</v>
          </cell>
          <cell r="DU204">
            <v>0.02</v>
          </cell>
          <cell r="DW204">
            <v>0.16300000000000001</v>
          </cell>
          <cell r="DX204">
            <v>9.2999999999999999E-2</v>
          </cell>
          <cell r="DY204">
            <v>0.16</v>
          </cell>
          <cell r="DZ204">
            <v>0.13</v>
          </cell>
          <cell r="EA204">
            <v>0.17</v>
          </cell>
          <cell r="EB204">
            <v>0.14000000000000001</v>
          </cell>
          <cell r="EC204">
            <v>0.12</v>
          </cell>
          <cell r="ED204">
            <v>0.13</v>
          </cell>
          <cell r="EE204">
            <v>0.31</v>
          </cell>
          <cell r="EF204">
            <v>0.34</v>
          </cell>
          <cell r="EG204">
            <v>0.34</v>
          </cell>
          <cell r="EH204">
            <v>0.3</v>
          </cell>
          <cell r="EI204">
            <v>0.3</v>
          </cell>
          <cell r="EJ204">
            <v>0.35</v>
          </cell>
          <cell r="EK204">
            <v>0.38</v>
          </cell>
          <cell r="EL204">
            <v>0.4</v>
          </cell>
          <cell r="EM204">
            <v>0.38</v>
          </cell>
          <cell r="EO204">
            <v>0.47</v>
          </cell>
          <cell r="EP204">
            <v>0.49</v>
          </cell>
          <cell r="EQ204">
            <v>0.47</v>
          </cell>
          <cell r="ER204">
            <v>0.55000000000000004</v>
          </cell>
          <cell r="ES204">
            <v>0.42</v>
          </cell>
          <cell r="ET204">
            <v>0.31</v>
          </cell>
          <cell r="EU204">
            <v>0.43</v>
          </cell>
          <cell r="EV204">
            <v>0.42</v>
          </cell>
          <cell r="EW204">
            <v>0.03</v>
          </cell>
          <cell r="EX204">
            <v>0.03</v>
          </cell>
          <cell r="EY204">
            <v>7.0000000000000007E-2</v>
          </cell>
          <cell r="EZ204">
            <v>0.03</v>
          </cell>
          <cell r="FA204">
            <v>0.02</v>
          </cell>
          <cell r="FB204">
            <v>0.05</v>
          </cell>
          <cell r="FC204">
            <v>0.08</v>
          </cell>
          <cell r="FD204">
            <v>0.03</v>
          </cell>
          <cell r="FE204">
            <v>0.05</v>
          </cell>
          <cell r="GP204">
            <v>0.02</v>
          </cell>
          <cell r="GQ204">
            <v>0.02</v>
          </cell>
          <cell r="GR204">
            <v>0.01</v>
          </cell>
          <cell r="GS204">
            <v>0</v>
          </cell>
          <cell r="GT204">
            <v>7.0000000000000007E-2</v>
          </cell>
          <cell r="GU204">
            <v>0.01</v>
          </cell>
          <cell r="GV204">
            <v>0.34</v>
          </cell>
          <cell r="GW204">
            <v>0.31</v>
          </cell>
          <cell r="GX204">
            <v>0.36</v>
          </cell>
          <cell r="GY204">
            <v>0.4</v>
          </cell>
          <cell r="GZ204">
            <v>0.38</v>
          </cell>
          <cell r="HA204">
            <v>0.35</v>
          </cell>
          <cell r="HB204">
            <v>0.34</v>
          </cell>
          <cell r="HC204">
            <v>0.33</v>
          </cell>
          <cell r="HD204">
            <v>0.3</v>
          </cell>
          <cell r="HE204">
            <v>0.44</v>
          </cell>
          <cell r="HF204">
            <v>0.3</v>
          </cell>
          <cell r="HG204">
            <v>0.53</v>
          </cell>
          <cell r="HH204">
            <v>0.22</v>
          </cell>
          <cell r="HI204">
            <v>0.24</v>
          </cell>
          <cell r="HJ204">
            <v>0.23</v>
          </cell>
          <cell r="HK204">
            <v>7.0000000000000007E-2</v>
          </cell>
          <cell r="HL204">
            <v>0.16</v>
          </cell>
          <cell r="HM204">
            <v>0.05</v>
          </cell>
          <cell r="HN204">
            <v>2.3E-2</v>
          </cell>
          <cell r="HO204">
            <v>0.03</v>
          </cell>
          <cell r="HP204">
            <v>0.03</v>
          </cell>
          <cell r="HQ204">
            <v>0.02</v>
          </cell>
          <cell r="HR204">
            <v>1.2E-2</v>
          </cell>
          <cell r="HS204">
            <v>1.2E-2</v>
          </cell>
          <cell r="HT204">
            <v>0.06</v>
          </cell>
          <cell r="HU204">
            <v>0.06</v>
          </cell>
          <cell r="HV204">
            <v>0.06</v>
          </cell>
          <cell r="HW204">
            <v>7.0000000000000007E-2</v>
          </cell>
          <cell r="HX204">
            <v>7.0000000000000007E-2</v>
          </cell>
          <cell r="HY204">
            <v>0.05</v>
          </cell>
        </row>
        <row r="205">
          <cell r="A205">
            <v>609755</v>
          </cell>
          <cell r="I205">
            <v>43</v>
          </cell>
          <cell r="J205" t="str">
            <v>Strong</v>
          </cell>
          <cell r="M205">
            <v>63</v>
          </cell>
          <cell r="R205">
            <v>298</v>
          </cell>
          <cell r="AA205">
            <v>0</v>
          </cell>
          <cell r="AB205">
            <v>0</v>
          </cell>
          <cell r="AC205">
            <v>0</v>
          </cell>
          <cell r="AD205">
            <v>0.01</v>
          </cell>
          <cell r="AE205">
            <v>0.02</v>
          </cell>
          <cell r="AF205">
            <v>0.05</v>
          </cell>
          <cell r="AG205">
            <v>0.06</v>
          </cell>
          <cell r="AH205">
            <v>0.05</v>
          </cell>
          <cell r="AI205">
            <v>0.05</v>
          </cell>
          <cell r="AJ205">
            <v>0.03</v>
          </cell>
          <cell r="AK205">
            <v>0.11</v>
          </cell>
          <cell r="AL205">
            <v>0.16</v>
          </cell>
          <cell r="AM205">
            <v>0.38</v>
          </cell>
          <cell r="AN205">
            <v>0.3</v>
          </cell>
          <cell r="AO205">
            <v>0.37</v>
          </cell>
          <cell r="AP205">
            <v>0.23</v>
          </cell>
          <cell r="AQ205">
            <v>0.37</v>
          </cell>
          <cell r="AR205">
            <v>0.36</v>
          </cell>
          <cell r="AS205">
            <v>0.02</v>
          </cell>
          <cell r="AT205">
            <v>0.02</v>
          </cell>
          <cell r="AU205">
            <v>0.04</v>
          </cell>
          <cell r="AV205">
            <v>0.01</v>
          </cell>
          <cell r="AW205">
            <v>0.01</v>
          </cell>
          <cell r="AX205">
            <v>0.03</v>
          </cell>
          <cell r="AY205">
            <v>0.53</v>
          </cell>
          <cell r="AZ205">
            <v>0.63</v>
          </cell>
          <cell r="BA205">
            <v>0.53</v>
          </cell>
          <cell r="BB205">
            <v>0.72</v>
          </cell>
          <cell r="BC205">
            <v>0.49</v>
          </cell>
          <cell r="BD205">
            <v>0.4</v>
          </cell>
          <cell r="BK205">
            <v>2E-3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0.01</v>
          </cell>
          <cell r="BQ205">
            <v>0.06</v>
          </cell>
          <cell r="BR205">
            <v>0.25</v>
          </cell>
          <cell r="BS205">
            <v>0.15</v>
          </cell>
          <cell r="BT205">
            <v>0.02</v>
          </cell>
          <cell r="BU205">
            <v>0.05</v>
          </cell>
          <cell r="BV205">
            <v>0.05</v>
          </cell>
          <cell r="BW205">
            <v>0.06</v>
          </cell>
          <cell r="BX205">
            <v>0.04</v>
          </cell>
          <cell r="BY205">
            <v>0.08</v>
          </cell>
          <cell r="BZ205">
            <v>0.21</v>
          </cell>
          <cell r="CA205">
            <v>0.22</v>
          </cell>
          <cell r="CB205">
            <v>0.24</v>
          </cell>
          <cell r="CL205">
            <v>0.34</v>
          </cell>
          <cell r="CM205">
            <v>0.41</v>
          </cell>
          <cell r="CN205">
            <v>0.41</v>
          </cell>
          <cell r="CO205">
            <v>0.33</v>
          </cell>
          <cell r="CP205">
            <v>0.37</v>
          </cell>
          <cell r="CQ205">
            <v>0.36</v>
          </cell>
          <cell r="CR205">
            <v>0.32</v>
          </cell>
          <cell r="CS205">
            <v>0.22</v>
          </cell>
          <cell r="CT205">
            <v>0.27</v>
          </cell>
          <cell r="CU205">
            <v>0.04</v>
          </cell>
          <cell r="CV205">
            <v>0.04</v>
          </cell>
          <cell r="CW205">
            <v>0.04</v>
          </cell>
          <cell r="CX205">
            <v>0.04</v>
          </cell>
          <cell r="CY205">
            <v>0.04</v>
          </cell>
          <cell r="CZ205">
            <v>0.05</v>
          </cell>
          <cell r="DA205">
            <v>0.05</v>
          </cell>
          <cell r="DB205">
            <v>0.04</v>
          </cell>
          <cell r="DC205">
            <v>0.05</v>
          </cell>
          <cell r="DD205">
            <v>0.59</v>
          </cell>
          <cell r="DE205">
            <v>0.51</v>
          </cell>
          <cell r="DF205">
            <v>0.5</v>
          </cell>
          <cell r="DG205">
            <v>0.56999999999999995</v>
          </cell>
          <cell r="DH205">
            <v>0.55000000000000004</v>
          </cell>
          <cell r="DI205">
            <v>0.49</v>
          </cell>
          <cell r="DJ205">
            <v>0.36</v>
          </cell>
          <cell r="DK205">
            <v>0.26</v>
          </cell>
          <cell r="DL205">
            <v>0.28999999999999998</v>
          </cell>
          <cell r="DM205">
            <v>0.08</v>
          </cell>
          <cell r="DN205">
            <v>0</v>
          </cell>
          <cell r="DO205">
            <v>0</v>
          </cell>
          <cell r="DP205">
            <v>0.01</v>
          </cell>
          <cell r="DQ205">
            <v>4.0000000000000001E-3</v>
          </cell>
          <cell r="DR205">
            <v>0.01</v>
          </cell>
          <cell r="DS205">
            <v>0.04</v>
          </cell>
          <cell r="DT205">
            <v>0.06</v>
          </cell>
          <cell r="DU205">
            <v>0</v>
          </cell>
          <cell r="DW205">
            <v>4.2000000000000003E-2</v>
          </cell>
          <cell r="DX205">
            <v>1.4E-2</v>
          </cell>
          <cell r="DY205">
            <v>0.04</v>
          </cell>
          <cell r="DZ205">
            <v>0.03</v>
          </cell>
          <cell r="EA205">
            <v>0.06</v>
          </cell>
          <cell r="EB205">
            <v>0.17</v>
          </cell>
          <cell r="EC205">
            <v>0.14000000000000001</v>
          </cell>
          <cell r="ED205">
            <v>0.03</v>
          </cell>
          <cell r="EE205">
            <v>0.35</v>
          </cell>
          <cell r="EF205">
            <v>0.4</v>
          </cell>
          <cell r="EG205">
            <v>0.3</v>
          </cell>
          <cell r="EH205">
            <v>0.28000000000000003</v>
          </cell>
          <cell r="EI205">
            <v>0.25</v>
          </cell>
          <cell r="EJ205">
            <v>0.35</v>
          </cell>
          <cell r="EK205">
            <v>0.37</v>
          </cell>
          <cell r="EL205">
            <v>0.42</v>
          </cell>
          <cell r="EM205">
            <v>0.39</v>
          </cell>
          <cell r="EO205">
            <v>0.53</v>
          </cell>
          <cell r="EP205">
            <v>0.65</v>
          </cell>
          <cell r="EQ205">
            <v>0.64</v>
          </cell>
          <cell r="ER205">
            <v>0.67</v>
          </cell>
          <cell r="ES205">
            <v>0.54</v>
          </cell>
          <cell r="ET205">
            <v>0.34</v>
          </cell>
          <cell r="EU205">
            <v>0.34</v>
          </cell>
          <cell r="EV205">
            <v>0.53</v>
          </cell>
          <cell r="EW205">
            <v>0.06</v>
          </cell>
          <cell r="EX205">
            <v>0.03</v>
          </cell>
          <cell r="EY205">
            <v>0.04</v>
          </cell>
          <cell r="EZ205">
            <v>0.03</v>
          </cell>
          <cell r="FA205">
            <v>0.04</v>
          </cell>
          <cell r="FB205">
            <v>0.04</v>
          </cell>
          <cell r="FC205">
            <v>0.08</v>
          </cell>
          <cell r="FD205">
            <v>0.04</v>
          </cell>
          <cell r="FE205">
            <v>0.05</v>
          </cell>
          <cell r="GP205">
            <v>0.01</v>
          </cell>
          <cell r="GQ205">
            <v>0.01</v>
          </cell>
          <cell r="GR205">
            <v>0.01</v>
          </cell>
          <cell r="GS205">
            <v>0.01</v>
          </cell>
          <cell r="GT205">
            <v>0.14000000000000001</v>
          </cell>
          <cell r="GU205">
            <v>0.04</v>
          </cell>
          <cell r="GV205">
            <v>0.42</v>
          </cell>
          <cell r="GW205">
            <v>0.3</v>
          </cell>
          <cell r="GX205">
            <v>0.33</v>
          </cell>
          <cell r="GY205">
            <v>0.28999999999999998</v>
          </cell>
          <cell r="GZ205">
            <v>0.38</v>
          </cell>
          <cell r="HA205">
            <v>0.4</v>
          </cell>
          <cell r="HB205">
            <v>0.41</v>
          </cell>
          <cell r="HC205">
            <v>0.5</v>
          </cell>
          <cell r="HD205">
            <v>0.48</v>
          </cell>
          <cell r="HE205">
            <v>0.55000000000000004</v>
          </cell>
          <cell r="HF205">
            <v>0.18</v>
          </cell>
          <cell r="HG205">
            <v>0.45</v>
          </cell>
          <cell r="HH205">
            <v>0.1</v>
          </cell>
          <cell r="HI205">
            <v>0.13</v>
          </cell>
          <cell r="HJ205">
            <v>0.1</v>
          </cell>
          <cell r="HK205">
            <v>7.0000000000000007E-2</v>
          </cell>
          <cell r="HL205">
            <v>0.2</v>
          </cell>
          <cell r="HM205">
            <v>0.04</v>
          </cell>
          <cell r="HN205">
            <v>1.9E-2</v>
          </cell>
          <cell r="HO205">
            <v>0.02</v>
          </cell>
          <cell r="HP205">
            <v>0.02</v>
          </cell>
          <cell r="HQ205">
            <v>0.02</v>
          </cell>
          <cell r="HR205">
            <v>4.7E-2</v>
          </cell>
          <cell r="HS205">
            <v>1.6E-2</v>
          </cell>
          <cell r="HT205">
            <v>0.05</v>
          </cell>
          <cell r="HU205">
            <v>0.05</v>
          </cell>
          <cell r="HV205">
            <v>0.06</v>
          </cell>
          <cell r="HW205">
            <v>0.06</v>
          </cell>
          <cell r="HX205">
            <v>0.05</v>
          </cell>
          <cell r="HY205">
            <v>0.05</v>
          </cell>
        </row>
        <row r="206">
          <cell r="A206">
            <v>609756</v>
          </cell>
          <cell r="I206">
            <v>23</v>
          </cell>
          <cell r="J206" t="str">
            <v/>
          </cell>
          <cell r="R206">
            <v>21</v>
          </cell>
          <cell r="AA206">
            <v>0.02</v>
          </cell>
          <cell r="AB206">
            <v>0.02</v>
          </cell>
          <cell r="AC206">
            <v>0.04</v>
          </cell>
          <cell r="AD206">
            <v>0.02</v>
          </cell>
          <cell r="AE206">
            <v>0.03</v>
          </cell>
          <cell r="AF206">
            <v>0.09</v>
          </cell>
          <cell r="AG206">
            <v>0.1</v>
          </cell>
          <cell r="AH206">
            <v>0.08</v>
          </cell>
          <cell r="AI206">
            <v>0.12</v>
          </cell>
          <cell r="AJ206">
            <v>7.0000000000000007E-2</v>
          </cell>
          <cell r="AK206">
            <v>0.17</v>
          </cell>
          <cell r="AL206">
            <v>0.22</v>
          </cell>
          <cell r="AM206">
            <v>0.49</v>
          </cell>
          <cell r="AN206">
            <v>0.45</v>
          </cell>
          <cell r="AO206">
            <v>0.46</v>
          </cell>
          <cell r="AP206">
            <v>0.37</v>
          </cell>
          <cell r="AQ206">
            <v>0.43</v>
          </cell>
          <cell r="AR206">
            <v>0.39</v>
          </cell>
          <cell r="AS206">
            <v>0.01</v>
          </cell>
          <cell r="AT206">
            <v>0.02</v>
          </cell>
          <cell r="AU206">
            <v>0.02</v>
          </cell>
          <cell r="AV206">
            <v>0.02</v>
          </cell>
          <cell r="AW206">
            <v>0.03</v>
          </cell>
          <cell r="AX206">
            <v>0.02</v>
          </cell>
          <cell r="AY206">
            <v>0.38</v>
          </cell>
          <cell r="AZ206">
            <v>0.43</v>
          </cell>
          <cell r="BA206">
            <v>0.36</v>
          </cell>
          <cell r="BB206">
            <v>0.52</v>
          </cell>
          <cell r="BC206">
            <v>0.35</v>
          </cell>
          <cell r="BD206">
            <v>0.28000000000000003</v>
          </cell>
          <cell r="BK206">
            <v>8.0000000000000002E-3</v>
          </cell>
          <cell r="BL206">
            <v>0.01</v>
          </cell>
          <cell r="BM206">
            <v>0.01</v>
          </cell>
          <cell r="BN206">
            <v>0.01</v>
          </cell>
          <cell r="BO206">
            <v>0.01</v>
          </cell>
          <cell r="BP206">
            <v>0.01</v>
          </cell>
          <cell r="BQ206">
            <v>0.1</v>
          </cell>
          <cell r="BR206">
            <v>0.21</v>
          </cell>
          <cell r="BS206">
            <v>0.12</v>
          </cell>
          <cell r="BT206">
            <v>0.03</v>
          </cell>
          <cell r="BU206">
            <v>0.05</v>
          </cell>
          <cell r="BV206">
            <v>7.0000000000000007E-2</v>
          </cell>
          <cell r="BW206">
            <v>0.08</v>
          </cell>
          <cell r="BX206">
            <v>0.06</v>
          </cell>
          <cell r="BY206">
            <v>0.09</v>
          </cell>
          <cell r="BZ206">
            <v>0.17</v>
          </cell>
          <cell r="CA206">
            <v>0.17</v>
          </cell>
          <cell r="CB206">
            <v>0.16</v>
          </cell>
          <cell r="CL206">
            <v>0.31</v>
          </cell>
          <cell r="CM206">
            <v>0.38</v>
          </cell>
          <cell r="CN206">
            <v>0.42</v>
          </cell>
          <cell r="CO206">
            <v>0.4</v>
          </cell>
          <cell r="CP206">
            <v>0.4</v>
          </cell>
          <cell r="CQ206">
            <v>0.46</v>
          </cell>
          <cell r="CR206">
            <v>0.34</v>
          </cell>
          <cell r="CS206">
            <v>0.28000000000000003</v>
          </cell>
          <cell r="CT206">
            <v>0.34</v>
          </cell>
          <cell r="CU206">
            <v>0.01</v>
          </cell>
          <cell r="CV206">
            <v>0.01</v>
          </cell>
          <cell r="CW206">
            <v>0.02</v>
          </cell>
          <cell r="CX206">
            <v>0.02</v>
          </cell>
          <cell r="CY206">
            <v>0.01</v>
          </cell>
          <cell r="CZ206">
            <v>0.02</v>
          </cell>
          <cell r="DA206">
            <v>0.02</v>
          </cell>
          <cell r="DB206">
            <v>0.02</v>
          </cell>
          <cell r="DC206">
            <v>0.02</v>
          </cell>
          <cell r="DD206">
            <v>0.64</v>
          </cell>
          <cell r="DE206">
            <v>0.55000000000000004</v>
          </cell>
          <cell r="DF206">
            <v>0.49</v>
          </cell>
          <cell r="DG206">
            <v>0.49</v>
          </cell>
          <cell r="DH206">
            <v>0.52</v>
          </cell>
          <cell r="DI206">
            <v>0.41</v>
          </cell>
          <cell r="DJ206">
            <v>0.37</v>
          </cell>
          <cell r="DK206">
            <v>0.32</v>
          </cell>
          <cell r="DL206">
            <v>0.37</v>
          </cell>
          <cell r="DM206">
            <v>0.16</v>
          </cell>
          <cell r="DN206">
            <v>2.5999999999999999E-2</v>
          </cell>
          <cell r="DO206">
            <v>0.02</v>
          </cell>
          <cell r="DP206">
            <v>0.02</v>
          </cell>
          <cell r="DQ206">
            <v>0.01</v>
          </cell>
          <cell r="DR206">
            <v>0.02</v>
          </cell>
          <cell r="DS206">
            <v>0.04</v>
          </cell>
          <cell r="DT206">
            <v>0.04</v>
          </cell>
          <cell r="DU206">
            <v>0.02</v>
          </cell>
          <cell r="DW206">
            <v>0.121</v>
          </cell>
          <cell r="DX206">
            <v>9.0999999999999998E-2</v>
          </cell>
          <cell r="DY206">
            <v>0.14000000000000001</v>
          </cell>
          <cell r="DZ206">
            <v>0.06</v>
          </cell>
          <cell r="EA206">
            <v>0.13</v>
          </cell>
          <cell r="EB206">
            <v>0.14000000000000001</v>
          </cell>
          <cell r="EC206">
            <v>0.11</v>
          </cell>
          <cell r="ED206">
            <v>0.14000000000000001</v>
          </cell>
          <cell r="EE206">
            <v>0.31</v>
          </cell>
          <cell r="EF206">
            <v>0.45</v>
          </cell>
          <cell r="EG206">
            <v>0.47</v>
          </cell>
          <cell r="EH206">
            <v>0.46</v>
          </cell>
          <cell r="EI206">
            <v>0.47</v>
          </cell>
          <cell r="EJ206">
            <v>0.47</v>
          </cell>
          <cell r="EK206">
            <v>0.44</v>
          </cell>
          <cell r="EL206">
            <v>0.46</v>
          </cell>
          <cell r="EM206">
            <v>0.46</v>
          </cell>
          <cell r="EO206">
            <v>0.37</v>
          </cell>
          <cell r="EP206">
            <v>0.39</v>
          </cell>
          <cell r="EQ206">
            <v>0.35</v>
          </cell>
          <cell r="ER206">
            <v>0.42</v>
          </cell>
          <cell r="ES206">
            <v>0.35</v>
          </cell>
          <cell r="ET206">
            <v>0.34</v>
          </cell>
          <cell r="EU206">
            <v>0.35</v>
          </cell>
          <cell r="EV206">
            <v>0.34</v>
          </cell>
          <cell r="EW206">
            <v>0.05</v>
          </cell>
          <cell r="EX206">
            <v>0.03</v>
          </cell>
          <cell r="EY206">
            <v>0.03</v>
          </cell>
          <cell r="EZ206">
            <v>0.03</v>
          </cell>
          <cell r="FA206">
            <v>0.04</v>
          </cell>
          <cell r="FB206">
            <v>0.03</v>
          </cell>
          <cell r="FC206">
            <v>0.04</v>
          </cell>
          <cell r="FD206">
            <v>0.04</v>
          </cell>
          <cell r="FE206">
            <v>0.03</v>
          </cell>
          <cell r="GP206">
            <v>0.02</v>
          </cell>
          <cell r="GQ206">
            <v>0.02</v>
          </cell>
          <cell r="GR206">
            <v>0.01</v>
          </cell>
          <cell r="GS206">
            <v>0.04</v>
          </cell>
          <cell r="GT206">
            <v>0.2</v>
          </cell>
          <cell r="GU206">
            <v>0.05</v>
          </cell>
          <cell r="GV206">
            <v>0.47</v>
          </cell>
          <cell r="GW206">
            <v>0.38</v>
          </cell>
          <cell r="GX206">
            <v>0.39</v>
          </cell>
          <cell r="GY206">
            <v>0.4</v>
          </cell>
          <cell r="GZ206">
            <v>0.36</v>
          </cell>
          <cell r="HA206">
            <v>0.49</v>
          </cell>
          <cell r="HB206">
            <v>0.31</v>
          </cell>
          <cell r="HC206">
            <v>0.38</v>
          </cell>
          <cell r="HD206">
            <v>0.39</v>
          </cell>
          <cell r="HE206">
            <v>0.41</v>
          </cell>
          <cell r="HF206">
            <v>0.24</v>
          </cell>
          <cell r="HG206">
            <v>0.31</v>
          </cell>
          <cell r="HH206">
            <v>0.14000000000000001</v>
          </cell>
          <cell r="HI206">
            <v>0.16</v>
          </cell>
          <cell r="HJ206">
            <v>0.14000000000000001</v>
          </cell>
          <cell r="HK206">
            <v>0.1</v>
          </cell>
          <cell r="HL206">
            <v>0.15</v>
          </cell>
          <cell r="HM206">
            <v>0.09</v>
          </cell>
          <cell r="HN206">
            <v>0.02</v>
          </cell>
          <cell r="HO206">
            <v>0.02</v>
          </cell>
          <cell r="HP206">
            <v>0.01</v>
          </cell>
          <cell r="HQ206">
            <v>0.02</v>
          </cell>
          <cell r="HR206">
            <v>1.2E-2</v>
          </cell>
          <cell r="HS206">
            <v>1.4E-2</v>
          </cell>
          <cell r="HT206">
            <v>0.04</v>
          </cell>
          <cell r="HU206">
            <v>0.05</v>
          </cell>
          <cell r="HV206">
            <v>0.05</v>
          </cell>
          <cell r="HW206">
            <v>0.05</v>
          </cell>
          <cell r="HX206">
            <v>0.04</v>
          </cell>
          <cell r="HY206">
            <v>0.05</v>
          </cell>
        </row>
        <row r="207">
          <cell r="A207">
            <v>609759</v>
          </cell>
          <cell r="I207">
            <v>14</v>
          </cell>
          <cell r="J207" t="str">
            <v/>
          </cell>
          <cell r="R207">
            <v>2</v>
          </cell>
          <cell r="AA207">
            <v>0</v>
          </cell>
          <cell r="AB207">
            <v>0</v>
          </cell>
          <cell r="AC207">
            <v>0</v>
          </cell>
          <cell r="AD207">
            <v>0.06</v>
          </cell>
          <cell r="AE207">
            <v>0.06</v>
          </cell>
          <cell r="AF207">
            <v>0.09</v>
          </cell>
          <cell r="AG207">
            <v>0.06</v>
          </cell>
          <cell r="AH207">
            <v>0.08</v>
          </cell>
          <cell r="AI207">
            <v>0.11</v>
          </cell>
          <cell r="AJ207">
            <v>0.04</v>
          </cell>
          <cell r="AK207">
            <v>0.15</v>
          </cell>
          <cell r="AL207">
            <v>0.11</v>
          </cell>
          <cell r="AM207">
            <v>0.36</v>
          </cell>
          <cell r="AN207">
            <v>0.31</v>
          </cell>
          <cell r="AO207">
            <v>0.35</v>
          </cell>
          <cell r="AP207">
            <v>0.33</v>
          </cell>
          <cell r="AQ207">
            <v>0.39</v>
          </cell>
          <cell r="AR207">
            <v>0.4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0.57999999999999996</v>
          </cell>
          <cell r="AZ207">
            <v>0.61</v>
          </cell>
          <cell r="BA207">
            <v>0.54</v>
          </cell>
          <cell r="BB207">
            <v>0.57999999999999996</v>
          </cell>
          <cell r="BC207">
            <v>0.4</v>
          </cell>
          <cell r="BD207">
            <v>0.4</v>
          </cell>
          <cell r="BK207">
            <v>0</v>
          </cell>
          <cell r="BL207">
            <v>0</v>
          </cell>
          <cell r="BM207">
            <v>0</v>
          </cell>
          <cell r="BN207">
            <v>0.01</v>
          </cell>
          <cell r="BO207">
            <v>0</v>
          </cell>
          <cell r="BP207">
            <v>0</v>
          </cell>
          <cell r="BQ207">
            <v>0.05</v>
          </cell>
          <cell r="BR207">
            <v>0.08</v>
          </cell>
          <cell r="BS207">
            <v>7.0000000000000007E-2</v>
          </cell>
          <cell r="BT207">
            <v>0.02</v>
          </cell>
          <cell r="BU207">
            <v>0.05</v>
          </cell>
          <cell r="BV207">
            <v>0</v>
          </cell>
          <cell r="BW207">
            <v>0.06</v>
          </cell>
          <cell r="BX207">
            <v>0.02</v>
          </cell>
          <cell r="BY207">
            <v>0.11</v>
          </cell>
          <cell r="BZ207">
            <v>0.09</v>
          </cell>
          <cell r="CA207">
            <v>0.09</v>
          </cell>
          <cell r="CB207">
            <v>0.05</v>
          </cell>
          <cell r="CL207">
            <v>0.25</v>
          </cell>
          <cell r="CM207">
            <v>0.26</v>
          </cell>
          <cell r="CN207">
            <v>0.31</v>
          </cell>
          <cell r="CO207">
            <v>0.22</v>
          </cell>
          <cell r="CP207">
            <v>0.28000000000000003</v>
          </cell>
          <cell r="CQ207">
            <v>0.34</v>
          </cell>
          <cell r="CR207">
            <v>0.34</v>
          </cell>
          <cell r="CS207">
            <v>0.28999999999999998</v>
          </cell>
          <cell r="CT207">
            <v>0.41</v>
          </cell>
          <cell r="CU207">
            <v>0</v>
          </cell>
          <cell r="CV207">
            <v>0.02</v>
          </cell>
          <cell r="CW207">
            <v>0.04</v>
          </cell>
          <cell r="CX207">
            <v>0.02</v>
          </cell>
          <cell r="CY207">
            <v>0.02</v>
          </cell>
          <cell r="CZ207">
            <v>0.01</v>
          </cell>
          <cell r="DA207">
            <v>0</v>
          </cell>
          <cell r="DB207">
            <v>0.01</v>
          </cell>
          <cell r="DC207">
            <v>0.01</v>
          </cell>
          <cell r="DD207">
            <v>0.73</v>
          </cell>
          <cell r="DE207">
            <v>0.67</v>
          </cell>
          <cell r="DF207">
            <v>0.66</v>
          </cell>
          <cell r="DG207">
            <v>0.68</v>
          </cell>
          <cell r="DH207">
            <v>0.67</v>
          </cell>
          <cell r="DI207">
            <v>0.54</v>
          </cell>
          <cell r="DJ207">
            <v>0.52</v>
          </cell>
          <cell r="DK207">
            <v>0.52</v>
          </cell>
          <cell r="DL207">
            <v>0.46</v>
          </cell>
          <cell r="DM207">
            <v>0.13</v>
          </cell>
          <cell r="DN207">
            <v>1.2E-2</v>
          </cell>
          <cell r="DO207">
            <v>0.01</v>
          </cell>
          <cell r="DP207">
            <v>0.05</v>
          </cell>
          <cell r="DQ207">
            <v>1.2E-2</v>
          </cell>
          <cell r="DR207">
            <v>0.04</v>
          </cell>
          <cell r="DS207">
            <v>0.01</v>
          </cell>
          <cell r="DT207">
            <v>0</v>
          </cell>
          <cell r="DU207">
            <v>0.04</v>
          </cell>
          <cell r="DW207">
            <v>7.0999999999999994E-2</v>
          </cell>
          <cell r="DX207">
            <v>4.7E-2</v>
          </cell>
          <cell r="DY207">
            <v>7.0000000000000007E-2</v>
          </cell>
          <cell r="DZ207">
            <v>0</v>
          </cell>
          <cell r="EA207">
            <v>0.05</v>
          </cell>
          <cell r="EB207">
            <v>0.13</v>
          </cell>
          <cell r="EC207">
            <v>7.0000000000000007E-2</v>
          </cell>
          <cell r="ED207">
            <v>0.15</v>
          </cell>
          <cell r="EE207">
            <v>0.4</v>
          </cell>
          <cell r="EF207">
            <v>0.52</v>
          </cell>
          <cell r="EG207">
            <v>0.51</v>
          </cell>
          <cell r="EH207">
            <v>0.38</v>
          </cell>
          <cell r="EI207">
            <v>0.39</v>
          </cell>
          <cell r="EJ207">
            <v>0.41</v>
          </cell>
          <cell r="EK207">
            <v>0.46</v>
          </cell>
          <cell r="EL207">
            <v>0.44</v>
          </cell>
          <cell r="EM207">
            <v>0.46</v>
          </cell>
          <cell r="EO207">
            <v>0.39</v>
          </cell>
          <cell r="EP207">
            <v>0.38</v>
          </cell>
          <cell r="EQ207">
            <v>0.48</v>
          </cell>
          <cell r="ER207">
            <v>0.57999999999999996</v>
          </cell>
          <cell r="ES207">
            <v>0.47</v>
          </cell>
          <cell r="ET207">
            <v>0.35</v>
          </cell>
          <cell r="EU207">
            <v>0.47</v>
          </cell>
          <cell r="EV207">
            <v>0.34</v>
          </cell>
          <cell r="EW207">
            <v>0.05</v>
          </cell>
          <cell r="EX207">
            <v>0.01</v>
          </cell>
          <cell r="EY207">
            <v>0.06</v>
          </cell>
          <cell r="EZ207">
            <v>0.02</v>
          </cell>
          <cell r="FA207">
            <v>0.02</v>
          </cell>
          <cell r="FB207">
            <v>0.04</v>
          </cell>
          <cell r="FC207">
            <v>0.05</v>
          </cell>
          <cell r="FD207">
            <v>0.02</v>
          </cell>
          <cell r="FE207">
            <v>0.01</v>
          </cell>
          <cell r="GP207">
            <v>0.01</v>
          </cell>
          <cell r="GQ207">
            <v>0</v>
          </cell>
          <cell r="GR207">
            <v>0</v>
          </cell>
          <cell r="GS207">
            <v>0</v>
          </cell>
          <cell r="GT207">
            <v>0.12</v>
          </cell>
          <cell r="GU207">
            <v>0</v>
          </cell>
          <cell r="GV207">
            <v>0.32</v>
          </cell>
          <cell r="GW207">
            <v>0.32</v>
          </cell>
          <cell r="GX207">
            <v>0.31</v>
          </cell>
          <cell r="GY207">
            <v>0.28000000000000003</v>
          </cell>
          <cell r="GZ207">
            <v>0.32</v>
          </cell>
          <cell r="HA207">
            <v>0.38</v>
          </cell>
          <cell r="HB207">
            <v>0.33</v>
          </cell>
          <cell r="HC207">
            <v>0.36</v>
          </cell>
          <cell r="HD207">
            <v>0.36</v>
          </cell>
          <cell r="HE207">
            <v>0.41</v>
          </cell>
          <cell r="HF207">
            <v>0.24</v>
          </cell>
          <cell r="HG207">
            <v>0.41</v>
          </cell>
          <cell r="HH207">
            <v>0.26</v>
          </cell>
          <cell r="HI207">
            <v>0.22</v>
          </cell>
          <cell r="HJ207">
            <v>0.22</v>
          </cell>
          <cell r="HK207">
            <v>0.2</v>
          </cell>
          <cell r="HL207">
            <v>0.24</v>
          </cell>
          <cell r="HM207">
            <v>0.11</v>
          </cell>
          <cell r="HN207">
            <v>2.4E-2</v>
          </cell>
          <cell r="HO207">
            <v>0.04</v>
          </cell>
          <cell r="HP207">
            <v>0.04</v>
          </cell>
          <cell r="HQ207">
            <v>0.05</v>
          </cell>
          <cell r="HR207">
            <v>3.5000000000000003E-2</v>
          </cell>
          <cell r="HS207">
            <v>5.8999999999999997E-2</v>
          </cell>
          <cell r="HT207">
            <v>0.06</v>
          </cell>
          <cell r="HU207">
            <v>0.06</v>
          </cell>
          <cell r="HV207">
            <v>7.0000000000000007E-2</v>
          </cell>
          <cell r="HW207">
            <v>0.06</v>
          </cell>
          <cell r="HX207">
            <v>0.06</v>
          </cell>
          <cell r="HY207">
            <v>0.05</v>
          </cell>
        </row>
        <row r="208">
          <cell r="A208">
            <v>609760</v>
          </cell>
          <cell r="I208">
            <v>73</v>
          </cell>
          <cell r="J208" t="str">
            <v>Neutral</v>
          </cell>
          <cell r="M208">
            <v>48</v>
          </cell>
          <cell r="R208">
            <v>3</v>
          </cell>
          <cell r="AA208">
            <v>0.02</v>
          </cell>
          <cell r="AB208">
            <v>0.01</v>
          </cell>
          <cell r="AC208">
            <v>0.02</v>
          </cell>
          <cell r="AD208">
            <v>0.04</v>
          </cell>
          <cell r="AE208">
            <v>0.05</v>
          </cell>
          <cell r="AF208">
            <v>0.12</v>
          </cell>
          <cell r="AG208">
            <v>7.0000000000000007E-2</v>
          </cell>
          <cell r="AH208">
            <v>0.08</v>
          </cell>
          <cell r="AI208">
            <v>7.0000000000000007E-2</v>
          </cell>
          <cell r="AJ208">
            <v>0.11</v>
          </cell>
          <cell r="AK208">
            <v>0.16</v>
          </cell>
          <cell r="AL208">
            <v>0.17</v>
          </cell>
          <cell r="AM208">
            <v>0.38</v>
          </cell>
          <cell r="AN208">
            <v>0.34</v>
          </cell>
          <cell r="AO208">
            <v>0.36</v>
          </cell>
          <cell r="AP208">
            <v>0.28999999999999998</v>
          </cell>
          <cell r="AQ208">
            <v>0.34</v>
          </cell>
          <cell r="AR208">
            <v>0.31</v>
          </cell>
          <cell r="AS208">
            <v>0</v>
          </cell>
          <cell r="AT208">
            <v>0</v>
          </cell>
          <cell r="AU208">
            <v>0.02</v>
          </cell>
          <cell r="AV208">
            <v>0</v>
          </cell>
          <cell r="AW208">
            <v>0</v>
          </cell>
          <cell r="AX208">
            <v>0.01</v>
          </cell>
          <cell r="AY208">
            <v>0.52</v>
          </cell>
          <cell r="AZ208">
            <v>0.56999999999999995</v>
          </cell>
          <cell r="BA208">
            <v>0.52</v>
          </cell>
          <cell r="BB208">
            <v>0.55000000000000004</v>
          </cell>
          <cell r="BC208">
            <v>0.46</v>
          </cell>
          <cell r="BD208">
            <v>0.38</v>
          </cell>
          <cell r="BK208">
            <v>8.9999999999999993E-3</v>
          </cell>
          <cell r="BL208">
            <v>8.9999999999999993E-3</v>
          </cell>
          <cell r="BM208">
            <v>0.01</v>
          </cell>
          <cell r="BN208">
            <v>0.02</v>
          </cell>
          <cell r="BO208">
            <v>0.01</v>
          </cell>
          <cell r="BP208">
            <v>0.02</v>
          </cell>
          <cell r="BQ208">
            <v>0.1</v>
          </cell>
          <cell r="BR208">
            <v>0.16</v>
          </cell>
          <cell r="BS208">
            <v>0.11</v>
          </cell>
          <cell r="BT208">
            <v>0.03</v>
          </cell>
          <cell r="BU208">
            <v>0.04</v>
          </cell>
          <cell r="BV208">
            <v>0.05</v>
          </cell>
          <cell r="BW208">
            <v>0.08</v>
          </cell>
          <cell r="BX208">
            <v>0.06</v>
          </cell>
          <cell r="BY208">
            <v>0.09</v>
          </cell>
          <cell r="BZ208">
            <v>0.14000000000000001</v>
          </cell>
          <cell r="CA208">
            <v>0.17</v>
          </cell>
          <cell r="CB208">
            <v>0.16</v>
          </cell>
          <cell r="CL208">
            <v>0.28999999999999998</v>
          </cell>
          <cell r="CM208">
            <v>0.37</v>
          </cell>
          <cell r="CN208">
            <v>0.36</v>
          </cell>
          <cell r="CO208">
            <v>0.34</v>
          </cell>
          <cell r="CP208">
            <v>0.34</v>
          </cell>
          <cell r="CQ208">
            <v>0.39</v>
          </cell>
          <cell r="CR208">
            <v>0.35</v>
          </cell>
          <cell r="CS208">
            <v>0.28999999999999998</v>
          </cell>
          <cell r="CT208">
            <v>0.34</v>
          </cell>
          <cell r="CU208">
            <v>0</v>
          </cell>
          <cell r="CV208">
            <v>0</v>
          </cell>
          <cell r="CW208">
            <v>0.01</v>
          </cell>
          <cell r="CX208">
            <v>0.02</v>
          </cell>
          <cell r="CY208">
            <v>0.02</v>
          </cell>
          <cell r="CZ208">
            <v>0.02</v>
          </cell>
          <cell r="DA208">
            <v>0.01</v>
          </cell>
          <cell r="DB208">
            <v>0</v>
          </cell>
          <cell r="DC208">
            <v>0.01</v>
          </cell>
          <cell r="DD208">
            <v>0.66</v>
          </cell>
          <cell r="DE208">
            <v>0.57999999999999996</v>
          </cell>
          <cell r="DF208">
            <v>0.56999999999999995</v>
          </cell>
          <cell r="DG208">
            <v>0.55000000000000004</v>
          </cell>
          <cell r="DH208">
            <v>0.56999999999999995</v>
          </cell>
          <cell r="DI208">
            <v>0.48</v>
          </cell>
          <cell r="DJ208">
            <v>0.39</v>
          </cell>
          <cell r="DK208">
            <v>0.37</v>
          </cell>
          <cell r="DL208">
            <v>0.38</v>
          </cell>
          <cell r="DM208">
            <v>0.18</v>
          </cell>
          <cell r="DN208">
            <v>6.0000000000000001E-3</v>
          </cell>
          <cell r="DO208">
            <v>0.02</v>
          </cell>
          <cell r="DP208">
            <v>0.01</v>
          </cell>
          <cell r="DQ208">
            <v>8.9999999999999993E-3</v>
          </cell>
          <cell r="DR208">
            <v>0.01</v>
          </cell>
          <cell r="DS208">
            <v>0.05</v>
          </cell>
          <cell r="DT208">
            <v>0.02</v>
          </cell>
          <cell r="DU208">
            <v>0.01</v>
          </cell>
          <cell r="DW208">
            <v>7.9000000000000001E-2</v>
          </cell>
          <cell r="DX208">
            <v>0.06</v>
          </cell>
          <cell r="DY208">
            <v>0.11</v>
          </cell>
          <cell r="DZ208">
            <v>0.08</v>
          </cell>
          <cell r="EA208">
            <v>0.1</v>
          </cell>
          <cell r="EB208">
            <v>0.15</v>
          </cell>
          <cell r="EC208">
            <v>0.13</v>
          </cell>
          <cell r="ED208">
            <v>0.09</v>
          </cell>
          <cell r="EE208">
            <v>0.22</v>
          </cell>
          <cell r="EF208">
            <v>0.3</v>
          </cell>
          <cell r="EG208">
            <v>0.34</v>
          </cell>
          <cell r="EH208">
            <v>0.34</v>
          </cell>
          <cell r="EI208">
            <v>0.31</v>
          </cell>
          <cell r="EJ208">
            <v>0.36</v>
          </cell>
          <cell r="EK208">
            <v>0.37</v>
          </cell>
          <cell r="EL208">
            <v>0.41</v>
          </cell>
          <cell r="EM208">
            <v>0.4</v>
          </cell>
          <cell r="EO208">
            <v>0.61</v>
          </cell>
          <cell r="EP208">
            <v>0.56999999999999995</v>
          </cell>
          <cell r="EQ208">
            <v>0.53</v>
          </cell>
          <cell r="ER208">
            <v>0.59</v>
          </cell>
          <cell r="ES208">
            <v>0.5</v>
          </cell>
          <cell r="ET208">
            <v>0.38</v>
          </cell>
          <cell r="EU208">
            <v>0.42</v>
          </cell>
          <cell r="EV208">
            <v>0.47</v>
          </cell>
          <cell r="EW208">
            <v>0.03</v>
          </cell>
          <cell r="EX208">
            <v>0.01</v>
          </cell>
          <cell r="EY208">
            <v>0.01</v>
          </cell>
          <cell r="EZ208">
            <v>0.01</v>
          </cell>
          <cell r="FA208">
            <v>0.02</v>
          </cell>
          <cell r="FB208">
            <v>0.03</v>
          </cell>
          <cell r="FC208">
            <v>0.04</v>
          </cell>
          <cell r="FD208">
            <v>0.02</v>
          </cell>
          <cell r="FE208">
            <v>0.03</v>
          </cell>
          <cell r="GP208">
            <v>0.01</v>
          </cell>
          <cell r="GQ208">
            <v>0.01</v>
          </cell>
          <cell r="GR208">
            <v>0.01</v>
          </cell>
          <cell r="GS208">
            <v>0.01</v>
          </cell>
          <cell r="GT208">
            <v>0.13</v>
          </cell>
          <cell r="GU208">
            <v>0.02</v>
          </cell>
          <cell r="GV208">
            <v>0.32</v>
          </cell>
          <cell r="GW208">
            <v>0.27</v>
          </cell>
          <cell r="GX208">
            <v>0.3</v>
          </cell>
          <cell r="GY208">
            <v>0.24</v>
          </cell>
          <cell r="GZ208">
            <v>0.35</v>
          </cell>
          <cell r="HA208">
            <v>0.34</v>
          </cell>
          <cell r="HB208">
            <v>0.43</v>
          </cell>
          <cell r="HC208">
            <v>0.48</v>
          </cell>
          <cell r="HD208">
            <v>0.43</v>
          </cell>
          <cell r="HE208">
            <v>0.53</v>
          </cell>
          <cell r="HF208">
            <v>0.3</v>
          </cell>
          <cell r="HG208">
            <v>0.48</v>
          </cell>
          <cell r="HH208">
            <v>0.19</v>
          </cell>
          <cell r="HI208">
            <v>0.19</v>
          </cell>
          <cell r="HJ208">
            <v>0.19</v>
          </cell>
          <cell r="HK208">
            <v>0.15</v>
          </cell>
          <cell r="HL208">
            <v>0.18</v>
          </cell>
          <cell r="HM208">
            <v>0.1</v>
          </cell>
          <cell r="HN208">
            <v>2.8000000000000001E-2</v>
          </cell>
          <cell r="HO208">
            <v>0.03</v>
          </cell>
          <cell r="HP208">
            <v>0.03</v>
          </cell>
          <cell r="HQ208">
            <v>0.03</v>
          </cell>
          <cell r="HR208">
            <v>2.1999999999999999E-2</v>
          </cell>
          <cell r="HS208">
            <v>2.8000000000000001E-2</v>
          </cell>
          <cell r="HT208">
            <v>0.03</v>
          </cell>
          <cell r="HU208">
            <v>0.03</v>
          </cell>
          <cell r="HV208">
            <v>0.04</v>
          </cell>
          <cell r="HW208">
            <v>0.04</v>
          </cell>
          <cell r="HX208">
            <v>0.03</v>
          </cell>
          <cell r="HY208">
            <v>0.03</v>
          </cell>
        </row>
        <row r="209">
          <cell r="A209">
            <v>609761</v>
          </cell>
          <cell r="I209">
            <v>25</v>
          </cell>
          <cell r="J209" t="str">
            <v/>
          </cell>
          <cell r="AA209">
            <v>0.01</v>
          </cell>
          <cell r="AB209">
            <v>0</v>
          </cell>
          <cell r="AC209">
            <v>0.02</v>
          </cell>
          <cell r="AD209">
            <v>0</v>
          </cell>
          <cell r="AE209">
            <v>0.06</v>
          </cell>
          <cell r="AF209">
            <v>0.08</v>
          </cell>
          <cell r="AG209">
            <v>0.04</v>
          </cell>
          <cell r="AH209">
            <v>0.06</v>
          </cell>
          <cell r="AI209">
            <v>0.06</v>
          </cell>
          <cell r="AJ209">
            <v>0.06</v>
          </cell>
          <cell r="AK209">
            <v>0.11</v>
          </cell>
          <cell r="AL209">
            <v>0.15</v>
          </cell>
          <cell r="AM209">
            <v>0.27</v>
          </cell>
          <cell r="AN209">
            <v>0.22</v>
          </cell>
          <cell r="AO209">
            <v>0.26</v>
          </cell>
          <cell r="AP209">
            <v>0.13</v>
          </cell>
          <cell r="AQ209">
            <v>0.28000000000000003</v>
          </cell>
          <cell r="AR209">
            <v>0.28000000000000003</v>
          </cell>
          <cell r="AS209">
            <v>0.01</v>
          </cell>
          <cell r="AT209">
            <v>0.02</v>
          </cell>
          <cell r="AU209">
            <v>0.04</v>
          </cell>
          <cell r="AV209">
            <v>0.03</v>
          </cell>
          <cell r="AW209">
            <v>0.01</v>
          </cell>
          <cell r="AX209">
            <v>0.01</v>
          </cell>
          <cell r="AY209">
            <v>0.66</v>
          </cell>
          <cell r="AZ209">
            <v>0.7</v>
          </cell>
          <cell r="BA209">
            <v>0.62</v>
          </cell>
          <cell r="BB209">
            <v>0.78</v>
          </cell>
          <cell r="BC209">
            <v>0.54</v>
          </cell>
          <cell r="BD209">
            <v>0.48</v>
          </cell>
          <cell r="BK209">
            <v>1.0999999999999999E-2</v>
          </cell>
          <cell r="BL209">
            <v>2.1999999999999999E-2</v>
          </cell>
          <cell r="BM209">
            <v>0.01</v>
          </cell>
          <cell r="BN209">
            <v>0.01</v>
          </cell>
          <cell r="BO209">
            <v>0.02</v>
          </cell>
          <cell r="BP209">
            <v>0.01</v>
          </cell>
          <cell r="BQ209">
            <v>0.06</v>
          </cell>
          <cell r="BR209">
            <v>0.09</v>
          </cell>
          <cell r="BS209">
            <v>0.08</v>
          </cell>
          <cell r="BT209">
            <v>0.03</v>
          </cell>
          <cell r="BU209">
            <v>0.01</v>
          </cell>
          <cell r="BV209">
            <v>0.02</v>
          </cell>
          <cell r="BW209">
            <v>0.06</v>
          </cell>
          <cell r="BX209">
            <v>0.02</v>
          </cell>
          <cell r="BY209">
            <v>0.04</v>
          </cell>
          <cell r="BZ209">
            <v>0.12</v>
          </cell>
          <cell r="CA209">
            <v>0.18</v>
          </cell>
          <cell r="CB209">
            <v>0.13</v>
          </cell>
          <cell r="CL209">
            <v>0.12</v>
          </cell>
          <cell r="CM209">
            <v>0.3</v>
          </cell>
          <cell r="CN209">
            <v>0.25</v>
          </cell>
          <cell r="CO209">
            <v>0.26</v>
          </cell>
          <cell r="CP209">
            <v>0.22</v>
          </cell>
          <cell r="CQ209">
            <v>0.3</v>
          </cell>
          <cell r="CR209">
            <v>0.26</v>
          </cell>
          <cell r="CS209">
            <v>0.18</v>
          </cell>
          <cell r="CT209">
            <v>0.24</v>
          </cell>
          <cell r="CU209">
            <v>0.03</v>
          </cell>
          <cell r="CV209">
            <v>0.02</v>
          </cell>
          <cell r="CW209">
            <v>0.02</v>
          </cell>
          <cell r="CX209">
            <v>0.01</v>
          </cell>
          <cell r="CY209">
            <v>0.03</v>
          </cell>
          <cell r="CZ209">
            <v>0.06</v>
          </cell>
          <cell r="DA209">
            <v>0.03</v>
          </cell>
          <cell r="DB209">
            <v>0.02</v>
          </cell>
          <cell r="DC209">
            <v>0.06</v>
          </cell>
          <cell r="DD209">
            <v>0.8</v>
          </cell>
          <cell r="DE209">
            <v>0.64</v>
          </cell>
          <cell r="DF209">
            <v>0.7</v>
          </cell>
          <cell r="DG209">
            <v>0.66</v>
          </cell>
          <cell r="DH209">
            <v>0.7</v>
          </cell>
          <cell r="DI209">
            <v>0.57999999999999996</v>
          </cell>
          <cell r="DJ209">
            <v>0.53</v>
          </cell>
          <cell r="DK209">
            <v>0.53</v>
          </cell>
          <cell r="DL209">
            <v>0.49</v>
          </cell>
          <cell r="DM209">
            <v>0.21</v>
          </cell>
          <cell r="DN209">
            <v>3.4000000000000002E-2</v>
          </cell>
          <cell r="DO209">
            <v>0.02</v>
          </cell>
          <cell r="DP209">
            <v>0.06</v>
          </cell>
          <cell r="DQ209">
            <v>1.0999999999999999E-2</v>
          </cell>
          <cell r="DR209">
            <v>0.03</v>
          </cell>
          <cell r="DS209">
            <v>0.08</v>
          </cell>
          <cell r="DT209">
            <v>0.02</v>
          </cell>
          <cell r="DU209">
            <v>0.09</v>
          </cell>
          <cell r="DW209">
            <v>0.10100000000000001</v>
          </cell>
          <cell r="DX209">
            <v>0.157</v>
          </cell>
          <cell r="DY209">
            <v>0.16</v>
          </cell>
          <cell r="DZ209">
            <v>0.1</v>
          </cell>
          <cell r="EA209">
            <v>0.17</v>
          </cell>
          <cell r="EB209">
            <v>0.11</v>
          </cell>
          <cell r="EC209">
            <v>0.09</v>
          </cell>
          <cell r="ED209">
            <v>0.16</v>
          </cell>
          <cell r="EE209">
            <v>0.28999999999999998</v>
          </cell>
          <cell r="EF209">
            <v>0.36</v>
          </cell>
          <cell r="EG209">
            <v>0.34</v>
          </cell>
          <cell r="EH209">
            <v>0.27</v>
          </cell>
          <cell r="EI209">
            <v>0.33</v>
          </cell>
          <cell r="EJ209">
            <v>0.36</v>
          </cell>
          <cell r="EK209">
            <v>0.34</v>
          </cell>
          <cell r="EL209">
            <v>0.38</v>
          </cell>
          <cell r="EM209">
            <v>0.36</v>
          </cell>
          <cell r="EO209">
            <v>0.48</v>
          </cell>
          <cell r="EP209">
            <v>0.46</v>
          </cell>
          <cell r="EQ209">
            <v>0.48</v>
          </cell>
          <cell r="ER209">
            <v>0.53</v>
          </cell>
          <cell r="ES209">
            <v>0.42</v>
          </cell>
          <cell r="ET209">
            <v>0.4</v>
          </cell>
          <cell r="EU209">
            <v>0.45</v>
          </cell>
          <cell r="EV209">
            <v>0.35</v>
          </cell>
          <cell r="EW209">
            <v>0.03</v>
          </cell>
          <cell r="EX209">
            <v>0.02</v>
          </cell>
          <cell r="EY209">
            <v>0.02</v>
          </cell>
          <cell r="EZ209">
            <v>0.03</v>
          </cell>
          <cell r="FA209">
            <v>0.03</v>
          </cell>
          <cell r="FB209">
            <v>0.02</v>
          </cell>
          <cell r="FC209">
            <v>7.0000000000000007E-2</v>
          </cell>
          <cell r="FD209">
            <v>0.06</v>
          </cell>
          <cell r="FE209">
            <v>0.04</v>
          </cell>
          <cell r="GP209">
            <v>0.02</v>
          </cell>
          <cell r="GQ209">
            <v>0.04</v>
          </cell>
          <cell r="GR209">
            <v>0.06</v>
          </cell>
          <cell r="GS209">
            <v>0.03</v>
          </cell>
          <cell r="GT209">
            <v>0.15</v>
          </cell>
          <cell r="GU209">
            <v>0.03</v>
          </cell>
          <cell r="GV209">
            <v>0.36</v>
          </cell>
          <cell r="GW209">
            <v>0.25</v>
          </cell>
          <cell r="GX209">
            <v>0.28000000000000003</v>
          </cell>
          <cell r="GY209">
            <v>0.28999999999999998</v>
          </cell>
          <cell r="GZ209">
            <v>0.36</v>
          </cell>
          <cell r="HA209">
            <v>0.31</v>
          </cell>
          <cell r="HB209">
            <v>0.33</v>
          </cell>
          <cell r="HC209">
            <v>0.45</v>
          </cell>
          <cell r="HD209">
            <v>0.36</v>
          </cell>
          <cell r="HE209">
            <v>0.39</v>
          </cell>
          <cell r="HF209">
            <v>0.25</v>
          </cell>
          <cell r="HG209">
            <v>0.46</v>
          </cell>
          <cell r="HH209">
            <v>0.26</v>
          </cell>
          <cell r="HI209">
            <v>0.2</v>
          </cell>
          <cell r="HJ209">
            <v>0.25</v>
          </cell>
          <cell r="HK209">
            <v>0.21</v>
          </cell>
          <cell r="HL209">
            <v>0.18</v>
          </cell>
          <cell r="HM209">
            <v>0.11</v>
          </cell>
          <cell r="HN209">
            <v>1.0999999999999999E-2</v>
          </cell>
          <cell r="HO209">
            <v>0.01</v>
          </cell>
          <cell r="HP209">
            <v>0.01</v>
          </cell>
          <cell r="HQ209">
            <v>0.01</v>
          </cell>
          <cell r="HR209">
            <v>1.0999999999999999E-2</v>
          </cell>
          <cell r="HS209">
            <v>2.1999999999999999E-2</v>
          </cell>
          <cell r="HT209">
            <v>0.02</v>
          </cell>
          <cell r="HU209">
            <v>0.04</v>
          </cell>
          <cell r="HV209">
            <v>0.04</v>
          </cell>
          <cell r="HW209">
            <v>0.06</v>
          </cell>
          <cell r="HX209">
            <v>0.06</v>
          </cell>
          <cell r="HY209">
            <v>0.06</v>
          </cell>
        </row>
        <row r="210">
          <cell r="A210">
            <v>609762</v>
          </cell>
          <cell r="I210">
            <v>48</v>
          </cell>
          <cell r="J210" t="str">
            <v>Neutral</v>
          </cell>
          <cell r="M210">
            <v>54</v>
          </cell>
          <cell r="R210">
            <v>1</v>
          </cell>
          <cell r="AA210">
            <v>0.01</v>
          </cell>
          <cell r="AB210">
            <v>0.02</v>
          </cell>
          <cell r="AC210">
            <v>0.02</v>
          </cell>
          <cell r="AD210">
            <v>0.02</v>
          </cell>
          <cell r="AE210">
            <v>0.02</v>
          </cell>
          <cell r="AF210">
            <v>0.04</v>
          </cell>
          <cell r="AG210">
            <v>0.12</v>
          </cell>
          <cell r="AH210">
            <v>0.09</v>
          </cell>
          <cell r="AI210">
            <v>0.12</v>
          </cell>
          <cell r="AJ210">
            <v>0.09</v>
          </cell>
          <cell r="AK210">
            <v>0.09</v>
          </cell>
          <cell r="AL210">
            <v>0.11</v>
          </cell>
          <cell r="AM210">
            <v>0.39</v>
          </cell>
          <cell r="AN210">
            <v>0.35</v>
          </cell>
          <cell r="AO210">
            <v>0.36</v>
          </cell>
          <cell r="AP210">
            <v>0.31</v>
          </cell>
          <cell r="AQ210">
            <v>0.33</v>
          </cell>
          <cell r="AR210">
            <v>0.34</v>
          </cell>
          <cell r="AS210">
            <v>0.01</v>
          </cell>
          <cell r="AT210">
            <v>0</v>
          </cell>
          <cell r="AU210">
            <v>0.01</v>
          </cell>
          <cell r="AV210">
            <v>0.01</v>
          </cell>
          <cell r="AW210">
            <v>0.01</v>
          </cell>
          <cell r="AX210">
            <v>0.02</v>
          </cell>
          <cell r="AY210">
            <v>0.48</v>
          </cell>
          <cell r="AZ210">
            <v>0.54</v>
          </cell>
          <cell r="BA210">
            <v>0.49</v>
          </cell>
          <cell r="BB210">
            <v>0.57999999999999996</v>
          </cell>
          <cell r="BC210">
            <v>0.55000000000000004</v>
          </cell>
          <cell r="BD210">
            <v>0.49</v>
          </cell>
          <cell r="BK210">
            <v>1.7999999999999999E-2</v>
          </cell>
          <cell r="BL210">
            <v>6.0000000000000001E-3</v>
          </cell>
          <cell r="BM210">
            <v>0.01</v>
          </cell>
          <cell r="BN210">
            <v>0.01</v>
          </cell>
          <cell r="BO210">
            <v>0.02</v>
          </cell>
          <cell r="BP210">
            <v>0.02</v>
          </cell>
          <cell r="BQ210">
            <v>0.03</v>
          </cell>
          <cell r="BR210">
            <v>0.04</v>
          </cell>
          <cell r="BS210">
            <v>0.02</v>
          </cell>
          <cell r="BT210">
            <v>0.12</v>
          </cell>
          <cell r="BU210">
            <v>0.17</v>
          </cell>
          <cell r="BV210">
            <v>0.18</v>
          </cell>
          <cell r="BW210">
            <v>0.17</v>
          </cell>
          <cell r="BX210">
            <v>0.17</v>
          </cell>
          <cell r="BY210">
            <v>0.17</v>
          </cell>
          <cell r="BZ210">
            <v>0.18</v>
          </cell>
          <cell r="CA210">
            <v>0.18</v>
          </cell>
          <cell r="CB210">
            <v>0.2</v>
          </cell>
          <cell r="CL210">
            <v>0.41</v>
          </cell>
          <cell r="CM210">
            <v>0.46</v>
          </cell>
          <cell r="CN210">
            <v>0.45</v>
          </cell>
          <cell r="CO210">
            <v>0.41</v>
          </cell>
          <cell r="CP210">
            <v>0.45</v>
          </cell>
          <cell r="CQ210">
            <v>0.46</v>
          </cell>
          <cell r="CR210">
            <v>0.43</v>
          </cell>
          <cell r="CS210">
            <v>0.44</v>
          </cell>
          <cell r="CT210">
            <v>0.43</v>
          </cell>
          <cell r="CU210">
            <v>0</v>
          </cell>
          <cell r="CV210">
            <v>0</v>
          </cell>
          <cell r="CW210">
            <v>0</v>
          </cell>
          <cell r="CX210">
            <v>0.01</v>
          </cell>
          <cell r="CY210">
            <v>0.01</v>
          </cell>
          <cell r="CZ210">
            <v>0</v>
          </cell>
          <cell r="DA210">
            <v>0</v>
          </cell>
          <cell r="DB210">
            <v>0.01</v>
          </cell>
          <cell r="DC210">
            <v>0.01</v>
          </cell>
          <cell r="DD210">
            <v>0.45</v>
          </cell>
          <cell r="DE210">
            <v>0.36</v>
          </cell>
          <cell r="DF210">
            <v>0.36</v>
          </cell>
          <cell r="DG210">
            <v>0.4</v>
          </cell>
          <cell r="DH210">
            <v>0.35</v>
          </cell>
          <cell r="DI210">
            <v>0.34</v>
          </cell>
          <cell r="DJ210">
            <v>0.36</v>
          </cell>
          <cell r="DK210">
            <v>0.33</v>
          </cell>
          <cell r="DL210">
            <v>0.34</v>
          </cell>
          <cell r="DM210">
            <v>0.06</v>
          </cell>
          <cell r="DN210">
            <v>2.7E-2</v>
          </cell>
          <cell r="DO210">
            <v>0.03</v>
          </cell>
          <cell r="DP210">
            <v>0.04</v>
          </cell>
          <cell r="DQ210">
            <v>2.4E-2</v>
          </cell>
          <cell r="DR210">
            <v>0.01</v>
          </cell>
          <cell r="DS210">
            <v>0.1</v>
          </cell>
          <cell r="DT210">
            <v>0.09</v>
          </cell>
          <cell r="DU210">
            <v>0.1</v>
          </cell>
          <cell r="DW210">
            <v>0.20399999999999999</v>
          </cell>
          <cell r="DX210">
            <v>0.17199999999999999</v>
          </cell>
          <cell r="DY210">
            <v>0.18</v>
          </cell>
          <cell r="DZ210">
            <v>0.13</v>
          </cell>
          <cell r="EA210">
            <v>0.19</v>
          </cell>
          <cell r="EB210">
            <v>0.23</v>
          </cell>
          <cell r="EC210">
            <v>0.2</v>
          </cell>
          <cell r="ED210">
            <v>0.25</v>
          </cell>
          <cell r="EE210">
            <v>0.46</v>
          </cell>
          <cell r="EF210">
            <v>0.52</v>
          </cell>
          <cell r="EG210">
            <v>0.5</v>
          </cell>
          <cell r="EH210">
            <v>0.47</v>
          </cell>
          <cell r="EI210">
            <v>0.48</v>
          </cell>
          <cell r="EJ210">
            <v>0.49</v>
          </cell>
          <cell r="EK210">
            <v>0.44</v>
          </cell>
          <cell r="EL210">
            <v>0.46</v>
          </cell>
          <cell r="EM210">
            <v>0.44</v>
          </cell>
          <cell r="EO210">
            <v>0.22</v>
          </cell>
          <cell r="EP210">
            <v>0.26</v>
          </cell>
          <cell r="EQ210">
            <v>0.28000000000000003</v>
          </cell>
          <cell r="ER210">
            <v>0.34</v>
          </cell>
          <cell r="ES210">
            <v>0.27</v>
          </cell>
          <cell r="ET210">
            <v>0.19</v>
          </cell>
          <cell r="EU210">
            <v>0.21</v>
          </cell>
          <cell r="EV210">
            <v>0.17</v>
          </cell>
          <cell r="EW210">
            <v>0.03</v>
          </cell>
          <cell r="EX210">
            <v>0.03</v>
          </cell>
          <cell r="EY210">
            <v>0.04</v>
          </cell>
          <cell r="EZ210">
            <v>0.03</v>
          </cell>
          <cell r="FA210">
            <v>0.03</v>
          </cell>
          <cell r="FB210">
            <v>0.04</v>
          </cell>
          <cell r="FC210">
            <v>0.03</v>
          </cell>
          <cell r="FD210">
            <v>0.03</v>
          </cell>
          <cell r="FE210">
            <v>0.03</v>
          </cell>
          <cell r="GP210">
            <v>0.01</v>
          </cell>
          <cell r="GQ210">
            <v>0.01</v>
          </cell>
          <cell r="GR210">
            <v>0</v>
          </cell>
          <cell r="GS210">
            <v>0</v>
          </cell>
          <cell r="GT210">
            <v>0.18</v>
          </cell>
          <cell r="GU210">
            <v>0.02</v>
          </cell>
          <cell r="GV210">
            <v>0.49</v>
          </cell>
          <cell r="GW210">
            <v>0.42</v>
          </cell>
          <cell r="GX210">
            <v>0.44</v>
          </cell>
          <cell r="GY210">
            <v>0.41</v>
          </cell>
          <cell r="GZ210">
            <v>0.43</v>
          </cell>
          <cell r="HA210">
            <v>0.54</v>
          </cell>
          <cell r="HB210">
            <v>0.33</v>
          </cell>
          <cell r="HC210">
            <v>0.43</v>
          </cell>
          <cell r="HD210">
            <v>0.43</v>
          </cell>
          <cell r="HE210">
            <v>0.48</v>
          </cell>
          <cell r="HF210">
            <v>0.25</v>
          </cell>
          <cell r="HG210">
            <v>0.36</v>
          </cell>
          <cell r="HH210">
            <v>0.14000000000000001</v>
          </cell>
          <cell r="HI210">
            <v>0.11</v>
          </cell>
          <cell r="HJ210">
            <v>0.09</v>
          </cell>
          <cell r="HK210">
            <v>7.0000000000000007E-2</v>
          </cell>
          <cell r="HL210">
            <v>0.09</v>
          </cell>
          <cell r="HM210">
            <v>0.04</v>
          </cell>
          <cell r="HN210">
            <v>8.9999999999999993E-3</v>
          </cell>
          <cell r="HO210">
            <v>0.01</v>
          </cell>
          <cell r="HP210">
            <v>0.01</v>
          </cell>
          <cell r="HQ210">
            <v>0.01</v>
          </cell>
          <cell r="HR210">
            <v>1.7999999999999999E-2</v>
          </cell>
          <cell r="HS210">
            <v>8.9999999999999993E-3</v>
          </cell>
          <cell r="HT210">
            <v>0.03</v>
          </cell>
          <cell r="HU210">
            <v>0.02</v>
          </cell>
          <cell r="HV210">
            <v>0.02</v>
          </cell>
          <cell r="HW210">
            <v>0.02</v>
          </cell>
          <cell r="HX210">
            <v>0.02</v>
          </cell>
          <cell r="HY210">
            <v>0.03</v>
          </cell>
        </row>
        <row r="211">
          <cell r="A211">
            <v>609764</v>
          </cell>
          <cell r="I211">
            <v>54</v>
          </cell>
          <cell r="J211" t="str">
            <v>Strong</v>
          </cell>
          <cell r="M211">
            <v>63</v>
          </cell>
          <cell r="R211">
            <v>14</v>
          </cell>
          <cell r="AA211">
            <v>0.02</v>
          </cell>
          <cell r="AB211">
            <v>0.01</v>
          </cell>
          <cell r="AC211">
            <v>0.02</v>
          </cell>
          <cell r="AD211">
            <v>0.02</v>
          </cell>
          <cell r="AE211">
            <v>0.03</v>
          </cell>
          <cell r="AF211">
            <v>7.0000000000000007E-2</v>
          </cell>
          <cell r="AG211">
            <v>0.06</v>
          </cell>
          <cell r="AH211">
            <v>0.04</v>
          </cell>
          <cell r="AI211">
            <v>0.06</v>
          </cell>
          <cell r="AJ211">
            <v>0.03</v>
          </cell>
          <cell r="AK211">
            <v>0.11</v>
          </cell>
          <cell r="AL211">
            <v>0.12</v>
          </cell>
          <cell r="AM211">
            <v>0.36</v>
          </cell>
          <cell r="AN211">
            <v>0.28000000000000003</v>
          </cell>
          <cell r="AO211">
            <v>0.38</v>
          </cell>
          <cell r="AP211">
            <v>0.26</v>
          </cell>
          <cell r="AQ211">
            <v>0.35</v>
          </cell>
          <cell r="AR211">
            <v>0.35</v>
          </cell>
          <cell r="AS211">
            <v>0.01</v>
          </cell>
          <cell r="AT211">
            <v>0.01</v>
          </cell>
          <cell r="AU211">
            <v>0.02</v>
          </cell>
          <cell r="AV211">
            <v>0.01</v>
          </cell>
          <cell r="AW211">
            <v>0.01</v>
          </cell>
          <cell r="AX211">
            <v>0.01</v>
          </cell>
          <cell r="AY211">
            <v>0.55000000000000004</v>
          </cell>
          <cell r="AZ211">
            <v>0.65</v>
          </cell>
          <cell r="BA211">
            <v>0.52</v>
          </cell>
          <cell r="BB211">
            <v>0.68</v>
          </cell>
          <cell r="BC211">
            <v>0.5</v>
          </cell>
          <cell r="BD211">
            <v>0.45</v>
          </cell>
          <cell r="BK211">
            <v>3.0000000000000001E-3</v>
          </cell>
          <cell r="BL211">
            <v>4.0000000000000001E-3</v>
          </cell>
          <cell r="BM211">
            <v>0.01</v>
          </cell>
          <cell r="BN211">
            <v>0.01</v>
          </cell>
          <cell r="BO211">
            <v>0</v>
          </cell>
          <cell r="BP211">
            <v>0.01</v>
          </cell>
          <cell r="BQ211">
            <v>0.05</v>
          </cell>
          <cell r="BR211">
            <v>0.11</v>
          </cell>
          <cell r="BS211">
            <v>0.05</v>
          </cell>
          <cell r="BT211">
            <v>0.02</v>
          </cell>
          <cell r="BU211">
            <v>0.03</v>
          </cell>
          <cell r="BV211">
            <v>0.05</v>
          </cell>
          <cell r="BW211">
            <v>0.04</v>
          </cell>
          <cell r="BX211">
            <v>0.03</v>
          </cell>
          <cell r="BY211">
            <v>0.04</v>
          </cell>
          <cell r="BZ211">
            <v>0.09</v>
          </cell>
          <cell r="CA211">
            <v>0.12</v>
          </cell>
          <cell r="CB211">
            <v>0.09</v>
          </cell>
          <cell r="CL211">
            <v>0.24</v>
          </cell>
          <cell r="CM211">
            <v>0.25</v>
          </cell>
          <cell r="CN211">
            <v>0.28999999999999998</v>
          </cell>
          <cell r="CO211">
            <v>0.3</v>
          </cell>
          <cell r="CP211">
            <v>0.31</v>
          </cell>
          <cell r="CQ211">
            <v>0.33</v>
          </cell>
          <cell r="CR211">
            <v>0.32</v>
          </cell>
          <cell r="CS211">
            <v>0.28000000000000003</v>
          </cell>
          <cell r="CT211">
            <v>0.28000000000000003</v>
          </cell>
          <cell r="CU211">
            <v>0.01</v>
          </cell>
          <cell r="CV211">
            <v>0.01</v>
          </cell>
          <cell r="CW211">
            <v>0.01</v>
          </cell>
          <cell r="CX211">
            <v>0.01</v>
          </cell>
          <cell r="CY211">
            <v>0.01</v>
          </cell>
          <cell r="CZ211">
            <v>0.01</v>
          </cell>
          <cell r="DA211">
            <v>0.01</v>
          </cell>
          <cell r="DB211">
            <v>0.01</v>
          </cell>
          <cell r="DC211">
            <v>0.02</v>
          </cell>
          <cell r="DD211">
            <v>0.72</v>
          </cell>
          <cell r="DE211">
            <v>0.7</v>
          </cell>
          <cell r="DF211">
            <v>0.65</v>
          </cell>
          <cell r="DG211">
            <v>0.63</v>
          </cell>
          <cell r="DH211">
            <v>0.65</v>
          </cell>
          <cell r="DI211">
            <v>0.6</v>
          </cell>
          <cell r="DJ211">
            <v>0.52</v>
          </cell>
          <cell r="DK211">
            <v>0.47</v>
          </cell>
          <cell r="DL211">
            <v>0.56000000000000005</v>
          </cell>
          <cell r="DM211">
            <v>0.22</v>
          </cell>
          <cell r="DN211">
            <v>2.9000000000000001E-2</v>
          </cell>
          <cell r="DO211">
            <v>0.02</v>
          </cell>
          <cell r="DP211">
            <v>0.02</v>
          </cell>
          <cell r="DQ211">
            <v>1.4999999999999999E-2</v>
          </cell>
          <cell r="DR211">
            <v>0.03</v>
          </cell>
          <cell r="DS211">
            <v>0.03</v>
          </cell>
          <cell r="DT211">
            <v>0.03</v>
          </cell>
          <cell r="DU211">
            <v>0.03</v>
          </cell>
          <cell r="DW211">
            <v>7.6999999999999999E-2</v>
          </cell>
          <cell r="DX211">
            <v>5.2999999999999999E-2</v>
          </cell>
          <cell r="DY211">
            <v>0.05</v>
          </cell>
          <cell r="DZ211">
            <v>0.03</v>
          </cell>
          <cell r="EA211">
            <v>0.05</v>
          </cell>
          <cell r="EB211">
            <v>7.0000000000000007E-2</v>
          </cell>
          <cell r="EC211">
            <v>0.06</v>
          </cell>
          <cell r="ED211">
            <v>0.09</v>
          </cell>
          <cell r="EE211">
            <v>0.26</v>
          </cell>
          <cell r="EF211">
            <v>0.35</v>
          </cell>
          <cell r="EG211">
            <v>0.31</v>
          </cell>
          <cell r="EH211">
            <v>0.31</v>
          </cell>
          <cell r="EI211">
            <v>0.3</v>
          </cell>
          <cell r="EJ211">
            <v>0.33</v>
          </cell>
          <cell r="EK211">
            <v>0.32</v>
          </cell>
          <cell r="EL211">
            <v>0.31</v>
          </cell>
          <cell r="EM211">
            <v>0.34</v>
          </cell>
          <cell r="EO211">
            <v>0.52</v>
          </cell>
          <cell r="EP211">
            <v>0.59</v>
          </cell>
          <cell r="EQ211">
            <v>0.6</v>
          </cell>
          <cell r="ER211">
            <v>0.64</v>
          </cell>
          <cell r="ES211">
            <v>0.56000000000000005</v>
          </cell>
          <cell r="ET211">
            <v>0.56000000000000005</v>
          </cell>
          <cell r="EU211">
            <v>0.57999999999999996</v>
          </cell>
          <cell r="EV211">
            <v>0.51</v>
          </cell>
          <cell r="EW211">
            <v>0.03</v>
          </cell>
          <cell r="EX211">
            <v>0.02</v>
          </cell>
          <cell r="EY211">
            <v>0.02</v>
          </cell>
          <cell r="EZ211">
            <v>0.02</v>
          </cell>
          <cell r="FA211">
            <v>0.02</v>
          </cell>
          <cell r="FB211">
            <v>0.03</v>
          </cell>
          <cell r="FC211">
            <v>0.02</v>
          </cell>
          <cell r="FD211">
            <v>0.02</v>
          </cell>
          <cell r="FE211">
            <v>0.03</v>
          </cell>
          <cell r="GP211">
            <v>0.01</v>
          </cell>
          <cell r="GQ211">
            <v>0.01</v>
          </cell>
          <cell r="GR211">
            <v>0.02</v>
          </cell>
          <cell r="GS211">
            <v>0.02</v>
          </cell>
          <cell r="GT211">
            <v>0.17</v>
          </cell>
          <cell r="GU211">
            <v>0.08</v>
          </cell>
          <cell r="GV211">
            <v>0.37</v>
          </cell>
          <cell r="GW211">
            <v>0.3</v>
          </cell>
          <cell r="GX211">
            <v>0.32</v>
          </cell>
          <cell r="GY211">
            <v>0.31</v>
          </cell>
          <cell r="GZ211">
            <v>0.35</v>
          </cell>
          <cell r="HA211">
            <v>0.36</v>
          </cell>
          <cell r="HB211">
            <v>0.4</v>
          </cell>
          <cell r="HC211">
            <v>0.45</v>
          </cell>
          <cell r="HD211">
            <v>0.48</v>
          </cell>
          <cell r="HE211">
            <v>0.47</v>
          </cell>
          <cell r="HF211">
            <v>0.27</v>
          </cell>
          <cell r="HG211">
            <v>0.4</v>
          </cell>
          <cell r="HH211">
            <v>0.16</v>
          </cell>
          <cell r="HI211">
            <v>0.17</v>
          </cell>
          <cell r="HJ211">
            <v>0.13</v>
          </cell>
          <cell r="HK211">
            <v>0.13</v>
          </cell>
          <cell r="HL211">
            <v>0.15</v>
          </cell>
          <cell r="HM211">
            <v>0.1</v>
          </cell>
          <cell r="HN211">
            <v>2.8000000000000001E-2</v>
          </cell>
          <cell r="HO211">
            <v>0.03</v>
          </cell>
          <cell r="HP211">
            <v>0.03</v>
          </cell>
          <cell r="HQ211">
            <v>0.04</v>
          </cell>
          <cell r="HR211">
            <v>2.9000000000000001E-2</v>
          </cell>
          <cell r="HS211">
            <v>2.9000000000000001E-2</v>
          </cell>
          <cell r="HT211">
            <v>0.03</v>
          </cell>
          <cell r="HU211">
            <v>0.03</v>
          </cell>
          <cell r="HV211">
            <v>0.03</v>
          </cell>
          <cell r="HW211">
            <v>0.03</v>
          </cell>
          <cell r="HX211">
            <v>0.03</v>
          </cell>
          <cell r="HY211">
            <v>0.03</v>
          </cell>
        </row>
        <row r="212">
          <cell r="A212">
            <v>609766</v>
          </cell>
          <cell r="I212">
            <v>39</v>
          </cell>
          <cell r="J212" t="str">
            <v>Very strong</v>
          </cell>
          <cell r="M212">
            <v>80</v>
          </cell>
          <cell r="R212">
            <v>19</v>
          </cell>
          <cell r="AA212">
            <v>0.01</v>
          </cell>
          <cell r="AB212">
            <v>0</v>
          </cell>
          <cell r="AC212">
            <v>0.01</v>
          </cell>
          <cell r="AD212">
            <v>0</v>
          </cell>
          <cell r="AE212">
            <v>0</v>
          </cell>
          <cell r="AF212">
            <v>0.04</v>
          </cell>
          <cell r="AG212">
            <v>0.05</v>
          </cell>
          <cell r="AH212">
            <v>0.04</v>
          </cell>
          <cell r="AI212">
            <v>0.01</v>
          </cell>
          <cell r="AJ212">
            <v>0</v>
          </cell>
          <cell r="AK212">
            <v>0.05</v>
          </cell>
          <cell r="AL212">
            <v>0.13</v>
          </cell>
          <cell r="AM212">
            <v>0.26</v>
          </cell>
          <cell r="AN212">
            <v>0.16</v>
          </cell>
          <cell r="AO212">
            <v>0.3</v>
          </cell>
          <cell r="AP212">
            <v>0.17</v>
          </cell>
          <cell r="AQ212">
            <v>0.39</v>
          </cell>
          <cell r="AR212">
            <v>0.32</v>
          </cell>
          <cell r="AS212">
            <v>0</v>
          </cell>
          <cell r="AT212">
            <v>0.03</v>
          </cell>
          <cell r="AU212">
            <v>0</v>
          </cell>
          <cell r="AV212">
            <v>0.01</v>
          </cell>
          <cell r="AW212">
            <v>0</v>
          </cell>
          <cell r="AX212">
            <v>0</v>
          </cell>
          <cell r="AY212">
            <v>0.68</v>
          </cell>
          <cell r="AZ212">
            <v>0.78</v>
          </cell>
          <cell r="BA212">
            <v>0.68</v>
          </cell>
          <cell r="BB212">
            <v>0.82</v>
          </cell>
          <cell r="BC212">
            <v>0.56000000000000005</v>
          </cell>
          <cell r="BD212">
            <v>0.51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0.01</v>
          </cell>
          <cell r="BR212">
            <v>0.06</v>
          </cell>
          <cell r="BS212">
            <v>0.06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0.01</v>
          </cell>
          <cell r="BZ212">
            <v>0.05</v>
          </cell>
          <cell r="CA212">
            <v>0.13</v>
          </cell>
          <cell r="CB212">
            <v>0.05</v>
          </cell>
          <cell r="CL212">
            <v>0.22</v>
          </cell>
          <cell r="CM212">
            <v>0.22</v>
          </cell>
          <cell r="CN212">
            <v>0.25</v>
          </cell>
          <cell r="CO212">
            <v>0.19</v>
          </cell>
          <cell r="CP212">
            <v>0.27</v>
          </cell>
          <cell r="CQ212">
            <v>0.28999999999999998</v>
          </cell>
          <cell r="CR212">
            <v>0.22</v>
          </cell>
          <cell r="CS212">
            <v>0.26</v>
          </cell>
          <cell r="CT212">
            <v>0.27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0.01</v>
          </cell>
          <cell r="CZ212">
            <v>0</v>
          </cell>
          <cell r="DA212">
            <v>0.03</v>
          </cell>
          <cell r="DB212">
            <v>0</v>
          </cell>
          <cell r="DC212">
            <v>0.01</v>
          </cell>
          <cell r="DD212">
            <v>0.78</v>
          </cell>
          <cell r="DE212">
            <v>0.78</v>
          </cell>
          <cell r="DF212">
            <v>0.75</v>
          </cell>
          <cell r="DG212">
            <v>0.81</v>
          </cell>
          <cell r="DH212">
            <v>0.71</v>
          </cell>
          <cell r="DI212">
            <v>0.7</v>
          </cell>
          <cell r="DJ212">
            <v>0.69</v>
          </cell>
          <cell r="DK212">
            <v>0.55000000000000004</v>
          </cell>
          <cell r="DL212">
            <v>0.6</v>
          </cell>
          <cell r="DM212">
            <v>0.1</v>
          </cell>
          <cell r="DN212">
            <v>1.2999999999999999E-2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0.04</v>
          </cell>
          <cell r="DT212">
            <v>0</v>
          </cell>
          <cell r="DU212">
            <v>0</v>
          </cell>
          <cell r="DW212">
            <v>1.2999999999999999E-2</v>
          </cell>
          <cell r="DX212">
            <v>0</v>
          </cell>
          <cell r="DY212">
            <v>0.01</v>
          </cell>
          <cell r="DZ212">
            <v>0</v>
          </cell>
          <cell r="EA212">
            <v>0.01</v>
          </cell>
          <cell r="EB212">
            <v>0.01</v>
          </cell>
          <cell r="EC212">
            <v>0</v>
          </cell>
          <cell r="ED212">
            <v>0.03</v>
          </cell>
          <cell r="EE212">
            <v>0.38</v>
          </cell>
          <cell r="EF212">
            <v>0.25</v>
          </cell>
          <cell r="EG212">
            <v>0.27</v>
          </cell>
          <cell r="EH212">
            <v>0.18</v>
          </cell>
          <cell r="EI212">
            <v>0.23</v>
          </cell>
          <cell r="EJ212">
            <v>0.34</v>
          </cell>
          <cell r="EK212">
            <v>0.38</v>
          </cell>
          <cell r="EL212">
            <v>0.34</v>
          </cell>
          <cell r="EM212">
            <v>0.39</v>
          </cell>
          <cell r="EO212">
            <v>0.69</v>
          </cell>
          <cell r="EP212">
            <v>0.69</v>
          </cell>
          <cell r="EQ212">
            <v>0.75</v>
          </cell>
          <cell r="ER212">
            <v>0.71</v>
          </cell>
          <cell r="ES212">
            <v>0.61</v>
          </cell>
          <cell r="ET212">
            <v>0.52</v>
          </cell>
          <cell r="EU212">
            <v>0.62</v>
          </cell>
          <cell r="EV212">
            <v>0.55000000000000004</v>
          </cell>
          <cell r="EW212">
            <v>0.04</v>
          </cell>
          <cell r="EX212">
            <v>0.04</v>
          </cell>
          <cell r="EY212">
            <v>0.04</v>
          </cell>
          <cell r="EZ212">
            <v>0.05</v>
          </cell>
          <cell r="FA212">
            <v>0.05</v>
          </cell>
          <cell r="FB212">
            <v>0.04</v>
          </cell>
          <cell r="FC212">
            <v>0.05</v>
          </cell>
          <cell r="FD212">
            <v>0.04</v>
          </cell>
          <cell r="FE212">
            <v>0.04</v>
          </cell>
          <cell r="GP212">
            <v>0.01</v>
          </cell>
          <cell r="GQ212">
            <v>0</v>
          </cell>
          <cell r="GR212">
            <v>0</v>
          </cell>
          <cell r="GS212">
            <v>0</v>
          </cell>
          <cell r="GT212">
            <v>0.05</v>
          </cell>
          <cell r="GU212">
            <v>0</v>
          </cell>
          <cell r="GV212">
            <v>0.26</v>
          </cell>
          <cell r="GW212">
            <v>0.3</v>
          </cell>
          <cell r="GX212">
            <v>0.27</v>
          </cell>
          <cell r="GY212">
            <v>0.28999999999999998</v>
          </cell>
          <cell r="GZ212">
            <v>0.34</v>
          </cell>
          <cell r="HA212">
            <v>0.25</v>
          </cell>
          <cell r="HB212">
            <v>0.56999999999999995</v>
          </cell>
          <cell r="HC212">
            <v>0.51</v>
          </cell>
          <cell r="HD212">
            <v>0.52</v>
          </cell>
          <cell r="HE212">
            <v>0.48</v>
          </cell>
          <cell r="HF212">
            <v>0.43</v>
          </cell>
          <cell r="HG212">
            <v>0.65</v>
          </cell>
          <cell r="HH212">
            <v>0.08</v>
          </cell>
          <cell r="HI212">
            <v>0.1</v>
          </cell>
          <cell r="HJ212">
            <v>0.1</v>
          </cell>
          <cell r="HK212">
            <v>0.12</v>
          </cell>
          <cell r="HL212">
            <v>0.09</v>
          </cell>
          <cell r="HM212">
            <v>0.03</v>
          </cell>
          <cell r="HN212">
            <v>1.2999999999999999E-2</v>
          </cell>
          <cell r="HO212">
            <v>0.01</v>
          </cell>
          <cell r="HP212">
            <v>0.03</v>
          </cell>
          <cell r="HQ212">
            <v>0.04</v>
          </cell>
          <cell r="HR212">
            <v>2.5999999999999999E-2</v>
          </cell>
          <cell r="HS212">
            <v>1.2999999999999999E-2</v>
          </cell>
          <cell r="HT212">
            <v>0.06</v>
          </cell>
          <cell r="HU212">
            <v>0.08</v>
          </cell>
          <cell r="HV212">
            <v>0.08</v>
          </cell>
          <cell r="HW212">
            <v>0.08</v>
          </cell>
          <cell r="HX212">
            <v>0.06</v>
          </cell>
          <cell r="HY212">
            <v>0.06</v>
          </cell>
        </row>
        <row r="213">
          <cell r="A213">
            <v>609768</v>
          </cell>
          <cell r="J213" t="str">
            <v/>
          </cell>
        </row>
        <row r="214">
          <cell r="A214">
            <v>609769</v>
          </cell>
          <cell r="I214">
            <v>60</v>
          </cell>
          <cell r="J214" t="str">
            <v>Very strong</v>
          </cell>
          <cell r="M214">
            <v>99</v>
          </cell>
          <cell r="R214">
            <v>4</v>
          </cell>
          <cell r="AA214">
            <v>0.02</v>
          </cell>
          <cell r="AB214">
            <v>0</v>
          </cell>
          <cell r="AC214">
            <v>0.02</v>
          </cell>
          <cell r="AD214">
            <v>0</v>
          </cell>
          <cell r="AE214">
            <v>0.02</v>
          </cell>
          <cell r="AF214">
            <v>0.02</v>
          </cell>
          <cell r="AG214">
            <v>0</v>
          </cell>
          <cell r="AH214">
            <v>0.02</v>
          </cell>
          <cell r="AI214">
            <v>0</v>
          </cell>
          <cell r="AJ214">
            <v>0</v>
          </cell>
          <cell r="AK214">
            <v>0.03</v>
          </cell>
          <cell r="AL214">
            <v>0.09</v>
          </cell>
          <cell r="AM214">
            <v>0.14000000000000001</v>
          </cell>
          <cell r="AN214">
            <v>0.1</v>
          </cell>
          <cell r="AO214">
            <v>0.14000000000000001</v>
          </cell>
          <cell r="AP214">
            <v>0.1</v>
          </cell>
          <cell r="AQ214">
            <v>0.16</v>
          </cell>
          <cell r="AR214">
            <v>0.28999999999999998</v>
          </cell>
          <cell r="AS214">
            <v>0</v>
          </cell>
          <cell r="AT214">
            <v>0.02</v>
          </cell>
          <cell r="AU214">
            <v>0.03</v>
          </cell>
          <cell r="AV214">
            <v>0.02</v>
          </cell>
          <cell r="AW214">
            <v>0.02</v>
          </cell>
          <cell r="AX214">
            <v>0</v>
          </cell>
          <cell r="AY214">
            <v>0.84</v>
          </cell>
          <cell r="AZ214">
            <v>0.86</v>
          </cell>
          <cell r="BA214">
            <v>0.81</v>
          </cell>
          <cell r="BB214">
            <v>0.88</v>
          </cell>
          <cell r="BC214">
            <v>0.78</v>
          </cell>
          <cell r="BD214">
            <v>0.6</v>
          </cell>
          <cell r="BK214">
            <v>1.7000000000000001E-2</v>
          </cell>
          <cell r="BL214">
            <v>0</v>
          </cell>
          <cell r="BM214">
            <v>0.02</v>
          </cell>
          <cell r="BN214">
            <v>0</v>
          </cell>
          <cell r="BO214">
            <v>0</v>
          </cell>
          <cell r="BP214">
            <v>0.02</v>
          </cell>
          <cell r="BQ214">
            <v>0</v>
          </cell>
          <cell r="BR214">
            <v>0.05</v>
          </cell>
          <cell r="BS214">
            <v>0.03</v>
          </cell>
          <cell r="BT214">
            <v>0.02</v>
          </cell>
          <cell r="BU214">
            <v>0.02</v>
          </cell>
          <cell r="BV214">
            <v>0</v>
          </cell>
          <cell r="BW214">
            <v>0.02</v>
          </cell>
          <cell r="BX214">
            <v>0.02</v>
          </cell>
          <cell r="BY214">
            <v>0</v>
          </cell>
          <cell r="BZ214">
            <v>0.1</v>
          </cell>
          <cell r="CA214">
            <v>0.1</v>
          </cell>
          <cell r="CB214">
            <v>7.0000000000000007E-2</v>
          </cell>
          <cell r="CL214">
            <v>0.16</v>
          </cell>
          <cell r="CM214">
            <v>0.14000000000000001</v>
          </cell>
          <cell r="CN214">
            <v>0.12</v>
          </cell>
          <cell r="CO214">
            <v>0.16</v>
          </cell>
          <cell r="CP214">
            <v>0.22</v>
          </cell>
          <cell r="CQ214">
            <v>0.26</v>
          </cell>
          <cell r="CR214">
            <v>0.28999999999999998</v>
          </cell>
          <cell r="CS214">
            <v>0.24</v>
          </cell>
          <cell r="CT214">
            <v>0.24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0.02</v>
          </cell>
          <cell r="DB214">
            <v>0</v>
          </cell>
          <cell r="DC214">
            <v>0</v>
          </cell>
          <cell r="DD214">
            <v>0.81</v>
          </cell>
          <cell r="DE214">
            <v>0.84</v>
          </cell>
          <cell r="DF214">
            <v>0.86</v>
          </cell>
          <cell r="DG214">
            <v>0.83</v>
          </cell>
          <cell r="DH214">
            <v>0.76</v>
          </cell>
          <cell r="DI214">
            <v>0.72</v>
          </cell>
          <cell r="DJ214">
            <v>0.59</v>
          </cell>
          <cell r="DK214">
            <v>0.6</v>
          </cell>
          <cell r="DL214">
            <v>0.66</v>
          </cell>
          <cell r="DM214">
            <v>0.1</v>
          </cell>
          <cell r="DN214">
            <v>0</v>
          </cell>
          <cell r="DO214">
            <v>0</v>
          </cell>
          <cell r="DP214">
            <v>0</v>
          </cell>
          <cell r="DQ214">
            <v>1.7000000000000001E-2</v>
          </cell>
          <cell r="DR214">
            <v>0.02</v>
          </cell>
          <cell r="DS214">
            <v>0.02</v>
          </cell>
          <cell r="DT214">
            <v>0.02</v>
          </cell>
          <cell r="DU214">
            <v>0</v>
          </cell>
          <cell r="DW214">
            <v>3.4000000000000002E-2</v>
          </cell>
          <cell r="DX214">
            <v>3.4000000000000002E-2</v>
          </cell>
          <cell r="DY214">
            <v>0.03</v>
          </cell>
          <cell r="DZ214">
            <v>0.05</v>
          </cell>
          <cell r="EA214">
            <v>0.05</v>
          </cell>
          <cell r="EB214">
            <v>0.03</v>
          </cell>
          <cell r="EC214">
            <v>0</v>
          </cell>
          <cell r="ED214">
            <v>0.02</v>
          </cell>
          <cell r="EE214">
            <v>0.14000000000000001</v>
          </cell>
          <cell r="EF214">
            <v>0.14000000000000001</v>
          </cell>
          <cell r="EG214">
            <v>0.14000000000000001</v>
          </cell>
          <cell r="EH214">
            <v>0.22</v>
          </cell>
          <cell r="EI214">
            <v>0.1</v>
          </cell>
          <cell r="EJ214">
            <v>0.14000000000000001</v>
          </cell>
          <cell r="EK214">
            <v>0.24</v>
          </cell>
          <cell r="EL214">
            <v>0.21</v>
          </cell>
          <cell r="EM214">
            <v>0.22</v>
          </cell>
          <cell r="EO214">
            <v>0.76</v>
          </cell>
          <cell r="EP214">
            <v>0.74</v>
          </cell>
          <cell r="EQ214">
            <v>0.64</v>
          </cell>
          <cell r="ER214">
            <v>0.76</v>
          </cell>
          <cell r="ES214">
            <v>0.71</v>
          </cell>
          <cell r="ET214">
            <v>0.59</v>
          </cell>
          <cell r="EU214">
            <v>0.67</v>
          </cell>
          <cell r="EV214">
            <v>0.66</v>
          </cell>
          <cell r="EW214">
            <v>0.09</v>
          </cell>
          <cell r="EX214">
            <v>7.0000000000000007E-2</v>
          </cell>
          <cell r="EY214">
            <v>0.09</v>
          </cell>
          <cell r="EZ214">
            <v>0.1</v>
          </cell>
          <cell r="FA214">
            <v>7.0000000000000007E-2</v>
          </cell>
          <cell r="FB214">
            <v>0.09</v>
          </cell>
          <cell r="FC214">
            <v>0.12</v>
          </cell>
          <cell r="FD214">
            <v>0.1</v>
          </cell>
          <cell r="FE214">
            <v>0.1</v>
          </cell>
          <cell r="GP214">
            <v>0.02</v>
          </cell>
          <cell r="GQ214">
            <v>0.02</v>
          </cell>
          <cell r="GR214">
            <v>0.02</v>
          </cell>
          <cell r="GS214">
            <v>0.02</v>
          </cell>
          <cell r="GT214">
            <v>0.02</v>
          </cell>
          <cell r="GU214">
            <v>0.03</v>
          </cell>
          <cell r="GV214">
            <v>0.17</v>
          </cell>
          <cell r="GW214">
            <v>0.19</v>
          </cell>
          <cell r="GX214">
            <v>0.24</v>
          </cell>
          <cell r="GY214">
            <v>0.28999999999999998</v>
          </cell>
          <cell r="GZ214">
            <v>0.26</v>
          </cell>
          <cell r="HA214">
            <v>0.22</v>
          </cell>
          <cell r="HB214">
            <v>0.69</v>
          </cell>
          <cell r="HC214">
            <v>0.64</v>
          </cell>
          <cell r="HD214">
            <v>0.64</v>
          </cell>
          <cell r="HE214">
            <v>0.55000000000000004</v>
          </cell>
          <cell r="HF214">
            <v>0.6</v>
          </cell>
          <cell r="HG214">
            <v>0.66</v>
          </cell>
          <cell r="HH214">
            <v>0.05</v>
          </cell>
          <cell r="HI214">
            <v>7.0000000000000007E-2</v>
          </cell>
          <cell r="HJ214">
            <v>0.03</v>
          </cell>
          <cell r="HK214">
            <v>0.05</v>
          </cell>
          <cell r="HL214">
            <v>0.03</v>
          </cell>
          <cell r="HM214">
            <v>0.02</v>
          </cell>
          <cell r="HN214">
            <v>0</v>
          </cell>
          <cell r="HO214">
            <v>0</v>
          </cell>
          <cell r="HP214">
            <v>0</v>
          </cell>
          <cell r="HQ214">
            <v>0.02</v>
          </cell>
          <cell r="HR214">
            <v>0</v>
          </cell>
          <cell r="HS214">
            <v>0</v>
          </cell>
          <cell r="HT214">
            <v>7.0000000000000007E-2</v>
          </cell>
          <cell r="HU214">
            <v>0.09</v>
          </cell>
          <cell r="HV214">
            <v>7.0000000000000007E-2</v>
          </cell>
          <cell r="HW214">
            <v>7.0000000000000007E-2</v>
          </cell>
          <cell r="HX214">
            <v>0.09</v>
          </cell>
          <cell r="HY214">
            <v>7.0000000000000007E-2</v>
          </cell>
        </row>
        <row r="215">
          <cell r="A215">
            <v>609772</v>
          </cell>
          <cell r="I215">
            <v>36</v>
          </cell>
          <cell r="J215" t="str">
            <v>Neutral</v>
          </cell>
          <cell r="M215">
            <v>58</v>
          </cell>
          <cell r="R215">
            <v>6</v>
          </cell>
          <cell r="AA215">
            <v>0</v>
          </cell>
          <cell r="AB215">
            <v>0.01</v>
          </cell>
          <cell r="AC215">
            <v>0</v>
          </cell>
          <cell r="AD215">
            <v>0.01</v>
          </cell>
          <cell r="AE215">
            <v>0.01</v>
          </cell>
          <cell r="AF215">
            <v>0.05</v>
          </cell>
          <cell r="AG215">
            <v>0.03</v>
          </cell>
          <cell r="AH215">
            <v>0.05</v>
          </cell>
          <cell r="AI215">
            <v>0.05</v>
          </cell>
          <cell r="AJ215">
            <v>0.05</v>
          </cell>
          <cell r="AK215">
            <v>0.09</v>
          </cell>
          <cell r="AL215">
            <v>0.14000000000000001</v>
          </cell>
          <cell r="AM215">
            <v>0.3</v>
          </cell>
          <cell r="AN215">
            <v>0.2</v>
          </cell>
          <cell r="AO215">
            <v>0.32</v>
          </cell>
          <cell r="AP215">
            <v>0.23</v>
          </cell>
          <cell r="AQ215">
            <v>0.32</v>
          </cell>
          <cell r="AR215">
            <v>0.32</v>
          </cell>
          <cell r="AS215">
            <v>0.02</v>
          </cell>
          <cell r="AT215">
            <v>0.02</v>
          </cell>
          <cell r="AU215">
            <v>0.04</v>
          </cell>
          <cell r="AV215">
            <v>0.03</v>
          </cell>
          <cell r="AW215">
            <v>0.02</v>
          </cell>
          <cell r="AX215">
            <v>0.02</v>
          </cell>
          <cell r="AY215">
            <v>0.65</v>
          </cell>
          <cell r="AZ215">
            <v>0.73</v>
          </cell>
          <cell r="BA215">
            <v>0.57999999999999996</v>
          </cell>
          <cell r="BB215">
            <v>0.68</v>
          </cell>
          <cell r="BC215">
            <v>0.55000000000000004</v>
          </cell>
          <cell r="BD215">
            <v>0.48</v>
          </cell>
          <cell r="BK215">
            <v>1.0999999999999999E-2</v>
          </cell>
          <cell r="BL215">
            <v>5.0000000000000001E-3</v>
          </cell>
          <cell r="BM215">
            <v>0.01</v>
          </cell>
          <cell r="BN215">
            <v>0.01</v>
          </cell>
          <cell r="BO215">
            <v>0.01</v>
          </cell>
          <cell r="BP215">
            <v>0.01</v>
          </cell>
          <cell r="BQ215">
            <v>0.02</v>
          </cell>
          <cell r="BR215">
            <v>0.04</v>
          </cell>
          <cell r="BS215">
            <v>0.02</v>
          </cell>
          <cell r="BT215">
            <v>0.01</v>
          </cell>
          <cell r="BU215">
            <v>0.01</v>
          </cell>
          <cell r="BV215">
            <v>0.01</v>
          </cell>
          <cell r="BW215">
            <v>0.02</v>
          </cell>
          <cell r="BX215">
            <v>0.02</v>
          </cell>
          <cell r="BY215">
            <v>0.03</v>
          </cell>
          <cell r="BZ215">
            <v>0.09</v>
          </cell>
          <cell r="CA215">
            <v>0.1</v>
          </cell>
          <cell r="CB215">
            <v>7.0000000000000007E-2</v>
          </cell>
          <cell r="CL215">
            <v>0.1</v>
          </cell>
          <cell r="CM215">
            <v>0.11</v>
          </cell>
          <cell r="CN215">
            <v>0.14000000000000001</v>
          </cell>
          <cell r="CO215">
            <v>0.17</v>
          </cell>
          <cell r="CP215">
            <v>0.13</v>
          </cell>
          <cell r="CQ215">
            <v>0.18</v>
          </cell>
          <cell r="CR215">
            <v>0.16</v>
          </cell>
          <cell r="CS215">
            <v>0.19</v>
          </cell>
          <cell r="CT215">
            <v>0.18</v>
          </cell>
          <cell r="CU215">
            <v>0.02</v>
          </cell>
          <cell r="CV215">
            <v>0.01</v>
          </cell>
          <cell r="CW215">
            <v>0.02</v>
          </cell>
          <cell r="CX215">
            <v>0.01</v>
          </cell>
          <cell r="CY215">
            <v>0.01</v>
          </cell>
          <cell r="CZ215">
            <v>0.03</v>
          </cell>
          <cell r="DA215">
            <v>0.02</v>
          </cell>
          <cell r="DB215">
            <v>0.04</v>
          </cell>
          <cell r="DC215">
            <v>0.03</v>
          </cell>
          <cell r="DD215">
            <v>0.86</v>
          </cell>
          <cell r="DE215">
            <v>0.86</v>
          </cell>
          <cell r="DF215">
            <v>0.82</v>
          </cell>
          <cell r="DG215">
            <v>0.79</v>
          </cell>
          <cell r="DH215">
            <v>0.84</v>
          </cell>
          <cell r="DI215">
            <v>0.74</v>
          </cell>
          <cell r="DJ215">
            <v>0.71</v>
          </cell>
          <cell r="DK215">
            <v>0.64</v>
          </cell>
          <cell r="DL215">
            <v>0.7</v>
          </cell>
          <cell r="DM215">
            <v>0.09</v>
          </cell>
          <cell r="DN215">
            <v>1.0999999999999999E-2</v>
          </cell>
          <cell r="DO215">
            <v>0.01</v>
          </cell>
          <cell r="DP215">
            <v>0.01</v>
          </cell>
          <cell r="DQ215">
            <v>0</v>
          </cell>
          <cell r="DR215">
            <v>0.01</v>
          </cell>
          <cell r="DS215">
            <v>0.03</v>
          </cell>
          <cell r="DT215">
            <v>0.01</v>
          </cell>
          <cell r="DU215">
            <v>0.01</v>
          </cell>
          <cell r="DW215">
            <v>0.06</v>
          </cell>
          <cell r="DX215">
            <v>4.2999999999999997E-2</v>
          </cell>
          <cell r="DY215">
            <v>0.05</v>
          </cell>
          <cell r="DZ215">
            <v>0.04</v>
          </cell>
          <cell r="EA215">
            <v>0.06</v>
          </cell>
          <cell r="EB215">
            <v>0.14000000000000001</v>
          </cell>
          <cell r="EC215">
            <v>0.05</v>
          </cell>
          <cell r="ED215">
            <v>0.04</v>
          </cell>
          <cell r="EE215">
            <v>0.33</v>
          </cell>
          <cell r="EF215">
            <v>0.32</v>
          </cell>
          <cell r="EG215">
            <v>0.3</v>
          </cell>
          <cell r="EH215">
            <v>0.28999999999999998</v>
          </cell>
          <cell r="EI215">
            <v>0.26</v>
          </cell>
          <cell r="EJ215">
            <v>0.34</v>
          </cell>
          <cell r="EK215">
            <v>0.39</v>
          </cell>
          <cell r="EL215">
            <v>0.38</v>
          </cell>
          <cell r="EM215">
            <v>0.38</v>
          </cell>
          <cell r="EO215">
            <v>0.56999999999999995</v>
          </cell>
          <cell r="EP215">
            <v>0.6</v>
          </cell>
          <cell r="EQ215">
            <v>0.6</v>
          </cell>
          <cell r="ER215">
            <v>0.64</v>
          </cell>
          <cell r="ES215">
            <v>0.54</v>
          </cell>
          <cell r="ET215">
            <v>0.38</v>
          </cell>
          <cell r="EU215">
            <v>0.52</v>
          </cell>
          <cell r="EV215">
            <v>0.53</v>
          </cell>
          <cell r="EW215">
            <v>0.04</v>
          </cell>
          <cell r="EX215">
            <v>0.04</v>
          </cell>
          <cell r="EY215">
            <v>0.05</v>
          </cell>
          <cell r="EZ215">
            <v>0.04</v>
          </cell>
          <cell r="FA215">
            <v>0.05</v>
          </cell>
          <cell r="FB215">
            <v>0.05</v>
          </cell>
          <cell r="FC215">
            <v>7.0000000000000007E-2</v>
          </cell>
          <cell r="FD215">
            <v>0.04</v>
          </cell>
          <cell r="FE215">
            <v>0.05</v>
          </cell>
          <cell r="GP215">
            <v>0.01</v>
          </cell>
          <cell r="GQ215">
            <v>0.02</v>
          </cell>
          <cell r="GR215">
            <v>0.01</v>
          </cell>
          <cell r="GS215">
            <v>0.04</v>
          </cell>
          <cell r="GT215">
            <v>0.14000000000000001</v>
          </cell>
          <cell r="GU215">
            <v>0.01</v>
          </cell>
          <cell r="GV215">
            <v>0.27</v>
          </cell>
          <cell r="GW215">
            <v>0.3</v>
          </cell>
          <cell r="GX215">
            <v>0.35</v>
          </cell>
          <cell r="GY215">
            <v>0.34</v>
          </cell>
          <cell r="GZ215">
            <v>0.32</v>
          </cell>
          <cell r="HA215">
            <v>0.34</v>
          </cell>
          <cell r="HB215">
            <v>0.64</v>
          </cell>
          <cell r="HC215">
            <v>0.38</v>
          </cell>
          <cell r="HD215">
            <v>0.39</v>
          </cell>
          <cell r="HE215">
            <v>0.47</v>
          </cell>
          <cell r="HF215">
            <v>0.35</v>
          </cell>
          <cell r="HG215">
            <v>0.53</v>
          </cell>
          <cell r="HH215">
            <v>0.01</v>
          </cell>
          <cell r="HI215">
            <v>0.17</v>
          </cell>
          <cell r="HJ215">
            <v>0.13</v>
          </cell>
          <cell r="HK215">
            <v>0.03</v>
          </cell>
          <cell r="HL215">
            <v>7.0000000000000007E-2</v>
          </cell>
          <cell r="HM215">
            <v>0.03</v>
          </cell>
          <cell r="HN215">
            <v>2.1999999999999999E-2</v>
          </cell>
          <cell r="HO215">
            <v>0.03</v>
          </cell>
          <cell r="HP215">
            <v>0.04</v>
          </cell>
          <cell r="HQ215">
            <v>0.04</v>
          </cell>
          <cell r="HR215">
            <v>3.7999999999999999E-2</v>
          </cell>
          <cell r="HS215">
            <v>2.7E-2</v>
          </cell>
          <cell r="HT215">
            <v>0.06</v>
          </cell>
          <cell r="HU215">
            <v>0.09</v>
          </cell>
          <cell r="HV215">
            <v>0.08</v>
          </cell>
          <cell r="HW215">
            <v>0.08</v>
          </cell>
          <cell r="HX215">
            <v>0.09</v>
          </cell>
          <cell r="HY215">
            <v>7.0000000000000007E-2</v>
          </cell>
        </row>
        <row r="216">
          <cell r="A216">
            <v>609773</v>
          </cell>
          <cell r="I216">
            <v>79</v>
          </cell>
          <cell r="J216" t="str">
            <v>Neutral</v>
          </cell>
          <cell r="M216">
            <v>54</v>
          </cell>
          <cell r="R216">
            <v>110</v>
          </cell>
          <cell r="AA216">
            <v>0.02</v>
          </cell>
          <cell r="AB216">
            <v>0.02</v>
          </cell>
          <cell r="AC216">
            <v>0.01</v>
          </cell>
          <cell r="AD216">
            <v>0.01</v>
          </cell>
          <cell r="AE216">
            <v>0.02</v>
          </cell>
          <cell r="AF216">
            <v>0.06</v>
          </cell>
          <cell r="AG216">
            <v>0.05</v>
          </cell>
          <cell r="AH216">
            <v>0.06</v>
          </cell>
          <cell r="AI216">
            <v>0.05</v>
          </cell>
          <cell r="AJ216">
            <v>0.02</v>
          </cell>
          <cell r="AK216">
            <v>0.09</v>
          </cell>
          <cell r="AL216">
            <v>0.14000000000000001</v>
          </cell>
          <cell r="AM216">
            <v>0.33</v>
          </cell>
          <cell r="AN216">
            <v>0.25</v>
          </cell>
          <cell r="AO216">
            <v>0.24</v>
          </cell>
          <cell r="AP216">
            <v>0.17</v>
          </cell>
          <cell r="AQ216">
            <v>0.43</v>
          </cell>
          <cell r="AR216">
            <v>0.32</v>
          </cell>
          <cell r="AS216">
            <v>0.02</v>
          </cell>
          <cell r="AT216">
            <v>0.01</v>
          </cell>
          <cell r="AU216">
            <v>0.03</v>
          </cell>
          <cell r="AV216">
            <v>0.03</v>
          </cell>
          <cell r="AW216">
            <v>0.03</v>
          </cell>
          <cell r="AX216">
            <v>0.03</v>
          </cell>
          <cell r="AY216">
            <v>0.57999999999999996</v>
          </cell>
          <cell r="AZ216">
            <v>0.66</v>
          </cell>
          <cell r="BA216">
            <v>0.67</v>
          </cell>
          <cell r="BB216">
            <v>0.77</v>
          </cell>
          <cell r="BC216">
            <v>0.43</v>
          </cell>
          <cell r="BD216">
            <v>0.46</v>
          </cell>
          <cell r="BK216">
            <v>8.0000000000000002E-3</v>
          </cell>
          <cell r="BL216">
            <v>8.0000000000000002E-3</v>
          </cell>
          <cell r="BM216">
            <v>0.01</v>
          </cell>
          <cell r="BN216">
            <v>0.02</v>
          </cell>
          <cell r="BO216">
            <v>0.01</v>
          </cell>
          <cell r="BP216">
            <v>0.01</v>
          </cell>
          <cell r="BQ216">
            <v>0.02</v>
          </cell>
          <cell r="BR216">
            <v>7.0000000000000007E-2</v>
          </cell>
          <cell r="BS216">
            <v>0.03</v>
          </cell>
          <cell r="BT216">
            <v>0.02</v>
          </cell>
          <cell r="BU216">
            <v>0.04</v>
          </cell>
          <cell r="BV216">
            <v>0.03</v>
          </cell>
          <cell r="BW216">
            <v>0.02</v>
          </cell>
          <cell r="BX216">
            <v>0.03</v>
          </cell>
          <cell r="BY216">
            <v>7.0000000000000007E-2</v>
          </cell>
          <cell r="BZ216">
            <v>0.12</v>
          </cell>
          <cell r="CA216">
            <v>0.15</v>
          </cell>
          <cell r="CB216">
            <v>0.13</v>
          </cell>
          <cell r="CL216">
            <v>0.19</v>
          </cell>
          <cell r="CM216">
            <v>0.22</v>
          </cell>
          <cell r="CN216">
            <v>0.25</v>
          </cell>
          <cell r="CO216">
            <v>0.22</v>
          </cell>
          <cell r="CP216">
            <v>0.23</v>
          </cell>
          <cell r="CQ216">
            <v>0.25</v>
          </cell>
          <cell r="CR216">
            <v>0.28000000000000003</v>
          </cell>
          <cell r="CS216">
            <v>0.27</v>
          </cell>
          <cell r="CT216">
            <v>0.3</v>
          </cell>
          <cell r="CU216">
            <v>0.03</v>
          </cell>
          <cell r="CV216">
            <v>0.03</v>
          </cell>
          <cell r="CW216">
            <v>0.03</v>
          </cell>
          <cell r="CX216">
            <v>0.02</v>
          </cell>
          <cell r="CY216">
            <v>0.03</v>
          </cell>
          <cell r="CZ216">
            <v>0.03</v>
          </cell>
          <cell r="DA216">
            <v>0.03</v>
          </cell>
          <cell r="DB216">
            <v>0.03</v>
          </cell>
          <cell r="DC216">
            <v>0.03</v>
          </cell>
          <cell r="DD216">
            <v>0.76</v>
          </cell>
          <cell r="DE216">
            <v>0.71</v>
          </cell>
          <cell r="DF216">
            <v>0.67</v>
          </cell>
          <cell r="DG216">
            <v>0.72</v>
          </cell>
          <cell r="DH216">
            <v>0.7</v>
          </cell>
          <cell r="DI216">
            <v>0.64</v>
          </cell>
          <cell r="DJ216">
            <v>0.54</v>
          </cell>
          <cell r="DK216">
            <v>0.48</v>
          </cell>
          <cell r="DL216">
            <v>0.51</v>
          </cell>
          <cell r="DM216">
            <v>0.08</v>
          </cell>
          <cell r="DN216">
            <v>8.0000000000000002E-3</v>
          </cell>
          <cell r="DO216">
            <v>0</v>
          </cell>
          <cell r="DP216">
            <v>0</v>
          </cell>
          <cell r="DQ216">
            <v>8.0000000000000002E-3</v>
          </cell>
          <cell r="DR216">
            <v>0.01</v>
          </cell>
          <cell r="DS216">
            <v>0.1</v>
          </cell>
          <cell r="DT216">
            <v>0.03</v>
          </cell>
          <cell r="DU216">
            <v>0.01</v>
          </cell>
          <cell r="DW216">
            <v>1.0999999999999999E-2</v>
          </cell>
          <cell r="DX216">
            <v>2.7E-2</v>
          </cell>
          <cell r="DY216">
            <v>0.05</v>
          </cell>
          <cell r="DZ216">
            <v>0.03</v>
          </cell>
          <cell r="EA216">
            <v>0.06</v>
          </cell>
          <cell r="EB216">
            <v>0.14000000000000001</v>
          </cell>
          <cell r="EC216">
            <v>0.08</v>
          </cell>
          <cell r="ED216">
            <v>0.01</v>
          </cell>
          <cell r="EE216">
            <v>0.37</v>
          </cell>
          <cell r="EF216">
            <v>0.25</v>
          </cell>
          <cell r="EG216">
            <v>0.24</v>
          </cell>
          <cell r="EH216">
            <v>0.23</v>
          </cell>
          <cell r="EI216">
            <v>0.21</v>
          </cell>
          <cell r="EJ216">
            <v>0.28000000000000003</v>
          </cell>
          <cell r="EK216">
            <v>0.38</v>
          </cell>
          <cell r="EL216">
            <v>0.36</v>
          </cell>
          <cell r="EM216">
            <v>0.32</v>
          </cell>
          <cell r="EO216">
            <v>0.67</v>
          </cell>
          <cell r="EP216">
            <v>0.67</v>
          </cell>
          <cell r="EQ216">
            <v>0.66</v>
          </cell>
          <cell r="ER216">
            <v>0.69</v>
          </cell>
          <cell r="ES216">
            <v>0.56000000000000005</v>
          </cell>
          <cell r="ET216">
            <v>0.25</v>
          </cell>
          <cell r="EU216">
            <v>0.45</v>
          </cell>
          <cell r="EV216">
            <v>0.57999999999999996</v>
          </cell>
          <cell r="EW216">
            <v>0.08</v>
          </cell>
          <cell r="EX216">
            <v>0.06</v>
          </cell>
          <cell r="EY216">
            <v>0.05</v>
          </cell>
          <cell r="EZ216">
            <v>0.05</v>
          </cell>
          <cell r="FA216">
            <v>0.06</v>
          </cell>
          <cell r="FB216">
            <v>0.08</v>
          </cell>
          <cell r="FC216">
            <v>0.13</v>
          </cell>
          <cell r="FD216">
            <v>0.08</v>
          </cell>
          <cell r="FE216">
            <v>0.08</v>
          </cell>
          <cell r="GP216">
            <v>0.01</v>
          </cell>
          <cell r="GQ216">
            <v>0.08</v>
          </cell>
          <cell r="GR216">
            <v>0.02</v>
          </cell>
          <cell r="GS216">
            <v>0.02</v>
          </cell>
          <cell r="GT216">
            <v>0.15</v>
          </cell>
          <cell r="GU216">
            <v>0</v>
          </cell>
          <cell r="GV216">
            <v>0.39</v>
          </cell>
          <cell r="GW216">
            <v>0.33</v>
          </cell>
          <cell r="GX216">
            <v>0.41</v>
          </cell>
          <cell r="GY216">
            <v>0.52</v>
          </cell>
          <cell r="GZ216">
            <v>0.4</v>
          </cell>
          <cell r="HA216">
            <v>0.39</v>
          </cell>
          <cell r="HB216">
            <v>0.52</v>
          </cell>
          <cell r="HC216">
            <v>0.24</v>
          </cell>
          <cell r="HD216">
            <v>0.36</v>
          </cell>
          <cell r="HE216">
            <v>0.35</v>
          </cell>
          <cell r="HF216">
            <v>0.2</v>
          </cell>
          <cell r="HG216">
            <v>0.52</v>
          </cell>
          <cell r="HH216">
            <v>0.03</v>
          </cell>
          <cell r="HI216">
            <v>0.25</v>
          </cell>
          <cell r="HJ216">
            <v>0.14000000000000001</v>
          </cell>
          <cell r="HK216">
            <v>0.04</v>
          </cell>
          <cell r="HL216">
            <v>0.12</v>
          </cell>
          <cell r="HM216">
            <v>0.01</v>
          </cell>
          <cell r="HN216">
            <v>4.0000000000000001E-3</v>
          </cell>
          <cell r="HO216">
            <v>0.03</v>
          </cell>
          <cell r="HP216">
            <v>0.01</v>
          </cell>
          <cell r="HQ216">
            <v>0</v>
          </cell>
          <cell r="HR216">
            <v>4.4999999999999998E-2</v>
          </cell>
          <cell r="HS216">
            <v>4.0000000000000001E-3</v>
          </cell>
          <cell r="HT216">
            <v>0.06</v>
          </cell>
          <cell r="HU216">
            <v>7.0000000000000007E-2</v>
          </cell>
          <cell r="HV216">
            <v>7.0000000000000007E-2</v>
          </cell>
          <cell r="HW216">
            <v>0.06</v>
          </cell>
          <cell r="HX216">
            <v>0.08</v>
          </cell>
          <cell r="HY216">
            <v>7.0000000000000007E-2</v>
          </cell>
        </row>
        <row r="217">
          <cell r="A217">
            <v>609774</v>
          </cell>
          <cell r="I217">
            <v>32</v>
          </cell>
          <cell r="J217" t="str">
            <v>Strong</v>
          </cell>
          <cell r="M217">
            <v>66</v>
          </cell>
          <cell r="R217">
            <v>82</v>
          </cell>
          <cell r="AA217">
            <v>0.01</v>
          </cell>
          <cell r="AB217">
            <v>0.01</v>
          </cell>
          <cell r="AC217">
            <v>0</v>
          </cell>
          <cell r="AD217">
            <v>0</v>
          </cell>
          <cell r="AE217">
            <v>0.01</v>
          </cell>
          <cell r="AF217">
            <v>0</v>
          </cell>
          <cell r="AG217">
            <v>0.05</v>
          </cell>
          <cell r="AH217">
            <v>0.04</v>
          </cell>
          <cell r="AI217">
            <v>0.03</v>
          </cell>
          <cell r="AJ217">
            <v>0.02</v>
          </cell>
          <cell r="AK217">
            <v>0.08</v>
          </cell>
          <cell r="AL217">
            <v>0.13</v>
          </cell>
          <cell r="AM217">
            <v>0.43</v>
          </cell>
          <cell r="AN217">
            <v>0.2</v>
          </cell>
          <cell r="AO217">
            <v>0.28000000000000003</v>
          </cell>
          <cell r="AP217">
            <v>0.12</v>
          </cell>
          <cell r="AQ217">
            <v>0.35</v>
          </cell>
          <cell r="AR217">
            <v>0.35</v>
          </cell>
          <cell r="AS217">
            <v>0.01</v>
          </cell>
          <cell r="AT217">
            <v>0.01</v>
          </cell>
          <cell r="AU217">
            <v>0.02</v>
          </cell>
          <cell r="AV217">
            <v>0.01</v>
          </cell>
          <cell r="AW217">
            <v>0.01</v>
          </cell>
          <cell r="AX217">
            <v>0.01</v>
          </cell>
          <cell r="AY217">
            <v>0.5</v>
          </cell>
          <cell r="AZ217">
            <v>0.74</v>
          </cell>
          <cell r="BA217">
            <v>0.68</v>
          </cell>
          <cell r="BB217">
            <v>0.86</v>
          </cell>
          <cell r="BC217">
            <v>0.55000000000000004</v>
          </cell>
          <cell r="BD217">
            <v>0.51</v>
          </cell>
          <cell r="BK217">
            <v>0</v>
          </cell>
          <cell r="BL217">
            <v>0</v>
          </cell>
          <cell r="BM217">
            <v>0.01</v>
          </cell>
          <cell r="BN217">
            <v>0.02</v>
          </cell>
          <cell r="BO217">
            <v>0</v>
          </cell>
          <cell r="BP217">
            <v>0.04</v>
          </cell>
          <cell r="BQ217">
            <v>0.04</v>
          </cell>
          <cell r="BR217">
            <v>0.13</v>
          </cell>
          <cell r="BS217">
            <v>0.09</v>
          </cell>
          <cell r="BT217">
            <v>0.05</v>
          </cell>
          <cell r="BU217">
            <v>0.08</v>
          </cell>
          <cell r="BV217">
            <v>7.0000000000000007E-2</v>
          </cell>
          <cell r="BW217">
            <v>7.0000000000000007E-2</v>
          </cell>
          <cell r="BX217">
            <v>0.1</v>
          </cell>
          <cell r="BY217">
            <v>0.1</v>
          </cell>
          <cell r="BZ217">
            <v>0.13</v>
          </cell>
          <cell r="CA217">
            <v>0.21</v>
          </cell>
          <cell r="CB217">
            <v>0.21</v>
          </cell>
          <cell r="CL217">
            <v>0.14000000000000001</v>
          </cell>
          <cell r="CM217">
            <v>0.23</v>
          </cell>
          <cell r="CN217">
            <v>0.3</v>
          </cell>
          <cell r="CO217">
            <v>0.17</v>
          </cell>
          <cell r="CP217">
            <v>0.28999999999999998</v>
          </cell>
          <cell r="CQ217">
            <v>0.38</v>
          </cell>
          <cell r="CR217">
            <v>0.28999999999999998</v>
          </cell>
          <cell r="CS217">
            <v>0.28999999999999998</v>
          </cell>
          <cell r="CT217">
            <v>0.28999999999999998</v>
          </cell>
          <cell r="CU217">
            <v>0.02</v>
          </cell>
          <cell r="CV217">
            <v>0.02</v>
          </cell>
          <cell r="CW217">
            <v>0.02</v>
          </cell>
          <cell r="CX217">
            <v>0.02</v>
          </cell>
          <cell r="CY217">
            <v>0.02</v>
          </cell>
          <cell r="CZ217">
            <v>0.03</v>
          </cell>
          <cell r="DA217">
            <v>0.03</v>
          </cell>
          <cell r="DB217">
            <v>0.02</v>
          </cell>
          <cell r="DC217">
            <v>0.02</v>
          </cell>
          <cell r="DD217">
            <v>0.79</v>
          </cell>
          <cell r="DE217">
            <v>0.67</v>
          </cell>
          <cell r="DF217">
            <v>0.6</v>
          </cell>
          <cell r="DG217">
            <v>0.72</v>
          </cell>
          <cell r="DH217">
            <v>0.6</v>
          </cell>
          <cell r="DI217">
            <v>0.45</v>
          </cell>
          <cell r="DJ217">
            <v>0.51</v>
          </cell>
          <cell r="DK217">
            <v>0.35</v>
          </cell>
          <cell r="DL217">
            <v>0.39</v>
          </cell>
          <cell r="DM217">
            <v>7.0000000000000007E-2</v>
          </cell>
          <cell r="DN217">
            <v>8.9999999999999993E-3</v>
          </cell>
          <cell r="DO217">
            <v>0.01</v>
          </cell>
          <cell r="DP217">
            <v>0.02</v>
          </cell>
          <cell r="DQ217">
            <v>8.9999999999999993E-3</v>
          </cell>
          <cell r="DR217">
            <v>0.04</v>
          </cell>
          <cell r="DS217">
            <v>0.08</v>
          </cell>
          <cell r="DT217">
            <v>0.02</v>
          </cell>
          <cell r="DU217">
            <v>0.01</v>
          </cell>
          <cell r="DW217">
            <v>3.5999999999999997E-2</v>
          </cell>
          <cell r="DX217">
            <v>8.9999999999999993E-3</v>
          </cell>
          <cell r="DY217">
            <v>0.03</v>
          </cell>
          <cell r="DZ217">
            <v>0.04</v>
          </cell>
          <cell r="EA217">
            <v>0.06</v>
          </cell>
          <cell r="EB217">
            <v>0.23</v>
          </cell>
          <cell r="EC217">
            <v>0.04</v>
          </cell>
          <cell r="ED217">
            <v>0.03</v>
          </cell>
          <cell r="EE217">
            <v>0.45</v>
          </cell>
          <cell r="EF217">
            <v>0.28999999999999998</v>
          </cell>
          <cell r="EG217">
            <v>0.27</v>
          </cell>
          <cell r="EH217">
            <v>0.28000000000000003</v>
          </cell>
          <cell r="EI217">
            <v>0.26</v>
          </cell>
          <cell r="EJ217">
            <v>0.38</v>
          </cell>
          <cell r="EK217">
            <v>0.38</v>
          </cell>
          <cell r="EL217">
            <v>0.53</v>
          </cell>
          <cell r="EM217">
            <v>0.43</v>
          </cell>
          <cell r="EO217">
            <v>0.63</v>
          </cell>
          <cell r="EP217">
            <v>0.67</v>
          </cell>
          <cell r="EQ217">
            <v>0.63</v>
          </cell>
          <cell r="ER217">
            <v>0.65</v>
          </cell>
          <cell r="ES217">
            <v>0.47</v>
          </cell>
          <cell r="ET217">
            <v>0.23</v>
          </cell>
          <cell r="EU217">
            <v>0.37</v>
          </cell>
          <cell r="EV217">
            <v>0.5</v>
          </cell>
          <cell r="EW217">
            <v>0.04</v>
          </cell>
          <cell r="EX217">
            <v>0.04</v>
          </cell>
          <cell r="EY217">
            <v>0.04</v>
          </cell>
          <cell r="EZ217">
            <v>0.05</v>
          </cell>
          <cell r="FA217">
            <v>0.04</v>
          </cell>
          <cell r="FB217">
            <v>0.04</v>
          </cell>
          <cell r="FC217">
            <v>7.0000000000000007E-2</v>
          </cell>
          <cell r="FD217">
            <v>0.04</v>
          </cell>
          <cell r="FE217">
            <v>0.04</v>
          </cell>
          <cell r="GP217">
            <v>0.01</v>
          </cell>
          <cell r="GQ217">
            <v>0.18</v>
          </cell>
          <cell r="GR217">
            <v>0.25</v>
          </cell>
          <cell r="GS217">
            <v>0.21</v>
          </cell>
          <cell r="GT217">
            <v>0.21</v>
          </cell>
          <cell r="GU217">
            <v>0.02</v>
          </cell>
          <cell r="GV217">
            <v>0.59</v>
          </cell>
          <cell r="GW217">
            <v>0.44</v>
          </cell>
          <cell r="GX217">
            <v>0.44</v>
          </cell>
          <cell r="GY217">
            <v>0.63</v>
          </cell>
          <cell r="GZ217">
            <v>0.34</v>
          </cell>
          <cell r="HA217">
            <v>0.5</v>
          </cell>
          <cell r="HB217">
            <v>0.36</v>
          </cell>
          <cell r="HC217">
            <v>0.05</v>
          </cell>
          <cell r="HD217">
            <v>0.05</v>
          </cell>
          <cell r="HE217">
            <v>0.11</v>
          </cell>
          <cell r="HF217">
            <v>0.09</v>
          </cell>
          <cell r="HG217">
            <v>0.43</v>
          </cell>
          <cell r="HH217">
            <v>0.01</v>
          </cell>
          <cell r="HI217">
            <v>0.25</v>
          </cell>
          <cell r="HJ217">
            <v>0.18</v>
          </cell>
          <cell r="HK217">
            <v>0.02</v>
          </cell>
          <cell r="HL217">
            <v>0.2</v>
          </cell>
          <cell r="HM217">
            <v>0.01</v>
          </cell>
          <cell r="HN217">
            <v>0</v>
          </cell>
          <cell r="HO217">
            <v>0.04</v>
          </cell>
          <cell r="HP217">
            <v>0.03</v>
          </cell>
          <cell r="HQ217">
            <v>0</v>
          </cell>
          <cell r="HR217">
            <v>0.13400000000000001</v>
          </cell>
          <cell r="HS217">
            <v>0</v>
          </cell>
          <cell r="HT217">
            <v>0.04</v>
          </cell>
          <cell r="HU217">
            <v>0.04</v>
          </cell>
          <cell r="HV217">
            <v>0.05</v>
          </cell>
          <cell r="HW217">
            <v>0.04</v>
          </cell>
          <cell r="HX217">
            <v>0.04</v>
          </cell>
          <cell r="HY217">
            <v>0.04</v>
          </cell>
        </row>
        <row r="218">
          <cell r="A218">
            <v>609777</v>
          </cell>
          <cell r="I218">
            <v>56</v>
          </cell>
          <cell r="J218" t="str">
            <v>Neutral</v>
          </cell>
          <cell r="M218">
            <v>58</v>
          </cell>
          <cell r="R218">
            <v>15</v>
          </cell>
          <cell r="AA218">
            <v>0.01</v>
          </cell>
          <cell r="AB218">
            <v>0.01</v>
          </cell>
          <cell r="AC218">
            <v>0.03</v>
          </cell>
          <cell r="AD218">
            <v>0.01</v>
          </cell>
          <cell r="AE218">
            <v>0.02</v>
          </cell>
          <cell r="AF218">
            <v>7.0000000000000007E-2</v>
          </cell>
          <cell r="AG218">
            <v>0.06</v>
          </cell>
          <cell r="AH218">
            <v>0.02</v>
          </cell>
          <cell r="AI218">
            <v>0.02</v>
          </cell>
          <cell r="AJ218">
            <v>0.06</v>
          </cell>
          <cell r="AK218">
            <v>0.13</v>
          </cell>
          <cell r="AL218">
            <v>0.16</v>
          </cell>
          <cell r="AM218">
            <v>0.25</v>
          </cell>
          <cell r="AN218">
            <v>0.24</v>
          </cell>
          <cell r="AO218">
            <v>0.26</v>
          </cell>
          <cell r="AP218">
            <v>0.2</v>
          </cell>
          <cell r="AQ218">
            <v>0.27</v>
          </cell>
          <cell r="AR218">
            <v>0.31</v>
          </cell>
          <cell r="AS218">
            <v>0</v>
          </cell>
          <cell r="AT218">
            <v>0</v>
          </cell>
          <cell r="AU218">
            <v>0.01</v>
          </cell>
          <cell r="AV218">
            <v>0.01</v>
          </cell>
          <cell r="AW218">
            <v>0</v>
          </cell>
          <cell r="AX218">
            <v>0.01</v>
          </cell>
          <cell r="AY218">
            <v>0.68</v>
          </cell>
          <cell r="AZ218">
            <v>0.73</v>
          </cell>
          <cell r="BA218">
            <v>0.69</v>
          </cell>
          <cell r="BB218">
            <v>0.71</v>
          </cell>
          <cell r="BC218">
            <v>0.57999999999999996</v>
          </cell>
          <cell r="BD218">
            <v>0.44</v>
          </cell>
          <cell r="BK218">
            <v>0</v>
          </cell>
          <cell r="BL218">
            <v>0</v>
          </cell>
          <cell r="BM218">
            <v>0</v>
          </cell>
          <cell r="BN218">
            <v>0.01</v>
          </cell>
          <cell r="BO218">
            <v>0</v>
          </cell>
          <cell r="BP218">
            <v>0</v>
          </cell>
          <cell r="BQ218">
            <v>0</v>
          </cell>
          <cell r="BR218">
            <v>0.02</v>
          </cell>
          <cell r="BS218">
            <v>0.01</v>
          </cell>
          <cell r="BT218">
            <v>0.01</v>
          </cell>
          <cell r="BU218">
            <v>0</v>
          </cell>
          <cell r="BV218">
            <v>0.01</v>
          </cell>
          <cell r="BW218">
            <v>0.01</v>
          </cell>
          <cell r="BX218">
            <v>0.01</v>
          </cell>
          <cell r="BY218">
            <v>0.01</v>
          </cell>
          <cell r="BZ218">
            <v>0.06</v>
          </cell>
          <cell r="CA218">
            <v>0.1</v>
          </cell>
          <cell r="CB218">
            <v>0.06</v>
          </cell>
          <cell r="CL218">
            <v>0.13</v>
          </cell>
          <cell r="CM218">
            <v>0.17</v>
          </cell>
          <cell r="CN218">
            <v>0.19</v>
          </cell>
          <cell r="CO218">
            <v>0.2</v>
          </cell>
          <cell r="CP218">
            <v>0.18</v>
          </cell>
          <cell r="CQ218">
            <v>0.22</v>
          </cell>
          <cell r="CR218">
            <v>0.2</v>
          </cell>
          <cell r="CS218">
            <v>0.23</v>
          </cell>
          <cell r="CT218">
            <v>0.14000000000000001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0.01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0.86</v>
          </cell>
          <cell r="DE218">
            <v>0.83</v>
          </cell>
          <cell r="DF218">
            <v>0.8</v>
          </cell>
          <cell r="DG218">
            <v>0.78</v>
          </cell>
          <cell r="DH218">
            <v>0.81</v>
          </cell>
          <cell r="DI218">
            <v>0.77</v>
          </cell>
          <cell r="DJ218">
            <v>0.73</v>
          </cell>
          <cell r="DK218">
            <v>0.65</v>
          </cell>
          <cell r="DL218">
            <v>0.8</v>
          </cell>
          <cell r="DM218">
            <v>0.19</v>
          </cell>
          <cell r="DN218">
            <v>0</v>
          </cell>
          <cell r="DO218">
            <v>0</v>
          </cell>
          <cell r="DP218">
            <v>0.01</v>
          </cell>
          <cell r="DQ218">
            <v>0</v>
          </cell>
          <cell r="DR218">
            <v>0.01</v>
          </cell>
          <cell r="DS218">
            <v>0.03</v>
          </cell>
          <cell r="DT218">
            <v>0.01</v>
          </cell>
          <cell r="DU218">
            <v>0</v>
          </cell>
          <cell r="DW218">
            <v>5.6000000000000001E-2</v>
          </cell>
          <cell r="DX218">
            <v>1.9E-2</v>
          </cell>
          <cell r="DY218">
            <v>0.06</v>
          </cell>
          <cell r="DZ218">
            <v>0.02</v>
          </cell>
          <cell r="EA218">
            <v>0.05</v>
          </cell>
          <cell r="EB218">
            <v>0.09</v>
          </cell>
          <cell r="EC218">
            <v>0.04</v>
          </cell>
          <cell r="ED218">
            <v>0.03</v>
          </cell>
          <cell r="EE218">
            <v>0.26</v>
          </cell>
          <cell r="EF218">
            <v>0.31</v>
          </cell>
          <cell r="EG218">
            <v>0.32</v>
          </cell>
          <cell r="EH218">
            <v>0.28000000000000003</v>
          </cell>
          <cell r="EI218">
            <v>0.27</v>
          </cell>
          <cell r="EJ218">
            <v>0.32</v>
          </cell>
          <cell r="EK218">
            <v>0.39</v>
          </cell>
          <cell r="EL218">
            <v>0.3</v>
          </cell>
          <cell r="EM218">
            <v>0.37</v>
          </cell>
          <cell r="EO218">
            <v>0.62</v>
          </cell>
          <cell r="EP218">
            <v>0.64</v>
          </cell>
          <cell r="EQ218">
            <v>0.64</v>
          </cell>
          <cell r="ER218">
            <v>0.68</v>
          </cell>
          <cell r="ES218">
            <v>0.57999999999999996</v>
          </cell>
          <cell r="ET218">
            <v>0.46</v>
          </cell>
          <cell r="EU218">
            <v>0.63</v>
          </cell>
          <cell r="EV218">
            <v>0.56999999999999995</v>
          </cell>
          <cell r="EW218">
            <v>0.06</v>
          </cell>
          <cell r="EX218">
            <v>0.02</v>
          </cell>
          <cell r="EY218">
            <v>0.02</v>
          </cell>
          <cell r="EZ218">
            <v>0.02</v>
          </cell>
          <cell r="FA218">
            <v>0.04</v>
          </cell>
          <cell r="FB218">
            <v>0.04</v>
          </cell>
          <cell r="FC218">
            <v>0.03</v>
          </cell>
          <cell r="FD218">
            <v>0.03</v>
          </cell>
          <cell r="FE218">
            <v>0.03</v>
          </cell>
          <cell r="GP218">
            <v>0.02</v>
          </cell>
          <cell r="GQ218">
            <v>0.02</v>
          </cell>
          <cell r="GR218">
            <v>0.01</v>
          </cell>
          <cell r="GS218">
            <v>0.06</v>
          </cell>
          <cell r="GT218">
            <v>0.09</v>
          </cell>
          <cell r="GU218">
            <v>0.05</v>
          </cell>
          <cell r="GV218">
            <v>0.31</v>
          </cell>
          <cell r="GW218">
            <v>0.27</v>
          </cell>
          <cell r="GX218">
            <v>0.28999999999999998</v>
          </cell>
          <cell r="GY218">
            <v>0.37</v>
          </cell>
          <cell r="GZ218">
            <v>0.35</v>
          </cell>
          <cell r="HA218">
            <v>0.32</v>
          </cell>
          <cell r="HB218">
            <v>0.51</v>
          </cell>
          <cell r="HC218">
            <v>0.45</v>
          </cell>
          <cell r="HD218">
            <v>0.56000000000000005</v>
          </cell>
          <cell r="HE218">
            <v>0.43</v>
          </cell>
          <cell r="HF218">
            <v>0.41</v>
          </cell>
          <cell r="HG218">
            <v>0.53</v>
          </cell>
          <cell r="HH218">
            <v>0.1</v>
          </cell>
          <cell r="HI218">
            <v>0.16</v>
          </cell>
          <cell r="HJ218">
            <v>0.09</v>
          </cell>
          <cell r="HK218">
            <v>7.0000000000000007E-2</v>
          </cell>
          <cell r="HL218">
            <v>7.0000000000000007E-2</v>
          </cell>
          <cell r="HM218">
            <v>0.05</v>
          </cell>
          <cell r="HN218">
            <v>8.9999999999999993E-3</v>
          </cell>
          <cell r="HO218">
            <v>0.04</v>
          </cell>
          <cell r="HP218">
            <v>0.01</v>
          </cell>
          <cell r="HQ218">
            <v>0.02</v>
          </cell>
          <cell r="HR218">
            <v>1.9E-2</v>
          </cell>
          <cell r="HS218">
            <v>1.9E-2</v>
          </cell>
          <cell r="HT218">
            <v>0.05</v>
          </cell>
          <cell r="HU218">
            <v>0.06</v>
          </cell>
          <cell r="HV218">
            <v>0.04</v>
          </cell>
          <cell r="HW218">
            <v>0.05</v>
          </cell>
          <cell r="HX218">
            <v>0.06</v>
          </cell>
          <cell r="HY218">
            <v>0.04</v>
          </cell>
        </row>
        <row r="219">
          <cell r="A219">
            <v>609779</v>
          </cell>
          <cell r="I219">
            <v>23</v>
          </cell>
          <cell r="J219" t="str">
            <v/>
          </cell>
          <cell r="R219">
            <v>17</v>
          </cell>
          <cell r="AA219">
            <v>0</v>
          </cell>
          <cell r="AB219">
            <v>0.01</v>
          </cell>
          <cell r="AC219">
            <v>0</v>
          </cell>
          <cell r="AD219">
            <v>0</v>
          </cell>
          <cell r="AE219">
            <v>0.03</v>
          </cell>
          <cell r="AF219">
            <v>0.06</v>
          </cell>
          <cell r="AG219">
            <v>0.1</v>
          </cell>
          <cell r="AH219">
            <v>0.1</v>
          </cell>
          <cell r="AI219">
            <v>0.06</v>
          </cell>
          <cell r="AJ219">
            <v>0.04</v>
          </cell>
          <cell r="AK219">
            <v>0.13</v>
          </cell>
          <cell r="AL219">
            <v>0.17</v>
          </cell>
          <cell r="AM219">
            <v>0.44</v>
          </cell>
          <cell r="AN219">
            <v>0.32</v>
          </cell>
          <cell r="AO219">
            <v>0.35</v>
          </cell>
          <cell r="AP219">
            <v>0.26</v>
          </cell>
          <cell r="AQ219">
            <v>0.4</v>
          </cell>
          <cell r="AR219">
            <v>0.37</v>
          </cell>
          <cell r="AS219">
            <v>0.02</v>
          </cell>
          <cell r="AT219">
            <v>0.03</v>
          </cell>
          <cell r="AU219">
            <v>0.06</v>
          </cell>
          <cell r="AV219">
            <v>0.04</v>
          </cell>
          <cell r="AW219">
            <v>0.03</v>
          </cell>
          <cell r="AX219">
            <v>7.0000000000000007E-2</v>
          </cell>
          <cell r="AY219">
            <v>0.43</v>
          </cell>
          <cell r="AZ219">
            <v>0.54</v>
          </cell>
          <cell r="BA219">
            <v>0.52</v>
          </cell>
          <cell r="BB219">
            <v>0.66</v>
          </cell>
          <cell r="BC219">
            <v>0.4</v>
          </cell>
          <cell r="BD219">
            <v>0.32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0.02</v>
          </cell>
          <cell r="BS219">
            <v>0.01</v>
          </cell>
          <cell r="BT219">
            <v>0</v>
          </cell>
          <cell r="BU219">
            <v>0.01</v>
          </cell>
          <cell r="BV219">
            <v>0.01</v>
          </cell>
          <cell r="BW219">
            <v>0.03</v>
          </cell>
          <cell r="BX219">
            <v>0</v>
          </cell>
          <cell r="BY219">
            <v>0.04</v>
          </cell>
          <cell r="BZ219">
            <v>0.05</v>
          </cell>
          <cell r="CA219">
            <v>7.0000000000000007E-2</v>
          </cell>
          <cell r="CB219">
            <v>0.04</v>
          </cell>
          <cell r="CL219">
            <v>0.16</v>
          </cell>
          <cell r="CM219">
            <v>0.19</v>
          </cell>
          <cell r="CN219">
            <v>0.24</v>
          </cell>
          <cell r="CO219">
            <v>0.16</v>
          </cell>
          <cell r="CP219">
            <v>0.23</v>
          </cell>
          <cell r="CQ219">
            <v>0.27</v>
          </cell>
          <cell r="CR219">
            <v>0.27</v>
          </cell>
          <cell r="CS219">
            <v>0.31</v>
          </cell>
          <cell r="CT219">
            <v>0.28000000000000003</v>
          </cell>
          <cell r="CU219">
            <v>0.01</v>
          </cell>
          <cell r="CV219">
            <v>0.01</v>
          </cell>
          <cell r="CW219">
            <v>0.01</v>
          </cell>
          <cell r="CX219">
            <v>0.03</v>
          </cell>
          <cell r="CY219">
            <v>0.02</v>
          </cell>
          <cell r="CZ219">
            <v>0.03</v>
          </cell>
          <cell r="DA219">
            <v>0.01</v>
          </cell>
          <cell r="DB219">
            <v>0.04</v>
          </cell>
          <cell r="DC219">
            <v>0.03</v>
          </cell>
          <cell r="DD219">
            <v>0.82</v>
          </cell>
          <cell r="DE219">
            <v>0.78</v>
          </cell>
          <cell r="DF219">
            <v>0.73</v>
          </cell>
          <cell r="DG219">
            <v>0.77</v>
          </cell>
          <cell r="DH219">
            <v>0.73</v>
          </cell>
          <cell r="DI219">
            <v>0.66</v>
          </cell>
          <cell r="DJ219">
            <v>0.67</v>
          </cell>
          <cell r="DK219">
            <v>0.56999999999999995</v>
          </cell>
          <cell r="DL219">
            <v>0.64</v>
          </cell>
          <cell r="DM219">
            <v>0.14000000000000001</v>
          </cell>
          <cell r="DN219">
            <v>0.01</v>
          </cell>
          <cell r="DO219">
            <v>0</v>
          </cell>
          <cell r="DP219">
            <v>0</v>
          </cell>
          <cell r="DQ219">
            <v>0</v>
          </cell>
          <cell r="DR219">
            <v>0.01</v>
          </cell>
          <cell r="DS219">
            <v>0.05</v>
          </cell>
          <cell r="DT219">
            <v>0.01</v>
          </cell>
          <cell r="DU219">
            <v>0</v>
          </cell>
          <cell r="DW219">
            <v>0.01</v>
          </cell>
          <cell r="DX219">
            <v>2.5000000000000001E-2</v>
          </cell>
          <cell r="DY219">
            <v>0.05</v>
          </cell>
          <cell r="DZ219">
            <v>0.02</v>
          </cell>
          <cell r="EA219">
            <v>0.04</v>
          </cell>
          <cell r="EB219">
            <v>0.12</v>
          </cell>
          <cell r="EC219">
            <v>7.0000000000000007E-2</v>
          </cell>
          <cell r="ED219">
            <v>0.05</v>
          </cell>
          <cell r="EE219">
            <v>0.33</v>
          </cell>
          <cell r="EF219">
            <v>0.36</v>
          </cell>
          <cell r="EG219">
            <v>0.28999999999999998</v>
          </cell>
          <cell r="EH219">
            <v>0.31</v>
          </cell>
          <cell r="EI219">
            <v>0.27</v>
          </cell>
          <cell r="EJ219">
            <v>0.35</v>
          </cell>
          <cell r="EK219">
            <v>0.33</v>
          </cell>
          <cell r="EL219">
            <v>0.36</v>
          </cell>
          <cell r="EM219">
            <v>0.39</v>
          </cell>
          <cell r="EO219">
            <v>0.56999999999999995</v>
          </cell>
          <cell r="EP219">
            <v>0.6</v>
          </cell>
          <cell r="EQ219">
            <v>0.57999999999999996</v>
          </cell>
          <cell r="ER219">
            <v>0.64</v>
          </cell>
          <cell r="ES219">
            <v>0.51</v>
          </cell>
          <cell r="ET219">
            <v>0.39</v>
          </cell>
          <cell r="EU219">
            <v>0.48</v>
          </cell>
          <cell r="EV219">
            <v>0.49</v>
          </cell>
          <cell r="EW219">
            <v>0.09</v>
          </cell>
          <cell r="EX219">
            <v>0.05</v>
          </cell>
          <cell r="EY219">
            <v>0.08</v>
          </cell>
          <cell r="EZ219">
            <v>0.05</v>
          </cell>
          <cell r="FA219">
            <v>7.0000000000000007E-2</v>
          </cell>
          <cell r="FB219">
            <v>0.08</v>
          </cell>
          <cell r="FC219">
            <v>0.1</v>
          </cell>
          <cell r="FD219">
            <v>7.0000000000000007E-2</v>
          </cell>
          <cell r="FE219">
            <v>0.06</v>
          </cell>
          <cell r="GP219">
            <v>0.02</v>
          </cell>
          <cell r="GQ219">
            <v>0.01</v>
          </cell>
          <cell r="GR219">
            <v>0.02</v>
          </cell>
          <cell r="GS219">
            <v>0.02</v>
          </cell>
          <cell r="GT219">
            <v>0.08</v>
          </cell>
          <cell r="GU219">
            <v>0</v>
          </cell>
          <cell r="GV219">
            <v>0.3</v>
          </cell>
          <cell r="GW219">
            <v>0.31</v>
          </cell>
          <cell r="GX219">
            <v>0.34</v>
          </cell>
          <cell r="GY219">
            <v>0.33</v>
          </cell>
          <cell r="GZ219">
            <v>0.41</v>
          </cell>
          <cell r="HA219">
            <v>0.3</v>
          </cell>
          <cell r="HB219">
            <v>0.55000000000000004</v>
          </cell>
          <cell r="HC219">
            <v>0.44</v>
          </cell>
          <cell r="HD219">
            <v>0.45</v>
          </cell>
          <cell r="HE219">
            <v>0.48</v>
          </cell>
          <cell r="HF219">
            <v>0.34</v>
          </cell>
          <cell r="HG219">
            <v>0.59</v>
          </cell>
          <cell r="HH219">
            <v>0.05</v>
          </cell>
          <cell r="HI219">
            <v>0.15</v>
          </cell>
          <cell r="HJ219">
            <v>0.09</v>
          </cell>
          <cell r="HK219">
            <v>0.08</v>
          </cell>
          <cell r="HL219">
            <v>0.08</v>
          </cell>
          <cell r="HM219">
            <v>0.04</v>
          </cell>
          <cell r="HN219">
            <v>1.4999999999999999E-2</v>
          </cell>
          <cell r="HO219">
            <v>0.02</v>
          </cell>
          <cell r="HP219">
            <v>0.02</v>
          </cell>
          <cell r="HQ219">
            <v>0.01</v>
          </cell>
          <cell r="HR219">
            <v>1.4999999999999999E-2</v>
          </cell>
          <cell r="HS219">
            <v>0.01</v>
          </cell>
          <cell r="HT219">
            <v>0.06</v>
          </cell>
          <cell r="HU219">
            <v>0.08</v>
          </cell>
          <cell r="HV219">
            <v>7.0000000000000007E-2</v>
          </cell>
          <cell r="HW219">
            <v>7.0000000000000007E-2</v>
          </cell>
          <cell r="HX219">
            <v>7.0000000000000007E-2</v>
          </cell>
          <cell r="HY219">
            <v>0.06</v>
          </cell>
        </row>
        <row r="220">
          <cell r="A220">
            <v>609780</v>
          </cell>
          <cell r="I220">
            <v>37</v>
          </cell>
          <cell r="J220" t="str">
            <v>Weak</v>
          </cell>
          <cell r="M220">
            <v>25</v>
          </cell>
          <cell r="R220">
            <v>3</v>
          </cell>
          <cell r="AA220">
            <v>0.02</v>
          </cell>
          <cell r="AB220">
            <v>0.03</v>
          </cell>
          <cell r="AC220">
            <v>0.02</v>
          </cell>
          <cell r="AD220">
            <v>0.04</v>
          </cell>
          <cell r="AE220">
            <v>0.04</v>
          </cell>
          <cell r="AF220">
            <v>0.1</v>
          </cell>
          <cell r="AG220">
            <v>0.15</v>
          </cell>
          <cell r="AH220">
            <v>0.11</v>
          </cell>
          <cell r="AI220">
            <v>0.08</v>
          </cell>
          <cell r="AJ220">
            <v>0.13</v>
          </cell>
          <cell r="AK220">
            <v>0.16</v>
          </cell>
          <cell r="AL220">
            <v>0.18</v>
          </cell>
          <cell r="AM220">
            <v>0.41</v>
          </cell>
          <cell r="AN220">
            <v>0.32</v>
          </cell>
          <cell r="AO220">
            <v>0.52</v>
          </cell>
          <cell r="AP220">
            <v>0.28000000000000003</v>
          </cell>
          <cell r="AQ220">
            <v>0.37</v>
          </cell>
          <cell r="AR220">
            <v>0.34</v>
          </cell>
          <cell r="AS220">
            <v>0.01</v>
          </cell>
          <cell r="AT220">
            <v>0</v>
          </cell>
          <cell r="AU220">
            <v>0.01</v>
          </cell>
          <cell r="AV220">
            <v>0.01</v>
          </cell>
          <cell r="AW220">
            <v>0.01</v>
          </cell>
          <cell r="AX220">
            <v>0.02</v>
          </cell>
          <cell r="AY220">
            <v>0.42</v>
          </cell>
          <cell r="AZ220">
            <v>0.54</v>
          </cell>
          <cell r="BA220">
            <v>0.38</v>
          </cell>
          <cell r="BB220">
            <v>0.53</v>
          </cell>
          <cell r="BC220">
            <v>0.42</v>
          </cell>
          <cell r="BD220">
            <v>0.36</v>
          </cell>
          <cell r="BK220">
            <v>1.7000000000000001E-2</v>
          </cell>
          <cell r="BL220">
            <v>2.8000000000000001E-2</v>
          </cell>
          <cell r="BM220">
            <v>0.03</v>
          </cell>
          <cell r="BN220">
            <v>0.03</v>
          </cell>
          <cell r="BO220">
            <v>0.02</v>
          </cell>
          <cell r="BP220">
            <v>0.02</v>
          </cell>
          <cell r="BQ220">
            <v>7.0000000000000007E-2</v>
          </cell>
          <cell r="BR220">
            <v>0.17</v>
          </cell>
          <cell r="BS220">
            <v>0.11</v>
          </cell>
          <cell r="BT220">
            <v>0.03</v>
          </cell>
          <cell r="BU220">
            <v>0.05</v>
          </cell>
          <cell r="BV220">
            <v>0.03</v>
          </cell>
          <cell r="BW220">
            <v>0.08</v>
          </cell>
          <cell r="BX220">
            <v>0.04</v>
          </cell>
          <cell r="BY220">
            <v>0.1</v>
          </cell>
          <cell r="BZ220">
            <v>0.19</v>
          </cell>
          <cell r="CA220">
            <v>0.15</v>
          </cell>
          <cell r="CB220">
            <v>0.12</v>
          </cell>
          <cell r="CL220">
            <v>0.22</v>
          </cell>
          <cell r="CM220">
            <v>0.24</v>
          </cell>
          <cell r="CN220">
            <v>0.31</v>
          </cell>
          <cell r="CO220">
            <v>0.3</v>
          </cell>
          <cell r="CP220">
            <v>0.33</v>
          </cell>
          <cell r="CQ220">
            <v>0.35</v>
          </cell>
          <cell r="CR220">
            <v>0.35</v>
          </cell>
          <cell r="CS220">
            <v>0.26</v>
          </cell>
          <cell r="CT220">
            <v>0.31</v>
          </cell>
          <cell r="CU220">
            <v>0.03</v>
          </cell>
          <cell r="CV220">
            <v>0.01</v>
          </cell>
          <cell r="CW220">
            <v>0.02</v>
          </cell>
          <cell r="CX220">
            <v>0.01</v>
          </cell>
          <cell r="CY220">
            <v>0.02</v>
          </cell>
          <cell r="CZ220">
            <v>0.01</v>
          </cell>
          <cell r="DA220">
            <v>0.01</v>
          </cell>
          <cell r="DB220">
            <v>0.02</v>
          </cell>
          <cell r="DC220">
            <v>0.02</v>
          </cell>
          <cell r="DD220">
            <v>0.7</v>
          </cell>
          <cell r="DE220">
            <v>0.68</v>
          </cell>
          <cell r="DF220">
            <v>0.61</v>
          </cell>
          <cell r="DG220">
            <v>0.57999999999999996</v>
          </cell>
          <cell r="DH220">
            <v>0.6</v>
          </cell>
          <cell r="DI220">
            <v>0.53</v>
          </cell>
          <cell r="DJ220">
            <v>0.38</v>
          </cell>
          <cell r="DK220">
            <v>0.39</v>
          </cell>
          <cell r="DL220">
            <v>0.43</v>
          </cell>
          <cell r="DM220">
            <v>0.17</v>
          </cell>
          <cell r="DN220">
            <v>3.4000000000000002E-2</v>
          </cell>
          <cell r="DO220">
            <v>0.03</v>
          </cell>
          <cell r="DP220">
            <v>0.03</v>
          </cell>
          <cell r="DQ220">
            <v>2.1999999999999999E-2</v>
          </cell>
          <cell r="DR220">
            <v>0.03</v>
          </cell>
          <cell r="DS220">
            <v>0.08</v>
          </cell>
          <cell r="DT220">
            <v>0.03</v>
          </cell>
          <cell r="DU220">
            <v>0.1</v>
          </cell>
          <cell r="DW220">
            <v>0.129</v>
          </cell>
          <cell r="DX220">
            <v>0.107</v>
          </cell>
          <cell r="DY220">
            <v>0.13</v>
          </cell>
          <cell r="DZ220">
            <v>0.08</v>
          </cell>
          <cell r="EA220">
            <v>0.13</v>
          </cell>
          <cell r="EB220">
            <v>0.13</v>
          </cell>
          <cell r="EC220">
            <v>0.09</v>
          </cell>
          <cell r="ED220">
            <v>0.15</v>
          </cell>
          <cell r="EE220">
            <v>0.33</v>
          </cell>
          <cell r="EF220">
            <v>0.35</v>
          </cell>
          <cell r="EG220">
            <v>0.36</v>
          </cell>
          <cell r="EH220">
            <v>0.34</v>
          </cell>
          <cell r="EI220">
            <v>0.37</v>
          </cell>
          <cell r="EJ220">
            <v>0.41</v>
          </cell>
          <cell r="EK220">
            <v>0.33</v>
          </cell>
          <cell r="EL220">
            <v>0.44</v>
          </cell>
          <cell r="EM220">
            <v>0.4</v>
          </cell>
          <cell r="EO220">
            <v>0.46</v>
          </cell>
          <cell r="EP220">
            <v>0.48</v>
          </cell>
          <cell r="EQ220">
            <v>0.47</v>
          </cell>
          <cell r="ER220">
            <v>0.49</v>
          </cell>
          <cell r="ES220">
            <v>0.38</v>
          </cell>
          <cell r="ET220">
            <v>0.44</v>
          </cell>
          <cell r="EU220">
            <v>0.4</v>
          </cell>
          <cell r="EV220">
            <v>0.31</v>
          </cell>
          <cell r="EW220">
            <v>0.02</v>
          </cell>
          <cell r="EX220">
            <v>0.03</v>
          </cell>
          <cell r="EY220">
            <v>0.02</v>
          </cell>
          <cell r="EZ220">
            <v>0.03</v>
          </cell>
          <cell r="FA220">
            <v>0.04</v>
          </cell>
          <cell r="FB220">
            <v>0.04</v>
          </cell>
          <cell r="FC220">
            <v>0.03</v>
          </cell>
          <cell r="FD220">
            <v>0.03</v>
          </cell>
          <cell r="FE220">
            <v>0.04</v>
          </cell>
          <cell r="GP220">
            <v>0.04</v>
          </cell>
          <cell r="GQ220">
            <v>0.02</v>
          </cell>
          <cell r="GR220">
            <v>0.03</v>
          </cell>
          <cell r="GS220">
            <v>0.03</v>
          </cell>
          <cell r="GT220">
            <v>0.11</v>
          </cell>
          <cell r="GU220">
            <v>0.02</v>
          </cell>
          <cell r="GV220">
            <v>0.32</v>
          </cell>
          <cell r="GW220">
            <v>0.32</v>
          </cell>
          <cell r="GX220">
            <v>0.3</v>
          </cell>
          <cell r="GY220">
            <v>0.34</v>
          </cell>
          <cell r="GZ220">
            <v>0.36</v>
          </cell>
          <cell r="HA220">
            <v>0.37</v>
          </cell>
          <cell r="HB220">
            <v>0.44</v>
          </cell>
          <cell r="HC220">
            <v>0.43</v>
          </cell>
          <cell r="HD220">
            <v>0.39</v>
          </cell>
          <cell r="HE220">
            <v>0.42</v>
          </cell>
          <cell r="HF220">
            <v>0.37</v>
          </cell>
          <cell r="HG220">
            <v>0.49</v>
          </cell>
          <cell r="HH220">
            <v>0.17</v>
          </cell>
          <cell r="HI220">
            <v>0.18</v>
          </cell>
          <cell r="HJ220">
            <v>0.2</v>
          </cell>
          <cell r="HK220">
            <v>0.14000000000000001</v>
          </cell>
          <cell r="HL220">
            <v>0.11</v>
          </cell>
          <cell r="HM220">
            <v>0.08</v>
          </cell>
          <cell r="HN220">
            <v>6.0000000000000001E-3</v>
          </cell>
          <cell r="HO220">
            <v>0.01</v>
          </cell>
          <cell r="HP220">
            <v>0.02</v>
          </cell>
          <cell r="HQ220">
            <v>0.01</v>
          </cell>
          <cell r="HR220">
            <v>2.1999999999999999E-2</v>
          </cell>
          <cell r="HS220">
            <v>1.0999999999999999E-2</v>
          </cell>
          <cell r="HT220">
            <v>0.02</v>
          </cell>
          <cell r="HU220">
            <v>0.05</v>
          </cell>
          <cell r="HV220">
            <v>0.04</v>
          </cell>
          <cell r="HW220">
            <v>0.06</v>
          </cell>
          <cell r="HX220">
            <v>0.03</v>
          </cell>
          <cell r="HY220">
            <v>0.03</v>
          </cell>
        </row>
        <row r="221">
          <cell r="A221">
            <v>609781</v>
          </cell>
          <cell r="I221">
            <v>1</v>
          </cell>
          <cell r="J221" t="str">
            <v/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0.5</v>
          </cell>
          <cell r="AN221">
            <v>0</v>
          </cell>
          <cell r="AO221">
            <v>0.5</v>
          </cell>
          <cell r="AP221">
            <v>0.5</v>
          </cell>
          <cell r="AQ221">
            <v>0</v>
          </cell>
          <cell r="AR221">
            <v>0.5</v>
          </cell>
          <cell r="AS221">
            <v>0</v>
          </cell>
          <cell r="AT221">
            <v>0.5</v>
          </cell>
          <cell r="AU221">
            <v>0</v>
          </cell>
          <cell r="AV221">
            <v>0</v>
          </cell>
          <cell r="AW221">
            <v>0.5</v>
          </cell>
          <cell r="AX221">
            <v>0</v>
          </cell>
          <cell r="AY221">
            <v>0.5</v>
          </cell>
          <cell r="AZ221">
            <v>0.5</v>
          </cell>
          <cell r="BA221">
            <v>0.5</v>
          </cell>
          <cell r="BB221">
            <v>0.5</v>
          </cell>
          <cell r="BC221">
            <v>0.5</v>
          </cell>
          <cell r="BD221">
            <v>0.5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L221">
            <v>0.5</v>
          </cell>
          <cell r="CM221">
            <v>0</v>
          </cell>
          <cell r="CN221">
            <v>0.5</v>
          </cell>
          <cell r="CO221">
            <v>0.5</v>
          </cell>
          <cell r="CP221">
            <v>0.5</v>
          </cell>
          <cell r="CQ221">
            <v>0.5</v>
          </cell>
          <cell r="CR221">
            <v>0.5</v>
          </cell>
          <cell r="CS221">
            <v>0.5</v>
          </cell>
          <cell r="CT221">
            <v>0</v>
          </cell>
          <cell r="CU221">
            <v>0</v>
          </cell>
          <cell r="CV221">
            <v>0.5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0.5</v>
          </cell>
          <cell r="DE221">
            <v>0.5</v>
          </cell>
          <cell r="DF221">
            <v>0.5</v>
          </cell>
          <cell r="DG221">
            <v>0.5</v>
          </cell>
          <cell r="DH221">
            <v>0.5</v>
          </cell>
          <cell r="DI221">
            <v>0.5</v>
          </cell>
          <cell r="DJ221">
            <v>0.5</v>
          </cell>
          <cell r="DK221">
            <v>0.5</v>
          </cell>
          <cell r="DL221">
            <v>1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0.5</v>
          </cell>
          <cell r="EF221">
            <v>0.5</v>
          </cell>
          <cell r="EG221">
            <v>0.5</v>
          </cell>
          <cell r="EH221">
            <v>0.5</v>
          </cell>
          <cell r="EI221">
            <v>0.5</v>
          </cell>
          <cell r="EJ221">
            <v>0.5</v>
          </cell>
          <cell r="EK221">
            <v>0.5</v>
          </cell>
          <cell r="EL221">
            <v>0.5</v>
          </cell>
          <cell r="EM221">
            <v>0.5</v>
          </cell>
          <cell r="EO221">
            <v>0.5</v>
          </cell>
          <cell r="EP221">
            <v>0.5</v>
          </cell>
          <cell r="EQ221">
            <v>0.5</v>
          </cell>
          <cell r="ER221">
            <v>0.5</v>
          </cell>
          <cell r="ES221">
            <v>0.5</v>
          </cell>
          <cell r="ET221">
            <v>0.5</v>
          </cell>
          <cell r="EU221">
            <v>0.5</v>
          </cell>
          <cell r="EV221">
            <v>0.5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0.5</v>
          </cell>
          <cell r="GW221">
            <v>0</v>
          </cell>
          <cell r="GX221">
            <v>0</v>
          </cell>
          <cell r="GY221">
            <v>0.5</v>
          </cell>
          <cell r="GZ221">
            <v>0.5</v>
          </cell>
          <cell r="HA221">
            <v>0</v>
          </cell>
          <cell r="HB221">
            <v>0.5</v>
          </cell>
          <cell r="HC221">
            <v>0.5</v>
          </cell>
          <cell r="HD221">
            <v>0.5</v>
          </cell>
          <cell r="HE221">
            <v>0.5</v>
          </cell>
          <cell r="HF221">
            <v>0.5</v>
          </cell>
          <cell r="HG221">
            <v>0.5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0.5</v>
          </cell>
          <cell r="HQ221">
            <v>0</v>
          </cell>
          <cell r="HR221">
            <v>0</v>
          </cell>
          <cell r="HS221">
            <v>0.5</v>
          </cell>
          <cell r="HT221">
            <v>0</v>
          </cell>
          <cell r="HU221">
            <v>0.5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</row>
        <row r="222">
          <cell r="A222">
            <v>609782</v>
          </cell>
          <cell r="I222">
            <v>10</v>
          </cell>
          <cell r="J222" t="str">
            <v/>
          </cell>
          <cell r="R222">
            <v>29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0.03</v>
          </cell>
          <cell r="AF222">
            <v>0.03</v>
          </cell>
          <cell r="AG222">
            <v>0.03</v>
          </cell>
          <cell r="AH222">
            <v>0</v>
          </cell>
          <cell r="AI222">
            <v>0.08</v>
          </cell>
          <cell r="AJ222">
            <v>0.03</v>
          </cell>
          <cell r="AK222">
            <v>0.08</v>
          </cell>
          <cell r="AL222">
            <v>0.19</v>
          </cell>
          <cell r="AM222">
            <v>0.38</v>
          </cell>
          <cell r="AN222">
            <v>0.32</v>
          </cell>
          <cell r="AO222">
            <v>0.27</v>
          </cell>
          <cell r="AP222">
            <v>0.16</v>
          </cell>
          <cell r="AQ222">
            <v>0.35</v>
          </cell>
          <cell r="AR222">
            <v>0.35</v>
          </cell>
          <cell r="AS222">
            <v>0.03</v>
          </cell>
          <cell r="AT222">
            <v>0</v>
          </cell>
          <cell r="AU222">
            <v>0.05</v>
          </cell>
          <cell r="AV222">
            <v>0</v>
          </cell>
          <cell r="AW222">
            <v>0.03</v>
          </cell>
          <cell r="AX222">
            <v>0</v>
          </cell>
          <cell r="AY222">
            <v>0.56999999999999995</v>
          </cell>
          <cell r="AZ222">
            <v>0.68</v>
          </cell>
          <cell r="BA222">
            <v>0.59</v>
          </cell>
          <cell r="BB222">
            <v>0.81</v>
          </cell>
          <cell r="BC222">
            <v>0.51</v>
          </cell>
          <cell r="BD222">
            <v>0.43</v>
          </cell>
          <cell r="BK222">
            <v>5.3999999999999999E-2</v>
          </cell>
          <cell r="BL222">
            <v>5.3999999999999999E-2</v>
          </cell>
          <cell r="BM222">
            <v>0.03</v>
          </cell>
          <cell r="BN222">
            <v>0.05</v>
          </cell>
          <cell r="BO222">
            <v>0.05</v>
          </cell>
          <cell r="BP222">
            <v>0.05</v>
          </cell>
          <cell r="BQ222">
            <v>0.08</v>
          </cell>
          <cell r="BR222">
            <v>0.08</v>
          </cell>
          <cell r="BS222">
            <v>0.08</v>
          </cell>
          <cell r="BT222">
            <v>0</v>
          </cell>
          <cell r="BU222">
            <v>0</v>
          </cell>
          <cell r="BV222">
            <v>0.03</v>
          </cell>
          <cell r="BW222">
            <v>0.03</v>
          </cell>
          <cell r="BX222">
            <v>0</v>
          </cell>
          <cell r="BY222">
            <v>0.14000000000000001</v>
          </cell>
          <cell r="BZ222">
            <v>0.22</v>
          </cell>
          <cell r="CA222">
            <v>0.3</v>
          </cell>
          <cell r="CB222">
            <v>0.16</v>
          </cell>
          <cell r="CL222">
            <v>0.19</v>
          </cell>
          <cell r="CM222">
            <v>0.32</v>
          </cell>
          <cell r="CN222">
            <v>0.38</v>
          </cell>
          <cell r="CO222">
            <v>0.19</v>
          </cell>
          <cell r="CP222">
            <v>0.35</v>
          </cell>
          <cell r="CQ222">
            <v>0.27</v>
          </cell>
          <cell r="CR222">
            <v>0.19</v>
          </cell>
          <cell r="CS222">
            <v>0.19</v>
          </cell>
          <cell r="CT222">
            <v>0.32</v>
          </cell>
          <cell r="CU222">
            <v>0.05</v>
          </cell>
          <cell r="CV222">
            <v>0.05</v>
          </cell>
          <cell r="CW222">
            <v>0.05</v>
          </cell>
          <cell r="CX222">
            <v>0.05</v>
          </cell>
          <cell r="CY222">
            <v>0.05</v>
          </cell>
          <cell r="CZ222">
            <v>0.05</v>
          </cell>
          <cell r="DA222">
            <v>0.05</v>
          </cell>
          <cell r="DB222">
            <v>0.08</v>
          </cell>
          <cell r="DC222">
            <v>0.05</v>
          </cell>
          <cell r="DD222">
            <v>0.7</v>
          </cell>
          <cell r="DE222">
            <v>0.56999999999999995</v>
          </cell>
          <cell r="DF222">
            <v>0.51</v>
          </cell>
          <cell r="DG222">
            <v>0.68</v>
          </cell>
          <cell r="DH222">
            <v>0.54</v>
          </cell>
          <cell r="DI222">
            <v>0.49</v>
          </cell>
          <cell r="DJ222">
            <v>0.46</v>
          </cell>
          <cell r="DK222">
            <v>0.35</v>
          </cell>
          <cell r="DL222">
            <v>0.38</v>
          </cell>
          <cell r="DM222">
            <v>0.08</v>
          </cell>
          <cell r="DN222">
            <v>0</v>
          </cell>
          <cell r="DO222">
            <v>0</v>
          </cell>
          <cell r="DP222">
            <v>0.03</v>
          </cell>
          <cell r="DQ222">
            <v>2.7E-2</v>
          </cell>
          <cell r="DR222">
            <v>0.03</v>
          </cell>
          <cell r="DS222">
            <v>0.19</v>
          </cell>
          <cell r="DT222">
            <v>0</v>
          </cell>
          <cell r="DU222">
            <v>0.03</v>
          </cell>
          <cell r="DW222">
            <v>2.7E-2</v>
          </cell>
          <cell r="DX222">
            <v>5.3999999999999999E-2</v>
          </cell>
          <cell r="DY222">
            <v>0</v>
          </cell>
          <cell r="DZ222">
            <v>0.05</v>
          </cell>
          <cell r="EA222">
            <v>0.08</v>
          </cell>
          <cell r="EB222">
            <v>0.22</v>
          </cell>
          <cell r="EC222">
            <v>0.22</v>
          </cell>
          <cell r="ED222">
            <v>0</v>
          </cell>
          <cell r="EE222">
            <v>0.46</v>
          </cell>
          <cell r="EF222">
            <v>0.16</v>
          </cell>
          <cell r="EG222">
            <v>0.22</v>
          </cell>
          <cell r="EH222">
            <v>0.24</v>
          </cell>
          <cell r="EI222">
            <v>0.14000000000000001</v>
          </cell>
          <cell r="EJ222">
            <v>0.32</v>
          </cell>
          <cell r="EK222">
            <v>0.27</v>
          </cell>
          <cell r="EL222">
            <v>0.27</v>
          </cell>
          <cell r="EM222">
            <v>0.3</v>
          </cell>
          <cell r="EO222">
            <v>0.76</v>
          </cell>
          <cell r="EP222">
            <v>0.68</v>
          </cell>
          <cell r="EQ222">
            <v>0.68</v>
          </cell>
          <cell r="ER222">
            <v>0.73</v>
          </cell>
          <cell r="ES222">
            <v>0.51</v>
          </cell>
          <cell r="ET222">
            <v>0.14000000000000001</v>
          </cell>
          <cell r="EU222">
            <v>0.38</v>
          </cell>
          <cell r="EV222">
            <v>0.56999999999999995</v>
          </cell>
          <cell r="EW222">
            <v>0.08</v>
          </cell>
          <cell r="EX222">
            <v>0.05</v>
          </cell>
          <cell r="EY222">
            <v>0.05</v>
          </cell>
          <cell r="EZ222">
            <v>0.05</v>
          </cell>
          <cell r="FA222">
            <v>0.05</v>
          </cell>
          <cell r="FB222">
            <v>0.05</v>
          </cell>
          <cell r="FC222">
            <v>0.19</v>
          </cell>
          <cell r="FD222">
            <v>0.14000000000000001</v>
          </cell>
          <cell r="FE222">
            <v>0.11</v>
          </cell>
          <cell r="GP222">
            <v>0.03</v>
          </cell>
          <cell r="GQ222">
            <v>0.05</v>
          </cell>
          <cell r="GR222">
            <v>0.16</v>
          </cell>
          <cell r="GS222">
            <v>0.27</v>
          </cell>
          <cell r="GT222">
            <v>0.32</v>
          </cell>
          <cell r="GU222">
            <v>0.05</v>
          </cell>
          <cell r="GV222">
            <v>0.62</v>
          </cell>
          <cell r="GW222">
            <v>0.62</v>
          </cell>
          <cell r="GX222">
            <v>0.22</v>
          </cell>
          <cell r="GY222">
            <v>0.51</v>
          </cell>
          <cell r="GZ222">
            <v>0.35</v>
          </cell>
          <cell r="HA222">
            <v>0.46</v>
          </cell>
          <cell r="HB222">
            <v>0.27</v>
          </cell>
          <cell r="HC222">
            <v>0.11</v>
          </cell>
          <cell r="HD222">
            <v>0.03</v>
          </cell>
          <cell r="HE222">
            <v>0.08</v>
          </cell>
          <cell r="HF222">
            <v>0.03</v>
          </cell>
          <cell r="HG222">
            <v>0.41</v>
          </cell>
          <cell r="HH222">
            <v>0</v>
          </cell>
          <cell r="HI222">
            <v>0.14000000000000001</v>
          </cell>
          <cell r="HJ222">
            <v>0.08</v>
          </cell>
          <cell r="HK222">
            <v>0.03</v>
          </cell>
          <cell r="HL222">
            <v>0.11</v>
          </cell>
          <cell r="HM222">
            <v>0</v>
          </cell>
          <cell r="HN222">
            <v>0</v>
          </cell>
          <cell r="HO222">
            <v>0</v>
          </cell>
          <cell r="HP222">
            <v>0.43</v>
          </cell>
          <cell r="HQ222">
            <v>0</v>
          </cell>
          <cell r="HR222">
            <v>0.108</v>
          </cell>
          <cell r="HS222">
            <v>0</v>
          </cell>
          <cell r="HT222">
            <v>0.08</v>
          </cell>
          <cell r="HU222">
            <v>0.08</v>
          </cell>
          <cell r="HV222">
            <v>0.08</v>
          </cell>
          <cell r="HW222">
            <v>0.11</v>
          </cell>
          <cell r="HX222">
            <v>0.08</v>
          </cell>
          <cell r="HY222">
            <v>0.08</v>
          </cell>
        </row>
        <row r="223">
          <cell r="A223">
            <v>609783</v>
          </cell>
          <cell r="I223">
            <v>9</v>
          </cell>
          <cell r="J223" t="str">
            <v/>
          </cell>
          <cell r="AA223">
            <v>0.05</v>
          </cell>
          <cell r="AB223">
            <v>0.05</v>
          </cell>
          <cell r="AC223">
            <v>0.11</v>
          </cell>
          <cell r="AD223">
            <v>0.26</v>
          </cell>
          <cell r="AE223">
            <v>0.21</v>
          </cell>
          <cell r="AF223">
            <v>0.47</v>
          </cell>
          <cell r="AG223">
            <v>0.05</v>
          </cell>
          <cell r="AH223">
            <v>0.05</v>
          </cell>
          <cell r="AI223">
            <v>0</v>
          </cell>
          <cell r="AJ223">
            <v>0.05</v>
          </cell>
          <cell r="AK223">
            <v>0.21</v>
          </cell>
          <cell r="AL223">
            <v>0.05</v>
          </cell>
          <cell r="AM223">
            <v>0.11</v>
          </cell>
          <cell r="AN223">
            <v>0.11</v>
          </cell>
          <cell r="AO223">
            <v>0.26</v>
          </cell>
          <cell r="AP223">
            <v>0.16</v>
          </cell>
          <cell r="AQ223">
            <v>0.21</v>
          </cell>
          <cell r="AR223">
            <v>0.11</v>
          </cell>
          <cell r="AS223">
            <v>0.16</v>
          </cell>
          <cell r="AT223">
            <v>0.21</v>
          </cell>
          <cell r="AU223">
            <v>0.21</v>
          </cell>
          <cell r="AV223">
            <v>0.21</v>
          </cell>
          <cell r="AW223">
            <v>0.16</v>
          </cell>
          <cell r="AX223">
            <v>0.21</v>
          </cell>
          <cell r="AY223">
            <v>0.63</v>
          </cell>
          <cell r="AZ223">
            <v>0.57999999999999996</v>
          </cell>
          <cell r="BA223">
            <v>0.42</v>
          </cell>
          <cell r="BB223">
            <v>0.32</v>
          </cell>
          <cell r="BC223">
            <v>0.21</v>
          </cell>
          <cell r="BD223">
            <v>0.16</v>
          </cell>
          <cell r="BK223">
            <v>5.2999999999999999E-2</v>
          </cell>
          <cell r="BL223">
            <v>5.2999999999999999E-2</v>
          </cell>
          <cell r="BM223">
            <v>0.05</v>
          </cell>
          <cell r="BN223">
            <v>0.11</v>
          </cell>
          <cell r="BO223">
            <v>0.05</v>
          </cell>
          <cell r="BP223">
            <v>0.05</v>
          </cell>
          <cell r="BQ223">
            <v>0.16</v>
          </cell>
          <cell r="BR223">
            <v>0.26</v>
          </cell>
          <cell r="BS223">
            <v>0.21</v>
          </cell>
          <cell r="BT223">
            <v>0.05</v>
          </cell>
          <cell r="BU223">
            <v>0.11</v>
          </cell>
          <cell r="BV223">
            <v>0.05</v>
          </cell>
          <cell r="BW223">
            <v>0</v>
          </cell>
          <cell r="BX223">
            <v>0.05</v>
          </cell>
          <cell r="BY223">
            <v>0.05</v>
          </cell>
          <cell r="BZ223">
            <v>0.05</v>
          </cell>
          <cell r="CA223">
            <v>0.05</v>
          </cell>
          <cell r="CB223">
            <v>0.05</v>
          </cell>
          <cell r="CL223">
            <v>0.05</v>
          </cell>
          <cell r="CM223">
            <v>0.05</v>
          </cell>
          <cell r="CN223">
            <v>0.11</v>
          </cell>
          <cell r="CO223">
            <v>0.11</v>
          </cell>
          <cell r="CP223">
            <v>0.11</v>
          </cell>
          <cell r="CQ223">
            <v>0.16</v>
          </cell>
          <cell r="CR223">
            <v>0.05</v>
          </cell>
          <cell r="CS223">
            <v>0</v>
          </cell>
          <cell r="CT223">
            <v>0.11</v>
          </cell>
          <cell r="CU223">
            <v>0.42</v>
          </cell>
          <cell r="CV223">
            <v>0.53</v>
          </cell>
          <cell r="CW223">
            <v>0.53</v>
          </cell>
          <cell r="CX223">
            <v>0.47</v>
          </cell>
          <cell r="CY223">
            <v>0.47</v>
          </cell>
          <cell r="CZ223">
            <v>0.53</v>
          </cell>
          <cell r="DA223">
            <v>0.53</v>
          </cell>
          <cell r="DB223">
            <v>0.57999999999999996</v>
          </cell>
          <cell r="DC223">
            <v>0.47</v>
          </cell>
          <cell r="DD223">
            <v>0.42</v>
          </cell>
          <cell r="DE223">
            <v>0.26</v>
          </cell>
          <cell r="DF223">
            <v>0.26</v>
          </cell>
          <cell r="DG223">
            <v>0.32</v>
          </cell>
          <cell r="DH223">
            <v>0.32</v>
          </cell>
          <cell r="DI223">
            <v>0.21</v>
          </cell>
          <cell r="DJ223">
            <v>0.21</v>
          </cell>
          <cell r="DK223">
            <v>0.11</v>
          </cell>
          <cell r="DL223">
            <v>0.16</v>
          </cell>
          <cell r="DM223">
            <v>0.21</v>
          </cell>
          <cell r="DN223">
            <v>5.2999999999999999E-2</v>
          </cell>
          <cell r="DO223">
            <v>0.05</v>
          </cell>
          <cell r="DP223">
            <v>0.05</v>
          </cell>
          <cell r="DQ223">
            <v>5.2999999999999999E-2</v>
          </cell>
          <cell r="DR223">
            <v>0.05</v>
          </cell>
          <cell r="DS223">
            <v>0.05</v>
          </cell>
          <cell r="DT223">
            <v>0</v>
          </cell>
          <cell r="DU223">
            <v>0.05</v>
          </cell>
          <cell r="DW223">
            <v>0.158</v>
          </cell>
          <cell r="DX223">
            <v>5.2999999999999999E-2</v>
          </cell>
          <cell r="DY223">
            <v>0.05</v>
          </cell>
          <cell r="DZ223">
            <v>0</v>
          </cell>
          <cell r="EA223">
            <v>0.05</v>
          </cell>
          <cell r="EB223">
            <v>0.05</v>
          </cell>
          <cell r="EC223">
            <v>0.16</v>
          </cell>
          <cell r="ED223">
            <v>0.16</v>
          </cell>
          <cell r="EE223">
            <v>0</v>
          </cell>
          <cell r="EF223">
            <v>0.05</v>
          </cell>
          <cell r="EG223">
            <v>0.11</v>
          </cell>
          <cell r="EH223">
            <v>0.16</v>
          </cell>
          <cell r="EI223">
            <v>0.11</v>
          </cell>
          <cell r="EJ223">
            <v>0.21</v>
          </cell>
          <cell r="EK223">
            <v>0.05</v>
          </cell>
          <cell r="EL223">
            <v>0.11</v>
          </cell>
          <cell r="EM223">
            <v>0.05</v>
          </cell>
          <cell r="EO223">
            <v>0.21</v>
          </cell>
          <cell r="EP223">
            <v>0.21</v>
          </cell>
          <cell r="EQ223">
            <v>0.21</v>
          </cell>
          <cell r="ER223">
            <v>0.26</v>
          </cell>
          <cell r="ES223">
            <v>0.11</v>
          </cell>
          <cell r="ET223">
            <v>0.11</v>
          </cell>
          <cell r="EU223">
            <v>0.11</v>
          </cell>
          <cell r="EV223">
            <v>0.16</v>
          </cell>
          <cell r="EW223">
            <v>0.57999999999999996</v>
          </cell>
          <cell r="EX223">
            <v>0.53</v>
          </cell>
          <cell r="EY223">
            <v>0.57999999999999996</v>
          </cell>
          <cell r="EZ223">
            <v>0.53</v>
          </cell>
          <cell r="FA223">
            <v>0.57999999999999996</v>
          </cell>
          <cell r="FB223">
            <v>0.57999999999999996</v>
          </cell>
          <cell r="FC223">
            <v>0.74</v>
          </cell>
          <cell r="FD223">
            <v>0.63</v>
          </cell>
          <cell r="FE223">
            <v>0.57999999999999996</v>
          </cell>
          <cell r="GP223">
            <v>0.11</v>
          </cell>
          <cell r="GQ223">
            <v>0.05</v>
          </cell>
          <cell r="GR223">
            <v>0.05</v>
          </cell>
          <cell r="GS223">
            <v>0.05</v>
          </cell>
          <cell r="GT223">
            <v>0.11</v>
          </cell>
          <cell r="GU223">
            <v>0.05</v>
          </cell>
          <cell r="GV223">
            <v>0.16</v>
          </cell>
          <cell r="GW223">
            <v>0.16</v>
          </cell>
          <cell r="GX223">
            <v>0.16</v>
          </cell>
          <cell r="GY223">
            <v>0.16</v>
          </cell>
          <cell r="GZ223">
            <v>0.11</v>
          </cell>
          <cell r="HA223">
            <v>0.21</v>
          </cell>
          <cell r="HB223">
            <v>0</v>
          </cell>
          <cell r="HC223">
            <v>0</v>
          </cell>
          <cell r="HD223">
            <v>0.05</v>
          </cell>
          <cell r="HE223">
            <v>0</v>
          </cell>
          <cell r="HF223">
            <v>0.05</v>
          </cell>
          <cell r="HG223">
            <v>0.05</v>
          </cell>
          <cell r="HH223">
            <v>0.05</v>
          </cell>
          <cell r="HI223">
            <v>0</v>
          </cell>
          <cell r="HJ223">
            <v>0</v>
          </cell>
          <cell r="HK223">
            <v>0.05</v>
          </cell>
          <cell r="HL223">
            <v>0.05</v>
          </cell>
          <cell r="HM223">
            <v>0</v>
          </cell>
          <cell r="HN223">
            <v>0</v>
          </cell>
          <cell r="HO223">
            <v>0.05</v>
          </cell>
          <cell r="HP223">
            <v>0.05</v>
          </cell>
          <cell r="HQ223">
            <v>0.11</v>
          </cell>
          <cell r="HR223">
            <v>0</v>
          </cell>
          <cell r="HS223">
            <v>0</v>
          </cell>
          <cell r="HT223">
            <v>0.68</v>
          </cell>
          <cell r="HU223">
            <v>0.74</v>
          </cell>
          <cell r="HV223">
            <v>0.68</v>
          </cell>
          <cell r="HW223">
            <v>0.63</v>
          </cell>
          <cell r="HX223">
            <v>0.68</v>
          </cell>
          <cell r="HY223">
            <v>0.68</v>
          </cell>
        </row>
        <row r="224">
          <cell r="A224">
            <v>609786</v>
          </cell>
          <cell r="I224">
            <v>57</v>
          </cell>
          <cell r="J224" t="str">
            <v>Neutral</v>
          </cell>
          <cell r="M224">
            <v>44</v>
          </cell>
          <cell r="R224">
            <v>2</v>
          </cell>
          <cell r="AA224">
            <v>0.02</v>
          </cell>
          <cell r="AB224">
            <v>0.05</v>
          </cell>
          <cell r="AC224">
            <v>0.04</v>
          </cell>
          <cell r="AD224">
            <v>0.01</v>
          </cell>
          <cell r="AE224">
            <v>7.0000000000000007E-2</v>
          </cell>
          <cell r="AF224">
            <v>0.08</v>
          </cell>
          <cell r="AG224">
            <v>0.08</v>
          </cell>
          <cell r="AH224">
            <v>7.0000000000000007E-2</v>
          </cell>
          <cell r="AI224">
            <v>0.08</v>
          </cell>
          <cell r="AJ224">
            <v>0.11</v>
          </cell>
          <cell r="AK224">
            <v>0.08</v>
          </cell>
          <cell r="AL224">
            <v>0.13</v>
          </cell>
          <cell r="AM224">
            <v>0.28000000000000003</v>
          </cell>
          <cell r="AN224">
            <v>0.23</v>
          </cell>
          <cell r="AO224">
            <v>0.25</v>
          </cell>
          <cell r="AP224">
            <v>0.25</v>
          </cell>
          <cell r="AQ224">
            <v>0.37</v>
          </cell>
          <cell r="AR224">
            <v>0.3</v>
          </cell>
          <cell r="AS224">
            <v>0.01</v>
          </cell>
          <cell r="AT224">
            <v>0</v>
          </cell>
          <cell r="AU224">
            <v>0.01</v>
          </cell>
          <cell r="AV224">
            <v>0.02</v>
          </cell>
          <cell r="AW224">
            <v>0.01</v>
          </cell>
          <cell r="AX224">
            <v>0.01</v>
          </cell>
          <cell r="AY224">
            <v>0.6</v>
          </cell>
          <cell r="AZ224">
            <v>0.66</v>
          </cell>
          <cell r="BA224">
            <v>0.61</v>
          </cell>
          <cell r="BB224">
            <v>0.6</v>
          </cell>
          <cell r="BC224">
            <v>0.47</v>
          </cell>
          <cell r="BD224">
            <v>0.48</v>
          </cell>
          <cell r="BK224">
            <v>8.9999999999999993E-3</v>
          </cell>
          <cell r="BL224">
            <v>8.9999999999999993E-3</v>
          </cell>
          <cell r="BM224">
            <v>0.02</v>
          </cell>
          <cell r="BN224">
            <v>0.02</v>
          </cell>
          <cell r="BO224">
            <v>0.03</v>
          </cell>
          <cell r="BP224">
            <v>0.06</v>
          </cell>
          <cell r="BQ224">
            <v>0.15</v>
          </cell>
          <cell r="BR224">
            <v>0.16</v>
          </cell>
          <cell r="BS224">
            <v>0.13</v>
          </cell>
          <cell r="BT224">
            <v>0.06</v>
          </cell>
          <cell r="BU224">
            <v>0.1</v>
          </cell>
          <cell r="BV224">
            <v>0.11</v>
          </cell>
          <cell r="BW224">
            <v>0.08</v>
          </cell>
          <cell r="BX224">
            <v>7.0000000000000007E-2</v>
          </cell>
          <cell r="BY224">
            <v>0.12</v>
          </cell>
          <cell r="BZ224">
            <v>0.11</v>
          </cell>
          <cell r="CA224">
            <v>0.21</v>
          </cell>
          <cell r="CB224">
            <v>0.21</v>
          </cell>
          <cell r="CL224">
            <v>0.23</v>
          </cell>
          <cell r="CM224">
            <v>0.24</v>
          </cell>
          <cell r="CN224">
            <v>0.25</v>
          </cell>
          <cell r="CO224">
            <v>0.21</v>
          </cell>
          <cell r="CP224">
            <v>0.25</v>
          </cell>
          <cell r="CQ224">
            <v>0.31</v>
          </cell>
          <cell r="CR224">
            <v>0.26</v>
          </cell>
          <cell r="CS224">
            <v>0.14000000000000001</v>
          </cell>
          <cell r="CT224">
            <v>0.2</v>
          </cell>
          <cell r="CU224">
            <v>0.01</v>
          </cell>
          <cell r="CV224">
            <v>0.01</v>
          </cell>
          <cell r="CW224">
            <v>0.02</v>
          </cell>
          <cell r="CX224">
            <v>0</v>
          </cell>
          <cell r="CY224">
            <v>0</v>
          </cell>
          <cell r="CZ224">
            <v>0.02</v>
          </cell>
          <cell r="DA224">
            <v>0.02</v>
          </cell>
          <cell r="DB224">
            <v>0</v>
          </cell>
          <cell r="DC224">
            <v>0.01</v>
          </cell>
          <cell r="DD224">
            <v>0.7</v>
          </cell>
          <cell r="DE224">
            <v>0.64</v>
          </cell>
          <cell r="DF224">
            <v>0.6</v>
          </cell>
          <cell r="DG224">
            <v>0.69</v>
          </cell>
          <cell r="DH224">
            <v>0.65</v>
          </cell>
          <cell r="DI224">
            <v>0.49</v>
          </cell>
          <cell r="DJ224">
            <v>0.45</v>
          </cell>
          <cell r="DK224">
            <v>0.49</v>
          </cell>
          <cell r="DL224">
            <v>0.45</v>
          </cell>
          <cell r="DM224">
            <v>0.18</v>
          </cell>
          <cell r="DN224">
            <v>5.7000000000000002E-2</v>
          </cell>
          <cell r="DO224">
            <v>0.01</v>
          </cell>
          <cell r="DP224">
            <v>7.0000000000000007E-2</v>
          </cell>
          <cell r="DQ224">
            <v>2.8000000000000001E-2</v>
          </cell>
          <cell r="DR224">
            <v>7.0000000000000007E-2</v>
          </cell>
          <cell r="DS224">
            <v>0.06</v>
          </cell>
          <cell r="DT224">
            <v>0.02</v>
          </cell>
          <cell r="DU224">
            <v>0.04</v>
          </cell>
          <cell r="DW224">
            <v>0.123</v>
          </cell>
          <cell r="DX224">
            <v>0.113</v>
          </cell>
          <cell r="DY224">
            <v>0.13</v>
          </cell>
          <cell r="DZ224">
            <v>0.13</v>
          </cell>
          <cell r="EA224">
            <v>0.15</v>
          </cell>
          <cell r="EB224">
            <v>0.21</v>
          </cell>
          <cell r="EC224">
            <v>0.15</v>
          </cell>
          <cell r="ED224">
            <v>0.18</v>
          </cell>
          <cell r="EE224">
            <v>0.18</v>
          </cell>
          <cell r="EF224">
            <v>0.31</v>
          </cell>
          <cell r="EG224">
            <v>0.41</v>
          </cell>
          <cell r="EH224">
            <v>0.33</v>
          </cell>
          <cell r="EI224">
            <v>0.32</v>
          </cell>
          <cell r="EJ224">
            <v>0.35</v>
          </cell>
          <cell r="EK224">
            <v>0.31</v>
          </cell>
          <cell r="EL224">
            <v>0.38</v>
          </cell>
          <cell r="EM224">
            <v>0.39</v>
          </cell>
          <cell r="EO224">
            <v>0.49</v>
          </cell>
          <cell r="EP224">
            <v>0.46</v>
          </cell>
          <cell r="EQ224">
            <v>0.44</v>
          </cell>
          <cell r="ER224">
            <v>0.51</v>
          </cell>
          <cell r="ES224">
            <v>0.42</v>
          </cell>
          <cell r="ET224">
            <v>0.4</v>
          </cell>
          <cell r="EU224">
            <v>0.43</v>
          </cell>
          <cell r="EV224">
            <v>0.38</v>
          </cell>
          <cell r="EW224">
            <v>0.03</v>
          </cell>
          <cell r="EX224">
            <v>0.02</v>
          </cell>
          <cell r="EY224">
            <v>0.01</v>
          </cell>
          <cell r="EZ224">
            <v>0.03</v>
          </cell>
          <cell r="FA224">
            <v>0.01</v>
          </cell>
          <cell r="FB224">
            <v>0.02</v>
          </cell>
          <cell r="FC224">
            <v>0.03</v>
          </cell>
          <cell r="FD224">
            <v>0.02</v>
          </cell>
          <cell r="FE224">
            <v>0.02</v>
          </cell>
          <cell r="GP224">
            <v>0.05</v>
          </cell>
          <cell r="GQ224">
            <v>0.01</v>
          </cell>
          <cell r="GR224">
            <v>0.04</v>
          </cell>
          <cell r="GS224">
            <v>0.02</v>
          </cell>
          <cell r="GT224">
            <v>0.17</v>
          </cell>
          <cell r="GU224">
            <v>0.02</v>
          </cell>
          <cell r="GV224">
            <v>0.49</v>
          </cell>
          <cell r="GW224">
            <v>0.41</v>
          </cell>
          <cell r="GX224">
            <v>0.41</v>
          </cell>
          <cell r="GY224">
            <v>0.41</v>
          </cell>
          <cell r="GZ224">
            <v>0.48</v>
          </cell>
          <cell r="HA224">
            <v>0.45</v>
          </cell>
          <cell r="HB224">
            <v>0.32</v>
          </cell>
          <cell r="HC224">
            <v>0.33</v>
          </cell>
          <cell r="HD224">
            <v>0.25</v>
          </cell>
          <cell r="HE224">
            <v>0.32</v>
          </cell>
          <cell r="HF224">
            <v>0.22</v>
          </cell>
          <cell r="HG224">
            <v>0.43</v>
          </cell>
          <cell r="HH224">
            <v>0.11</v>
          </cell>
          <cell r="HI224">
            <v>0.2</v>
          </cell>
          <cell r="HJ224">
            <v>0.18</v>
          </cell>
          <cell r="HK224">
            <v>0.18</v>
          </cell>
          <cell r="HL224">
            <v>0.09</v>
          </cell>
          <cell r="HM224">
            <v>0.06</v>
          </cell>
          <cell r="HN224">
            <v>1.9E-2</v>
          </cell>
          <cell r="HO224">
            <v>0.04</v>
          </cell>
          <cell r="HP224">
            <v>0.08</v>
          </cell>
          <cell r="HQ224">
            <v>0.05</v>
          </cell>
          <cell r="HR224">
            <v>2.8000000000000001E-2</v>
          </cell>
          <cell r="HS224">
            <v>2.8000000000000001E-2</v>
          </cell>
          <cell r="HT224">
            <v>0.01</v>
          </cell>
          <cell r="HU224">
            <v>0.02</v>
          </cell>
          <cell r="HV224">
            <v>0.04</v>
          </cell>
          <cell r="HW224">
            <v>0.03</v>
          </cell>
          <cell r="HX224">
            <v>0.01</v>
          </cell>
          <cell r="HY224">
            <v>0.01</v>
          </cell>
        </row>
        <row r="225">
          <cell r="A225">
            <v>609788</v>
          </cell>
          <cell r="I225">
            <v>45</v>
          </cell>
          <cell r="J225" t="str">
            <v>Very strong</v>
          </cell>
          <cell r="M225">
            <v>95</v>
          </cell>
          <cell r="R225">
            <v>1</v>
          </cell>
          <cell r="AA225">
            <v>0</v>
          </cell>
          <cell r="AB225">
            <v>0.01</v>
          </cell>
          <cell r="AC225">
            <v>0.01</v>
          </cell>
          <cell r="AD225">
            <v>0</v>
          </cell>
          <cell r="AE225">
            <v>0.01</v>
          </cell>
          <cell r="AF225">
            <v>0.01</v>
          </cell>
          <cell r="AG225">
            <v>0.01</v>
          </cell>
          <cell r="AH225">
            <v>0.01</v>
          </cell>
          <cell r="AI225">
            <v>0.02</v>
          </cell>
          <cell r="AJ225">
            <v>0</v>
          </cell>
          <cell r="AK225">
            <v>0.02</v>
          </cell>
          <cell r="AL225">
            <v>0.08</v>
          </cell>
          <cell r="AM225">
            <v>0.12</v>
          </cell>
          <cell r="AN225">
            <v>0.1</v>
          </cell>
          <cell r="AO225">
            <v>0.15</v>
          </cell>
          <cell r="AP225">
            <v>0.11</v>
          </cell>
          <cell r="AQ225">
            <v>0.27</v>
          </cell>
          <cell r="AR225">
            <v>0.23</v>
          </cell>
          <cell r="AS225">
            <v>0</v>
          </cell>
          <cell r="AT225">
            <v>0</v>
          </cell>
          <cell r="AU225">
            <v>0.01</v>
          </cell>
          <cell r="AV225">
            <v>0</v>
          </cell>
          <cell r="AW225">
            <v>0</v>
          </cell>
          <cell r="AX225">
            <v>0</v>
          </cell>
          <cell r="AY225">
            <v>0.87</v>
          </cell>
          <cell r="AZ225">
            <v>0.88</v>
          </cell>
          <cell r="BA225">
            <v>0.8</v>
          </cell>
          <cell r="BB225">
            <v>0.89</v>
          </cell>
          <cell r="BC225">
            <v>0.69</v>
          </cell>
          <cell r="BD225">
            <v>0.68</v>
          </cell>
          <cell r="BK225">
            <v>0</v>
          </cell>
          <cell r="BL225">
            <v>1.2E-2</v>
          </cell>
          <cell r="BM225">
            <v>0.02</v>
          </cell>
          <cell r="BN225">
            <v>0.02</v>
          </cell>
          <cell r="BO225">
            <v>0.02</v>
          </cell>
          <cell r="BP225">
            <v>0.02</v>
          </cell>
          <cell r="BQ225">
            <v>0.04</v>
          </cell>
          <cell r="BR225">
            <v>0.05</v>
          </cell>
          <cell r="BS225">
            <v>0.04</v>
          </cell>
          <cell r="BT225">
            <v>0.01</v>
          </cell>
          <cell r="BU225">
            <v>0.01</v>
          </cell>
          <cell r="BV225">
            <v>0.01</v>
          </cell>
          <cell r="BW225">
            <v>0.01</v>
          </cell>
          <cell r="BX225">
            <v>0</v>
          </cell>
          <cell r="BY225">
            <v>0.08</v>
          </cell>
          <cell r="BZ225">
            <v>0.06</v>
          </cell>
          <cell r="CA225">
            <v>7.0000000000000007E-2</v>
          </cell>
          <cell r="CB225">
            <v>0.02</v>
          </cell>
          <cell r="CL225">
            <v>0.14000000000000001</v>
          </cell>
          <cell r="CM225">
            <v>0.15</v>
          </cell>
          <cell r="CN225">
            <v>0.17</v>
          </cell>
          <cell r="CO225">
            <v>0.14000000000000001</v>
          </cell>
          <cell r="CP225">
            <v>0.2</v>
          </cell>
          <cell r="CQ225">
            <v>0.3</v>
          </cell>
          <cell r="CR225">
            <v>0.2</v>
          </cell>
          <cell r="CS225">
            <v>0.18</v>
          </cell>
          <cell r="CT225">
            <v>0.26</v>
          </cell>
          <cell r="CU225">
            <v>0</v>
          </cell>
          <cell r="CV225">
            <v>0.01</v>
          </cell>
          <cell r="CW225">
            <v>0</v>
          </cell>
          <cell r="CX225">
            <v>0</v>
          </cell>
          <cell r="CY225">
            <v>0.01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0.85</v>
          </cell>
          <cell r="DE225">
            <v>0.81</v>
          </cell>
          <cell r="DF225">
            <v>0.8</v>
          </cell>
          <cell r="DG225">
            <v>0.82</v>
          </cell>
          <cell r="DH225">
            <v>0.76</v>
          </cell>
          <cell r="DI225">
            <v>0.6</v>
          </cell>
          <cell r="DJ225">
            <v>0.7</v>
          </cell>
          <cell r="DK225">
            <v>0.7</v>
          </cell>
          <cell r="DL225">
            <v>0.68</v>
          </cell>
          <cell r="DM225">
            <v>0.05</v>
          </cell>
          <cell r="DN225">
            <v>0</v>
          </cell>
          <cell r="DO225">
            <v>0.01</v>
          </cell>
          <cell r="DP225">
            <v>0.01</v>
          </cell>
          <cell r="DQ225">
            <v>1.2E-2</v>
          </cell>
          <cell r="DR225">
            <v>0</v>
          </cell>
          <cell r="DS225">
            <v>0.08</v>
          </cell>
          <cell r="DT225">
            <v>0</v>
          </cell>
          <cell r="DU225">
            <v>0</v>
          </cell>
          <cell r="DW225">
            <v>1.2E-2</v>
          </cell>
          <cell r="DX225">
            <v>1.2E-2</v>
          </cell>
          <cell r="DY225">
            <v>0.04</v>
          </cell>
          <cell r="DZ225">
            <v>0.02</v>
          </cell>
          <cell r="EA225">
            <v>0.05</v>
          </cell>
          <cell r="EB225">
            <v>0.21</v>
          </cell>
          <cell r="EC225">
            <v>0.06</v>
          </cell>
          <cell r="ED225">
            <v>7.0000000000000007E-2</v>
          </cell>
          <cell r="EE225">
            <v>0.25</v>
          </cell>
          <cell r="EF225">
            <v>0.23</v>
          </cell>
          <cell r="EG225">
            <v>0.19</v>
          </cell>
          <cell r="EH225">
            <v>0.21</v>
          </cell>
          <cell r="EI225">
            <v>0.13</v>
          </cell>
          <cell r="EJ225">
            <v>0.27</v>
          </cell>
          <cell r="EK225">
            <v>0.31</v>
          </cell>
          <cell r="EL225">
            <v>0.33</v>
          </cell>
          <cell r="EM225">
            <v>0.24</v>
          </cell>
          <cell r="EO225">
            <v>0.76</v>
          </cell>
          <cell r="EP225">
            <v>0.79</v>
          </cell>
          <cell r="EQ225">
            <v>0.74</v>
          </cell>
          <cell r="ER225">
            <v>0.83</v>
          </cell>
          <cell r="ES225">
            <v>0.68</v>
          </cell>
          <cell r="ET225">
            <v>0.35</v>
          </cell>
          <cell r="EU225">
            <v>0.57999999999999996</v>
          </cell>
          <cell r="EV225">
            <v>0.65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0.05</v>
          </cell>
          <cell r="FD225">
            <v>0.02</v>
          </cell>
          <cell r="FE225">
            <v>0.04</v>
          </cell>
          <cell r="GP225">
            <v>0</v>
          </cell>
          <cell r="GQ225">
            <v>0.01</v>
          </cell>
          <cell r="GR225">
            <v>0.01</v>
          </cell>
          <cell r="GS225">
            <v>0.05</v>
          </cell>
          <cell r="GT225">
            <v>0.15</v>
          </cell>
          <cell r="GU225">
            <v>0.01</v>
          </cell>
          <cell r="GV225">
            <v>0.21</v>
          </cell>
          <cell r="GW225">
            <v>0.18</v>
          </cell>
          <cell r="GX225">
            <v>0.23</v>
          </cell>
          <cell r="GY225">
            <v>0.26</v>
          </cell>
          <cell r="GZ225">
            <v>0.36</v>
          </cell>
          <cell r="HA225">
            <v>0.21</v>
          </cell>
          <cell r="HB225">
            <v>0.68</v>
          </cell>
          <cell r="HC225">
            <v>0.5</v>
          </cell>
          <cell r="HD225">
            <v>0.44</v>
          </cell>
          <cell r="HE225">
            <v>0.45</v>
          </cell>
          <cell r="HF225">
            <v>0.25</v>
          </cell>
          <cell r="HG225">
            <v>0.68</v>
          </cell>
          <cell r="HH225">
            <v>7.0000000000000007E-2</v>
          </cell>
          <cell r="HI225">
            <v>0.26</v>
          </cell>
          <cell r="HJ225">
            <v>0.27</v>
          </cell>
          <cell r="HK225">
            <v>0.18</v>
          </cell>
          <cell r="HL225">
            <v>0.18</v>
          </cell>
          <cell r="HM225">
            <v>0.06</v>
          </cell>
          <cell r="HN225">
            <v>2.4E-2</v>
          </cell>
          <cell r="HO225">
            <v>0.02</v>
          </cell>
          <cell r="HP225">
            <v>0.02</v>
          </cell>
          <cell r="HQ225">
            <v>0.02</v>
          </cell>
          <cell r="HR225">
            <v>1.2E-2</v>
          </cell>
          <cell r="HS225">
            <v>2.4E-2</v>
          </cell>
          <cell r="HT225">
            <v>0.01</v>
          </cell>
          <cell r="HU225">
            <v>0.02</v>
          </cell>
          <cell r="HV225">
            <v>0.02</v>
          </cell>
          <cell r="HW225">
            <v>0.04</v>
          </cell>
          <cell r="HX225">
            <v>0.05</v>
          </cell>
          <cell r="HY225">
            <v>0.01</v>
          </cell>
        </row>
        <row r="226">
          <cell r="A226">
            <v>609789</v>
          </cell>
          <cell r="I226">
            <v>68</v>
          </cell>
          <cell r="J226" t="str">
            <v>Neutral</v>
          </cell>
          <cell r="M226">
            <v>42</v>
          </cell>
          <cell r="R226">
            <v>33</v>
          </cell>
          <cell r="AA226">
            <v>0.03</v>
          </cell>
          <cell r="AB226">
            <v>0.01</v>
          </cell>
          <cell r="AC226">
            <v>0.02</v>
          </cell>
          <cell r="AD226">
            <v>0.01</v>
          </cell>
          <cell r="AE226">
            <v>0.02</v>
          </cell>
          <cell r="AF226">
            <v>7.0000000000000007E-2</v>
          </cell>
          <cell r="AG226">
            <v>0.06</v>
          </cell>
          <cell r="AH226">
            <v>0.05</v>
          </cell>
          <cell r="AI226">
            <v>0.08</v>
          </cell>
          <cell r="AJ226">
            <v>0.04</v>
          </cell>
          <cell r="AK226">
            <v>0.1</v>
          </cell>
          <cell r="AL226">
            <v>0.18</v>
          </cell>
          <cell r="AM226">
            <v>0.39</v>
          </cell>
          <cell r="AN226">
            <v>0.33</v>
          </cell>
          <cell r="AO226">
            <v>0.32</v>
          </cell>
          <cell r="AP226">
            <v>0.26</v>
          </cell>
          <cell r="AQ226">
            <v>0.42</v>
          </cell>
          <cell r="AR226">
            <v>0.32</v>
          </cell>
          <cell r="AS226">
            <v>0.03</v>
          </cell>
          <cell r="AT226">
            <v>0.03</v>
          </cell>
          <cell r="AU226">
            <v>0.04</v>
          </cell>
          <cell r="AV226">
            <v>0.02</v>
          </cell>
          <cell r="AW226">
            <v>0.04</v>
          </cell>
          <cell r="AX226">
            <v>0.05</v>
          </cell>
          <cell r="AY226">
            <v>0.5</v>
          </cell>
          <cell r="AZ226">
            <v>0.59</v>
          </cell>
          <cell r="BA226">
            <v>0.53</v>
          </cell>
          <cell r="BB226">
            <v>0.66</v>
          </cell>
          <cell r="BC226">
            <v>0.42</v>
          </cell>
          <cell r="BD226">
            <v>0.38</v>
          </cell>
          <cell r="BK226">
            <v>0</v>
          </cell>
          <cell r="BL226">
            <v>3.0000000000000001E-3</v>
          </cell>
          <cell r="BM226">
            <v>0</v>
          </cell>
          <cell r="BN226">
            <v>0</v>
          </cell>
          <cell r="BO226">
            <v>0.01</v>
          </cell>
          <cell r="BP226">
            <v>0.01</v>
          </cell>
          <cell r="BQ226">
            <v>0.01</v>
          </cell>
          <cell r="BR226">
            <v>0.03</v>
          </cell>
          <cell r="BS226">
            <v>0.01</v>
          </cell>
          <cell r="BT226">
            <v>0</v>
          </cell>
          <cell r="BU226">
            <v>0.01</v>
          </cell>
          <cell r="BV226">
            <v>0.01</v>
          </cell>
          <cell r="BW226">
            <v>0.02</v>
          </cell>
          <cell r="BX226">
            <v>0.01</v>
          </cell>
          <cell r="BY226">
            <v>0.01</v>
          </cell>
          <cell r="BZ226">
            <v>0.05</v>
          </cell>
          <cell r="CA226">
            <v>7.0000000000000007E-2</v>
          </cell>
          <cell r="CB226">
            <v>0.05</v>
          </cell>
          <cell r="CL226">
            <v>0.11</v>
          </cell>
          <cell r="CM226">
            <v>0.13</v>
          </cell>
          <cell r="CN226">
            <v>0.17</v>
          </cell>
          <cell r="CO226">
            <v>0.17</v>
          </cell>
          <cell r="CP226">
            <v>0.15</v>
          </cell>
          <cell r="CQ226">
            <v>0.23</v>
          </cell>
          <cell r="CR226">
            <v>0.21</v>
          </cell>
          <cell r="CS226">
            <v>0.23</v>
          </cell>
          <cell r="CT226">
            <v>0.2</v>
          </cell>
          <cell r="CU226">
            <v>0.01</v>
          </cell>
          <cell r="CV226">
            <v>0.01</v>
          </cell>
          <cell r="CW226">
            <v>0.02</v>
          </cell>
          <cell r="CX226">
            <v>0.02</v>
          </cell>
          <cell r="CY226">
            <v>0.02</v>
          </cell>
          <cell r="CZ226">
            <v>0.03</v>
          </cell>
          <cell r="DA226">
            <v>0.02</v>
          </cell>
          <cell r="DB226">
            <v>0.01</v>
          </cell>
          <cell r="DC226">
            <v>0.02</v>
          </cell>
          <cell r="DD226">
            <v>0.87</v>
          </cell>
          <cell r="DE226">
            <v>0.84</v>
          </cell>
          <cell r="DF226">
            <v>0.8</v>
          </cell>
          <cell r="DG226">
            <v>0.79</v>
          </cell>
          <cell r="DH226">
            <v>0.81</v>
          </cell>
          <cell r="DI226">
            <v>0.71</v>
          </cell>
          <cell r="DJ226">
            <v>0.71</v>
          </cell>
          <cell r="DK226">
            <v>0.66</v>
          </cell>
          <cell r="DL226">
            <v>0.73</v>
          </cell>
          <cell r="DM226">
            <v>0.1</v>
          </cell>
          <cell r="DN226">
            <v>1.4999999999999999E-2</v>
          </cell>
          <cell r="DO226">
            <v>0.01</v>
          </cell>
          <cell r="DP226">
            <v>0.02</v>
          </cell>
          <cell r="DQ226">
            <v>6.0000000000000001E-3</v>
          </cell>
          <cell r="DR226">
            <v>0.01</v>
          </cell>
          <cell r="DS226">
            <v>0.03</v>
          </cell>
          <cell r="DT226">
            <v>0.01</v>
          </cell>
          <cell r="DU226">
            <v>0</v>
          </cell>
          <cell r="DW226">
            <v>6.4000000000000001E-2</v>
          </cell>
          <cell r="DX226">
            <v>1.7000000000000001E-2</v>
          </cell>
          <cell r="DY226">
            <v>0.02</v>
          </cell>
          <cell r="DZ226">
            <v>0.01</v>
          </cell>
          <cell r="EA226">
            <v>0.05</v>
          </cell>
          <cell r="EB226">
            <v>0.08</v>
          </cell>
          <cell r="EC226">
            <v>0.06</v>
          </cell>
          <cell r="ED226">
            <v>0.04</v>
          </cell>
          <cell r="EE226">
            <v>0.35</v>
          </cell>
          <cell r="EF226">
            <v>0.3</v>
          </cell>
          <cell r="EG226">
            <v>0.28999999999999998</v>
          </cell>
          <cell r="EH226">
            <v>0.33</v>
          </cell>
          <cell r="EI226">
            <v>0.25</v>
          </cell>
          <cell r="EJ226">
            <v>0.33</v>
          </cell>
          <cell r="EK226">
            <v>0.36</v>
          </cell>
          <cell r="EL226">
            <v>0.36</v>
          </cell>
          <cell r="EM226">
            <v>0.36</v>
          </cell>
          <cell r="EO226">
            <v>0.61</v>
          </cell>
          <cell r="EP226">
            <v>0.66</v>
          </cell>
          <cell r="EQ226">
            <v>0.61</v>
          </cell>
          <cell r="ER226">
            <v>0.69</v>
          </cell>
          <cell r="ES226">
            <v>0.56000000000000005</v>
          </cell>
          <cell r="ET226">
            <v>0.48</v>
          </cell>
          <cell r="EU226">
            <v>0.55000000000000004</v>
          </cell>
          <cell r="EV226">
            <v>0.55000000000000004</v>
          </cell>
          <cell r="EW226">
            <v>0.05</v>
          </cell>
          <cell r="EX226">
            <v>0.01</v>
          </cell>
          <cell r="EY226">
            <v>0.02</v>
          </cell>
          <cell r="EZ226">
            <v>0.02</v>
          </cell>
          <cell r="FA226">
            <v>0.04</v>
          </cell>
          <cell r="FB226">
            <v>0.05</v>
          </cell>
          <cell r="FC226">
            <v>0.04</v>
          </cell>
          <cell r="FD226">
            <v>0.03</v>
          </cell>
          <cell r="FE226">
            <v>0.04</v>
          </cell>
          <cell r="GP226">
            <v>0.01</v>
          </cell>
          <cell r="GQ226">
            <v>0.02</v>
          </cell>
          <cell r="GR226">
            <v>0.01</v>
          </cell>
          <cell r="GS226">
            <v>0.03</v>
          </cell>
          <cell r="GT226">
            <v>0.13</v>
          </cell>
          <cell r="GU226">
            <v>0.01</v>
          </cell>
          <cell r="GV226">
            <v>0.31</v>
          </cell>
          <cell r="GW226">
            <v>0.28999999999999998</v>
          </cell>
          <cell r="GX226">
            <v>0.27</v>
          </cell>
          <cell r="GY226">
            <v>0.28999999999999998</v>
          </cell>
          <cell r="GZ226">
            <v>0.27</v>
          </cell>
          <cell r="HA226">
            <v>0.36</v>
          </cell>
          <cell r="HB226">
            <v>0.59</v>
          </cell>
          <cell r="HC226">
            <v>0.4</v>
          </cell>
          <cell r="HD226">
            <v>0.51</v>
          </cell>
          <cell r="HE226">
            <v>0.41</v>
          </cell>
          <cell r="HF226">
            <v>0.32</v>
          </cell>
          <cell r="HG226">
            <v>0.48</v>
          </cell>
          <cell r="HH226">
            <v>0.02</v>
          </cell>
          <cell r="HI226">
            <v>0.18</v>
          </cell>
          <cell r="HJ226">
            <v>0.1</v>
          </cell>
          <cell r="HK226">
            <v>0.11</v>
          </cell>
          <cell r="HL226">
            <v>0.1</v>
          </cell>
          <cell r="HM226">
            <v>0.04</v>
          </cell>
          <cell r="HN226">
            <v>0.02</v>
          </cell>
          <cell r="HO226">
            <v>0.04</v>
          </cell>
          <cell r="HP226">
            <v>0.04</v>
          </cell>
          <cell r="HQ226">
            <v>0.06</v>
          </cell>
          <cell r="HR226">
            <v>8.6999999999999994E-2</v>
          </cell>
          <cell r="HS226">
            <v>4.3999999999999997E-2</v>
          </cell>
          <cell r="HT226">
            <v>0.04</v>
          </cell>
          <cell r="HU226">
            <v>0.06</v>
          </cell>
          <cell r="HV226">
            <v>7.0000000000000007E-2</v>
          </cell>
          <cell r="HW226">
            <v>0.1</v>
          </cell>
          <cell r="HX226">
            <v>0.09</v>
          </cell>
          <cell r="HY226">
            <v>0.06</v>
          </cell>
        </row>
        <row r="227">
          <cell r="A227">
            <v>609790</v>
          </cell>
          <cell r="I227">
            <v>40</v>
          </cell>
          <cell r="J227" t="str">
            <v>Weak</v>
          </cell>
          <cell r="M227">
            <v>38</v>
          </cell>
          <cell r="AA227">
            <v>0.02</v>
          </cell>
          <cell r="AB227">
            <v>0</v>
          </cell>
          <cell r="AC227">
            <v>0.02</v>
          </cell>
          <cell r="AD227">
            <v>0.02</v>
          </cell>
          <cell r="AE227">
            <v>0.01</v>
          </cell>
          <cell r="AF227">
            <v>0.04</v>
          </cell>
          <cell r="AG227">
            <v>0.08</v>
          </cell>
          <cell r="AH227">
            <v>0.08</v>
          </cell>
          <cell r="AI227">
            <v>0.13</v>
          </cell>
          <cell r="AJ227">
            <v>0.05</v>
          </cell>
          <cell r="AK227">
            <v>0.13</v>
          </cell>
          <cell r="AL227">
            <v>0.16</v>
          </cell>
          <cell r="AM227">
            <v>0.42</v>
          </cell>
          <cell r="AN227">
            <v>0.42</v>
          </cell>
          <cell r="AO227">
            <v>0.32</v>
          </cell>
          <cell r="AP227">
            <v>0.3</v>
          </cell>
          <cell r="AQ227">
            <v>0.36</v>
          </cell>
          <cell r="AR227">
            <v>0.28000000000000003</v>
          </cell>
          <cell r="AS227">
            <v>0.01</v>
          </cell>
          <cell r="AT227">
            <v>0</v>
          </cell>
          <cell r="AU227">
            <v>0</v>
          </cell>
          <cell r="AV227">
            <v>0.01</v>
          </cell>
          <cell r="AW227">
            <v>0.01</v>
          </cell>
          <cell r="AX227">
            <v>0</v>
          </cell>
          <cell r="AY227">
            <v>0.47</v>
          </cell>
          <cell r="AZ227">
            <v>0.5</v>
          </cell>
          <cell r="BA227">
            <v>0.53</v>
          </cell>
          <cell r="BB227">
            <v>0.63</v>
          </cell>
          <cell r="BC227">
            <v>0.49</v>
          </cell>
          <cell r="BD227">
            <v>0.52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0.01</v>
          </cell>
          <cell r="BR227">
            <v>0.02</v>
          </cell>
          <cell r="BS227">
            <v>0</v>
          </cell>
          <cell r="BT227">
            <v>0.02</v>
          </cell>
          <cell r="BU227">
            <v>0.02</v>
          </cell>
          <cell r="BV227">
            <v>0.03</v>
          </cell>
          <cell r="BW227">
            <v>0.02</v>
          </cell>
          <cell r="BX227">
            <v>0.04</v>
          </cell>
          <cell r="BY227">
            <v>0.06</v>
          </cell>
          <cell r="BZ227">
            <v>0.05</v>
          </cell>
          <cell r="CA227">
            <v>0.06</v>
          </cell>
          <cell r="CB227">
            <v>0.02</v>
          </cell>
          <cell r="CL227">
            <v>0.18</v>
          </cell>
          <cell r="CM227">
            <v>0.2</v>
          </cell>
          <cell r="CN227">
            <v>0.17</v>
          </cell>
          <cell r="CO227">
            <v>0.19</v>
          </cell>
          <cell r="CP227">
            <v>0.19</v>
          </cell>
          <cell r="CQ227">
            <v>0.21</v>
          </cell>
          <cell r="CR227">
            <v>0.23</v>
          </cell>
          <cell r="CS227">
            <v>0.18</v>
          </cell>
          <cell r="CT227">
            <v>0.21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0.01</v>
          </cell>
          <cell r="DA227">
            <v>0.01</v>
          </cell>
          <cell r="DB227">
            <v>0</v>
          </cell>
          <cell r="DC227">
            <v>0</v>
          </cell>
          <cell r="DD227">
            <v>0.8</v>
          </cell>
          <cell r="DE227">
            <v>0.78</v>
          </cell>
          <cell r="DF227">
            <v>0.8</v>
          </cell>
          <cell r="DG227">
            <v>0.79</v>
          </cell>
          <cell r="DH227">
            <v>0.77</v>
          </cell>
          <cell r="DI227">
            <v>0.72</v>
          </cell>
          <cell r="DJ227">
            <v>0.7</v>
          </cell>
          <cell r="DK227">
            <v>0.73</v>
          </cell>
          <cell r="DL227">
            <v>0.77</v>
          </cell>
          <cell r="DM227">
            <v>0.15</v>
          </cell>
          <cell r="DN227">
            <v>8.0000000000000002E-3</v>
          </cell>
          <cell r="DO227">
            <v>0.01</v>
          </cell>
          <cell r="DP227">
            <v>0.02</v>
          </cell>
          <cell r="DQ227">
            <v>8.0000000000000002E-3</v>
          </cell>
          <cell r="DR227">
            <v>0.03</v>
          </cell>
          <cell r="DS227">
            <v>0.06</v>
          </cell>
          <cell r="DT227">
            <v>0.04</v>
          </cell>
          <cell r="DU227">
            <v>0.05</v>
          </cell>
          <cell r="DW227">
            <v>0.129</v>
          </cell>
          <cell r="DX227">
            <v>0.113</v>
          </cell>
          <cell r="DY227">
            <v>0.09</v>
          </cell>
          <cell r="DZ227">
            <v>0.1</v>
          </cell>
          <cell r="EA227">
            <v>0.11</v>
          </cell>
          <cell r="EB227">
            <v>0.16</v>
          </cell>
          <cell r="EC227">
            <v>0.06</v>
          </cell>
          <cell r="ED227">
            <v>0.15</v>
          </cell>
          <cell r="EE227">
            <v>0.23</v>
          </cell>
          <cell r="EF227">
            <v>0.34</v>
          </cell>
          <cell r="EG227">
            <v>0.35</v>
          </cell>
          <cell r="EH227">
            <v>0.35</v>
          </cell>
          <cell r="EI227">
            <v>0.32</v>
          </cell>
          <cell r="EJ227">
            <v>0.33</v>
          </cell>
          <cell r="EK227">
            <v>0.31</v>
          </cell>
          <cell r="EL227">
            <v>0.36</v>
          </cell>
          <cell r="EM227">
            <v>0.47</v>
          </cell>
          <cell r="EO227">
            <v>0.52</v>
          </cell>
          <cell r="EP227">
            <v>0.51</v>
          </cell>
          <cell r="EQ227">
            <v>0.51</v>
          </cell>
          <cell r="ER227">
            <v>0.56000000000000005</v>
          </cell>
          <cell r="ES227">
            <v>0.48</v>
          </cell>
          <cell r="ET227">
            <v>0.46</v>
          </cell>
          <cell r="EU227">
            <v>0.52</v>
          </cell>
          <cell r="EV227">
            <v>0.31</v>
          </cell>
          <cell r="EW227">
            <v>0.02</v>
          </cell>
          <cell r="EX227">
            <v>0.01</v>
          </cell>
          <cell r="EY227">
            <v>0.02</v>
          </cell>
          <cell r="EZ227">
            <v>0.03</v>
          </cell>
          <cell r="FA227">
            <v>0.01</v>
          </cell>
          <cell r="FB227">
            <v>0.04</v>
          </cell>
          <cell r="FC227">
            <v>0.02</v>
          </cell>
          <cell r="FD227">
            <v>0.02</v>
          </cell>
          <cell r="FE227">
            <v>0.02</v>
          </cell>
          <cell r="GP227">
            <v>0.02</v>
          </cell>
          <cell r="GQ227">
            <v>0</v>
          </cell>
          <cell r="GR227">
            <v>0.02</v>
          </cell>
          <cell r="GS227">
            <v>0</v>
          </cell>
          <cell r="GT227">
            <v>0.11</v>
          </cell>
          <cell r="GU227">
            <v>0.02</v>
          </cell>
          <cell r="GV227">
            <v>0.31</v>
          </cell>
          <cell r="GW227">
            <v>0.35</v>
          </cell>
          <cell r="GX227">
            <v>0.31</v>
          </cell>
          <cell r="GY227">
            <v>0.38</v>
          </cell>
          <cell r="GZ227">
            <v>0.42</v>
          </cell>
          <cell r="HA227">
            <v>0.5</v>
          </cell>
          <cell r="HB227">
            <v>0.56999999999999995</v>
          </cell>
          <cell r="HC227">
            <v>0.51</v>
          </cell>
          <cell r="HD227">
            <v>0.42</v>
          </cell>
          <cell r="HE227">
            <v>0.5</v>
          </cell>
          <cell r="HF227">
            <v>0.35</v>
          </cell>
          <cell r="HG227">
            <v>0.38</v>
          </cell>
          <cell r="HH227">
            <v>0.06</v>
          </cell>
          <cell r="HI227">
            <v>0.1</v>
          </cell>
          <cell r="HJ227">
            <v>0.12</v>
          </cell>
          <cell r="HK227">
            <v>0.06</v>
          </cell>
          <cell r="HL227">
            <v>0.08</v>
          </cell>
          <cell r="HM227">
            <v>0.06</v>
          </cell>
          <cell r="HN227">
            <v>8.0000000000000002E-3</v>
          </cell>
          <cell r="HO227">
            <v>0.01</v>
          </cell>
          <cell r="HP227">
            <v>0.06</v>
          </cell>
          <cell r="HQ227">
            <v>0.01</v>
          </cell>
          <cell r="HR227">
            <v>8.0000000000000002E-3</v>
          </cell>
          <cell r="HS227">
            <v>3.2000000000000001E-2</v>
          </cell>
          <cell r="HT227">
            <v>0.03</v>
          </cell>
          <cell r="HU227">
            <v>0.03</v>
          </cell>
          <cell r="HV227">
            <v>0.06</v>
          </cell>
          <cell r="HW227">
            <v>0.05</v>
          </cell>
          <cell r="HX227">
            <v>0.03</v>
          </cell>
          <cell r="HY227">
            <v>0.01</v>
          </cell>
        </row>
        <row r="228">
          <cell r="A228">
            <v>609791</v>
          </cell>
          <cell r="I228">
            <v>13</v>
          </cell>
          <cell r="J228" t="str">
            <v/>
          </cell>
          <cell r="AA228">
            <v>0</v>
          </cell>
          <cell r="AB228">
            <v>0.04</v>
          </cell>
          <cell r="AC228">
            <v>0</v>
          </cell>
          <cell r="AD228">
            <v>0.02</v>
          </cell>
          <cell r="AE228">
            <v>0.02</v>
          </cell>
          <cell r="AF228">
            <v>0.06</v>
          </cell>
          <cell r="AG228">
            <v>0.13</v>
          </cell>
          <cell r="AH228">
            <v>0.02</v>
          </cell>
          <cell r="AI228">
            <v>0.08</v>
          </cell>
          <cell r="AJ228">
            <v>0.04</v>
          </cell>
          <cell r="AK228">
            <v>0.06</v>
          </cell>
          <cell r="AL228">
            <v>0.08</v>
          </cell>
          <cell r="AM228">
            <v>0.17</v>
          </cell>
          <cell r="AN228">
            <v>0.19</v>
          </cell>
          <cell r="AO228">
            <v>0.23</v>
          </cell>
          <cell r="AP228">
            <v>0.17</v>
          </cell>
          <cell r="AQ228">
            <v>0.23</v>
          </cell>
          <cell r="AR228">
            <v>0.19</v>
          </cell>
          <cell r="AS228">
            <v>0</v>
          </cell>
          <cell r="AT228">
            <v>0.02</v>
          </cell>
          <cell r="AU228">
            <v>0</v>
          </cell>
          <cell r="AV228">
            <v>0</v>
          </cell>
          <cell r="AW228">
            <v>0.02</v>
          </cell>
          <cell r="AX228">
            <v>0</v>
          </cell>
          <cell r="AY228">
            <v>0.71</v>
          </cell>
          <cell r="AZ228">
            <v>0.73</v>
          </cell>
          <cell r="BA228">
            <v>0.69</v>
          </cell>
          <cell r="BB228">
            <v>0.77</v>
          </cell>
          <cell r="BC228">
            <v>0.67</v>
          </cell>
          <cell r="BD228">
            <v>0.67</v>
          </cell>
          <cell r="BK228">
            <v>0</v>
          </cell>
          <cell r="BL228">
            <v>0</v>
          </cell>
          <cell r="BM228">
            <v>0</v>
          </cell>
          <cell r="BN228">
            <v>0.04</v>
          </cell>
          <cell r="BO228">
            <v>0</v>
          </cell>
          <cell r="BP228">
            <v>0</v>
          </cell>
          <cell r="BQ228">
            <v>0.04</v>
          </cell>
          <cell r="BR228">
            <v>0.04</v>
          </cell>
          <cell r="BS228">
            <v>0.02</v>
          </cell>
          <cell r="BT228">
            <v>0.08</v>
          </cell>
          <cell r="BU228">
            <v>0.02</v>
          </cell>
          <cell r="BV228">
            <v>0.02</v>
          </cell>
          <cell r="BW228">
            <v>0</v>
          </cell>
          <cell r="BX228">
            <v>0</v>
          </cell>
          <cell r="BY228">
            <v>0.04</v>
          </cell>
          <cell r="BZ228">
            <v>0.04</v>
          </cell>
          <cell r="CA228">
            <v>0.06</v>
          </cell>
          <cell r="CB228">
            <v>0.02</v>
          </cell>
          <cell r="CL228">
            <v>0.06</v>
          </cell>
          <cell r="CM228">
            <v>0.13</v>
          </cell>
          <cell r="CN228">
            <v>0.17</v>
          </cell>
          <cell r="CO228">
            <v>0.15</v>
          </cell>
          <cell r="CP228">
            <v>0.15</v>
          </cell>
          <cell r="CQ228">
            <v>0.19</v>
          </cell>
          <cell r="CR228">
            <v>0.13</v>
          </cell>
          <cell r="CS228">
            <v>0.15</v>
          </cell>
          <cell r="CT228">
            <v>0.19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0.85</v>
          </cell>
          <cell r="DE228">
            <v>0.85</v>
          </cell>
          <cell r="DF228">
            <v>0.81</v>
          </cell>
          <cell r="DG228">
            <v>0.81</v>
          </cell>
          <cell r="DH228">
            <v>0.85</v>
          </cell>
          <cell r="DI228">
            <v>0.77</v>
          </cell>
          <cell r="DJ228">
            <v>0.79</v>
          </cell>
          <cell r="DK228">
            <v>0.75</v>
          </cell>
          <cell r="DL228">
            <v>0.77</v>
          </cell>
          <cell r="DM228">
            <v>0.17</v>
          </cell>
          <cell r="DN228">
            <v>0</v>
          </cell>
          <cell r="DO228">
            <v>0</v>
          </cell>
          <cell r="DP228">
            <v>0.02</v>
          </cell>
          <cell r="DQ228">
            <v>0</v>
          </cell>
          <cell r="DR228">
            <v>0.02</v>
          </cell>
          <cell r="DS228">
            <v>0.04</v>
          </cell>
          <cell r="DT228">
            <v>0.04</v>
          </cell>
          <cell r="DU228">
            <v>0.04</v>
          </cell>
          <cell r="DW228">
            <v>8.3000000000000004E-2</v>
          </cell>
          <cell r="DX228">
            <v>8.3000000000000004E-2</v>
          </cell>
          <cell r="DY228">
            <v>0.08</v>
          </cell>
          <cell r="DZ228">
            <v>0.1</v>
          </cell>
          <cell r="EA228">
            <v>0.1</v>
          </cell>
          <cell r="EB228">
            <v>0.15</v>
          </cell>
          <cell r="EC228">
            <v>0</v>
          </cell>
          <cell r="ED228">
            <v>0.06</v>
          </cell>
          <cell r="EE228">
            <v>0.19</v>
          </cell>
          <cell r="EF228">
            <v>0.25</v>
          </cell>
          <cell r="EG228">
            <v>0.21</v>
          </cell>
          <cell r="EH228">
            <v>0.23</v>
          </cell>
          <cell r="EI228">
            <v>0.19</v>
          </cell>
          <cell r="EJ228">
            <v>0.25</v>
          </cell>
          <cell r="EK228">
            <v>0.28999999999999998</v>
          </cell>
          <cell r="EL228">
            <v>0.33</v>
          </cell>
          <cell r="EM228">
            <v>0.38</v>
          </cell>
          <cell r="EO228">
            <v>0.67</v>
          </cell>
          <cell r="EP228">
            <v>0.71</v>
          </cell>
          <cell r="EQ228">
            <v>0.67</v>
          </cell>
          <cell r="ER228">
            <v>0.71</v>
          </cell>
          <cell r="ES228">
            <v>0.63</v>
          </cell>
          <cell r="ET228">
            <v>0.5</v>
          </cell>
          <cell r="EU228">
            <v>0.63</v>
          </cell>
          <cell r="EV228">
            <v>0.52</v>
          </cell>
          <cell r="EW228">
            <v>0.02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0.02</v>
          </cell>
          <cell r="FD228">
            <v>0</v>
          </cell>
          <cell r="FE228">
            <v>0</v>
          </cell>
          <cell r="GP228">
            <v>0.02</v>
          </cell>
          <cell r="GQ228">
            <v>0.04</v>
          </cell>
          <cell r="GR228">
            <v>0.02</v>
          </cell>
          <cell r="GS228">
            <v>0.08</v>
          </cell>
          <cell r="GT228">
            <v>0.21</v>
          </cell>
          <cell r="GU228">
            <v>0.08</v>
          </cell>
          <cell r="GV228">
            <v>0.27</v>
          </cell>
          <cell r="GW228">
            <v>0.21</v>
          </cell>
          <cell r="GX228">
            <v>0.27</v>
          </cell>
          <cell r="GY228">
            <v>0.28999999999999998</v>
          </cell>
          <cell r="GZ228">
            <v>0.31</v>
          </cell>
          <cell r="HA228">
            <v>0.35</v>
          </cell>
          <cell r="HB228">
            <v>0.65</v>
          </cell>
          <cell r="HC228">
            <v>0.63</v>
          </cell>
          <cell r="HD228">
            <v>0.5</v>
          </cell>
          <cell r="HE228">
            <v>0.52</v>
          </cell>
          <cell r="HF228">
            <v>0.4</v>
          </cell>
          <cell r="HG228">
            <v>0.5</v>
          </cell>
          <cell r="HH228">
            <v>0</v>
          </cell>
          <cell r="HI228">
            <v>0.06</v>
          </cell>
          <cell r="HJ228">
            <v>0.13</v>
          </cell>
          <cell r="HK228">
            <v>0.04</v>
          </cell>
          <cell r="HL228">
            <v>0.02</v>
          </cell>
          <cell r="HM228">
            <v>0</v>
          </cell>
          <cell r="HN228">
            <v>6.3E-2</v>
          </cell>
          <cell r="HO228">
            <v>0.06</v>
          </cell>
          <cell r="HP228">
            <v>0.08</v>
          </cell>
          <cell r="HQ228">
            <v>0.06</v>
          </cell>
          <cell r="HR228">
            <v>6.3E-2</v>
          </cell>
          <cell r="HS228">
            <v>6.3E-2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</row>
        <row r="229">
          <cell r="A229">
            <v>609792</v>
          </cell>
          <cell r="I229">
            <v>16</v>
          </cell>
          <cell r="J229" t="str">
            <v/>
          </cell>
          <cell r="R229">
            <v>16</v>
          </cell>
          <cell r="AA229">
            <v>0.05</v>
          </cell>
          <cell r="AB229">
            <v>0.02</v>
          </cell>
          <cell r="AC229">
            <v>0.01</v>
          </cell>
          <cell r="AD229">
            <v>0.01</v>
          </cell>
          <cell r="AE229">
            <v>0.03</v>
          </cell>
          <cell r="AF229">
            <v>7.0000000000000007E-2</v>
          </cell>
          <cell r="AG229">
            <v>0.09</v>
          </cell>
          <cell r="AH229">
            <v>0.09</v>
          </cell>
          <cell r="AI229">
            <v>0.11</v>
          </cell>
          <cell r="AJ229">
            <v>0.09</v>
          </cell>
          <cell r="AK229">
            <v>0.15</v>
          </cell>
          <cell r="AL229">
            <v>0.17</v>
          </cell>
          <cell r="AM229">
            <v>0.38</v>
          </cell>
          <cell r="AN229">
            <v>0.35</v>
          </cell>
          <cell r="AO229">
            <v>0.36</v>
          </cell>
          <cell r="AP229">
            <v>0.28000000000000003</v>
          </cell>
          <cell r="AQ229">
            <v>0.39</v>
          </cell>
          <cell r="AR229">
            <v>0.37</v>
          </cell>
          <cell r="AS229">
            <v>0.02</v>
          </cell>
          <cell r="AT229">
            <v>0.01</v>
          </cell>
          <cell r="AU229">
            <v>0.02</v>
          </cell>
          <cell r="AV229">
            <v>0.01</v>
          </cell>
          <cell r="AW229">
            <v>0.04</v>
          </cell>
          <cell r="AX229">
            <v>0.03</v>
          </cell>
          <cell r="AY229">
            <v>0.47</v>
          </cell>
          <cell r="AZ229">
            <v>0.53</v>
          </cell>
          <cell r="BA229">
            <v>0.5</v>
          </cell>
          <cell r="BB229">
            <v>0.61</v>
          </cell>
          <cell r="BC229">
            <v>0.4</v>
          </cell>
          <cell r="BD229">
            <v>0.36</v>
          </cell>
          <cell r="BK229">
            <v>1.7999999999999999E-2</v>
          </cell>
          <cell r="BL229">
            <v>8.9999999999999993E-3</v>
          </cell>
          <cell r="BM229">
            <v>0.01</v>
          </cell>
          <cell r="BN229">
            <v>0.02</v>
          </cell>
          <cell r="BO229">
            <v>0.01</v>
          </cell>
          <cell r="BP229">
            <v>0.04</v>
          </cell>
          <cell r="BQ229">
            <v>0.06</v>
          </cell>
          <cell r="BR229">
            <v>0.13</v>
          </cell>
          <cell r="BS229">
            <v>0.08</v>
          </cell>
          <cell r="BT229">
            <v>0.01</v>
          </cell>
          <cell r="BU229">
            <v>0.05</v>
          </cell>
          <cell r="BV229">
            <v>0.05</v>
          </cell>
          <cell r="BW229">
            <v>0.04</v>
          </cell>
          <cell r="BX229">
            <v>0.03</v>
          </cell>
          <cell r="BY229">
            <v>0.03</v>
          </cell>
          <cell r="BZ229">
            <v>0.05</v>
          </cell>
          <cell r="CA229">
            <v>0.08</v>
          </cell>
          <cell r="CB229">
            <v>0.09</v>
          </cell>
          <cell r="CL229">
            <v>0.15</v>
          </cell>
          <cell r="CM229">
            <v>0.17</v>
          </cell>
          <cell r="CN229">
            <v>0.17</v>
          </cell>
          <cell r="CO229">
            <v>0.17</v>
          </cell>
          <cell r="CP229">
            <v>0.16</v>
          </cell>
          <cell r="CQ229">
            <v>0.25</v>
          </cell>
          <cell r="CR229">
            <v>0.21</v>
          </cell>
          <cell r="CS229">
            <v>0.22</v>
          </cell>
          <cell r="CT229">
            <v>0.18</v>
          </cell>
          <cell r="CU229">
            <v>0.02</v>
          </cell>
          <cell r="CV229">
            <v>0.03</v>
          </cell>
          <cell r="CW229">
            <v>0.01</v>
          </cell>
          <cell r="CX229">
            <v>0.03</v>
          </cell>
          <cell r="CY229">
            <v>0.02</v>
          </cell>
          <cell r="CZ229">
            <v>0.03</v>
          </cell>
          <cell r="DA229">
            <v>0.02</v>
          </cell>
          <cell r="DB229">
            <v>0.04</v>
          </cell>
          <cell r="DC229">
            <v>0.01</v>
          </cell>
          <cell r="DD229">
            <v>0.81</v>
          </cell>
          <cell r="DE229">
            <v>0.75</v>
          </cell>
          <cell r="DF229">
            <v>0.77</v>
          </cell>
          <cell r="DG229">
            <v>0.75</v>
          </cell>
          <cell r="DH229">
            <v>0.79</v>
          </cell>
          <cell r="DI229">
            <v>0.66</v>
          </cell>
          <cell r="DJ229">
            <v>0.67</v>
          </cell>
          <cell r="DK229">
            <v>0.53</v>
          </cell>
          <cell r="DL229">
            <v>0.63</v>
          </cell>
          <cell r="DM229">
            <v>0.1</v>
          </cell>
          <cell r="DN229">
            <v>8.9999999999999993E-3</v>
          </cell>
          <cell r="DO229">
            <v>0</v>
          </cell>
          <cell r="DP229">
            <v>0.01</v>
          </cell>
          <cell r="DQ229">
            <v>0</v>
          </cell>
          <cell r="DR229">
            <v>0.03</v>
          </cell>
          <cell r="DS229">
            <v>7.0000000000000007E-2</v>
          </cell>
          <cell r="DT229">
            <v>0.02</v>
          </cell>
          <cell r="DU229">
            <v>0</v>
          </cell>
          <cell r="DW229">
            <v>8.3000000000000004E-2</v>
          </cell>
          <cell r="DX229">
            <v>3.6999999999999998E-2</v>
          </cell>
          <cell r="DY229">
            <v>0.06</v>
          </cell>
          <cell r="DZ229">
            <v>0.05</v>
          </cell>
          <cell r="EA229">
            <v>0.06</v>
          </cell>
          <cell r="EB229">
            <v>0.09</v>
          </cell>
          <cell r="EC229">
            <v>0.04</v>
          </cell>
          <cell r="ED229">
            <v>0.04</v>
          </cell>
          <cell r="EE229">
            <v>0.33</v>
          </cell>
          <cell r="EF229">
            <v>0.31</v>
          </cell>
          <cell r="EG229">
            <v>0.35</v>
          </cell>
          <cell r="EH229">
            <v>0.32</v>
          </cell>
          <cell r="EI229">
            <v>0.23</v>
          </cell>
          <cell r="EJ229">
            <v>0.37</v>
          </cell>
          <cell r="EK229">
            <v>0.35</v>
          </cell>
          <cell r="EL229">
            <v>0.37</v>
          </cell>
          <cell r="EM229">
            <v>0.42</v>
          </cell>
          <cell r="EO229">
            <v>0.56999999999999995</v>
          </cell>
          <cell r="EP229">
            <v>0.56999999999999995</v>
          </cell>
          <cell r="EQ229">
            <v>0.6</v>
          </cell>
          <cell r="ER229">
            <v>0.7</v>
          </cell>
          <cell r="ES229">
            <v>0.5</v>
          </cell>
          <cell r="ET229">
            <v>0.41</v>
          </cell>
          <cell r="EU229">
            <v>0.53</v>
          </cell>
          <cell r="EV229">
            <v>0.51</v>
          </cell>
          <cell r="EW229">
            <v>0.06</v>
          </cell>
          <cell r="EX229">
            <v>0.03</v>
          </cell>
          <cell r="EY229">
            <v>0.05</v>
          </cell>
          <cell r="EZ229">
            <v>0.02</v>
          </cell>
          <cell r="FA229">
            <v>0.03</v>
          </cell>
          <cell r="FB229">
            <v>0.04</v>
          </cell>
          <cell r="FC229">
            <v>7.0000000000000007E-2</v>
          </cell>
          <cell r="FD229">
            <v>0.05</v>
          </cell>
          <cell r="FE229">
            <v>0.03</v>
          </cell>
          <cell r="GP229">
            <v>0.01</v>
          </cell>
          <cell r="GQ229">
            <v>0.01</v>
          </cell>
          <cell r="GR229">
            <v>0.01</v>
          </cell>
          <cell r="GS229">
            <v>0.04</v>
          </cell>
          <cell r="GT229">
            <v>0.14000000000000001</v>
          </cell>
          <cell r="GU229">
            <v>0.05</v>
          </cell>
          <cell r="GV229">
            <v>0.31</v>
          </cell>
          <cell r="GW229">
            <v>0.28999999999999998</v>
          </cell>
          <cell r="GX229">
            <v>0.28000000000000003</v>
          </cell>
          <cell r="GY229">
            <v>0.28999999999999998</v>
          </cell>
          <cell r="GZ229">
            <v>0.37</v>
          </cell>
          <cell r="HA229">
            <v>0.41</v>
          </cell>
          <cell r="HB229">
            <v>0.57999999999999996</v>
          </cell>
          <cell r="HC229">
            <v>0.44</v>
          </cell>
          <cell r="HD229">
            <v>0.46</v>
          </cell>
          <cell r="HE229">
            <v>0.45</v>
          </cell>
          <cell r="HF229">
            <v>0.28000000000000003</v>
          </cell>
          <cell r="HG229">
            <v>0.46</v>
          </cell>
          <cell r="HH229">
            <v>0.05</v>
          </cell>
          <cell r="HI229">
            <v>0.19</v>
          </cell>
          <cell r="HJ229">
            <v>0.18</v>
          </cell>
          <cell r="HK229">
            <v>0.15</v>
          </cell>
          <cell r="HL229">
            <v>0.14000000000000001</v>
          </cell>
          <cell r="HM229">
            <v>0.04</v>
          </cell>
          <cell r="HN229">
            <v>1.7999999999999999E-2</v>
          </cell>
          <cell r="HO229">
            <v>0.03</v>
          </cell>
          <cell r="HP229">
            <v>0.02</v>
          </cell>
          <cell r="HQ229">
            <v>0.02</v>
          </cell>
          <cell r="HR229">
            <v>2.8000000000000001E-2</v>
          </cell>
          <cell r="HS229">
            <v>8.9999999999999993E-3</v>
          </cell>
          <cell r="HT229">
            <v>0.04</v>
          </cell>
          <cell r="HU229">
            <v>0.04</v>
          </cell>
          <cell r="HV229">
            <v>0.05</v>
          </cell>
          <cell r="HW229">
            <v>0.06</v>
          </cell>
          <cell r="HX229">
            <v>0.06</v>
          </cell>
          <cell r="HY229">
            <v>0.04</v>
          </cell>
        </row>
        <row r="230">
          <cell r="A230">
            <v>609793</v>
          </cell>
          <cell r="I230">
            <v>61</v>
          </cell>
          <cell r="J230" t="str">
            <v>Weak</v>
          </cell>
          <cell r="M230">
            <v>33</v>
          </cell>
          <cell r="AA230">
            <v>0.02</v>
          </cell>
          <cell r="AB230">
            <v>0.02</v>
          </cell>
          <cell r="AC230">
            <v>0.03</v>
          </cell>
          <cell r="AD230">
            <v>0.04</v>
          </cell>
          <cell r="AE230">
            <v>0.05</v>
          </cell>
          <cell r="AF230">
            <v>0.11</v>
          </cell>
          <cell r="AG230">
            <v>0.09</v>
          </cell>
          <cell r="AH230">
            <v>0.11</v>
          </cell>
          <cell r="AI230">
            <v>0.1</v>
          </cell>
          <cell r="AJ230">
            <v>0.08</v>
          </cell>
          <cell r="AK230">
            <v>0.15</v>
          </cell>
          <cell r="AL230">
            <v>0.16</v>
          </cell>
          <cell r="AM230">
            <v>0.34</v>
          </cell>
          <cell r="AN230">
            <v>0.3</v>
          </cell>
          <cell r="AO230">
            <v>0.28000000000000003</v>
          </cell>
          <cell r="AP230">
            <v>0.3</v>
          </cell>
          <cell r="AQ230">
            <v>0.3</v>
          </cell>
          <cell r="AR230">
            <v>0.3</v>
          </cell>
          <cell r="AS230">
            <v>0.01</v>
          </cell>
          <cell r="AT230">
            <v>0.01</v>
          </cell>
          <cell r="AU230">
            <v>0.01</v>
          </cell>
          <cell r="AV230">
            <v>0.01</v>
          </cell>
          <cell r="AW230">
            <v>0.03</v>
          </cell>
          <cell r="AX230">
            <v>0.02</v>
          </cell>
          <cell r="AY230">
            <v>0.55000000000000004</v>
          </cell>
          <cell r="AZ230">
            <v>0.56999999999999995</v>
          </cell>
          <cell r="BA230">
            <v>0.57999999999999996</v>
          </cell>
          <cell r="BB230">
            <v>0.56999999999999995</v>
          </cell>
          <cell r="BC230">
            <v>0.47</v>
          </cell>
          <cell r="BD230">
            <v>0.41</v>
          </cell>
          <cell r="BK230">
            <v>1.0999999999999999E-2</v>
          </cell>
          <cell r="BL230">
            <v>5.0000000000000001E-3</v>
          </cell>
          <cell r="BM230">
            <v>0.01</v>
          </cell>
          <cell r="BN230">
            <v>0.02</v>
          </cell>
          <cell r="BO230">
            <v>0.01</v>
          </cell>
          <cell r="BP230">
            <v>0.05</v>
          </cell>
          <cell r="BQ230">
            <v>0.05</v>
          </cell>
          <cell r="BR230">
            <v>0.14000000000000001</v>
          </cell>
          <cell r="BS230">
            <v>0.09</v>
          </cell>
          <cell r="BT230">
            <v>0.06</v>
          </cell>
          <cell r="BU230">
            <v>0.05</v>
          </cell>
          <cell r="BV230">
            <v>0.1</v>
          </cell>
          <cell r="BW230">
            <v>7.0000000000000007E-2</v>
          </cell>
          <cell r="BX230">
            <v>0.06</v>
          </cell>
          <cell r="BY230">
            <v>0.1</v>
          </cell>
          <cell r="BZ230">
            <v>0.14000000000000001</v>
          </cell>
          <cell r="CA230">
            <v>0.12</v>
          </cell>
          <cell r="CB230">
            <v>0.09</v>
          </cell>
          <cell r="CL230">
            <v>0.22</v>
          </cell>
          <cell r="CM230">
            <v>0.25</v>
          </cell>
          <cell r="CN230">
            <v>0.23</v>
          </cell>
          <cell r="CO230">
            <v>0.28000000000000003</v>
          </cell>
          <cell r="CP230">
            <v>0.26</v>
          </cell>
          <cell r="CQ230">
            <v>0.33</v>
          </cell>
          <cell r="CR230">
            <v>0.3</v>
          </cell>
          <cell r="CS230">
            <v>0.21</v>
          </cell>
          <cell r="CT230">
            <v>0.28000000000000003</v>
          </cell>
          <cell r="CU230">
            <v>0.01</v>
          </cell>
          <cell r="CV230">
            <v>0.01</v>
          </cell>
          <cell r="CW230">
            <v>0.01</v>
          </cell>
          <cell r="CX230">
            <v>0.01</v>
          </cell>
          <cell r="CY230">
            <v>0.01</v>
          </cell>
          <cell r="CZ230">
            <v>0.01</v>
          </cell>
          <cell r="DA230">
            <v>0.01</v>
          </cell>
          <cell r="DB230">
            <v>0.01</v>
          </cell>
          <cell r="DC230">
            <v>0</v>
          </cell>
          <cell r="DD230">
            <v>0.7</v>
          </cell>
          <cell r="DE230">
            <v>0.68</v>
          </cell>
          <cell r="DF230">
            <v>0.66</v>
          </cell>
          <cell r="DG230">
            <v>0.63</v>
          </cell>
          <cell r="DH230">
            <v>0.66</v>
          </cell>
          <cell r="DI230">
            <v>0.52</v>
          </cell>
          <cell r="DJ230">
            <v>0.51</v>
          </cell>
          <cell r="DK230">
            <v>0.52</v>
          </cell>
          <cell r="DL230">
            <v>0.53</v>
          </cell>
          <cell r="DM230">
            <v>0.18</v>
          </cell>
          <cell r="DN230">
            <v>1.6E-2</v>
          </cell>
          <cell r="DO230">
            <v>0.02</v>
          </cell>
          <cell r="DP230">
            <v>0.04</v>
          </cell>
          <cell r="DQ230">
            <v>2.1999999999999999E-2</v>
          </cell>
          <cell r="DR230">
            <v>0.03</v>
          </cell>
          <cell r="DS230">
            <v>0.05</v>
          </cell>
          <cell r="DT230">
            <v>0.02</v>
          </cell>
          <cell r="DU230">
            <v>0.05</v>
          </cell>
          <cell r="DW230">
            <v>0.115</v>
          </cell>
          <cell r="DX230">
            <v>9.2999999999999999E-2</v>
          </cell>
          <cell r="DY230">
            <v>0.18</v>
          </cell>
          <cell r="DZ230">
            <v>0.1</v>
          </cell>
          <cell r="EA230">
            <v>0.15</v>
          </cell>
          <cell r="EB230">
            <v>0.16</v>
          </cell>
          <cell r="EC230">
            <v>0.12</v>
          </cell>
          <cell r="ED230">
            <v>0.18</v>
          </cell>
          <cell r="EE230">
            <v>0.21</v>
          </cell>
          <cell r="EF230">
            <v>0.26</v>
          </cell>
          <cell r="EG230">
            <v>0.28999999999999998</v>
          </cell>
          <cell r="EH230">
            <v>0.3</v>
          </cell>
          <cell r="EI230">
            <v>0.28000000000000003</v>
          </cell>
          <cell r="EJ230">
            <v>0.32</v>
          </cell>
          <cell r="EK230">
            <v>0.32</v>
          </cell>
          <cell r="EL230">
            <v>0.36</v>
          </cell>
          <cell r="EM230">
            <v>0.34</v>
          </cell>
          <cell r="EO230">
            <v>0.6</v>
          </cell>
          <cell r="EP230">
            <v>0.57999999999999996</v>
          </cell>
          <cell r="EQ230">
            <v>0.48</v>
          </cell>
          <cell r="ER230">
            <v>0.59</v>
          </cell>
          <cell r="ES230">
            <v>0.47</v>
          </cell>
          <cell r="ET230">
            <v>0.41</v>
          </cell>
          <cell r="EU230">
            <v>0.46</v>
          </cell>
          <cell r="EV230">
            <v>0.39</v>
          </cell>
          <cell r="EW230">
            <v>0.01</v>
          </cell>
          <cell r="EX230">
            <v>0.01</v>
          </cell>
          <cell r="EY230">
            <v>0.03</v>
          </cell>
          <cell r="EZ230">
            <v>0.01</v>
          </cell>
          <cell r="FA230">
            <v>0.01</v>
          </cell>
          <cell r="FB230">
            <v>0.02</v>
          </cell>
          <cell r="FC230">
            <v>0.05</v>
          </cell>
          <cell r="FD230">
            <v>0.05</v>
          </cell>
          <cell r="FE230">
            <v>0.04</v>
          </cell>
          <cell r="GP230">
            <v>0.02</v>
          </cell>
          <cell r="GQ230">
            <v>0</v>
          </cell>
          <cell r="GR230">
            <v>0.02</v>
          </cell>
          <cell r="GS230">
            <v>0.01</v>
          </cell>
          <cell r="GT230">
            <v>0.1</v>
          </cell>
          <cell r="GU230">
            <v>0.04</v>
          </cell>
          <cell r="GV230">
            <v>0.33</v>
          </cell>
          <cell r="GW230">
            <v>0.27</v>
          </cell>
          <cell r="GX230">
            <v>0.28999999999999998</v>
          </cell>
          <cell r="GY230">
            <v>0.34</v>
          </cell>
          <cell r="GZ230">
            <v>0.37</v>
          </cell>
          <cell r="HA230">
            <v>0.36</v>
          </cell>
          <cell r="HB230">
            <v>0.53</v>
          </cell>
          <cell r="HC230">
            <v>0.49</v>
          </cell>
          <cell r="HD230">
            <v>0.46</v>
          </cell>
          <cell r="HE230">
            <v>0.48</v>
          </cell>
          <cell r="HF230">
            <v>0.37</v>
          </cell>
          <cell r="HG230">
            <v>0.47</v>
          </cell>
          <cell r="HH230">
            <v>0.05</v>
          </cell>
          <cell r="HI230">
            <v>0.16</v>
          </cell>
          <cell r="HJ230">
            <v>0.16</v>
          </cell>
          <cell r="HK230">
            <v>0.11</v>
          </cell>
          <cell r="HL230">
            <v>0.09</v>
          </cell>
          <cell r="HM230">
            <v>0.06</v>
          </cell>
          <cell r="HN230">
            <v>3.3000000000000002E-2</v>
          </cell>
          <cell r="HO230">
            <v>0.02</v>
          </cell>
          <cell r="HP230">
            <v>0.04</v>
          </cell>
          <cell r="HQ230">
            <v>0.03</v>
          </cell>
          <cell r="HR230">
            <v>2.1999999999999999E-2</v>
          </cell>
          <cell r="HS230">
            <v>2.1999999999999999E-2</v>
          </cell>
          <cell r="HT230">
            <v>0.03</v>
          </cell>
          <cell r="HU230">
            <v>0.05</v>
          </cell>
          <cell r="HV230">
            <v>0.04</v>
          </cell>
          <cell r="HW230">
            <v>0.04</v>
          </cell>
          <cell r="HX230">
            <v>0.04</v>
          </cell>
          <cell r="HY230">
            <v>0.05</v>
          </cell>
        </row>
        <row r="231">
          <cell r="A231">
            <v>609794</v>
          </cell>
          <cell r="I231">
            <v>26</v>
          </cell>
          <cell r="J231" t="str">
            <v/>
          </cell>
          <cell r="R231">
            <v>49</v>
          </cell>
          <cell r="AA231">
            <v>0.19</v>
          </cell>
          <cell r="AB231">
            <v>0.06</v>
          </cell>
          <cell r="AC231">
            <v>0</v>
          </cell>
          <cell r="AD231">
            <v>0</v>
          </cell>
          <cell r="AE231">
            <v>0.04</v>
          </cell>
          <cell r="AF231">
            <v>0.1</v>
          </cell>
          <cell r="AG231">
            <v>0.22</v>
          </cell>
          <cell r="AH231">
            <v>0.25</v>
          </cell>
          <cell r="AI231">
            <v>0.13</v>
          </cell>
          <cell r="AJ231">
            <v>0.04</v>
          </cell>
          <cell r="AK231">
            <v>0.16</v>
          </cell>
          <cell r="AL231">
            <v>0.28000000000000003</v>
          </cell>
          <cell r="AM231">
            <v>0.32</v>
          </cell>
          <cell r="AN231">
            <v>0.32</v>
          </cell>
          <cell r="AO231">
            <v>0.39</v>
          </cell>
          <cell r="AP231">
            <v>0.28000000000000003</v>
          </cell>
          <cell r="AQ231">
            <v>0.42</v>
          </cell>
          <cell r="AR231">
            <v>0.3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0.28000000000000003</v>
          </cell>
          <cell r="AZ231">
            <v>0.38</v>
          </cell>
          <cell r="BA231">
            <v>0.48</v>
          </cell>
          <cell r="BB231">
            <v>0.68</v>
          </cell>
          <cell r="BC231">
            <v>0.38</v>
          </cell>
          <cell r="BD231">
            <v>0.32</v>
          </cell>
          <cell r="BK231">
            <v>1.4E-2</v>
          </cell>
          <cell r="BL231">
            <v>2.9000000000000001E-2</v>
          </cell>
          <cell r="BM231">
            <v>0.01</v>
          </cell>
          <cell r="BN231">
            <v>0.04</v>
          </cell>
          <cell r="BO231">
            <v>0.04</v>
          </cell>
          <cell r="BP231">
            <v>7.0000000000000007E-2</v>
          </cell>
          <cell r="BQ231">
            <v>0.12</v>
          </cell>
          <cell r="BR231">
            <v>0.25</v>
          </cell>
          <cell r="BS231">
            <v>0.16</v>
          </cell>
          <cell r="BT231">
            <v>0.12</v>
          </cell>
          <cell r="BU231">
            <v>0.09</v>
          </cell>
          <cell r="BV231">
            <v>7.0000000000000007E-2</v>
          </cell>
          <cell r="BW231">
            <v>7.0000000000000007E-2</v>
          </cell>
          <cell r="BX231">
            <v>7.0000000000000007E-2</v>
          </cell>
          <cell r="BY231">
            <v>0.09</v>
          </cell>
          <cell r="BZ231">
            <v>0.22</v>
          </cell>
          <cell r="CA231">
            <v>0.28999999999999998</v>
          </cell>
          <cell r="CB231">
            <v>0.28999999999999998</v>
          </cell>
          <cell r="CL231">
            <v>0.2</v>
          </cell>
          <cell r="CM231">
            <v>0.25</v>
          </cell>
          <cell r="CN231">
            <v>0.28000000000000003</v>
          </cell>
          <cell r="CO231">
            <v>0.19</v>
          </cell>
          <cell r="CP231">
            <v>0.25</v>
          </cell>
          <cell r="CQ231">
            <v>0.25</v>
          </cell>
          <cell r="CR231">
            <v>0.26</v>
          </cell>
          <cell r="CS231">
            <v>0.12</v>
          </cell>
          <cell r="CT231">
            <v>0.17</v>
          </cell>
          <cell r="CU231">
            <v>0.01</v>
          </cell>
          <cell r="CV231">
            <v>0.03</v>
          </cell>
          <cell r="CW231">
            <v>0.01</v>
          </cell>
          <cell r="CX231">
            <v>0.01</v>
          </cell>
          <cell r="CY231">
            <v>0.03</v>
          </cell>
          <cell r="CZ231">
            <v>0.03</v>
          </cell>
          <cell r="DA231">
            <v>0.01</v>
          </cell>
          <cell r="DB231">
            <v>0.01</v>
          </cell>
          <cell r="DC231">
            <v>0.03</v>
          </cell>
          <cell r="DD231">
            <v>0.65</v>
          </cell>
          <cell r="DE231">
            <v>0.61</v>
          </cell>
          <cell r="DF231">
            <v>0.62</v>
          </cell>
          <cell r="DG231">
            <v>0.68</v>
          </cell>
          <cell r="DH231">
            <v>0.61</v>
          </cell>
          <cell r="DI231">
            <v>0.56999999999999995</v>
          </cell>
          <cell r="DJ231">
            <v>0.39</v>
          </cell>
          <cell r="DK231">
            <v>0.33</v>
          </cell>
          <cell r="DL231">
            <v>0.35</v>
          </cell>
          <cell r="DM231">
            <v>0.09</v>
          </cell>
          <cell r="DN231">
            <v>0</v>
          </cell>
          <cell r="DO231">
            <v>0</v>
          </cell>
          <cell r="DP231">
            <v>0.01</v>
          </cell>
          <cell r="DQ231">
            <v>0</v>
          </cell>
          <cell r="DR231">
            <v>0.03</v>
          </cell>
          <cell r="DS231">
            <v>0.12</v>
          </cell>
          <cell r="DT231">
            <v>0.01</v>
          </cell>
          <cell r="DU231">
            <v>0</v>
          </cell>
          <cell r="DW231">
            <v>2.9000000000000001E-2</v>
          </cell>
          <cell r="DX231">
            <v>1.4E-2</v>
          </cell>
          <cell r="DY231">
            <v>0.12</v>
          </cell>
          <cell r="DZ231">
            <v>0.09</v>
          </cell>
          <cell r="EA231">
            <v>0.17</v>
          </cell>
          <cell r="EB231">
            <v>0.35</v>
          </cell>
          <cell r="EC231">
            <v>0.06</v>
          </cell>
          <cell r="ED231">
            <v>0.04</v>
          </cell>
          <cell r="EE231">
            <v>0.46</v>
          </cell>
          <cell r="EF231">
            <v>0.45</v>
          </cell>
          <cell r="EG231">
            <v>0.43</v>
          </cell>
          <cell r="EH231">
            <v>0.32</v>
          </cell>
          <cell r="EI231">
            <v>0.33</v>
          </cell>
          <cell r="EJ231">
            <v>0.36</v>
          </cell>
          <cell r="EK231">
            <v>0.33</v>
          </cell>
          <cell r="EL231">
            <v>0.46</v>
          </cell>
          <cell r="EM231">
            <v>0.35</v>
          </cell>
          <cell r="EO231">
            <v>0.49</v>
          </cell>
          <cell r="EP231">
            <v>0.52</v>
          </cell>
          <cell r="EQ231">
            <v>0.52</v>
          </cell>
          <cell r="ER231">
            <v>0.55000000000000004</v>
          </cell>
          <cell r="ES231">
            <v>0.39</v>
          </cell>
          <cell r="ET231">
            <v>0.17</v>
          </cell>
          <cell r="EU231">
            <v>0.43</v>
          </cell>
          <cell r="EV231">
            <v>0.57999999999999996</v>
          </cell>
          <cell r="EW231">
            <v>0.03</v>
          </cell>
          <cell r="EX231">
            <v>0.03</v>
          </cell>
          <cell r="EY231">
            <v>0.03</v>
          </cell>
          <cell r="EZ231">
            <v>0.03</v>
          </cell>
          <cell r="FA231">
            <v>0.03</v>
          </cell>
          <cell r="FB231">
            <v>0.04</v>
          </cell>
          <cell r="FC231">
            <v>0.03</v>
          </cell>
          <cell r="FD231">
            <v>0.03</v>
          </cell>
          <cell r="FE231">
            <v>0.03</v>
          </cell>
          <cell r="GP231">
            <v>0.01</v>
          </cell>
          <cell r="GQ231">
            <v>0.01</v>
          </cell>
          <cell r="GR231">
            <v>0.06</v>
          </cell>
          <cell r="GS231">
            <v>0.03</v>
          </cell>
          <cell r="GT231">
            <v>0.19</v>
          </cell>
          <cell r="GU231">
            <v>0.03</v>
          </cell>
          <cell r="GV231">
            <v>0.12</v>
          </cell>
          <cell r="GW231">
            <v>0.23</v>
          </cell>
          <cell r="GX231">
            <v>0.23</v>
          </cell>
          <cell r="GY231">
            <v>0.26</v>
          </cell>
          <cell r="GZ231">
            <v>0.36</v>
          </cell>
          <cell r="HA231">
            <v>0.19</v>
          </cell>
          <cell r="HB231">
            <v>0.78</v>
          </cell>
          <cell r="HC231">
            <v>0.52</v>
          </cell>
          <cell r="HD231">
            <v>0.62</v>
          </cell>
          <cell r="HE231">
            <v>0.64</v>
          </cell>
          <cell r="HF231">
            <v>0.19</v>
          </cell>
          <cell r="HG231">
            <v>0.71</v>
          </cell>
          <cell r="HH231">
            <v>0.03</v>
          </cell>
          <cell r="HI231">
            <v>0.17</v>
          </cell>
          <cell r="HJ231">
            <v>0.03</v>
          </cell>
          <cell r="HK231">
            <v>0.01</v>
          </cell>
          <cell r="HL231">
            <v>0.14000000000000001</v>
          </cell>
          <cell r="HM231">
            <v>0.01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5.8000000000000003E-2</v>
          </cell>
          <cell r="HS231">
            <v>0</v>
          </cell>
          <cell r="HT231">
            <v>0.06</v>
          </cell>
          <cell r="HU231">
            <v>0.06</v>
          </cell>
          <cell r="HV231">
            <v>0.06</v>
          </cell>
          <cell r="HW231">
            <v>0.06</v>
          </cell>
          <cell r="HX231">
            <v>0.06</v>
          </cell>
          <cell r="HY231">
            <v>0.06</v>
          </cell>
        </row>
        <row r="232">
          <cell r="A232">
            <v>609795</v>
          </cell>
          <cell r="J232" t="str">
            <v/>
          </cell>
        </row>
        <row r="233">
          <cell r="A233">
            <v>609796</v>
          </cell>
          <cell r="I233">
            <v>4</v>
          </cell>
          <cell r="J233" t="str">
            <v/>
          </cell>
          <cell r="R233">
            <v>21</v>
          </cell>
          <cell r="AA233">
            <v>0</v>
          </cell>
          <cell r="AB233">
            <v>0.03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0.13</v>
          </cell>
          <cell r="AH233">
            <v>0.03</v>
          </cell>
          <cell r="AI233">
            <v>0.06</v>
          </cell>
          <cell r="AJ233">
            <v>0</v>
          </cell>
          <cell r="AK233">
            <v>0.13</v>
          </cell>
          <cell r="AL233">
            <v>0.16</v>
          </cell>
          <cell r="AM233">
            <v>0.39</v>
          </cell>
          <cell r="AN233">
            <v>0.28999999999999998</v>
          </cell>
          <cell r="AO233">
            <v>0.48</v>
          </cell>
          <cell r="AP233">
            <v>0.23</v>
          </cell>
          <cell r="AQ233">
            <v>0.45</v>
          </cell>
          <cell r="AR233">
            <v>0.42</v>
          </cell>
          <cell r="AS233">
            <v>0</v>
          </cell>
          <cell r="AT233">
            <v>0</v>
          </cell>
          <cell r="AU233">
            <v>0.03</v>
          </cell>
          <cell r="AV233">
            <v>0</v>
          </cell>
          <cell r="AW233">
            <v>0.06</v>
          </cell>
          <cell r="AX233">
            <v>0</v>
          </cell>
          <cell r="AY233">
            <v>0.48</v>
          </cell>
          <cell r="AZ233">
            <v>0.65</v>
          </cell>
          <cell r="BA233">
            <v>0.42</v>
          </cell>
          <cell r="BB233">
            <v>0.77</v>
          </cell>
          <cell r="BC233">
            <v>0.35</v>
          </cell>
          <cell r="BD233">
            <v>0.42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0.03</v>
          </cell>
          <cell r="BQ233">
            <v>0.03</v>
          </cell>
          <cell r="BR233">
            <v>0.06</v>
          </cell>
          <cell r="BS233">
            <v>0.13</v>
          </cell>
          <cell r="BT233">
            <v>0.03</v>
          </cell>
          <cell r="BU233">
            <v>0.03</v>
          </cell>
          <cell r="BV233">
            <v>0</v>
          </cell>
          <cell r="BW233">
            <v>0.1</v>
          </cell>
          <cell r="BX233">
            <v>0.03</v>
          </cell>
          <cell r="BY233">
            <v>0.03</v>
          </cell>
          <cell r="BZ233">
            <v>0.19</v>
          </cell>
          <cell r="CA233">
            <v>0.28999999999999998</v>
          </cell>
          <cell r="CB233">
            <v>0.1</v>
          </cell>
          <cell r="CL233">
            <v>0.13</v>
          </cell>
          <cell r="CM233">
            <v>0.23</v>
          </cell>
          <cell r="CN233">
            <v>0.28999999999999998</v>
          </cell>
          <cell r="CO233">
            <v>0.16</v>
          </cell>
          <cell r="CP233">
            <v>0.28999999999999998</v>
          </cell>
          <cell r="CQ233">
            <v>0.35</v>
          </cell>
          <cell r="CR233">
            <v>0.28999999999999998</v>
          </cell>
          <cell r="CS233">
            <v>0.23</v>
          </cell>
          <cell r="CT233">
            <v>0.28999999999999998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0.03</v>
          </cell>
          <cell r="DA233">
            <v>0</v>
          </cell>
          <cell r="DB233">
            <v>0</v>
          </cell>
          <cell r="DC233">
            <v>0</v>
          </cell>
          <cell r="DD233">
            <v>0.84</v>
          </cell>
          <cell r="DE233">
            <v>0.74</v>
          </cell>
          <cell r="DF233">
            <v>0.71</v>
          </cell>
          <cell r="DG233">
            <v>0.74</v>
          </cell>
          <cell r="DH233">
            <v>0.68</v>
          </cell>
          <cell r="DI233">
            <v>0.55000000000000004</v>
          </cell>
          <cell r="DJ233">
            <v>0.48</v>
          </cell>
          <cell r="DK233">
            <v>0.42</v>
          </cell>
          <cell r="DL233">
            <v>0.48</v>
          </cell>
          <cell r="DM233">
            <v>0.1</v>
          </cell>
          <cell r="DN233">
            <v>0</v>
          </cell>
          <cell r="DO233">
            <v>0</v>
          </cell>
          <cell r="DP233">
            <v>0.03</v>
          </cell>
          <cell r="DQ233">
            <v>0</v>
          </cell>
          <cell r="DR233">
            <v>0</v>
          </cell>
          <cell r="DS233">
            <v>0.13</v>
          </cell>
          <cell r="DT233">
            <v>0.03</v>
          </cell>
          <cell r="DU233">
            <v>0.03</v>
          </cell>
          <cell r="DW233">
            <v>6.5000000000000002E-2</v>
          </cell>
          <cell r="DX233">
            <v>6.5000000000000002E-2</v>
          </cell>
          <cell r="DY233">
            <v>0.03</v>
          </cell>
          <cell r="DZ233">
            <v>0</v>
          </cell>
          <cell r="EA233">
            <v>0.03</v>
          </cell>
          <cell r="EB233">
            <v>0.19</v>
          </cell>
          <cell r="EC233">
            <v>0.06</v>
          </cell>
          <cell r="ED233">
            <v>0.03</v>
          </cell>
          <cell r="EE233">
            <v>0.32</v>
          </cell>
          <cell r="EF233">
            <v>0.32</v>
          </cell>
          <cell r="EG233">
            <v>0.32</v>
          </cell>
          <cell r="EH233">
            <v>0.42</v>
          </cell>
          <cell r="EI233">
            <v>0.35</v>
          </cell>
          <cell r="EJ233">
            <v>0.48</v>
          </cell>
          <cell r="EK233">
            <v>0.28999999999999998</v>
          </cell>
          <cell r="EL233">
            <v>0.32</v>
          </cell>
          <cell r="EM233">
            <v>0.48</v>
          </cell>
          <cell r="EO233">
            <v>0.61</v>
          </cell>
          <cell r="EP233">
            <v>0.61</v>
          </cell>
          <cell r="EQ233">
            <v>0.52</v>
          </cell>
          <cell r="ER233">
            <v>0.65</v>
          </cell>
          <cell r="ES233">
            <v>0.48</v>
          </cell>
          <cell r="ET233">
            <v>0.39</v>
          </cell>
          <cell r="EU233">
            <v>0.57999999999999996</v>
          </cell>
          <cell r="EV233">
            <v>0.45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GP233">
            <v>0</v>
          </cell>
          <cell r="GQ233">
            <v>0</v>
          </cell>
          <cell r="GR233">
            <v>0.1</v>
          </cell>
          <cell r="GS233">
            <v>0.06</v>
          </cell>
          <cell r="GT233">
            <v>0.23</v>
          </cell>
          <cell r="GU233">
            <v>0.13</v>
          </cell>
          <cell r="GV233">
            <v>0.32</v>
          </cell>
          <cell r="GW233">
            <v>0.32</v>
          </cell>
          <cell r="GX233">
            <v>0.52</v>
          </cell>
          <cell r="GY233">
            <v>0.61</v>
          </cell>
          <cell r="GZ233">
            <v>0.42</v>
          </cell>
          <cell r="HA233">
            <v>0.42</v>
          </cell>
          <cell r="HB233">
            <v>0.65</v>
          </cell>
          <cell r="HC233">
            <v>0.48</v>
          </cell>
          <cell r="HD233">
            <v>0.13</v>
          </cell>
          <cell r="HE233">
            <v>0.26</v>
          </cell>
          <cell r="HF233">
            <v>0.06</v>
          </cell>
          <cell r="HG233">
            <v>0.45</v>
          </cell>
          <cell r="HH233">
            <v>0.03</v>
          </cell>
          <cell r="HI233">
            <v>0.16</v>
          </cell>
          <cell r="HJ233">
            <v>0.23</v>
          </cell>
          <cell r="HK233">
            <v>0.06</v>
          </cell>
          <cell r="HL233">
            <v>0.13</v>
          </cell>
          <cell r="HM233">
            <v>0</v>
          </cell>
          <cell r="HN233">
            <v>0</v>
          </cell>
          <cell r="HO233">
            <v>0.03</v>
          </cell>
          <cell r="HP233">
            <v>0.03</v>
          </cell>
          <cell r="HQ233">
            <v>0</v>
          </cell>
          <cell r="HR233">
            <v>0.129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0.03</v>
          </cell>
          <cell r="HY233">
            <v>0</v>
          </cell>
        </row>
        <row r="234">
          <cell r="A234">
            <v>609797</v>
          </cell>
          <cell r="I234">
            <v>84</v>
          </cell>
          <cell r="J234" t="str">
            <v>Strong</v>
          </cell>
          <cell r="M234">
            <v>65</v>
          </cell>
          <cell r="R234">
            <v>1</v>
          </cell>
          <cell r="AA234">
            <v>0.01</v>
          </cell>
          <cell r="AB234">
            <v>0.01</v>
          </cell>
          <cell r="AC234">
            <v>0.02</v>
          </cell>
          <cell r="AD234">
            <v>0.01</v>
          </cell>
          <cell r="AE234">
            <v>0.03</v>
          </cell>
          <cell r="AF234">
            <v>0.02</v>
          </cell>
          <cell r="AG234">
            <v>7.0000000000000007E-2</v>
          </cell>
          <cell r="AH234">
            <v>0.04</v>
          </cell>
          <cell r="AI234">
            <v>0.05</v>
          </cell>
          <cell r="AJ234">
            <v>7.0000000000000007E-2</v>
          </cell>
          <cell r="AK234">
            <v>7.0000000000000007E-2</v>
          </cell>
          <cell r="AL234">
            <v>0.1</v>
          </cell>
          <cell r="AM234">
            <v>0.23</v>
          </cell>
          <cell r="AN234">
            <v>0.18</v>
          </cell>
          <cell r="AO234">
            <v>0.22</v>
          </cell>
          <cell r="AP234">
            <v>0.2</v>
          </cell>
          <cell r="AQ234">
            <v>0.24</v>
          </cell>
          <cell r="AR234">
            <v>0.24</v>
          </cell>
          <cell r="AS234">
            <v>0.01</v>
          </cell>
          <cell r="AT234">
            <v>0.01</v>
          </cell>
          <cell r="AU234">
            <v>0.02</v>
          </cell>
          <cell r="AV234">
            <v>0.01</v>
          </cell>
          <cell r="AW234">
            <v>0.02</v>
          </cell>
          <cell r="AX234">
            <v>0.03</v>
          </cell>
          <cell r="AY234">
            <v>0.68</v>
          </cell>
          <cell r="AZ234">
            <v>0.77</v>
          </cell>
          <cell r="BA234">
            <v>0.68</v>
          </cell>
          <cell r="BB234">
            <v>0.71</v>
          </cell>
          <cell r="BC234">
            <v>0.64</v>
          </cell>
          <cell r="BD234">
            <v>0.61</v>
          </cell>
          <cell r="BK234">
            <v>5.0000000000000001E-3</v>
          </cell>
          <cell r="BL234">
            <v>0.01</v>
          </cell>
          <cell r="BM234">
            <v>0.01</v>
          </cell>
          <cell r="BN234">
            <v>0.01</v>
          </cell>
          <cell r="BO234">
            <v>0.01</v>
          </cell>
          <cell r="BP234">
            <v>0.02</v>
          </cell>
          <cell r="BQ234">
            <v>0.02</v>
          </cell>
          <cell r="BR234">
            <v>0.03</v>
          </cell>
          <cell r="BS234">
            <v>0.03</v>
          </cell>
          <cell r="BT234">
            <v>0.04</v>
          </cell>
          <cell r="BU234">
            <v>0.03</v>
          </cell>
          <cell r="BV234">
            <v>0.03</v>
          </cell>
          <cell r="BW234">
            <v>0.04</v>
          </cell>
          <cell r="BX234">
            <v>0.05</v>
          </cell>
          <cell r="BY234">
            <v>0.04</v>
          </cell>
          <cell r="BZ234">
            <v>0.06</v>
          </cell>
          <cell r="CA234">
            <v>7.0000000000000007E-2</v>
          </cell>
          <cell r="CB234">
            <v>0.08</v>
          </cell>
          <cell r="CL234">
            <v>0.15</v>
          </cell>
          <cell r="CM234">
            <v>0.17</v>
          </cell>
          <cell r="CN234">
            <v>0.19</v>
          </cell>
          <cell r="CO234">
            <v>0.18</v>
          </cell>
          <cell r="CP234">
            <v>0.17</v>
          </cell>
          <cell r="CQ234">
            <v>0.28999999999999998</v>
          </cell>
          <cell r="CR234">
            <v>0.21</v>
          </cell>
          <cell r="CS234">
            <v>0.19</v>
          </cell>
          <cell r="CT234">
            <v>0.16</v>
          </cell>
          <cell r="CU234">
            <v>0.01</v>
          </cell>
          <cell r="CV234">
            <v>0.01</v>
          </cell>
          <cell r="CW234">
            <v>0.01</v>
          </cell>
          <cell r="CX234">
            <v>0.01</v>
          </cell>
          <cell r="CY234">
            <v>0.01</v>
          </cell>
          <cell r="CZ234">
            <v>0.03</v>
          </cell>
          <cell r="DA234">
            <v>0.01</v>
          </cell>
          <cell r="DB234">
            <v>0.01</v>
          </cell>
          <cell r="DC234">
            <v>0</v>
          </cell>
          <cell r="DD234">
            <v>0.8</v>
          </cell>
          <cell r="DE234">
            <v>0.79</v>
          </cell>
          <cell r="DF234">
            <v>0.77</v>
          </cell>
          <cell r="DG234">
            <v>0.77</v>
          </cell>
          <cell r="DH234">
            <v>0.77</v>
          </cell>
          <cell r="DI234">
            <v>0.63</v>
          </cell>
          <cell r="DJ234">
            <v>0.69</v>
          </cell>
          <cell r="DK234">
            <v>0.71</v>
          </cell>
          <cell r="DL234">
            <v>0.74</v>
          </cell>
          <cell r="DM234">
            <v>0.14000000000000001</v>
          </cell>
          <cell r="DN234">
            <v>2.1000000000000001E-2</v>
          </cell>
          <cell r="DO234">
            <v>0.02</v>
          </cell>
          <cell r="DP234">
            <v>0.01</v>
          </cell>
          <cell r="DQ234">
            <v>1.6E-2</v>
          </cell>
          <cell r="DR234">
            <v>0.02</v>
          </cell>
          <cell r="DS234">
            <v>0.03</v>
          </cell>
          <cell r="DT234">
            <v>0.01</v>
          </cell>
          <cell r="DU234">
            <v>0.01</v>
          </cell>
          <cell r="DW234">
            <v>3.5999999999999997E-2</v>
          </cell>
          <cell r="DX234">
            <v>3.1E-2</v>
          </cell>
          <cell r="DY234">
            <v>0.05</v>
          </cell>
          <cell r="DZ234">
            <v>0.04</v>
          </cell>
          <cell r="EA234">
            <v>7.0000000000000007E-2</v>
          </cell>
          <cell r="EB234">
            <v>0.08</v>
          </cell>
          <cell r="EC234">
            <v>0.05</v>
          </cell>
          <cell r="ED234">
            <v>7.0000000000000007E-2</v>
          </cell>
          <cell r="EE234">
            <v>0.17</v>
          </cell>
          <cell r="EF234">
            <v>0.22</v>
          </cell>
          <cell r="EG234">
            <v>0.22</v>
          </cell>
          <cell r="EH234">
            <v>0.22</v>
          </cell>
          <cell r="EI234">
            <v>0.18</v>
          </cell>
          <cell r="EJ234">
            <v>0.26</v>
          </cell>
          <cell r="EK234">
            <v>0.3</v>
          </cell>
          <cell r="EL234">
            <v>0.32</v>
          </cell>
          <cell r="EM234">
            <v>0.32</v>
          </cell>
          <cell r="EO234">
            <v>0.68</v>
          </cell>
          <cell r="EP234">
            <v>0.7</v>
          </cell>
          <cell r="EQ234">
            <v>0.68</v>
          </cell>
          <cell r="ER234">
            <v>0.72</v>
          </cell>
          <cell r="ES234">
            <v>0.6</v>
          </cell>
          <cell r="ET234">
            <v>0.53</v>
          </cell>
          <cell r="EU234">
            <v>0.59</v>
          </cell>
          <cell r="EV234">
            <v>0.56000000000000005</v>
          </cell>
          <cell r="EW234">
            <v>0.05</v>
          </cell>
          <cell r="EX234">
            <v>0.04</v>
          </cell>
          <cell r="EY234">
            <v>0.04</v>
          </cell>
          <cell r="EZ234">
            <v>0.04</v>
          </cell>
          <cell r="FA234">
            <v>0.05</v>
          </cell>
          <cell r="FB234">
            <v>0.05</v>
          </cell>
          <cell r="FC234">
            <v>0.05</v>
          </cell>
          <cell r="FD234">
            <v>0.04</v>
          </cell>
          <cell r="FE234">
            <v>0.04</v>
          </cell>
          <cell r="GP234">
            <v>0.01</v>
          </cell>
          <cell r="GQ234">
            <v>0</v>
          </cell>
          <cell r="GR234">
            <v>0</v>
          </cell>
          <cell r="GS234">
            <v>0.02</v>
          </cell>
          <cell r="GT234">
            <v>0.04</v>
          </cell>
          <cell r="GU234">
            <v>0.02</v>
          </cell>
          <cell r="GV234">
            <v>0.27</v>
          </cell>
          <cell r="GW234">
            <v>0.21</v>
          </cell>
          <cell r="GX234">
            <v>0.24</v>
          </cell>
          <cell r="GY234">
            <v>0.27</v>
          </cell>
          <cell r="GZ234">
            <v>0.24</v>
          </cell>
          <cell r="HA234">
            <v>0.24</v>
          </cell>
          <cell r="HB234">
            <v>0.56999999999999995</v>
          </cell>
          <cell r="HC234">
            <v>0.52</v>
          </cell>
          <cell r="HD234">
            <v>0.49</v>
          </cell>
          <cell r="HE234">
            <v>0.53</v>
          </cell>
          <cell r="HF234">
            <v>0.55000000000000004</v>
          </cell>
          <cell r="HG234">
            <v>0.6</v>
          </cell>
          <cell r="HH234">
            <v>0.05</v>
          </cell>
          <cell r="HI234">
            <v>0.13</v>
          </cell>
          <cell r="HJ234">
            <v>0.13</v>
          </cell>
          <cell r="HK234">
            <v>0.06</v>
          </cell>
          <cell r="HL234">
            <v>0.05</v>
          </cell>
          <cell r="HM234">
            <v>0.02</v>
          </cell>
          <cell r="HN234">
            <v>6.8000000000000005E-2</v>
          </cell>
          <cell r="HO234">
            <v>0.08</v>
          </cell>
          <cell r="HP234">
            <v>7.0000000000000007E-2</v>
          </cell>
          <cell r="HQ234">
            <v>7.0000000000000007E-2</v>
          </cell>
          <cell r="HR234">
            <v>6.3E-2</v>
          </cell>
          <cell r="HS234">
            <v>5.7000000000000002E-2</v>
          </cell>
          <cell r="HT234">
            <v>0.04</v>
          </cell>
          <cell r="HU234">
            <v>0.05</v>
          </cell>
          <cell r="HV234">
            <v>0.06</v>
          </cell>
          <cell r="HW234">
            <v>0.05</v>
          </cell>
          <cell r="HX234">
            <v>0.05</v>
          </cell>
          <cell r="HY234">
            <v>0.06</v>
          </cell>
        </row>
        <row r="235">
          <cell r="A235">
            <v>609798</v>
          </cell>
          <cell r="I235">
            <v>27</v>
          </cell>
          <cell r="J235" t="str">
            <v/>
          </cell>
          <cell r="R235">
            <v>42</v>
          </cell>
          <cell r="AA235">
            <v>0.02</v>
          </cell>
          <cell r="AB235">
            <v>0.01</v>
          </cell>
          <cell r="AC235">
            <v>0.03</v>
          </cell>
          <cell r="AD235">
            <v>0.01</v>
          </cell>
          <cell r="AE235">
            <v>0</v>
          </cell>
          <cell r="AF235">
            <v>0.05</v>
          </cell>
          <cell r="AG235">
            <v>0.06</v>
          </cell>
          <cell r="AH235">
            <v>0.04</v>
          </cell>
          <cell r="AI235">
            <v>0.05</v>
          </cell>
          <cell r="AJ235">
            <v>0.05</v>
          </cell>
          <cell r="AK235">
            <v>0.12</v>
          </cell>
          <cell r="AL235">
            <v>0.14000000000000001</v>
          </cell>
          <cell r="AM235">
            <v>0.19</v>
          </cell>
          <cell r="AN235">
            <v>0.16</v>
          </cell>
          <cell r="AO235">
            <v>0.28999999999999998</v>
          </cell>
          <cell r="AP235">
            <v>0.14000000000000001</v>
          </cell>
          <cell r="AQ235">
            <v>0.21</v>
          </cell>
          <cell r="AR235">
            <v>0.27</v>
          </cell>
          <cell r="AS235">
            <v>0</v>
          </cell>
          <cell r="AT235">
            <v>0</v>
          </cell>
          <cell r="AU235">
            <v>0.01</v>
          </cell>
          <cell r="AV235">
            <v>0</v>
          </cell>
          <cell r="AW235">
            <v>0.02</v>
          </cell>
          <cell r="AX235">
            <v>0.03</v>
          </cell>
          <cell r="AY235">
            <v>0.73</v>
          </cell>
          <cell r="AZ235">
            <v>0.8</v>
          </cell>
          <cell r="BA235">
            <v>0.62</v>
          </cell>
          <cell r="BB235">
            <v>0.81</v>
          </cell>
          <cell r="BC235">
            <v>0.65</v>
          </cell>
          <cell r="BD235">
            <v>0.52</v>
          </cell>
          <cell r="BK235">
            <v>8.9999999999999993E-3</v>
          </cell>
          <cell r="BL235">
            <v>0</v>
          </cell>
          <cell r="BM235">
            <v>0</v>
          </cell>
          <cell r="BN235">
            <v>0</v>
          </cell>
          <cell r="BO235">
            <v>0.02</v>
          </cell>
          <cell r="BP235">
            <v>0.03</v>
          </cell>
          <cell r="BQ235">
            <v>0.02</v>
          </cell>
          <cell r="BR235">
            <v>0.05</v>
          </cell>
          <cell r="BS235">
            <v>0.02</v>
          </cell>
          <cell r="BT235">
            <v>0</v>
          </cell>
          <cell r="BU235">
            <v>0.02</v>
          </cell>
          <cell r="BV235">
            <v>0.03</v>
          </cell>
          <cell r="BW235">
            <v>0.03</v>
          </cell>
          <cell r="BX235">
            <v>0.01</v>
          </cell>
          <cell r="BY235">
            <v>0.03</v>
          </cell>
          <cell r="BZ235">
            <v>0.04</v>
          </cell>
          <cell r="CA235">
            <v>0.06</v>
          </cell>
          <cell r="CB235">
            <v>0.05</v>
          </cell>
          <cell r="CL235">
            <v>7.0000000000000007E-2</v>
          </cell>
          <cell r="CM235">
            <v>0.12</v>
          </cell>
          <cell r="CN235">
            <v>0.12</v>
          </cell>
          <cell r="CO235">
            <v>0.17</v>
          </cell>
          <cell r="CP235">
            <v>0.17</v>
          </cell>
          <cell r="CQ235">
            <v>0.21</v>
          </cell>
          <cell r="CR235">
            <v>0.21</v>
          </cell>
          <cell r="CS235">
            <v>0.19</v>
          </cell>
          <cell r="CT235">
            <v>0.18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0.02</v>
          </cell>
          <cell r="DB235">
            <v>0</v>
          </cell>
          <cell r="DC235">
            <v>0.02</v>
          </cell>
          <cell r="DD235">
            <v>0.92</v>
          </cell>
          <cell r="DE235">
            <v>0.86</v>
          </cell>
          <cell r="DF235">
            <v>0.85</v>
          </cell>
          <cell r="DG235">
            <v>0.81</v>
          </cell>
          <cell r="DH235">
            <v>0.8</v>
          </cell>
          <cell r="DI235">
            <v>0.73</v>
          </cell>
          <cell r="DJ235">
            <v>0.72</v>
          </cell>
          <cell r="DK235">
            <v>0.7</v>
          </cell>
          <cell r="DL235">
            <v>0.73</v>
          </cell>
          <cell r="DM235">
            <v>0.06</v>
          </cell>
          <cell r="DN235">
            <v>1.7999999999999999E-2</v>
          </cell>
          <cell r="DO235">
            <v>0.02</v>
          </cell>
          <cell r="DP235">
            <v>0.01</v>
          </cell>
          <cell r="DQ235">
            <v>8.9999999999999993E-3</v>
          </cell>
          <cell r="DR235">
            <v>0.01</v>
          </cell>
          <cell r="DS235">
            <v>0.04</v>
          </cell>
          <cell r="DT235">
            <v>0.03</v>
          </cell>
          <cell r="DU235">
            <v>0.01</v>
          </cell>
          <cell r="DW235">
            <v>2.8000000000000001E-2</v>
          </cell>
          <cell r="DX235">
            <v>0</v>
          </cell>
          <cell r="DY235">
            <v>0.02</v>
          </cell>
          <cell r="DZ235">
            <v>0.01</v>
          </cell>
          <cell r="EA235">
            <v>0.03</v>
          </cell>
          <cell r="EB235">
            <v>0.06</v>
          </cell>
          <cell r="EC235">
            <v>0.02</v>
          </cell>
          <cell r="ED235">
            <v>0</v>
          </cell>
          <cell r="EE235">
            <v>0.34</v>
          </cell>
          <cell r="EF235">
            <v>0.28000000000000003</v>
          </cell>
          <cell r="EG235">
            <v>0.25</v>
          </cell>
          <cell r="EH235">
            <v>0.24</v>
          </cell>
          <cell r="EI235">
            <v>0.18</v>
          </cell>
          <cell r="EJ235">
            <v>0.28000000000000003</v>
          </cell>
          <cell r="EK235">
            <v>0.35</v>
          </cell>
          <cell r="EL235">
            <v>0.3</v>
          </cell>
          <cell r="EM235">
            <v>0.36</v>
          </cell>
          <cell r="EO235">
            <v>0.67</v>
          </cell>
          <cell r="EP235">
            <v>0.73</v>
          </cell>
          <cell r="EQ235">
            <v>0.73</v>
          </cell>
          <cell r="ER235">
            <v>0.8</v>
          </cell>
          <cell r="ES235">
            <v>0.68</v>
          </cell>
          <cell r="ET235">
            <v>0.48</v>
          </cell>
          <cell r="EU235">
            <v>0.65</v>
          </cell>
          <cell r="EV235">
            <v>0.63</v>
          </cell>
          <cell r="EW235">
            <v>0.01</v>
          </cell>
          <cell r="EX235">
            <v>0.01</v>
          </cell>
          <cell r="EY235">
            <v>0</v>
          </cell>
          <cell r="EZ235">
            <v>0</v>
          </cell>
          <cell r="FA235">
            <v>0</v>
          </cell>
          <cell r="FB235">
            <v>0.01</v>
          </cell>
          <cell r="FC235">
            <v>7.0000000000000007E-2</v>
          </cell>
          <cell r="FD235">
            <v>0</v>
          </cell>
          <cell r="FE235">
            <v>0</v>
          </cell>
          <cell r="GP235">
            <v>0.01</v>
          </cell>
          <cell r="GQ235">
            <v>0.03</v>
          </cell>
          <cell r="GR235">
            <v>0.02</v>
          </cell>
          <cell r="GS235">
            <v>0.04</v>
          </cell>
          <cell r="GT235">
            <v>0.15</v>
          </cell>
          <cell r="GU235">
            <v>0</v>
          </cell>
          <cell r="GV235">
            <v>0.28000000000000003</v>
          </cell>
          <cell r="GW235">
            <v>0.31</v>
          </cell>
          <cell r="GX235">
            <v>0.25</v>
          </cell>
          <cell r="GY235">
            <v>0.37</v>
          </cell>
          <cell r="GZ235">
            <v>0.38</v>
          </cell>
          <cell r="HA235">
            <v>0.31</v>
          </cell>
          <cell r="HB235">
            <v>0.68</v>
          </cell>
          <cell r="HC235">
            <v>0.39</v>
          </cell>
          <cell r="HD235">
            <v>0.52</v>
          </cell>
          <cell r="HE235">
            <v>0.39</v>
          </cell>
          <cell r="HF235">
            <v>0.21</v>
          </cell>
          <cell r="HG235">
            <v>0.64</v>
          </cell>
          <cell r="HH235">
            <v>0</v>
          </cell>
          <cell r="HI235">
            <v>0.19</v>
          </cell>
          <cell r="HJ235">
            <v>0.17</v>
          </cell>
          <cell r="HK235">
            <v>0.11</v>
          </cell>
          <cell r="HL235">
            <v>0.11</v>
          </cell>
          <cell r="HM235">
            <v>0.02</v>
          </cell>
          <cell r="HN235">
            <v>8.9999999999999993E-3</v>
          </cell>
          <cell r="HO235">
            <v>0.04</v>
          </cell>
          <cell r="HP235">
            <v>0.04</v>
          </cell>
          <cell r="HQ235">
            <v>0.08</v>
          </cell>
          <cell r="HR235">
            <v>0.14699999999999999</v>
          </cell>
          <cell r="HS235">
            <v>1.7999999999999999E-2</v>
          </cell>
          <cell r="HT235">
            <v>0.02</v>
          </cell>
          <cell r="HU235">
            <v>0.04</v>
          </cell>
          <cell r="HV235">
            <v>0.01</v>
          </cell>
          <cell r="HW235">
            <v>0.02</v>
          </cell>
          <cell r="HX235">
            <v>0.01</v>
          </cell>
          <cell r="HY235">
            <v>0.01</v>
          </cell>
        </row>
        <row r="236">
          <cell r="A236">
            <v>609799</v>
          </cell>
          <cell r="I236">
            <v>59</v>
          </cell>
          <cell r="J236" t="str">
            <v>Neutral</v>
          </cell>
          <cell r="M236">
            <v>54</v>
          </cell>
          <cell r="R236">
            <v>279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0.01</v>
          </cell>
          <cell r="AF236">
            <v>0.02</v>
          </cell>
          <cell r="AG236">
            <v>0.11</v>
          </cell>
          <cell r="AH236">
            <v>0.06</v>
          </cell>
          <cell r="AI236">
            <v>0.03</v>
          </cell>
          <cell r="AJ236">
            <v>0.01</v>
          </cell>
          <cell r="AK236">
            <v>7.0000000000000007E-2</v>
          </cell>
          <cell r="AL236">
            <v>0.15</v>
          </cell>
          <cell r="AM236">
            <v>0.41</v>
          </cell>
          <cell r="AN236">
            <v>0.39</v>
          </cell>
          <cell r="AO236">
            <v>0.36</v>
          </cell>
          <cell r="AP236">
            <v>0.13</v>
          </cell>
          <cell r="AQ236">
            <v>0.44</v>
          </cell>
          <cell r="AR236">
            <v>0.37</v>
          </cell>
          <cell r="AS236">
            <v>0</v>
          </cell>
          <cell r="AT236">
            <v>0</v>
          </cell>
          <cell r="AU236">
            <v>0.01</v>
          </cell>
          <cell r="AV236">
            <v>0</v>
          </cell>
          <cell r="AW236">
            <v>0</v>
          </cell>
          <cell r="AX236">
            <v>0.01</v>
          </cell>
          <cell r="AY236">
            <v>0.48</v>
          </cell>
          <cell r="AZ236">
            <v>0.55000000000000004</v>
          </cell>
          <cell r="BA236">
            <v>0.6</v>
          </cell>
          <cell r="BB236">
            <v>0.85</v>
          </cell>
          <cell r="BC236">
            <v>0.47</v>
          </cell>
          <cell r="BD236">
            <v>0.45</v>
          </cell>
          <cell r="BK236">
            <v>2E-3</v>
          </cell>
          <cell r="BL236">
            <v>0</v>
          </cell>
          <cell r="BM236">
            <v>0</v>
          </cell>
          <cell r="BN236">
            <v>0.01</v>
          </cell>
          <cell r="BO236">
            <v>0</v>
          </cell>
          <cell r="BP236">
            <v>0.01</v>
          </cell>
          <cell r="BQ236">
            <v>0.02</v>
          </cell>
          <cell r="BR236">
            <v>7.0000000000000007E-2</v>
          </cell>
          <cell r="BS236">
            <v>0.03</v>
          </cell>
          <cell r="BT236">
            <v>0.02</v>
          </cell>
          <cell r="BU236">
            <v>0.02</v>
          </cell>
          <cell r="BV236">
            <v>0.04</v>
          </cell>
          <cell r="BW236">
            <v>0.04</v>
          </cell>
          <cell r="BX236">
            <v>0.03</v>
          </cell>
          <cell r="BY236">
            <v>0.06</v>
          </cell>
          <cell r="BZ236">
            <v>0.12</v>
          </cell>
          <cell r="CA236">
            <v>0.19</v>
          </cell>
          <cell r="CB236">
            <v>0.16</v>
          </cell>
          <cell r="CL236">
            <v>0.16</v>
          </cell>
          <cell r="CM236">
            <v>0.21</v>
          </cell>
          <cell r="CN236">
            <v>0.26</v>
          </cell>
          <cell r="CO236">
            <v>0.23</v>
          </cell>
          <cell r="CP236">
            <v>0.22</v>
          </cell>
          <cell r="CQ236">
            <v>0.33</v>
          </cell>
          <cell r="CR236">
            <v>0.28000000000000003</v>
          </cell>
          <cell r="CS236">
            <v>0.27</v>
          </cell>
          <cell r="CT236">
            <v>0.28999999999999998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0.01</v>
          </cell>
          <cell r="CZ236">
            <v>0.02</v>
          </cell>
          <cell r="DA236">
            <v>0.01</v>
          </cell>
          <cell r="DB236">
            <v>0.02</v>
          </cell>
          <cell r="DC236">
            <v>0.01</v>
          </cell>
          <cell r="DD236">
            <v>0.81</v>
          </cell>
          <cell r="DE236">
            <v>0.77</v>
          </cell>
          <cell r="DF236">
            <v>0.71</v>
          </cell>
          <cell r="DG236">
            <v>0.72</v>
          </cell>
          <cell r="DH236">
            <v>0.74</v>
          </cell>
          <cell r="DI236">
            <v>0.57999999999999996</v>
          </cell>
          <cell r="DJ236">
            <v>0.56999999999999995</v>
          </cell>
          <cell r="DK236">
            <v>0.45</v>
          </cell>
          <cell r="DL236">
            <v>0.51</v>
          </cell>
          <cell r="DM236">
            <v>0.04</v>
          </cell>
          <cell r="DN236">
            <v>2E-3</v>
          </cell>
          <cell r="DO236">
            <v>0</v>
          </cell>
          <cell r="DP236">
            <v>0</v>
          </cell>
          <cell r="DQ236">
            <v>2E-3</v>
          </cell>
          <cell r="DR236">
            <v>0.01</v>
          </cell>
          <cell r="DS236">
            <v>0.08</v>
          </cell>
          <cell r="DT236">
            <v>0.01</v>
          </cell>
          <cell r="DU236">
            <v>0</v>
          </cell>
          <cell r="DW236">
            <v>0.01</v>
          </cell>
          <cell r="DX236">
            <v>1.2E-2</v>
          </cell>
          <cell r="DY236">
            <v>0.05</v>
          </cell>
          <cell r="DZ236">
            <v>0.03</v>
          </cell>
          <cell r="EA236">
            <v>0.05</v>
          </cell>
          <cell r="EB236">
            <v>0.16</v>
          </cell>
          <cell r="EC236">
            <v>0.06</v>
          </cell>
          <cell r="ED236">
            <v>0.01</v>
          </cell>
          <cell r="EE236">
            <v>0.49</v>
          </cell>
          <cell r="EF236">
            <v>0.35</v>
          </cell>
          <cell r="EG236">
            <v>0.31</v>
          </cell>
          <cell r="EH236">
            <v>0.27</v>
          </cell>
          <cell r="EI236">
            <v>0.26</v>
          </cell>
          <cell r="EJ236">
            <v>0.37</v>
          </cell>
          <cell r="EK236">
            <v>0.36</v>
          </cell>
          <cell r="EL236">
            <v>0.4</v>
          </cell>
          <cell r="EM236">
            <v>0.4</v>
          </cell>
          <cell r="EO236">
            <v>0.63</v>
          </cell>
          <cell r="EP236">
            <v>0.65</v>
          </cell>
          <cell r="EQ236">
            <v>0.67</v>
          </cell>
          <cell r="ER236">
            <v>0.69</v>
          </cell>
          <cell r="ES236">
            <v>0.56000000000000005</v>
          </cell>
          <cell r="ET236">
            <v>0.28000000000000003</v>
          </cell>
          <cell r="EU236">
            <v>0.51</v>
          </cell>
          <cell r="EV236">
            <v>0.56999999999999995</v>
          </cell>
          <cell r="EW236">
            <v>0.02</v>
          </cell>
          <cell r="EX236">
            <v>0.02</v>
          </cell>
          <cell r="EY236">
            <v>0.03</v>
          </cell>
          <cell r="EZ236">
            <v>0.02</v>
          </cell>
          <cell r="FA236">
            <v>0.01</v>
          </cell>
          <cell r="FB236">
            <v>0.01</v>
          </cell>
          <cell r="FC236">
            <v>0.11</v>
          </cell>
          <cell r="FD236">
            <v>0.03</v>
          </cell>
          <cell r="FE236">
            <v>0.02</v>
          </cell>
          <cell r="GP236">
            <v>0.02</v>
          </cell>
          <cell r="GQ236">
            <v>0.03</v>
          </cell>
          <cell r="GR236">
            <v>0.05</v>
          </cell>
          <cell r="GS236">
            <v>0.06</v>
          </cell>
          <cell r="GT236">
            <v>0.12</v>
          </cell>
          <cell r="GU236">
            <v>0.02</v>
          </cell>
          <cell r="GV236">
            <v>0.48</v>
          </cell>
          <cell r="GW236">
            <v>0.4</v>
          </cell>
          <cell r="GX236">
            <v>0.45</v>
          </cell>
          <cell r="GY236">
            <v>0.39</v>
          </cell>
          <cell r="GZ236">
            <v>0.39</v>
          </cell>
          <cell r="HA236">
            <v>0.38</v>
          </cell>
          <cell r="HB236">
            <v>0.46</v>
          </cell>
          <cell r="HC236">
            <v>0.39</v>
          </cell>
          <cell r="HD236">
            <v>0.38</v>
          </cell>
          <cell r="HE236">
            <v>0.47</v>
          </cell>
          <cell r="HF236">
            <v>0.22</v>
          </cell>
          <cell r="HG236">
            <v>0.55000000000000004</v>
          </cell>
          <cell r="HH236">
            <v>0.01</v>
          </cell>
          <cell r="HI236">
            <v>0.14000000000000001</v>
          </cell>
          <cell r="HJ236">
            <v>0.08</v>
          </cell>
          <cell r="HK236">
            <v>0.05</v>
          </cell>
          <cell r="HL236">
            <v>0.15</v>
          </cell>
          <cell r="HM236">
            <v>0.02</v>
          </cell>
          <cell r="HN236">
            <v>5.0000000000000001E-3</v>
          </cell>
          <cell r="HO236">
            <v>0.01</v>
          </cell>
          <cell r="HP236">
            <v>0.01</v>
          </cell>
          <cell r="HQ236">
            <v>0.01</v>
          </cell>
          <cell r="HR236">
            <v>9.9000000000000005E-2</v>
          </cell>
          <cell r="HS236">
            <v>5.0000000000000001E-3</v>
          </cell>
          <cell r="HT236">
            <v>0.02</v>
          </cell>
          <cell r="HU236">
            <v>0.02</v>
          </cell>
          <cell r="HV236">
            <v>0.03</v>
          </cell>
          <cell r="HW236">
            <v>0.02</v>
          </cell>
          <cell r="HX236">
            <v>0.02</v>
          </cell>
          <cell r="HY236">
            <v>0.02</v>
          </cell>
        </row>
        <row r="237">
          <cell r="A237">
            <v>609800</v>
          </cell>
          <cell r="I237">
            <v>84</v>
          </cell>
          <cell r="J237" t="str">
            <v>Neutral</v>
          </cell>
          <cell r="M237">
            <v>47</v>
          </cell>
          <cell r="R237">
            <v>1</v>
          </cell>
          <cell r="AA237">
            <v>0.01</v>
          </cell>
          <cell r="AB237">
            <v>0.03</v>
          </cell>
          <cell r="AC237">
            <v>0.02</v>
          </cell>
          <cell r="AD237">
            <v>0.01</v>
          </cell>
          <cell r="AE237">
            <v>0.02</v>
          </cell>
          <cell r="AF237">
            <v>0.06</v>
          </cell>
          <cell r="AG237">
            <v>0.15</v>
          </cell>
          <cell r="AH237">
            <v>0.06</v>
          </cell>
          <cell r="AI237">
            <v>0.06</v>
          </cell>
          <cell r="AJ237">
            <v>0.03</v>
          </cell>
          <cell r="AK237">
            <v>7.0000000000000007E-2</v>
          </cell>
          <cell r="AL237">
            <v>0.17</v>
          </cell>
          <cell r="AM237">
            <v>0.28000000000000003</v>
          </cell>
          <cell r="AN237">
            <v>0.26</v>
          </cell>
          <cell r="AO237">
            <v>0.32</v>
          </cell>
          <cell r="AP237">
            <v>0.3</v>
          </cell>
          <cell r="AQ237">
            <v>0.35</v>
          </cell>
          <cell r="AR237">
            <v>0.31</v>
          </cell>
          <cell r="AS237">
            <v>0.01</v>
          </cell>
          <cell r="AT237">
            <v>0</v>
          </cell>
          <cell r="AU237">
            <v>0.01</v>
          </cell>
          <cell r="AV237">
            <v>0.01</v>
          </cell>
          <cell r="AW237">
            <v>0.01</v>
          </cell>
          <cell r="AX237">
            <v>0.01</v>
          </cell>
          <cell r="AY237">
            <v>0.55000000000000004</v>
          </cell>
          <cell r="AZ237">
            <v>0.65</v>
          </cell>
          <cell r="BA237">
            <v>0.59</v>
          </cell>
          <cell r="BB237">
            <v>0.66</v>
          </cell>
          <cell r="BC237">
            <v>0.54</v>
          </cell>
          <cell r="BD237">
            <v>0.44</v>
          </cell>
          <cell r="BK237">
            <v>5.0000000000000001E-3</v>
          </cell>
          <cell r="BL237">
            <v>5.0000000000000001E-3</v>
          </cell>
          <cell r="BM237">
            <v>0.01</v>
          </cell>
          <cell r="BN237">
            <v>0.01</v>
          </cell>
          <cell r="BO237">
            <v>0</v>
          </cell>
          <cell r="BP237">
            <v>0.02</v>
          </cell>
          <cell r="BQ237">
            <v>0.03</v>
          </cell>
          <cell r="BR237">
            <v>7.0000000000000007E-2</v>
          </cell>
          <cell r="BS237">
            <v>0.04</v>
          </cell>
          <cell r="BT237">
            <v>0.02</v>
          </cell>
          <cell r="BU237">
            <v>0.03</v>
          </cell>
          <cell r="BV237">
            <v>0.03</v>
          </cell>
          <cell r="BW237">
            <v>0.03</v>
          </cell>
          <cell r="BX237">
            <v>0.03</v>
          </cell>
          <cell r="BY237">
            <v>7.0000000000000007E-2</v>
          </cell>
          <cell r="BZ237">
            <v>0.05</v>
          </cell>
          <cell r="CA237">
            <v>0.06</v>
          </cell>
          <cell r="CB237">
            <v>0.08</v>
          </cell>
          <cell r="CL237">
            <v>0.13</v>
          </cell>
          <cell r="CM237">
            <v>0.15</v>
          </cell>
          <cell r="CN237">
            <v>0.19</v>
          </cell>
          <cell r="CO237">
            <v>0.12</v>
          </cell>
          <cell r="CP237">
            <v>0.19</v>
          </cell>
          <cell r="CQ237">
            <v>0.23</v>
          </cell>
          <cell r="CR237">
            <v>0.24</v>
          </cell>
          <cell r="CS237">
            <v>0.16</v>
          </cell>
          <cell r="CT237">
            <v>0.16</v>
          </cell>
          <cell r="CU237">
            <v>0</v>
          </cell>
          <cell r="CV237">
            <v>0.01</v>
          </cell>
          <cell r="CW237">
            <v>0</v>
          </cell>
          <cell r="CX237">
            <v>0</v>
          </cell>
          <cell r="CY237">
            <v>0</v>
          </cell>
          <cell r="CZ237">
            <v>0.02</v>
          </cell>
          <cell r="DA237">
            <v>0.01</v>
          </cell>
          <cell r="DB237">
            <v>0.01</v>
          </cell>
          <cell r="DC237">
            <v>0.01</v>
          </cell>
          <cell r="DD237">
            <v>0.85</v>
          </cell>
          <cell r="DE237">
            <v>0.8</v>
          </cell>
          <cell r="DF237">
            <v>0.78</v>
          </cell>
          <cell r="DG237">
            <v>0.84</v>
          </cell>
          <cell r="DH237">
            <v>0.78</v>
          </cell>
          <cell r="DI237">
            <v>0.67</v>
          </cell>
          <cell r="DJ237">
            <v>0.67</v>
          </cell>
          <cell r="DK237">
            <v>0.69</v>
          </cell>
          <cell r="DL237">
            <v>0.71</v>
          </cell>
          <cell r="DM237">
            <v>0.12</v>
          </cell>
          <cell r="DN237">
            <v>1.0999999999999999E-2</v>
          </cell>
          <cell r="DO237">
            <v>0.02</v>
          </cell>
          <cell r="DP237">
            <v>0.03</v>
          </cell>
          <cell r="DQ237">
            <v>5.0000000000000001E-3</v>
          </cell>
          <cell r="DR237">
            <v>0.02</v>
          </cell>
          <cell r="DS237">
            <v>0.04</v>
          </cell>
          <cell r="DT237">
            <v>0.02</v>
          </cell>
          <cell r="DU237">
            <v>7.0000000000000007E-2</v>
          </cell>
          <cell r="DW237">
            <v>6.9000000000000006E-2</v>
          </cell>
          <cell r="DX237">
            <v>7.9000000000000001E-2</v>
          </cell>
          <cell r="DY237">
            <v>0.1</v>
          </cell>
          <cell r="DZ237">
            <v>0.06</v>
          </cell>
          <cell r="EA237">
            <v>0.08</v>
          </cell>
          <cell r="EB237">
            <v>0.11</v>
          </cell>
          <cell r="EC237">
            <v>0.06</v>
          </cell>
          <cell r="ED237">
            <v>0.12</v>
          </cell>
          <cell r="EE237">
            <v>0.25</v>
          </cell>
          <cell r="EF237">
            <v>0.3</v>
          </cell>
          <cell r="EG237">
            <v>0.33</v>
          </cell>
          <cell r="EH237">
            <v>0.31</v>
          </cell>
          <cell r="EI237">
            <v>0.3</v>
          </cell>
          <cell r="EJ237">
            <v>0.32</v>
          </cell>
          <cell r="EK237">
            <v>0.3</v>
          </cell>
          <cell r="EL237">
            <v>0.4</v>
          </cell>
          <cell r="EM237">
            <v>0.37</v>
          </cell>
          <cell r="EO237">
            <v>0.57999999999999996</v>
          </cell>
          <cell r="EP237">
            <v>0.52</v>
          </cell>
          <cell r="EQ237">
            <v>0.52</v>
          </cell>
          <cell r="ER237">
            <v>0.57999999999999996</v>
          </cell>
          <cell r="ES237">
            <v>0.51</v>
          </cell>
          <cell r="ET237">
            <v>0.47</v>
          </cell>
          <cell r="EU237">
            <v>0.49</v>
          </cell>
          <cell r="EV237">
            <v>0.4</v>
          </cell>
          <cell r="EW237">
            <v>0.05</v>
          </cell>
          <cell r="EX237">
            <v>0.04</v>
          </cell>
          <cell r="EY237">
            <v>0.06</v>
          </cell>
          <cell r="EZ237">
            <v>0.05</v>
          </cell>
          <cell r="FA237">
            <v>0.05</v>
          </cell>
          <cell r="FB237">
            <v>0.06</v>
          </cell>
          <cell r="FC237">
            <v>0.08</v>
          </cell>
          <cell r="FD237">
            <v>0.04</v>
          </cell>
          <cell r="FE237">
            <v>0.05</v>
          </cell>
          <cell r="GP237">
            <v>0.02</v>
          </cell>
          <cell r="GQ237">
            <v>0.03</v>
          </cell>
          <cell r="GR237">
            <v>7.0000000000000007E-2</v>
          </cell>
          <cell r="GS237">
            <v>0.02</v>
          </cell>
          <cell r="GT237">
            <v>0.13</v>
          </cell>
          <cell r="GU237">
            <v>0.03</v>
          </cell>
          <cell r="GV237">
            <v>0.3</v>
          </cell>
          <cell r="GW237">
            <v>0.26</v>
          </cell>
          <cell r="GX237">
            <v>0.24</v>
          </cell>
          <cell r="GY237">
            <v>0.31</v>
          </cell>
          <cell r="GZ237">
            <v>0.33</v>
          </cell>
          <cell r="HA237">
            <v>0.34</v>
          </cell>
          <cell r="HB237">
            <v>0.56000000000000005</v>
          </cell>
          <cell r="HC237">
            <v>0.43</v>
          </cell>
          <cell r="HD237">
            <v>0.39</v>
          </cell>
          <cell r="HE237">
            <v>0.46</v>
          </cell>
          <cell r="HF237">
            <v>0.39</v>
          </cell>
          <cell r="HG237">
            <v>0.51</v>
          </cell>
          <cell r="HH237">
            <v>7.0000000000000007E-2</v>
          </cell>
          <cell r="HI237">
            <v>0.2</v>
          </cell>
          <cell r="HJ237">
            <v>0.21</v>
          </cell>
          <cell r="HK237">
            <v>0.13</v>
          </cell>
          <cell r="HL237">
            <v>0.08</v>
          </cell>
          <cell r="HM237">
            <v>0.05</v>
          </cell>
          <cell r="HN237">
            <v>0</v>
          </cell>
          <cell r="HO237">
            <v>0.01</v>
          </cell>
          <cell r="HP237">
            <v>0.02</v>
          </cell>
          <cell r="HQ237">
            <v>0.01</v>
          </cell>
          <cell r="HR237">
            <v>0</v>
          </cell>
          <cell r="HS237">
            <v>0</v>
          </cell>
          <cell r="HT237">
            <v>0.06</v>
          </cell>
          <cell r="HU237">
            <v>0.06</v>
          </cell>
          <cell r="HV237">
            <v>7.0000000000000007E-2</v>
          </cell>
          <cell r="HW237">
            <v>7.0000000000000007E-2</v>
          </cell>
          <cell r="HX237">
            <v>7.0000000000000007E-2</v>
          </cell>
          <cell r="HY237">
            <v>7.0000000000000007E-2</v>
          </cell>
        </row>
        <row r="238">
          <cell r="A238">
            <v>609803</v>
          </cell>
          <cell r="I238">
            <v>15</v>
          </cell>
          <cell r="J238" t="str">
            <v/>
          </cell>
          <cell r="R238">
            <v>59</v>
          </cell>
          <cell r="AA238">
            <v>0</v>
          </cell>
          <cell r="AB238">
            <v>0.05</v>
          </cell>
          <cell r="AC238">
            <v>0</v>
          </cell>
          <cell r="AD238">
            <v>0.02</v>
          </cell>
          <cell r="AE238">
            <v>0.06</v>
          </cell>
          <cell r="AF238">
            <v>0.11</v>
          </cell>
          <cell r="AG238">
            <v>0.18</v>
          </cell>
          <cell r="AH238">
            <v>0.12</v>
          </cell>
          <cell r="AI238">
            <v>0.02</v>
          </cell>
          <cell r="AJ238">
            <v>0.09</v>
          </cell>
          <cell r="AK238">
            <v>0.14000000000000001</v>
          </cell>
          <cell r="AL238">
            <v>0.12</v>
          </cell>
          <cell r="AM238">
            <v>0.39</v>
          </cell>
          <cell r="AN238">
            <v>0.3</v>
          </cell>
          <cell r="AO238">
            <v>0.22</v>
          </cell>
          <cell r="AP238">
            <v>0.19</v>
          </cell>
          <cell r="AQ238">
            <v>0.3</v>
          </cell>
          <cell r="AR238">
            <v>0.28999999999999998</v>
          </cell>
          <cell r="AS238">
            <v>0</v>
          </cell>
          <cell r="AT238">
            <v>0</v>
          </cell>
          <cell r="AU238">
            <v>0.01</v>
          </cell>
          <cell r="AV238">
            <v>0</v>
          </cell>
          <cell r="AW238">
            <v>0</v>
          </cell>
          <cell r="AX238">
            <v>0</v>
          </cell>
          <cell r="AY238">
            <v>0.43</v>
          </cell>
          <cell r="AZ238">
            <v>0.53</v>
          </cell>
          <cell r="BA238">
            <v>0.74</v>
          </cell>
          <cell r="BB238">
            <v>0.7</v>
          </cell>
          <cell r="BC238">
            <v>0.5</v>
          </cell>
          <cell r="BD238">
            <v>0.49</v>
          </cell>
          <cell r="BK238">
            <v>4.2999999999999997E-2</v>
          </cell>
          <cell r="BL238">
            <v>4.2999999999999997E-2</v>
          </cell>
          <cell r="BM238">
            <v>0.04</v>
          </cell>
          <cell r="BN238">
            <v>0.05</v>
          </cell>
          <cell r="BO238">
            <v>0.04</v>
          </cell>
          <cell r="BP238">
            <v>0.04</v>
          </cell>
          <cell r="BQ238">
            <v>7.0000000000000007E-2</v>
          </cell>
          <cell r="BR238">
            <v>0.11</v>
          </cell>
          <cell r="BS238">
            <v>0.1</v>
          </cell>
          <cell r="BT238">
            <v>0.03</v>
          </cell>
          <cell r="BU238">
            <v>0.04</v>
          </cell>
          <cell r="BV238">
            <v>0.06</v>
          </cell>
          <cell r="BW238">
            <v>0.03</v>
          </cell>
          <cell r="BX238">
            <v>0.06</v>
          </cell>
          <cell r="BY238">
            <v>0.09</v>
          </cell>
          <cell r="BZ238">
            <v>0.13</v>
          </cell>
          <cell r="CA238">
            <v>0.13</v>
          </cell>
          <cell r="CB238">
            <v>0.11</v>
          </cell>
          <cell r="CL238">
            <v>0.14000000000000001</v>
          </cell>
          <cell r="CM238">
            <v>0.18</v>
          </cell>
          <cell r="CN238">
            <v>0.17</v>
          </cell>
          <cell r="CO238">
            <v>0.14000000000000001</v>
          </cell>
          <cell r="CP238">
            <v>0.14000000000000001</v>
          </cell>
          <cell r="CQ238">
            <v>0.23</v>
          </cell>
          <cell r="CR238">
            <v>0.26</v>
          </cell>
          <cell r="CS238">
            <v>0.28000000000000003</v>
          </cell>
          <cell r="CT238">
            <v>0.26</v>
          </cell>
          <cell r="CU238">
            <v>0.01</v>
          </cell>
          <cell r="CV238">
            <v>0.01</v>
          </cell>
          <cell r="CW238">
            <v>0.01</v>
          </cell>
          <cell r="CX238">
            <v>0.01</v>
          </cell>
          <cell r="CY238">
            <v>0.01</v>
          </cell>
          <cell r="CZ238">
            <v>0.01</v>
          </cell>
          <cell r="DA238">
            <v>0.01</v>
          </cell>
          <cell r="DB238">
            <v>0.01</v>
          </cell>
          <cell r="DC238">
            <v>0.01</v>
          </cell>
          <cell r="DD238">
            <v>0.78</v>
          </cell>
          <cell r="DE238">
            <v>0.72</v>
          </cell>
          <cell r="DF238">
            <v>0.71</v>
          </cell>
          <cell r="DG238">
            <v>0.77</v>
          </cell>
          <cell r="DH238">
            <v>0.74</v>
          </cell>
          <cell r="DI238">
            <v>0.63</v>
          </cell>
          <cell r="DJ238">
            <v>0.53</v>
          </cell>
          <cell r="DK238">
            <v>0.48</v>
          </cell>
          <cell r="DL238">
            <v>0.53</v>
          </cell>
          <cell r="DM238">
            <v>0.09</v>
          </cell>
          <cell r="DN238">
            <v>0</v>
          </cell>
          <cell r="DO238">
            <v>0</v>
          </cell>
          <cell r="DP238">
            <v>0.04</v>
          </cell>
          <cell r="DQ238">
            <v>6.4000000000000001E-2</v>
          </cell>
          <cell r="DR238">
            <v>0.05</v>
          </cell>
          <cell r="DS238">
            <v>7.0000000000000007E-2</v>
          </cell>
          <cell r="DT238">
            <v>7.0000000000000007E-2</v>
          </cell>
          <cell r="DU238">
            <v>0.01</v>
          </cell>
          <cell r="DW238">
            <v>3.2000000000000001E-2</v>
          </cell>
          <cell r="DX238">
            <v>6.4000000000000001E-2</v>
          </cell>
          <cell r="DY238">
            <v>0.06</v>
          </cell>
          <cell r="DZ238">
            <v>0.02</v>
          </cell>
          <cell r="EA238">
            <v>0.1</v>
          </cell>
          <cell r="EB238">
            <v>0.15</v>
          </cell>
          <cell r="EC238">
            <v>0.02</v>
          </cell>
          <cell r="ED238">
            <v>0.02</v>
          </cell>
          <cell r="EE238">
            <v>0.5</v>
          </cell>
          <cell r="EF238">
            <v>0.38</v>
          </cell>
          <cell r="EG238">
            <v>0.31</v>
          </cell>
          <cell r="EH238">
            <v>0.28999999999999998</v>
          </cell>
          <cell r="EI238">
            <v>0.28999999999999998</v>
          </cell>
          <cell r="EJ238">
            <v>0.37</v>
          </cell>
          <cell r="EK238">
            <v>0.41</v>
          </cell>
          <cell r="EL238">
            <v>0.44</v>
          </cell>
          <cell r="EM238">
            <v>0.39</v>
          </cell>
          <cell r="EO238">
            <v>0.56000000000000005</v>
          </cell>
          <cell r="EP238">
            <v>0.6</v>
          </cell>
          <cell r="EQ238">
            <v>0.59</v>
          </cell>
          <cell r="ER238">
            <v>0.61</v>
          </cell>
          <cell r="ES238">
            <v>0.46</v>
          </cell>
          <cell r="ET238">
            <v>0.34</v>
          </cell>
          <cell r="EU238">
            <v>0.45</v>
          </cell>
          <cell r="EV238">
            <v>0.55000000000000004</v>
          </cell>
          <cell r="EW238">
            <v>0.02</v>
          </cell>
          <cell r="EX238">
            <v>0.02</v>
          </cell>
          <cell r="EY238">
            <v>0.03</v>
          </cell>
          <cell r="EZ238">
            <v>0.02</v>
          </cell>
          <cell r="FA238">
            <v>0.02</v>
          </cell>
          <cell r="FB238">
            <v>0.02</v>
          </cell>
          <cell r="FC238">
            <v>0.02</v>
          </cell>
          <cell r="FD238">
            <v>0.02</v>
          </cell>
          <cell r="FE238">
            <v>0.02</v>
          </cell>
          <cell r="GP238">
            <v>0</v>
          </cell>
          <cell r="GQ238">
            <v>7.0000000000000007E-2</v>
          </cell>
          <cell r="GR238">
            <v>0.12</v>
          </cell>
          <cell r="GS238">
            <v>0.14000000000000001</v>
          </cell>
          <cell r="GT238">
            <v>0.14000000000000001</v>
          </cell>
          <cell r="GU238">
            <v>0</v>
          </cell>
          <cell r="GV238">
            <v>0.62</v>
          </cell>
          <cell r="GW238">
            <v>0.34</v>
          </cell>
          <cell r="GX238">
            <v>0.51</v>
          </cell>
          <cell r="GY238">
            <v>0.51</v>
          </cell>
          <cell r="GZ238">
            <v>0.53</v>
          </cell>
          <cell r="HA238">
            <v>0.35</v>
          </cell>
          <cell r="HB238">
            <v>0.33</v>
          </cell>
          <cell r="HC238">
            <v>0.32</v>
          </cell>
          <cell r="HD238">
            <v>0.19</v>
          </cell>
          <cell r="HE238">
            <v>0.21</v>
          </cell>
          <cell r="HF238">
            <v>0.14000000000000001</v>
          </cell>
          <cell r="HG238">
            <v>0.6</v>
          </cell>
          <cell r="HH238">
            <v>0.03</v>
          </cell>
          <cell r="HI238">
            <v>0.21</v>
          </cell>
          <cell r="HJ238">
            <v>0.14000000000000001</v>
          </cell>
          <cell r="HK238">
            <v>0.1</v>
          </cell>
          <cell r="HL238">
            <v>0.12</v>
          </cell>
          <cell r="HM238">
            <v>0.01</v>
          </cell>
          <cell r="HN238">
            <v>0</v>
          </cell>
          <cell r="HO238">
            <v>0.03</v>
          </cell>
          <cell r="HP238">
            <v>0.01</v>
          </cell>
          <cell r="HQ238">
            <v>0.01</v>
          </cell>
          <cell r="HR238">
            <v>5.2999999999999999E-2</v>
          </cell>
          <cell r="HS238">
            <v>0</v>
          </cell>
          <cell r="HT238">
            <v>0.02</v>
          </cell>
          <cell r="HU238">
            <v>0.02</v>
          </cell>
          <cell r="HV238">
            <v>0.03</v>
          </cell>
          <cell r="HW238">
            <v>0.03</v>
          </cell>
          <cell r="HX238">
            <v>0.02</v>
          </cell>
          <cell r="HY238">
            <v>0.04</v>
          </cell>
        </row>
        <row r="239">
          <cell r="A239">
            <v>609804</v>
          </cell>
          <cell r="I239">
            <v>94</v>
          </cell>
          <cell r="J239" t="str">
            <v>Neutral</v>
          </cell>
          <cell r="M239">
            <v>43</v>
          </cell>
          <cell r="R239">
            <v>67</v>
          </cell>
          <cell r="AA239">
            <v>0.02</v>
          </cell>
          <cell r="AB239">
            <v>0.01</v>
          </cell>
          <cell r="AC239">
            <v>0.01</v>
          </cell>
          <cell r="AD239">
            <v>0.01</v>
          </cell>
          <cell r="AE239">
            <v>0.02</v>
          </cell>
          <cell r="AF239">
            <v>7.0000000000000007E-2</v>
          </cell>
          <cell r="AG239">
            <v>7.0000000000000007E-2</v>
          </cell>
          <cell r="AH239">
            <v>7.0000000000000007E-2</v>
          </cell>
          <cell r="AI239">
            <v>0.05</v>
          </cell>
          <cell r="AJ239">
            <v>0.03</v>
          </cell>
          <cell r="AK239">
            <v>0.14000000000000001</v>
          </cell>
          <cell r="AL239">
            <v>0.17</v>
          </cell>
          <cell r="AM239">
            <v>0.41</v>
          </cell>
          <cell r="AN239">
            <v>0.35</v>
          </cell>
          <cell r="AO239">
            <v>0.39</v>
          </cell>
          <cell r="AP239">
            <v>0.27</v>
          </cell>
          <cell r="AQ239">
            <v>0.38</v>
          </cell>
          <cell r="AR239">
            <v>0.35</v>
          </cell>
          <cell r="AS239">
            <v>0.02</v>
          </cell>
          <cell r="AT239">
            <v>0.02</v>
          </cell>
          <cell r="AU239">
            <v>0.03</v>
          </cell>
          <cell r="AV239">
            <v>0.02</v>
          </cell>
          <cell r="AW239">
            <v>0.03</v>
          </cell>
          <cell r="AX239">
            <v>0.03</v>
          </cell>
          <cell r="AY239">
            <v>0.48</v>
          </cell>
          <cell r="AZ239">
            <v>0.56000000000000005</v>
          </cell>
          <cell r="BA239">
            <v>0.52</v>
          </cell>
          <cell r="BB239">
            <v>0.67</v>
          </cell>
          <cell r="BC239">
            <v>0.45</v>
          </cell>
          <cell r="BD239">
            <v>0.39</v>
          </cell>
          <cell r="BK239">
            <v>5.0000000000000001E-3</v>
          </cell>
          <cell r="BL239">
            <v>3.0000000000000001E-3</v>
          </cell>
          <cell r="BM239">
            <v>0</v>
          </cell>
          <cell r="BN239">
            <v>0.02</v>
          </cell>
          <cell r="BO239">
            <v>0</v>
          </cell>
          <cell r="BP239">
            <v>0.01</v>
          </cell>
          <cell r="BQ239">
            <v>0.02</v>
          </cell>
          <cell r="BR239">
            <v>0.05</v>
          </cell>
          <cell r="BS239">
            <v>0.02</v>
          </cell>
          <cell r="BT239">
            <v>0.01</v>
          </cell>
          <cell r="BU239">
            <v>0.02</v>
          </cell>
          <cell r="BV239">
            <v>0.04</v>
          </cell>
          <cell r="BW239">
            <v>0.03</v>
          </cell>
          <cell r="BX239">
            <v>0.02</v>
          </cell>
          <cell r="BY239">
            <v>0.03</v>
          </cell>
          <cell r="BZ239">
            <v>0.09</v>
          </cell>
          <cell r="CA239">
            <v>0.1</v>
          </cell>
          <cell r="CB239">
            <v>7.0000000000000007E-2</v>
          </cell>
          <cell r="CL239">
            <v>0.18</v>
          </cell>
          <cell r="CM239">
            <v>0.19</v>
          </cell>
          <cell r="CN239">
            <v>0.23</v>
          </cell>
          <cell r="CO239">
            <v>0.22</v>
          </cell>
          <cell r="CP239">
            <v>0.19</v>
          </cell>
          <cell r="CQ239">
            <v>0.27</v>
          </cell>
          <cell r="CR239">
            <v>0.28000000000000003</v>
          </cell>
          <cell r="CS239">
            <v>0.27</v>
          </cell>
          <cell r="CT239">
            <v>0.25</v>
          </cell>
          <cell r="CU239">
            <v>0.01</v>
          </cell>
          <cell r="CV239">
            <v>0.02</v>
          </cell>
          <cell r="CW239">
            <v>0.02</v>
          </cell>
          <cell r="CX239">
            <v>0.01</v>
          </cell>
          <cell r="CY239">
            <v>0.02</v>
          </cell>
          <cell r="CZ239">
            <v>0.02</v>
          </cell>
          <cell r="DA239">
            <v>0.02</v>
          </cell>
          <cell r="DB239">
            <v>0.03</v>
          </cell>
          <cell r="DC239">
            <v>0.03</v>
          </cell>
          <cell r="DD239">
            <v>0.8</v>
          </cell>
          <cell r="DE239">
            <v>0.77</v>
          </cell>
          <cell r="DF239">
            <v>0.71</v>
          </cell>
          <cell r="DG239">
            <v>0.73</v>
          </cell>
          <cell r="DH239">
            <v>0.77</v>
          </cell>
          <cell r="DI239">
            <v>0.67</v>
          </cell>
          <cell r="DJ239">
            <v>0.6</v>
          </cell>
          <cell r="DK239">
            <v>0.55000000000000004</v>
          </cell>
          <cell r="DL239">
            <v>0.63</v>
          </cell>
          <cell r="DM239">
            <v>0.14000000000000001</v>
          </cell>
          <cell r="DN239">
            <v>1.2999999999999999E-2</v>
          </cell>
          <cell r="DO239">
            <v>0.01</v>
          </cell>
          <cell r="DP239">
            <v>0</v>
          </cell>
          <cell r="DQ239">
            <v>8.0000000000000002E-3</v>
          </cell>
          <cell r="DR239">
            <v>0.01</v>
          </cell>
          <cell r="DS239">
            <v>0.04</v>
          </cell>
          <cell r="DT239">
            <v>0.02</v>
          </cell>
          <cell r="DU239">
            <v>0.01</v>
          </cell>
          <cell r="DW239">
            <v>3.7999999999999999E-2</v>
          </cell>
          <cell r="DX239">
            <v>1.7999999999999999E-2</v>
          </cell>
          <cell r="DY239">
            <v>0.04</v>
          </cell>
          <cell r="DZ239">
            <v>0.05</v>
          </cell>
          <cell r="EA239">
            <v>7.0000000000000007E-2</v>
          </cell>
          <cell r="EB239">
            <v>0.1</v>
          </cell>
          <cell r="EC239">
            <v>0.06</v>
          </cell>
          <cell r="ED239">
            <v>0.04</v>
          </cell>
          <cell r="EE239">
            <v>0.31</v>
          </cell>
          <cell r="EF239">
            <v>0.31</v>
          </cell>
          <cell r="EG239">
            <v>0.31</v>
          </cell>
          <cell r="EH239">
            <v>0.33</v>
          </cell>
          <cell r="EI239">
            <v>0.27</v>
          </cell>
          <cell r="EJ239">
            <v>0.37</v>
          </cell>
          <cell r="EK239">
            <v>0.35</v>
          </cell>
          <cell r="EL239">
            <v>0.4</v>
          </cell>
          <cell r="EM239">
            <v>0.36</v>
          </cell>
          <cell r="EO239">
            <v>0.61</v>
          </cell>
          <cell r="EP239">
            <v>0.63</v>
          </cell>
          <cell r="EQ239">
            <v>0.6</v>
          </cell>
          <cell r="ER239">
            <v>0.65</v>
          </cell>
          <cell r="ES239">
            <v>0.51</v>
          </cell>
          <cell r="ET239">
            <v>0.44</v>
          </cell>
          <cell r="EU239">
            <v>0.48</v>
          </cell>
          <cell r="EV239">
            <v>0.56000000000000005</v>
          </cell>
          <cell r="EW239">
            <v>0.06</v>
          </cell>
          <cell r="EX239">
            <v>0.03</v>
          </cell>
          <cell r="EY239">
            <v>0.03</v>
          </cell>
          <cell r="EZ239">
            <v>0.03</v>
          </cell>
          <cell r="FA239">
            <v>0.03</v>
          </cell>
          <cell r="FB239">
            <v>0.04</v>
          </cell>
          <cell r="FC239">
            <v>7.0000000000000007E-2</v>
          </cell>
          <cell r="FD239">
            <v>0.05</v>
          </cell>
          <cell r="FE239">
            <v>0.04</v>
          </cell>
          <cell r="GP239">
            <v>0.01</v>
          </cell>
          <cell r="GQ239">
            <v>0.02</v>
          </cell>
          <cell r="GR239">
            <v>0.03</v>
          </cell>
          <cell r="GS239">
            <v>0.03</v>
          </cell>
          <cell r="GT239">
            <v>0.1</v>
          </cell>
          <cell r="GU239">
            <v>0.02</v>
          </cell>
          <cell r="GV239">
            <v>0.36</v>
          </cell>
          <cell r="GW239">
            <v>0.3</v>
          </cell>
          <cell r="GX239">
            <v>0.3</v>
          </cell>
          <cell r="GY239">
            <v>0.36</v>
          </cell>
          <cell r="GZ239">
            <v>0.35</v>
          </cell>
          <cell r="HA239">
            <v>0.33</v>
          </cell>
          <cell r="HB239">
            <v>0.49</v>
          </cell>
          <cell r="HC239">
            <v>0.4</v>
          </cell>
          <cell r="HD239">
            <v>0.42</v>
          </cell>
          <cell r="HE239">
            <v>0.4</v>
          </cell>
          <cell r="HF239">
            <v>0.37</v>
          </cell>
          <cell r="HG239">
            <v>0.53</v>
          </cell>
          <cell r="HH239">
            <v>0.06</v>
          </cell>
          <cell r="HI239">
            <v>0.18</v>
          </cell>
          <cell r="HJ239">
            <v>0.16</v>
          </cell>
          <cell r="HK239">
            <v>0.12</v>
          </cell>
          <cell r="HL239">
            <v>0.12</v>
          </cell>
          <cell r="HM239">
            <v>0.06</v>
          </cell>
          <cell r="HN239">
            <v>1.7999999999999999E-2</v>
          </cell>
          <cell r="HO239">
            <v>0.03</v>
          </cell>
          <cell r="HP239">
            <v>0.03</v>
          </cell>
          <cell r="HQ239">
            <v>0.03</v>
          </cell>
          <cell r="HR239">
            <v>1.7999999999999999E-2</v>
          </cell>
          <cell r="HS239">
            <v>1.2999999999999999E-2</v>
          </cell>
          <cell r="HT239">
            <v>0.06</v>
          </cell>
          <cell r="HU239">
            <v>7.0000000000000007E-2</v>
          </cell>
          <cell r="HV239">
            <v>7.0000000000000007E-2</v>
          </cell>
          <cell r="HW239">
            <v>0.06</v>
          </cell>
          <cell r="HX239">
            <v>0.05</v>
          </cell>
          <cell r="HY239">
            <v>0.04</v>
          </cell>
        </row>
        <row r="240">
          <cell r="A240">
            <v>609805</v>
          </cell>
          <cell r="I240">
            <v>48</v>
          </cell>
          <cell r="J240" t="str">
            <v>Weak</v>
          </cell>
          <cell r="M240">
            <v>39</v>
          </cell>
          <cell r="AA240">
            <v>0.01</v>
          </cell>
          <cell r="AB240">
            <v>0.01</v>
          </cell>
          <cell r="AC240">
            <v>0</v>
          </cell>
          <cell r="AD240">
            <v>0.01</v>
          </cell>
          <cell r="AE240">
            <v>0.05</v>
          </cell>
          <cell r="AF240">
            <v>0.05</v>
          </cell>
          <cell r="AG240">
            <v>0.17</v>
          </cell>
          <cell r="AH240">
            <v>0.13</v>
          </cell>
          <cell r="AI240">
            <v>0.08</v>
          </cell>
          <cell r="AJ240">
            <v>7.0000000000000007E-2</v>
          </cell>
          <cell r="AK240">
            <v>0.08</v>
          </cell>
          <cell r="AL240">
            <v>0.17</v>
          </cell>
          <cell r="AM240">
            <v>0.4</v>
          </cell>
          <cell r="AN240">
            <v>0.28000000000000003</v>
          </cell>
          <cell r="AO240">
            <v>0.4</v>
          </cell>
          <cell r="AP240">
            <v>0.24</v>
          </cell>
          <cell r="AQ240">
            <v>0.32</v>
          </cell>
          <cell r="AR240">
            <v>0.28000000000000003</v>
          </cell>
          <cell r="AS240">
            <v>0</v>
          </cell>
          <cell r="AT240">
            <v>0</v>
          </cell>
          <cell r="AU240">
            <v>0</v>
          </cell>
          <cell r="AV240">
            <v>0.01</v>
          </cell>
          <cell r="AW240">
            <v>0</v>
          </cell>
          <cell r="AX240">
            <v>0.01</v>
          </cell>
          <cell r="AY240">
            <v>0.42</v>
          </cell>
          <cell r="AZ240">
            <v>0.57999999999999996</v>
          </cell>
          <cell r="BA240">
            <v>0.52</v>
          </cell>
          <cell r="BB240">
            <v>0.67</v>
          </cell>
          <cell r="BC240">
            <v>0.55000000000000004</v>
          </cell>
          <cell r="BD240">
            <v>0.49</v>
          </cell>
          <cell r="BK240">
            <v>1.4E-2</v>
          </cell>
          <cell r="BL240">
            <v>2.1000000000000001E-2</v>
          </cell>
          <cell r="BM240">
            <v>0.03</v>
          </cell>
          <cell r="BN240">
            <v>0</v>
          </cell>
          <cell r="BO240">
            <v>0.01</v>
          </cell>
          <cell r="BP240">
            <v>0.05</v>
          </cell>
          <cell r="BQ240">
            <v>0.09</v>
          </cell>
          <cell r="BR240">
            <v>0.13</v>
          </cell>
          <cell r="BS240">
            <v>0.13</v>
          </cell>
          <cell r="BT240">
            <v>0.04</v>
          </cell>
          <cell r="BU240">
            <v>0.08</v>
          </cell>
          <cell r="BV240">
            <v>0.08</v>
          </cell>
          <cell r="BW240">
            <v>0.06</v>
          </cell>
          <cell r="BX240">
            <v>0.08</v>
          </cell>
          <cell r="BY240">
            <v>0.15</v>
          </cell>
          <cell r="BZ240">
            <v>0.15</v>
          </cell>
          <cell r="CA240">
            <v>0.11</v>
          </cell>
          <cell r="CB240">
            <v>0.1</v>
          </cell>
          <cell r="CL240">
            <v>0.24</v>
          </cell>
          <cell r="CM240">
            <v>0.27</v>
          </cell>
          <cell r="CN240">
            <v>0.28000000000000003</v>
          </cell>
          <cell r="CO240">
            <v>0.28000000000000003</v>
          </cell>
          <cell r="CP240">
            <v>0.33</v>
          </cell>
          <cell r="CQ240">
            <v>0.31</v>
          </cell>
          <cell r="CR240">
            <v>0.24</v>
          </cell>
          <cell r="CS240">
            <v>0.24</v>
          </cell>
          <cell r="CT240">
            <v>0.23</v>
          </cell>
          <cell r="CU240">
            <v>0</v>
          </cell>
          <cell r="CV240">
            <v>0</v>
          </cell>
          <cell r="CW240">
            <v>0.01</v>
          </cell>
          <cell r="CX240">
            <v>0.02</v>
          </cell>
          <cell r="CY240">
            <v>0.01</v>
          </cell>
          <cell r="CZ240">
            <v>0.01</v>
          </cell>
          <cell r="DA240">
            <v>0.01</v>
          </cell>
          <cell r="DB240">
            <v>0</v>
          </cell>
          <cell r="DC240">
            <v>0.01</v>
          </cell>
          <cell r="DD240">
            <v>0.7</v>
          </cell>
          <cell r="DE240">
            <v>0.63</v>
          </cell>
          <cell r="DF240">
            <v>0.6</v>
          </cell>
          <cell r="DG240">
            <v>0.64</v>
          </cell>
          <cell r="DH240">
            <v>0.56999999999999995</v>
          </cell>
          <cell r="DI240">
            <v>0.49</v>
          </cell>
          <cell r="DJ240">
            <v>0.51</v>
          </cell>
          <cell r="DK240">
            <v>0.52</v>
          </cell>
          <cell r="DL240">
            <v>0.52</v>
          </cell>
          <cell r="DM240">
            <v>0.15</v>
          </cell>
          <cell r="DN240">
            <v>5.6000000000000001E-2</v>
          </cell>
          <cell r="DO240">
            <v>0.04</v>
          </cell>
          <cell r="DP240">
            <v>0.05</v>
          </cell>
          <cell r="DQ240">
            <v>2.8000000000000001E-2</v>
          </cell>
          <cell r="DR240">
            <v>0.03</v>
          </cell>
          <cell r="DS240">
            <v>0.08</v>
          </cell>
          <cell r="DT240">
            <v>0.04</v>
          </cell>
          <cell r="DU240">
            <v>0.03</v>
          </cell>
          <cell r="DW240">
            <v>0.13900000000000001</v>
          </cell>
          <cell r="DX240">
            <v>0.125</v>
          </cell>
          <cell r="DY240">
            <v>0.13</v>
          </cell>
          <cell r="DZ240">
            <v>0.12</v>
          </cell>
          <cell r="EA240">
            <v>0.19</v>
          </cell>
          <cell r="EB240">
            <v>0.19</v>
          </cell>
          <cell r="EC240">
            <v>0.15</v>
          </cell>
          <cell r="ED240">
            <v>0.17</v>
          </cell>
          <cell r="EE240">
            <v>0.26</v>
          </cell>
          <cell r="EF240">
            <v>0.31</v>
          </cell>
          <cell r="EG240">
            <v>0.32</v>
          </cell>
          <cell r="EH240">
            <v>0.39</v>
          </cell>
          <cell r="EI240">
            <v>0.36</v>
          </cell>
          <cell r="EJ240">
            <v>0.39</v>
          </cell>
          <cell r="EK240">
            <v>0.35</v>
          </cell>
          <cell r="EL240">
            <v>0.38</v>
          </cell>
          <cell r="EM240">
            <v>0.45</v>
          </cell>
          <cell r="EO240">
            <v>0.47</v>
          </cell>
          <cell r="EP240">
            <v>0.47</v>
          </cell>
          <cell r="EQ240">
            <v>0.42</v>
          </cell>
          <cell r="ER240">
            <v>0.47</v>
          </cell>
          <cell r="ES240">
            <v>0.38</v>
          </cell>
          <cell r="ET240">
            <v>0.37</v>
          </cell>
          <cell r="EU240">
            <v>0.41</v>
          </cell>
          <cell r="EV240">
            <v>0.33</v>
          </cell>
          <cell r="EW240">
            <v>0.02</v>
          </cell>
          <cell r="EX240">
            <v>0.02</v>
          </cell>
          <cell r="EY240">
            <v>0.05</v>
          </cell>
          <cell r="EZ240">
            <v>0.01</v>
          </cell>
          <cell r="FA240">
            <v>0.02</v>
          </cell>
          <cell r="FB240">
            <v>0.01</v>
          </cell>
          <cell r="FC240">
            <v>0.02</v>
          </cell>
          <cell r="FD240">
            <v>0.01</v>
          </cell>
          <cell r="FE240">
            <v>0.01</v>
          </cell>
          <cell r="GP240">
            <v>0.03</v>
          </cell>
          <cell r="GQ240">
            <v>0.03</v>
          </cell>
          <cell r="GR240">
            <v>0.02</v>
          </cell>
          <cell r="GS240">
            <v>0.02</v>
          </cell>
          <cell r="GT240">
            <v>0.1</v>
          </cell>
          <cell r="GU240">
            <v>0.02</v>
          </cell>
          <cell r="GV240">
            <v>0.45</v>
          </cell>
          <cell r="GW240">
            <v>0.35</v>
          </cell>
          <cell r="GX240">
            <v>0.39</v>
          </cell>
          <cell r="GY240">
            <v>0.42</v>
          </cell>
          <cell r="GZ240">
            <v>0.48</v>
          </cell>
          <cell r="HA240">
            <v>0.47</v>
          </cell>
          <cell r="HB240">
            <v>0.34</v>
          </cell>
          <cell r="HC240">
            <v>0.31</v>
          </cell>
          <cell r="HD240">
            <v>0.3</v>
          </cell>
          <cell r="HE240">
            <v>0.33</v>
          </cell>
          <cell r="HF240">
            <v>0.24</v>
          </cell>
          <cell r="HG240">
            <v>0.39</v>
          </cell>
          <cell r="HH240">
            <v>0.11</v>
          </cell>
          <cell r="HI240">
            <v>0.24</v>
          </cell>
          <cell r="HJ240">
            <v>0.21</v>
          </cell>
          <cell r="HK240">
            <v>0.14000000000000001</v>
          </cell>
          <cell r="HL240">
            <v>0.13</v>
          </cell>
          <cell r="HM240">
            <v>0.05</v>
          </cell>
          <cell r="HN240">
            <v>2.1000000000000001E-2</v>
          </cell>
          <cell r="HO240">
            <v>0.01</v>
          </cell>
          <cell r="HP240">
            <v>0.03</v>
          </cell>
          <cell r="HQ240">
            <v>0.03</v>
          </cell>
          <cell r="HR240">
            <v>1.4E-2</v>
          </cell>
          <cell r="HS240">
            <v>1.4E-2</v>
          </cell>
          <cell r="HT240">
            <v>0.05</v>
          </cell>
          <cell r="HU240">
            <v>0.06</v>
          </cell>
          <cell r="HV240">
            <v>0.06</v>
          </cell>
          <cell r="HW240">
            <v>0.06</v>
          </cell>
          <cell r="HX240">
            <v>0.05</v>
          </cell>
          <cell r="HY240">
            <v>0.06</v>
          </cell>
        </row>
        <row r="241">
          <cell r="A241">
            <v>609806</v>
          </cell>
          <cell r="I241">
            <v>20</v>
          </cell>
          <cell r="J241" t="str">
            <v/>
          </cell>
          <cell r="AA241">
            <v>0</v>
          </cell>
          <cell r="AB241">
            <v>0.01</v>
          </cell>
          <cell r="AC241">
            <v>0</v>
          </cell>
          <cell r="AD241">
            <v>0.02</v>
          </cell>
          <cell r="AE241">
            <v>0.01</v>
          </cell>
          <cell r="AF241">
            <v>0.04</v>
          </cell>
          <cell r="AG241">
            <v>0.02</v>
          </cell>
          <cell r="AH241">
            <v>0.08</v>
          </cell>
          <cell r="AI241">
            <v>0.05</v>
          </cell>
          <cell r="AJ241">
            <v>0.06</v>
          </cell>
          <cell r="AK241">
            <v>0.13</v>
          </cell>
          <cell r="AL241">
            <v>0.09</v>
          </cell>
          <cell r="AM241">
            <v>0.39</v>
          </cell>
          <cell r="AN241">
            <v>0.25</v>
          </cell>
          <cell r="AO241">
            <v>0.3</v>
          </cell>
          <cell r="AP241">
            <v>0.24</v>
          </cell>
          <cell r="AQ241">
            <v>0.32</v>
          </cell>
          <cell r="AR241">
            <v>0.33</v>
          </cell>
          <cell r="AS241">
            <v>0.02</v>
          </cell>
          <cell r="AT241">
            <v>0</v>
          </cell>
          <cell r="AU241">
            <v>0.04</v>
          </cell>
          <cell r="AV241">
            <v>0.01</v>
          </cell>
          <cell r="AW241">
            <v>0.01</v>
          </cell>
          <cell r="AX241">
            <v>0.03</v>
          </cell>
          <cell r="AY241">
            <v>0.56999999999999995</v>
          </cell>
          <cell r="AZ241">
            <v>0.67</v>
          </cell>
          <cell r="BA241">
            <v>0.6</v>
          </cell>
          <cell r="BB241">
            <v>0.67</v>
          </cell>
          <cell r="BC241">
            <v>0.53</v>
          </cell>
          <cell r="BD241">
            <v>0.51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0.02</v>
          </cell>
          <cell r="BQ241">
            <v>0.03</v>
          </cell>
          <cell r="BR241">
            <v>0.02</v>
          </cell>
          <cell r="BS241">
            <v>0.02</v>
          </cell>
          <cell r="BT241">
            <v>0.01</v>
          </cell>
          <cell r="BU241">
            <v>0.02</v>
          </cell>
          <cell r="BV241">
            <v>0.02</v>
          </cell>
          <cell r="BW241">
            <v>0.01</v>
          </cell>
          <cell r="BX241">
            <v>0.02</v>
          </cell>
          <cell r="BY241">
            <v>0.03</v>
          </cell>
          <cell r="BZ241">
            <v>0.05</v>
          </cell>
          <cell r="CA241">
            <v>0.05</v>
          </cell>
          <cell r="CB241">
            <v>0.05</v>
          </cell>
          <cell r="CL241">
            <v>0.09</v>
          </cell>
          <cell r="CM241">
            <v>0.14000000000000001</v>
          </cell>
          <cell r="CN241">
            <v>0.14000000000000001</v>
          </cell>
          <cell r="CO241">
            <v>0.15</v>
          </cell>
          <cell r="CP241">
            <v>0.17</v>
          </cell>
          <cell r="CQ241">
            <v>0.28000000000000003</v>
          </cell>
          <cell r="CR241">
            <v>0.19</v>
          </cell>
          <cell r="CS241">
            <v>0.16</v>
          </cell>
          <cell r="CT241">
            <v>0.2</v>
          </cell>
          <cell r="CU241">
            <v>0.02</v>
          </cell>
          <cell r="CV241">
            <v>0</v>
          </cell>
          <cell r="CW241">
            <v>0.01</v>
          </cell>
          <cell r="CX241">
            <v>0.01</v>
          </cell>
          <cell r="CY241">
            <v>0.02</v>
          </cell>
          <cell r="CZ241">
            <v>0.01</v>
          </cell>
          <cell r="DA241">
            <v>0.01</v>
          </cell>
          <cell r="DB241">
            <v>0.02</v>
          </cell>
          <cell r="DC241">
            <v>0.03</v>
          </cell>
          <cell r="DD241">
            <v>0.88</v>
          </cell>
          <cell r="DE241">
            <v>0.84</v>
          </cell>
          <cell r="DF241">
            <v>0.83</v>
          </cell>
          <cell r="DG241">
            <v>0.83</v>
          </cell>
          <cell r="DH241">
            <v>0.78</v>
          </cell>
          <cell r="DI241">
            <v>0.66</v>
          </cell>
          <cell r="DJ241">
            <v>0.71</v>
          </cell>
          <cell r="DK241">
            <v>0.74</v>
          </cell>
          <cell r="DL241">
            <v>0.69</v>
          </cell>
          <cell r="DM241">
            <v>0.12</v>
          </cell>
          <cell r="DN241">
            <v>9.7000000000000003E-2</v>
          </cell>
          <cell r="DO241">
            <v>0.03</v>
          </cell>
          <cell r="DP241">
            <v>0.04</v>
          </cell>
          <cell r="DQ241">
            <v>2.1999999999999999E-2</v>
          </cell>
          <cell r="DR241">
            <v>0.03</v>
          </cell>
          <cell r="DS241">
            <v>0.04</v>
          </cell>
          <cell r="DT241">
            <v>0.01</v>
          </cell>
          <cell r="DU241">
            <v>0.08</v>
          </cell>
          <cell r="DW241">
            <v>7.4999999999999997E-2</v>
          </cell>
          <cell r="DX241">
            <v>6.5000000000000002E-2</v>
          </cell>
          <cell r="DY241">
            <v>0.12</v>
          </cell>
          <cell r="DZ241">
            <v>0.05</v>
          </cell>
          <cell r="EA241">
            <v>0.05</v>
          </cell>
          <cell r="EB241">
            <v>0.14000000000000001</v>
          </cell>
          <cell r="EC241">
            <v>0.05</v>
          </cell>
          <cell r="ED241">
            <v>0.14000000000000001</v>
          </cell>
          <cell r="EE241">
            <v>0.22</v>
          </cell>
          <cell r="EF241">
            <v>0.28999999999999998</v>
          </cell>
          <cell r="EG241">
            <v>0.28999999999999998</v>
          </cell>
          <cell r="EH241">
            <v>0.27</v>
          </cell>
          <cell r="EI241">
            <v>0.28000000000000003</v>
          </cell>
          <cell r="EJ241">
            <v>0.34</v>
          </cell>
          <cell r="EK241">
            <v>0.28000000000000003</v>
          </cell>
          <cell r="EL241">
            <v>0.35</v>
          </cell>
          <cell r="EM241">
            <v>0.34</v>
          </cell>
          <cell r="EO241">
            <v>0.51</v>
          </cell>
          <cell r="EP241">
            <v>0.57999999999999996</v>
          </cell>
          <cell r="EQ241">
            <v>0.54</v>
          </cell>
          <cell r="ER241">
            <v>0.61</v>
          </cell>
          <cell r="ES241">
            <v>0.53</v>
          </cell>
          <cell r="ET241">
            <v>0.49</v>
          </cell>
          <cell r="EU241">
            <v>0.54</v>
          </cell>
          <cell r="EV241">
            <v>0.4</v>
          </cell>
          <cell r="EW241">
            <v>0.04</v>
          </cell>
          <cell r="EX241">
            <v>0.03</v>
          </cell>
          <cell r="EY241">
            <v>0.03</v>
          </cell>
          <cell r="EZ241">
            <v>0.03</v>
          </cell>
          <cell r="FA241">
            <v>0.03</v>
          </cell>
          <cell r="FB241">
            <v>0.04</v>
          </cell>
          <cell r="FC241">
            <v>0.04</v>
          </cell>
          <cell r="FD241">
            <v>0.04</v>
          </cell>
          <cell r="FE241">
            <v>0.04</v>
          </cell>
          <cell r="GP241">
            <v>0.01</v>
          </cell>
          <cell r="GQ241">
            <v>0</v>
          </cell>
          <cell r="GR241">
            <v>0.01</v>
          </cell>
          <cell r="GS241">
            <v>0.01</v>
          </cell>
          <cell r="GT241">
            <v>0.1</v>
          </cell>
          <cell r="GU241">
            <v>0.02</v>
          </cell>
          <cell r="GV241">
            <v>0.2</v>
          </cell>
          <cell r="GW241">
            <v>0.16</v>
          </cell>
          <cell r="GX241">
            <v>0.24</v>
          </cell>
          <cell r="GY241">
            <v>0.22</v>
          </cell>
          <cell r="GZ241">
            <v>0.31</v>
          </cell>
          <cell r="HA241">
            <v>0.25</v>
          </cell>
          <cell r="HB241">
            <v>0.63</v>
          </cell>
          <cell r="HC241">
            <v>0.65</v>
          </cell>
          <cell r="HD241">
            <v>0.56000000000000005</v>
          </cell>
          <cell r="HE241">
            <v>0.57999999999999996</v>
          </cell>
          <cell r="HF241">
            <v>0.44</v>
          </cell>
          <cell r="HG241">
            <v>0.63</v>
          </cell>
          <cell r="HH241">
            <v>0.1</v>
          </cell>
          <cell r="HI241">
            <v>0.12</v>
          </cell>
          <cell r="HJ241">
            <v>0.11</v>
          </cell>
          <cell r="HK241">
            <v>0.13</v>
          </cell>
          <cell r="HL241">
            <v>0.1</v>
          </cell>
          <cell r="HM241">
            <v>0.02</v>
          </cell>
          <cell r="HN241">
            <v>1.0999999999999999E-2</v>
          </cell>
          <cell r="HO241">
            <v>0.02</v>
          </cell>
          <cell r="HP241">
            <v>0.02</v>
          </cell>
          <cell r="HQ241">
            <v>0.01</v>
          </cell>
          <cell r="HR241">
            <v>1.0999999999999999E-2</v>
          </cell>
          <cell r="HS241">
            <v>1.0999999999999999E-2</v>
          </cell>
          <cell r="HT241">
            <v>0.04</v>
          </cell>
          <cell r="HU241">
            <v>0.05</v>
          </cell>
          <cell r="HV241">
            <v>0.06</v>
          </cell>
          <cell r="HW241">
            <v>0.05</v>
          </cell>
          <cell r="HX241">
            <v>0.04</v>
          </cell>
          <cell r="HY241">
            <v>0.06</v>
          </cell>
        </row>
        <row r="242">
          <cell r="A242">
            <v>609807</v>
          </cell>
          <cell r="I242">
            <v>49</v>
          </cell>
          <cell r="J242" t="str">
            <v>Neutral</v>
          </cell>
          <cell r="M242">
            <v>49</v>
          </cell>
          <cell r="R242">
            <v>2</v>
          </cell>
          <cell r="AA242">
            <v>0.01</v>
          </cell>
          <cell r="AB242">
            <v>0.01</v>
          </cell>
          <cell r="AC242">
            <v>0.02</v>
          </cell>
          <cell r="AD242">
            <v>0.01</v>
          </cell>
          <cell r="AE242">
            <v>0.01</v>
          </cell>
          <cell r="AF242">
            <v>0.03</v>
          </cell>
          <cell r="AG242">
            <v>0.05</v>
          </cell>
          <cell r="AH242">
            <v>0.04</v>
          </cell>
          <cell r="AI242">
            <v>0.11</v>
          </cell>
          <cell r="AJ242">
            <v>0.11</v>
          </cell>
          <cell r="AK242">
            <v>0.11</v>
          </cell>
          <cell r="AL242">
            <v>0.16</v>
          </cell>
          <cell r="AM242">
            <v>0.27</v>
          </cell>
          <cell r="AN242">
            <v>0.24</v>
          </cell>
          <cell r="AO242">
            <v>0.3</v>
          </cell>
          <cell r="AP242">
            <v>0.22</v>
          </cell>
          <cell r="AQ242">
            <v>0.34</v>
          </cell>
          <cell r="AR242">
            <v>0.27</v>
          </cell>
          <cell r="AS242">
            <v>0.04</v>
          </cell>
          <cell r="AT242">
            <v>0.02</v>
          </cell>
          <cell r="AU242">
            <v>0.03</v>
          </cell>
          <cell r="AV242">
            <v>0.03</v>
          </cell>
          <cell r="AW242">
            <v>0.03</v>
          </cell>
          <cell r="AX242">
            <v>0.03</v>
          </cell>
          <cell r="AY242">
            <v>0.63</v>
          </cell>
          <cell r="AZ242">
            <v>0.69</v>
          </cell>
          <cell r="BA242">
            <v>0.53</v>
          </cell>
          <cell r="BB242">
            <v>0.63</v>
          </cell>
          <cell r="BC242">
            <v>0.51</v>
          </cell>
          <cell r="BD242">
            <v>0.51</v>
          </cell>
          <cell r="BK242">
            <v>0</v>
          </cell>
          <cell r="BL242">
            <v>7.0000000000000001E-3</v>
          </cell>
          <cell r="BM242">
            <v>0.01</v>
          </cell>
          <cell r="BN242">
            <v>0.01</v>
          </cell>
          <cell r="BO242">
            <v>0.01</v>
          </cell>
          <cell r="BP242">
            <v>0.02</v>
          </cell>
          <cell r="BQ242">
            <v>0.04</v>
          </cell>
          <cell r="BR242">
            <v>0.09</v>
          </cell>
          <cell r="BS242">
            <v>7.0000000000000007E-2</v>
          </cell>
          <cell r="BT242">
            <v>0.03</v>
          </cell>
          <cell r="BU242">
            <v>0.03</v>
          </cell>
          <cell r="BV242">
            <v>0.03</v>
          </cell>
          <cell r="BW242">
            <v>0.05</v>
          </cell>
          <cell r="BX242">
            <v>0.03</v>
          </cell>
          <cell r="BY242">
            <v>0.09</v>
          </cell>
          <cell r="BZ242">
            <v>0.14000000000000001</v>
          </cell>
          <cell r="CA242">
            <v>0.13</v>
          </cell>
          <cell r="CB242">
            <v>0.11</v>
          </cell>
          <cell r="CL242">
            <v>0.17</v>
          </cell>
          <cell r="CM242">
            <v>0.27</v>
          </cell>
          <cell r="CN242">
            <v>0.24</v>
          </cell>
          <cell r="CO242">
            <v>0.23</v>
          </cell>
          <cell r="CP242">
            <v>0.27</v>
          </cell>
          <cell r="CQ242">
            <v>0.28999999999999998</v>
          </cell>
          <cell r="CR242">
            <v>0.25</v>
          </cell>
          <cell r="CS242">
            <v>0.22</v>
          </cell>
          <cell r="CT242">
            <v>0.27</v>
          </cell>
          <cell r="CU242">
            <v>0.02</v>
          </cell>
          <cell r="CV242">
            <v>0.02</v>
          </cell>
          <cell r="CW242">
            <v>0.02</v>
          </cell>
          <cell r="CX242">
            <v>0.03</v>
          </cell>
          <cell r="CY242">
            <v>0.03</v>
          </cell>
          <cell r="CZ242">
            <v>0.04</v>
          </cell>
          <cell r="DA242">
            <v>0.02</v>
          </cell>
          <cell r="DB242">
            <v>0.03</v>
          </cell>
          <cell r="DC242">
            <v>0.02</v>
          </cell>
          <cell r="DD242">
            <v>0.79</v>
          </cell>
          <cell r="DE242">
            <v>0.67</v>
          </cell>
          <cell r="DF242">
            <v>0.71</v>
          </cell>
          <cell r="DG242">
            <v>0.69</v>
          </cell>
          <cell r="DH242">
            <v>0.66</v>
          </cell>
          <cell r="DI242">
            <v>0.56000000000000005</v>
          </cell>
          <cell r="DJ242">
            <v>0.55000000000000004</v>
          </cell>
          <cell r="DK242">
            <v>0.52</v>
          </cell>
          <cell r="DL242">
            <v>0.53</v>
          </cell>
          <cell r="DM242">
            <v>7.0000000000000007E-2</v>
          </cell>
          <cell r="DN242">
            <v>0.02</v>
          </cell>
          <cell r="DO242">
            <v>0.01</v>
          </cell>
          <cell r="DP242">
            <v>0.03</v>
          </cell>
          <cell r="DQ242">
            <v>1.2999999999999999E-2</v>
          </cell>
          <cell r="DR242">
            <v>0.02</v>
          </cell>
          <cell r="DS242">
            <v>0.03</v>
          </cell>
          <cell r="DT242">
            <v>0.01</v>
          </cell>
          <cell r="DU242">
            <v>0.02</v>
          </cell>
          <cell r="DW242">
            <v>0.12</v>
          </cell>
          <cell r="DX242">
            <v>6.7000000000000004E-2</v>
          </cell>
          <cell r="DY242">
            <v>0.08</v>
          </cell>
          <cell r="DZ242">
            <v>0.09</v>
          </cell>
          <cell r="EA242">
            <v>0.13</v>
          </cell>
          <cell r="EB242">
            <v>0.1</v>
          </cell>
          <cell r="EC242">
            <v>0.09</v>
          </cell>
          <cell r="ED242">
            <v>0.11</v>
          </cell>
          <cell r="EE242">
            <v>0.22</v>
          </cell>
          <cell r="EF242">
            <v>0.24</v>
          </cell>
          <cell r="EG242">
            <v>0.31</v>
          </cell>
          <cell r="EH242">
            <v>0.25</v>
          </cell>
          <cell r="EI242">
            <v>0.27</v>
          </cell>
          <cell r="EJ242">
            <v>0.26</v>
          </cell>
          <cell r="EK242">
            <v>0.3</v>
          </cell>
          <cell r="EL242">
            <v>0.3</v>
          </cell>
          <cell r="EM242">
            <v>0.28999999999999998</v>
          </cell>
          <cell r="EO242">
            <v>0.56999999999999995</v>
          </cell>
          <cell r="EP242">
            <v>0.54</v>
          </cell>
          <cell r="EQ242">
            <v>0.59</v>
          </cell>
          <cell r="ER242">
            <v>0.59</v>
          </cell>
          <cell r="ES242">
            <v>0.53</v>
          </cell>
          <cell r="ET242">
            <v>0.5</v>
          </cell>
          <cell r="EU242">
            <v>0.56000000000000005</v>
          </cell>
          <cell r="EV242">
            <v>0.53</v>
          </cell>
          <cell r="EW242">
            <v>0.06</v>
          </cell>
          <cell r="EX242">
            <v>0.05</v>
          </cell>
          <cell r="EY242">
            <v>0.08</v>
          </cell>
          <cell r="EZ242">
            <v>0.05</v>
          </cell>
          <cell r="FA242">
            <v>0.05</v>
          </cell>
          <cell r="FB242">
            <v>7.0000000000000007E-2</v>
          </cell>
          <cell r="FC242">
            <v>7.0000000000000007E-2</v>
          </cell>
          <cell r="FD242">
            <v>0.05</v>
          </cell>
          <cell r="FE242">
            <v>0.05</v>
          </cell>
          <cell r="GP242">
            <v>0.01</v>
          </cell>
          <cell r="GQ242">
            <v>0</v>
          </cell>
          <cell r="GR242">
            <v>0.01</v>
          </cell>
          <cell r="GS242">
            <v>0.01</v>
          </cell>
          <cell r="GT242">
            <v>0.1</v>
          </cell>
          <cell r="GU242">
            <v>0</v>
          </cell>
          <cell r="GV242">
            <v>0.39</v>
          </cell>
          <cell r="GW242">
            <v>0.26</v>
          </cell>
          <cell r="GX242">
            <v>0.32</v>
          </cell>
          <cell r="GY242">
            <v>0.31</v>
          </cell>
          <cell r="GZ242">
            <v>0.37</v>
          </cell>
          <cell r="HA242">
            <v>0.28999999999999998</v>
          </cell>
          <cell r="HB242">
            <v>0.5</v>
          </cell>
          <cell r="HC242">
            <v>0.51</v>
          </cell>
          <cell r="HD242">
            <v>0.48</v>
          </cell>
          <cell r="HE242">
            <v>0.59</v>
          </cell>
          <cell r="HF242">
            <v>0.42</v>
          </cell>
          <cell r="HG242">
            <v>0.61</v>
          </cell>
          <cell r="HH242">
            <v>0.04</v>
          </cell>
          <cell r="HI242">
            <v>0.15</v>
          </cell>
          <cell r="HJ242">
            <v>0.13</v>
          </cell>
          <cell r="HK242">
            <v>0.04</v>
          </cell>
          <cell r="HL242">
            <v>0.05</v>
          </cell>
          <cell r="HM242">
            <v>0.03</v>
          </cell>
          <cell r="HN242">
            <v>1.2999999999999999E-2</v>
          </cell>
          <cell r="HO242">
            <v>0.01</v>
          </cell>
          <cell r="HP242">
            <v>0.01</v>
          </cell>
          <cell r="HQ242">
            <v>0.01</v>
          </cell>
          <cell r="HR242">
            <v>1.2999999999999999E-2</v>
          </cell>
          <cell r="HS242">
            <v>0.02</v>
          </cell>
          <cell r="HT242">
            <v>0.05</v>
          </cell>
          <cell r="HU242">
            <v>0.06</v>
          </cell>
          <cell r="HV242">
            <v>0.05</v>
          </cell>
          <cell r="HW242">
            <v>0.05</v>
          </cell>
          <cell r="HX242">
            <v>0.05</v>
          </cell>
          <cell r="HY242">
            <v>0.05</v>
          </cell>
        </row>
        <row r="243">
          <cell r="A243">
            <v>609808</v>
          </cell>
          <cell r="I243">
            <v>32</v>
          </cell>
          <cell r="J243" t="str">
            <v>Neutral</v>
          </cell>
          <cell r="M243">
            <v>43</v>
          </cell>
          <cell r="AA243">
            <v>0.01</v>
          </cell>
          <cell r="AB243">
            <v>0.02</v>
          </cell>
          <cell r="AC243">
            <v>0</v>
          </cell>
          <cell r="AD243">
            <v>0.02</v>
          </cell>
          <cell r="AE243">
            <v>0.04</v>
          </cell>
          <cell r="AF243">
            <v>0.05</v>
          </cell>
          <cell r="AG243">
            <v>7.0000000000000007E-2</v>
          </cell>
          <cell r="AH243">
            <v>0.05</v>
          </cell>
          <cell r="AI243">
            <v>0.05</v>
          </cell>
          <cell r="AJ243">
            <v>0.05</v>
          </cell>
          <cell r="AK243">
            <v>7.0000000000000007E-2</v>
          </cell>
          <cell r="AL243">
            <v>0.11</v>
          </cell>
          <cell r="AM243">
            <v>0.35</v>
          </cell>
          <cell r="AN243">
            <v>0.33</v>
          </cell>
          <cell r="AO243">
            <v>0.38</v>
          </cell>
          <cell r="AP243">
            <v>0.28000000000000003</v>
          </cell>
          <cell r="AQ243">
            <v>0.39</v>
          </cell>
          <cell r="AR243">
            <v>0.36</v>
          </cell>
          <cell r="AS243">
            <v>0.01</v>
          </cell>
          <cell r="AT243">
            <v>0.01</v>
          </cell>
          <cell r="AU243">
            <v>0.03</v>
          </cell>
          <cell r="AV243">
            <v>0.02</v>
          </cell>
          <cell r="AW243">
            <v>0.01</v>
          </cell>
          <cell r="AX243">
            <v>0.02</v>
          </cell>
          <cell r="AY243">
            <v>0.56999999999999995</v>
          </cell>
          <cell r="AZ243">
            <v>0.59</v>
          </cell>
          <cell r="BA243">
            <v>0.53</v>
          </cell>
          <cell r="BB243">
            <v>0.62</v>
          </cell>
          <cell r="BC243">
            <v>0.49</v>
          </cell>
          <cell r="BD243">
            <v>0.46</v>
          </cell>
          <cell r="BK243">
            <v>0</v>
          </cell>
          <cell r="BL243">
            <v>2.1999999999999999E-2</v>
          </cell>
          <cell r="BM243">
            <v>0.03</v>
          </cell>
          <cell r="BN243">
            <v>0.02</v>
          </cell>
          <cell r="BO243">
            <v>0.02</v>
          </cell>
          <cell r="BP243">
            <v>0.02</v>
          </cell>
          <cell r="BQ243">
            <v>0.02</v>
          </cell>
          <cell r="BR243">
            <v>0.04</v>
          </cell>
          <cell r="BS243">
            <v>0.05</v>
          </cell>
          <cell r="BT243">
            <v>0.03</v>
          </cell>
          <cell r="BU243">
            <v>0.02</v>
          </cell>
          <cell r="BV243">
            <v>0.01</v>
          </cell>
          <cell r="BW243">
            <v>0.02</v>
          </cell>
          <cell r="BX243">
            <v>0.04</v>
          </cell>
          <cell r="BY243">
            <v>7.0000000000000007E-2</v>
          </cell>
          <cell r="BZ243">
            <v>0.12</v>
          </cell>
          <cell r="CA243">
            <v>0.12</v>
          </cell>
          <cell r="CB243">
            <v>0.05</v>
          </cell>
          <cell r="CL243">
            <v>0.28000000000000003</v>
          </cell>
          <cell r="CM243">
            <v>0.33</v>
          </cell>
          <cell r="CN243">
            <v>0.27</v>
          </cell>
          <cell r="CO243">
            <v>0.28000000000000003</v>
          </cell>
          <cell r="CP243">
            <v>0.27</v>
          </cell>
          <cell r="CQ243">
            <v>0.35</v>
          </cell>
          <cell r="CR243">
            <v>0.28999999999999998</v>
          </cell>
          <cell r="CS243">
            <v>0.27</v>
          </cell>
          <cell r="CT243">
            <v>0.28999999999999998</v>
          </cell>
          <cell r="CU243">
            <v>0.01</v>
          </cell>
          <cell r="CV243">
            <v>0.01</v>
          </cell>
          <cell r="CW243">
            <v>0.01</v>
          </cell>
          <cell r="CX243">
            <v>0.01</v>
          </cell>
          <cell r="CY243">
            <v>0.01</v>
          </cell>
          <cell r="CZ243">
            <v>0.01</v>
          </cell>
          <cell r="DA243">
            <v>0.02</v>
          </cell>
          <cell r="DB243">
            <v>0.01</v>
          </cell>
          <cell r="DC243">
            <v>0.05</v>
          </cell>
          <cell r="DD243">
            <v>0.67</v>
          </cell>
          <cell r="DE243">
            <v>0.62</v>
          </cell>
          <cell r="DF243">
            <v>0.67</v>
          </cell>
          <cell r="DG243">
            <v>0.66</v>
          </cell>
          <cell r="DH243">
            <v>0.65</v>
          </cell>
          <cell r="DI243">
            <v>0.55000000000000004</v>
          </cell>
          <cell r="DJ243">
            <v>0.54</v>
          </cell>
          <cell r="DK243">
            <v>0.55000000000000004</v>
          </cell>
          <cell r="DL243">
            <v>0.54</v>
          </cell>
          <cell r="DM243">
            <v>0.13</v>
          </cell>
          <cell r="DN243">
            <v>0</v>
          </cell>
          <cell r="DO243">
            <v>0.01</v>
          </cell>
          <cell r="DP243">
            <v>0.02</v>
          </cell>
          <cell r="DQ243">
            <v>2.1999999999999999E-2</v>
          </cell>
          <cell r="DR243">
            <v>0.02</v>
          </cell>
          <cell r="DS243">
            <v>0.09</v>
          </cell>
          <cell r="DT243">
            <v>0.02</v>
          </cell>
          <cell r="DU243">
            <v>0.04</v>
          </cell>
          <cell r="DW243">
            <v>8.6999999999999994E-2</v>
          </cell>
          <cell r="DX243">
            <v>2.1999999999999999E-2</v>
          </cell>
          <cell r="DY243">
            <v>0.04</v>
          </cell>
          <cell r="DZ243">
            <v>0.02</v>
          </cell>
          <cell r="EA243">
            <v>0.08</v>
          </cell>
          <cell r="EB243">
            <v>0.14000000000000001</v>
          </cell>
          <cell r="EC243">
            <v>0.1</v>
          </cell>
          <cell r="ED243">
            <v>0.08</v>
          </cell>
          <cell r="EE243">
            <v>0.24</v>
          </cell>
          <cell r="EF243">
            <v>0.45</v>
          </cell>
          <cell r="EG243">
            <v>0.46</v>
          </cell>
          <cell r="EH243">
            <v>0.43</v>
          </cell>
          <cell r="EI243">
            <v>0.45</v>
          </cell>
          <cell r="EJ243">
            <v>0.49</v>
          </cell>
          <cell r="EK243">
            <v>0.21</v>
          </cell>
          <cell r="EL243">
            <v>0.4</v>
          </cell>
          <cell r="EM243">
            <v>0.53</v>
          </cell>
          <cell r="EO243">
            <v>0.45</v>
          </cell>
          <cell r="EP243">
            <v>0.48</v>
          </cell>
          <cell r="EQ243">
            <v>0.47</v>
          </cell>
          <cell r="ER243">
            <v>0.49</v>
          </cell>
          <cell r="ES243">
            <v>0.37</v>
          </cell>
          <cell r="ET243">
            <v>0.4</v>
          </cell>
          <cell r="EU243">
            <v>0.42</v>
          </cell>
          <cell r="EV243">
            <v>0.3</v>
          </cell>
          <cell r="EW243">
            <v>0.02</v>
          </cell>
          <cell r="EX243">
            <v>0.02</v>
          </cell>
          <cell r="EY243">
            <v>0.03</v>
          </cell>
          <cell r="EZ243">
            <v>0.03</v>
          </cell>
          <cell r="FA243">
            <v>0.02</v>
          </cell>
          <cell r="FB243">
            <v>0.04</v>
          </cell>
          <cell r="FC243">
            <v>0.16</v>
          </cell>
          <cell r="FD243">
            <v>0.05</v>
          </cell>
          <cell r="FE243">
            <v>0.04</v>
          </cell>
          <cell r="GP243">
            <v>0</v>
          </cell>
          <cell r="GQ243">
            <v>0.01</v>
          </cell>
          <cell r="GR243">
            <v>0</v>
          </cell>
          <cell r="GS243">
            <v>0.01</v>
          </cell>
          <cell r="GT243">
            <v>0.03</v>
          </cell>
          <cell r="GU243">
            <v>0.02</v>
          </cell>
          <cell r="GV243">
            <v>0.39</v>
          </cell>
          <cell r="GW243">
            <v>0.35</v>
          </cell>
          <cell r="GX243">
            <v>0.34</v>
          </cell>
          <cell r="GY243">
            <v>0.33</v>
          </cell>
          <cell r="GZ243">
            <v>0.36</v>
          </cell>
          <cell r="HA243">
            <v>0.36</v>
          </cell>
          <cell r="HB243">
            <v>0.51</v>
          </cell>
          <cell r="HC243">
            <v>0.47</v>
          </cell>
          <cell r="HD243">
            <v>0.45</v>
          </cell>
          <cell r="HE243">
            <v>0.45</v>
          </cell>
          <cell r="HF243">
            <v>0.46</v>
          </cell>
          <cell r="HG243">
            <v>0.51</v>
          </cell>
          <cell r="HH243">
            <v>7.0000000000000007E-2</v>
          </cell>
          <cell r="HI243">
            <v>0.13</v>
          </cell>
          <cell r="HJ243">
            <v>0.17</v>
          </cell>
          <cell r="HK243">
            <v>0.16</v>
          </cell>
          <cell r="HL243">
            <v>0.1</v>
          </cell>
          <cell r="HM243">
            <v>7.0000000000000007E-2</v>
          </cell>
          <cell r="HN243">
            <v>1.0999999999999999E-2</v>
          </cell>
          <cell r="HO243">
            <v>0.01</v>
          </cell>
          <cell r="HP243">
            <v>0.01</v>
          </cell>
          <cell r="HQ243">
            <v>0.01</v>
          </cell>
          <cell r="HR243">
            <v>1.0999999999999999E-2</v>
          </cell>
          <cell r="HS243">
            <v>0</v>
          </cell>
          <cell r="HT243">
            <v>0.02</v>
          </cell>
          <cell r="HU243">
            <v>0.03</v>
          </cell>
          <cell r="HV243">
            <v>0.03</v>
          </cell>
          <cell r="HW243">
            <v>0.04</v>
          </cell>
          <cell r="HX243">
            <v>0.04</v>
          </cell>
          <cell r="HY243">
            <v>0.04</v>
          </cell>
        </row>
        <row r="244">
          <cell r="A244">
            <v>609809</v>
          </cell>
          <cell r="I244">
            <v>35</v>
          </cell>
          <cell r="J244" t="str">
            <v>Neutral</v>
          </cell>
          <cell r="M244">
            <v>55</v>
          </cell>
          <cell r="R244">
            <v>10</v>
          </cell>
          <cell r="AA244">
            <v>0</v>
          </cell>
          <cell r="AB244">
            <v>0.01</v>
          </cell>
          <cell r="AC244">
            <v>0.01</v>
          </cell>
          <cell r="AD244">
            <v>0.01</v>
          </cell>
          <cell r="AE244">
            <v>0</v>
          </cell>
          <cell r="AF244">
            <v>0.06</v>
          </cell>
          <cell r="AG244">
            <v>0</v>
          </cell>
          <cell r="AH244">
            <v>0.03</v>
          </cell>
          <cell r="AI244">
            <v>0.05</v>
          </cell>
          <cell r="AJ244">
            <v>0.01</v>
          </cell>
          <cell r="AK244">
            <v>0.11</v>
          </cell>
          <cell r="AL244">
            <v>0.12</v>
          </cell>
          <cell r="AM244">
            <v>0.31</v>
          </cell>
          <cell r="AN244">
            <v>0.3</v>
          </cell>
          <cell r="AO244">
            <v>0.38</v>
          </cell>
          <cell r="AP244">
            <v>0.28000000000000003</v>
          </cell>
          <cell r="AQ244">
            <v>0.37</v>
          </cell>
          <cell r="AR244">
            <v>0.37</v>
          </cell>
          <cell r="AS244">
            <v>0.01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0.01</v>
          </cell>
          <cell r="AY244">
            <v>0.68</v>
          </cell>
          <cell r="AZ244">
            <v>0.66</v>
          </cell>
          <cell r="BA244">
            <v>0.55000000000000004</v>
          </cell>
          <cell r="BB244">
            <v>0.7</v>
          </cell>
          <cell r="BC244">
            <v>0.52</v>
          </cell>
          <cell r="BD244">
            <v>0.44</v>
          </cell>
          <cell r="BK244">
            <v>0</v>
          </cell>
          <cell r="BL244">
            <v>0</v>
          </cell>
          <cell r="BM244">
            <v>0</v>
          </cell>
          <cell r="BN244">
            <v>0.01</v>
          </cell>
          <cell r="BO244">
            <v>0</v>
          </cell>
          <cell r="BP244">
            <v>0</v>
          </cell>
          <cell r="BQ244">
            <v>0.01</v>
          </cell>
          <cell r="BR244">
            <v>0.01</v>
          </cell>
          <cell r="BS244">
            <v>0.01</v>
          </cell>
          <cell r="BT244">
            <v>0.01</v>
          </cell>
          <cell r="BU244">
            <v>0</v>
          </cell>
          <cell r="BV244">
            <v>0.01</v>
          </cell>
          <cell r="BW244">
            <v>0</v>
          </cell>
          <cell r="BX244">
            <v>0</v>
          </cell>
          <cell r="BY244">
            <v>0.02</v>
          </cell>
          <cell r="BZ244">
            <v>0.03</v>
          </cell>
          <cell r="CA244">
            <v>0.02</v>
          </cell>
          <cell r="CB244">
            <v>0.02</v>
          </cell>
          <cell r="CL244">
            <v>0.12</v>
          </cell>
          <cell r="CM244">
            <v>7.0000000000000007E-2</v>
          </cell>
          <cell r="CN244">
            <v>7.0000000000000007E-2</v>
          </cell>
          <cell r="CO244">
            <v>0.09</v>
          </cell>
          <cell r="CP244">
            <v>7.0000000000000007E-2</v>
          </cell>
          <cell r="CQ244">
            <v>0.18</v>
          </cell>
          <cell r="CR244">
            <v>0.18</v>
          </cell>
          <cell r="CS244">
            <v>0.23</v>
          </cell>
          <cell r="CT244">
            <v>0.18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0.87</v>
          </cell>
          <cell r="DE244">
            <v>0.93</v>
          </cell>
          <cell r="DF244">
            <v>0.91</v>
          </cell>
          <cell r="DG244">
            <v>0.9</v>
          </cell>
          <cell r="DH244">
            <v>0.93</v>
          </cell>
          <cell r="DI244">
            <v>0.8</v>
          </cell>
          <cell r="DJ244">
            <v>0.78</v>
          </cell>
          <cell r="DK244">
            <v>0.73</v>
          </cell>
          <cell r="DL244">
            <v>0.79</v>
          </cell>
          <cell r="DM244">
            <v>0.06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0.02</v>
          </cell>
          <cell r="DT244">
            <v>0</v>
          </cell>
          <cell r="DU244">
            <v>0</v>
          </cell>
          <cell r="DW244">
            <v>1.0999999999999999E-2</v>
          </cell>
          <cell r="DX244">
            <v>2.1000000000000001E-2</v>
          </cell>
          <cell r="DY244">
            <v>0</v>
          </cell>
          <cell r="DZ244">
            <v>0</v>
          </cell>
          <cell r="EA244">
            <v>0</v>
          </cell>
          <cell r="EB244">
            <v>0.03</v>
          </cell>
          <cell r="EC244">
            <v>0.03</v>
          </cell>
          <cell r="ED244">
            <v>0.03</v>
          </cell>
          <cell r="EE244">
            <v>0.32</v>
          </cell>
          <cell r="EF244">
            <v>0.28999999999999998</v>
          </cell>
          <cell r="EG244">
            <v>0.27</v>
          </cell>
          <cell r="EH244">
            <v>0.28999999999999998</v>
          </cell>
          <cell r="EI244">
            <v>0.23</v>
          </cell>
          <cell r="EJ244">
            <v>0.36</v>
          </cell>
          <cell r="EK244">
            <v>0.39</v>
          </cell>
          <cell r="EL244">
            <v>0.34</v>
          </cell>
          <cell r="EM244">
            <v>0.4</v>
          </cell>
          <cell r="EO244">
            <v>0.69</v>
          </cell>
          <cell r="EP244">
            <v>0.71</v>
          </cell>
          <cell r="EQ244">
            <v>0.7</v>
          </cell>
          <cell r="ER244">
            <v>0.77</v>
          </cell>
          <cell r="ES244">
            <v>0.63</v>
          </cell>
          <cell r="ET244">
            <v>0.53</v>
          </cell>
          <cell r="EU244">
            <v>0.61</v>
          </cell>
          <cell r="EV244">
            <v>0.55000000000000004</v>
          </cell>
          <cell r="EW244">
            <v>0.03</v>
          </cell>
          <cell r="EX244">
            <v>0.01</v>
          </cell>
          <cell r="EY244">
            <v>0</v>
          </cell>
          <cell r="EZ244">
            <v>0.01</v>
          </cell>
          <cell r="FA244">
            <v>0</v>
          </cell>
          <cell r="FB244">
            <v>0.01</v>
          </cell>
          <cell r="FC244">
            <v>0.02</v>
          </cell>
          <cell r="FD244">
            <v>0.02</v>
          </cell>
          <cell r="FE244">
            <v>0.01</v>
          </cell>
          <cell r="GP244">
            <v>0</v>
          </cell>
          <cell r="GQ244">
            <v>0.01</v>
          </cell>
          <cell r="GR244">
            <v>0</v>
          </cell>
          <cell r="GS244">
            <v>0.01</v>
          </cell>
          <cell r="GT244">
            <v>0.09</v>
          </cell>
          <cell r="GU244">
            <v>0.02</v>
          </cell>
          <cell r="GV244">
            <v>0.31</v>
          </cell>
          <cell r="GW244">
            <v>0.34</v>
          </cell>
          <cell r="GX244">
            <v>0.37</v>
          </cell>
          <cell r="GY244">
            <v>0.31</v>
          </cell>
          <cell r="GZ244">
            <v>0.38</v>
          </cell>
          <cell r="HA244">
            <v>0.31</v>
          </cell>
          <cell r="HB244">
            <v>0.64</v>
          </cell>
          <cell r="HC244">
            <v>0.59</v>
          </cell>
          <cell r="HD244">
            <v>0.49</v>
          </cell>
          <cell r="HE244">
            <v>0.59</v>
          </cell>
          <cell r="HF244">
            <v>0.43</v>
          </cell>
          <cell r="HG244">
            <v>0.63</v>
          </cell>
          <cell r="HH244">
            <v>0.03</v>
          </cell>
          <cell r="HI244">
            <v>0.04</v>
          </cell>
          <cell r="HJ244">
            <v>7.0000000000000007E-2</v>
          </cell>
          <cell r="HK244">
            <v>0.06</v>
          </cell>
          <cell r="HL244">
            <v>0.1</v>
          </cell>
          <cell r="HM244">
            <v>0.02</v>
          </cell>
          <cell r="HN244">
            <v>1.0999999999999999E-2</v>
          </cell>
          <cell r="HO244">
            <v>0.01</v>
          </cell>
          <cell r="HP244">
            <v>0.04</v>
          </cell>
          <cell r="HQ244">
            <v>0.01</v>
          </cell>
          <cell r="HR244">
            <v>0</v>
          </cell>
          <cell r="HS244">
            <v>1.0999999999999999E-2</v>
          </cell>
          <cell r="HT244">
            <v>0.01</v>
          </cell>
          <cell r="HU244">
            <v>0.01</v>
          </cell>
          <cell r="HV244">
            <v>0.02</v>
          </cell>
          <cell r="HW244">
            <v>0.02</v>
          </cell>
          <cell r="HX244">
            <v>0.01</v>
          </cell>
          <cell r="HY244">
            <v>0.01</v>
          </cell>
        </row>
        <row r="245">
          <cell r="A245">
            <v>609810</v>
          </cell>
          <cell r="I245">
            <v>22</v>
          </cell>
          <cell r="J245" t="str">
            <v/>
          </cell>
          <cell r="R245">
            <v>101</v>
          </cell>
          <cell r="AA245">
            <v>0</v>
          </cell>
          <cell r="AB245">
            <v>0.01</v>
          </cell>
          <cell r="AC245">
            <v>0</v>
          </cell>
          <cell r="AD245">
            <v>0</v>
          </cell>
          <cell r="AE245">
            <v>0</v>
          </cell>
          <cell r="AF245">
            <v>0.06</v>
          </cell>
          <cell r="AG245">
            <v>0.04</v>
          </cell>
          <cell r="AH245">
            <v>0.04</v>
          </cell>
          <cell r="AI245">
            <v>0.03</v>
          </cell>
          <cell r="AJ245">
            <v>0.02</v>
          </cell>
          <cell r="AK245">
            <v>0.06</v>
          </cell>
          <cell r="AL245">
            <v>0.13</v>
          </cell>
          <cell r="AM245">
            <v>0.25</v>
          </cell>
          <cell r="AN245">
            <v>0.2</v>
          </cell>
          <cell r="AO245">
            <v>0.34</v>
          </cell>
          <cell r="AP245">
            <v>0.14000000000000001</v>
          </cell>
          <cell r="AQ245">
            <v>0.3</v>
          </cell>
          <cell r="AR245">
            <v>0.22</v>
          </cell>
          <cell r="AS245">
            <v>0.01</v>
          </cell>
          <cell r="AT245">
            <v>0.01</v>
          </cell>
          <cell r="AU245">
            <v>0.01</v>
          </cell>
          <cell r="AV245">
            <v>0.01</v>
          </cell>
          <cell r="AW245">
            <v>0.01</v>
          </cell>
          <cell r="AX245">
            <v>0.01</v>
          </cell>
          <cell r="AY245">
            <v>0.7</v>
          </cell>
          <cell r="AZ245">
            <v>0.76</v>
          </cell>
          <cell r="BA245">
            <v>0.62</v>
          </cell>
          <cell r="BB245">
            <v>0.83</v>
          </cell>
          <cell r="BC245">
            <v>0.63</v>
          </cell>
          <cell r="BD245">
            <v>0.56999999999999995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0.01</v>
          </cell>
          <cell r="BR245">
            <v>0.04</v>
          </cell>
          <cell r="BS245">
            <v>0.01</v>
          </cell>
          <cell r="BT245">
            <v>0.01</v>
          </cell>
          <cell r="BU245">
            <v>0.01</v>
          </cell>
          <cell r="BV245">
            <v>0.01</v>
          </cell>
          <cell r="BW245">
            <v>0.01</v>
          </cell>
          <cell r="BX245">
            <v>0.01</v>
          </cell>
          <cell r="BY245">
            <v>0.01</v>
          </cell>
          <cell r="BZ245">
            <v>0.05</v>
          </cell>
          <cell r="CA245">
            <v>0.04</v>
          </cell>
          <cell r="CB245">
            <v>0.05</v>
          </cell>
          <cell r="CL245">
            <v>0.1</v>
          </cell>
          <cell r="CM245">
            <v>0.12</v>
          </cell>
          <cell r="CN245">
            <v>0.1</v>
          </cell>
          <cell r="CO245">
            <v>0.09</v>
          </cell>
          <cell r="CP245">
            <v>0.1</v>
          </cell>
          <cell r="CQ245">
            <v>0.2</v>
          </cell>
          <cell r="CR245">
            <v>0.16</v>
          </cell>
          <cell r="CS245">
            <v>0.18</v>
          </cell>
          <cell r="CT245">
            <v>0.15</v>
          </cell>
          <cell r="CU245">
            <v>0.01</v>
          </cell>
          <cell r="CV245">
            <v>0.01</v>
          </cell>
          <cell r="CW245">
            <v>0.02</v>
          </cell>
          <cell r="CX245">
            <v>0.01</v>
          </cell>
          <cell r="CY245">
            <v>0.02</v>
          </cell>
          <cell r="CZ245">
            <v>0.02</v>
          </cell>
          <cell r="DA245">
            <v>0.01</v>
          </cell>
          <cell r="DB245">
            <v>0.01</v>
          </cell>
          <cell r="DC245">
            <v>0.02</v>
          </cell>
          <cell r="DD245">
            <v>0.89</v>
          </cell>
          <cell r="DE245">
            <v>0.87</v>
          </cell>
          <cell r="DF245">
            <v>0.87</v>
          </cell>
          <cell r="DG245">
            <v>0.9</v>
          </cell>
          <cell r="DH245">
            <v>0.87</v>
          </cell>
          <cell r="DI245">
            <v>0.77</v>
          </cell>
          <cell r="DJ245">
            <v>0.77</v>
          </cell>
          <cell r="DK245">
            <v>0.73</v>
          </cell>
          <cell r="DL245">
            <v>0.77</v>
          </cell>
          <cell r="DM245">
            <v>0.1</v>
          </cell>
          <cell r="DN245">
            <v>6.0000000000000001E-3</v>
          </cell>
          <cell r="DO245">
            <v>0.01</v>
          </cell>
          <cell r="DP245">
            <v>0.01</v>
          </cell>
          <cell r="DQ245">
            <v>6.0000000000000001E-3</v>
          </cell>
          <cell r="DR245">
            <v>0.01</v>
          </cell>
          <cell r="DS245">
            <v>0.05</v>
          </cell>
          <cell r="DT245">
            <v>0.01</v>
          </cell>
          <cell r="DU245">
            <v>0</v>
          </cell>
          <cell r="DW245">
            <v>4.2999999999999997E-2</v>
          </cell>
          <cell r="DX245">
            <v>6.0000000000000001E-3</v>
          </cell>
          <cell r="DY245">
            <v>0.02</v>
          </cell>
          <cell r="DZ245">
            <v>0.01</v>
          </cell>
          <cell r="EA245">
            <v>0.02</v>
          </cell>
          <cell r="EB245">
            <v>0.09</v>
          </cell>
          <cell r="EC245">
            <v>0.01</v>
          </cell>
          <cell r="ED245">
            <v>0.01</v>
          </cell>
          <cell r="EE245">
            <v>0.32</v>
          </cell>
          <cell r="EF245">
            <v>0.24</v>
          </cell>
          <cell r="EG245">
            <v>0.22</v>
          </cell>
          <cell r="EH245">
            <v>0.26</v>
          </cell>
          <cell r="EI245">
            <v>0.19</v>
          </cell>
          <cell r="EJ245">
            <v>0.28000000000000003</v>
          </cell>
          <cell r="EK245">
            <v>0.3</v>
          </cell>
          <cell r="EL245">
            <v>0.28999999999999998</v>
          </cell>
          <cell r="EM245">
            <v>0.31</v>
          </cell>
          <cell r="EO245">
            <v>0.69</v>
          </cell>
          <cell r="EP245">
            <v>0.74</v>
          </cell>
          <cell r="EQ245">
            <v>0.69</v>
          </cell>
          <cell r="ER245">
            <v>0.79</v>
          </cell>
          <cell r="ES245">
            <v>0.67</v>
          </cell>
          <cell r="ET245">
            <v>0.45</v>
          </cell>
          <cell r="EU245">
            <v>0.65</v>
          </cell>
          <cell r="EV245">
            <v>0.65</v>
          </cell>
          <cell r="EW245">
            <v>0.04</v>
          </cell>
          <cell r="EX245">
            <v>0.02</v>
          </cell>
          <cell r="EY245">
            <v>0.03</v>
          </cell>
          <cell r="EZ245">
            <v>0.02</v>
          </cell>
          <cell r="FA245">
            <v>0.01</v>
          </cell>
          <cell r="FB245">
            <v>0.02</v>
          </cell>
          <cell r="FC245">
            <v>0.11</v>
          </cell>
          <cell r="FD245">
            <v>0.04</v>
          </cell>
          <cell r="FE245">
            <v>0.03</v>
          </cell>
          <cell r="GP245">
            <v>0.02</v>
          </cell>
          <cell r="GQ245">
            <v>0.01</v>
          </cell>
          <cell r="GR245">
            <v>0.01</v>
          </cell>
          <cell r="GS245">
            <v>0.02</v>
          </cell>
          <cell r="GT245">
            <v>0.13</v>
          </cell>
          <cell r="GU245">
            <v>0.01</v>
          </cell>
          <cell r="GV245">
            <v>0.24</v>
          </cell>
          <cell r="GW245">
            <v>0.26</v>
          </cell>
          <cell r="GX245">
            <v>0.27</v>
          </cell>
          <cell r="GY245">
            <v>0.3</v>
          </cell>
          <cell r="GZ245">
            <v>0.34</v>
          </cell>
          <cell r="HA245">
            <v>0.26</v>
          </cell>
          <cell r="HB245">
            <v>0.64</v>
          </cell>
          <cell r="HC245">
            <v>0.49</v>
          </cell>
          <cell r="HD245">
            <v>0.47</v>
          </cell>
          <cell r="HE245">
            <v>0.51</v>
          </cell>
          <cell r="HF245">
            <v>0.32</v>
          </cell>
          <cell r="HG245">
            <v>0.65</v>
          </cell>
          <cell r="HH245">
            <v>0.04</v>
          </cell>
          <cell r="HI245">
            <v>0.2</v>
          </cell>
          <cell r="HJ245">
            <v>0.2</v>
          </cell>
          <cell r="HK245">
            <v>0.1</v>
          </cell>
          <cell r="HL245">
            <v>0.15</v>
          </cell>
          <cell r="HM245">
            <v>0.04</v>
          </cell>
          <cell r="HN245">
            <v>1.2E-2</v>
          </cell>
          <cell r="HO245">
            <v>0.02</v>
          </cell>
          <cell r="HP245">
            <v>0.02</v>
          </cell>
          <cell r="HQ245">
            <v>0.01</v>
          </cell>
          <cell r="HR245">
            <v>1.7999999999999999E-2</v>
          </cell>
          <cell r="HS245">
            <v>1.2E-2</v>
          </cell>
          <cell r="HT245">
            <v>0.04</v>
          </cell>
          <cell r="HU245">
            <v>0.03</v>
          </cell>
          <cell r="HV245">
            <v>0.04</v>
          </cell>
          <cell r="HW245">
            <v>0.05</v>
          </cell>
          <cell r="HX245">
            <v>0.05</v>
          </cell>
          <cell r="HY245">
            <v>0.03</v>
          </cell>
        </row>
        <row r="246">
          <cell r="A246">
            <v>609811</v>
          </cell>
          <cell r="I246">
            <v>45</v>
          </cell>
          <cell r="J246" t="str">
            <v>Strong</v>
          </cell>
          <cell r="M246">
            <v>67</v>
          </cell>
          <cell r="R246">
            <v>1</v>
          </cell>
          <cell r="AA246">
            <v>0</v>
          </cell>
          <cell r="AB246">
            <v>0</v>
          </cell>
          <cell r="AC246">
            <v>0.01</v>
          </cell>
          <cell r="AD246">
            <v>0</v>
          </cell>
          <cell r="AE246">
            <v>0</v>
          </cell>
          <cell r="AF246">
            <v>0.05</v>
          </cell>
          <cell r="AG246">
            <v>0</v>
          </cell>
          <cell r="AH246">
            <v>0</v>
          </cell>
          <cell r="AI246">
            <v>7.0000000000000007E-2</v>
          </cell>
          <cell r="AJ246">
            <v>0</v>
          </cell>
          <cell r="AK246">
            <v>0.05</v>
          </cell>
          <cell r="AL246">
            <v>0.1</v>
          </cell>
          <cell r="AM246">
            <v>0.28000000000000003</v>
          </cell>
          <cell r="AN246">
            <v>0.23</v>
          </cell>
          <cell r="AO246">
            <v>0.36</v>
          </cell>
          <cell r="AP246">
            <v>0.16</v>
          </cell>
          <cell r="AQ246">
            <v>0.36</v>
          </cell>
          <cell r="AR246">
            <v>0.31</v>
          </cell>
          <cell r="AS246">
            <v>0.04</v>
          </cell>
          <cell r="AT246">
            <v>0.04</v>
          </cell>
          <cell r="AU246">
            <v>0.03</v>
          </cell>
          <cell r="AV246">
            <v>0.06</v>
          </cell>
          <cell r="AW246">
            <v>0.04</v>
          </cell>
          <cell r="AX246">
            <v>0.05</v>
          </cell>
          <cell r="AY246">
            <v>0.69</v>
          </cell>
          <cell r="AZ246">
            <v>0.74</v>
          </cell>
          <cell r="BA246">
            <v>0.53</v>
          </cell>
          <cell r="BB246">
            <v>0.78</v>
          </cell>
          <cell r="BC246">
            <v>0.55000000000000004</v>
          </cell>
          <cell r="BD246">
            <v>0.49</v>
          </cell>
          <cell r="BK246">
            <v>0</v>
          </cell>
          <cell r="BL246">
            <v>0</v>
          </cell>
          <cell r="BM246">
            <v>0</v>
          </cell>
          <cell r="BN246">
            <v>0.01</v>
          </cell>
          <cell r="BO246">
            <v>0</v>
          </cell>
          <cell r="BP246">
            <v>0</v>
          </cell>
          <cell r="BQ246">
            <v>0.01</v>
          </cell>
          <cell r="BR246">
            <v>0.01</v>
          </cell>
          <cell r="BS246">
            <v>0.01</v>
          </cell>
          <cell r="BT246">
            <v>0</v>
          </cell>
          <cell r="BU246">
            <v>0.03</v>
          </cell>
          <cell r="BV246">
            <v>0</v>
          </cell>
          <cell r="BW246">
            <v>0</v>
          </cell>
          <cell r="BX246">
            <v>0.01</v>
          </cell>
          <cell r="BY246">
            <v>0.03</v>
          </cell>
          <cell r="BZ246">
            <v>0.04</v>
          </cell>
          <cell r="CA246">
            <v>0.05</v>
          </cell>
          <cell r="CB246">
            <v>0.03</v>
          </cell>
          <cell r="CL246">
            <v>0.14000000000000001</v>
          </cell>
          <cell r="CM246">
            <v>0.09</v>
          </cell>
          <cell r="CN246">
            <v>0.19</v>
          </cell>
          <cell r="CO246">
            <v>0.15</v>
          </cell>
          <cell r="CP246">
            <v>0.15</v>
          </cell>
          <cell r="CQ246">
            <v>0.3</v>
          </cell>
          <cell r="CR246">
            <v>0.16</v>
          </cell>
          <cell r="CS246">
            <v>0.28000000000000003</v>
          </cell>
          <cell r="CT246">
            <v>0.19</v>
          </cell>
          <cell r="CU246">
            <v>0.03</v>
          </cell>
          <cell r="CV246">
            <v>0.03</v>
          </cell>
          <cell r="CW246">
            <v>0.03</v>
          </cell>
          <cell r="CX246">
            <v>0.04</v>
          </cell>
          <cell r="CY246">
            <v>0.03</v>
          </cell>
          <cell r="CZ246">
            <v>0.03</v>
          </cell>
          <cell r="DA246">
            <v>0.03</v>
          </cell>
          <cell r="DB246">
            <v>0.04</v>
          </cell>
          <cell r="DC246">
            <v>0.03</v>
          </cell>
          <cell r="DD246">
            <v>0.84</v>
          </cell>
          <cell r="DE246">
            <v>0.86</v>
          </cell>
          <cell r="DF246">
            <v>0.79</v>
          </cell>
          <cell r="DG246">
            <v>0.8</v>
          </cell>
          <cell r="DH246">
            <v>0.81</v>
          </cell>
          <cell r="DI246">
            <v>0.65</v>
          </cell>
          <cell r="DJ246">
            <v>0.76</v>
          </cell>
          <cell r="DK246">
            <v>0.63</v>
          </cell>
          <cell r="DL246">
            <v>0.75</v>
          </cell>
          <cell r="DM246">
            <v>0.15</v>
          </cell>
          <cell r="DN246">
            <v>3.6999999999999998E-2</v>
          </cell>
          <cell r="DO246">
            <v>0.01</v>
          </cell>
          <cell r="DP246">
            <v>0.04</v>
          </cell>
          <cell r="DQ246">
            <v>2.5000000000000001E-2</v>
          </cell>
          <cell r="DR246">
            <v>0.01</v>
          </cell>
          <cell r="DS246">
            <v>0.03</v>
          </cell>
          <cell r="DT246">
            <v>0.01</v>
          </cell>
          <cell r="DU246">
            <v>0</v>
          </cell>
          <cell r="DW246">
            <v>0.1</v>
          </cell>
          <cell r="DX246">
            <v>6.3E-2</v>
          </cell>
          <cell r="DY246">
            <v>0.09</v>
          </cell>
          <cell r="DZ246">
            <v>0.05</v>
          </cell>
          <cell r="EA246">
            <v>0.04</v>
          </cell>
          <cell r="EB246">
            <v>0.09</v>
          </cell>
          <cell r="EC246">
            <v>0.05</v>
          </cell>
          <cell r="ED246">
            <v>0.19</v>
          </cell>
          <cell r="EE246">
            <v>0.23</v>
          </cell>
          <cell r="EF246">
            <v>0.25</v>
          </cell>
          <cell r="EG246">
            <v>0.3</v>
          </cell>
          <cell r="EH246">
            <v>0.24</v>
          </cell>
          <cell r="EI246">
            <v>0.21</v>
          </cell>
          <cell r="EJ246">
            <v>0.3</v>
          </cell>
          <cell r="EK246">
            <v>0.31</v>
          </cell>
          <cell r="EL246">
            <v>0.3</v>
          </cell>
          <cell r="EM246">
            <v>0.28000000000000003</v>
          </cell>
          <cell r="EO246">
            <v>0.5</v>
          </cell>
          <cell r="EP246">
            <v>0.53</v>
          </cell>
          <cell r="EQ246">
            <v>0.54</v>
          </cell>
          <cell r="ER246">
            <v>0.61</v>
          </cell>
          <cell r="ES246">
            <v>0.53</v>
          </cell>
          <cell r="ET246">
            <v>0.45</v>
          </cell>
          <cell r="EU246">
            <v>0.54</v>
          </cell>
          <cell r="EV246">
            <v>0.42</v>
          </cell>
          <cell r="EW246">
            <v>0.15</v>
          </cell>
          <cell r="EX246">
            <v>0.11</v>
          </cell>
          <cell r="EY246">
            <v>0.1</v>
          </cell>
          <cell r="EZ246">
            <v>0.1</v>
          </cell>
          <cell r="FA246">
            <v>0.1</v>
          </cell>
          <cell r="FB246">
            <v>0.13</v>
          </cell>
          <cell r="FC246">
            <v>0.13</v>
          </cell>
          <cell r="FD246">
            <v>0.1</v>
          </cell>
          <cell r="FE246">
            <v>0.11</v>
          </cell>
          <cell r="GP246">
            <v>0</v>
          </cell>
          <cell r="GQ246">
            <v>0</v>
          </cell>
          <cell r="GR246">
            <v>0.03</v>
          </cell>
          <cell r="GS246">
            <v>0</v>
          </cell>
          <cell r="GT246">
            <v>7.0000000000000007E-2</v>
          </cell>
          <cell r="GU246">
            <v>0.03</v>
          </cell>
          <cell r="GV246">
            <v>0.26</v>
          </cell>
          <cell r="GW246">
            <v>0.21</v>
          </cell>
          <cell r="GX246">
            <v>0.28000000000000003</v>
          </cell>
          <cell r="GY246">
            <v>0.33</v>
          </cell>
          <cell r="GZ246">
            <v>0.39</v>
          </cell>
          <cell r="HA246">
            <v>0.28999999999999998</v>
          </cell>
          <cell r="HB246">
            <v>0.55000000000000004</v>
          </cell>
          <cell r="HC246">
            <v>0.45</v>
          </cell>
          <cell r="HD246">
            <v>0.45</v>
          </cell>
          <cell r="HE246">
            <v>0.51</v>
          </cell>
          <cell r="HF246">
            <v>0.38</v>
          </cell>
          <cell r="HG246">
            <v>0.54</v>
          </cell>
          <cell r="HH246">
            <v>0.09</v>
          </cell>
          <cell r="HI246">
            <v>0.24</v>
          </cell>
          <cell r="HJ246">
            <v>0.14000000000000001</v>
          </cell>
          <cell r="HK246">
            <v>0.06</v>
          </cell>
          <cell r="HL246">
            <v>0.06</v>
          </cell>
          <cell r="HM246">
            <v>0.05</v>
          </cell>
          <cell r="HN246">
            <v>1.2999999999999999E-2</v>
          </cell>
          <cell r="HO246">
            <v>0.03</v>
          </cell>
          <cell r="HP246">
            <v>0.04</v>
          </cell>
          <cell r="HQ246">
            <v>0.01</v>
          </cell>
          <cell r="HR246">
            <v>2.5000000000000001E-2</v>
          </cell>
          <cell r="HS246">
            <v>1.2999999999999999E-2</v>
          </cell>
          <cell r="HT246">
            <v>0.09</v>
          </cell>
          <cell r="HU246">
            <v>7.0000000000000007E-2</v>
          </cell>
          <cell r="HV246">
            <v>7.0000000000000007E-2</v>
          </cell>
          <cell r="HW246">
            <v>0.09</v>
          </cell>
          <cell r="HX246">
            <v>7.0000000000000007E-2</v>
          </cell>
          <cell r="HY246">
            <v>0.09</v>
          </cell>
        </row>
        <row r="247">
          <cell r="A247">
            <v>609812</v>
          </cell>
          <cell r="I247">
            <v>51</v>
          </cell>
          <cell r="J247" t="str">
            <v>Neutral</v>
          </cell>
          <cell r="M247">
            <v>57</v>
          </cell>
          <cell r="R247">
            <v>1</v>
          </cell>
          <cell r="AA247">
            <v>0</v>
          </cell>
          <cell r="AB247">
            <v>0.03</v>
          </cell>
          <cell r="AC247">
            <v>0.03</v>
          </cell>
          <cell r="AD247">
            <v>0</v>
          </cell>
          <cell r="AE247">
            <v>0.01</v>
          </cell>
          <cell r="AF247">
            <v>0.08</v>
          </cell>
          <cell r="AG247">
            <v>7.0000000000000007E-2</v>
          </cell>
          <cell r="AH247">
            <v>0.06</v>
          </cell>
          <cell r="AI247">
            <v>0.06</v>
          </cell>
          <cell r="AJ247">
            <v>0.1</v>
          </cell>
          <cell r="AK247">
            <v>0.11</v>
          </cell>
          <cell r="AL247">
            <v>0.14000000000000001</v>
          </cell>
          <cell r="AM247">
            <v>0.25</v>
          </cell>
          <cell r="AN247">
            <v>0.18</v>
          </cell>
          <cell r="AO247">
            <v>0.24</v>
          </cell>
          <cell r="AP247">
            <v>0.22</v>
          </cell>
          <cell r="AQ247">
            <v>0.25</v>
          </cell>
          <cell r="AR247">
            <v>0.25</v>
          </cell>
          <cell r="AS247">
            <v>0</v>
          </cell>
          <cell r="AT247">
            <v>0</v>
          </cell>
          <cell r="AU247">
            <v>0.01</v>
          </cell>
          <cell r="AV247">
            <v>0</v>
          </cell>
          <cell r="AW247">
            <v>0</v>
          </cell>
          <cell r="AX247">
            <v>0.01</v>
          </cell>
          <cell r="AY247">
            <v>0.68</v>
          </cell>
          <cell r="AZ247">
            <v>0.74</v>
          </cell>
          <cell r="BA247">
            <v>0.67</v>
          </cell>
          <cell r="BB247">
            <v>0.68</v>
          </cell>
          <cell r="BC247">
            <v>0.63</v>
          </cell>
          <cell r="BD247">
            <v>0.51</v>
          </cell>
          <cell r="BK247">
            <v>0</v>
          </cell>
          <cell r="BL247">
            <v>0</v>
          </cell>
          <cell r="BM247">
            <v>0.01</v>
          </cell>
          <cell r="BN247">
            <v>0.01</v>
          </cell>
          <cell r="BO247">
            <v>0.01</v>
          </cell>
          <cell r="BP247">
            <v>0.01</v>
          </cell>
          <cell r="BQ247">
            <v>0.04</v>
          </cell>
          <cell r="BR247">
            <v>0.03</v>
          </cell>
          <cell r="BS247">
            <v>0.03</v>
          </cell>
          <cell r="BT247">
            <v>0.04</v>
          </cell>
          <cell r="BU247">
            <v>0.03</v>
          </cell>
          <cell r="BV247">
            <v>0.03</v>
          </cell>
          <cell r="BW247">
            <v>0.01</v>
          </cell>
          <cell r="BX247">
            <v>0.04</v>
          </cell>
          <cell r="BY247">
            <v>0.08</v>
          </cell>
          <cell r="BZ247">
            <v>0.08</v>
          </cell>
          <cell r="CA247">
            <v>0.08</v>
          </cell>
          <cell r="CB247">
            <v>0.08</v>
          </cell>
          <cell r="CL247">
            <v>0.15</v>
          </cell>
          <cell r="CM247">
            <v>0.13</v>
          </cell>
          <cell r="CN247">
            <v>0.17</v>
          </cell>
          <cell r="CO247">
            <v>0.18</v>
          </cell>
          <cell r="CP247">
            <v>0.21</v>
          </cell>
          <cell r="CQ247">
            <v>0.28000000000000003</v>
          </cell>
          <cell r="CR247">
            <v>0.17</v>
          </cell>
          <cell r="CS247">
            <v>0.22</v>
          </cell>
          <cell r="CT247">
            <v>0.22</v>
          </cell>
          <cell r="CU247">
            <v>0</v>
          </cell>
          <cell r="CV247">
            <v>0.03</v>
          </cell>
          <cell r="CW247">
            <v>0</v>
          </cell>
          <cell r="CX247">
            <v>0.01</v>
          </cell>
          <cell r="CY247">
            <v>0</v>
          </cell>
          <cell r="CZ247">
            <v>0</v>
          </cell>
          <cell r="DA247">
            <v>0.01</v>
          </cell>
          <cell r="DB247">
            <v>0.01</v>
          </cell>
          <cell r="DC247">
            <v>0.03</v>
          </cell>
          <cell r="DD247">
            <v>0.81</v>
          </cell>
          <cell r="DE247">
            <v>0.82</v>
          </cell>
          <cell r="DF247">
            <v>0.79</v>
          </cell>
          <cell r="DG247">
            <v>0.78</v>
          </cell>
          <cell r="DH247">
            <v>0.74</v>
          </cell>
          <cell r="DI247">
            <v>0.63</v>
          </cell>
          <cell r="DJ247">
            <v>0.69</v>
          </cell>
          <cell r="DK247">
            <v>0.65</v>
          </cell>
          <cell r="DL247">
            <v>0.64</v>
          </cell>
          <cell r="DM247">
            <v>0.11</v>
          </cell>
          <cell r="DN247">
            <v>0</v>
          </cell>
          <cell r="DO247">
            <v>0</v>
          </cell>
          <cell r="DP247">
            <v>0.01</v>
          </cell>
          <cell r="DQ247">
            <v>0</v>
          </cell>
          <cell r="DR247">
            <v>0.01</v>
          </cell>
          <cell r="DS247">
            <v>0.01</v>
          </cell>
          <cell r="DT247">
            <v>0</v>
          </cell>
          <cell r="DU247">
            <v>0.03</v>
          </cell>
          <cell r="DW247">
            <v>4.2000000000000003E-2</v>
          </cell>
          <cell r="DX247">
            <v>8.3000000000000004E-2</v>
          </cell>
          <cell r="DY247">
            <v>0.1</v>
          </cell>
          <cell r="DZ247">
            <v>0.11</v>
          </cell>
          <cell r="EA247">
            <v>0.1</v>
          </cell>
          <cell r="EB247">
            <v>0.1</v>
          </cell>
          <cell r="EC247">
            <v>0.06</v>
          </cell>
          <cell r="ED247">
            <v>0.14000000000000001</v>
          </cell>
          <cell r="EE247">
            <v>0.24</v>
          </cell>
          <cell r="EF247">
            <v>0.18</v>
          </cell>
          <cell r="EG247">
            <v>0.21</v>
          </cell>
          <cell r="EH247">
            <v>0.22</v>
          </cell>
          <cell r="EI247">
            <v>0.21</v>
          </cell>
          <cell r="EJ247">
            <v>0.28000000000000003</v>
          </cell>
          <cell r="EK247">
            <v>0.24</v>
          </cell>
          <cell r="EL247">
            <v>0.35</v>
          </cell>
          <cell r="EM247">
            <v>0.28000000000000003</v>
          </cell>
          <cell r="EO247">
            <v>0.72</v>
          </cell>
          <cell r="EP247">
            <v>0.65</v>
          </cell>
          <cell r="EQ247">
            <v>0.6</v>
          </cell>
          <cell r="ER247">
            <v>0.63</v>
          </cell>
          <cell r="ES247">
            <v>0.54</v>
          </cell>
          <cell r="ET247">
            <v>0.57999999999999996</v>
          </cell>
          <cell r="EU247">
            <v>0.54</v>
          </cell>
          <cell r="EV247">
            <v>0.51</v>
          </cell>
          <cell r="EW247">
            <v>0.08</v>
          </cell>
          <cell r="EX247">
            <v>0.06</v>
          </cell>
          <cell r="EY247">
            <v>0.06</v>
          </cell>
          <cell r="EZ247">
            <v>7.0000000000000007E-2</v>
          </cell>
          <cell r="FA247">
            <v>0.06</v>
          </cell>
          <cell r="FB247">
            <v>7.0000000000000007E-2</v>
          </cell>
          <cell r="FC247">
            <v>7.0000000000000007E-2</v>
          </cell>
          <cell r="FD247">
            <v>0.06</v>
          </cell>
          <cell r="FE247">
            <v>0.04</v>
          </cell>
          <cell r="GP247">
            <v>0.01</v>
          </cell>
          <cell r="GQ247">
            <v>0.01</v>
          </cell>
          <cell r="GR247">
            <v>0.01</v>
          </cell>
          <cell r="GS247">
            <v>0.01</v>
          </cell>
          <cell r="GT247">
            <v>7.0000000000000007E-2</v>
          </cell>
          <cell r="GU247">
            <v>0.01</v>
          </cell>
          <cell r="GV247">
            <v>0.26</v>
          </cell>
          <cell r="GW247">
            <v>0.25</v>
          </cell>
          <cell r="GX247">
            <v>0.28000000000000003</v>
          </cell>
          <cell r="GY247">
            <v>0.33</v>
          </cell>
          <cell r="GZ247">
            <v>0.33</v>
          </cell>
          <cell r="HA247">
            <v>0.25</v>
          </cell>
          <cell r="HB247">
            <v>0.56999999999999995</v>
          </cell>
          <cell r="HC247">
            <v>0.51</v>
          </cell>
          <cell r="HD247">
            <v>0.47</v>
          </cell>
          <cell r="HE247">
            <v>0.44</v>
          </cell>
          <cell r="HF247">
            <v>0.36</v>
          </cell>
          <cell r="HG247">
            <v>0.6</v>
          </cell>
          <cell r="HH247">
            <v>0.06</v>
          </cell>
          <cell r="HI247">
            <v>0.13</v>
          </cell>
          <cell r="HJ247">
            <v>0.14000000000000001</v>
          </cell>
          <cell r="HK247">
            <v>0.08</v>
          </cell>
          <cell r="HL247">
            <v>0.1</v>
          </cell>
          <cell r="HM247">
            <v>0.04</v>
          </cell>
          <cell r="HN247">
            <v>1.4E-2</v>
          </cell>
          <cell r="HO247">
            <v>0.01</v>
          </cell>
          <cell r="HP247">
            <v>0.01</v>
          </cell>
          <cell r="HQ247">
            <v>0.03</v>
          </cell>
          <cell r="HR247">
            <v>1.4E-2</v>
          </cell>
          <cell r="HS247">
            <v>1.4E-2</v>
          </cell>
          <cell r="HT247">
            <v>0.08</v>
          </cell>
          <cell r="HU247">
            <v>0.08</v>
          </cell>
          <cell r="HV247">
            <v>0.08</v>
          </cell>
          <cell r="HW247">
            <v>0.1</v>
          </cell>
          <cell r="HX247">
            <v>0.13</v>
          </cell>
          <cell r="HY247">
            <v>0.08</v>
          </cell>
        </row>
        <row r="248">
          <cell r="A248">
            <v>609813</v>
          </cell>
          <cell r="I248">
            <v>25</v>
          </cell>
          <cell r="J248" t="str">
            <v/>
          </cell>
          <cell r="R248">
            <v>1</v>
          </cell>
          <cell r="AA248">
            <v>0</v>
          </cell>
          <cell r="AB248">
            <v>0.03</v>
          </cell>
          <cell r="AC248">
            <v>0</v>
          </cell>
          <cell r="AD248">
            <v>0</v>
          </cell>
          <cell r="AE248">
            <v>0.03</v>
          </cell>
          <cell r="AF248">
            <v>0.03</v>
          </cell>
          <cell r="AG248">
            <v>0</v>
          </cell>
          <cell r="AH248">
            <v>0.03</v>
          </cell>
          <cell r="AI248">
            <v>0.05</v>
          </cell>
          <cell r="AJ248">
            <v>0</v>
          </cell>
          <cell r="AK248">
            <v>0.03</v>
          </cell>
          <cell r="AL248">
            <v>0.08</v>
          </cell>
          <cell r="AM248">
            <v>0.23</v>
          </cell>
          <cell r="AN248">
            <v>0.1</v>
          </cell>
          <cell r="AO248">
            <v>0.21</v>
          </cell>
          <cell r="AP248">
            <v>0.18</v>
          </cell>
          <cell r="AQ248">
            <v>0.18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0.77</v>
          </cell>
          <cell r="AZ248">
            <v>0.85</v>
          </cell>
          <cell r="BA248">
            <v>0.74</v>
          </cell>
          <cell r="BB248">
            <v>0.82</v>
          </cell>
          <cell r="BC248">
            <v>0.77</v>
          </cell>
          <cell r="BD248">
            <v>0.74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0.03</v>
          </cell>
          <cell r="BS248">
            <v>0</v>
          </cell>
          <cell r="BT248">
            <v>0.08</v>
          </cell>
          <cell r="BU248">
            <v>0.08</v>
          </cell>
          <cell r="BV248">
            <v>0</v>
          </cell>
          <cell r="BW248">
            <v>0.05</v>
          </cell>
          <cell r="BX248">
            <v>0.05</v>
          </cell>
          <cell r="BY248">
            <v>0.03</v>
          </cell>
          <cell r="BZ248">
            <v>0</v>
          </cell>
          <cell r="CA248">
            <v>0.05</v>
          </cell>
          <cell r="CB248">
            <v>0</v>
          </cell>
          <cell r="CL248">
            <v>0.05</v>
          </cell>
          <cell r="CM248">
            <v>0.08</v>
          </cell>
          <cell r="CN248">
            <v>0.13</v>
          </cell>
          <cell r="CO248">
            <v>0.08</v>
          </cell>
          <cell r="CP248">
            <v>0.15</v>
          </cell>
          <cell r="CQ248">
            <v>0.23</v>
          </cell>
          <cell r="CR248">
            <v>0.26</v>
          </cell>
          <cell r="CS248">
            <v>0.13</v>
          </cell>
          <cell r="CT248">
            <v>0.18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0.87</v>
          </cell>
          <cell r="DE248">
            <v>0.85</v>
          </cell>
          <cell r="DF248">
            <v>0.87</v>
          </cell>
          <cell r="DG248">
            <v>0.87</v>
          </cell>
          <cell r="DH248">
            <v>0.79</v>
          </cell>
          <cell r="DI248">
            <v>0.74</v>
          </cell>
          <cell r="DJ248">
            <v>0.74</v>
          </cell>
          <cell r="DK248">
            <v>0.79</v>
          </cell>
          <cell r="DL248">
            <v>0.82</v>
          </cell>
          <cell r="DM248">
            <v>0.23</v>
          </cell>
          <cell r="DN248">
            <v>5.0999999999999997E-2</v>
          </cell>
          <cell r="DO248">
            <v>0.03</v>
          </cell>
          <cell r="DP248">
            <v>0.03</v>
          </cell>
          <cell r="DQ248">
            <v>0</v>
          </cell>
          <cell r="DR248">
            <v>0.05</v>
          </cell>
          <cell r="DS248">
            <v>0.03</v>
          </cell>
          <cell r="DT248">
            <v>0.08</v>
          </cell>
          <cell r="DU248">
            <v>0.05</v>
          </cell>
          <cell r="DW248">
            <v>0.10299999999999999</v>
          </cell>
          <cell r="DX248">
            <v>2.5999999999999999E-2</v>
          </cell>
          <cell r="DY248">
            <v>0.03</v>
          </cell>
          <cell r="DZ248">
            <v>0.03</v>
          </cell>
          <cell r="EA248">
            <v>0.03</v>
          </cell>
          <cell r="EB248">
            <v>0.1</v>
          </cell>
          <cell r="EC248">
            <v>0.05</v>
          </cell>
          <cell r="ED248">
            <v>0.05</v>
          </cell>
          <cell r="EE248">
            <v>0.21</v>
          </cell>
          <cell r="EF248">
            <v>0.13</v>
          </cell>
          <cell r="EG248">
            <v>0.15</v>
          </cell>
          <cell r="EH248">
            <v>0.23</v>
          </cell>
          <cell r="EI248">
            <v>0.1</v>
          </cell>
          <cell r="EJ248">
            <v>0.1</v>
          </cell>
          <cell r="EK248">
            <v>0.26</v>
          </cell>
          <cell r="EL248">
            <v>0.28000000000000003</v>
          </cell>
          <cell r="EM248">
            <v>0.28000000000000003</v>
          </cell>
          <cell r="EO248">
            <v>0.72</v>
          </cell>
          <cell r="EP248">
            <v>0.79</v>
          </cell>
          <cell r="EQ248">
            <v>0.69</v>
          </cell>
          <cell r="ER248">
            <v>0.87</v>
          </cell>
          <cell r="ES248">
            <v>0.82</v>
          </cell>
          <cell r="ET248">
            <v>0.62</v>
          </cell>
          <cell r="EU248">
            <v>0.59</v>
          </cell>
          <cell r="EV248">
            <v>0.62</v>
          </cell>
          <cell r="EW248">
            <v>0</v>
          </cell>
          <cell r="EX248">
            <v>0</v>
          </cell>
          <cell r="EY248">
            <v>0</v>
          </cell>
          <cell r="EZ248">
            <v>0.03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GP248">
            <v>0</v>
          </cell>
          <cell r="GQ248">
            <v>0</v>
          </cell>
          <cell r="GR248">
            <v>0.03</v>
          </cell>
          <cell r="GS248">
            <v>0.05</v>
          </cell>
          <cell r="GT248">
            <v>0</v>
          </cell>
          <cell r="GU248">
            <v>0</v>
          </cell>
          <cell r="GV248">
            <v>0.23</v>
          </cell>
          <cell r="GW248">
            <v>0.21</v>
          </cell>
          <cell r="GX248">
            <v>0.23</v>
          </cell>
          <cell r="GY248">
            <v>0.26</v>
          </cell>
          <cell r="GZ248">
            <v>0.31</v>
          </cell>
          <cell r="HA248">
            <v>0.31</v>
          </cell>
          <cell r="HB248">
            <v>0.72</v>
          </cell>
          <cell r="HC248">
            <v>0.59</v>
          </cell>
          <cell r="HD248">
            <v>0.56000000000000005</v>
          </cell>
          <cell r="HE248">
            <v>0.59</v>
          </cell>
          <cell r="HF248">
            <v>0.59</v>
          </cell>
          <cell r="HG248">
            <v>0.64</v>
          </cell>
          <cell r="HH248">
            <v>0</v>
          </cell>
          <cell r="HI248">
            <v>0.15</v>
          </cell>
          <cell r="HJ248">
            <v>0.13</v>
          </cell>
          <cell r="HK248">
            <v>0.05</v>
          </cell>
          <cell r="HL248">
            <v>0.03</v>
          </cell>
          <cell r="HM248">
            <v>0</v>
          </cell>
          <cell r="HN248">
            <v>5.0999999999999997E-2</v>
          </cell>
          <cell r="HO248">
            <v>0.05</v>
          </cell>
          <cell r="HP248">
            <v>0.05</v>
          </cell>
          <cell r="HQ248">
            <v>0.05</v>
          </cell>
          <cell r="HR248">
            <v>7.6999999999999999E-2</v>
          </cell>
          <cell r="HS248">
            <v>5.0999999999999997E-2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</row>
        <row r="249">
          <cell r="A249">
            <v>609815</v>
          </cell>
          <cell r="I249">
            <v>64</v>
          </cell>
          <cell r="J249" t="str">
            <v>Strong</v>
          </cell>
          <cell r="M249">
            <v>67</v>
          </cell>
          <cell r="AA249">
            <v>0</v>
          </cell>
          <cell r="AB249">
            <v>0</v>
          </cell>
          <cell r="AC249">
            <v>0</v>
          </cell>
          <cell r="AD249">
            <v>0.01</v>
          </cell>
          <cell r="AE249">
            <v>0</v>
          </cell>
          <cell r="AF249">
            <v>0.04</v>
          </cell>
          <cell r="AG249">
            <v>0.06</v>
          </cell>
          <cell r="AH249">
            <v>0.03</v>
          </cell>
          <cell r="AI249">
            <v>0.03</v>
          </cell>
          <cell r="AJ249">
            <v>0.03</v>
          </cell>
          <cell r="AK249">
            <v>0.08</v>
          </cell>
          <cell r="AL249">
            <v>0.11</v>
          </cell>
          <cell r="AM249">
            <v>0.32</v>
          </cell>
          <cell r="AN249">
            <v>0.23</v>
          </cell>
          <cell r="AO249">
            <v>0.32</v>
          </cell>
          <cell r="AP249">
            <v>0.22</v>
          </cell>
          <cell r="AQ249">
            <v>0.28000000000000003</v>
          </cell>
          <cell r="AR249">
            <v>0.24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0.01</v>
          </cell>
          <cell r="AX249">
            <v>0.01</v>
          </cell>
          <cell r="AY249">
            <v>0.62</v>
          </cell>
          <cell r="AZ249">
            <v>0.74</v>
          </cell>
          <cell r="BA249">
            <v>0.64</v>
          </cell>
          <cell r="BB249">
            <v>0.74</v>
          </cell>
          <cell r="BC249">
            <v>0.63</v>
          </cell>
          <cell r="BD249">
            <v>0.6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0.01</v>
          </cell>
          <cell r="BR249">
            <v>0.03</v>
          </cell>
          <cell r="BS249">
            <v>0</v>
          </cell>
          <cell r="BT249">
            <v>0</v>
          </cell>
          <cell r="BU249">
            <v>0</v>
          </cell>
          <cell r="BV249">
            <v>0.01</v>
          </cell>
          <cell r="BW249">
            <v>0.01</v>
          </cell>
          <cell r="BX249">
            <v>0.01</v>
          </cell>
          <cell r="BY249">
            <v>0.01</v>
          </cell>
          <cell r="BZ249">
            <v>0.02</v>
          </cell>
          <cell r="CA249">
            <v>7.0000000000000007E-2</v>
          </cell>
          <cell r="CB249">
            <v>0.06</v>
          </cell>
          <cell r="CL249">
            <v>7.0000000000000007E-2</v>
          </cell>
          <cell r="CM249">
            <v>0.1</v>
          </cell>
          <cell r="CN249">
            <v>0.12</v>
          </cell>
          <cell r="CO249">
            <v>0.15</v>
          </cell>
          <cell r="CP249">
            <v>0.11</v>
          </cell>
          <cell r="CQ249">
            <v>0.2</v>
          </cell>
          <cell r="CR249">
            <v>0.22</v>
          </cell>
          <cell r="CS249">
            <v>0.15</v>
          </cell>
          <cell r="CT249">
            <v>0.14000000000000001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0.01</v>
          </cell>
          <cell r="DC249">
            <v>0</v>
          </cell>
          <cell r="DD249">
            <v>0.93</v>
          </cell>
          <cell r="DE249">
            <v>0.9</v>
          </cell>
          <cell r="DF249">
            <v>0.87</v>
          </cell>
          <cell r="DG249">
            <v>0.84</v>
          </cell>
          <cell r="DH249">
            <v>0.88</v>
          </cell>
          <cell r="DI249">
            <v>0.78</v>
          </cell>
          <cell r="DJ249">
            <v>0.75</v>
          </cell>
          <cell r="DK249">
            <v>0.73</v>
          </cell>
          <cell r="DL249">
            <v>0.8</v>
          </cell>
          <cell r="DM249">
            <v>0.13</v>
          </cell>
          <cell r="DN249">
            <v>8.9999999999999993E-3</v>
          </cell>
          <cell r="DO249">
            <v>0</v>
          </cell>
          <cell r="DP249">
            <v>0.01</v>
          </cell>
          <cell r="DQ249">
            <v>0</v>
          </cell>
          <cell r="DR249">
            <v>0.01</v>
          </cell>
          <cell r="DS249">
            <v>0.03</v>
          </cell>
          <cell r="DT249">
            <v>0</v>
          </cell>
          <cell r="DU249">
            <v>0</v>
          </cell>
          <cell r="DW249">
            <v>5.0999999999999997E-2</v>
          </cell>
          <cell r="DX249">
            <v>3.6999999999999998E-2</v>
          </cell>
          <cell r="DY249">
            <v>0.06</v>
          </cell>
          <cell r="DZ249">
            <v>0.05</v>
          </cell>
          <cell r="EA249">
            <v>0.06</v>
          </cell>
          <cell r="EB249">
            <v>0.1</v>
          </cell>
          <cell r="EC249">
            <v>0.01</v>
          </cell>
          <cell r="ED249">
            <v>0.1</v>
          </cell>
          <cell r="EE249">
            <v>0.19</v>
          </cell>
          <cell r="EF249">
            <v>0.26</v>
          </cell>
          <cell r="EG249">
            <v>0.24</v>
          </cell>
          <cell r="EH249">
            <v>0.24</v>
          </cell>
          <cell r="EI249">
            <v>0.19</v>
          </cell>
          <cell r="EJ249">
            <v>0.23</v>
          </cell>
          <cell r="EK249">
            <v>0.31</v>
          </cell>
          <cell r="EL249">
            <v>0.32</v>
          </cell>
          <cell r="EM249">
            <v>0.33</v>
          </cell>
          <cell r="EO249">
            <v>0.67</v>
          </cell>
          <cell r="EP249">
            <v>0.71</v>
          </cell>
          <cell r="EQ249">
            <v>0.69</v>
          </cell>
          <cell r="ER249">
            <v>0.77</v>
          </cell>
          <cell r="ES249">
            <v>0.69</v>
          </cell>
          <cell r="ET249">
            <v>0.54</v>
          </cell>
          <cell r="EU249">
            <v>0.66</v>
          </cell>
          <cell r="EV249">
            <v>0.56000000000000005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0.01</v>
          </cell>
          <cell r="FC249">
            <v>0.02</v>
          </cell>
          <cell r="FD249">
            <v>0.01</v>
          </cell>
          <cell r="FE249">
            <v>0.01</v>
          </cell>
          <cell r="GP249">
            <v>0</v>
          </cell>
          <cell r="GQ249">
            <v>0</v>
          </cell>
          <cell r="GR249">
            <v>0.02</v>
          </cell>
          <cell r="GS249">
            <v>0.01</v>
          </cell>
          <cell r="GT249">
            <v>0.1</v>
          </cell>
          <cell r="GU249">
            <v>0.01</v>
          </cell>
          <cell r="GV249">
            <v>0.19</v>
          </cell>
          <cell r="GW249">
            <v>0.19</v>
          </cell>
          <cell r="GX249">
            <v>0.23</v>
          </cell>
          <cell r="GY249">
            <v>0.25</v>
          </cell>
          <cell r="GZ249">
            <v>0.31</v>
          </cell>
          <cell r="HA249">
            <v>0.25</v>
          </cell>
          <cell r="HB249">
            <v>0.77</v>
          </cell>
          <cell r="HC249">
            <v>0.68</v>
          </cell>
          <cell r="HD249">
            <v>0.59</v>
          </cell>
          <cell r="HE249">
            <v>0.61</v>
          </cell>
          <cell r="HF249">
            <v>0.51</v>
          </cell>
          <cell r="HG249">
            <v>0.69</v>
          </cell>
          <cell r="HH249">
            <v>0.01</v>
          </cell>
          <cell r="HI249">
            <v>0.08</v>
          </cell>
          <cell r="HJ249">
            <v>0.11</v>
          </cell>
          <cell r="HK249">
            <v>0.08</v>
          </cell>
          <cell r="HL249">
            <v>0.05</v>
          </cell>
          <cell r="HM249">
            <v>0.02</v>
          </cell>
          <cell r="HN249">
            <v>3.2000000000000001E-2</v>
          </cell>
          <cell r="HO249">
            <v>0.05</v>
          </cell>
          <cell r="HP249">
            <v>0.04</v>
          </cell>
          <cell r="HQ249">
            <v>0.04</v>
          </cell>
          <cell r="HR249">
            <v>3.2000000000000001E-2</v>
          </cell>
          <cell r="HS249">
            <v>3.2000000000000001E-2</v>
          </cell>
          <cell r="HT249">
            <v>0</v>
          </cell>
          <cell r="HU249">
            <v>0.01</v>
          </cell>
          <cell r="HV249">
            <v>0.01</v>
          </cell>
          <cell r="HW249">
            <v>0.02</v>
          </cell>
          <cell r="HX249">
            <v>0</v>
          </cell>
          <cell r="HY249">
            <v>0</v>
          </cell>
        </row>
        <row r="250">
          <cell r="A250">
            <v>609817</v>
          </cell>
          <cell r="I250">
            <v>44</v>
          </cell>
          <cell r="J250" t="str">
            <v>Neutral</v>
          </cell>
          <cell r="M250">
            <v>44</v>
          </cell>
          <cell r="R250">
            <v>76</v>
          </cell>
          <cell r="AA250">
            <v>0.03</v>
          </cell>
          <cell r="AB250">
            <v>0.04</v>
          </cell>
          <cell r="AC250">
            <v>0.03</v>
          </cell>
          <cell r="AD250">
            <v>0.03</v>
          </cell>
          <cell r="AE250">
            <v>0.05</v>
          </cell>
          <cell r="AF250">
            <v>0.1</v>
          </cell>
          <cell r="AG250">
            <v>0.06</v>
          </cell>
          <cell r="AH250">
            <v>0.06</v>
          </cell>
          <cell r="AI250">
            <v>0.08</v>
          </cell>
          <cell r="AJ250">
            <v>0.05</v>
          </cell>
          <cell r="AK250">
            <v>0.13</v>
          </cell>
          <cell r="AL250">
            <v>0.19</v>
          </cell>
          <cell r="AM250">
            <v>0.31</v>
          </cell>
          <cell r="AN250">
            <v>0.24</v>
          </cell>
          <cell r="AO250">
            <v>0.32</v>
          </cell>
          <cell r="AP250">
            <v>0.2</v>
          </cell>
          <cell r="AQ250">
            <v>0.32</v>
          </cell>
          <cell r="AR250">
            <v>0.28000000000000003</v>
          </cell>
          <cell r="AS250">
            <v>0.01</v>
          </cell>
          <cell r="AT250">
            <v>0.01</v>
          </cell>
          <cell r="AU250">
            <v>0.02</v>
          </cell>
          <cell r="AV250">
            <v>0.02</v>
          </cell>
          <cell r="AW250">
            <v>0.02</v>
          </cell>
          <cell r="AX250">
            <v>0.02</v>
          </cell>
          <cell r="AY250">
            <v>0.57999999999999996</v>
          </cell>
          <cell r="AZ250">
            <v>0.65</v>
          </cell>
          <cell r="BA250">
            <v>0.55000000000000004</v>
          </cell>
          <cell r="BB250">
            <v>0.7</v>
          </cell>
          <cell r="BC250">
            <v>0.48</v>
          </cell>
          <cell r="BD250">
            <v>0.43</v>
          </cell>
          <cell r="BK250">
            <v>1.2E-2</v>
          </cell>
          <cell r="BL250">
            <v>1.2E-2</v>
          </cell>
          <cell r="BM250">
            <v>0.02</v>
          </cell>
          <cell r="BN250">
            <v>0.01</v>
          </cell>
          <cell r="BO250">
            <v>0.02</v>
          </cell>
          <cell r="BP250">
            <v>0.02</v>
          </cell>
          <cell r="BQ250">
            <v>0.04</v>
          </cell>
          <cell r="BR250">
            <v>0.05</v>
          </cell>
          <cell r="BS250">
            <v>0.04</v>
          </cell>
          <cell r="BT250">
            <v>0.01</v>
          </cell>
          <cell r="BU250">
            <v>0.01</v>
          </cell>
          <cell r="BV250">
            <v>0.01</v>
          </cell>
          <cell r="BW250">
            <v>0.03</v>
          </cell>
          <cell r="BX250">
            <v>0.02</v>
          </cell>
          <cell r="BY250">
            <v>0.02</v>
          </cell>
          <cell r="BZ250">
            <v>0.03</v>
          </cell>
          <cell r="CA250">
            <v>0.05</v>
          </cell>
          <cell r="CB250">
            <v>0.03</v>
          </cell>
          <cell r="CL250">
            <v>0.12</v>
          </cell>
          <cell r="CM250">
            <v>0.12</v>
          </cell>
          <cell r="CN250">
            <v>0.16</v>
          </cell>
          <cell r="CO250">
            <v>0.14000000000000001</v>
          </cell>
          <cell r="CP250">
            <v>0.14000000000000001</v>
          </cell>
          <cell r="CQ250">
            <v>0.2</v>
          </cell>
          <cell r="CR250">
            <v>0.19</v>
          </cell>
          <cell r="CS250">
            <v>0.21</v>
          </cell>
          <cell r="CT250">
            <v>0.17</v>
          </cell>
          <cell r="CU250">
            <v>0</v>
          </cell>
          <cell r="CV250">
            <v>0.01</v>
          </cell>
          <cell r="CW250">
            <v>0.02</v>
          </cell>
          <cell r="CX250">
            <v>0.02</v>
          </cell>
          <cell r="CY250">
            <v>0.01</v>
          </cell>
          <cell r="CZ250">
            <v>0.02</v>
          </cell>
          <cell r="DA250">
            <v>0.01</v>
          </cell>
          <cell r="DB250">
            <v>0.02</v>
          </cell>
          <cell r="DC250">
            <v>0.01</v>
          </cell>
          <cell r="DD250">
            <v>0.86</v>
          </cell>
          <cell r="DE250">
            <v>0.84</v>
          </cell>
          <cell r="DF250">
            <v>0.79</v>
          </cell>
          <cell r="DG250">
            <v>0.79</v>
          </cell>
          <cell r="DH250">
            <v>0.82</v>
          </cell>
          <cell r="DI250">
            <v>0.74</v>
          </cell>
          <cell r="DJ250">
            <v>0.73</v>
          </cell>
          <cell r="DK250">
            <v>0.68</v>
          </cell>
          <cell r="DL250">
            <v>0.75</v>
          </cell>
          <cell r="DM250">
            <v>0.1</v>
          </cell>
          <cell r="DN250">
            <v>8.0000000000000002E-3</v>
          </cell>
          <cell r="DO250">
            <v>0.01</v>
          </cell>
          <cell r="DP250">
            <v>0.02</v>
          </cell>
          <cell r="DQ250">
            <v>1.7000000000000001E-2</v>
          </cell>
          <cell r="DR250">
            <v>0.03</v>
          </cell>
          <cell r="DS250">
            <v>0.05</v>
          </cell>
          <cell r="DT250">
            <v>0.02</v>
          </cell>
          <cell r="DU250">
            <v>0.01</v>
          </cell>
          <cell r="DW250">
            <v>2.9000000000000001E-2</v>
          </cell>
          <cell r="DX250">
            <v>2.9000000000000001E-2</v>
          </cell>
          <cell r="DY250">
            <v>0.04</v>
          </cell>
          <cell r="DZ250">
            <v>0.04</v>
          </cell>
          <cell r="EA250">
            <v>0.05</v>
          </cell>
          <cell r="EB250">
            <v>0.1</v>
          </cell>
          <cell r="EC250">
            <v>0.04</v>
          </cell>
          <cell r="ED250">
            <v>0.05</v>
          </cell>
          <cell r="EE250">
            <v>0.32</v>
          </cell>
          <cell r="EF250">
            <v>0.28000000000000003</v>
          </cell>
          <cell r="EG250">
            <v>0.26</v>
          </cell>
          <cell r="EH250">
            <v>0.3</v>
          </cell>
          <cell r="EI250">
            <v>0.21</v>
          </cell>
          <cell r="EJ250">
            <v>0.31</v>
          </cell>
          <cell r="EK250">
            <v>0.31</v>
          </cell>
          <cell r="EL250">
            <v>0.32</v>
          </cell>
          <cell r="EM250">
            <v>0.27</v>
          </cell>
          <cell r="EO250">
            <v>0.64</v>
          </cell>
          <cell r="EP250">
            <v>0.66</v>
          </cell>
          <cell r="EQ250">
            <v>0.6</v>
          </cell>
          <cell r="ER250">
            <v>0.69</v>
          </cell>
          <cell r="ES250">
            <v>0.55000000000000004</v>
          </cell>
          <cell r="ET250">
            <v>0.46</v>
          </cell>
          <cell r="EU250">
            <v>0.56000000000000005</v>
          </cell>
          <cell r="EV250">
            <v>0.61</v>
          </cell>
          <cell r="EW250">
            <v>0.06</v>
          </cell>
          <cell r="EX250">
            <v>0.05</v>
          </cell>
          <cell r="EY250">
            <v>0.05</v>
          </cell>
          <cell r="EZ250">
            <v>0.05</v>
          </cell>
          <cell r="FA250">
            <v>0.04</v>
          </cell>
          <cell r="FB250">
            <v>0.06</v>
          </cell>
          <cell r="FC250">
            <v>0.08</v>
          </cell>
          <cell r="FD250">
            <v>0.05</v>
          </cell>
          <cell r="FE250">
            <v>0.05</v>
          </cell>
          <cell r="GP250">
            <v>0.02</v>
          </cell>
          <cell r="GQ250">
            <v>0.02</v>
          </cell>
          <cell r="GR250">
            <v>0.03</v>
          </cell>
          <cell r="GS250">
            <v>0.03</v>
          </cell>
          <cell r="GT250">
            <v>0.12</v>
          </cell>
          <cell r="GU250">
            <v>0.05</v>
          </cell>
          <cell r="GV250">
            <v>0.31</v>
          </cell>
          <cell r="GW250">
            <v>0.35</v>
          </cell>
          <cell r="GX250">
            <v>0.28999999999999998</v>
          </cell>
          <cell r="GY250">
            <v>0.33</v>
          </cell>
          <cell r="GZ250">
            <v>0.34</v>
          </cell>
          <cell r="HA250">
            <v>0.37</v>
          </cell>
          <cell r="HB250">
            <v>0.56000000000000005</v>
          </cell>
          <cell r="HC250">
            <v>0.36</v>
          </cell>
          <cell r="HD250">
            <v>0.4</v>
          </cell>
          <cell r="HE250">
            <v>0.45</v>
          </cell>
          <cell r="HF250">
            <v>0.36</v>
          </cell>
          <cell r="HG250">
            <v>0.45</v>
          </cell>
          <cell r="HH250">
            <v>0.02</v>
          </cell>
          <cell r="HI250">
            <v>0.16</v>
          </cell>
          <cell r="HJ250">
            <v>0.17</v>
          </cell>
          <cell r="HK250">
            <v>0.1</v>
          </cell>
          <cell r="HL250">
            <v>7.0000000000000007E-2</v>
          </cell>
          <cell r="HM250">
            <v>0.05</v>
          </cell>
          <cell r="HN250">
            <v>2.1000000000000001E-2</v>
          </cell>
          <cell r="HO250">
            <v>0.02</v>
          </cell>
          <cell r="HP250">
            <v>0.02</v>
          </cell>
          <cell r="HQ250">
            <v>0.01</v>
          </cell>
          <cell r="HR250">
            <v>4.1000000000000002E-2</v>
          </cell>
          <cell r="HS250">
            <v>4.0000000000000001E-3</v>
          </cell>
          <cell r="HT250">
            <v>0.06</v>
          </cell>
          <cell r="HU250">
            <v>0.08</v>
          </cell>
          <cell r="HV250">
            <v>0.09</v>
          </cell>
          <cell r="HW250">
            <v>7.0000000000000007E-2</v>
          </cell>
          <cell r="HX250">
            <v>7.0000000000000007E-2</v>
          </cell>
          <cell r="HY250">
            <v>0.08</v>
          </cell>
        </row>
        <row r="251">
          <cell r="A251">
            <v>609818</v>
          </cell>
          <cell r="I251">
            <v>15</v>
          </cell>
          <cell r="J251" t="str">
            <v/>
          </cell>
          <cell r="R251">
            <v>4</v>
          </cell>
          <cell r="AA251">
            <v>0.01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0.03</v>
          </cell>
          <cell r="AG251">
            <v>7.0000000000000007E-2</v>
          </cell>
          <cell r="AH251">
            <v>0.03</v>
          </cell>
          <cell r="AI251">
            <v>7.0000000000000007E-2</v>
          </cell>
          <cell r="AJ251">
            <v>0.03</v>
          </cell>
          <cell r="AK251">
            <v>0.1</v>
          </cell>
          <cell r="AL251">
            <v>7.0000000000000007E-2</v>
          </cell>
          <cell r="AM251">
            <v>0.25</v>
          </cell>
          <cell r="AN251">
            <v>0.24</v>
          </cell>
          <cell r="AO251">
            <v>0.3</v>
          </cell>
          <cell r="AP251">
            <v>0.14000000000000001</v>
          </cell>
          <cell r="AQ251">
            <v>0.2</v>
          </cell>
          <cell r="AR251">
            <v>0.2</v>
          </cell>
          <cell r="AS251">
            <v>0</v>
          </cell>
          <cell r="AT251">
            <v>0.01</v>
          </cell>
          <cell r="AU251">
            <v>0.01</v>
          </cell>
          <cell r="AV251">
            <v>0.01</v>
          </cell>
          <cell r="AW251">
            <v>0</v>
          </cell>
          <cell r="AX251">
            <v>0</v>
          </cell>
          <cell r="AY251">
            <v>0.66</v>
          </cell>
          <cell r="AZ251">
            <v>0.72</v>
          </cell>
          <cell r="BA251">
            <v>0.62</v>
          </cell>
          <cell r="BB251">
            <v>0.82</v>
          </cell>
          <cell r="BC251">
            <v>0.7</v>
          </cell>
          <cell r="BD251">
            <v>0.7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0.01</v>
          </cell>
          <cell r="BS251">
            <v>0.01</v>
          </cell>
          <cell r="BT251">
            <v>0</v>
          </cell>
          <cell r="BU251">
            <v>0.01</v>
          </cell>
          <cell r="BV251">
            <v>0.01</v>
          </cell>
          <cell r="BW251">
            <v>0.01</v>
          </cell>
          <cell r="BX251">
            <v>0</v>
          </cell>
          <cell r="BY251">
            <v>0.01</v>
          </cell>
          <cell r="BZ251">
            <v>0.06</v>
          </cell>
          <cell r="CA251">
            <v>0.01</v>
          </cell>
          <cell r="CB251">
            <v>0.04</v>
          </cell>
          <cell r="CL251">
            <v>0.08</v>
          </cell>
          <cell r="CM251">
            <v>0.14000000000000001</v>
          </cell>
          <cell r="CN251">
            <v>0.14000000000000001</v>
          </cell>
          <cell r="CO251">
            <v>0.17</v>
          </cell>
          <cell r="CP251">
            <v>0.13</v>
          </cell>
          <cell r="CQ251">
            <v>0.17</v>
          </cell>
          <cell r="CR251">
            <v>0.14000000000000001</v>
          </cell>
          <cell r="CS251">
            <v>0.2</v>
          </cell>
          <cell r="CT251">
            <v>0.11</v>
          </cell>
          <cell r="CU251">
            <v>0.01</v>
          </cell>
          <cell r="CV251">
            <v>0</v>
          </cell>
          <cell r="CW251">
            <v>0</v>
          </cell>
          <cell r="CX251">
            <v>0</v>
          </cell>
          <cell r="CY251">
            <v>0.01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0.9</v>
          </cell>
          <cell r="DE251">
            <v>0.85</v>
          </cell>
          <cell r="DF251">
            <v>0.85</v>
          </cell>
          <cell r="DG251">
            <v>0.82</v>
          </cell>
          <cell r="DH251">
            <v>0.86</v>
          </cell>
          <cell r="DI251">
            <v>0.82</v>
          </cell>
          <cell r="DJ251">
            <v>0.8</v>
          </cell>
          <cell r="DK251">
            <v>0.77</v>
          </cell>
          <cell r="DL251">
            <v>0.83</v>
          </cell>
          <cell r="DM251">
            <v>7.0000000000000007E-2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0.01</v>
          </cell>
          <cell r="DT251">
            <v>0</v>
          </cell>
          <cell r="DU251">
            <v>0</v>
          </cell>
          <cell r="DW251">
            <v>0</v>
          </cell>
          <cell r="DX251">
            <v>1.4E-2</v>
          </cell>
          <cell r="DY251">
            <v>0.01</v>
          </cell>
          <cell r="DZ251">
            <v>0.01</v>
          </cell>
          <cell r="EA251">
            <v>0.01</v>
          </cell>
          <cell r="EB251">
            <v>0.01</v>
          </cell>
          <cell r="EC251">
            <v>0</v>
          </cell>
          <cell r="ED251">
            <v>0.06</v>
          </cell>
          <cell r="EE251">
            <v>0.31</v>
          </cell>
          <cell r="EF251">
            <v>0.32</v>
          </cell>
          <cell r="EG251">
            <v>0.25</v>
          </cell>
          <cell r="EH251">
            <v>0.24</v>
          </cell>
          <cell r="EI251">
            <v>0.25</v>
          </cell>
          <cell r="EJ251">
            <v>0.28000000000000003</v>
          </cell>
          <cell r="EK251">
            <v>0.28000000000000003</v>
          </cell>
          <cell r="EL251">
            <v>0.23</v>
          </cell>
          <cell r="EM251">
            <v>0.2</v>
          </cell>
          <cell r="EO251">
            <v>0.66</v>
          </cell>
          <cell r="EP251">
            <v>0.73</v>
          </cell>
          <cell r="EQ251">
            <v>0.73</v>
          </cell>
          <cell r="ER251">
            <v>0.73</v>
          </cell>
          <cell r="ES251">
            <v>0.69</v>
          </cell>
          <cell r="ET251">
            <v>0.69</v>
          </cell>
          <cell r="EU251">
            <v>0.77</v>
          </cell>
          <cell r="EV251">
            <v>0.75</v>
          </cell>
          <cell r="EW251">
            <v>0.01</v>
          </cell>
          <cell r="EX251">
            <v>0.01</v>
          </cell>
          <cell r="EY251">
            <v>0</v>
          </cell>
          <cell r="EZ251">
            <v>0.01</v>
          </cell>
          <cell r="FA251">
            <v>0</v>
          </cell>
          <cell r="FB251">
            <v>0.01</v>
          </cell>
          <cell r="FC251">
            <v>0</v>
          </cell>
          <cell r="FD251">
            <v>0</v>
          </cell>
          <cell r="FE251">
            <v>0</v>
          </cell>
          <cell r="GP251">
            <v>0.01</v>
          </cell>
          <cell r="GQ251">
            <v>0.01</v>
          </cell>
          <cell r="GR251">
            <v>0</v>
          </cell>
          <cell r="GS251">
            <v>0</v>
          </cell>
          <cell r="GT251">
            <v>0.03</v>
          </cell>
          <cell r="GU251">
            <v>0.03</v>
          </cell>
          <cell r="GV251">
            <v>0.21</v>
          </cell>
          <cell r="GW251">
            <v>0.18</v>
          </cell>
          <cell r="GX251">
            <v>0.14000000000000001</v>
          </cell>
          <cell r="GY251">
            <v>0.18</v>
          </cell>
          <cell r="GZ251">
            <v>0.34</v>
          </cell>
          <cell r="HA251">
            <v>0.2</v>
          </cell>
          <cell r="HB251">
            <v>0.75</v>
          </cell>
          <cell r="HC251">
            <v>0.73</v>
          </cell>
          <cell r="HD251">
            <v>0.8</v>
          </cell>
          <cell r="HE251">
            <v>0.73</v>
          </cell>
          <cell r="HF251">
            <v>0.55000000000000004</v>
          </cell>
          <cell r="HG251">
            <v>0.76</v>
          </cell>
          <cell r="HH251">
            <v>0.03</v>
          </cell>
          <cell r="HI251">
            <v>7.0000000000000007E-2</v>
          </cell>
          <cell r="HJ251">
            <v>0.06</v>
          </cell>
          <cell r="HK251">
            <v>7.0000000000000007E-2</v>
          </cell>
          <cell r="HL251">
            <v>0.08</v>
          </cell>
          <cell r="HM251">
            <v>0.01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0.01</v>
          </cell>
          <cell r="HX251">
            <v>0</v>
          </cell>
          <cell r="HY251">
            <v>0</v>
          </cell>
        </row>
        <row r="252">
          <cell r="A252">
            <v>609819</v>
          </cell>
          <cell r="I252">
            <v>20</v>
          </cell>
          <cell r="J252" t="str">
            <v/>
          </cell>
          <cell r="AA252">
            <v>0.05</v>
          </cell>
          <cell r="AB252">
            <v>0.03</v>
          </cell>
          <cell r="AC252">
            <v>0.08</v>
          </cell>
          <cell r="AD252">
            <v>0.05</v>
          </cell>
          <cell r="AE252">
            <v>0.08</v>
          </cell>
          <cell r="AF252">
            <v>0.27</v>
          </cell>
          <cell r="AG252">
            <v>0.24</v>
          </cell>
          <cell r="AH252">
            <v>0.24</v>
          </cell>
          <cell r="AI252">
            <v>0.19</v>
          </cell>
          <cell r="AJ252">
            <v>0.11</v>
          </cell>
          <cell r="AK252">
            <v>0.35</v>
          </cell>
          <cell r="AL252">
            <v>0.3</v>
          </cell>
          <cell r="AM252">
            <v>0.32</v>
          </cell>
          <cell r="AN252">
            <v>0.41</v>
          </cell>
          <cell r="AO252">
            <v>0.46</v>
          </cell>
          <cell r="AP252">
            <v>0.3</v>
          </cell>
          <cell r="AQ252">
            <v>0.16</v>
          </cell>
          <cell r="AR252">
            <v>0.24</v>
          </cell>
          <cell r="AS252">
            <v>0.03</v>
          </cell>
          <cell r="AT252">
            <v>0</v>
          </cell>
          <cell r="AU252">
            <v>0</v>
          </cell>
          <cell r="AV252">
            <v>0.03</v>
          </cell>
          <cell r="AW252">
            <v>0</v>
          </cell>
          <cell r="AX252">
            <v>0</v>
          </cell>
          <cell r="AY252">
            <v>0.35</v>
          </cell>
          <cell r="AZ252">
            <v>0.32</v>
          </cell>
          <cell r="BA252">
            <v>0.27</v>
          </cell>
          <cell r="BB252">
            <v>0.51</v>
          </cell>
          <cell r="BC252">
            <v>0.41</v>
          </cell>
          <cell r="BD252">
            <v>0.19</v>
          </cell>
          <cell r="BK252">
            <v>2.7E-2</v>
          </cell>
          <cell r="BL252">
            <v>5.3999999999999999E-2</v>
          </cell>
          <cell r="BM252">
            <v>0.03</v>
          </cell>
          <cell r="BN252">
            <v>0.05</v>
          </cell>
          <cell r="BO252">
            <v>0.03</v>
          </cell>
          <cell r="BP252">
            <v>0.08</v>
          </cell>
          <cell r="BQ252">
            <v>0.08</v>
          </cell>
          <cell r="BR252">
            <v>0.19</v>
          </cell>
          <cell r="BS252">
            <v>0.16</v>
          </cell>
          <cell r="BT252">
            <v>0.05</v>
          </cell>
          <cell r="BU252">
            <v>0.14000000000000001</v>
          </cell>
          <cell r="BV252">
            <v>0.14000000000000001</v>
          </cell>
          <cell r="BW252">
            <v>0.16</v>
          </cell>
          <cell r="BX252">
            <v>0.14000000000000001</v>
          </cell>
          <cell r="BY252">
            <v>0.16</v>
          </cell>
          <cell r="BZ252">
            <v>0.14000000000000001</v>
          </cell>
          <cell r="CA252">
            <v>0.14000000000000001</v>
          </cell>
          <cell r="CB252">
            <v>0.11</v>
          </cell>
          <cell r="CL252">
            <v>0.32</v>
          </cell>
          <cell r="CM252">
            <v>0.3</v>
          </cell>
          <cell r="CN252">
            <v>0.41</v>
          </cell>
          <cell r="CO252">
            <v>0.27</v>
          </cell>
          <cell r="CP252">
            <v>0.22</v>
          </cell>
          <cell r="CQ252">
            <v>0.3</v>
          </cell>
          <cell r="CR252">
            <v>0.35</v>
          </cell>
          <cell r="CS252">
            <v>0.19</v>
          </cell>
          <cell r="CT252">
            <v>0.16</v>
          </cell>
          <cell r="CU252">
            <v>0.03</v>
          </cell>
          <cell r="CV252">
            <v>0.03</v>
          </cell>
          <cell r="CW252">
            <v>0</v>
          </cell>
          <cell r="CX252">
            <v>0</v>
          </cell>
          <cell r="CY252">
            <v>0.03</v>
          </cell>
          <cell r="CZ252">
            <v>0</v>
          </cell>
          <cell r="DA252">
            <v>0</v>
          </cell>
          <cell r="DB252">
            <v>0.05</v>
          </cell>
          <cell r="DC252">
            <v>0</v>
          </cell>
          <cell r="DD252">
            <v>0.56999999999999995</v>
          </cell>
          <cell r="DE252">
            <v>0.49</v>
          </cell>
          <cell r="DF252">
            <v>0.43</v>
          </cell>
          <cell r="DG252">
            <v>0.51</v>
          </cell>
          <cell r="DH252">
            <v>0.59</v>
          </cell>
          <cell r="DI252">
            <v>0.46</v>
          </cell>
          <cell r="DJ252">
            <v>0.43</v>
          </cell>
          <cell r="DK252">
            <v>0.43</v>
          </cell>
          <cell r="DL252">
            <v>0.56999999999999995</v>
          </cell>
          <cell r="DM252">
            <v>0.19</v>
          </cell>
          <cell r="DN252">
            <v>5.3999999999999999E-2</v>
          </cell>
          <cell r="DO252">
            <v>0.03</v>
          </cell>
          <cell r="DP252">
            <v>0.16</v>
          </cell>
          <cell r="DQ252">
            <v>8.1000000000000003E-2</v>
          </cell>
          <cell r="DR252">
            <v>0.08</v>
          </cell>
          <cell r="DS252">
            <v>0.19</v>
          </cell>
          <cell r="DT252">
            <v>0.08</v>
          </cell>
          <cell r="DU252">
            <v>0.19</v>
          </cell>
          <cell r="DW252">
            <v>0.29699999999999999</v>
          </cell>
          <cell r="DX252">
            <v>0.216</v>
          </cell>
          <cell r="DY252">
            <v>0.19</v>
          </cell>
          <cell r="DZ252">
            <v>0.27</v>
          </cell>
          <cell r="EA252">
            <v>0.19</v>
          </cell>
          <cell r="EB252">
            <v>0.19</v>
          </cell>
          <cell r="EC252">
            <v>0.22</v>
          </cell>
          <cell r="ED252">
            <v>0.35</v>
          </cell>
          <cell r="EE252">
            <v>0.22</v>
          </cell>
          <cell r="EF252">
            <v>0.24</v>
          </cell>
          <cell r="EG252">
            <v>0.49</v>
          </cell>
          <cell r="EH252">
            <v>0.22</v>
          </cell>
          <cell r="EI252">
            <v>0.27</v>
          </cell>
          <cell r="EJ252">
            <v>0.43</v>
          </cell>
          <cell r="EK252">
            <v>0.35</v>
          </cell>
          <cell r="EL252">
            <v>0.38</v>
          </cell>
          <cell r="EM252">
            <v>0.24</v>
          </cell>
          <cell r="EO252">
            <v>0.32</v>
          </cell>
          <cell r="EP252">
            <v>0.19</v>
          </cell>
          <cell r="EQ252">
            <v>0.3</v>
          </cell>
          <cell r="ER252">
            <v>0.3</v>
          </cell>
          <cell r="ES252">
            <v>0.24</v>
          </cell>
          <cell r="ET252">
            <v>0.16</v>
          </cell>
          <cell r="EU252">
            <v>0.27</v>
          </cell>
          <cell r="EV252">
            <v>0.14000000000000001</v>
          </cell>
          <cell r="EW252">
            <v>0.08</v>
          </cell>
          <cell r="EX252">
            <v>0.08</v>
          </cell>
          <cell r="EY252">
            <v>0.08</v>
          </cell>
          <cell r="EZ252">
            <v>0.14000000000000001</v>
          </cell>
          <cell r="FA252">
            <v>0.08</v>
          </cell>
          <cell r="FB252">
            <v>0.05</v>
          </cell>
          <cell r="FC252">
            <v>0.11</v>
          </cell>
          <cell r="FD252">
            <v>0.05</v>
          </cell>
          <cell r="FE252">
            <v>0.08</v>
          </cell>
          <cell r="GP252">
            <v>0.03</v>
          </cell>
          <cell r="GQ252">
            <v>0.03</v>
          </cell>
          <cell r="GR252">
            <v>0.03</v>
          </cell>
          <cell r="GS252">
            <v>0.05</v>
          </cell>
          <cell r="GT252">
            <v>0.19</v>
          </cell>
          <cell r="GU252">
            <v>0.05</v>
          </cell>
          <cell r="GV252">
            <v>0.35</v>
          </cell>
          <cell r="GW252">
            <v>0.24</v>
          </cell>
          <cell r="GX252">
            <v>0.35</v>
          </cell>
          <cell r="GY252">
            <v>0.35</v>
          </cell>
          <cell r="GZ252">
            <v>0.27</v>
          </cell>
          <cell r="HA252">
            <v>0.32</v>
          </cell>
          <cell r="HB252">
            <v>0.51</v>
          </cell>
          <cell r="HC252">
            <v>0.46</v>
          </cell>
          <cell r="HD252">
            <v>0.32</v>
          </cell>
          <cell r="HE252">
            <v>0.35</v>
          </cell>
          <cell r="HF252">
            <v>0.3</v>
          </cell>
          <cell r="HG252">
            <v>0.43</v>
          </cell>
          <cell r="HH252">
            <v>0.05</v>
          </cell>
          <cell r="HI252">
            <v>0.16</v>
          </cell>
          <cell r="HJ252">
            <v>0.19</v>
          </cell>
          <cell r="HK252">
            <v>0.11</v>
          </cell>
          <cell r="HL252">
            <v>0.16</v>
          </cell>
          <cell r="HM252">
            <v>0.08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2.7E-2</v>
          </cell>
          <cell r="HT252">
            <v>0.05</v>
          </cell>
          <cell r="HU252">
            <v>0.11</v>
          </cell>
          <cell r="HV252">
            <v>0.11</v>
          </cell>
          <cell r="HW252">
            <v>0.14000000000000001</v>
          </cell>
          <cell r="HX252">
            <v>0.08</v>
          </cell>
          <cell r="HY252">
            <v>0.08</v>
          </cell>
        </row>
        <row r="253">
          <cell r="A253">
            <v>609820</v>
          </cell>
          <cell r="I253">
            <v>90</v>
          </cell>
          <cell r="J253" t="str">
            <v>Strong</v>
          </cell>
          <cell r="M253">
            <v>66</v>
          </cell>
          <cell r="R253">
            <v>199</v>
          </cell>
          <cell r="AA253">
            <v>0.02</v>
          </cell>
          <cell r="AB253">
            <v>0.01</v>
          </cell>
          <cell r="AC253">
            <v>0</v>
          </cell>
          <cell r="AD253">
            <v>0</v>
          </cell>
          <cell r="AE253">
            <v>0</v>
          </cell>
          <cell r="AF253">
            <v>0.04</v>
          </cell>
          <cell r="AG253">
            <v>0.08</v>
          </cell>
          <cell r="AH253">
            <v>0.06</v>
          </cell>
          <cell r="AI253">
            <v>0.01</v>
          </cell>
          <cell r="AJ253">
            <v>0</v>
          </cell>
          <cell r="AK253">
            <v>0.06</v>
          </cell>
          <cell r="AL253">
            <v>0.12</v>
          </cell>
          <cell r="AM253">
            <v>0.39</v>
          </cell>
          <cell r="AN253">
            <v>0.28999999999999998</v>
          </cell>
          <cell r="AO253">
            <v>0.18</v>
          </cell>
          <cell r="AP253">
            <v>0.14000000000000001</v>
          </cell>
          <cell r="AQ253">
            <v>0.34</v>
          </cell>
          <cell r="AR253">
            <v>0.3</v>
          </cell>
          <cell r="AS253">
            <v>0.01</v>
          </cell>
          <cell r="AT253">
            <v>0.02</v>
          </cell>
          <cell r="AU253">
            <v>0.02</v>
          </cell>
          <cell r="AV253">
            <v>0.02</v>
          </cell>
          <cell r="AW253">
            <v>0.01</v>
          </cell>
          <cell r="AX253">
            <v>0.02</v>
          </cell>
          <cell r="AY253">
            <v>0.49</v>
          </cell>
          <cell r="AZ253">
            <v>0.63</v>
          </cell>
          <cell r="BA253">
            <v>0.79</v>
          </cell>
          <cell r="BB253">
            <v>0.84</v>
          </cell>
          <cell r="BC253">
            <v>0.57999999999999996</v>
          </cell>
          <cell r="BD253">
            <v>0.53</v>
          </cell>
          <cell r="BK253">
            <v>0</v>
          </cell>
          <cell r="BL253">
            <v>3.0000000000000001E-3</v>
          </cell>
          <cell r="BM253">
            <v>0</v>
          </cell>
          <cell r="BN253">
            <v>0</v>
          </cell>
          <cell r="BO253">
            <v>0</v>
          </cell>
          <cell r="BP253">
            <v>0.01</v>
          </cell>
          <cell r="BQ253">
            <v>0.02</v>
          </cell>
          <cell r="BR253">
            <v>7.0000000000000007E-2</v>
          </cell>
          <cell r="BS253">
            <v>0.02</v>
          </cell>
          <cell r="BT253">
            <v>0.02</v>
          </cell>
          <cell r="BU253">
            <v>0.02</v>
          </cell>
          <cell r="BV253">
            <v>0.02</v>
          </cell>
          <cell r="BW253">
            <v>0.05</v>
          </cell>
          <cell r="BX253">
            <v>0.03</v>
          </cell>
          <cell r="BY253">
            <v>0.06</v>
          </cell>
          <cell r="BZ253">
            <v>0.11</v>
          </cell>
          <cell r="CA253">
            <v>0.2</v>
          </cell>
          <cell r="CB253">
            <v>0.12</v>
          </cell>
          <cell r="CL253">
            <v>0.17</v>
          </cell>
          <cell r="CM253">
            <v>0.17</v>
          </cell>
          <cell r="CN253">
            <v>0.2</v>
          </cell>
          <cell r="CO253">
            <v>0.15</v>
          </cell>
          <cell r="CP253">
            <v>0.18</v>
          </cell>
          <cell r="CQ253">
            <v>0.28000000000000003</v>
          </cell>
          <cell r="CR253">
            <v>0.28000000000000003</v>
          </cell>
          <cell r="CS253">
            <v>0.22</v>
          </cell>
          <cell r="CT253">
            <v>0.28000000000000003</v>
          </cell>
          <cell r="CU253">
            <v>0.01</v>
          </cell>
          <cell r="CV253">
            <v>0.01</v>
          </cell>
          <cell r="CW253">
            <v>0.02</v>
          </cell>
          <cell r="CX253">
            <v>0.01</v>
          </cell>
          <cell r="CY253">
            <v>0.02</v>
          </cell>
          <cell r="CZ253">
            <v>0.02</v>
          </cell>
          <cell r="DA253">
            <v>0.01</v>
          </cell>
          <cell r="DB253">
            <v>0.02</v>
          </cell>
          <cell r="DC253">
            <v>0.02</v>
          </cell>
          <cell r="DD253">
            <v>0.8</v>
          </cell>
          <cell r="DE253">
            <v>0.8</v>
          </cell>
          <cell r="DF253">
            <v>0.76</v>
          </cell>
          <cell r="DG253">
            <v>0.79</v>
          </cell>
          <cell r="DH253">
            <v>0.77</v>
          </cell>
          <cell r="DI253">
            <v>0.64</v>
          </cell>
          <cell r="DJ253">
            <v>0.57999999999999996</v>
          </cell>
          <cell r="DK253">
            <v>0.49</v>
          </cell>
          <cell r="DL253">
            <v>0.56000000000000005</v>
          </cell>
          <cell r="DM253">
            <v>0.05</v>
          </cell>
          <cell r="DN253">
            <v>3.0000000000000001E-3</v>
          </cell>
          <cell r="DO253">
            <v>0</v>
          </cell>
          <cell r="DP253">
            <v>0</v>
          </cell>
          <cell r="DQ253">
            <v>0</v>
          </cell>
          <cell r="DR253">
            <v>0.01</v>
          </cell>
          <cell r="DS253">
            <v>0.06</v>
          </cell>
          <cell r="DT253">
            <v>0</v>
          </cell>
          <cell r="DU253">
            <v>0</v>
          </cell>
          <cell r="DW253">
            <v>1.4999999999999999E-2</v>
          </cell>
          <cell r="DX253">
            <v>6.0000000000000001E-3</v>
          </cell>
          <cell r="DY253">
            <v>0.03</v>
          </cell>
          <cell r="DZ253">
            <v>0.03</v>
          </cell>
          <cell r="EA253">
            <v>0.06</v>
          </cell>
          <cell r="EB253">
            <v>0.2</v>
          </cell>
          <cell r="EC253">
            <v>0.05</v>
          </cell>
          <cell r="ED253">
            <v>0.01</v>
          </cell>
          <cell r="EE253">
            <v>0.43</v>
          </cell>
          <cell r="EF253">
            <v>0.22</v>
          </cell>
          <cell r="EG253">
            <v>0.18</v>
          </cell>
          <cell r="EH253">
            <v>0.19</v>
          </cell>
          <cell r="EI253">
            <v>0.2</v>
          </cell>
          <cell r="EJ253">
            <v>0.28000000000000003</v>
          </cell>
          <cell r="EK253">
            <v>0.31</v>
          </cell>
          <cell r="EL253">
            <v>0.43</v>
          </cell>
          <cell r="EM253">
            <v>0.3</v>
          </cell>
          <cell r="EO253">
            <v>0.72</v>
          </cell>
          <cell r="EP253">
            <v>0.76</v>
          </cell>
          <cell r="EQ253">
            <v>0.75</v>
          </cell>
          <cell r="ER253">
            <v>0.73</v>
          </cell>
          <cell r="ES253">
            <v>0.63</v>
          </cell>
          <cell r="ET253">
            <v>0.32</v>
          </cell>
          <cell r="EU253">
            <v>0.45</v>
          </cell>
          <cell r="EV253">
            <v>0.63</v>
          </cell>
          <cell r="EW253">
            <v>0.06</v>
          </cell>
          <cell r="EX253">
            <v>0.04</v>
          </cell>
          <cell r="EY253">
            <v>0.05</v>
          </cell>
          <cell r="EZ253">
            <v>0.03</v>
          </cell>
          <cell r="FA253">
            <v>0.04</v>
          </cell>
          <cell r="FB253">
            <v>0.03</v>
          </cell>
          <cell r="FC253">
            <v>0.11</v>
          </cell>
          <cell r="FD253">
            <v>7.0000000000000007E-2</v>
          </cell>
          <cell r="FE253">
            <v>0.06</v>
          </cell>
          <cell r="GP253">
            <v>0</v>
          </cell>
          <cell r="GQ253">
            <v>0</v>
          </cell>
          <cell r="GR253">
            <v>0.06</v>
          </cell>
          <cell r="GS253">
            <v>0.09</v>
          </cell>
          <cell r="GT253">
            <v>0.18</v>
          </cell>
          <cell r="GU253">
            <v>0</v>
          </cell>
          <cell r="GV253">
            <v>0.33</v>
          </cell>
          <cell r="GW253">
            <v>0.16</v>
          </cell>
          <cell r="GX253">
            <v>0.23</v>
          </cell>
          <cell r="GY253">
            <v>0.41</v>
          </cell>
          <cell r="GZ253">
            <v>0.35</v>
          </cell>
          <cell r="HA253">
            <v>0.2</v>
          </cell>
          <cell r="HB253">
            <v>0.61</v>
          </cell>
          <cell r="HC253">
            <v>0.67</v>
          </cell>
          <cell r="HD253">
            <v>0.28999999999999998</v>
          </cell>
          <cell r="HE253">
            <v>0.38</v>
          </cell>
          <cell r="HF253">
            <v>0.16</v>
          </cell>
          <cell r="HG253">
            <v>0.73</v>
          </cell>
          <cell r="HH253">
            <v>0.01</v>
          </cell>
          <cell r="HI253">
            <v>0.1</v>
          </cell>
          <cell r="HJ253">
            <v>0.15</v>
          </cell>
          <cell r="HK253">
            <v>0.05</v>
          </cell>
          <cell r="HL253">
            <v>0.13</v>
          </cell>
          <cell r="HM253">
            <v>0.02</v>
          </cell>
          <cell r="HN253">
            <v>8.9999999999999993E-3</v>
          </cell>
          <cell r="HO253">
            <v>0.03</v>
          </cell>
          <cell r="HP253">
            <v>0.21</v>
          </cell>
          <cell r="HQ253">
            <v>0.02</v>
          </cell>
          <cell r="HR253">
            <v>0.125</v>
          </cell>
          <cell r="HS253">
            <v>6.0000000000000001E-3</v>
          </cell>
          <cell r="HT253">
            <v>0.04</v>
          </cell>
          <cell r="HU253">
            <v>0.05</v>
          </cell>
          <cell r="HV253">
            <v>7.0000000000000007E-2</v>
          </cell>
          <cell r="HW253">
            <v>0.06</v>
          </cell>
          <cell r="HX253">
            <v>0.06</v>
          </cell>
          <cell r="HY253">
            <v>0.05</v>
          </cell>
        </row>
        <row r="254">
          <cell r="A254">
            <v>609821</v>
          </cell>
          <cell r="I254">
            <v>55</v>
          </cell>
          <cell r="J254" t="str">
            <v>Weak</v>
          </cell>
          <cell r="M254">
            <v>32</v>
          </cell>
          <cell r="R254">
            <v>1</v>
          </cell>
          <cell r="AA254">
            <v>0</v>
          </cell>
          <cell r="AB254">
            <v>0</v>
          </cell>
          <cell r="AC254">
            <v>0</v>
          </cell>
          <cell r="AD254">
            <v>0.01</v>
          </cell>
          <cell r="AE254">
            <v>0.06</v>
          </cell>
          <cell r="AF254">
            <v>0.08</v>
          </cell>
          <cell r="AG254">
            <v>0.08</v>
          </cell>
          <cell r="AH254">
            <v>0.06</v>
          </cell>
          <cell r="AI254">
            <v>0.06</v>
          </cell>
          <cell r="AJ254">
            <v>7.0000000000000007E-2</v>
          </cell>
          <cell r="AK254">
            <v>0.12</v>
          </cell>
          <cell r="AL254">
            <v>0.14000000000000001</v>
          </cell>
          <cell r="AM254">
            <v>0.4</v>
          </cell>
          <cell r="AN254">
            <v>0.42</v>
          </cell>
          <cell r="AO254">
            <v>0.43</v>
          </cell>
          <cell r="AP254">
            <v>0.38</v>
          </cell>
          <cell r="AQ254">
            <v>0.36</v>
          </cell>
          <cell r="AR254">
            <v>0.38</v>
          </cell>
          <cell r="AS254">
            <v>0</v>
          </cell>
          <cell r="AT254">
            <v>0.01</v>
          </cell>
          <cell r="AU254">
            <v>0.02</v>
          </cell>
          <cell r="AV254">
            <v>0.01</v>
          </cell>
          <cell r="AW254">
            <v>0.02</v>
          </cell>
          <cell r="AX254">
            <v>0.03</v>
          </cell>
          <cell r="AY254">
            <v>0.51</v>
          </cell>
          <cell r="AZ254">
            <v>0.51</v>
          </cell>
          <cell r="BA254">
            <v>0.49</v>
          </cell>
          <cell r="BB254">
            <v>0.52</v>
          </cell>
          <cell r="BC254">
            <v>0.43</v>
          </cell>
          <cell r="BD254">
            <v>0.37</v>
          </cell>
          <cell r="BK254">
            <v>5.0000000000000001E-3</v>
          </cell>
          <cell r="BL254">
            <v>5.0000000000000001E-3</v>
          </cell>
          <cell r="BM254">
            <v>0.01</v>
          </cell>
          <cell r="BN254">
            <v>0.02</v>
          </cell>
          <cell r="BO254">
            <v>0.01</v>
          </cell>
          <cell r="BP254">
            <v>0.02</v>
          </cell>
          <cell r="BQ254">
            <v>0.04</v>
          </cell>
          <cell r="BR254">
            <v>0.1</v>
          </cell>
          <cell r="BS254">
            <v>7.0000000000000007E-2</v>
          </cell>
          <cell r="BT254">
            <v>0.03</v>
          </cell>
          <cell r="BU254">
            <v>0.03</v>
          </cell>
          <cell r="BV254">
            <v>0.03</v>
          </cell>
          <cell r="BW254">
            <v>0.01</v>
          </cell>
          <cell r="BX254">
            <v>0.05</v>
          </cell>
          <cell r="BY254">
            <v>0.1</v>
          </cell>
          <cell r="BZ254">
            <v>0.12</v>
          </cell>
          <cell r="CA254">
            <v>0.2</v>
          </cell>
          <cell r="CB254">
            <v>0.21</v>
          </cell>
          <cell r="CL254">
            <v>0.3</v>
          </cell>
          <cell r="CM254">
            <v>0.32</v>
          </cell>
          <cell r="CN254">
            <v>0.32</v>
          </cell>
          <cell r="CO254">
            <v>0.3</v>
          </cell>
          <cell r="CP254">
            <v>0.31</v>
          </cell>
          <cell r="CQ254">
            <v>0.41</v>
          </cell>
          <cell r="CR254">
            <v>0.36</v>
          </cell>
          <cell r="CS254">
            <v>0.26</v>
          </cell>
          <cell r="CT254">
            <v>0.26</v>
          </cell>
          <cell r="CU254">
            <v>0.01</v>
          </cell>
          <cell r="CV254">
            <v>0.01</v>
          </cell>
          <cell r="CW254">
            <v>0.01</v>
          </cell>
          <cell r="CX254">
            <v>0.01</v>
          </cell>
          <cell r="CY254">
            <v>0.01</v>
          </cell>
          <cell r="CZ254">
            <v>0.01</v>
          </cell>
          <cell r="DA254">
            <v>0.02</v>
          </cell>
          <cell r="DB254">
            <v>0.01</v>
          </cell>
          <cell r="DC254">
            <v>0.02</v>
          </cell>
          <cell r="DD254">
            <v>0.64</v>
          </cell>
          <cell r="DE254">
            <v>0.63</v>
          </cell>
          <cell r="DF254">
            <v>0.63</v>
          </cell>
          <cell r="DG254">
            <v>0.65</v>
          </cell>
          <cell r="DH254">
            <v>0.61</v>
          </cell>
          <cell r="DI254">
            <v>0.46</v>
          </cell>
          <cell r="DJ254">
            <v>0.45</v>
          </cell>
          <cell r="DK254">
            <v>0.43</v>
          </cell>
          <cell r="DL254">
            <v>0.43</v>
          </cell>
          <cell r="DM254">
            <v>0.12</v>
          </cell>
          <cell r="DN254">
            <v>3.5000000000000003E-2</v>
          </cell>
          <cell r="DO254">
            <v>0.01</v>
          </cell>
          <cell r="DP254">
            <v>0.02</v>
          </cell>
          <cell r="DQ254">
            <v>1.4999999999999999E-2</v>
          </cell>
          <cell r="DR254">
            <v>0.01</v>
          </cell>
          <cell r="DS254">
            <v>0.04</v>
          </cell>
          <cell r="DT254">
            <v>0.03</v>
          </cell>
          <cell r="DU254">
            <v>0.03</v>
          </cell>
          <cell r="DW254">
            <v>7.0000000000000007E-2</v>
          </cell>
          <cell r="DX254">
            <v>0.104</v>
          </cell>
          <cell r="DY254">
            <v>0.13</v>
          </cell>
          <cell r="DZ254">
            <v>0.09</v>
          </cell>
          <cell r="EA254">
            <v>0.11</v>
          </cell>
          <cell r="EB254">
            <v>0.16</v>
          </cell>
          <cell r="EC254">
            <v>0.12</v>
          </cell>
          <cell r="ED254">
            <v>0.12</v>
          </cell>
          <cell r="EE254">
            <v>0.24</v>
          </cell>
          <cell r="EF254">
            <v>0.41</v>
          </cell>
          <cell r="EG254">
            <v>0.38</v>
          </cell>
          <cell r="EH254">
            <v>0.38</v>
          </cell>
          <cell r="EI254">
            <v>0.4</v>
          </cell>
          <cell r="EJ254">
            <v>0.4</v>
          </cell>
          <cell r="EK254">
            <v>0.42</v>
          </cell>
          <cell r="EL254">
            <v>0.41</v>
          </cell>
          <cell r="EM254">
            <v>0.44</v>
          </cell>
          <cell r="EO254">
            <v>0.47</v>
          </cell>
          <cell r="EP254">
            <v>0.47</v>
          </cell>
          <cell r="EQ254">
            <v>0.44</v>
          </cell>
          <cell r="ER254">
            <v>0.48</v>
          </cell>
          <cell r="ES254">
            <v>0.47</v>
          </cell>
          <cell r="ET254">
            <v>0.35</v>
          </cell>
          <cell r="EU254">
            <v>0.42</v>
          </cell>
          <cell r="EV254">
            <v>0.38</v>
          </cell>
          <cell r="EW254">
            <v>0.02</v>
          </cell>
          <cell r="EX254">
            <v>0.01</v>
          </cell>
          <cell r="EY254">
            <v>0.02</v>
          </cell>
          <cell r="EZ254">
            <v>0.02</v>
          </cell>
          <cell r="FA254">
            <v>0.01</v>
          </cell>
          <cell r="FB254">
            <v>0.01</v>
          </cell>
          <cell r="FC254">
            <v>0.02</v>
          </cell>
          <cell r="FD254">
            <v>0.02</v>
          </cell>
          <cell r="FE254">
            <v>0.03</v>
          </cell>
          <cell r="GP254">
            <v>0.02</v>
          </cell>
          <cell r="GQ254">
            <v>0.03</v>
          </cell>
          <cell r="GR254">
            <v>0.03</v>
          </cell>
          <cell r="GS254">
            <v>0.04</v>
          </cell>
          <cell r="GT254">
            <v>0.09</v>
          </cell>
          <cell r="GU254">
            <v>0.01</v>
          </cell>
          <cell r="GV254">
            <v>0.51</v>
          </cell>
          <cell r="GW254">
            <v>0.36</v>
          </cell>
          <cell r="GX254">
            <v>0.37</v>
          </cell>
          <cell r="GY254">
            <v>0.43</v>
          </cell>
          <cell r="GZ254">
            <v>0.46</v>
          </cell>
          <cell r="HA254">
            <v>0.47</v>
          </cell>
          <cell r="HB254">
            <v>0.39</v>
          </cell>
          <cell r="HC254">
            <v>0.34</v>
          </cell>
          <cell r="HD254">
            <v>0.31</v>
          </cell>
          <cell r="HE254">
            <v>0.32</v>
          </cell>
          <cell r="HF254">
            <v>0.22</v>
          </cell>
          <cell r="HG254">
            <v>0.36</v>
          </cell>
          <cell r="HH254">
            <v>0.03</v>
          </cell>
          <cell r="HI254">
            <v>0.21</v>
          </cell>
          <cell r="HJ254">
            <v>0.22</v>
          </cell>
          <cell r="HK254">
            <v>0.16</v>
          </cell>
          <cell r="HL254">
            <v>0.18</v>
          </cell>
          <cell r="HM254">
            <v>0.11</v>
          </cell>
          <cell r="HN254">
            <v>0.01</v>
          </cell>
          <cell r="HO254">
            <v>0.03</v>
          </cell>
          <cell r="HP254">
            <v>0.02</v>
          </cell>
          <cell r="HQ254">
            <v>0.03</v>
          </cell>
          <cell r="HR254">
            <v>2.5000000000000001E-2</v>
          </cell>
          <cell r="HS254">
            <v>0.01</v>
          </cell>
          <cell r="HT254">
            <v>0.03</v>
          </cell>
          <cell r="HU254">
            <v>0.02</v>
          </cell>
          <cell r="HV254">
            <v>0.03</v>
          </cell>
          <cell r="HW254">
            <v>0.01</v>
          </cell>
          <cell r="HX254">
            <v>0.02</v>
          </cell>
          <cell r="HY254">
            <v>0.03</v>
          </cell>
        </row>
        <row r="255">
          <cell r="A255">
            <v>609826</v>
          </cell>
          <cell r="I255">
            <v>52</v>
          </cell>
          <cell r="J255" t="str">
            <v>Weak</v>
          </cell>
          <cell r="M255">
            <v>35</v>
          </cell>
          <cell r="R255">
            <v>5</v>
          </cell>
          <cell r="AA255">
            <v>0.01</v>
          </cell>
          <cell r="AB255">
            <v>0</v>
          </cell>
          <cell r="AC255">
            <v>0.02</v>
          </cell>
          <cell r="AD255">
            <v>0.01</v>
          </cell>
          <cell r="AE255">
            <v>0.02</v>
          </cell>
          <cell r="AF255">
            <v>0.08</v>
          </cell>
          <cell r="AG255">
            <v>7.0000000000000007E-2</v>
          </cell>
          <cell r="AH255">
            <v>0.06</v>
          </cell>
          <cell r="AI255">
            <v>0.08</v>
          </cell>
          <cell r="AJ255">
            <v>0.09</v>
          </cell>
          <cell r="AK255">
            <v>0.11</v>
          </cell>
          <cell r="AL255">
            <v>0.14000000000000001</v>
          </cell>
          <cell r="AM255">
            <v>0.46</v>
          </cell>
          <cell r="AN255">
            <v>0.39</v>
          </cell>
          <cell r="AO255">
            <v>0.4</v>
          </cell>
          <cell r="AP255">
            <v>0.32</v>
          </cell>
          <cell r="AQ255">
            <v>0.36</v>
          </cell>
          <cell r="AR255">
            <v>0.39</v>
          </cell>
          <cell r="AS255">
            <v>0.01</v>
          </cell>
          <cell r="AT255">
            <v>0</v>
          </cell>
          <cell r="AU255">
            <v>0.02</v>
          </cell>
          <cell r="AV255">
            <v>0.02</v>
          </cell>
          <cell r="AW255">
            <v>0.02</v>
          </cell>
          <cell r="AX255">
            <v>0.03</v>
          </cell>
          <cell r="AY255">
            <v>0.44</v>
          </cell>
          <cell r="AZ255">
            <v>0.54</v>
          </cell>
          <cell r="BA255">
            <v>0.48</v>
          </cell>
          <cell r="BB255">
            <v>0.56000000000000005</v>
          </cell>
          <cell r="BC255">
            <v>0.49</v>
          </cell>
          <cell r="BD255">
            <v>0.35</v>
          </cell>
          <cell r="BK255">
            <v>0</v>
          </cell>
          <cell r="BL255">
            <v>5.0000000000000001E-3</v>
          </cell>
          <cell r="BM255">
            <v>0</v>
          </cell>
          <cell r="BN255">
            <v>0</v>
          </cell>
          <cell r="BO255">
            <v>0</v>
          </cell>
          <cell r="BP255">
            <v>0.01</v>
          </cell>
          <cell r="BQ255">
            <v>0.05</v>
          </cell>
          <cell r="BR255">
            <v>0.1</v>
          </cell>
          <cell r="BS255">
            <v>0.02</v>
          </cell>
          <cell r="BT255">
            <v>0.02</v>
          </cell>
          <cell r="BU255">
            <v>0.01</v>
          </cell>
          <cell r="BV255">
            <v>0.03</v>
          </cell>
          <cell r="BW255">
            <v>0.04</v>
          </cell>
          <cell r="BX255">
            <v>0.03</v>
          </cell>
          <cell r="BY255">
            <v>0.05</v>
          </cell>
          <cell r="BZ255">
            <v>0.08</v>
          </cell>
          <cell r="CA255">
            <v>0.08</v>
          </cell>
          <cell r="CB255">
            <v>0.08</v>
          </cell>
          <cell r="CL255">
            <v>0.22</v>
          </cell>
          <cell r="CM255">
            <v>0.3</v>
          </cell>
          <cell r="CN255">
            <v>0.32</v>
          </cell>
          <cell r="CO255">
            <v>0.32</v>
          </cell>
          <cell r="CP255">
            <v>0.32</v>
          </cell>
          <cell r="CQ255">
            <v>0.35</v>
          </cell>
          <cell r="CR255">
            <v>0.37</v>
          </cell>
          <cell r="CS255">
            <v>0.34</v>
          </cell>
          <cell r="CT255">
            <v>0.35</v>
          </cell>
          <cell r="CU255">
            <v>0.02</v>
          </cell>
          <cell r="CV255">
            <v>0.02</v>
          </cell>
          <cell r="CW255">
            <v>0.04</v>
          </cell>
          <cell r="CX255">
            <v>0.02</v>
          </cell>
          <cell r="CY255">
            <v>0.02</v>
          </cell>
          <cell r="CZ255">
            <v>0.03</v>
          </cell>
          <cell r="DA255">
            <v>0.02</v>
          </cell>
          <cell r="DB255">
            <v>0.01</v>
          </cell>
          <cell r="DC255">
            <v>0.01</v>
          </cell>
          <cell r="DD255">
            <v>0.74</v>
          </cell>
          <cell r="DE255">
            <v>0.66</v>
          </cell>
          <cell r="DF255">
            <v>0.61</v>
          </cell>
          <cell r="DG255">
            <v>0.61</v>
          </cell>
          <cell r="DH255">
            <v>0.63</v>
          </cell>
          <cell r="DI255">
            <v>0.56999999999999995</v>
          </cell>
          <cell r="DJ255">
            <v>0.48</v>
          </cell>
          <cell r="DK255">
            <v>0.47</v>
          </cell>
          <cell r="DL255">
            <v>0.54</v>
          </cell>
          <cell r="DM255">
            <v>0.15</v>
          </cell>
          <cell r="DN255">
            <v>1.4E-2</v>
          </cell>
          <cell r="DO255">
            <v>0.01</v>
          </cell>
          <cell r="DP255">
            <v>0.01</v>
          </cell>
          <cell r="DQ255">
            <v>8.9999999999999993E-3</v>
          </cell>
          <cell r="DR255">
            <v>0.02</v>
          </cell>
          <cell r="DS255">
            <v>0.02</v>
          </cell>
          <cell r="DT255">
            <v>0.02</v>
          </cell>
          <cell r="DU255">
            <v>0.02</v>
          </cell>
          <cell r="DW255">
            <v>8.5999999999999993E-2</v>
          </cell>
          <cell r="DX255">
            <v>5.8999999999999997E-2</v>
          </cell>
          <cell r="DY255">
            <v>0.06</v>
          </cell>
          <cell r="DZ255">
            <v>0.08</v>
          </cell>
          <cell r="EA255">
            <v>0.09</v>
          </cell>
          <cell r="EB255">
            <v>0.1</v>
          </cell>
          <cell r="EC255">
            <v>7.0000000000000007E-2</v>
          </cell>
          <cell r="ED255">
            <v>0.1</v>
          </cell>
          <cell r="EE255">
            <v>0.24</v>
          </cell>
          <cell r="EF255">
            <v>0.42</v>
          </cell>
          <cell r="EG255">
            <v>0.44</v>
          </cell>
          <cell r="EH255">
            <v>0.45</v>
          </cell>
          <cell r="EI255">
            <v>0.4</v>
          </cell>
          <cell r="EJ255">
            <v>0.5</v>
          </cell>
          <cell r="EK255">
            <v>0.45</v>
          </cell>
          <cell r="EL255">
            <v>0.44</v>
          </cell>
          <cell r="EM255">
            <v>0.46</v>
          </cell>
          <cell r="EO255">
            <v>0.47</v>
          </cell>
          <cell r="EP255">
            <v>0.48</v>
          </cell>
          <cell r="EQ255">
            <v>0.46</v>
          </cell>
          <cell r="ER255">
            <v>0.5</v>
          </cell>
          <cell r="ES255">
            <v>0.36</v>
          </cell>
          <cell r="ET255">
            <v>0.4</v>
          </cell>
          <cell r="EU255">
            <v>0.45</v>
          </cell>
          <cell r="EV255">
            <v>0.38</v>
          </cell>
          <cell r="EW255">
            <v>0.03</v>
          </cell>
          <cell r="EX255">
            <v>0.01</v>
          </cell>
          <cell r="EY255">
            <v>0.01</v>
          </cell>
          <cell r="EZ255">
            <v>0.01</v>
          </cell>
          <cell r="FA255">
            <v>0.01</v>
          </cell>
          <cell r="FB255">
            <v>0.03</v>
          </cell>
          <cell r="FC255">
            <v>0.03</v>
          </cell>
          <cell r="FD255">
            <v>0.02</v>
          </cell>
          <cell r="FE255">
            <v>0.03</v>
          </cell>
          <cell r="GP255">
            <v>0.02</v>
          </cell>
          <cell r="GQ255">
            <v>0.01</v>
          </cell>
          <cell r="GR255">
            <v>0.01</v>
          </cell>
          <cell r="GS255">
            <v>0.05</v>
          </cell>
          <cell r="GT255">
            <v>0.13</v>
          </cell>
          <cell r="GU255">
            <v>0.04</v>
          </cell>
          <cell r="GV255">
            <v>0.38</v>
          </cell>
          <cell r="GW255">
            <v>0.34</v>
          </cell>
          <cell r="GX255">
            <v>0.35</v>
          </cell>
          <cell r="GY255">
            <v>0.33</v>
          </cell>
          <cell r="GZ255">
            <v>0.34</v>
          </cell>
          <cell r="HA255">
            <v>0.34</v>
          </cell>
          <cell r="HB255">
            <v>0.41</v>
          </cell>
          <cell r="HC255">
            <v>0.39</v>
          </cell>
          <cell r="HD255">
            <v>0.4</v>
          </cell>
          <cell r="HE255">
            <v>0.4</v>
          </cell>
          <cell r="HF255">
            <v>0.3</v>
          </cell>
          <cell r="HG255">
            <v>0.43</v>
          </cell>
          <cell r="HH255">
            <v>0.11</v>
          </cell>
          <cell r="HI255">
            <v>0.16</v>
          </cell>
          <cell r="HJ255">
            <v>0.15</v>
          </cell>
          <cell r="HK255">
            <v>0.11</v>
          </cell>
          <cell r="HL255">
            <v>0.13</v>
          </cell>
          <cell r="HM255">
            <v>0.1</v>
          </cell>
          <cell r="HN255">
            <v>3.5999999999999997E-2</v>
          </cell>
          <cell r="HO255">
            <v>0.04</v>
          </cell>
          <cell r="HP255">
            <v>0.04</v>
          </cell>
          <cell r="HQ255">
            <v>0.05</v>
          </cell>
          <cell r="HR255">
            <v>4.4999999999999998E-2</v>
          </cell>
          <cell r="HS255">
            <v>4.1000000000000002E-2</v>
          </cell>
          <cell r="HT255">
            <v>0.05</v>
          </cell>
          <cell r="HU255">
            <v>0.05</v>
          </cell>
          <cell r="HV255">
            <v>0.05</v>
          </cell>
          <cell r="HW255">
            <v>0.05</v>
          </cell>
          <cell r="HX255">
            <v>0.06</v>
          </cell>
          <cell r="HY255">
            <v>0.05</v>
          </cell>
        </row>
        <row r="256">
          <cell r="A256">
            <v>609827</v>
          </cell>
          <cell r="I256">
            <v>38</v>
          </cell>
          <cell r="J256" t="str">
            <v>Weak</v>
          </cell>
          <cell r="M256">
            <v>38</v>
          </cell>
          <cell r="R256">
            <v>2</v>
          </cell>
          <cell r="AA256">
            <v>0.03</v>
          </cell>
          <cell r="AB256">
            <v>0.01</v>
          </cell>
          <cell r="AC256">
            <v>0</v>
          </cell>
          <cell r="AD256">
            <v>0.01</v>
          </cell>
          <cell r="AE256">
            <v>0.04</v>
          </cell>
          <cell r="AF256">
            <v>0.09</v>
          </cell>
          <cell r="AG256">
            <v>0.09</v>
          </cell>
          <cell r="AH256">
            <v>0.09</v>
          </cell>
          <cell r="AI256">
            <v>0.05</v>
          </cell>
          <cell r="AJ256">
            <v>0.04</v>
          </cell>
          <cell r="AK256">
            <v>0.12</v>
          </cell>
          <cell r="AL256">
            <v>0.14000000000000001</v>
          </cell>
          <cell r="AM256">
            <v>0.38</v>
          </cell>
          <cell r="AN256">
            <v>0.3</v>
          </cell>
          <cell r="AO256">
            <v>0.45</v>
          </cell>
          <cell r="AP256">
            <v>0.28000000000000003</v>
          </cell>
          <cell r="AQ256">
            <v>0.38</v>
          </cell>
          <cell r="AR256">
            <v>0.38</v>
          </cell>
          <cell r="AS256">
            <v>0</v>
          </cell>
          <cell r="AT256">
            <v>0.01</v>
          </cell>
          <cell r="AU256">
            <v>0.01</v>
          </cell>
          <cell r="AV256">
            <v>0.02</v>
          </cell>
          <cell r="AW256">
            <v>0.01</v>
          </cell>
          <cell r="AX256">
            <v>0.01</v>
          </cell>
          <cell r="AY256">
            <v>0.5</v>
          </cell>
          <cell r="AZ256">
            <v>0.59</v>
          </cell>
          <cell r="BA256">
            <v>0.5</v>
          </cell>
          <cell r="BB256">
            <v>0.65</v>
          </cell>
          <cell r="BC256">
            <v>0.46</v>
          </cell>
          <cell r="BD256">
            <v>0.38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0.01</v>
          </cell>
          <cell r="BQ256">
            <v>0.01</v>
          </cell>
          <cell r="BR256">
            <v>0.06</v>
          </cell>
          <cell r="BS256">
            <v>0.03</v>
          </cell>
          <cell r="BT256">
            <v>0.02</v>
          </cell>
          <cell r="BU256">
            <v>0.03</v>
          </cell>
          <cell r="BV256">
            <v>0.05</v>
          </cell>
          <cell r="BW256">
            <v>0.03</v>
          </cell>
          <cell r="BX256">
            <v>0.05</v>
          </cell>
          <cell r="BY256">
            <v>0.12</v>
          </cell>
          <cell r="BZ256">
            <v>0.06</v>
          </cell>
          <cell r="CA256">
            <v>0.09</v>
          </cell>
          <cell r="CB256">
            <v>0.13</v>
          </cell>
          <cell r="CL256">
            <v>0.15</v>
          </cell>
          <cell r="CM256">
            <v>0.18</v>
          </cell>
          <cell r="CN256">
            <v>0.19</v>
          </cell>
          <cell r="CO256">
            <v>0.16</v>
          </cell>
          <cell r="CP256">
            <v>0.21</v>
          </cell>
          <cell r="CQ256">
            <v>0.26</v>
          </cell>
          <cell r="CR256">
            <v>0.24</v>
          </cell>
          <cell r="CS256">
            <v>0.24</v>
          </cell>
          <cell r="CT256">
            <v>0.17</v>
          </cell>
          <cell r="CU256">
            <v>0.01</v>
          </cell>
          <cell r="CV256">
            <v>0.01</v>
          </cell>
          <cell r="CW256">
            <v>0.01</v>
          </cell>
          <cell r="CX256">
            <v>0.01</v>
          </cell>
          <cell r="CY256">
            <v>0.01</v>
          </cell>
          <cell r="CZ256">
            <v>0.01</v>
          </cell>
          <cell r="DA256">
            <v>0</v>
          </cell>
          <cell r="DB256">
            <v>0</v>
          </cell>
          <cell r="DC256">
            <v>0</v>
          </cell>
          <cell r="DD256">
            <v>0.83</v>
          </cell>
          <cell r="DE256">
            <v>0.78</v>
          </cell>
          <cell r="DF256">
            <v>0.75</v>
          </cell>
          <cell r="DG256">
            <v>0.81</v>
          </cell>
          <cell r="DH256">
            <v>0.74</v>
          </cell>
          <cell r="DI256">
            <v>0.62</v>
          </cell>
          <cell r="DJ256">
            <v>0.69</v>
          </cell>
          <cell r="DK256">
            <v>0.61</v>
          </cell>
          <cell r="DL256">
            <v>0.67</v>
          </cell>
          <cell r="DM256">
            <v>0.14000000000000001</v>
          </cell>
          <cell r="DN256">
            <v>1.6E-2</v>
          </cell>
          <cell r="DO256">
            <v>0.01</v>
          </cell>
          <cell r="DP256">
            <v>0.02</v>
          </cell>
          <cell r="DQ256">
            <v>5.0000000000000001E-3</v>
          </cell>
          <cell r="DR256">
            <v>0.02</v>
          </cell>
          <cell r="DS256">
            <v>0.15</v>
          </cell>
          <cell r="DT256">
            <v>0.01</v>
          </cell>
          <cell r="DU256">
            <v>0.03</v>
          </cell>
          <cell r="DW256">
            <v>6.8000000000000005E-2</v>
          </cell>
          <cell r="DX256">
            <v>5.8000000000000003E-2</v>
          </cell>
          <cell r="DY256">
            <v>0.12</v>
          </cell>
          <cell r="DZ256">
            <v>0.08</v>
          </cell>
          <cell r="EA256">
            <v>0.14000000000000001</v>
          </cell>
          <cell r="EB256">
            <v>0.18</v>
          </cell>
          <cell r="EC256">
            <v>0.12</v>
          </cell>
          <cell r="ED256">
            <v>0.08</v>
          </cell>
          <cell r="EE256">
            <v>0.28999999999999998</v>
          </cell>
          <cell r="EF256">
            <v>0.36</v>
          </cell>
          <cell r="EG256">
            <v>0.4</v>
          </cell>
          <cell r="EH256">
            <v>0.35</v>
          </cell>
          <cell r="EI256">
            <v>0.32</v>
          </cell>
          <cell r="EJ256">
            <v>0.32</v>
          </cell>
          <cell r="EK256">
            <v>0.28000000000000003</v>
          </cell>
          <cell r="EL256">
            <v>0.34</v>
          </cell>
          <cell r="EM256">
            <v>0.46</v>
          </cell>
          <cell r="EO256">
            <v>0.54</v>
          </cell>
          <cell r="EP256">
            <v>0.52</v>
          </cell>
          <cell r="EQ256">
            <v>0.5</v>
          </cell>
          <cell r="ER256">
            <v>0.59</v>
          </cell>
          <cell r="ES256">
            <v>0.5</v>
          </cell>
          <cell r="ET256">
            <v>0.36</v>
          </cell>
          <cell r="EU256">
            <v>0.52</v>
          </cell>
          <cell r="EV256">
            <v>0.42</v>
          </cell>
          <cell r="EW256">
            <v>0.01</v>
          </cell>
          <cell r="EX256">
            <v>0.01</v>
          </cell>
          <cell r="EY256">
            <v>0.01</v>
          </cell>
          <cell r="EZ256">
            <v>0.02</v>
          </cell>
          <cell r="FA256">
            <v>0.01</v>
          </cell>
          <cell r="FB256">
            <v>0.02</v>
          </cell>
          <cell r="FC256">
            <v>0.03</v>
          </cell>
          <cell r="FD256">
            <v>0.02</v>
          </cell>
          <cell r="FE256">
            <v>0.01</v>
          </cell>
          <cell r="GP256">
            <v>0.01</v>
          </cell>
          <cell r="GQ256">
            <v>0.03</v>
          </cell>
          <cell r="GR256">
            <v>0.03</v>
          </cell>
          <cell r="GS256">
            <v>0.04</v>
          </cell>
          <cell r="GT256">
            <v>0.11</v>
          </cell>
          <cell r="GU256">
            <v>0.08</v>
          </cell>
          <cell r="GV256">
            <v>0.43</v>
          </cell>
          <cell r="GW256">
            <v>0.35</v>
          </cell>
          <cell r="GX256">
            <v>0.32</v>
          </cell>
          <cell r="GY256">
            <v>0.41</v>
          </cell>
          <cell r="GZ256">
            <v>0.45</v>
          </cell>
          <cell r="HA256">
            <v>0.44</v>
          </cell>
          <cell r="HB256">
            <v>0.51</v>
          </cell>
          <cell r="HC256">
            <v>0.44</v>
          </cell>
          <cell r="HD256">
            <v>0.44</v>
          </cell>
          <cell r="HE256">
            <v>0.39</v>
          </cell>
          <cell r="HF256">
            <v>0.32</v>
          </cell>
          <cell r="HG256">
            <v>0.43</v>
          </cell>
          <cell r="HH256">
            <v>0.02</v>
          </cell>
          <cell r="HI256">
            <v>0.16</v>
          </cell>
          <cell r="HJ256">
            <v>0.17</v>
          </cell>
          <cell r="HK256">
            <v>0.13</v>
          </cell>
          <cell r="HL256">
            <v>0.09</v>
          </cell>
          <cell r="HM256">
            <v>0.02</v>
          </cell>
          <cell r="HN256">
            <v>1.6E-2</v>
          </cell>
          <cell r="HO256">
            <v>0.01</v>
          </cell>
          <cell r="HP256">
            <v>0.02</v>
          </cell>
          <cell r="HQ256">
            <v>0.01</v>
          </cell>
          <cell r="HR256">
            <v>1.6E-2</v>
          </cell>
          <cell r="HS256">
            <v>1.6E-2</v>
          </cell>
          <cell r="HT256">
            <v>0.02</v>
          </cell>
          <cell r="HU256">
            <v>0.01</v>
          </cell>
          <cell r="HV256">
            <v>0.03</v>
          </cell>
          <cell r="HW256">
            <v>0.02</v>
          </cell>
          <cell r="HX256">
            <v>0.01</v>
          </cell>
          <cell r="HY256">
            <v>0.01</v>
          </cell>
        </row>
        <row r="257">
          <cell r="A257">
            <v>609828</v>
          </cell>
          <cell r="I257">
            <v>5</v>
          </cell>
          <cell r="J257" t="str">
            <v/>
          </cell>
          <cell r="R257">
            <v>7</v>
          </cell>
          <cell r="AA257">
            <v>0.08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0.08</v>
          </cell>
          <cell r="AH257">
            <v>0</v>
          </cell>
          <cell r="AI257">
            <v>0</v>
          </cell>
          <cell r="AJ257">
            <v>0</v>
          </cell>
          <cell r="AK257">
            <v>0.08</v>
          </cell>
          <cell r="AL257">
            <v>0.23</v>
          </cell>
          <cell r="AM257">
            <v>0.31</v>
          </cell>
          <cell r="AN257">
            <v>0.38</v>
          </cell>
          <cell r="AO257">
            <v>0.54</v>
          </cell>
          <cell r="AP257">
            <v>0.08</v>
          </cell>
          <cell r="AQ257">
            <v>0.38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0.54</v>
          </cell>
          <cell r="AZ257">
            <v>0.62</v>
          </cell>
          <cell r="BA257">
            <v>0.46</v>
          </cell>
          <cell r="BB257">
            <v>0.92</v>
          </cell>
          <cell r="BC257">
            <v>0.54</v>
          </cell>
          <cell r="BD257">
            <v>0.62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0.08</v>
          </cell>
          <cell r="BU257">
            <v>0.08</v>
          </cell>
          <cell r="BV257">
            <v>0.08</v>
          </cell>
          <cell r="BW257">
            <v>0.08</v>
          </cell>
          <cell r="BX257">
            <v>0.08</v>
          </cell>
          <cell r="BY257">
            <v>0.08</v>
          </cell>
          <cell r="BZ257">
            <v>0.08</v>
          </cell>
          <cell r="CA257">
            <v>0.23</v>
          </cell>
          <cell r="CB257">
            <v>0.15</v>
          </cell>
          <cell r="CL257">
            <v>0</v>
          </cell>
          <cell r="CM257">
            <v>0.08</v>
          </cell>
          <cell r="CN257">
            <v>0.23</v>
          </cell>
          <cell r="CO257">
            <v>0</v>
          </cell>
          <cell r="CP257">
            <v>0.15</v>
          </cell>
          <cell r="CQ257">
            <v>0.15</v>
          </cell>
          <cell r="CR257">
            <v>0.15</v>
          </cell>
          <cell r="CS257">
            <v>0.08</v>
          </cell>
          <cell r="CT257">
            <v>0.15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0.92</v>
          </cell>
          <cell r="DE257">
            <v>0.85</v>
          </cell>
          <cell r="DF257">
            <v>0.69</v>
          </cell>
          <cell r="DG257">
            <v>0.92</v>
          </cell>
          <cell r="DH257">
            <v>0.77</v>
          </cell>
          <cell r="DI257">
            <v>0.77</v>
          </cell>
          <cell r="DJ257">
            <v>0.77</v>
          </cell>
          <cell r="DK257">
            <v>0.69</v>
          </cell>
          <cell r="DL257">
            <v>0.69</v>
          </cell>
          <cell r="DM257">
            <v>0.15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0.23</v>
          </cell>
          <cell r="DT257">
            <v>0.23</v>
          </cell>
          <cell r="DU257">
            <v>0</v>
          </cell>
          <cell r="DW257">
            <v>0.154</v>
          </cell>
          <cell r="DX257">
            <v>7.6999999999999999E-2</v>
          </cell>
          <cell r="DY257">
            <v>0.08</v>
          </cell>
          <cell r="DZ257">
            <v>0.08</v>
          </cell>
          <cell r="EA257">
            <v>0.15</v>
          </cell>
          <cell r="EB257">
            <v>0.31</v>
          </cell>
          <cell r="EC257">
            <v>0</v>
          </cell>
          <cell r="ED257">
            <v>0.08</v>
          </cell>
          <cell r="EE257">
            <v>0.38</v>
          </cell>
          <cell r="EF257">
            <v>0.23</v>
          </cell>
          <cell r="EG257">
            <v>0.46</v>
          </cell>
          <cell r="EH257">
            <v>0.38</v>
          </cell>
          <cell r="EI257">
            <v>0.15</v>
          </cell>
          <cell r="EJ257">
            <v>0.31</v>
          </cell>
          <cell r="EK257">
            <v>0.31</v>
          </cell>
          <cell r="EL257">
            <v>0.23</v>
          </cell>
          <cell r="EM257">
            <v>0.23</v>
          </cell>
          <cell r="EO257">
            <v>0.54</v>
          </cell>
          <cell r="EP257">
            <v>0.46</v>
          </cell>
          <cell r="EQ257">
            <v>0.54</v>
          </cell>
          <cell r="ER257">
            <v>0.77</v>
          </cell>
          <cell r="ES257">
            <v>0.54</v>
          </cell>
          <cell r="ET257">
            <v>0.15</v>
          </cell>
          <cell r="EU257">
            <v>0.54</v>
          </cell>
          <cell r="EV257">
            <v>0.69</v>
          </cell>
          <cell r="EW257">
            <v>0</v>
          </cell>
          <cell r="EX257">
            <v>0.08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GP257">
            <v>0</v>
          </cell>
          <cell r="GQ257">
            <v>0.15</v>
          </cell>
          <cell r="GR257">
            <v>0.08</v>
          </cell>
          <cell r="GS257">
            <v>0.08</v>
          </cell>
          <cell r="GT257">
            <v>0.38</v>
          </cell>
          <cell r="GU257">
            <v>0</v>
          </cell>
          <cell r="GV257">
            <v>0.69</v>
          </cell>
          <cell r="GW257">
            <v>0.46</v>
          </cell>
          <cell r="GX257">
            <v>0.77</v>
          </cell>
          <cell r="GY257">
            <v>0.69</v>
          </cell>
          <cell r="GZ257">
            <v>0.38</v>
          </cell>
          <cell r="HA257">
            <v>0.62</v>
          </cell>
          <cell r="HB257">
            <v>0.31</v>
          </cell>
          <cell r="HC257">
            <v>0.31</v>
          </cell>
          <cell r="HD257">
            <v>0.08</v>
          </cell>
          <cell r="HE257">
            <v>0.23</v>
          </cell>
          <cell r="HF257">
            <v>0</v>
          </cell>
          <cell r="HG257">
            <v>0.38</v>
          </cell>
          <cell r="HH257">
            <v>0</v>
          </cell>
          <cell r="HI257">
            <v>0</v>
          </cell>
          <cell r="HJ257">
            <v>0.08</v>
          </cell>
          <cell r="HK257">
            <v>0</v>
          </cell>
          <cell r="HL257">
            <v>0.08</v>
          </cell>
          <cell r="HM257">
            <v>0</v>
          </cell>
          <cell r="HN257">
            <v>0</v>
          </cell>
          <cell r="HO257">
            <v>0.08</v>
          </cell>
          <cell r="HP257">
            <v>0</v>
          </cell>
          <cell r="HQ257">
            <v>0</v>
          </cell>
          <cell r="HR257">
            <v>0.154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</row>
        <row r="258">
          <cell r="A258">
            <v>609829</v>
          </cell>
          <cell r="I258">
            <v>59</v>
          </cell>
          <cell r="J258" t="str">
            <v>Weak</v>
          </cell>
          <cell r="M258">
            <v>38</v>
          </cell>
          <cell r="R258">
            <v>8</v>
          </cell>
          <cell r="AA258">
            <v>0.01</v>
          </cell>
          <cell r="AB258">
            <v>0</v>
          </cell>
          <cell r="AC258">
            <v>0.03</v>
          </cell>
          <cell r="AD258">
            <v>0.01</v>
          </cell>
          <cell r="AE258">
            <v>0.01</v>
          </cell>
          <cell r="AF258">
            <v>7.0000000000000007E-2</v>
          </cell>
          <cell r="AG258">
            <v>0.06</v>
          </cell>
          <cell r="AH258">
            <v>0.03</v>
          </cell>
          <cell r="AI258">
            <v>0.12</v>
          </cell>
          <cell r="AJ258">
            <v>7.0000000000000007E-2</v>
          </cell>
          <cell r="AK258">
            <v>0.1</v>
          </cell>
          <cell r="AL258">
            <v>0.16</v>
          </cell>
          <cell r="AM258">
            <v>0.36</v>
          </cell>
          <cell r="AN258">
            <v>0.36</v>
          </cell>
          <cell r="AO258">
            <v>0.41</v>
          </cell>
          <cell r="AP258">
            <v>0.32</v>
          </cell>
          <cell r="AQ258">
            <v>0.45</v>
          </cell>
          <cell r="AR258">
            <v>0.4</v>
          </cell>
          <cell r="AS258">
            <v>0.02</v>
          </cell>
          <cell r="AT258">
            <v>0.01</v>
          </cell>
          <cell r="AU258">
            <v>0.01</v>
          </cell>
          <cell r="AV258">
            <v>0.03</v>
          </cell>
          <cell r="AW258">
            <v>0.02</v>
          </cell>
          <cell r="AX258">
            <v>0.02</v>
          </cell>
          <cell r="AY258">
            <v>0.54</v>
          </cell>
          <cell r="AZ258">
            <v>0.6</v>
          </cell>
          <cell r="BA258">
            <v>0.43</v>
          </cell>
          <cell r="BB258">
            <v>0.56999999999999995</v>
          </cell>
          <cell r="BC258">
            <v>0.43</v>
          </cell>
          <cell r="BD258">
            <v>0.35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0.03</v>
          </cell>
          <cell r="BR258">
            <v>0.08</v>
          </cell>
          <cell r="BS258">
            <v>0.02</v>
          </cell>
          <cell r="BT258">
            <v>0.01</v>
          </cell>
          <cell r="BU258">
            <v>0.02</v>
          </cell>
          <cell r="BV258">
            <v>0.02</v>
          </cell>
          <cell r="BW258">
            <v>0.05</v>
          </cell>
          <cell r="BX258">
            <v>0.01</v>
          </cell>
          <cell r="BY258">
            <v>0.06</v>
          </cell>
          <cell r="BZ258">
            <v>7.0000000000000007E-2</v>
          </cell>
          <cell r="CA258">
            <v>0.06</v>
          </cell>
          <cell r="CB258">
            <v>0.05</v>
          </cell>
          <cell r="CL258">
            <v>0.21</v>
          </cell>
          <cell r="CM258">
            <v>0.21</v>
          </cell>
          <cell r="CN258">
            <v>0.28000000000000003</v>
          </cell>
          <cell r="CO258">
            <v>0.27</v>
          </cell>
          <cell r="CP258">
            <v>0.28000000000000003</v>
          </cell>
          <cell r="CQ258">
            <v>0.33</v>
          </cell>
          <cell r="CR258">
            <v>0.26</v>
          </cell>
          <cell r="CS258">
            <v>0.28999999999999998</v>
          </cell>
          <cell r="CT258">
            <v>0.32</v>
          </cell>
          <cell r="CU258">
            <v>0.01</v>
          </cell>
          <cell r="CV258">
            <v>0.01</v>
          </cell>
          <cell r="CW258">
            <v>0.03</v>
          </cell>
          <cell r="CX258">
            <v>0.02</v>
          </cell>
          <cell r="CY258">
            <v>0.02</v>
          </cell>
          <cell r="CZ258">
            <v>0.04</v>
          </cell>
          <cell r="DA258">
            <v>0.03</v>
          </cell>
          <cell r="DB258">
            <v>0.01</v>
          </cell>
          <cell r="DC258">
            <v>0.01</v>
          </cell>
          <cell r="DD258">
            <v>0.77</v>
          </cell>
          <cell r="DE258">
            <v>0.75</v>
          </cell>
          <cell r="DF258">
            <v>0.68</v>
          </cell>
          <cell r="DG258">
            <v>0.65</v>
          </cell>
          <cell r="DH258">
            <v>0.69</v>
          </cell>
          <cell r="DI258">
            <v>0.56999999999999995</v>
          </cell>
          <cell r="DJ258">
            <v>0.61</v>
          </cell>
          <cell r="DK258">
            <v>0.56999999999999995</v>
          </cell>
          <cell r="DL258">
            <v>0.61</v>
          </cell>
          <cell r="DM258">
            <v>0.08</v>
          </cell>
          <cell r="DN258">
            <v>6.0000000000000001E-3</v>
          </cell>
          <cell r="DO258">
            <v>0.01</v>
          </cell>
          <cell r="DP258">
            <v>0</v>
          </cell>
          <cell r="DQ258">
            <v>6.0000000000000001E-3</v>
          </cell>
          <cell r="DR258">
            <v>0.01</v>
          </cell>
          <cell r="DS258">
            <v>0.01</v>
          </cell>
          <cell r="DT258">
            <v>0.01</v>
          </cell>
          <cell r="DU258">
            <v>0</v>
          </cell>
          <cell r="DW258">
            <v>0.04</v>
          </cell>
          <cell r="DX258">
            <v>3.5000000000000003E-2</v>
          </cell>
          <cell r="DY258">
            <v>0.05</v>
          </cell>
          <cell r="DZ258">
            <v>0.02</v>
          </cell>
          <cell r="EA258">
            <v>0.06</v>
          </cell>
          <cell r="EB258">
            <v>0.1</v>
          </cell>
          <cell r="EC258">
            <v>0.03</v>
          </cell>
          <cell r="ED258">
            <v>0.06</v>
          </cell>
          <cell r="EE258">
            <v>0.35</v>
          </cell>
          <cell r="EF258">
            <v>0.38</v>
          </cell>
          <cell r="EG258">
            <v>0.42</v>
          </cell>
          <cell r="EH258">
            <v>0.37</v>
          </cell>
          <cell r="EI258">
            <v>0.33</v>
          </cell>
          <cell r="EJ258">
            <v>0.43</v>
          </cell>
          <cell r="EK258">
            <v>0.45</v>
          </cell>
          <cell r="EL258">
            <v>0.42</v>
          </cell>
          <cell r="EM258">
            <v>0.5</v>
          </cell>
          <cell r="EO258">
            <v>0.53</v>
          </cell>
          <cell r="EP258">
            <v>0.49</v>
          </cell>
          <cell r="EQ258">
            <v>0.53</v>
          </cell>
          <cell r="ER258">
            <v>0.57999999999999996</v>
          </cell>
          <cell r="ES258">
            <v>0.42</v>
          </cell>
          <cell r="ET258">
            <v>0.4</v>
          </cell>
          <cell r="EU258">
            <v>0.48</v>
          </cell>
          <cell r="EV258">
            <v>0.35</v>
          </cell>
          <cell r="EW258">
            <v>0.08</v>
          </cell>
          <cell r="EX258">
            <v>0.05</v>
          </cell>
          <cell r="EY258">
            <v>0.05</v>
          </cell>
          <cell r="EZ258">
            <v>0.05</v>
          </cell>
          <cell r="FA258">
            <v>0.06</v>
          </cell>
          <cell r="FB258">
            <v>0.08</v>
          </cell>
          <cell r="FC258">
            <v>0.05</v>
          </cell>
          <cell r="FD258">
            <v>0.06</v>
          </cell>
          <cell r="FE258">
            <v>0.09</v>
          </cell>
          <cell r="GP258">
            <v>0.01</v>
          </cell>
          <cell r="GQ258">
            <v>0.05</v>
          </cell>
          <cell r="GR258">
            <v>0.01</v>
          </cell>
          <cell r="GS258">
            <v>0.03</v>
          </cell>
          <cell r="GT258">
            <v>0.08</v>
          </cell>
          <cell r="GU258">
            <v>0.06</v>
          </cell>
          <cell r="GV258">
            <v>0.45</v>
          </cell>
          <cell r="GW258">
            <v>0.39</v>
          </cell>
          <cell r="GX258">
            <v>0.4</v>
          </cell>
          <cell r="GY258">
            <v>0.41</v>
          </cell>
          <cell r="GZ258">
            <v>0.41</v>
          </cell>
          <cell r="HA258">
            <v>0.46</v>
          </cell>
          <cell r="HB258">
            <v>0.42</v>
          </cell>
          <cell r="HC258">
            <v>0.34</v>
          </cell>
          <cell r="HD258">
            <v>0.4</v>
          </cell>
          <cell r="HE258">
            <v>0.4</v>
          </cell>
          <cell r="HF258">
            <v>0.32</v>
          </cell>
          <cell r="HG258">
            <v>0.34</v>
          </cell>
          <cell r="HH258">
            <v>0.04</v>
          </cell>
          <cell r="HI258">
            <v>0.1</v>
          </cell>
          <cell r="HJ258">
            <v>0.08</v>
          </cell>
          <cell r="HK258">
            <v>0.06</v>
          </cell>
          <cell r="HL258">
            <v>0.08</v>
          </cell>
          <cell r="HM258">
            <v>0.05</v>
          </cell>
          <cell r="HN258">
            <v>1.2E-2</v>
          </cell>
          <cell r="HO258">
            <v>0.02</v>
          </cell>
          <cell r="HP258">
            <v>0.01</v>
          </cell>
          <cell r="HQ258">
            <v>0.01</v>
          </cell>
          <cell r="HR258">
            <v>1.7000000000000001E-2</v>
          </cell>
          <cell r="HS258">
            <v>1.2E-2</v>
          </cell>
          <cell r="HT258">
            <v>7.0000000000000007E-2</v>
          </cell>
          <cell r="HU258">
            <v>0.1</v>
          </cell>
          <cell r="HV258">
            <v>0.09</v>
          </cell>
          <cell r="HW258">
            <v>0.09</v>
          </cell>
          <cell r="HX258">
            <v>0.1</v>
          </cell>
          <cell r="HY258">
            <v>0.09</v>
          </cell>
        </row>
        <row r="259">
          <cell r="A259">
            <v>609830</v>
          </cell>
          <cell r="I259">
            <v>87</v>
          </cell>
          <cell r="J259" t="str">
            <v>Strong</v>
          </cell>
          <cell r="M259">
            <v>65</v>
          </cell>
          <cell r="R259">
            <v>9</v>
          </cell>
          <cell r="AA259">
            <v>0.03</v>
          </cell>
          <cell r="AB259">
            <v>0.01</v>
          </cell>
          <cell r="AC259">
            <v>0.02</v>
          </cell>
          <cell r="AD259">
            <v>0.02</v>
          </cell>
          <cell r="AE259">
            <v>0.02</v>
          </cell>
          <cell r="AF259">
            <v>0.03</v>
          </cell>
          <cell r="AG259">
            <v>0.06</v>
          </cell>
          <cell r="AH259">
            <v>0.08</v>
          </cell>
          <cell r="AI259">
            <v>0.04</v>
          </cell>
          <cell r="AJ259">
            <v>0.04</v>
          </cell>
          <cell r="AK259">
            <v>0.06</v>
          </cell>
          <cell r="AL259">
            <v>0.11</v>
          </cell>
          <cell r="AM259">
            <v>0.27</v>
          </cell>
          <cell r="AN259">
            <v>0.2</v>
          </cell>
          <cell r="AO259">
            <v>0.25</v>
          </cell>
          <cell r="AP259">
            <v>0.18</v>
          </cell>
          <cell r="AQ259">
            <v>0.23</v>
          </cell>
          <cell r="AR259">
            <v>0.22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0.01</v>
          </cell>
          <cell r="AX259">
            <v>0.01</v>
          </cell>
          <cell r="AY259">
            <v>0.64</v>
          </cell>
          <cell r="AZ259">
            <v>0.71</v>
          </cell>
          <cell r="BA259">
            <v>0.68</v>
          </cell>
          <cell r="BB259">
            <v>0.76</v>
          </cell>
          <cell r="BC259">
            <v>0.68</v>
          </cell>
          <cell r="BD259">
            <v>0.63</v>
          </cell>
          <cell r="BK259">
            <v>3.0000000000000001E-3</v>
          </cell>
          <cell r="BL259">
            <v>0</v>
          </cell>
          <cell r="BM259">
            <v>0</v>
          </cell>
          <cell r="BN259">
            <v>0.01</v>
          </cell>
          <cell r="BO259">
            <v>0</v>
          </cell>
          <cell r="BP259">
            <v>0.01</v>
          </cell>
          <cell r="BQ259">
            <v>0.02</v>
          </cell>
          <cell r="BR259">
            <v>0.04</v>
          </cell>
          <cell r="BS259">
            <v>0.03</v>
          </cell>
          <cell r="BT259">
            <v>0.02</v>
          </cell>
          <cell r="BU259">
            <v>0.01</v>
          </cell>
          <cell r="BV259">
            <v>0.01</v>
          </cell>
          <cell r="BW259">
            <v>0.01</v>
          </cell>
          <cell r="BX259">
            <v>0.01</v>
          </cell>
          <cell r="BY259">
            <v>0.03</v>
          </cell>
          <cell r="BZ259">
            <v>0.02</v>
          </cell>
          <cell r="CA259">
            <v>0.03</v>
          </cell>
          <cell r="CB259">
            <v>0.02</v>
          </cell>
          <cell r="CL259">
            <v>0.1</v>
          </cell>
          <cell r="CM259">
            <v>0.12</v>
          </cell>
          <cell r="CN259">
            <v>0.13</v>
          </cell>
          <cell r="CO259">
            <v>0.12</v>
          </cell>
          <cell r="CP259">
            <v>0.11</v>
          </cell>
          <cell r="CQ259">
            <v>0.17</v>
          </cell>
          <cell r="CR259">
            <v>0.17</v>
          </cell>
          <cell r="CS259">
            <v>0.15</v>
          </cell>
          <cell r="CT259">
            <v>0.13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0.01</v>
          </cell>
          <cell r="CZ259">
            <v>0.01</v>
          </cell>
          <cell r="DA259">
            <v>0</v>
          </cell>
          <cell r="DB259">
            <v>0.01</v>
          </cell>
          <cell r="DC259">
            <v>0.01</v>
          </cell>
          <cell r="DD259">
            <v>0.88</v>
          </cell>
          <cell r="DE259">
            <v>0.87</v>
          </cell>
          <cell r="DF259">
            <v>0.86</v>
          </cell>
          <cell r="DG259">
            <v>0.86</v>
          </cell>
          <cell r="DH259">
            <v>0.87</v>
          </cell>
          <cell r="DI259">
            <v>0.78</v>
          </cell>
          <cell r="DJ259">
            <v>0.78</v>
          </cell>
          <cell r="DK259">
            <v>0.78</v>
          </cell>
          <cell r="DL259">
            <v>0.82</v>
          </cell>
          <cell r="DM259">
            <v>0.13</v>
          </cell>
          <cell r="DN259">
            <v>1.4E-2</v>
          </cell>
          <cell r="DO259">
            <v>0</v>
          </cell>
          <cell r="DP259">
            <v>0.01</v>
          </cell>
          <cell r="DQ259">
            <v>3.0000000000000001E-3</v>
          </cell>
          <cell r="DR259">
            <v>0.01</v>
          </cell>
          <cell r="DS259">
            <v>0.02</v>
          </cell>
          <cell r="DT259">
            <v>0</v>
          </cell>
          <cell r="DU259">
            <v>0.02</v>
          </cell>
          <cell r="DW259">
            <v>2.4E-2</v>
          </cell>
          <cell r="DX259">
            <v>3.1E-2</v>
          </cell>
          <cell r="DY259">
            <v>0.03</v>
          </cell>
          <cell r="DZ259">
            <v>0.03</v>
          </cell>
          <cell r="EA259">
            <v>0.05</v>
          </cell>
          <cell r="EB259">
            <v>0.06</v>
          </cell>
          <cell r="EC259">
            <v>0.02</v>
          </cell>
          <cell r="ED259">
            <v>7.0000000000000007E-2</v>
          </cell>
          <cell r="EE259">
            <v>0.24</v>
          </cell>
          <cell r="EF259">
            <v>0.26</v>
          </cell>
          <cell r="EG259">
            <v>0.25</v>
          </cell>
          <cell r="EH259">
            <v>0.27</v>
          </cell>
          <cell r="EI259">
            <v>0.23</v>
          </cell>
          <cell r="EJ259">
            <v>0.26</v>
          </cell>
          <cell r="EK259">
            <v>0.31</v>
          </cell>
          <cell r="EL259">
            <v>0.31</v>
          </cell>
          <cell r="EM259">
            <v>0.34</v>
          </cell>
          <cell r="EO259">
            <v>0.69</v>
          </cell>
          <cell r="EP259">
            <v>0.71</v>
          </cell>
          <cell r="EQ259">
            <v>0.69</v>
          </cell>
          <cell r="ER259">
            <v>0.73</v>
          </cell>
          <cell r="ES259">
            <v>0.66</v>
          </cell>
          <cell r="ET259">
            <v>0.6</v>
          </cell>
          <cell r="EU259">
            <v>0.66</v>
          </cell>
          <cell r="EV259">
            <v>0.56999999999999995</v>
          </cell>
          <cell r="EW259">
            <v>0.01</v>
          </cell>
          <cell r="EX259">
            <v>0</v>
          </cell>
          <cell r="EY259">
            <v>0</v>
          </cell>
          <cell r="EZ259">
            <v>0</v>
          </cell>
          <cell r="FA259">
            <v>0.01</v>
          </cell>
          <cell r="FB259">
            <v>0.02</v>
          </cell>
          <cell r="FC259">
            <v>0.01</v>
          </cell>
          <cell r="FD259">
            <v>0</v>
          </cell>
          <cell r="FE259">
            <v>0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0.02</v>
          </cell>
          <cell r="GU259">
            <v>0.01</v>
          </cell>
          <cell r="GV259">
            <v>0.17</v>
          </cell>
          <cell r="GW259">
            <v>0.17</v>
          </cell>
          <cell r="GX259">
            <v>0.17</v>
          </cell>
          <cell r="GY259">
            <v>0.19</v>
          </cell>
          <cell r="GZ259">
            <v>0.22</v>
          </cell>
          <cell r="HA259">
            <v>0.17</v>
          </cell>
          <cell r="HB259">
            <v>0.75</v>
          </cell>
          <cell r="HC259">
            <v>0.62</v>
          </cell>
          <cell r="HD259">
            <v>0.65</v>
          </cell>
          <cell r="HE259">
            <v>0.68</v>
          </cell>
          <cell r="HF259">
            <v>0.66</v>
          </cell>
          <cell r="HG259">
            <v>0.75</v>
          </cell>
          <cell r="HH259">
            <v>0.06</v>
          </cell>
          <cell r="HI259">
            <v>0.16</v>
          </cell>
          <cell r="HJ259">
            <v>0.14000000000000001</v>
          </cell>
          <cell r="HK259">
            <v>0.09</v>
          </cell>
          <cell r="HL259">
            <v>7.0000000000000007E-2</v>
          </cell>
          <cell r="HM259">
            <v>0.04</v>
          </cell>
          <cell r="HN259">
            <v>3.0000000000000001E-3</v>
          </cell>
          <cell r="HO259">
            <v>0.02</v>
          </cell>
          <cell r="HP259">
            <v>0.02</v>
          </cell>
          <cell r="HQ259">
            <v>0.02</v>
          </cell>
          <cell r="HR259">
            <v>0.01</v>
          </cell>
          <cell r="HS259">
            <v>0.01</v>
          </cell>
          <cell r="HT259">
            <v>0.01</v>
          </cell>
          <cell r="HU259">
            <v>0.02</v>
          </cell>
          <cell r="HV259">
            <v>0.02</v>
          </cell>
          <cell r="HW259">
            <v>0.01</v>
          </cell>
          <cell r="HX259">
            <v>0.02</v>
          </cell>
          <cell r="HY259">
            <v>0.02</v>
          </cell>
        </row>
        <row r="260">
          <cell r="A260">
            <v>609832</v>
          </cell>
          <cell r="I260">
            <v>44</v>
          </cell>
          <cell r="J260" t="str">
            <v>Weak</v>
          </cell>
          <cell r="M260">
            <v>36</v>
          </cell>
          <cell r="R260">
            <v>72</v>
          </cell>
          <cell r="AA260">
            <v>0.01</v>
          </cell>
          <cell r="AB260">
            <v>0.01</v>
          </cell>
          <cell r="AC260">
            <v>0.01</v>
          </cell>
          <cell r="AD260">
            <v>0.03</v>
          </cell>
          <cell r="AE260">
            <v>0.02</v>
          </cell>
          <cell r="AF260">
            <v>7.0000000000000007E-2</v>
          </cell>
          <cell r="AG260">
            <v>7.0000000000000007E-2</v>
          </cell>
          <cell r="AH260">
            <v>0.06</v>
          </cell>
          <cell r="AI260">
            <v>0.09</v>
          </cell>
          <cell r="AJ260">
            <v>0.06</v>
          </cell>
          <cell r="AK260">
            <v>0.17</v>
          </cell>
          <cell r="AL260">
            <v>0.22</v>
          </cell>
          <cell r="AM260">
            <v>0.37</v>
          </cell>
          <cell r="AN260">
            <v>0.32</v>
          </cell>
          <cell r="AO260">
            <v>0.39</v>
          </cell>
          <cell r="AP260">
            <v>0.28000000000000003</v>
          </cell>
          <cell r="AQ260">
            <v>0.44</v>
          </cell>
          <cell r="AR260">
            <v>0.37</v>
          </cell>
          <cell r="AS260">
            <v>0.01</v>
          </cell>
          <cell r="AT260">
            <v>0</v>
          </cell>
          <cell r="AU260">
            <v>0.02</v>
          </cell>
          <cell r="AV260">
            <v>0.01</v>
          </cell>
          <cell r="AW260">
            <v>0</v>
          </cell>
          <cell r="AX260">
            <v>0.01</v>
          </cell>
          <cell r="AY260">
            <v>0.55000000000000004</v>
          </cell>
          <cell r="AZ260">
            <v>0.61</v>
          </cell>
          <cell r="BA260">
            <v>0.49</v>
          </cell>
          <cell r="BB260">
            <v>0.62</v>
          </cell>
          <cell r="BC260">
            <v>0.37</v>
          </cell>
          <cell r="BD260">
            <v>0.33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7.0000000000000007E-2</v>
          </cell>
          <cell r="BR260">
            <v>0.19</v>
          </cell>
          <cell r="BS260">
            <v>0.09</v>
          </cell>
          <cell r="BT260">
            <v>0.01</v>
          </cell>
          <cell r="BU260">
            <v>0.03</v>
          </cell>
          <cell r="BV260">
            <v>0.05</v>
          </cell>
          <cell r="BW260">
            <v>0.03</v>
          </cell>
          <cell r="BX260">
            <v>0.04</v>
          </cell>
          <cell r="BY260">
            <v>0.09</v>
          </cell>
          <cell r="BZ260">
            <v>0.13</v>
          </cell>
          <cell r="CA260">
            <v>0.16</v>
          </cell>
          <cell r="CB260">
            <v>0.17</v>
          </cell>
          <cell r="CL260">
            <v>0.17</v>
          </cell>
          <cell r="CM260">
            <v>0.24</v>
          </cell>
          <cell r="CN260">
            <v>0.24</v>
          </cell>
          <cell r="CO260">
            <v>0.23</v>
          </cell>
          <cell r="CP260">
            <v>0.22</v>
          </cell>
          <cell r="CQ260">
            <v>0.28999999999999998</v>
          </cell>
          <cell r="CR260">
            <v>0.28999999999999998</v>
          </cell>
          <cell r="CS260">
            <v>0.2</v>
          </cell>
          <cell r="CT260">
            <v>0.24</v>
          </cell>
          <cell r="CU260">
            <v>0.02</v>
          </cell>
          <cell r="CV260">
            <v>0.01</v>
          </cell>
          <cell r="CW260">
            <v>0.01</v>
          </cell>
          <cell r="CX260">
            <v>0.01</v>
          </cell>
          <cell r="CY260">
            <v>0.01</v>
          </cell>
          <cell r="CZ260">
            <v>0.02</v>
          </cell>
          <cell r="DA260">
            <v>0.01</v>
          </cell>
          <cell r="DB260">
            <v>0.02</v>
          </cell>
          <cell r="DC260">
            <v>0.02</v>
          </cell>
          <cell r="DD260">
            <v>0.81</v>
          </cell>
          <cell r="DE260">
            <v>0.72</v>
          </cell>
          <cell r="DF260">
            <v>0.69</v>
          </cell>
          <cell r="DG260">
            <v>0.73</v>
          </cell>
          <cell r="DH260">
            <v>0.73</v>
          </cell>
          <cell r="DI260">
            <v>0.61</v>
          </cell>
          <cell r="DJ260">
            <v>0.5</v>
          </cell>
          <cell r="DK260">
            <v>0.44</v>
          </cell>
          <cell r="DL260">
            <v>0.48</v>
          </cell>
          <cell r="DM260">
            <v>0.12</v>
          </cell>
          <cell r="DN260">
            <v>0</v>
          </cell>
          <cell r="DO260">
            <v>0.01</v>
          </cell>
          <cell r="DP260">
            <v>0.02</v>
          </cell>
          <cell r="DQ260">
            <v>1.0999999999999999E-2</v>
          </cell>
          <cell r="DR260">
            <v>0.02</v>
          </cell>
          <cell r="DS260">
            <v>0.13</v>
          </cell>
          <cell r="DT260">
            <v>0.03</v>
          </cell>
          <cell r="DU260">
            <v>0.01</v>
          </cell>
          <cell r="DW260">
            <v>4.3999999999999997E-2</v>
          </cell>
          <cell r="DX260">
            <v>3.3000000000000002E-2</v>
          </cell>
          <cell r="DY260">
            <v>7.0000000000000007E-2</v>
          </cell>
          <cell r="DZ260">
            <v>7.0000000000000007E-2</v>
          </cell>
          <cell r="EA260">
            <v>0.1</v>
          </cell>
          <cell r="EB260">
            <v>0.18</v>
          </cell>
          <cell r="EC260">
            <v>0.09</v>
          </cell>
          <cell r="ED260">
            <v>7.0000000000000007E-2</v>
          </cell>
          <cell r="EE260">
            <v>0.37</v>
          </cell>
          <cell r="EF260">
            <v>0.36</v>
          </cell>
          <cell r="EG260">
            <v>0.33</v>
          </cell>
          <cell r="EH260">
            <v>0.34</v>
          </cell>
          <cell r="EI260">
            <v>0.33</v>
          </cell>
          <cell r="EJ260">
            <v>0.41</v>
          </cell>
          <cell r="EK260">
            <v>0.34</v>
          </cell>
          <cell r="EL260">
            <v>0.48</v>
          </cell>
          <cell r="EM260">
            <v>0.51</v>
          </cell>
          <cell r="EO260">
            <v>0.56999999999999995</v>
          </cell>
          <cell r="EP260">
            <v>0.61</v>
          </cell>
          <cell r="EQ260">
            <v>0.55000000000000004</v>
          </cell>
          <cell r="ER260">
            <v>0.57999999999999996</v>
          </cell>
          <cell r="ES260">
            <v>0.45</v>
          </cell>
          <cell r="ET260">
            <v>0.3</v>
          </cell>
          <cell r="EU260">
            <v>0.39</v>
          </cell>
          <cell r="EV260">
            <v>0.39</v>
          </cell>
          <cell r="EW260">
            <v>0.02</v>
          </cell>
          <cell r="EX260">
            <v>0.02</v>
          </cell>
          <cell r="EY260">
            <v>0.02</v>
          </cell>
          <cell r="EZ260">
            <v>0.02</v>
          </cell>
          <cell r="FA260">
            <v>0.02</v>
          </cell>
          <cell r="FB260">
            <v>0.02</v>
          </cell>
          <cell r="FC260">
            <v>0.05</v>
          </cell>
          <cell r="FD260">
            <v>0.01</v>
          </cell>
          <cell r="FE260">
            <v>0.02</v>
          </cell>
          <cell r="GP260">
            <v>0.04</v>
          </cell>
          <cell r="GQ260">
            <v>0.02</v>
          </cell>
          <cell r="GR260">
            <v>0.02</v>
          </cell>
          <cell r="GS260">
            <v>0.11</v>
          </cell>
          <cell r="GT260">
            <v>0.24</v>
          </cell>
          <cell r="GU260">
            <v>0.03</v>
          </cell>
          <cell r="GV260">
            <v>0.51</v>
          </cell>
          <cell r="GW260">
            <v>0.46</v>
          </cell>
          <cell r="GX260">
            <v>0.52</v>
          </cell>
          <cell r="GY260">
            <v>0.49</v>
          </cell>
          <cell r="GZ260">
            <v>0.46</v>
          </cell>
          <cell r="HA260">
            <v>0.42</v>
          </cell>
          <cell r="HB260">
            <v>0.43</v>
          </cell>
          <cell r="HC260">
            <v>0.38</v>
          </cell>
          <cell r="HD260">
            <v>0.34</v>
          </cell>
          <cell r="HE260">
            <v>0.36</v>
          </cell>
          <cell r="HF260">
            <v>0.17</v>
          </cell>
          <cell r="HG260">
            <v>0.51</v>
          </cell>
          <cell r="HH260">
            <v>0.02</v>
          </cell>
          <cell r="HI260">
            <v>0.12</v>
          </cell>
          <cell r="HJ260">
            <v>0.08</v>
          </cell>
          <cell r="HK260">
            <v>0.02</v>
          </cell>
          <cell r="HL260">
            <v>0.09</v>
          </cell>
          <cell r="HM260">
            <v>0.02</v>
          </cell>
          <cell r="HN260">
            <v>6.0000000000000001E-3</v>
          </cell>
          <cell r="HO260">
            <v>0</v>
          </cell>
          <cell r="HP260">
            <v>0.01</v>
          </cell>
          <cell r="HQ260">
            <v>0</v>
          </cell>
          <cell r="HR260">
            <v>1.7000000000000001E-2</v>
          </cell>
          <cell r="HS260">
            <v>6.0000000000000001E-3</v>
          </cell>
          <cell r="HT260">
            <v>0</v>
          </cell>
          <cell r="HU260">
            <v>0.02</v>
          </cell>
          <cell r="HV260">
            <v>0.02</v>
          </cell>
          <cell r="HW260">
            <v>0.02</v>
          </cell>
          <cell r="HX260">
            <v>0.02</v>
          </cell>
          <cell r="HY260">
            <v>0.02</v>
          </cell>
        </row>
        <row r="261">
          <cell r="A261">
            <v>609833</v>
          </cell>
          <cell r="I261">
            <v>47</v>
          </cell>
          <cell r="J261" t="str">
            <v>Weak</v>
          </cell>
          <cell r="M261">
            <v>31</v>
          </cell>
          <cell r="R261">
            <v>1</v>
          </cell>
          <cell r="AA261">
            <v>0.01</v>
          </cell>
          <cell r="AB261">
            <v>0.01</v>
          </cell>
          <cell r="AC261">
            <v>0</v>
          </cell>
          <cell r="AD261">
            <v>0</v>
          </cell>
          <cell r="AE261">
            <v>0</v>
          </cell>
          <cell r="AF261">
            <v>0.01</v>
          </cell>
          <cell r="AG261">
            <v>7.0000000000000007E-2</v>
          </cell>
          <cell r="AH261">
            <v>0.06</v>
          </cell>
          <cell r="AI261">
            <v>0.1</v>
          </cell>
          <cell r="AJ261">
            <v>0.02</v>
          </cell>
          <cell r="AK261">
            <v>0.27</v>
          </cell>
          <cell r="AL261">
            <v>0.26</v>
          </cell>
          <cell r="AM261">
            <v>0.36</v>
          </cell>
          <cell r="AN261">
            <v>0.38</v>
          </cell>
          <cell r="AO261">
            <v>0.43</v>
          </cell>
          <cell r="AP261">
            <v>0.44</v>
          </cell>
          <cell r="AQ261">
            <v>0.36</v>
          </cell>
          <cell r="AR261">
            <v>0.34</v>
          </cell>
          <cell r="AS261">
            <v>0.01</v>
          </cell>
          <cell r="AT261">
            <v>0.01</v>
          </cell>
          <cell r="AU261">
            <v>0.01</v>
          </cell>
          <cell r="AV261">
            <v>0.01</v>
          </cell>
          <cell r="AW261">
            <v>0.01</v>
          </cell>
          <cell r="AX261">
            <v>0.01</v>
          </cell>
          <cell r="AY261">
            <v>0.55000000000000004</v>
          </cell>
          <cell r="AZ261">
            <v>0.55000000000000004</v>
          </cell>
          <cell r="BA261">
            <v>0.45</v>
          </cell>
          <cell r="BB261">
            <v>0.52</v>
          </cell>
          <cell r="BC261">
            <v>0.35</v>
          </cell>
          <cell r="BD261">
            <v>0.38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0.01</v>
          </cell>
          <cell r="BQ261">
            <v>0</v>
          </cell>
          <cell r="BR261">
            <v>0.01</v>
          </cell>
          <cell r="BS261">
            <v>0</v>
          </cell>
          <cell r="BT261">
            <v>0.02</v>
          </cell>
          <cell r="BU261">
            <v>0.01</v>
          </cell>
          <cell r="BV261">
            <v>0.06</v>
          </cell>
          <cell r="BW261">
            <v>0.1</v>
          </cell>
          <cell r="BX261">
            <v>0.03</v>
          </cell>
          <cell r="BY261">
            <v>7.0000000000000007E-2</v>
          </cell>
          <cell r="BZ261">
            <v>7.0000000000000007E-2</v>
          </cell>
          <cell r="CA261">
            <v>0.1</v>
          </cell>
          <cell r="CB261">
            <v>0.13</v>
          </cell>
          <cell r="CL261">
            <v>0.34</v>
          </cell>
          <cell r="CM261">
            <v>0.38</v>
          </cell>
          <cell r="CN261">
            <v>0.39</v>
          </cell>
          <cell r="CO261">
            <v>0.32</v>
          </cell>
          <cell r="CP261">
            <v>0.39</v>
          </cell>
          <cell r="CQ261">
            <v>0.35</v>
          </cell>
          <cell r="CR261">
            <v>0.35</v>
          </cell>
          <cell r="CS261">
            <v>0.33</v>
          </cell>
          <cell r="CT261">
            <v>0.32</v>
          </cell>
          <cell r="CU261">
            <v>0</v>
          </cell>
          <cell r="CV261">
            <v>0.01</v>
          </cell>
          <cell r="CW261">
            <v>0.01</v>
          </cell>
          <cell r="CX261">
            <v>0.01</v>
          </cell>
          <cell r="CY261">
            <v>0.01</v>
          </cell>
          <cell r="CZ261">
            <v>0.01</v>
          </cell>
          <cell r="DA261">
            <v>0.01</v>
          </cell>
          <cell r="DB261">
            <v>0.01</v>
          </cell>
          <cell r="DC261">
            <v>0.01</v>
          </cell>
          <cell r="DD261">
            <v>0.64</v>
          </cell>
          <cell r="DE261">
            <v>0.6</v>
          </cell>
          <cell r="DF261">
            <v>0.55000000000000004</v>
          </cell>
          <cell r="DG261">
            <v>0.56999999999999995</v>
          </cell>
          <cell r="DH261">
            <v>0.56999999999999995</v>
          </cell>
          <cell r="DI261">
            <v>0.56000000000000005</v>
          </cell>
          <cell r="DJ261">
            <v>0.56999999999999995</v>
          </cell>
          <cell r="DK261">
            <v>0.55000000000000004</v>
          </cell>
          <cell r="DL261">
            <v>0.55000000000000004</v>
          </cell>
          <cell r="DM261">
            <v>0.02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7.0000000000000007E-2</v>
          </cell>
          <cell r="DT261">
            <v>0</v>
          </cell>
          <cell r="DU261">
            <v>0</v>
          </cell>
          <cell r="DW261">
            <v>0.125</v>
          </cell>
          <cell r="DX261">
            <v>0.10199999999999999</v>
          </cell>
          <cell r="DY261">
            <v>0.16</v>
          </cell>
          <cell r="DZ261">
            <v>0.13</v>
          </cell>
          <cell r="EA261">
            <v>0.19</v>
          </cell>
          <cell r="EB261">
            <v>0.27</v>
          </cell>
          <cell r="EC261">
            <v>0.14000000000000001</v>
          </cell>
          <cell r="ED261">
            <v>0.1</v>
          </cell>
          <cell r="EE261">
            <v>0.5</v>
          </cell>
          <cell r="EF261">
            <v>0.4</v>
          </cell>
          <cell r="EG261">
            <v>0.47</v>
          </cell>
          <cell r="EH261">
            <v>0.39</v>
          </cell>
          <cell r="EI261">
            <v>0.41</v>
          </cell>
          <cell r="EJ261">
            <v>0.41</v>
          </cell>
          <cell r="EK261">
            <v>0.35</v>
          </cell>
          <cell r="EL261">
            <v>0.43</v>
          </cell>
          <cell r="EM261">
            <v>0.56000000000000005</v>
          </cell>
          <cell r="EO261">
            <v>0.47</v>
          </cell>
          <cell r="EP261">
            <v>0.42</v>
          </cell>
          <cell r="EQ261">
            <v>0.44</v>
          </cell>
          <cell r="ER261">
            <v>0.45</v>
          </cell>
          <cell r="ES261">
            <v>0.39</v>
          </cell>
          <cell r="ET261">
            <v>0.3</v>
          </cell>
          <cell r="EU261">
            <v>0.42</v>
          </cell>
          <cell r="EV261">
            <v>0.33</v>
          </cell>
          <cell r="EW261">
            <v>0.01</v>
          </cell>
          <cell r="EX261">
            <v>0.01</v>
          </cell>
          <cell r="EY261">
            <v>0.01</v>
          </cell>
          <cell r="EZ261">
            <v>0.01</v>
          </cell>
          <cell r="FA261">
            <v>0.01</v>
          </cell>
          <cell r="FB261">
            <v>0.01</v>
          </cell>
          <cell r="FC261">
            <v>0.01</v>
          </cell>
          <cell r="FD261">
            <v>0.01</v>
          </cell>
          <cell r="FE261">
            <v>0.01</v>
          </cell>
          <cell r="GP261">
            <v>0</v>
          </cell>
          <cell r="GQ261">
            <v>0</v>
          </cell>
          <cell r="GR261">
            <v>0.09</v>
          </cell>
          <cell r="GS261">
            <v>0.01</v>
          </cell>
          <cell r="GT261">
            <v>0.05</v>
          </cell>
          <cell r="GU261">
            <v>0</v>
          </cell>
          <cell r="GV261">
            <v>0.32</v>
          </cell>
          <cell r="GW261">
            <v>0.43</v>
          </cell>
          <cell r="GX261">
            <v>0.26</v>
          </cell>
          <cell r="GY261">
            <v>0.52</v>
          </cell>
          <cell r="GZ261">
            <v>0.56999999999999995</v>
          </cell>
          <cell r="HA261">
            <v>0.35</v>
          </cell>
          <cell r="HB261">
            <v>0.67</v>
          </cell>
          <cell r="HC261">
            <v>0.39</v>
          </cell>
          <cell r="HD261">
            <v>0.28000000000000003</v>
          </cell>
          <cell r="HE261">
            <v>0.34</v>
          </cell>
          <cell r="HF261">
            <v>0.36</v>
          </cell>
          <cell r="HG261">
            <v>0.64</v>
          </cell>
          <cell r="HH261">
            <v>0</v>
          </cell>
          <cell r="HI261">
            <v>0.17</v>
          </cell>
          <cell r="HJ261">
            <v>0.28000000000000003</v>
          </cell>
          <cell r="HK261">
            <v>0.11</v>
          </cell>
          <cell r="HL261">
            <v>0.01</v>
          </cell>
          <cell r="HM261">
            <v>0</v>
          </cell>
          <cell r="HN261">
            <v>0</v>
          </cell>
          <cell r="HO261">
            <v>0</v>
          </cell>
          <cell r="HP261">
            <v>7.0000000000000007E-2</v>
          </cell>
          <cell r="HQ261">
            <v>0</v>
          </cell>
          <cell r="HR261">
            <v>0</v>
          </cell>
          <cell r="HS261">
            <v>0</v>
          </cell>
          <cell r="HT261">
            <v>0.01</v>
          </cell>
          <cell r="HU261">
            <v>0.01</v>
          </cell>
          <cell r="HV261">
            <v>0.01</v>
          </cell>
          <cell r="HW261">
            <v>0.01</v>
          </cell>
          <cell r="HX261">
            <v>0.01</v>
          </cell>
          <cell r="HY261">
            <v>0.01</v>
          </cell>
        </row>
        <row r="262">
          <cell r="A262">
            <v>609834</v>
          </cell>
          <cell r="I262">
            <v>51</v>
          </cell>
          <cell r="J262" t="str">
            <v>Weak</v>
          </cell>
          <cell r="M262">
            <v>26</v>
          </cell>
          <cell r="R262">
            <v>5</v>
          </cell>
          <cell r="AA262">
            <v>0.06</v>
          </cell>
          <cell r="AB262">
            <v>0</v>
          </cell>
          <cell r="AC262">
            <v>0.03</v>
          </cell>
          <cell r="AD262">
            <v>0.02</v>
          </cell>
          <cell r="AE262">
            <v>0</v>
          </cell>
          <cell r="AF262">
            <v>0.04</v>
          </cell>
          <cell r="AG262">
            <v>0.12</v>
          </cell>
          <cell r="AH262">
            <v>0.08</v>
          </cell>
          <cell r="AI262">
            <v>0.09</v>
          </cell>
          <cell r="AJ262">
            <v>0.04</v>
          </cell>
          <cell r="AK262">
            <v>0.13</v>
          </cell>
          <cell r="AL262">
            <v>0.2</v>
          </cell>
          <cell r="AM262">
            <v>0.48</v>
          </cell>
          <cell r="AN262">
            <v>0.46</v>
          </cell>
          <cell r="AO262">
            <v>0.49</v>
          </cell>
          <cell r="AP262">
            <v>0.33</v>
          </cell>
          <cell r="AQ262">
            <v>0.47</v>
          </cell>
          <cell r="AR262">
            <v>0.39</v>
          </cell>
          <cell r="AS262">
            <v>0.04</v>
          </cell>
          <cell r="AT262">
            <v>0.02</v>
          </cell>
          <cell r="AU262">
            <v>0.04</v>
          </cell>
          <cell r="AV262">
            <v>0.04</v>
          </cell>
          <cell r="AW262">
            <v>0.04</v>
          </cell>
          <cell r="AX262">
            <v>0.04</v>
          </cell>
          <cell r="AY262">
            <v>0.3</v>
          </cell>
          <cell r="AZ262">
            <v>0.43</v>
          </cell>
          <cell r="BA262">
            <v>0.35</v>
          </cell>
          <cell r="BB262">
            <v>0.56999999999999995</v>
          </cell>
          <cell r="BC262">
            <v>0.36</v>
          </cell>
          <cell r="BD262">
            <v>0.33</v>
          </cell>
          <cell r="BK262">
            <v>0</v>
          </cell>
          <cell r="BL262">
            <v>8.0000000000000002E-3</v>
          </cell>
          <cell r="BM262">
            <v>0</v>
          </cell>
          <cell r="BN262">
            <v>0.02</v>
          </cell>
          <cell r="BO262">
            <v>0</v>
          </cell>
          <cell r="BP262">
            <v>0.01</v>
          </cell>
          <cell r="BQ262">
            <v>0.03</v>
          </cell>
          <cell r="BR262">
            <v>7.0000000000000007E-2</v>
          </cell>
          <cell r="BS262">
            <v>0.02</v>
          </cell>
          <cell r="BT262">
            <v>0.02</v>
          </cell>
          <cell r="BU262">
            <v>0.02</v>
          </cell>
          <cell r="BV262">
            <v>0.05</v>
          </cell>
          <cell r="BW262">
            <v>0.05</v>
          </cell>
          <cell r="BX262">
            <v>0.04</v>
          </cell>
          <cell r="BY262">
            <v>0.05</v>
          </cell>
          <cell r="BZ262">
            <v>0.09</v>
          </cell>
          <cell r="CA262">
            <v>0.14000000000000001</v>
          </cell>
          <cell r="CB262">
            <v>0.09</v>
          </cell>
          <cell r="CL262">
            <v>0.26</v>
          </cell>
          <cell r="CM262">
            <v>0.27</v>
          </cell>
          <cell r="CN262">
            <v>0.31</v>
          </cell>
          <cell r="CO262">
            <v>0.31</v>
          </cell>
          <cell r="CP262">
            <v>0.28000000000000003</v>
          </cell>
          <cell r="CQ262">
            <v>0.35</v>
          </cell>
          <cell r="CR262">
            <v>0.32</v>
          </cell>
          <cell r="CS262">
            <v>0.34</v>
          </cell>
          <cell r="CT262">
            <v>0.37</v>
          </cell>
          <cell r="CU262">
            <v>0.01</v>
          </cell>
          <cell r="CV262">
            <v>0.02</v>
          </cell>
          <cell r="CW262">
            <v>0.03</v>
          </cell>
          <cell r="CX262">
            <v>0.04</v>
          </cell>
          <cell r="CY262">
            <v>0.02</v>
          </cell>
          <cell r="CZ262">
            <v>0.04</v>
          </cell>
          <cell r="DA262">
            <v>0.03</v>
          </cell>
          <cell r="DB262">
            <v>0.03</v>
          </cell>
          <cell r="DC262">
            <v>0.03</v>
          </cell>
          <cell r="DD262">
            <v>0.71</v>
          </cell>
          <cell r="DE262">
            <v>0.69</v>
          </cell>
          <cell r="DF262">
            <v>0.61</v>
          </cell>
          <cell r="DG262">
            <v>0.59</v>
          </cell>
          <cell r="DH262">
            <v>0.66</v>
          </cell>
          <cell r="DI262">
            <v>0.55000000000000004</v>
          </cell>
          <cell r="DJ262">
            <v>0.53</v>
          </cell>
          <cell r="DK262">
            <v>0.43</v>
          </cell>
          <cell r="DL262">
            <v>0.5</v>
          </cell>
          <cell r="DM262">
            <v>0.12</v>
          </cell>
          <cell r="DN262">
            <v>8.0000000000000002E-3</v>
          </cell>
          <cell r="DO262">
            <v>0.01</v>
          </cell>
          <cell r="DP262">
            <v>0.01</v>
          </cell>
          <cell r="DQ262">
            <v>1.2E-2</v>
          </cell>
          <cell r="DR262">
            <v>0.02</v>
          </cell>
          <cell r="DS262">
            <v>0.03</v>
          </cell>
          <cell r="DT262">
            <v>0.01</v>
          </cell>
          <cell r="DU262">
            <v>0.01</v>
          </cell>
          <cell r="DW262">
            <v>8.7999999999999995E-2</v>
          </cell>
          <cell r="DX262">
            <v>5.1999999999999998E-2</v>
          </cell>
          <cell r="DY262">
            <v>0.08</v>
          </cell>
          <cell r="DZ262">
            <v>0.03</v>
          </cell>
          <cell r="EA262">
            <v>0.08</v>
          </cell>
          <cell r="EB262">
            <v>0.08</v>
          </cell>
          <cell r="EC262">
            <v>0.06</v>
          </cell>
          <cell r="ED262">
            <v>0.06</v>
          </cell>
          <cell r="EE262">
            <v>0.35</v>
          </cell>
          <cell r="EF262">
            <v>0.35</v>
          </cell>
          <cell r="EG262">
            <v>0.34</v>
          </cell>
          <cell r="EH262">
            <v>0.35</v>
          </cell>
          <cell r="EI262">
            <v>0.35</v>
          </cell>
          <cell r="EJ262">
            <v>0.42</v>
          </cell>
          <cell r="EK262">
            <v>0.41</v>
          </cell>
          <cell r="EL262">
            <v>0.42</v>
          </cell>
          <cell r="EM262">
            <v>0.41</v>
          </cell>
          <cell r="EO262">
            <v>0.47</v>
          </cell>
          <cell r="EP262">
            <v>0.51</v>
          </cell>
          <cell r="EQ262">
            <v>0.48</v>
          </cell>
          <cell r="ER262">
            <v>0.51</v>
          </cell>
          <cell r="ES262">
            <v>0.37</v>
          </cell>
          <cell r="ET262">
            <v>0.41</v>
          </cell>
          <cell r="EU262">
            <v>0.43</v>
          </cell>
          <cell r="EV262">
            <v>0.42</v>
          </cell>
          <cell r="EW262">
            <v>0.12</v>
          </cell>
          <cell r="EX262">
            <v>0.08</v>
          </cell>
          <cell r="EY262">
            <v>0.08</v>
          </cell>
          <cell r="EZ262">
            <v>0.09</v>
          </cell>
          <cell r="FA262">
            <v>0.1</v>
          </cell>
          <cell r="FB262">
            <v>0.12</v>
          </cell>
          <cell r="FC262">
            <v>0.08</v>
          </cell>
          <cell r="FD262">
            <v>0.08</v>
          </cell>
          <cell r="FE262">
            <v>0.09</v>
          </cell>
          <cell r="GP262">
            <v>0.02</v>
          </cell>
          <cell r="GQ262">
            <v>0</v>
          </cell>
          <cell r="GR262">
            <v>0.03</v>
          </cell>
          <cell r="GS262">
            <v>0.01</v>
          </cell>
          <cell r="GT262">
            <v>7.0000000000000007E-2</v>
          </cell>
          <cell r="GU262">
            <v>0.03</v>
          </cell>
          <cell r="GV262">
            <v>0.37</v>
          </cell>
          <cell r="GW262">
            <v>0.33</v>
          </cell>
          <cell r="GX262">
            <v>0.33</v>
          </cell>
          <cell r="GY262">
            <v>0.33</v>
          </cell>
          <cell r="GZ262">
            <v>0.4</v>
          </cell>
          <cell r="HA262">
            <v>0.33</v>
          </cell>
          <cell r="HB262">
            <v>0.44</v>
          </cell>
          <cell r="HC262">
            <v>0.38</v>
          </cell>
          <cell r="HD262">
            <v>0.43</v>
          </cell>
          <cell r="HE262">
            <v>0.47</v>
          </cell>
          <cell r="HF262">
            <v>0.32</v>
          </cell>
          <cell r="HG262">
            <v>0.45</v>
          </cell>
          <cell r="HH262">
            <v>0.06</v>
          </cell>
          <cell r="HI262">
            <v>0.13</v>
          </cell>
          <cell r="HJ262">
            <v>0.06</v>
          </cell>
          <cell r="HK262">
            <v>0.05</v>
          </cell>
          <cell r="HL262">
            <v>0.06</v>
          </cell>
          <cell r="HM262">
            <v>0.06</v>
          </cell>
          <cell r="HN262">
            <v>8.0000000000000002E-3</v>
          </cell>
          <cell r="HO262">
            <v>0.02</v>
          </cell>
          <cell r="HP262">
            <v>0.01</v>
          </cell>
          <cell r="HQ262">
            <v>0.02</v>
          </cell>
          <cell r="HR262">
            <v>1.6E-2</v>
          </cell>
          <cell r="HS262">
            <v>1.2E-2</v>
          </cell>
          <cell r="HT262">
            <v>0.11</v>
          </cell>
          <cell r="HU262">
            <v>0.14000000000000001</v>
          </cell>
          <cell r="HV262">
            <v>0.13</v>
          </cell>
          <cell r="HW262">
            <v>0.12</v>
          </cell>
          <cell r="HX262">
            <v>0.13</v>
          </cell>
          <cell r="HY262">
            <v>0.12</v>
          </cell>
        </row>
        <row r="263">
          <cell r="A263">
            <v>609835</v>
          </cell>
          <cell r="I263">
            <v>59</v>
          </cell>
          <cell r="J263" t="str">
            <v>Neutral</v>
          </cell>
          <cell r="M263">
            <v>47</v>
          </cell>
          <cell r="R263">
            <v>7</v>
          </cell>
          <cell r="AA263">
            <v>0.02</v>
          </cell>
          <cell r="AB263">
            <v>0.01</v>
          </cell>
          <cell r="AC263">
            <v>0.01</v>
          </cell>
          <cell r="AD263">
            <v>0.02</v>
          </cell>
          <cell r="AE263">
            <v>0.02</v>
          </cell>
          <cell r="AF263">
            <v>0.05</v>
          </cell>
          <cell r="AG263">
            <v>0.11</v>
          </cell>
          <cell r="AH263">
            <v>0.06</v>
          </cell>
          <cell r="AI263">
            <v>0.11</v>
          </cell>
          <cell r="AJ263">
            <v>0.05</v>
          </cell>
          <cell r="AK263">
            <v>0.08</v>
          </cell>
          <cell r="AL263">
            <v>0.15</v>
          </cell>
          <cell r="AM263">
            <v>0.33</v>
          </cell>
          <cell r="AN263">
            <v>0.28999999999999998</v>
          </cell>
          <cell r="AO263">
            <v>0.32</v>
          </cell>
          <cell r="AP263">
            <v>0.25</v>
          </cell>
          <cell r="AQ263">
            <v>0.35</v>
          </cell>
          <cell r="AR263">
            <v>0.31</v>
          </cell>
          <cell r="AS263">
            <v>0.01</v>
          </cell>
          <cell r="AT263">
            <v>0.01</v>
          </cell>
          <cell r="AU263">
            <v>0.02</v>
          </cell>
          <cell r="AV263">
            <v>0.02</v>
          </cell>
          <cell r="AW263">
            <v>0.02</v>
          </cell>
          <cell r="AX263">
            <v>0.02</v>
          </cell>
          <cell r="AY263">
            <v>0.53</v>
          </cell>
          <cell r="AZ263">
            <v>0.64</v>
          </cell>
          <cell r="BA263">
            <v>0.53</v>
          </cell>
          <cell r="BB263">
            <v>0.67</v>
          </cell>
          <cell r="BC263">
            <v>0.52</v>
          </cell>
          <cell r="BD263">
            <v>0.47</v>
          </cell>
          <cell r="BK263">
            <v>0</v>
          </cell>
          <cell r="BL263">
            <v>0</v>
          </cell>
          <cell r="BM263">
            <v>0</v>
          </cell>
          <cell r="BN263">
            <v>0.02</v>
          </cell>
          <cell r="BO263">
            <v>0</v>
          </cell>
          <cell r="BP263">
            <v>0.02</v>
          </cell>
          <cell r="BQ263">
            <v>0.03</v>
          </cell>
          <cell r="BR263">
            <v>0.05</v>
          </cell>
          <cell r="BS263">
            <v>0.03</v>
          </cell>
          <cell r="BT263">
            <v>0.02</v>
          </cell>
          <cell r="BU263">
            <v>0.02</v>
          </cell>
          <cell r="BV263">
            <v>0.02</v>
          </cell>
          <cell r="BW263">
            <v>0.03</v>
          </cell>
          <cell r="BX263">
            <v>0.03</v>
          </cell>
          <cell r="BY263">
            <v>0.05</v>
          </cell>
          <cell r="BZ263">
            <v>0.06</v>
          </cell>
          <cell r="CA263">
            <v>0.08</v>
          </cell>
          <cell r="CB263">
            <v>0.05</v>
          </cell>
          <cell r="CL263">
            <v>0.13</v>
          </cell>
          <cell r="CM263">
            <v>0.17</v>
          </cell>
          <cell r="CN263">
            <v>0.2</v>
          </cell>
          <cell r="CO263">
            <v>0.19</v>
          </cell>
          <cell r="CP263">
            <v>0.17</v>
          </cell>
          <cell r="CQ263">
            <v>0.2</v>
          </cell>
          <cell r="CR263">
            <v>0.22</v>
          </cell>
          <cell r="CS263">
            <v>0.24</v>
          </cell>
          <cell r="CT263">
            <v>0.2</v>
          </cell>
          <cell r="CU263">
            <v>0.01</v>
          </cell>
          <cell r="CV263">
            <v>0.01</v>
          </cell>
          <cell r="CW263">
            <v>0.01</v>
          </cell>
          <cell r="CX263">
            <v>0</v>
          </cell>
          <cell r="CY263">
            <v>0</v>
          </cell>
          <cell r="CZ263">
            <v>0.02</v>
          </cell>
          <cell r="DA263">
            <v>0.01</v>
          </cell>
          <cell r="DB263">
            <v>0.01</v>
          </cell>
          <cell r="DC263">
            <v>0.01</v>
          </cell>
          <cell r="DD263">
            <v>0.85</v>
          </cell>
          <cell r="DE263">
            <v>0.8</v>
          </cell>
          <cell r="DF263">
            <v>0.77</v>
          </cell>
          <cell r="DG263">
            <v>0.75</v>
          </cell>
          <cell r="DH263">
            <v>0.8</v>
          </cell>
          <cell r="DI263">
            <v>0.72</v>
          </cell>
          <cell r="DJ263">
            <v>0.67</v>
          </cell>
          <cell r="DK263">
            <v>0.63</v>
          </cell>
          <cell r="DL263">
            <v>0.72</v>
          </cell>
          <cell r="DM263">
            <v>0.12</v>
          </cell>
          <cell r="DN263">
            <v>3.5000000000000003E-2</v>
          </cell>
          <cell r="DO263">
            <v>0.01</v>
          </cell>
          <cell r="DP263">
            <v>0.03</v>
          </cell>
          <cell r="DQ263">
            <v>1.2E-2</v>
          </cell>
          <cell r="DR263">
            <v>0.03</v>
          </cell>
          <cell r="DS263">
            <v>0.05</v>
          </cell>
          <cell r="DT263">
            <v>0.02</v>
          </cell>
          <cell r="DU263">
            <v>0.02</v>
          </cell>
          <cell r="DW263">
            <v>8.8999999999999996E-2</v>
          </cell>
          <cell r="DX263">
            <v>5.8000000000000003E-2</v>
          </cell>
          <cell r="DY263">
            <v>0.06</v>
          </cell>
          <cell r="DZ263">
            <v>0.05</v>
          </cell>
          <cell r="EA263">
            <v>0.05</v>
          </cell>
          <cell r="EB263">
            <v>7.0000000000000007E-2</v>
          </cell>
          <cell r="EC263">
            <v>0.1</v>
          </cell>
          <cell r="ED263">
            <v>0.12</v>
          </cell>
          <cell r="EE263">
            <v>0.34</v>
          </cell>
          <cell r="EF263">
            <v>0.3</v>
          </cell>
          <cell r="EG263">
            <v>0.34</v>
          </cell>
          <cell r="EH263">
            <v>0.35</v>
          </cell>
          <cell r="EI263">
            <v>0.3</v>
          </cell>
          <cell r="EJ263">
            <v>0.37</v>
          </cell>
          <cell r="EK263">
            <v>0.33</v>
          </cell>
          <cell r="EL263">
            <v>0.31</v>
          </cell>
          <cell r="EM263">
            <v>0.37</v>
          </cell>
          <cell r="EO263">
            <v>0.55000000000000004</v>
          </cell>
          <cell r="EP263">
            <v>0.56000000000000005</v>
          </cell>
          <cell r="EQ263">
            <v>0.54</v>
          </cell>
          <cell r="ER263">
            <v>0.61</v>
          </cell>
          <cell r="ES263">
            <v>0.5</v>
          </cell>
          <cell r="ET263">
            <v>0.51</v>
          </cell>
          <cell r="EU263">
            <v>0.54</v>
          </cell>
          <cell r="EV263">
            <v>0.46</v>
          </cell>
          <cell r="EW263">
            <v>0.04</v>
          </cell>
          <cell r="EX263">
            <v>0.03</v>
          </cell>
          <cell r="EY263">
            <v>0.03</v>
          </cell>
          <cell r="EZ263">
            <v>0.02</v>
          </cell>
          <cell r="FA263">
            <v>0.03</v>
          </cell>
          <cell r="FB263">
            <v>0.04</v>
          </cell>
          <cell r="FC263">
            <v>0.04</v>
          </cell>
          <cell r="FD263">
            <v>0.03</v>
          </cell>
          <cell r="FE263">
            <v>0.03</v>
          </cell>
          <cell r="GP263">
            <v>0</v>
          </cell>
          <cell r="GQ263">
            <v>0.02</v>
          </cell>
          <cell r="GR263">
            <v>0.05</v>
          </cell>
          <cell r="GS263">
            <v>0.02</v>
          </cell>
          <cell r="GT263">
            <v>0.1</v>
          </cell>
          <cell r="GU263">
            <v>0.06</v>
          </cell>
          <cell r="GV263">
            <v>0.28000000000000003</v>
          </cell>
          <cell r="GW263">
            <v>0.28000000000000003</v>
          </cell>
          <cell r="GX263">
            <v>0.27</v>
          </cell>
          <cell r="GY263">
            <v>0.27</v>
          </cell>
          <cell r="GZ263">
            <v>0.35</v>
          </cell>
          <cell r="HA263">
            <v>0.32</v>
          </cell>
          <cell r="HB263">
            <v>0.59</v>
          </cell>
          <cell r="HC263">
            <v>0.42</v>
          </cell>
          <cell r="HD263">
            <v>0.44</v>
          </cell>
          <cell r="HE263">
            <v>0.49</v>
          </cell>
          <cell r="HF263">
            <v>0.35</v>
          </cell>
          <cell r="HG263">
            <v>0.46</v>
          </cell>
          <cell r="HH263">
            <v>0.05</v>
          </cell>
          <cell r="HI263">
            <v>0.19</v>
          </cell>
          <cell r="HJ263">
            <v>0.17</v>
          </cell>
          <cell r="HK263">
            <v>0.15</v>
          </cell>
          <cell r="HL263">
            <v>0.12</v>
          </cell>
          <cell r="HM263">
            <v>0.06</v>
          </cell>
          <cell r="HN263">
            <v>1.9E-2</v>
          </cell>
          <cell r="HO263">
            <v>0.02</v>
          </cell>
          <cell r="HP263">
            <v>0.02</v>
          </cell>
          <cell r="HQ263">
            <v>0.02</v>
          </cell>
          <cell r="HR263">
            <v>2.3E-2</v>
          </cell>
          <cell r="HS263">
            <v>2.7E-2</v>
          </cell>
          <cell r="HT263">
            <v>0.05</v>
          </cell>
          <cell r="HU263">
            <v>7.0000000000000007E-2</v>
          </cell>
          <cell r="HV263">
            <v>0.05</v>
          </cell>
          <cell r="HW263">
            <v>0.06</v>
          </cell>
          <cell r="HX263">
            <v>7.0000000000000007E-2</v>
          </cell>
          <cell r="HY263">
            <v>7.0000000000000007E-2</v>
          </cell>
        </row>
        <row r="264">
          <cell r="A264">
            <v>609836</v>
          </cell>
          <cell r="I264">
            <v>14</v>
          </cell>
          <cell r="J264" t="str">
            <v/>
          </cell>
          <cell r="R264">
            <v>41</v>
          </cell>
          <cell r="AA264">
            <v>0.03</v>
          </cell>
          <cell r="AB264">
            <v>0.04</v>
          </cell>
          <cell r="AC264">
            <v>0</v>
          </cell>
          <cell r="AD264">
            <v>0.01</v>
          </cell>
          <cell r="AE264">
            <v>0.03</v>
          </cell>
          <cell r="AF264">
            <v>0.11</v>
          </cell>
          <cell r="AG264">
            <v>0.09</v>
          </cell>
          <cell r="AH264">
            <v>0.09</v>
          </cell>
          <cell r="AI264">
            <v>7.0000000000000007E-2</v>
          </cell>
          <cell r="AJ264">
            <v>0.04</v>
          </cell>
          <cell r="AK264">
            <v>0.09</v>
          </cell>
          <cell r="AL264">
            <v>0.18</v>
          </cell>
          <cell r="AM264">
            <v>0.38</v>
          </cell>
          <cell r="AN264">
            <v>0.38</v>
          </cell>
          <cell r="AO264">
            <v>0.34</v>
          </cell>
          <cell r="AP264">
            <v>0.26</v>
          </cell>
          <cell r="AQ264">
            <v>0.47</v>
          </cell>
          <cell r="AR264">
            <v>0.36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0.5</v>
          </cell>
          <cell r="AZ264">
            <v>0.49</v>
          </cell>
          <cell r="BA264">
            <v>0.59</v>
          </cell>
          <cell r="BB264">
            <v>0.69</v>
          </cell>
          <cell r="BC264">
            <v>0.41</v>
          </cell>
          <cell r="BD264">
            <v>0.35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0.01</v>
          </cell>
          <cell r="BQ264">
            <v>0.01</v>
          </cell>
          <cell r="BR264">
            <v>0.05</v>
          </cell>
          <cell r="BS264">
            <v>0.04</v>
          </cell>
          <cell r="BT264">
            <v>0</v>
          </cell>
          <cell r="BU264">
            <v>0</v>
          </cell>
          <cell r="BV264">
            <v>0.01</v>
          </cell>
          <cell r="BW264">
            <v>0.01</v>
          </cell>
          <cell r="BX264">
            <v>0.01</v>
          </cell>
          <cell r="BY264">
            <v>0.01</v>
          </cell>
          <cell r="BZ264">
            <v>0.09</v>
          </cell>
          <cell r="CA264">
            <v>0.15</v>
          </cell>
          <cell r="CB264">
            <v>0.09</v>
          </cell>
          <cell r="CL264">
            <v>0.3</v>
          </cell>
          <cell r="CM264">
            <v>0.3</v>
          </cell>
          <cell r="CN264">
            <v>0.28000000000000003</v>
          </cell>
          <cell r="CO264">
            <v>0.26</v>
          </cell>
          <cell r="CP264">
            <v>0.28000000000000003</v>
          </cell>
          <cell r="CQ264">
            <v>0.34</v>
          </cell>
          <cell r="CR264">
            <v>0.38</v>
          </cell>
          <cell r="CS264">
            <v>0.2</v>
          </cell>
          <cell r="CT264">
            <v>0.32</v>
          </cell>
          <cell r="CU264">
            <v>0</v>
          </cell>
          <cell r="CV264">
            <v>0.01</v>
          </cell>
          <cell r="CW264">
            <v>0</v>
          </cell>
          <cell r="CX264">
            <v>0</v>
          </cell>
          <cell r="CY264">
            <v>0.01</v>
          </cell>
          <cell r="CZ264">
            <v>0.01</v>
          </cell>
          <cell r="DA264">
            <v>0</v>
          </cell>
          <cell r="DB264">
            <v>0.03</v>
          </cell>
          <cell r="DC264">
            <v>0.01</v>
          </cell>
          <cell r="DD264">
            <v>0.7</v>
          </cell>
          <cell r="DE264">
            <v>0.69</v>
          </cell>
          <cell r="DF264">
            <v>0.7</v>
          </cell>
          <cell r="DG264">
            <v>0.73</v>
          </cell>
          <cell r="DH264">
            <v>0.69</v>
          </cell>
          <cell r="DI264">
            <v>0.62</v>
          </cell>
          <cell r="DJ264">
            <v>0.51</v>
          </cell>
          <cell r="DK264">
            <v>0.56999999999999995</v>
          </cell>
          <cell r="DL264">
            <v>0.53</v>
          </cell>
          <cell r="DM264">
            <v>0.12</v>
          </cell>
          <cell r="DN264">
            <v>1.4E-2</v>
          </cell>
          <cell r="DO264">
            <v>0.01</v>
          </cell>
          <cell r="DP264">
            <v>0.01</v>
          </cell>
          <cell r="DQ264">
            <v>1.4E-2</v>
          </cell>
          <cell r="DR264">
            <v>0.03</v>
          </cell>
          <cell r="DS264">
            <v>0.05</v>
          </cell>
          <cell r="DT264">
            <v>0.04</v>
          </cell>
          <cell r="DU264">
            <v>0.01</v>
          </cell>
          <cell r="DW264">
            <v>8.1000000000000003E-2</v>
          </cell>
          <cell r="DX264">
            <v>8.1000000000000003E-2</v>
          </cell>
          <cell r="DY264">
            <v>0.12</v>
          </cell>
          <cell r="DZ264">
            <v>0.09</v>
          </cell>
          <cell r="EA264">
            <v>0.08</v>
          </cell>
          <cell r="EB264">
            <v>0.15</v>
          </cell>
          <cell r="EC264">
            <v>7.0000000000000007E-2</v>
          </cell>
          <cell r="ED264">
            <v>7.0000000000000007E-2</v>
          </cell>
          <cell r="EE264">
            <v>0.41</v>
          </cell>
          <cell r="EF264">
            <v>0.31</v>
          </cell>
          <cell r="EG264">
            <v>0.27</v>
          </cell>
          <cell r="EH264">
            <v>0.34</v>
          </cell>
          <cell r="EI264">
            <v>0.34</v>
          </cell>
          <cell r="EJ264">
            <v>0.34</v>
          </cell>
          <cell r="EK264">
            <v>0.38</v>
          </cell>
          <cell r="EL264">
            <v>0.45</v>
          </cell>
          <cell r="EM264">
            <v>0.46</v>
          </cell>
          <cell r="EO264">
            <v>0.54</v>
          </cell>
          <cell r="EP264">
            <v>0.59</v>
          </cell>
          <cell r="EQ264">
            <v>0.47</v>
          </cell>
          <cell r="ER264">
            <v>0.51</v>
          </cell>
          <cell r="ES264">
            <v>0.49</v>
          </cell>
          <cell r="ET264">
            <v>0.35</v>
          </cell>
          <cell r="EU264">
            <v>0.41</v>
          </cell>
          <cell r="EV264">
            <v>0.43</v>
          </cell>
          <cell r="EW264">
            <v>0.04</v>
          </cell>
          <cell r="EX264">
            <v>0.05</v>
          </cell>
          <cell r="EY264">
            <v>0.04</v>
          </cell>
          <cell r="EZ264">
            <v>0.05</v>
          </cell>
          <cell r="FA264">
            <v>0.04</v>
          </cell>
          <cell r="FB264">
            <v>7.0000000000000007E-2</v>
          </cell>
          <cell r="FC264">
            <v>7.0000000000000007E-2</v>
          </cell>
          <cell r="FD264">
            <v>0.04</v>
          </cell>
          <cell r="FE264">
            <v>0.03</v>
          </cell>
          <cell r="GP264">
            <v>0.04</v>
          </cell>
          <cell r="GQ264">
            <v>0.09</v>
          </cell>
          <cell r="GR264">
            <v>0.14000000000000001</v>
          </cell>
          <cell r="GS264">
            <v>0.16</v>
          </cell>
          <cell r="GT264">
            <v>0.28000000000000003</v>
          </cell>
          <cell r="GU264">
            <v>0.03</v>
          </cell>
          <cell r="GV264">
            <v>0.54</v>
          </cell>
          <cell r="GW264">
            <v>0.47</v>
          </cell>
          <cell r="GX264">
            <v>0.43</v>
          </cell>
          <cell r="GY264">
            <v>0.41</v>
          </cell>
          <cell r="GZ264">
            <v>0.43</v>
          </cell>
          <cell r="HA264">
            <v>0.42</v>
          </cell>
          <cell r="HB264">
            <v>0.38</v>
          </cell>
          <cell r="HC264">
            <v>0.18</v>
          </cell>
          <cell r="HD264">
            <v>0.24</v>
          </cell>
          <cell r="HE264">
            <v>0.28000000000000003</v>
          </cell>
          <cell r="HF264">
            <v>0.19</v>
          </cell>
          <cell r="HG264">
            <v>0.51</v>
          </cell>
          <cell r="HH264">
            <v>0.01</v>
          </cell>
          <cell r="HI264">
            <v>0.19</v>
          </cell>
          <cell r="HJ264">
            <v>0.14000000000000001</v>
          </cell>
          <cell r="HK264">
            <v>0.08</v>
          </cell>
          <cell r="HL264">
            <v>0.04</v>
          </cell>
          <cell r="HM264">
            <v>0.01</v>
          </cell>
          <cell r="HN264">
            <v>0</v>
          </cell>
          <cell r="HO264">
            <v>0.04</v>
          </cell>
          <cell r="HP264">
            <v>0.03</v>
          </cell>
          <cell r="HQ264">
            <v>0.03</v>
          </cell>
          <cell r="HR264">
            <v>2.7E-2</v>
          </cell>
          <cell r="HS264">
            <v>0</v>
          </cell>
          <cell r="HT264">
            <v>0.03</v>
          </cell>
          <cell r="HU264">
            <v>0.03</v>
          </cell>
          <cell r="HV264">
            <v>0.03</v>
          </cell>
          <cell r="HW264">
            <v>0.04</v>
          </cell>
          <cell r="HX264">
            <v>0.03</v>
          </cell>
          <cell r="HY264">
            <v>0.03</v>
          </cell>
        </row>
        <row r="265">
          <cell r="A265">
            <v>609837</v>
          </cell>
          <cell r="I265">
            <v>18</v>
          </cell>
          <cell r="J265" t="str">
            <v/>
          </cell>
          <cell r="R265">
            <v>10</v>
          </cell>
          <cell r="AA265">
            <v>0.01</v>
          </cell>
          <cell r="AB265">
            <v>0.01</v>
          </cell>
          <cell r="AC265">
            <v>0.04</v>
          </cell>
          <cell r="AD265">
            <v>0.02</v>
          </cell>
          <cell r="AE265">
            <v>0.04</v>
          </cell>
          <cell r="AF265">
            <v>0.09</v>
          </cell>
          <cell r="AG265">
            <v>0.11</v>
          </cell>
          <cell r="AH265">
            <v>0.05</v>
          </cell>
          <cell r="AI265">
            <v>0.01</v>
          </cell>
          <cell r="AJ265">
            <v>0.09</v>
          </cell>
          <cell r="AK265">
            <v>0.11</v>
          </cell>
          <cell r="AL265">
            <v>0.17</v>
          </cell>
          <cell r="AM265">
            <v>0.28000000000000003</v>
          </cell>
          <cell r="AN265">
            <v>0.27</v>
          </cell>
          <cell r="AO265">
            <v>0.32</v>
          </cell>
          <cell r="AP265">
            <v>0.26</v>
          </cell>
          <cell r="AQ265">
            <v>0.41</v>
          </cell>
          <cell r="AR265">
            <v>0.3</v>
          </cell>
          <cell r="AS265">
            <v>0.01</v>
          </cell>
          <cell r="AT265">
            <v>0.01</v>
          </cell>
          <cell r="AU265">
            <v>0.02</v>
          </cell>
          <cell r="AV265">
            <v>0.02</v>
          </cell>
          <cell r="AW265">
            <v>0.02</v>
          </cell>
          <cell r="AX265">
            <v>0.01</v>
          </cell>
          <cell r="AY265">
            <v>0.59</v>
          </cell>
          <cell r="AZ265">
            <v>0.66</v>
          </cell>
          <cell r="BA265">
            <v>0.61</v>
          </cell>
          <cell r="BB265">
            <v>0.61</v>
          </cell>
          <cell r="BC265">
            <v>0.41</v>
          </cell>
          <cell r="BD265">
            <v>0.43</v>
          </cell>
          <cell r="BK265">
            <v>1.2E-2</v>
          </cell>
          <cell r="BL265">
            <v>1.2E-2</v>
          </cell>
          <cell r="BM265">
            <v>0.01</v>
          </cell>
          <cell r="BN265">
            <v>0.01</v>
          </cell>
          <cell r="BO265">
            <v>0.01</v>
          </cell>
          <cell r="BP265">
            <v>0.01</v>
          </cell>
          <cell r="BQ265">
            <v>0.02</v>
          </cell>
          <cell r="BR265">
            <v>7.0000000000000007E-2</v>
          </cell>
          <cell r="BS265">
            <v>0.04</v>
          </cell>
          <cell r="BT265">
            <v>0.01</v>
          </cell>
          <cell r="BU265">
            <v>0.01</v>
          </cell>
          <cell r="BV265">
            <v>0.02</v>
          </cell>
          <cell r="BW265">
            <v>0</v>
          </cell>
          <cell r="BX265">
            <v>0.02</v>
          </cell>
          <cell r="BY265">
            <v>0.06</v>
          </cell>
          <cell r="BZ265">
            <v>0.05</v>
          </cell>
          <cell r="CA265">
            <v>0.06</v>
          </cell>
          <cell r="CB265">
            <v>0.09</v>
          </cell>
          <cell r="CL265">
            <v>0.13</v>
          </cell>
          <cell r="CM265">
            <v>0.2</v>
          </cell>
          <cell r="CN265">
            <v>0.16</v>
          </cell>
          <cell r="CO265">
            <v>0.15</v>
          </cell>
          <cell r="CP265">
            <v>0.18</v>
          </cell>
          <cell r="CQ265">
            <v>0.22</v>
          </cell>
          <cell r="CR265">
            <v>0.18</v>
          </cell>
          <cell r="CS265">
            <v>0.16</v>
          </cell>
          <cell r="CT265">
            <v>0.2</v>
          </cell>
          <cell r="CU265">
            <v>0.02</v>
          </cell>
          <cell r="CV265">
            <v>0.02</v>
          </cell>
          <cell r="CW265">
            <v>0.04</v>
          </cell>
          <cell r="CX265">
            <v>0.02</v>
          </cell>
          <cell r="CY265">
            <v>0.02</v>
          </cell>
          <cell r="CZ265">
            <v>0.04</v>
          </cell>
          <cell r="DA265">
            <v>0.02</v>
          </cell>
          <cell r="DB265">
            <v>0.04</v>
          </cell>
          <cell r="DC265">
            <v>0.02</v>
          </cell>
          <cell r="DD265">
            <v>0.82</v>
          </cell>
          <cell r="DE265">
            <v>0.76</v>
          </cell>
          <cell r="DF265">
            <v>0.77</v>
          </cell>
          <cell r="DG265">
            <v>0.82</v>
          </cell>
          <cell r="DH265">
            <v>0.76</v>
          </cell>
          <cell r="DI265">
            <v>0.67</v>
          </cell>
          <cell r="DJ265">
            <v>0.72</v>
          </cell>
          <cell r="DK265">
            <v>0.67</v>
          </cell>
          <cell r="DL265">
            <v>0.66</v>
          </cell>
          <cell r="DM265">
            <v>0.15</v>
          </cell>
          <cell r="DN265">
            <v>3.6999999999999998E-2</v>
          </cell>
          <cell r="DO265">
            <v>0.05</v>
          </cell>
          <cell r="DP265">
            <v>0.06</v>
          </cell>
          <cell r="DQ265">
            <v>1.2E-2</v>
          </cell>
          <cell r="DR265">
            <v>0.02</v>
          </cell>
          <cell r="DS265">
            <v>0.1</v>
          </cell>
          <cell r="DT265">
            <v>0.01</v>
          </cell>
          <cell r="DU265">
            <v>0.05</v>
          </cell>
          <cell r="DW265">
            <v>0.122</v>
          </cell>
          <cell r="DX265">
            <v>0.122</v>
          </cell>
          <cell r="DY265">
            <v>0.1</v>
          </cell>
          <cell r="DZ265">
            <v>7.0000000000000007E-2</v>
          </cell>
          <cell r="EA265">
            <v>0.11</v>
          </cell>
          <cell r="EB265">
            <v>0.16</v>
          </cell>
          <cell r="EC265">
            <v>0.05</v>
          </cell>
          <cell r="ED265">
            <v>0.1</v>
          </cell>
          <cell r="EE265">
            <v>0.34</v>
          </cell>
          <cell r="EF265">
            <v>0.35</v>
          </cell>
          <cell r="EG265">
            <v>0.34</v>
          </cell>
          <cell r="EH265">
            <v>0.33</v>
          </cell>
          <cell r="EI265">
            <v>0.34</v>
          </cell>
          <cell r="EJ265">
            <v>0.38</v>
          </cell>
          <cell r="EK265">
            <v>0.32</v>
          </cell>
          <cell r="EL265">
            <v>0.4</v>
          </cell>
          <cell r="EM265">
            <v>0.4</v>
          </cell>
          <cell r="EO265">
            <v>0.46</v>
          </cell>
          <cell r="EP265">
            <v>0.46</v>
          </cell>
          <cell r="EQ265">
            <v>0.49</v>
          </cell>
          <cell r="ER265">
            <v>0.55000000000000004</v>
          </cell>
          <cell r="ES265">
            <v>0.46</v>
          </cell>
          <cell r="ET265">
            <v>0.38</v>
          </cell>
          <cell r="EU265">
            <v>0.5</v>
          </cell>
          <cell r="EV265">
            <v>0.38</v>
          </cell>
          <cell r="EW265">
            <v>0.04</v>
          </cell>
          <cell r="EX265">
            <v>0.02</v>
          </cell>
          <cell r="EY265">
            <v>0.02</v>
          </cell>
          <cell r="EZ265">
            <v>0.02</v>
          </cell>
          <cell r="FA265">
            <v>0.02</v>
          </cell>
          <cell r="FB265">
            <v>0.02</v>
          </cell>
          <cell r="FC265">
            <v>0.05</v>
          </cell>
          <cell r="FD265">
            <v>0.04</v>
          </cell>
          <cell r="FE265">
            <v>7.0000000000000007E-2</v>
          </cell>
          <cell r="GP265">
            <v>0.01</v>
          </cell>
          <cell r="GQ265">
            <v>0.01</v>
          </cell>
          <cell r="GR265">
            <v>0.01</v>
          </cell>
          <cell r="GS265">
            <v>0.16</v>
          </cell>
          <cell r="GT265">
            <v>0.12</v>
          </cell>
          <cell r="GU265">
            <v>0.02</v>
          </cell>
          <cell r="GV265">
            <v>0.35</v>
          </cell>
          <cell r="GW265">
            <v>0.4</v>
          </cell>
          <cell r="GX265">
            <v>0.44</v>
          </cell>
          <cell r="GY265">
            <v>0.46</v>
          </cell>
          <cell r="GZ265">
            <v>0.45</v>
          </cell>
          <cell r="HA265">
            <v>0.51</v>
          </cell>
          <cell r="HB265">
            <v>0.59</v>
          </cell>
          <cell r="HC265">
            <v>0.41</v>
          </cell>
          <cell r="HD265">
            <v>0.33</v>
          </cell>
          <cell r="HE265">
            <v>0.3</v>
          </cell>
          <cell r="HF265">
            <v>0.28999999999999998</v>
          </cell>
          <cell r="HG265">
            <v>0.41</v>
          </cell>
          <cell r="HH265">
            <v>0.02</v>
          </cell>
          <cell r="HI265">
            <v>0.12</v>
          </cell>
          <cell r="HJ265">
            <v>0.18</v>
          </cell>
          <cell r="HK265">
            <v>0.04</v>
          </cell>
          <cell r="HL265">
            <v>0.1</v>
          </cell>
          <cell r="HM265">
            <v>0.01</v>
          </cell>
          <cell r="HN265">
            <v>0</v>
          </cell>
          <cell r="HO265">
            <v>0</v>
          </cell>
          <cell r="HP265">
            <v>0.01</v>
          </cell>
          <cell r="HQ265">
            <v>0</v>
          </cell>
          <cell r="HR265">
            <v>0</v>
          </cell>
          <cell r="HS265">
            <v>1.2E-2</v>
          </cell>
          <cell r="HT265">
            <v>0.02</v>
          </cell>
          <cell r="HU265">
            <v>0.05</v>
          </cell>
          <cell r="HV265">
            <v>0.02</v>
          </cell>
          <cell r="HW265">
            <v>0.04</v>
          </cell>
          <cell r="HX265">
            <v>0.04</v>
          </cell>
          <cell r="HY265">
            <v>0.02</v>
          </cell>
        </row>
        <row r="266">
          <cell r="A266">
            <v>609839</v>
          </cell>
          <cell r="I266">
            <v>44</v>
          </cell>
          <cell r="J266" t="str">
            <v>Neutral</v>
          </cell>
          <cell r="M266">
            <v>55</v>
          </cell>
          <cell r="R266">
            <v>1</v>
          </cell>
          <cell r="AA266">
            <v>0.01</v>
          </cell>
          <cell r="AB266">
            <v>0.01</v>
          </cell>
          <cell r="AC266">
            <v>0.01</v>
          </cell>
          <cell r="AD266">
            <v>0.01</v>
          </cell>
          <cell r="AE266">
            <v>0.01</v>
          </cell>
          <cell r="AF266">
            <v>0.08</v>
          </cell>
          <cell r="AG266">
            <v>0.04</v>
          </cell>
          <cell r="AH266">
            <v>0.05</v>
          </cell>
          <cell r="AI266">
            <v>0.05</v>
          </cell>
          <cell r="AJ266">
            <v>0.01</v>
          </cell>
          <cell r="AK266">
            <v>0.17</v>
          </cell>
          <cell r="AL266">
            <v>0.15</v>
          </cell>
          <cell r="AM266">
            <v>0.3</v>
          </cell>
          <cell r="AN266">
            <v>0.22</v>
          </cell>
          <cell r="AO266">
            <v>0.28999999999999998</v>
          </cell>
          <cell r="AP266">
            <v>0.28999999999999998</v>
          </cell>
          <cell r="AQ266">
            <v>0.32</v>
          </cell>
          <cell r="AR266">
            <v>0.25</v>
          </cell>
          <cell r="AS266">
            <v>0</v>
          </cell>
          <cell r="AT266">
            <v>0</v>
          </cell>
          <cell r="AU266">
            <v>0</v>
          </cell>
          <cell r="AV266">
            <v>0.01</v>
          </cell>
          <cell r="AW266">
            <v>0.01</v>
          </cell>
          <cell r="AX266">
            <v>0.03</v>
          </cell>
          <cell r="AY266">
            <v>0.64</v>
          </cell>
          <cell r="AZ266">
            <v>0.72</v>
          </cell>
          <cell r="BA266">
            <v>0.65</v>
          </cell>
          <cell r="BB266">
            <v>0.68</v>
          </cell>
          <cell r="BC266">
            <v>0.49</v>
          </cell>
          <cell r="BD266">
            <v>0.48</v>
          </cell>
          <cell r="BK266">
            <v>6.0000000000000001E-3</v>
          </cell>
          <cell r="BL266">
            <v>6.0000000000000001E-3</v>
          </cell>
          <cell r="BM266">
            <v>0.01</v>
          </cell>
          <cell r="BN266">
            <v>0.02</v>
          </cell>
          <cell r="BO266">
            <v>0.01</v>
          </cell>
          <cell r="BP266">
            <v>0.01</v>
          </cell>
          <cell r="BQ266">
            <v>0.03</v>
          </cell>
          <cell r="BR266">
            <v>7.0000000000000007E-2</v>
          </cell>
          <cell r="BS266">
            <v>0.06</v>
          </cell>
          <cell r="BT266">
            <v>0.01</v>
          </cell>
          <cell r="BU266">
            <v>0.03</v>
          </cell>
          <cell r="BV266">
            <v>0.03</v>
          </cell>
          <cell r="BW266">
            <v>0.01</v>
          </cell>
          <cell r="BX266">
            <v>0.02</v>
          </cell>
          <cell r="BY266">
            <v>0.04</v>
          </cell>
          <cell r="BZ266">
            <v>0.11</v>
          </cell>
          <cell r="CA266">
            <v>0.1</v>
          </cell>
          <cell r="CB266">
            <v>0.08</v>
          </cell>
          <cell r="CL266">
            <v>0.15</v>
          </cell>
          <cell r="CM266">
            <v>0.19</v>
          </cell>
          <cell r="CN266">
            <v>0.19</v>
          </cell>
          <cell r="CO266">
            <v>0.13</v>
          </cell>
          <cell r="CP266">
            <v>0.22</v>
          </cell>
          <cell r="CQ266">
            <v>0.28999999999999998</v>
          </cell>
          <cell r="CR266">
            <v>0.19</v>
          </cell>
          <cell r="CS266">
            <v>0.2</v>
          </cell>
          <cell r="CT266">
            <v>0.21</v>
          </cell>
          <cell r="CU266">
            <v>0</v>
          </cell>
          <cell r="CV266">
            <v>0</v>
          </cell>
          <cell r="CW266">
            <v>0</v>
          </cell>
          <cell r="CX266">
            <v>0.01</v>
          </cell>
          <cell r="CY266">
            <v>0</v>
          </cell>
          <cell r="CZ266">
            <v>0.01</v>
          </cell>
          <cell r="DA266">
            <v>0</v>
          </cell>
          <cell r="DB266">
            <v>0.01</v>
          </cell>
          <cell r="DC266">
            <v>0.01</v>
          </cell>
          <cell r="DD266">
            <v>0.84</v>
          </cell>
          <cell r="DE266">
            <v>0.78</v>
          </cell>
          <cell r="DF266">
            <v>0.77</v>
          </cell>
          <cell r="DG266">
            <v>0.83</v>
          </cell>
          <cell r="DH266">
            <v>0.75</v>
          </cell>
          <cell r="DI266">
            <v>0.64</v>
          </cell>
          <cell r="DJ266">
            <v>0.68</v>
          </cell>
          <cell r="DK266">
            <v>0.62</v>
          </cell>
          <cell r="DL266">
            <v>0.65</v>
          </cell>
          <cell r="DM266">
            <v>0.13</v>
          </cell>
          <cell r="DN266">
            <v>1.9E-2</v>
          </cell>
          <cell r="DO266">
            <v>0.02</v>
          </cell>
          <cell r="DP266">
            <v>0.03</v>
          </cell>
          <cell r="DQ266">
            <v>1.9E-2</v>
          </cell>
          <cell r="DR266">
            <v>0.03</v>
          </cell>
          <cell r="DS266">
            <v>0.05</v>
          </cell>
          <cell r="DT266">
            <v>0.01</v>
          </cell>
          <cell r="DU266">
            <v>0.04</v>
          </cell>
          <cell r="DW266">
            <v>3.7999999999999999E-2</v>
          </cell>
          <cell r="DX266">
            <v>3.2000000000000001E-2</v>
          </cell>
          <cell r="DY266">
            <v>0.06</v>
          </cell>
          <cell r="DZ266">
            <v>0.04</v>
          </cell>
          <cell r="EA266">
            <v>7.0000000000000007E-2</v>
          </cell>
          <cell r="EB266">
            <v>0.13</v>
          </cell>
          <cell r="EC266">
            <v>0.06</v>
          </cell>
          <cell r="ED266">
            <v>0.1</v>
          </cell>
          <cell r="EE266">
            <v>0.27</v>
          </cell>
          <cell r="EF266">
            <v>0.25</v>
          </cell>
          <cell r="EG266">
            <v>0.28999999999999998</v>
          </cell>
          <cell r="EH266">
            <v>0.32</v>
          </cell>
          <cell r="EI266">
            <v>0.3</v>
          </cell>
          <cell r="EJ266">
            <v>0.36</v>
          </cell>
          <cell r="EK266">
            <v>0.3</v>
          </cell>
          <cell r="EL266">
            <v>0.36</v>
          </cell>
          <cell r="EM266">
            <v>0.38</v>
          </cell>
          <cell r="EO266">
            <v>0.66</v>
          </cell>
          <cell r="EP266">
            <v>0.63</v>
          </cell>
          <cell r="EQ266">
            <v>0.56999999999999995</v>
          </cell>
          <cell r="ER266">
            <v>0.61</v>
          </cell>
          <cell r="ES266">
            <v>0.5</v>
          </cell>
          <cell r="ET266">
            <v>0.46</v>
          </cell>
          <cell r="EU266">
            <v>0.54</v>
          </cell>
          <cell r="EV266">
            <v>0.44</v>
          </cell>
          <cell r="EW266">
            <v>0.04</v>
          </cell>
          <cell r="EX266">
            <v>0.03</v>
          </cell>
          <cell r="EY266">
            <v>0.03</v>
          </cell>
          <cell r="EZ266">
            <v>0.03</v>
          </cell>
          <cell r="FA266">
            <v>0.04</v>
          </cell>
          <cell r="FB266">
            <v>0.04</v>
          </cell>
          <cell r="FC266">
            <v>0.06</v>
          </cell>
          <cell r="FD266">
            <v>0.03</v>
          </cell>
          <cell r="FE266">
            <v>0.04</v>
          </cell>
          <cell r="GP266">
            <v>0</v>
          </cell>
          <cell r="GQ266">
            <v>0.04</v>
          </cell>
          <cell r="GR266">
            <v>0.06</v>
          </cell>
          <cell r="GS266">
            <v>0.04</v>
          </cell>
          <cell r="GT266">
            <v>0.06</v>
          </cell>
          <cell r="GU266">
            <v>0</v>
          </cell>
          <cell r="GV266">
            <v>0.33</v>
          </cell>
          <cell r="GW266">
            <v>0.25</v>
          </cell>
          <cell r="GX266">
            <v>0.27</v>
          </cell>
          <cell r="GY266">
            <v>0.38</v>
          </cell>
          <cell r="GZ266">
            <v>0.39</v>
          </cell>
          <cell r="HA266">
            <v>0.36</v>
          </cell>
          <cell r="HB266">
            <v>0.56999999999999995</v>
          </cell>
          <cell r="HC266">
            <v>0.34</v>
          </cell>
          <cell r="HD266">
            <v>0.36</v>
          </cell>
          <cell r="HE266">
            <v>0.39</v>
          </cell>
          <cell r="HF266">
            <v>0.34</v>
          </cell>
          <cell r="HG266">
            <v>0.54</v>
          </cell>
          <cell r="HH266">
            <v>0.02</v>
          </cell>
          <cell r="HI266">
            <v>0.24</v>
          </cell>
          <cell r="HJ266">
            <v>0.19</v>
          </cell>
          <cell r="HK266">
            <v>0.08</v>
          </cell>
          <cell r="HL266">
            <v>0.1</v>
          </cell>
          <cell r="HM266">
            <v>0.03</v>
          </cell>
          <cell r="HN266">
            <v>3.2000000000000001E-2</v>
          </cell>
          <cell r="HO266">
            <v>0.06</v>
          </cell>
          <cell r="HP266">
            <v>0.06</v>
          </cell>
          <cell r="HQ266">
            <v>0.04</v>
          </cell>
          <cell r="HR266">
            <v>4.4999999999999998E-2</v>
          </cell>
          <cell r="HS266">
            <v>3.2000000000000001E-2</v>
          </cell>
          <cell r="HT266">
            <v>0.05</v>
          </cell>
          <cell r="HU266">
            <v>0.06</v>
          </cell>
          <cell r="HV266">
            <v>0.06</v>
          </cell>
          <cell r="HW266">
            <v>0.06</v>
          </cell>
          <cell r="HX266">
            <v>0.05</v>
          </cell>
          <cell r="HY266">
            <v>0.04</v>
          </cell>
        </row>
        <row r="267">
          <cell r="A267">
            <v>609842</v>
          </cell>
          <cell r="I267">
            <v>78</v>
          </cell>
          <cell r="J267" t="str">
            <v>Weak</v>
          </cell>
          <cell r="M267">
            <v>25</v>
          </cell>
          <cell r="R267">
            <v>8</v>
          </cell>
          <cell r="AA267">
            <v>0.05</v>
          </cell>
          <cell r="AB267">
            <v>0.02</v>
          </cell>
          <cell r="AC267">
            <v>0.03</v>
          </cell>
          <cell r="AD267">
            <v>0.01</v>
          </cell>
          <cell r="AE267">
            <v>0.03</v>
          </cell>
          <cell r="AF267">
            <v>7.0000000000000007E-2</v>
          </cell>
          <cell r="AG267">
            <v>0.12</v>
          </cell>
          <cell r="AH267">
            <v>0.09</v>
          </cell>
          <cell r="AI267">
            <v>0.1</v>
          </cell>
          <cell r="AJ267">
            <v>0.06</v>
          </cell>
          <cell r="AK267">
            <v>0.13</v>
          </cell>
          <cell r="AL267">
            <v>0.23</v>
          </cell>
          <cell r="AM267">
            <v>0.43</v>
          </cell>
          <cell r="AN267">
            <v>0.41</v>
          </cell>
          <cell r="AO267">
            <v>0.47</v>
          </cell>
          <cell r="AP267">
            <v>0.32</v>
          </cell>
          <cell r="AQ267">
            <v>0.41</v>
          </cell>
          <cell r="AR267">
            <v>0.37</v>
          </cell>
          <cell r="AS267">
            <v>0.02</v>
          </cell>
          <cell r="AT267">
            <v>0.02</v>
          </cell>
          <cell r="AU267">
            <v>0.03</v>
          </cell>
          <cell r="AV267">
            <v>0.02</v>
          </cell>
          <cell r="AW267">
            <v>0.03</v>
          </cell>
          <cell r="AX267">
            <v>0.03</v>
          </cell>
          <cell r="AY267">
            <v>0.38</v>
          </cell>
          <cell r="AZ267">
            <v>0.45</v>
          </cell>
          <cell r="BA267">
            <v>0.37</v>
          </cell>
          <cell r="BB267">
            <v>0.57999999999999996</v>
          </cell>
          <cell r="BC267">
            <v>0.41</v>
          </cell>
          <cell r="BD267">
            <v>0.31</v>
          </cell>
          <cell r="BK267">
            <v>4.0000000000000001E-3</v>
          </cell>
          <cell r="BL267">
            <v>4.0000000000000001E-3</v>
          </cell>
          <cell r="BM267">
            <v>0</v>
          </cell>
          <cell r="BN267">
            <v>0</v>
          </cell>
          <cell r="BO267">
            <v>0</v>
          </cell>
          <cell r="BP267">
            <v>0.01</v>
          </cell>
          <cell r="BQ267">
            <v>0.02</v>
          </cell>
          <cell r="BR267">
            <v>0.05</v>
          </cell>
          <cell r="BS267">
            <v>0.03</v>
          </cell>
          <cell r="BT267">
            <v>0.01</v>
          </cell>
          <cell r="BU267">
            <v>0.01</v>
          </cell>
          <cell r="BV267">
            <v>0.02</v>
          </cell>
          <cell r="BW267">
            <v>0.03</v>
          </cell>
          <cell r="BX267">
            <v>0.01</v>
          </cell>
          <cell r="BY267">
            <v>0.02</v>
          </cell>
          <cell r="BZ267">
            <v>0.05</v>
          </cell>
          <cell r="CA267">
            <v>0.09</v>
          </cell>
          <cell r="CB267">
            <v>0.06</v>
          </cell>
          <cell r="CL267">
            <v>0.18</v>
          </cell>
          <cell r="CM267">
            <v>0.2</v>
          </cell>
          <cell r="CN267">
            <v>0.22</v>
          </cell>
          <cell r="CO267">
            <v>0.23</v>
          </cell>
          <cell r="CP267">
            <v>0.23</v>
          </cell>
          <cell r="CQ267">
            <v>0.25</v>
          </cell>
          <cell r="CR267">
            <v>0.3</v>
          </cell>
          <cell r="CS267">
            <v>0.28999999999999998</v>
          </cell>
          <cell r="CT267">
            <v>0.28999999999999998</v>
          </cell>
          <cell r="CU267">
            <v>0.01</v>
          </cell>
          <cell r="CV267">
            <v>0.02</v>
          </cell>
          <cell r="CW267">
            <v>0.02</v>
          </cell>
          <cell r="CX267">
            <v>0.01</v>
          </cell>
          <cell r="CY267">
            <v>0.02</v>
          </cell>
          <cell r="CZ267">
            <v>0.02</v>
          </cell>
          <cell r="DA267">
            <v>0.02</v>
          </cell>
          <cell r="DB267">
            <v>0.02</v>
          </cell>
          <cell r="DC267">
            <v>0.02</v>
          </cell>
          <cell r="DD267">
            <v>0.79</v>
          </cell>
          <cell r="DE267">
            <v>0.76</v>
          </cell>
          <cell r="DF267">
            <v>0.73</v>
          </cell>
          <cell r="DG267">
            <v>0.72</v>
          </cell>
          <cell r="DH267">
            <v>0.74</v>
          </cell>
          <cell r="DI267">
            <v>0.7</v>
          </cell>
          <cell r="DJ267">
            <v>0.62</v>
          </cell>
          <cell r="DK267">
            <v>0.54</v>
          </cell>
          <cell r="DL267">
            <v>0.61</v>
          </cell>
          <cell r="DM267">
            <v>0.11</v>
          </cell>
          <cell r="DN267">
            <v>1.4E-2</v>
          </cell>
          <cell r="DO267">
            <v>0.01</v>
          </cell>
          <cell r="DP267">
            <v>0.01</v>
          </cell>
          <cell r="DQ267">
            <v>6.0000000000000001E-3</v>
          </cell>
          <cell r="DR267">
            <v>0.01</v>
          </cell>
          <cell r="DS267">
            <v>0.02</v>
          </cell>
          <cell r="DT267">
            <v>0.02</v>
          </cell>
          <cell r="DU267">
            <v>0.01</v>
          </cell>
          <cell r="DW267">
            <v>6.9000000000000006E-2</v>
          </cell>
          <cell r="DX267">
            <v>0.05</v>
          </cell>
          <cell r="DY267">
            <v>7.0000000000000007E-2</v>
          </cell>
          <cell r="DZ267">
            <v>0.05</v>
          </cell>
          <cell r="EA267">
            <v>7.0000000000000007E-2</v>
          </cell>
          <cell r="EB267">
            <v>0.06</v>
          </cell>
          <cell r="EC267">
            <v>0.05</v>
          </cell>
          <cell r="ED267">
            <v>0.05</v>
          </cell>
          <cell r="EE267">
            <v>0.35</v>
          </cell>
          <cell r="EF267">
            <v>0.37</v>
          </cell>
          <cell r="EG267">
            <v>0.35</v>
          </cell>
          <cell r="EH267">
            <v>0.36</v>
          </cell>
          <cell r="EI267">
            <v>0.32</v>
          </cell>
          <cell r="EJ267">
            <v>0.4</v>
          </cell>
          <cell r="EK267">
            <v>0.43</v>
          </cell>
          <cell r="EL267">
            <v>0.42</v>
          </cell>
          <cell r="EM267">
            <v>0.45</v>
          </cell>
          <cell r="EO267">
            <v>0.5</v>
          </cell>
          <cell r="EP267">
            <v>0.54</v>
          </cell>
          <cell r="EQ267">
            <v>0.5</v>
          </cell>
          <cell r="ER267">
            <v>0.56000000000000005</v>
          </cell>
          <cell r="ES267">
            <v>0.45</v>
          </cell>
          <cell r="ET267">
            <v>0.44</v>
          </cell>
          <cell r="EU267">
            <v>0.46</v>
          </cell>
          <cell r="EV267">
            <v>0.43</v>
          </cell>
          <cell r="EW267">
            <v>0.09</v>
          </cell>
          <cell r="EX267">
            <v>0.05</v>
          </cell>
          <cell r="EY267">
            <v>0.06</v>
          </cell>
          <cell r="EZ267">
            <v>0.06</v>
          </cell>
          <cell r="FA267">
            <v>0.06</v>
          </cell>
          <cell r="FB267">
            <v>7.0000000000000007E-2</v>
          </cell>
          <cell r="FC267">
            <v>0.06</v>
          </cell>
          <cell r="FD267">
            <v>0.05</v>
          </cell>
          <cell r="FE267">
            <v>0.06</v>
          </cell>
          <cell r="GP267">
            <v>0.01</v>
          </cell>
          <cell r="GQ267">
            <v>0.01</v>
          </cell>
          <cell r="GR267">
            <v>0.01</v>
          </cell>
          <cell r="GS267">
            <v>0.02</v>
          </cell>
          <cell r="GT267">
            <v>0.1</v>
          </cell>
          <cell r="GU267">
            <v>0.03</v>
          </cell>
          <cell r="GV267">
            <v>0.36</v>
          </cell>
          <cell r="GW267">
            <v>0.36</v>
          </cell>
          <cell r="GX267">
            <v>0.37</v>
          </cell>
          <cell r="GY267">
            <v>0.38</v>
          </cell>
          <cell r="GZ267">
            <v>0.43</v>
          </cell>
          <cell r="HA267">
            <v>0.37</v>
          </cell>
          <cell r="HB267">
            <v>0.52</v>
          </cell>
          <cell r="HC267">
            <v>0.36</v>
          </cell>
          <cell r="HD267">
            <v>0.38</v>
          </cell>
          <cell r="HE267">
            <v>0.41</v>
          </cell>
          <cell r="HF267">
            <v>0.3</v>
          </cell>
          <cell r="HG267">
            <v>0.47</v>
          </cell>
          <cell r="HH267">
            <v>0.04</v>
          </cell>
          <cell r="HI267">
            <v>0.16</v>
          </cell>
          <cell r="HJ267">
            <v>0.14000000000000001</v>
          </cell>
          <cell r="HK267">
            <v>0.09</v>
          </cell>
          <cell r="HL267">
            <v>0.09</v>
          </cell>
          <cell r="HM267">
            <v>0.04</v>
          </cell>
          <cell r="HN267">
            <v>0.01</v>
          </cell>
          <cell r="HO267">
            <v>0.02</v>
          </cell>
          <cell r="HP267">
            <v>0.02</v>
          </cell>
          <cell r="HQ267">
            <v>0.02</v>
          </cell>
          <cell r="HR267">
            <v>1.2E-2</v>
          </cell>
          <cell r="HS267">
            <v>1.2E-2</v>
          </cell>
          <cell r="HT267">
            <v>7.0000000000000007E-2</v>
          </cell>
          <cell r="HU267">
            <v>0.09</v>
          </cell>
          <cell r="HV267">
            <v>0.09</v>
          </cell>
          <cell r="HW267">
            <v>0.09</v>
          </cell>
          <cell r="HX267">
            <v>0.08</v>
          </cell>
          <cell r="HY267">
            <v>0.08</v>
          </cell>
        </row>
        <row r="268">
          <cell r="A268">
            <v>609844</v>
          </cell>
          <cell r="I268">
            <v>38</v>
          </cell>
          <cell r="J268" t="str">
            <v>Strong</v>
          </cell>
          <cell r="M268">
            <v>60</v>
          </cell>
          <cell r="AA268">
            <v>0.01</v>
          </cell>
          <cell r="AB268">
            <v>0.02</v>
          </cell>
          <cell r="AC268">
            <v>0</v>
          </cell>
          <cell r="AD268">
            <v>0.01</v>
          </cell>
          <cell r="AE268">
            <v>0.05</v>
          </cell>
          <cell r="AF268">
            <v>0.04</v>
          </cell>
          <cell r="AG268">
            <v>0.08</v>
          </cell>
          <cell r="AH268">
            <v>0.04</v>
          </cell>
          <cell r="AI268">
            <v>0.05</v>
          </cell>
          <cell r="AJ268">
            <v>0.04</v>
          </cell>
          <cell r="AK268">
            <v>0.09</v>
          </cell>
          <cell r="AL268">
            <v>0.1</v>
          </cell>
          <cell r="AM268">
            <v>0.23</v>
          </cell>
          <cell r="AN268">
            <v>0.22</v>
          </cell>
          <cell r="AO268">
            <v>0.26</v>
          </cell>
          <cell r="AP268">
            <v>0.26</v>
          </cell>
          <cell r="AQ268">
            <v>0.27</v>
          </cell>
          <cell r="AR268">
            <v>0.28000000000000003</v>
          </cell>
          <cell r="AS268">
            <v>0.01</v>
          </cell>
          <cell r="AT268">
            <v>0</v>
          </cell>
          <cell r="AU268">
            <v>0</v>
          </cell>
          <cell r="AV268">
            <v>0.01</v>
          </cell>
          <cell r="AW268">
            <v>0.01</v>
          </cell>
          <cell r="AX268">
            <v>0.03</v>
          </cell>
          <cell r="AY268">
            <v>0.67</v>
          </cell>
          <cell r="AZ268">
            <v>0.72</v>
          </cell>
          <cell r="BA268">
            <v>0.68</v>
          </cell>
          <cell r="BB268">
            <v>0.67</v>
          </cell>
          <cell r="BC268">
            <v>0.57999999999999996</v>
          </cell>
          <cell r="BD268">
            <v>0.54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0.01</v>
          </cell>
          <cell r="BQ268">
            <v>0.02</v>
          </cell>
          <cell r="BR268">
            <v>0.02</v>
          </cell>
          <cell r="BS268">
            <v>0</v>
          </cell>
          <cell r="BT268">
            <v>0.02</v>
          </cell>
          <cell r="BU268">
            <v>0.01</v>
          </cell>
          <cell r="BV268">
            <v>0.02</v>
          </cell>
          <cell r="BW268">
            <v>0.01</v>
          </cell>
          <cell r="BX268">
            <v>0</v>
          </cell>
          <cell r="BY268">
            <v>0.01</v>
          </cell>
          <cell r="BZ268">
            <v>0.01</v>
          </cell>
          <cell r="CA268">
            <v>0.04</v>
          </cell>
          <cell r="CB268">
            <v>0.02</v>
          </cell>
          <cell r="CL268">
            <v>0.08</v>
          </cell>
          <cell r="CM268">
            <v>0.13</v>
          </cell>
          <cell r="CN268">
            <v>0.15</v>
          </cell>
          <cell r="CO268">
            <v>0.13</v>
          </cell>
          <cell r="CP268">
            <v>0.15</v>
          </cell>
          <cell r="CQ268">
            <v>0.16</v>
          </cell>
          <cell r="CR268">
            <v>0.14000000000000001</v>
          </cell>
          <cell r="CS268">
            <v>0.17</v>
          </cell>
          <cell r="CT268">
            <v>0.14000000000000001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0.01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0.9</v>
          </cell>
          <cell r="DE268">
            <v>0.86</v>
          </cell>
          <cell r="DF268">
            <v>0.83</v>
          </cell>
          <cell r="DG268">
            <v>0.86</v>
          </cell>
          <cell r="DH268">
            <v>0.84</v>
          </cell>
          <cell r="DI268">
            <v>0.82</v>
          </cell>
          <cell r="DJ268">
            <v>0.83</v>
          </cell>
          <cell r="DK268">
            <v>0.76</v>
          </cell>
          <cell r="DL268">
            <v>0.84</v>
          </cell>
          <cell r="DM268">
            <v>0.21</v>
          </cell>
          <cell r="DN268">
            <v>4.2999999999999997E-2</v>
          </cell>
          <cell r="DO268">
            <v>0.02</v>
          </cell>
          <cell r="DP268">
            <v>0.02</v>
          </cell>
          <cell r="DQ268">
            <v>1.0999999999999999E-2</v>
          </cell>
          <cell r="DR268">
            <v>0.02</v>
          </cell>
          <cell r="DS268">
            <v>0.03</v>
          </cell>
          <cell r="DT268">
            <v>0.02</v>
          </cell>
          <cell r="DU268">
            <v>0.05</v>
          </cell>
          <cell r="DW268">
            <v>0.152</v>
          </cell>
          <cell r="DX268">
            <v>8.6999999999999994E-2</v>
          </cell>
          <cell r="DY268">
            <v>0.12</v>
          </cell>
          <cell r="DZ268">
            <v>7.0000000000000007E-2</v>
          </cell>
          <cell r="EA268">
            <v>0.09</v>
          </cell>
          <cell r="EB268">
            <v>0.09</v>
          </cell>
          <cell r="EC268">
            <v>0.03</v>
          </cell>
          <cell r="ED268">
            <v>0.03</v>
          </cell>
          <cell r="EE268">
            <v>0.16</v>
          </cell>
          <cell r="EF268">
            <v>0.22</v>
          </cell>
          <cell r="EG268">
            <v>0.21</v>
          </cell>
          <cell r="EH268">
            <v>0.22</v>
          </cell>
          <cell r="EI268">
            <v>0.21</v>
          </cell>
          <cell r="EJ268">
            <v>0.21</v>
          </cell>
          <cell r="EK268">
            <v>0.25</v>
          </cell>
          <cell r="EL268">
            <v>0.32</v>
          </cell>
          <cell r="EM268">
            <v>0.42</v>
          </cell>
          <cell r="EO268">
            <v>0.57999999999999996</v>
          </cell>
          <cell r="EP268">
            <v>0.67</v>
          </cell>
          <cell r="EQ268">
            <v>0.62</v>
          </cell>
          <cell r="ER268">
            <v>0.71</v>
          </cell>
          <cell r="ES268">
            <v>0.67</v>
          </cell>
          <cell r="ET268">
            <v>0.61</v>
          </cell>
          <cell r="EU268">
            <v>0.63</v>
          </cell>
          <cell r="EV268">
            <v>0.48</v>
          </cell>
          <cell r="EW268">
            <v>0.01</v>
          </cell>
          <cell r="EX268">
            <v>0.01</v>
          </cell>
          <cell r="EY268">
            <v>0.01</v>
          </cell>
          <cell r="EZ268">
            <v>0.02</v>
          </cell>
          <cell r="FA268">
            <v>0.01</v>
          </cell>
          <cell r="FB268">
            <v>0.01</v>
          </cell>
          <cell r="FC268">
            <v>0.02</v>
          </cell>
          <cell r="FD268">
            <v>0</v>
          </cell>
          <cell r="FE268">
            <v>0.01</v>
          </cell>
          <cell r="GP268">
            <v>0.01</v>
          </cell>
          <cell r="GQ268">
            <v>0.01</v>
          </cell>
          <cell r="GR268">
            <v>0.03</v>
          </cell>
          <cell r="GS268">
            <v>0.01</v>
          </cell>
          <cell r="GT268">
            <v>0.13</v>
          </cell>
          <cell r="GU268">
            <v>0.01</v>
          </cell>
          <cell r="GV268">
            <v>0.13</v>
          </cell>
          <cell r="GW268">
            <v>0.15</v>
          </cell>
          <cell r="GX268">
            <v>0.17</v>
          </cell>
          <cell r="GY268">
            <v>0.24</v>
          </cell>
          <cell r="GZ268">
            <v>0.32</v>
          </cell>
          <cell r="HA268">
            <v>0.23</v>
          </cell>
          <cell r="HB268">
            <v>0.82</v>
          </cell>
          <cell r="HC268">
            <v>0.7</v>
          </cell>
          <cell r="HD268">
            <v>0.66</v>
          </cell>
          <cell r="HE268">
            <v>0.67</v>
          </cell>
          <cell r="HF268">
            <v>0.48</v>
          </cell>
          <cell r="HG268">
            <v>0.71</v>
          </cell>
          <cell r="HH268">
            <v>0.03</v>
          </cell>
          <cell r="HI268">
            <v>0.13</v>
          </cell>
          <cell r="HJ268">
            <v>0.1</v>
          </cell>
          <cell r="HK268">
            <v>7.0000000000000007E-2</v>
          </cell>
          <cell r="HL268">
            <v>0.08</v>
          </cell>
          <cell r="HM268">
            <v>0.04</v>
          </cell>
          <cell r="HN268">
            <v>0</v>
          </cell>
          <cell r="HO268">
            <v>0.01</v>
          </cell>
          <cell r="HP268">
            <v>0.01</v>
          </cell>
          <cell r="HQ268">
            <v>0.01</v>
          </cell>
          <cell r="HR268">
            <v>0</v>
          </cell>
          <cell r="HS268">
            <v>1.0999999999999999E-2</v>
          </cell>
          <cell r="HT268">
            <v>0.01</v>
          </cell>
          <cell r="HU268">
            <v>0</v>
          </cell>
          <cell r="HV268">
            <v>0.02</v>
          </cell>
          <cell r="HW268">
            <v>0</v>
          </cell>
          <cell r="HX268">
            <v>0</v>
          </cell>
          <cell r="HY268">
            <v>0</v>
          </cell>
        </row>
        <row r="269">
          <cell r="A269">
            <v>609845</v>
          </cell>
          <cell r="I269">
            <v>108</v>
          </cell>
          <cell r="J269" t="str">
            <v>Neutral</v>
          </cell>
          <cell r="M269">
            <v>57</v>
          </cell>
          <cell r="R269">
            <v>2</v>
          </cell>
          <cell r="AA269">
            <v>0</v>
          </cell>
          <cell r="AB269">
            <v>0.01</v>
          </cell>
          <cell r="AC269">
            <v>0.01</v>
          </cell>
          <cell r="AD269">
            <v>0.01</v>
          </cell>
          <cell r="AE269">
            <v>0.02</v>
          </cell>
          <cell r="AF269">
            <v>0.02</v>
          </cell>
          <cell r="AG269">
            <v>0.1</v>
          </cell>
          <cell r="AH269">
            <v>7.0000000000000007E-2</v>
          </cell>
          <cell r="AI269">
            <v>0.08</v>
          </cell>
          <cell r="AJ269">
            <v>7.0000000000000007E-2</v>
          </cell>
          <cell r="AK269">
            <v>0.05</v>
          </cell>
          <cell r="AL269">
            <v>0.13</v>
          </cell>
          <cell r="AM269">
            <v>0.25</v>
          </cell>
          <cell r="AN269">
            <v>0.22</v>
          </cell>
          <cell r="AO269">
            <v>0.26</v>
          </cell>
          <cell r="AP269">
            <v>0.22</v>
          </cell>
          <cell r="AQ269">
            <v>0.31</v>
          </cell>
          <cell r="AR269">
            <v>0.28999999999999998</v>
          </cell>
          <cell r="AS269">
            <v>0</v>
          </cell>
          <cell r="AT269">
            <v>0.01</v>
          </cell>
          <cell r="AU269">
            <v>0</v>
          </cell>
          <cell r="AV269">
            <v>0.02</v>
          </cell>
          <cell r="AW269">
            <v>0.02</v>
          </cell>
          <cell r="AX269">
            <v>0.01</v>
          </cell>
          <cell r="AY269">
            <v>0.64</v>
          </cell>
          <cell r="AZ269">
            <v>0.7</v>
          </cell>
          <cell r="BA269">
            <v>0.64</v>
          </cell>
          <cell r="BB269">
            <v>0.67</v>
          </cell>
          <cell r="BC269">
            <v>0.59</v>
          </cell>
          <cell r="BD269">
            <v>0.54</v>
          </cell>
          <cell r="BK269">
            <v>0</v>
          </cell>
          <cell r="BL269">
            <v>4.0000000000000001E-3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0.03</v>
          </cell>
          <cell r="BS269">
            <v>0.01</v>
          </cell>
          <cell r="BT269">
            <v>0.02</v>
          </cell>
          <cell r="BU269">
            <v>0.04</v>
          </cell>
          <cell r="BV269">
            <v>0.04</v>
          </cell>
          <cell r="BW269">
            <v>0.05</v>
          </cell>
          <cell r="BX269">
            <v>0.04</v>
          </cell>
          <cell r="BY269">
            <v>7.0000000000000007E-2</v>
          </cell>
          <cell r="BZ269">
            <v>7.0000000000000007E-2</v>
          </cell>
          <cell r="CA269">
            <v>7.0000000000000007E-2</v>
          </cell>
          <cell r="CB269">
            <v>7.0000000000000007E-2</v>
          </cell>
          <cell r="CL269">
            <v>0.1</v>
          </cell>
          <cell r="CM269">
            <v>0.16</v>
          </cell>
          <cell r="CN269">
            <v>0.18</v>
          </cell>
          <cell r="CO269">
            <v>0.14000000000000001</v>
          </cell>
          <cell r="CP269">
            <v>0.18</v>
          </cell>
          <cell r="CQ269">
            <v>0.26</v>
          </cell>
          <cell r="CR269">
            <v>0.22</v>
          </cell>
          <cell r="CS269">
            <v>0.22</v>
          </cell>
          <cell r="CT269">
            <v>0.18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0.01</v>
          </cell>
          <cell r="CZ269">
            <v>0</v>
          </cell>
          <cell r="DA269">
            <v>0</v>
          </cell>
          <cell r="DB269">
            <v>0.01</v>
          </cell>
          <cell r="DC269">
            <v>0.01</v>
          </cell>
          <cell r="DD269">
            <v>0.88</v>
          </cell>
          <cell r="DE269">
            <v>0.8</v>
          </cell>
          <cell r="DF269">
            <v>0.78</v>
          </cell>
          <cell r="DG269">
            <v>0.8</v>
          </cell>
          <cell r="DH269">
            <v>0.77</v>
          </cell>
          <cell r="DI269">
            <v>0.67</v>
          </cell>
          <cell r="DJ269">
            <v>0.71</v>
          </cell>
          <cell r="DK269">
            <v>0.67</v>
          </cell>
          <cell r="DL269">
            <v>0.73</v>
          </cell>
          <cell r="DM269">
            <v>0.14000000000000001</v>
          </cell>
          <cell r="DN269">
            <v>0.02</v>
          </cell>
          <cell r="DO269">
            <v>0.02</v>
          </cell>
          <cell r="DP269">
            <v>0.04</v>
          </cell>
          <cell r="DQ269">
            <v>0.02</v>
          </cell>
          <cell r="DR269">
            <v>0.03</v>
          </cell>
          <cell r="DS269">
            <v>0.04</v>
          </cell>
          <cell r="DT269">
            <v>0.02</v>
          </cell>
          <cell r="DU269">
            <v>0.04</v>
          </cell>
          <cell r="DW269">
            <v>6.9000000000000006E-2</v>
          </cell>
          <cell r="DX269">
            <v>5.7000000000000002E-2</v>
          </cell>
          <cell r="DY269">
            <v>7.0000000000000007E-2</v>
          </cell>
          <cell r="DZ269">
            <v>7.0000000000000007E-2</v>
          </cell>
          <cell r="EA269">
            <v>0.08</v>
          </cell>
          <cell r="EB269">
            <v>0.11</v>
          </cell>
          <cell r="EC269">
            <v>0.08</v>
          </cell>
          <cell r="ED269">
            <v>0.14000000000000001</v>
          </cell>
          <cell r="EE269">
            <v>0.28999999999999998</v>
          </cell>
          <cell r="EF269">
            <v>0.3</v>
          </cell>
          <cell r="EG269">
            <v>0.31</v>
          </cell>
          <cell r="EH269">
            <v>0.27</v>
          </cell>
          <cell r="EI269">
            <v>0.26</v>
          </cell>
          <cell r="EJ269">
            <v>0.33</v>
          </cell>
          <cell r="EK269">
            <v>0.31</v>
          </cell>
          <cell r="EL269">
            <v>0.32</v>
          </cell>
          <cell r="EM269">
            <v>0.28000000000000003</v>
          </cell>
          <cell r="EO269">
            <v>0.57999999999999996</v>
          </cell>
          <cell r="EP269">
            <v>0.57999999999999996</v>
          </cell>
          <cell r="EQ269">
            <v>0.56999999999999995</v>
          </cell>
          <cell r="ER269">
            <v>0.61</v>
          </cell>
          <cell r="ES269">
            <v>0.52</v>
          </cell>
          <cell r="ET269">
            <v>0.51</v>
          </cell>
          <cell r="EU269">
            <v>0.55000000000000004</v>
          </cell>
          <cell r="EV269">
            <v>0.51</v>
          </cell>
          <cell r="EW269">
            <v>0.04</v>
          </cell>
          <cell r="EX269">
            <v>0.03</v>
          </cell>
          <cell r="EY269">
            <v>0.04</v>
          </cell>
          <cell r="EZ269">
            <v>0.04</v>
          </cell>
          <cell r="FA269">
            <v>0.04</v>
          </cell>
          <cell r="FB269">
            <v>0.04</v>
          </cell>
          <cell r="FC269">
            <v>0.03</v>
          </cell>
          <cell r="FD269">
            <v>0.02</v>
          </cell>
          <cell r="FE269">
            <v>0.03</v>
          </cell>
          <cell r="GP269">
            <v>0</v>
          </cell>
          <cell r="GQ269">
            <v>0</v>
          </cell>
          <cell r="GR269">
            <v>0.02</v>
          </cell>
          <cell r="GS269">
            <v>0</v>
          </cell>
          <cell r="GT269">
            <v>0.03</v>
          </cell>
          <cell r="GU269">
            <v>0</v>
          </cell>
          <cell r="GV269">
            <v>0.33</v>
          </cell>
          <cell r="GW269">
            <v>0.28999999999999998</v>
          </cell>
          <cell r="GX269">
            <v>0.28999999999999998</v>
          </cell>
          <cell r="GY269">
            <v>0.33</v>
          </cell>
          <cell r="GZ269">
            <v>0.38</v>
          </cell>
          <cell r="HA269">
            <v>0.34</v>
          </cell>
          <cell r="HB269">
            <v>0.55000000000000004</v>
          </cell>
          <cell r="HC269">
            <v>0.4</v>
          </cell>
          <cell r="HD269">
            <v>0.42</v>
          </cell>
          <cell r="HE269">
            <v>0.47</v>
          </cell>
          <cell r="HF269">
            <v>0.39</v>
          </cell>
          <cell r="HG269">
            <v>0.5</v>
          </cell>
          <cell r="HH269">
            <v>0.02</v>
          </cell>
          <cell r="HI269">
            <v>0.21</v>
          </cell>
          <cell r="HJ269">
            <v>0.17</v>
          </cell>
          <cell r="HK269">
            <v>0.1</v>
          </cell>
          <cell r="HL269">
            <v>0.11</v>
          </cell>
          <cell r="HM269">
            <v>0.06</v>
          </cell>
          <cell r="HN269">
            <v>5.7000000000000002E-2</v>
          </cell>
          <cell r="HO269">
            <v>0.06</v>
          </cell>
          <cell r="HP269">
            <v>0.05</v>
          </cell>
          <cell r="HQ269">
            <v>0.05</v>
          </cell>
          <cell r="HR269">
            <v>5.2999999999999999E-2</v>
          </cell>
          <cell r="HS269">
            <v>5.2999999999999999E-2</v>
          </cell>
          <cell r="HT269">
            <v>0.03</v>
          </cell>
          <cell r="HU269">
            <v>0.03</v>
          </cell>
          <cell r="HV269">
            <v>0.04</v>
          </cell>
          <cell r="HW269">
            <v>0.04</v>
          </cell>
          <cell r="HX269">
            <v>0.04</v>
          </cell>
          <cell r="HY269">
            <v>0.04</v>
          </cell>
        </row>
        <row r="270">
          <cell r="A270">
            <v>609848</v>
          </cell>
          <cell r="I270">
            <v>42</v>
          </cell>
          <cell r="J270" t="str">
            <v>Neutral</v>
          </cell>
          <cell r="M270">
            <v>48</v>
          </cell>
          <cell r="AA270">
            <v>0.03</v>
          </cell>
          <cell r="AB270">
            <v>0.02</v>
          </cell>
          <cell r="AC270">
            <v>0.02</v>
          </cell>
          <cell r="AD270">
            <v>0.02</v>
          </cell>
          <cell r="AE270">
            <v>0.05</v>
          </cell>
          <cell r="AF270">
            <v>7.0000000000000007E-2</v>
          </cell>
          <cell r="AG270">
            <v>7.0000000000000007E-2</v>
          </cell>
          <cell r="AH270">
            <v>0.08</v>
          </cell>
          <cell r="AI270">
            <v>0.03</v>
          </cell>
          <cell r="AJ270">
            <v>0.08</v>
          </cell>
          <cell r="AK270">
            <v>0.12</v>
          </cell>
          <cell r="AL270">
            <v>0.12</v>
          </cell>
          <cell r="AM270">
            <v>0.32</v>
          </cell>
          <cell r="AN270">
            <v>0.27</v>
          </cell>
          <cell r="AO270">
            <v>0.37</v>
          </cell>
          <cell r="AP270">
            <v>0.2</v>
          </cell>
          <cell r="AQ270">
            <v>0.25</v>
          </cell>
          <cell r="AR270">
            <v>0.36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0.57999999999999996</v>
          </cell>
          <cell r="AZ270">
            <v>0.63</v>
          </cell>
          <cell r="BA270">
            <v>0.57999999999999996</v>
          </cell>
          <cell r="BB270">
            <v>0.69</v>
          </cell>
          <cell r="BC270">
            <v>0.57999999999999996</v>
          </cell>
          <cell r="BD270">
            <v>0.46</v>
          </cell>
          <cell r="BK270">
            <v>0</v>
          </cell>
          <cell r="BL270">
            <v>0</v>
          </cell>
          <cell r="BM270">
            <v>0.02</v>
          </cell>
          <cell r="BN270">
            <v>0.03</v>
          </cell>
          <cell r="BO270">
            <v>0</v>
          </cell>
          <cell r="BP270">
            <v>0.03</v>
          </cell>
          <cell r="BQ270">
            <v>0.03</v>
          </cell>
          <cell r="BR270">
            <v>0.05</v>
          </cell>
          <cell r="BS270">
            <v>0.05</v>
          </cell>
          <cell r="BT270">
            <v>0</v>
          </cell>
          <cell r="BU270">
            <v>0.03</v>
          </cell>
          <cell r="BV270">
            <v>0.03</v>
          </cell>
          <cell r="BW270">
            <v>0.02</v>
          </cell>
          <cell r="BX270">
            <v>0.02</v>
          </cell>
          <cell r="BY270">
            <v>0.05</v>
          </cell>
          <cell r="BZ270">
            <v>0.05</v>
          </cell>
          <cell r="CA270">
            <v>7.0000000000000007E-2</v>
          </cell>
          <cell r="CB270">
            <v>7.0000000000000007E-2</v>
          </cell>
          <cell r="CL270">
            <v>0.14000000000000001</v>
          </cell>
          <cell r="CM270">
            <v>0.24</v>
          </cell>
          <cell r="CN270">
            <v>0.2</v>
          </cell>
          <cell r="CO270">
            <v>0.24</v>
          </cell>
          <cell r="CP270">
            <v>0.19</v>
          </cell>
          <cell r="CQ270">
            <v>0.2</v>
          </cell>
          <cell r="CR270">
            <v>0.2</v>
          </cell>
          <cell r="CS270">
            <v>0.19</v>
          </cell>
          <cell r="CT270">
            <v>0.15</v>
          </cell>
          <cell r="CU270">
            <v>0.02</v>
          </cell>
          <cell r="CV270">
            <v>0</v>
          </cell>
          <cell r="CW270">
            <v>0</v>
          </cell>
          <cell r="CX270">
            <v>0</v>
          </cell>
          <cell r="CY270">
            <v>0.02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0.85</v>
          </cell>
          <cell r="DE270">
            <v>0.73</v>
          </cell>
          <cell r="DF270">
            <v>0.75</v>
          </cell>
          <cell r="DG270">
            <v>0.71</v>
          </cell>
          <cell r="DH270">
            <v>0.78</v>
          </cell>
          <cell r="DI270">
            <v>0.71</v>
          </cell>
          <cell r="DJ270">
            <v>0.71</v>
          </cell>
          <cell r="DK270">
            <v>0.69</v>
          </cell>
          <cell r="DL270">
            <v>0.73</v>
          </cell>
          <cell r="DM270">
            <v>0.15</v>
          </cell>
          <cell r="DN270">
            <v>3.4000000000000002E-2</v>
          </cell>
          <cell r="DO270">
            <v>0.02</v>
          </cell>
          <cell r="DP270">
            <v>0.03</v>
          </cell>
          <cell r="DQ270">
            <v>5.0999999999999997E-2</v>
          </cell>
          <cell r="DR270">
            <v>0.05</v>
          </cell>
          <cell r="DS270">
            <v>0.05</v>
          </cell>
          <cell r="DT270">
            <v>0.03</v>
          </cell>
          <cell r="DU270">
            <v>7.0000000000000007E-2</v>
          </cell>
          <cell r="DW270">
            <v>0.11899999999999999</v>
          </cell>
          <cell r="DX270">
            <v>8.5000000000000006E-2</v>
          </cell>
          <cell r="DY270">
            <v>0.15</v>
          </cell>
          <cell r="DZ270">
            <v>7.0000000000000007E-2</v>
          </cell>
          <cell r="EA270">
            <v>0.08</v>
          </cell>
          <cell r="EB270">
            <v>0.1</v>
          </cell>
          <cell r="EC270">
            <v>0.1</v>
          </cell>
          <cell r="ED270">
            <v>0.15</v>
          </cell>
          <cell r="EE270">
            <v>0.24</v>
          </cell>
          <cell r="EF270">
            <v>0.22</v>
          </cell>
          <cell r="EG270">
            <v>0.25</v>
          </cell>
          <cell r="EH270">
            <v>0.2</v>
          </cell>
          <cell r="EI270">
            <v>0.25</v>
          </cell>
          <cell r="EJ270">
            <v>0.24</v>
          </cell>
          <cell r="EK270">
            <v>0.34</v>
          </cell>
          <cell r="EL270">
            <v>0.27</v>
          </cell>
          <cell r="EM270">
            <v>0.27</v>
          </cell>
          <cell r="EO270">
            <v>0.59</v>
          </cell>
          <cell r="EP270">
            <v>0.57999999999999996</v>
          </cell>
          <cell r="EQ270">
            <v>0.57999999999999996</v>
          </cell>
          <cell r="ER270">
            <v>0.59</v>
          </cell>
          <cell r="ES270">
            <v>0.59</v>
          </cell>
          <cell r="ET270">
            <v>0.41</v>
          </cell>
          <cell r="EU270">
            <v>0.53</v>
          </cell>
          <cell r="EV270">
            <v>0.46</v>
          </cell>
          <cell r="EW270">
            <v>0.05</v>
          </cell>
          <cell r="EX270">
            <v>0.03</v>
          </cell>
          <cell r="EY270">
            <v>7.0000000000000007E-2</v>
          </cell>
          <cell r="EZ270">
            <v>0.03</v>
          </cell>
          <cell r="FA270">
            <v>0.03</v>
          </cell>
          <cell r="FB270">
            <v>0.03</v>
          </cell>
          <cell r="FC270">
            <v>0.1</v>
          </cell>
          <cell r="FD270">
            <v>7.0000000000000007E-2</v>
          </cell>
          <cell r="FE270">
            <v>0.05</v>
          </cell>
          <cell r="GP270">
            <v>0.03</v>
          </cell>
          <cell r="GQ270">
            <v>0</v>
          </cell>
          <cell r="GR270">
            <v>7.0000000000000007E-2</v>
          </cell>
          <cell r="GS270">
            <v>0.08</v>
          </cell>
          <cell r="GT270">
            <v>0.14000000000000001</v>
          </cell>
          <cell r="GU270">
            <v>0.02</v>
          </cell>
          <cell r="GV270">
            <v>0.34</v>
          </cell>
          <cell r="GW270">
            <v>0.32</v>
          </cell>
          <cell r="GX270">
            <v>0.24</v>
          </cell>
          <cell r="GY270">
            <v>0.24</v>
          </cell>
          <cell r="GZ270">
            <v>0.34</v>
          </cell>
          <cell r="HA270">
            <v>0.34</v>
          </cell>
          <cell r="HB270">
            <v>0.53</v>
          </cell>
          <cell r="HC270">
            <v>0.42</v>
          </cell>
          <cell r="HD270">
            <v>0.41</v>
          </cell>
          <cell r="HE270">
            <v>0.51</v>
          </cell>
          <cell r="HF270">
            <v>0.36</v>
          </cell>
          <cell r="HG270">
            <v>0.53</v>
          </cell>
          <cell r="HH270">
            <v>0.05</v>
          </cell>
          <cell r="HI270">
            <v>0.17</v>
          </cell>
          <cell r="HJ270">
            <v>0.17</v>
          </cell>
          <cell r="HK270">
            <v>0.08</v>
          </cell>
          <cell r="HL270">
            <v>0.08</v>
          </cell>
          <cell r="HM270">
            <v>0.03</v>
          </cell>
          <cell r="HN270">
            <v>1.7000000000000001E-2</v>
          </cell>
          <cell r="HO270">
            <v>0.02</v>
          </cell>
          <cell r="HP270">
            <v>0.05</v>
          </cell>
          <cell r="HQ270">
            <v>0.02</v>
          </cell>
          <cell r="HR270">
            <v>1.7000000000000001E-2</v>
          </cell>
          <cell r="HS270">
            <v>1.7000000000000001E-2</v>
          </cell>
          <cell r="HT270">
            <v>0.03</v>
          </cell>
          <cell r="HU270">
            <v>7.0000000000000007E-2</v>
          </cell>
          <cell r="HV270">
            <v>7.0000000000000007E-2</v>
          </cell>
          <cell r="HW270">
            <v>7.0000000000000007E-2</v>
          </cell>
          <cell r="HX270">
            <v>7.0000000000000007E-2</v>
          </cell>
          <cell r="HY270">
            <v>7.0000000000000007E-2</v>
          </cell>
        </row>
        <row r="271">
          <cell r="A271">
            <v>609849</v>
          </cell>
          <cell r="I271">
            <v>74</v>
          </cell>
          <cell r="J271" t="str">
            <v>Very strong</v>
          </cell>
          <cell r="M271">
            <v>98</v>
          </cell>
          <cell r="R271">
            <v>126</v>
          </cell>
          <cell r="AA271">
            <v>0</v>
          </cell>
          <cell r="AB271">
            <v>0.01</v>
          </cell>
          <cell r="AC271">
            <v>0</v>
          </cell>
          <cell r="AD271">
            <v>0</v>
          </cell>
          <cell r="AE271">
            <v>0.01</v>
          </cell>
          <cell r="AF271">
            <v>0.02</v>
          </cell>
          <cell r="AG271">
            <v>0.02</v>
          </cell>
          <cell r="AH271">
            <v>0.02</v>
          </cell>
          <cell r="AI271">
            <v>0.01</v>
          </cell>
          <cell r="AJ271">
            <v>0.01</v>
          </cell>
          <cell r="AK271">
            <v>0.03</v>
          </cell>
          <cell r="AL271">
            <v>7.0000000000000007E-2</v>
          </cell>
          <cell r="AM271">
            <v>0.12</v>
          </cell>
          <cell r="AN271">
            <v>0.1</v>
          </cell>
          <cell r="AO271">
            <v>0.1</v>
          </cell>
          <cell r="AP271">
            <v>7.0000000000000007E-2</v>
          </cell>
          <cell r="AQ271">
            <v>0.24</v>
          </cell>
          <cell r="AR271">
            <v>0.21</v>
          </cell>
          <cell r="AS271">
            <v>0</v>
          </cell>
          <cell r="AT271">
            <v>0</v>
          </cell>
          <cell r="AU271">
            <v>0</v>
          </cell>
          <cell r="AV271">
            <v>0.01</v>
          </cell>
          <cell r="AW271">
            <v>0</v>
          </cell>
          <cell r="AX271">
            <v>0.01</v>
          </cell>
          <cell r="AY271">
            <v>0.86</v>
          </cell>
          <cell r="AZ271">
            <v>0.88</v>
          </cell>
          <cell r="BA271">
            <v>0.88</v>
          </cell>
          <cell r="BB271">
            <v>0.92</v>
          </cell>
          <cell r="BC271">
            <v>0.72</v>
          </cell>
          <cell r="BD271">
            <v>0.69</v>
          </cell>
          <cell r="BK271">
            <v>0</v>
          </cell>
          <cell r="BL271">
            <v>0</v>
          </cell>
          <cell r="BM271">
            <v>0</v>
          </cell>
          <cell r="BN271">
            <v>0.01</v>
          </cell>
          <cell r="BO271">
            <v>0</v>
          </cell>
          <cell r="BP271">
            <v>0</v>
          </cell>
          <cell r="BQ271">
            <v>0.01</v>
          </cell>
          <cell r="BR271">
            <v>0.02</v>
          </cell>
          <cell r="BS271">
            <v>0.01</v>
          </cell>
          <cell r="BT271">
            <v>0</v>
          </cell>
          <cell r="BU271">
            <v>0</v>
          </cell>
          <cell r="BV271">
            <v>0.01</v>
          </cell>
          <cell r="BW271">
            <v>0</v>
          </cell>
          <cell r="BX271">
            <v>0.01</v>
          </cell>
          <cell r="BY271">
            <v>0.01</v>
          </cell>
          <cell r="BZ271">
            <v>0.03</v>
          </cell>
          <cell r="CA271">
            <v>0.06</v>
          </cell>
          <cell r="CB271">
            <v>0.03</v>
          </cell>
          <cell r="CL271">
            <v>0.09</v>
          </cell>
          <cell r="CM271">
            <v>0.11</v>
          </cell>
          <cell r="CN271">
            <v>0.1</v>
          </cell>
          <cell r="CO271">
            <v>0.11</v>
          </cell>
          <cell r="CP271">
            <v>0.12</v>
          </cell>
          <cell r="CQ271">
            <v>0.18</v>
          </cell>
          <cell r="CR271">
            <v>0.2</v>
          </cell>
          <cell r="CS271">
            <v>0.23</v>
          </cell>
          <cell r="CT271">
            <v>0.22</v>
          </cell>
          <cell r="CU271">
            <v>0</v>
          </cell>
          <cell r="CV271">
            <v>0</v>
          </cell>
          <cell r="CW271">
            <v>0</v>
          </cell>
          <cell r="CX271">
            <v>0.01</v>
          </cell>
          <cell r="CY271">
            <v>0</v>
          </cell>
          <cell r="CZ271">
            <v>0.01</v>
          </cell>
          <cell r="DA271">
            <v>0</v>
          </cell>
          <cell r="DB271">
            <v>0.01</v>
          </cell>
          <cell r="DC271">
            <v>0</v>
          </cell>
          <cell r="DD271">
            <v>0.91</v>
          </cell>
          <cell r="DE271">
            <v>0.89</v>
          </cell>
          <cell r="DF271">
            <v>0.89</v>
          </cell>
          <cell r="DG271">
            <v>0.88</v>
          </cell>
          <cell r="DH271">
            <v>0.87</v>
          </cell>
          <cell r="DI271">
            <v>0.8</v>
          </cell>
          <cell r="DJ271">
            <v>0.76</v>
          </cell>
          <cell r="DK271">
            <v>0.69</v>
          </cell>
          <cell r="DL271">
            <v>0.75</v>
          </cell>
          <cell r="DM271">
            <v>0.04</v>
          </cell>
          <cell r="DN271">
            <v>0</v>
          </cell>
          <cell r="DO271">
            <v>0</v>
          </cell>
          <cell r="DP271">
            <v>0.01</v>
          </cell>
          <cell r="DQ271">
            <v>0</v>
          </cell>
          <cell r="DR271">
            <v>0</v>
          </cell>
          <cell r="DS271">
            <v>0.03</v>
          </cell>
          <cell r="DT271">
            <v>0</v>
          </cell>
          <cell r="DU271">
            <v>0</v>
          </cell>
          <cell r="DW271">
            <v>1.2E-2</v>
          </cell>
          <cell r="DX271">
            <v>1.2E-2</v>
          </cell>
          <cell r="DY271">
            <v>0.03</v>
          </cell>
          <cell r="DZ271">
            <v>0.02</v>
          </cell>
          <cell r="EA271">
            <v>0.01</v>
          </cell>
          <cell r="EB271">
            <v>0.1</v>
          </cell>
          <cell r="EC271">
            <v>0.03</v>
          </cell>
          <cell r="ED271">
            <v>0.01</v>
          </cell>
          <cell r="EE271">
            <v>0.41</v>
          </cell>
          <cell r="EF271">
            <v>0.18</v>
          </cell>
          <cell r="EG271">
            <v>0.15</v>
          </cell>
          <cell r="EH271">
            <v>0.18</v>
          </cell>
          <cell r="EI271">
            <v>0.13</v>
          </cell>
          <cell r="EJ271">
            <v>0.21</v>
          </cell>
          <cell r="EK271">
            <v>0.28999999999999998</v>
          </cell>
          <cell r="EL271">
            <v>0.25</v>
          </cell>
          <cell r="EM271">
            <v>0.2</v>
          </cell>
          <cell r="EO271">
            <v>0.8</v>
          </cell>
          <cell r="EP271">
            <v>0.83</v>
          </cell>
          <cell r="EQ271">
            <v>0.77</v>
          </cell>
          <cell r="ER271">
            <v>0.84</v>
          </cell>
          <cell r="ES271">
            <v>0.76</v>
          </cell>
          <cell r="ET271">
            <v>0.53</v>
          </cell>
          <cell r="EU271">
            <v>0.71</v>
          </cell>
          <cell r="EV271">
            <v>0.77</v>
          </cell>
          <cell r="EW271">
            <v>0.01</v>
          </cell>
          <cell r="EX271">
            <v>0.01</v>
          </cell>
          <cell r="EY271">
            <v>0.01</v>
          </cell>
          <cell r="EZ271">
            <v>0.01</v>
          </cell>
          <cell r="FA271">
            <v>0.01</v>
          </cell>
          <cell r="FB271">
            <v>0.02</v>
          </cell>
          <cell r="FC271">
            <v>0.05</v>
          </cell>
          <cell r="FD271">
            <v>0.02</v>
          </cell>
          <cell r="FE271">
            <v>0.02</v>
          </cell>
          <cell r="GP271">
            <v>0.02</v>
          </cell>
          <cell r="GQ271">
            <v>0.11</v>
          </cell>
          <cell r="GR271">
            <v>0.24</v>
          </cell>
          <cell r="GS271">
            <v>0.13</v>
          </cell>
          <cell r="GT271">
            <v>0.05</v>
          </cell>
          <cell r="GU271">
            <v>0</v>
          </cell>
          <cell r="GV271">
            <v>0.31</v>
          </cell>
          <cell r="GW271">
            <v>0.43</v>
          </cell>
          <cell r="GX271">
            <v>0.35</v>
          </cell>
          <cell r="GY271">
            <v>0.44</v>
          </cell>
          <cell r="GZ271">
            <v>0.36</v>
          </cell>
          <cell r="HA271">
            <v>0.13</v>
          </cell>
          <cell r="HB271">
            <v>0.64</v>
          </cell>
          <cell r="HC271">
            <v>0.34</v>
          </cell>
          <cell r="HD271">
            <v>0.28999999999999998</v>
          </cell>
          <cell r="HE271">
            <v>0.4</v>
          </cell>
          <cell r="HF271">
            <v>0.42</v>
          </cell>
          <cell r="HG271">
            <v>0.84</v>
          </cell>
          <cell r="HH271">
            <v>0.02</v>
          </cell>
          <cell r="HI271">
            <v>0.1</v>
          </cell>
          <cell r="HJ271">
            <v>0.06</v>
          </cell>
          <cell r="HK271">
            <v>0.02</v>
          </cell>
          <cell r="HL271">
            <v>0.06</v>
          </cell>
          <cell r="HM271">
            <v>0.01</v>
          </cell>
          <cell r="HN271">
            <v>6.0000000000000001E-3</v>
          </cell>
          <cell r="HO271">
            <v>0.01</v>
          </cell>
          <cell r="HP271">
            <v>0.06</v>
          </cell>
          <cell r="HQ271">
            <v>0.01</v>
          </cell>
          <cell r="HR271">
            <v>9.8000000000000004E-2</v>
          </cell>
          <cell r="HS271">
            <v>1.2E-2</v>
          </cell>
          <cell r="HT271">
            <v>0.01</v>
          </cell>
          <cell r="HU271">
            <v>0.02</v>
          </cell>
          <cell r="HV271">
            <v>0.01</v>
          </cell>
          <cell r="HW271">
            <v>0.01</v>
          </cell>
          <cell r="HX271">
            <v>0.01</v>
          </cell>
          <cell r="HY271">
            <v>0.01</v>
          </cell>
        </row>
        <row r="272">
          <cell r="A272">
            <v>609850</v>
          </cell>
          <cell r="I272">
            <v>46</v>
          </cell>
          <cell r="J272" t="str">
            <v>Strong</v>
          </cell>
          <cell r="M272">
            <v>69</v>
          </cell>
          <cell r="R272">
            <v>36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0.01</v>
          </cell>
          <cell r="AF272">
            <v>0.04</v>
          </cell>
          <cell r="AG272">
            <v>0.02</v>
          </cell>
          <cell r="AH272">
            <v>0.02</v>
          </cell>
          <cell r="AI272">
            <v>0.04</v>
          </cell>
          <cell r="AJ272">
            <v>0.02</v>
          </cell>
          <cell r="AK272">
            <v>0.09</v>
          </cell>
          <cell r="AL272">
            <v>0.13</v>
          </cell>
          <cell r="AM272">
            <v>0.24</v>
          </cell>
          <cell r="AN272">
            <v>0.21</v>
          </cell>
          <cell r="AO272">
            <v>0.3</v>
          </cell>
          <cell r="AP272">
            <v>0.16</v>
          </cell>
          <cell r="AQ272">
            <v>0.34</v>
          </cell>
          <cell r="AR272">
            <v>0.3</v>
          </cell>
          <cell r="AS272">
            <v>0.02</v>
          </cell>
          <cell r="AT272">
            <v>0.01</v>
          </cell>
          <cell r="AU272">
            <v>0.01</v>
          </cell>
          <cell r="AV272">
            <v>0.02</v>
          </cell>
          <cell r="AW272">
            <v>0.01</v>
          </cell>
          <cell r="AX272">
            <v>0.03</v>
          </cell>
          <cell r="AY272">
            <v>0.73</v>
          </cell>
          <cell r="AZ272">
            <v>0.76</v>
          </cell>
          <cell r="BA272">
            <v>0.65</v>
          </cell>
          <cell r="BB272">
            <v>0.81</v>
          </cell>
          <cell r="BC272">
            <v>0.56000000000000005</v>
          </cell>
          <cell r="BD272">
            <v>0.49</v>
          </cell>
          <cell r="BK272">
            <v>5.0000000000000001E-3</v>
          </cell>
          <cell r="BL272">
            <v>0</v>
          </cell>
          <cell r="BM272">
            <v>0</v>
          </cell>
          <cell r="BN272">
            <v>0.01</v>
          </cell>
          <cell r="BO272">
            <v>0.01</v>
          </cell>
          <cell r="BP272">
            <v>0</v>
          </cell>
          <cell r="BQ272">
            <v>0.02</v>
          </cell>
          <cell r="BR272">
            <v>0.04</v>
          </cell>
          <cell r="BS272">
            <v>0.03</v>
          </cell>
          <cell r="BT272">
            <v>0.01</v>
          </cell>
          <cell r="BU272">
            <v>0.01</v>
          </cell>
          <cell r="BV272">
            <v>0.02</v>
          </cell>
          <cell r="BW272">
            <v>0.01</v>
          </cell>
          <cell r="BX272">
            <v>0.01</v>
          </cell>
          <cell r="BY272">
            <v>0.02</v>
          </cell>
          <cell r="BZ272">
            <v>0.05</v>
          </cell>
          <cell r="CA272">
            <v>0.08</v>
          </cell>
          <cell r="CB272">
            <v>0.04</v>
          </cell>
          <cell r="CL272">
            <v>0.1</v>
          </cell>
          <cell r="CM272">
            <v>0.14000000000000001</v>
          </cell>
          <cell r="CN272">
            <v>0.18</v>
          </cell>
          <cell r="CO272">
            <v>0.21</v>
          </cell>
          <cell r="CP272">
            <v>0.17</v>
          </cell>
          <cell r="CQ272">
            <v>0.25</v>
          </cell>
          <cell r="CR272">
            <v>0.22</v>
          </cell>
          <cell r="CS272">
            <v>0.25</v>
          </cell>
          <cell r="CT272">
            <v>0.18</v>
          </cell>
          <cell r="CU272">
            <v>0.01</v>
          </cell>
          <cell r="CV272">
            <v>0</v>
          </cell>
          <cell r="CW272">
            <v>0</v>
          </cell>
          <cell r="CX272">
            <v>0.01</v>
          </cell>
          <cell r="CY272">
            <v>0</v>
          </cell>
          <cell r="CZ272">
            <v>0.01</v>
          </cell>
          <cell r="DA272">
            <v>0.01</v>
          </cell>
          <cell r="DB272">
            <v>0.02</v>
          </cell>
          <cell r="DC272">
            <v>0.01</v>
          </cell>
          <cell r="DD272">
            <v>0.88</v>
          </cell>
          <cell r="DE272">
            <v>0.85</v>
          </cell>
          <cell r="DF272">
            <v>0.8</v>
          </cell>
          <cell r="DG272">
            <v>0.77</v>
          </cell>
          <cell r="DH272">
            <v>0.82</v>
          </cell>
          <cell r="DI272">
            <v>0.72</v>
          </cell>
          <cell r="DJ272">
            <v>0.7</v>
          </cell>
          <cell r="DK272">
            <v>0.61</v>
          </cell>
          <cell r="DL272">
            <v>0.74</v>
          </cell>
          <cell r="DM272">
            <v>0.12</v>
          </cell>
          <cell r="DN272">
            <v>5.0000000000000001E-3</v>
          </cell>
          <cell r="DO272">
            <v>0.01</v>
          </cell>
          <cell r="DP272">
            <v>0.01</v>
          </cell>
          <cell r="DQ272">
            <v>5.0000000000000001E-3</v>
          </cell>
          <cell r="DR272">
            <v>0.02</v>
          </cell>
          <cell r="DS272">
            <v>0.05</v>
          </cell>
          <cell r="DT272">
            <v>0.03</v>
          </cell>
          <cell r="DU272">
            <v>0.02</v>
          </cell>
          <cell r="DW272">
            <v>2.1999999999999999E-2</v>
          </cell>
          <cell r="DX272">
            <v>0</v>
          </cell>
          <cell r="DY272">
            <v>0.04</v>
          </cell>
          <cell r="DZ272">
            <v>0.03</v>
          </cell>
          <cell r="EA272">
            <v>0.03</v>
          </cell>
          <cell r="EB272">
            <v>0.06</v>
          </cell>
          <cell r="EC272">
            <v>0.03</v>
          </cell>
          <cell r="ED272">
            <v>0.02</v>
          </cell>
          <cell r="EE272">
            <v>0.22</v>
          </cell>
          <cell r="EF272">
            <v>0.27</v>
          </cell>
          <cell r="EG272">
            <v>0.2</v>
          </cell>
          <cell r="EH272">
            <v>0.21</v>
          </cell>
          <cell r="EI272">
            <v>0.19</v>
          </cell>
          <cell r="EJ272">
            <v>0.32</v>
          </cell>
          <cell r="EK272">
            <v>0.32</v>
          </cell>
          <cell r="EL272">
            <v>0.28999999999999998</v>
          </cell>
          <cell r="EM272">
            <v>0.27</v>
          </cell>
          <cell r="EO272">
            <v>0.67</v>
          </cell>
          <cell r="EP272">
            <v>0.76</v>
          </cell>
          <cell r="EQ272">
            <v>0.72</v>
          </cell>
          <cell r="ER272">
            <v>0.75</v>
          </cell>
          <cell r="ES272">
            <v>0.59</v>
          </cell>
          <cell r="ET272">
            <v>0.47</v>
          </cell>
          <cell r="EU272">
            <v>0.57999999999999996</v>
          </cell>
          <cell r="EV272">
            <v>0.63</v>
          </cell>
          <cell r="EW272">
            <v>0.04</v>
          </cell>
          <cell r="EX272">
            <v>0.03</v>
          </cell>
          <cell r="EY272">
            <v>0.03</v>
          </cell>
          <cell r="EZ272">
            <v>0.03</v>
          </cell>
          <cell r="FA272">
            <v>0.03</v>
          </cell>
          <cell r="FB272">
            <v>0.04</v>
          </cell>
          <cell r="FC272">
            <v>0.09</v>
          </cell>
          <cell r="FD272">
            <v>7.0000000000000007E-2</v>
          </cell>
          <cell r="FE272">
            <v>0.06</v>
          </cell>
          <cell r="GP272">
            <v>0</v>
          </cell>
          <cell r="GQ272">
            <v>0.01</v>
          </cell>
          <cell r="GR272">
            <v>0.02</v>
          </cell>
          <cell r="GS272">
            <v>0.03</v>
          </cell>
          <cell r="GT272">
            <v>0.11</v>
          </cell>
          <cell r="GU272">
            <v>0.02</v>
          </cell>
          <cell r="GV272">
            <v>0.28000000000000003</v>
          </cell>
          <cell r="GW272">
            <v>0.23</v>
          </cell>
          <cell r="GX272">
            <v>0.27</v>
          </cell>
          <cell r="GY272">
            <v>0.28000000000000003</v>
          </cell>
          <cell r="GZ272">
            <v>0.35</v>
          </cell>
          <cell r="HA272">
            <v>0.28000000000000003</v>
          </cell>
          <cell r="HB272">
            <v>0.62</v>
          </cell>
          <cell r="HC272">
            <v>0.46</v>
          </cell>
          <cell r="HD272">
            <v>0.56999999999999995</v>
          </cell>
          <cell r="HE272">
            <v>0.56999999999999995</v>
          </cell>
          <cell r="HF272">
            <v>0.35</v>
          </cell>
          <cell r="HG272">
            <v>0.56999999999999995</v>
          </cell>
          <cell r="HH272">
            <v>0.02</v>
          </cell>
          <cell r="HI272">
            <v>0.18</v>
          </cell>
          <cell r="HJ272">
            <v>0.06</v>
          </cell>
          <cell r="HK272">
            <v>0.05</v>
          </cell>
          <cell r="HL272">
            <v>0.1</v>
          </cell>
          <cell r="HM272">
            <v>0.04</v>
          </cell>
          <cell r="HN272">
            <v>2.7E-2</v>
          </cell>
          <cell r="HO272">
            <v>0.03</v>
          </cell>
          <cell r="HP272">
            <v>0.02</v>
          </cell>
          <cell r="HQ272">
            <v>0.02</v>
          </cell>
          <cell r="HR272">
            <v>3.7999999999999999E-2</v>
          </cell>
          <cell r="HS272">
            <v>2.7E-2</v>
          </cell>
          <cell r="HT272">
            <v>0.05</v>
          </cell>
          <cell r="HU272">
            <v>0.08</v>
          </cell>
          <cell r="HV272">
            <v>0.06</v>
          </cell>
          <cell r="HW272">
            <v>0.05</v>
          </cell>
          <cell r="HX272">
            <v>0.06</v>
          </cell>
          <cell r="HY272">
            <v>0.06</v>
          </cell>
        </row>
        <row r="273">
          <cell r="A273">
            <v>609851</v>
          </cell>
          <cell r="I273">
            <v>55</v>
          </cell>
          <cell r="J273" t="str">
            <v>Weak</v>
          </cell>
          <cell r="M273">
            <v>31</v>
          </cell>
          <cell r="R273">
            <v>2</v>
          </cell>
          <cell r="AA273">
            <v>0.01</v>
          </cell>
          <cell r="AB273">
            <v>0.03</v>
          </cell>
          <cell r="AC273">
            <v>0.02</v>
          </cell>
          <cell r="AD273">
            <v>0.04</v>
          </cell>
          <cell r="AE273">
            <v>0.03</v>
          </cell>
          <cell r="AF273">
            <v>0.06</v>
          </cell>
          <cell r="AG273">
            <v>0.15</v>
          </cell>
          <cell r="AH273">
            <v>0.15</v>
          </cell>
          <cell r="AI273">
            <v>0.12</v>
          </cell>
          <cell r="AJ273">
            <v>0.11</v>
          </cell>
          <cell r="AK273">
            <v>0.11</v>
          </cell>
          <cell r="AL273">
            <v>0.18</v>
          </cell>
          <cell r="AM273">
            <v>0.35</v>
          </cell>
          <cell r="AN273">
            <v>0.32</v>
          </cell>
          <cell r="AO273">
            <v>0.32</v>
          </cell>
          <cell r="AP273">
            <v>0.26</v>
          </cell>
          <cell r="AQ273">
            <v>0.35</v>
          </cell>
          <cell r="AR273">
            <v>0.35</v>
          </cell>
          <cell r="AS273">
            <v>0.01</v>
          </cell>
          <cell r="AT273">
            <v>0</v>
          </cell>
          <cell r="AU273">
            <v>0.01</v>
          </cell>
          <cell r="AV273">
            <v>0</v>
          </cell>
          <cell r="AW273">
            <v>0</v>
          </cell>
          <cell r="AX273">
            <v>0.02</v>
          </cell>
          <cell r="AY273">
            <v>0.48</v>
          </cell>
          <cell r="AZ273">
            <v>0.5</v>
          </cell>
          <cell r="BA273">
            <v>0.53</v>
          </cell>
          <cell r="BB273">
            <v>0.59</v>
          </cell>
          <cell r="BC273">
            <v>0.51</v>
          </cell>
          <cell r="BD273">
            <v>0.39</v>
          </cell>
          <cell r="BK273">
            <v>0.02</v>
          </cell>
          <cell r="BL273">
            <v>0.03</v>
          </cell>
          <cell r="BM273">
            <v>0.03</v>
          </cell>
          <cell r="BN273">
            <v>0.03</v>
          </cell>
          <cell r="BO273">
            <v>0.02</v>
          </cell>
          <cell r="BP273">
            <v>0.02</v>
          </cell>
          <cell r="BQ273">
            <v>0.04</v>
          </cell>
          <cell r="BR273">
            <v>0.08</v>
          </cell>
          <cell r="BS273">
            <v>0.03</v>
          </cell>
          <cell r="BT273">
            <v>0.03</v>
          </cell>
          <cell r="BU273">
            <v>0.03</v>
          </cell>
          <cell r="BV273">
            <v>0.04</v>
          </cell>
          <cell r="BW273">
            <v>0.04</v>
          </cell>
          <cell r="BX273">
            <v>0.05</v>
          </cell>
          <cell r="BY273">
            <v>0.11</v>
          </cell>
          <cell r="BZ273">
            <v>0.14000000000000001</v>
          </cell>
          <cell r="CA273">
            <v>0.09</v>
          </cell>
          <cell r="CB273">
            <v>0.14000000000000001</v>
          </cell>
          <cell r="CL273">
            <v>0.21</v>
          </cell>
          <cell r="CM273">
            <v>0.21</v>
          </cell>
          <cell r="CN273">
            <v>0.23</v>
          </cell>
          <cell r="CO273">
            <v>0.21</v>
          </cell>
          <cell r="CP273">
            <v>0.24</v>
          </cell>
          <cell r="CQ273">
            <v>0.36</v>
          </cell>
          <cell r="CR273">
            <v>0.27</v>
          </cell>
          <cell r="CS273">
            <v>0.23</v>
          </cell>
          <cell r="CT273">
            <v>0.25</v>
          </cell>
          <cell r="CU273">
            <v>0</v>
          </cell>
          <cell r="CV273">
            <v>0.01</v>
          </cell>
          <cell r="CW273">
            <v>0</v>
          </cell>
          <cell r="CX273">
            <v>0.01</v>
          </cell>
          <cell r="CY273">
            <v>0.01</v>
          </cell>
          <cell r="CZ273">
            <v>0.01</v>
          </cell>
          <cell r="DA273">
            <v>0</v>
          </cell>
          <cell r="DB273">
            <v>0</v>
          </cell>
          <cell r="DC273">
            <v>0.02</v>
          </cell>
          <cell r="DD273">
            <v>0.74</v>
          </cell>
          <cell r="DE273">
            <v>0.72</v>
          </cell>
          <cell r="DF273">
            <v>0.7</v>
          </cell>
          <cell r="DG273">
            <v>0.71</v>
          </cell>
          <cell r="DH273">
            <v>0.68</v>
          </cell>
          <cell r="DI273">
            <v>0.5</v>
          </cell>
          <cell r="DJ273">
            <v>0.55000000000000004</v>
          </cell>
          <cell r="DK273">
            <v>0.6</v>
          </cell>
          <cell r="DL273">
            <v>0.56000000000000005</v>
          </cell>
          <cell r="DM273">
            <v>0.14000000000000001</v>
          </cell>
          <cell r="DN273">
            <v>0.03</v>
          </cell>
          <cell r="DO273">
            <v>0.03</v>
          </cell>
          <cell r="DP273">
            <v>0.04</v>
          </cell>
          <cell r="DQ273">
            <v>0.03</v>
          </cell>
          <cell r="DR273">
            <v>0.05</v>
          </cell>
          <cell r="DS273">
            <v>7.0000000000000007E-2</v>
          </cell>
          <cell r="DT273">
            <v>0.02</v>
          </cell>
          <cell r="DU273">
            <v>0.11</v>
          </cell>
          <cell r="DW273">
            <v>0.14000000000000001</v>
          </cell>
          <cell r="DX273">
            <v>0.09</v>
          </cell>
          <cell r="DY273">
            <v>0.14000000000000001</v>
          </cell>
          <cell r="DZ273">
            <v>0.09</v>
          </cell>
          <cell r="EA273">
            <v>0.14000000000000001</v>
          </cell>
          <cell r="EB273">
            <v>0.19</v>
          </cell>
          <cell r="EC273">
            <v>0.16</v>
          </cell>
          <cell r="ED273">
            <v>0.22</v>
          </cell>
          <cell r="EE273">
            <v>0.26</v>
          </cell>
          <cell r="EF273">
            <v>0.26</v>
          </cell>
          <cell r="EG273">
            <v>0.31</v>
          </cell>
          <cell r="EH273">
            <v>0.32</v>
          </cell>
          <cell r="EI273">
            <v>0.32</v>
          </cell>
          <cell r="EJ273">
            <v>0.28000000000000003</v>
          </cell>
          <cell r="EK273">
            <v>0.27</v>
          </cell>
          <cell r="EL273">
            <v>0.32</v>
          </cell>
          <cell r="EM273">
            <v>0.28000000000000003</v>
          </cell>
          <cell r="EO273">
            <v>0.52</v>
          </cell>
          <cell r="EP273">
            <v>0.52</v>
          </cell>
          <cell r="EQ273">
            <v>0.45</v>
          </cell>
          <cell r="ER273">
            <v>0.51</v>
          </cell>
          <cell r="ES273">
            <v>0.46</v>
          </cell>
          <cell r="ET273">
            <v>0.38</v>
          </cell>
          <cell r="EU273">
            <v>0.44</v>
          </cell>
          <cell r="EV273">
            <v>0.34</v>
          </cell>
          <cell r="EW273">
            <v>0.05</v>
          </cell>
          <cell r="EX273">
            <v>0.05</v>
          </cell>
          <cell r="EY273">
            <v>0.05</v>
          </cell>
          <cell r="EZ273">
            <v>0.05</v>
          </cell>
          <cell r="FA273">
            <v>0.05</v>
          </cell>
          <cell r="FB273">
            <v>7.0000000000000007E-2</v>
          </cell>
          <cell r="FC273">
            <v>0.09</v>
          </cell>
          <cell r="FD273">
            <v>0.06</v>
          </cell>
          <cell r="FE273">
            <v>0.05</v>
          </cell>
          <cell r="GP273">
            <v>0.02</v>
          </cell>
          <cell r="GQ273">
            <v>0.03</v>
          </cell>
          <cell r="GR273">
            <v>0.02</v>
          </cell>
          <cell r="GS273">
            <v>0.02</v>
          </cell>
          <cell r="GT273">
            <v>0.12</v>
          </cell>
          <cell r="GU273">
            <v>0.03</v>
          </cell>
          <cell r="GV273">
            <v>0.26</v>
          </cell>
          <cell r="GW273">
            <v>0.28999999999999998</v>
          </cell>
          <cell r="GX273">
            <v>0.3</v>
          </cell>
          <cell r="GY273">
            <v>0.33</v>
          </cell>
          <cell r="GZ273">
            <v>0.31</v>
          </cell>
          <cell r="HA273">
            <v>0.28000000000000003</v>
          </cell>
          <cell r="HB273">
            <v>0.56000000000000005</v>
          </cell>
          <cell r="HC273">
            <v>0.42</v>
          </cell>
          <cell r="HD273">
            <v>0.42</v>
          </cell>
          <cell r="HE273">
            <v>0.43</v>
          </cell>
          <cell r="HF273">
            <v>0.41</v>
          </cell>
          <cell r="HG273">
            <v>0.55000000000000004</v>
          </cell>
          <cell r="HH273">
            <v>0.1</v>
          </cell>
          <cell r="HI273">
            <v>0.17</v>
          </cell>
          <cell r="HJ273">
            <v>0.17</v>
          </cell>
          <cell r="HK273">
            <v>0.12</v>
          </cell>
          <cell r="HL273">
            <v>0.08</v>
          </cell>
          <cell r="HM273">
            <v>0.06</v>
          </cell>
          <cell r="HN273">
            <v>0.01</v>
          </cell>
          <cell r="HO273">
            <v>0.03</v>
          </cell>
          <cell r="HP273">
            <v>0.03</v>
          </cell>
          <cell r="HQ273">
            <v>0.03</v>
          </cell>
          <cell r="HR273">
            <v>0.02</v>
          </cell>
          <cell r="HS273">
            <v>0.01</v>
          </cell>
          <cell r="HT273">
            <v>0.05</v>
          </cell>
          <cell r="HU273">
            <v>0.06</v>
          </cell>
          <cell r="HV273">
            <v>0.06</v>
          </cell>
          <cell r="HW273">
            <v>7.0000000000000007E-2</v>
          </cell>
          <cell r="HX273">
            <v>0.06</v>
          </cell>
          <cell r="HY273">
            <v>7.0000000000000007E-2</v>
          </cell>
        </row>
        <row r="274">
          <cell r="A274">
            <v>609852</v>
          </cell>
          <cell r="I274">
            <v>48</v>
          </cell>
          <cell r="J274" t="str">
            <v>Strong</v>
          </cell>
          <cell r="M274">
            <v>63</v>
          </cell>
          <cell r="R274">
            <v>29</v>
          </cell>
          <cell r="AA274">
            <v>0.01</v>
          </cell>
          <cell r="AB274">
            <v>0.01</v>
          </cell>
          <cell r="AC274">
            <v>0.02</v>
          </cell>
          <cell r="AD274">
            <v>0</v>
          </cell>
          <cell r="AE274">
            <v>0.01</v>
          </cell>
          <cell r="AF274">
            <v>0.04</v>
          </cell>
          <cell r="AG274">
            <v>0.02</v>
          </cell>
          <cell r="AH274">
            <v>0.01</v>
          </cell>
          <cell r="AI274">
            <v>0.04</v>
          </cell>
          <cell r="AJ274">
            <v>0.05</v>
          </cell>
          <cell r="AK274">
            <v>0.05</v>
          </cell>
          <cell r="AL274">
            <v>0.11</v>
          </cell>
          <cell r="AM274">
            <v>0.3</v>
          </cell>
          <cell r="AN274">
            <v>0.27</v>
          </cell>
          <cell r="AO274">
            <v>0.28000000000000003</v>
          </cell>
          <cell r="AP274">
            <v>0.2</v>
          </cell>
          <cell r="AQ274">
            <v>0.38</v>
          </cell>
          <cell r="AR274">
            <v>0.35</v>
          </cell>
          <cell r="AS274">
            <v>0.02</v>
          </cell>
          <cell r="AT274">
            <v>0.04</v>
          </cell>
          <cell r="AU274">
            <v>0.03</v>
          </cell>
          <cell r="AV274">
            <v>0.02</v>
          </cell>
          <cell r="AW274">
            <v>0.03</v>
          </cell>
          <cell r="AX274">
            <v>0.05</v>
          </cell>
          <cell r="AY274">
            <v>0.66</v>
          </cell>
          <cell r="AZ274">
            <v>0.67</v>
          </cell>
          <cell r="BA274">
            <v>0.63</v>
          </cell>
          <cell r="BB274">
            <v>0.73</v>
          </cell>
          <cell r="BC274">
            <v>0.54</v>
          </cell>
          <cell r="BD274">
            <v>0.46</v>
          </cell>
          <cell r="BK274">
            <v>0</v>
          </cell>
          <cell r="BL274">
            <v>0</v>
          </cell>
          <cell r="BM274">
            <v>0.01</v>
          </cell>
          <cell r="BN274">
            <v>0.01</v>
          </cell>
          <cell r="BO274">
            <v>0</v>
          </cell>
          <cell r="BP274">
            <v>0</v>
          </cell>
          <cell r="BQ274">
            <v>0.01</v>
          </cell>
          <cell r="BR274">
            <v>0.04</v>
          </cell>
          <cell r="BS274">
            <v>0.02</v>
          </cell>
          <cell r="BT274">
            <v>0</v>
          </cell>
          <cell r="BU274">
            <v>0.01</v>
          </cell>
          <cell r="BV274">
            <v>0.02</v>
          </cell>
          <cell r="BW274">
            <v>0.01</v>
          </cell>
          <cell r="BX274">
            <v>0.01</v>
          </cell>
          <cell r="BY274">
            <v>0.04</v>
          </cell>
          <cell r="BZ274">
            <v>0.04</v>
          </cell>
          <cell r="CA274">
            <v>0.08</v>
          </cell>
          <cell r="CB274">
            <v>7.0000000000000007E-2</v>
          </cell>
          <cell r="CL274">
            <v>0.12</v>
          </cell>
          <cell r="CM274">
            <v>0.18</v>
          </cell>
          <cell r="CN274">
            <v>0.17</v>
          </cell>
          <cell r="CO274">
            <v>0.18</v>
          </cell>
          <cell r="CP274">
            <v>0.17</v>
          </cell>
          <cell r="CQ274">
            <v>0.2</v>
          </cell>
          <cell r="CR274">
            <v>0.22</v>
          </cell>
          <cell r="CS274">
            <v>0.24</v>
          </cell>
          <cell r="CT274">
            <v>0.26</v>
          </cell>
          <cell r="CU274">
            <v>0.02</v>
          </cell>
          <cell r="CV274">
            <v>0.02</v>
          </cell>
          <cell r="CW274">
            <v>0.01</v>
          </cell>
          <cell r="CX274">
            <v>0.01</v>
          </cell>
          <cell r="CY274">
            <v>0.01</v>
          </cell>
          <cell r="CZ274">
            <v>0.02</v>
          </cell>
          <cell r="DA274">
            <v>0.04</v>
          </cell>
          <cell r="DB274">
            <v>0.01</v>
          </cell>
          <cell r="DC274">
            <v>0.01</v>
          </cell>
          <cell r="DD274">
            <v>0.86</v>
          </cell>
          <cell r="DE274">
            <v>0.78</v>
          </cell>
          <cell r="DF274">
            <v>0.8</v>
          </cell>
          <cell r="DG274">
            <v>0.8</v>
          </cell>
          <cell r="DH274">
            <v>0.81</v>
          </cell>
          <cell r="DI274">
            <v>0.74</v>
          </cell>
          <cell r="DJ274">
            <v>0.69</v>
          </cell>
          <cell r="DK274">
            <v>0.62</v>
          </cell>
          <cell r="DL274">
            <v>0.64</v>
          </cell>
          <cell r="DM274">
            <v>0.11</v>
          </cell>
          <cell r="DN274">
            <v>1.2E-2</v>
          </cell>
          <cell r="DO274">
            <v>0.01</v>
          </cell>
          <cell r="DP274">
            <v>0.01</v>
          </cell>
          <cell r="DQ274">
            <v>0</v>
          </cell>
          <cell r="DR274">
            <v>0</v>
          </cell>
          <cell r="DS274">
            <v>0.03</v>
          </cell>
          <cell r="DT274">
            <v>0.01</v>
          </cell>
          <cell r="DU274">
            <v>0</v>
          </cell>
          <cell r="DW274">
            <v>6.0000000000000001E-3</v>
          </cell>
          <cell r="DX274">
            <v>0</v>
          </cell>
          <cell r="DY274">
            <v>0.03</v>
          </cell>
          <cell r="DZ274">
            <v>0.01</v>
          </cell>
          <cell r="EA274">
            <v>0.03</v>
          </cell>
          <cell r="EB274">
            <v>0.06</v>
          </cell>
          <cell r="EC274">
            <v>0.03</v>
          </cell>
          <cell r="ED274">
            <v>0.02</v>
          </cell>
          <cell r="EE274">
            <v>0.3</v>
          </cell>
          <cell r="EF274">
            <v>0.28000000000000003</v>
          </cell>
          <cell r="EG274">
            <v>0.25</v>
          </cell>
          <cell r="EH274">
            <v>0.28000000000000003</v>
          </cell>
          <cell r="EI274">
            <v>0.19</v>
          </cell>
          <cell r="EJ274">
            <v>0.31</v>
          </cell>
          <cell r="EK274">
            <v>0.4</v>
          </cell>
          <cell r="EL274">
            <v>0.37</v>
          </cell>
          <cell r="EM274">
            <v>0.32</v>
          </cell>
          <cell r="EO274">
            <v>0.66</v>
          </cell>
          <cell r="EP274">
            <v>0.71</v>
          </cell>
          <cell r="EQ274">
            <v>0.63</v>
          </cell>
          <cell r="ER274">
            <v>0.74</v>
          </cell>
          <cell r="ES274">
            <v>0.61</v>
          </cell>
          <cell r="ET274">
            <v>0.45</v>
          </cell>
          <cell r="EU274">
            <v>0.56999999999999995</v>
          </cell>
          <cell r="EV274">
            <v>0.63</v>
          </cell>
          <cell r="EW274">
            <v>7.0000000000000007E-2</v>
          </cell>
          <cell r="EX274">
            <v>0.04</v>
          </cell>
          <cell r="EY274">
            <v>0.04</v>
          </cell>
          <cell r="EZ274">
            <v>0.05</v>
          </cell>
          <cell r="FA274">
            <v>0.05</v>
          </cell>
          <cell r="FB274">
            <v>0.05</v>
          </cell>
          <cell r="FC274">
            <v>0.06</v>
          </cell>
          <cell r="FD274">
            <v>0.03</v>
          </cell>
          <cell r="FE274">
            <v>0.03</v>
          </cell>
          <cell r="GP274">
            <v>0.01</v>
          </cell>
          <cell r="GQ274">
            <v>0.01</v>
          </cell>
          <cell r="GR274">
            <v>0.01</v>
          </cell>
          <cell r="GS274">
            <v>0</v>
          </cell>
          <cell r="GT274">
            <v>7.0000000000000007E-2</v>
          </cell>
          <cell r="GU274">
            <v>0.01</v>
          </cell>
          <cell r="GV274">
            <v>0.19</v>
          </cell>
          <cell r="GW274">
            <v>0.2</v>
          </cell>
          <cell r="GX274">
            <v>0.22</v>
          </cell>
          <cell r="GY274">
            <v>0.23</v>
          </cell>
          <cell r="GZ274">
            <v>0.31</v>
          </cell>
          <cell r="HA274">
            <v>0.27</v>
          </cell>
          <cell r="HB274">
            <v>0.7</v>
          </cell>
          <cell r="HC274">
            <v>0.54</v>
          </cell>
          <cell r="HD274">
            <v>0.57999999999999996</v>
          </cell>
          <cell r="HE274">
            <v>0.61</v>
          </cell>
          <cell r="HF274">
            <v>0.46</v>
          </cell>
          <cell r="HG274">
            <v>0.6</v>
          </cell>
          <cell r="HH274">
            <v>0.03</v>
          </cell>
          <cell r="HI274">
            <v>0.17</v>
          </cell>
          <cell r="HJ274">
            <v>0.09</v>
          </cell>
          <cell r="HK274">
            <v>0.05</v>
          </cell>
          <cell r="HL274">
            <v>0.06</v>
          </cell>
          <cell r="HM274">
            <v>0.04</v>
          </cell>
          <cell r="HN274">
            <v>2.4E-2</v>
          </cell>
          <cell r="HO274">
            <v>0.02</v>
          </cell>
          <cell r="HP274">
            <v>0.02</v>
          </cell>
          <cell r="HQ274">
            <v>0.02</v>
          </cell>
          <cell r="HR274">
            <v>0.03</v>
          </cell>
          <cell r="HS274">
            <v>2.4E-2</v>
          </cell>
          <cell r="HT274">
            <v>0.05</v>
          </cell>
          <cell r="HU274">
            <v>7.0000000000000007E-2</v>
          </cell>
          <cell r="HV274">
            <v>7.0000000000000007E-2</v>
          </cell>
          <cell r="HW274">
            <v>0.08</v>
          </cell>
          <cell r="HX274">
            <v>7.0000000000000007E-2</v>
          </cell>
          <cell r="HY274">
            <v>7.0000000000000007E-2</v>
          </cell>
        </row>
        <row r="275">
          <cell r="A275">
            <v>609853</v>
          </cell>
          <cell r="I275">
            <v>61</v>
          </cell>
          <cell r="J275" t="str">
            <v>Neutral</v>
          </cell>
          <cell r="M275">
            <v>56</v>
          </cell>
          <cell r="R275">
            <v>9</v>
          </cell>
          <cell r="AA275">
            <v>0.02</v>
          </cell>
          <cell r="AB275">
            <v>0.01</v>
          </cell>
          <cell r="AC275">
            <v>0.01</v>
          </cell>
          <cell r="AD275">
            <v>0.01</v>
          </cell>
          <cell r="AE275">
            <v>0.01</v>
          </cell>
          <cell r="AF275">
            <v>0.04</v>
          </cell>
          <cell r="AG275">
            <v>0.1</v>
          </cell>
          <cell r="AH275">
            <v>0.04</v>
          </cell>
          <cell r="AI275">
            <v>0.06</v>
          </cell>
          <cell r="AJ275">
            <v>0.03</v>
          </cell>
          <cell r="AK275">
            <v>0.08</v>
          </cell>
          <cell r="AL275">
            <v>0.12</v>
          </cell>
          <cell r="AM275">
            <v>0.31</v>
          </cell>
          <cell r="AN275">
            <v>0.26</v>
          </cell>
          <cell r="AO275">
            <v>0.28999999999999998</v>
          </cell>
          <cell r="AP275">
            <v>0.25</v>
          </cell>
          <cell r="AQ275">
            <v>0.34</v>
          </cell>
          <cell r="AR275">
            <v>0.36</v>
          </cell>
          <cell r="AS275">
            <v>0.02</v>
          </cell>
          <cell r="AT275">
            <v>0.01</v>
          </cell>
          <cell r="AU275">
            <v>0.01</v>
          </cell>
          <cell r="AV275">
            <v>0.01</v>
          </cell>
          <cell r="AW275">
            <v>0.02</v>
          </cell>
          <cell r="AX275">
            <v>0.01</v>
          </cell>
          <cell r="AY275">
            <v>0.55000000000000004</v>
          </cell>
          <cell r="AZ275">
            <v>0.68</v>
          </cell>
          <cell r="BA275">
            <v>0.64</v>
          </cell>
          <cell r="BB275">
            <v>0.7</v>
          </cell>
          <cell r="BC275">
            <v>0.55000000000000004</v>
          </cell>
          <cell r="BD275">
            <v>0.46</v>
          </cell>
          <cell r="BK275">
            <v>0</v>
          </cell>
          <cell r="BL275">
            <v>1.6E-2</v>
          </cell>
          <cell r="BM275">
            <v>0</v>
          </cell>
          <cell r="BN275">
            <v>0.01</v>
          </cell>
          <cell r="BO275">
            <v>0</v>
          </cell>
          <cell r="BP275">
            <v>0.01</v>
          </cell>
          <cell r="BQ275">
            <v>0.02</v>
          </cell>
          <cell r="BR275">
            <v>0.05</v>
          </cell>
          <cell r="BS275">
            <v>0.02</v>
          </cell>
          <cell r="BT275">
            <v>0.02</v>
          </cell>
          <cell r="BU275">
            <v>0.01</v>
          </cell>
          <cell r="BV275">
            <v>0.03</v>
          </cell>
          <cell r="BW275">
            <v>0.04</v>
          </cell>
          <cell r="BX275">
            <v>0.02</v>
          </cell>
          <cell r="BY275">
            <v>0.04</v>
          </cell>
          <cell r="BZ275">
            <v>0.05</v>
          </cell>
          <cell r="CA275">
            <v>0.15</v>
          </cell>
          <cell r="CB275">
            <v>0.08</v>
          </cell>
          <cell r="CL275">
            <v>0.14000000000000001</v>
          </cell>
          <cell r="CM275">
            <v>0.18</v>
          </cell>
          <cell r="CN275">
            <v>0.18</v>
          </cell>
          <cell r="CO275">
            <v>0.17</v>
          </cell>
          <cell r="CP275">
            <v>0.23</v>
          </cell>
          <cell r="CQ275">
            <v>0.3</v>
          </cell>
          <cell r="CR275">
            <v>0.25</v>
          </cell>
          <cell r="CS275">
            <v>0.22</v>
          </cell>
          <cell r="CT275">
            <v>0.2</v>
          </cell>
          <cell r="CU275">
            <v>0</v>
          </cell>
          <cell r="CV275">
            <v>0.02</v>
          </cell>
          <cell r="CW275">
            <v>0</v>
          </cell>
          <cell r="CX275">
            <v>0.01</v>
          </cell>
          <cell r="CY275">
            <v>0</v>
          </cell>
          <cell r="CZ275">
            <v>0.01</v>
          </cell>
          <cell r="DA275">
            <v>0.01</v>
          </cell>
          <cell r="DB275">
            <v>0</v>
          </cell>
          <cell r="DC275">
            <v>0.01</v>
          </cell>
          <cell r="DD275">
            <v>0.84</v>
          </cell>
          <cell r="DE275">
            <v>0.79</v>
          </cell>
          <cell r="DF275">
            <v>0.8</v>
          </cell>
          <cell r="DG275">
            <v>0.77</v>
          </cell>
          <cell r="DH275">
            <v>0.75</v>
          </cell>
          <cell r="DI275">
            <v>0.64</v>
          </cell>
          <cell r="DJ275">
            <v>0.66</v>
          </cell>
          <cell r="DK275">
            <v>0.57999999999999996</v>
          </cell>
          <cell r="DL275">
            <v>0.69</v>
          </cell>
          <cell r="DM275">
            <v>0.1</v>
          </cell>
          <cell r="DN275">
            <v>5.0000000000000001E-3</v>
          </cell>
          <cell r="DO275">
            <v>0</v>
          </cell>
          <cell r="DP275">
            <v>0</v>
          </cell>
          <cell r="DQ275">
            <v>5.0000000000000001E-3</v>
          </cell>
          <cell r="DR275">
            <v>0</v>
          </cell>
          <cell r="DS275">
            <v>0.01</v>
          </cell>
          <cell r="DT275">
            <v>0.02</v>
          </cell>
          <cell r="DU275">
            <v>0.01</v>
          </cell>
          <cell r="DW275">
            <v>4.3999999999999997E-2</v>
          </cell>
          <cell r="DX275">
            <v>3.3000000000000002E-2</v>
          </cell>
          <cell r="DY275">
            <v>0.04</v>
          </cell>
          <cell r="DZ275">
            <v>0.04</v>
          </cell>
          <cell r="EA275">
            <v>0.04</v>
          </cell>
          <cell r="EB275">
            <v>0.09</v>
          </cell>
          <cell r="EC275">
            <v>0.04</v>
          </cell>
          <cell r="ED275">
            <v>0.04</v>
          </cell>
          <cell r="EE275">
            <v>0.24</v>
          </cell>
          <cell r="EF275">
            <v>0.28000000000000003</v>
          </cell>
          <cell r="EG275">
            <v>0.26</v>
          </cell>
          <cell r="EH275">
            <v>0.28999999999999998</v>
          </cell>
          <cell r="EI275">
            <v>0.22</v>
          </cell>
          <cell r="EJ275">
            <v>0.34</v>
          </cell>
          <cell r="EK275">
            <v>0.28000000000000003</v>
          </cell>
          <cell r="EL275">
            <v>0.28000000000000003</v>
          </cell>
          <cell r="EM275">
            <v>0.36</v>
          </cell>
          <cell r="EO275">
            <v>0.66</v>
          </cell>
          <cell r="EP275">
            <v>0.7</v>
          </cell>
          <cell r="EQ275">
            <v>0.67</v>
          </cell>
          <cell r="ER275">
            <v>0.73</v>
          </cell>
          <cell r="ES275">
            <v>0.6</v>
          </cell>
          <cell r="ET275">
            <v>0.61</v>
          </cell>
          <cell r="EU275">
            <v>0.66</v>
          </cell>
          <cell r="EV275">
            <v>0.57999999999999996</v>
          </cell>
          <cell r="EW275">
            <v>0.03</v>
          </cell>
          <cell r="EX275">
            <v>0.01</v>
          </cell>
          <cell r="EY275">
            <v>0.01</v>
          </cell>
          <cell r="EZ275">
            <v>0.01</v>
          </cell>
          <cell r="FA275">
            <v>0.01</v>
          </cell>
          <cell r="FB275">
            <v>0.02</v>
          </cell>
          <cell r="FC275">
            <v>0.01</v>
          </cell>
          <cell r="FD275">
            <v>0</v>
          </cell>
          <cell r="FE275">
            <v>0.01</v>
          </cell>
          <cell r="GP275">
            <v>0</v>
          </cell>
          <cell r="GQ275">
            <v>0</v>
          </cell>
          <cell r="GR275">
            <v>0.01</v>
          </cell>
          <cell r="GS275">
            <v>0.03</v>
          </cell>
          <cell r="GT275">
            <v>0.1</v>
          </cell>
          <cell r="GU275">
            <v>0.01</v>
          </cell>
          <cell r="GV275">
            <v>0.28999999999999998</v>
          </cell>
          <cell r="GW275">
            <v>0.28000000000000003</v>
          </cell>
          <cell r="GX275">
            <v>0.26</v>
          </cell>
          <cell r="GY275">
            <v>0.28999999999999998</v>
          </cell>
          <cell r="GZ275">
            <v>0.34</v>
          </cell>
          <cell r="HA275">
            <v>0.25</v>
          </cell>
          <cell r="HB275">
            <v>0.65</v>
          </cell>
          <cell r="HC275">
            <v>0.52</v>
          </cell>
          <cell r="HD275">
            <v>0.59</v>
          </cell>
          <cell r="HE275">
            <v>0.57999999999999996</v>
          </cell>
          <cell r="HF275">
            <v>0.46</v>
          </cell>
          <cell r="HG275">
            <v>0.66</v>
          </cell>
          <cell r="HH275">
            <v>0.03</v>
          </cell>
          <cell r="HI275">
            <v>0.14000000000000001</v>
          </cell>
          <cell r="HJ275">
            <v>0.09</v>
          </cell>
          <cell r="HK275">
            <v>0.05</v>
          </cell>
          <cell r="HL275">
            <v>0.05</v>
          </cell>
          <cell r="HM275">
            <v>0.04</v>
          </cell>
          <cell r="HN275">
            <v>2.7E-2</v>
          </cell>
          <cell r="HO275">
            <v>0.04</v>
          </cell>
          <cell r="HP275">
            <v>0.04</v>
          </cell>
          <cell r="HQ275">
            <v>0.04</v>
          </cell>
          <cell r="HR275">
            <v>3.7999999999999999E-2</v>
          </cell>
          <cell r="HS275">
            <v>3.3000000000000002E-2</v>
          </cell>
          <cell r="HT275">
            <v>0.01</v>
          </cell>
          <cell r="HU275">
            <v>0.03</v>
          </cell>
          <cell r="HV275">
            <v>0.02</v>
          </cell>
          <cell r="HW275">
            <v>0.01</v>
          </cell>
          <cell r="HX275">
            <v>0.01</v>
          </cell>
          <cell r="HY275">
            <v>0.01</v>
          </cell>
        </row>
        <row r="276">
          <cell r="A276">
            <v>609854</v>
          </cell>
          <cell r="I276">
            <v>40</v>
          </cell>
          <cell r="J276" t="str">
            <v>Weak</v>
          </cell>
          <cell r="M276">
            <v>36</v>
          </cell>
          <cell r="R276">
            <v>5</v>
          </cell>
          <cell r="AA276">
            <v>0.01</v>
          </cell>
          <cell r="AB276">
            <v>0.01</v>
          </cell>
          <cell r="AC276">
            <v>0.02</v>
          </cell>
          <cell r="AD276">
            <v>0.02</v>
          </cell>
          <cell r="AE276">
            <v>0.05</v>
          </cell>
          <cell r="AF276">
            <v>7.0000000000000007E-2</v>
          </cell>
          <cell r="AG276">
            <v>0.09</v>
          </cell>
          <cell r="AH276">
            <v>0.09</v>
          </cell>
          <cell r="AI276">
            <v>0.11</v>
          </cell>
          <cell r="AJ276">
            <v>7.0000000000000007E-2</v>
          </cell>
          <cell r="AK276">
            <v>0.15</v>
          </cell>
          <cell r="AL276">
            <v>0.17</v>
          </cell>
          <cell r="AM276">
            <v>0.36</v>
          </cell>
          <cell r="AN276">
            <v>0.27</v>
          </cell>
          <cell r="AO276">
            <v>0.32</v>
          </cell>
          <cell r="AP276">
            <v>0.28999999999999998</v>
          </cell>
          <cell r="AQ276">
            <v>0.28000000000000003</v>
          </cell>
          <cell r="AR276">
            <v>0.28999999999999998</v>
          </cell>
          <cell r="AS276">
            <v>0.03</v>
          </cell>
          <cell r="AT276">
            <v>0.04</v>
          </cell>
          <cell r="AU276">
            <v>0.02</v>
          </cell>
          <cell r="AV276">
            <v>0.01</v>
          </cell>
          <cell r="AW276">
            <v>0.03</v>
          </cell>
          <cell r="AX276">
            <v>0.03</v>
          </cell>
          <cell r="AY276">
            <v>0.5</v>
          </cell>
          <cell r="AZ276">
            <v>0.59</v>
          </cell>
          <cell r="BA276">
            <v>0.53</v>
          </cell>
          <cell r="BB276">
            <v>0.6</v>
          </cell>
          <cell r="BC276">
            <v>0.49</v>
          </cell>
          <cell r="BD276">
            <v>0.44</v>
          </cell>
          <cell r="BK276">
            <v>7.0000000000000001E-3</v>
          </cell>
          <cell r="BL276">
            <v>0</v>
          </cell>
          <cell r="BM276">
            <v>0</v>
          </cell>
          <cell r="BN276">
            <v>0.01</v>
          </cell>
          <cell r="BO276">
            <v>0.01</v>
          </cell>
          <cell r="BP276">
            <v>0.01</v>
          </cell>
          <cell r="BQ276">
            <v>0.02</v>
          </cell>
          <cell r="BR276">
            <v>0.09</v>
          </cell>
          <cell r="BS276">
            <v>0.03</v>
          </cell>
          <cell r="BT276">
            <v>0.02</v>
          </cell>
          <cell r="BU276">
            <v>0.02</v>
          </cell>
          <cell r="BV276">
            <v>0.02</v>
          </cell>
          <cell r="BW276">
            <v>0.01</v>
          </cell>
          <cell r="BX276">
            <v>0.01</v>
          </cell>
          <cell r="BY276">
            <v>0.04</v>
          </cell>
          <cell r="BZ276">
            <v>7.0000000000000007E-2</v>
          </cell>
          <cell r="CA276">
            <v>0.05</v>
          </cell>
          <cell r="CB276">
            <v>7.0000000000000007E-2</v>
          </cell>
          <cell r="CL276">
            <v>0.08</v>
          </cell>
          <cell r="CM276">
            <v>0.09</v>
          </cell>
          <cell r="CN276">
            <v>0.14000000000000001</v>
          </cell>
          <cell r="CO276">
            <v>0.17</v>
          </cell>
          <cell r="CP276">
            <v>0.13</v>
          </cell>
          <cell r="CQ276">
            <v>0.21</v>
          </cell>
          <cell r="CR276">
            <v>0.18</v>
          </cell>
          <cell r="CS276">
            <v>0.14000000000000001</v>
          </cell>
          <cell r="CT276">
            <v>0.15</v>
          </cell>
          <cell r="CU276">
            <v>0.04</v>
          </cell>
          <cell r="CV276">
            <v>0.02</v>
          </cell>
          <cell r="CW276">
            <v>0.02</v>
          </cell>
          <cell r="CX276">
            <v>0.03</v>
          </cell>
          <cell r="CY276">
            <v>0.02</v>
          </cell>
          <cell r="CZ276">
            <v>0.04</v>
          </cell>
          <cell r="DA276">
            <v>0.02</v>
          </cell>
          <cell r="DB276">
            <v>0.04</v>
          </cell>
          <cell r="DC276">
            <v>0.02</v>
          </cell>
          <cell r="DD276">
            <v>0.86</v>
          </cell>
          <cell r="DE276">
            <v>0.86</v>
          </cell>
          <cell r="DF276">
            <v>0.82</v>
          </cell>
          <cell r="DG276">
            <v>0.78</v>
          </cell>
          <cell r="DH276">
            <v>0.83</v>
          </cell>
          <cell r="DI276">
            <v>0.7</v>
          </cell>
          <cell r="DJ276">
            <v>0.7</v>
          </cell>
          <cell r="DK276">
            <v>0.68</v>
          </cell>
          <cell r="DL276">
            <v>0.73</v>
          </cell>
          <cell r="DM276">
            <v>0.15</v>
          </cell>
          <cell r="DN276">
            <v>2.1999999999999999E-2</v>
          </cell>
          <cell r="DO276">
            <v>0</v>
          </cell>
          <cell r="DP276">
            <v>0.01</v>
          </cell>
          <cell r="DQ276">
            <v>0</v>
          </cell>
          <cell r="DR276">
            <v>0.03</v>
          </cell>
          <cell r="DS276">
            <v>7.0000000000000007E-2</v>
          </cell>
          <cell r="DT276">
            <v>0</v>
          </cell>
          <cell r="DU276">
            <v>0.01</v>
          </cell>
          <cell r="DW276">
            <v>5.8000000000000003E-2</v>
          </cell>
          <cell r="DX276">
            <v>5.8000000000000003E-2</v>
          </cell>
          <cell r="DY276">
            <v>0.1</v>
          </cell>
          <cell r="DZ276">
            <v>0.06</v>
          </cell>
          <cell r="EA276">
            <v>0.08</v>
          </cell>
          <cell r="EB276">
            <v>7.0000000000000007E-2</v>
          </cell>
          <cell r="EC276">
            <v>7.0000000000000007E-2</v>
          </cell>
          <cell r="ED276">
            <v>0.14000000000000001</v>
          </cell>
          <cell r="EE276">
            <v>0.28000000000000003</v>
          </cell>
          <cell r="EF276">
            <v>0.28999999999999998</v>
          </cell>
          <cell r="EG276">
            <v>0.34</v>
          </cell>
          <cell r="EH276">
            <v>0.3</v>
          </cell>
          <cell r="EI276">
            <v>0.28999999999999998</v>
          </cell>
          <cell r="EJ276">
            <v>0.33</v>
          </cell>
          <cell r="EK276">
            <v>0.31</v>
          </cell>
          <cell r="EL276">
            <v>0.33</v>
          </cell>
          <cell r="EM276">
            <v>0.37</v>
          </cell>
          <cell r="EO276">
            <v>0.61</v>
          </cell>
          <cell r="EP276">
            <v>0.57999999999999996</v>
          </cell>
          <cell r="EQ276">
            <v>0.56999999999999995</v>
          </cell>
          <cell r="ER276">
            <v>0.63</v>
          </cell>
          <cell r="ES276">
            <v>0.54</v>
          </cell>
          <cell r="ET276">
            <v>0.46</v>
          </cell>
          <cell r="EU276">
            <v>0.56999999999999995</v>
          </cell>
          <cell r="EV276">
            <v>0.44</v>
          </cell>
          <cell r="EW276">
            <v>0.03</v>
          </cell>
          <cell r="EX276">
            <v>0.02</v>
          </cell>
          <cell r="EY276">
            <v>0.02</v>
          </cell>
          <cell r="EZ276">
            <v>0.02</v>
          </cell>
          <cell r="FA276">
            <v>0.02</v>
          </cell>
          <cell r="FB276">
            <v>0.02</v>
          </cell>
          <cell r="FC276">
            <v>0.09</v>
          </cell>
          <cell r="FD276">
            <v>0.04</v>
          </cell>
          <cell r="FE276">
            <v>0.04</v>
          </cell>
          <cell r="GP276">
            <v>0.01</v>
          </cell>
          <cell r="GQ276">
            <v>0.01</v>
          </cell>
          <cell r="GR276">
            <v>7.0000000000000007E-2</v>
          </cell>
          <cell r="GS276">
            <v>0.05</v>
          </cell>
          <cell r="GT276">
            <v>0.11</v>
          </cell>
          <cell r="GU276">
            <v>0.05</v>
          </cell>
          <cell r="GV276">
            <v>0.27</v>
          </cell>
          <cell r="GW276">
            <v>0.28000000000000003</v>
          </cell>
          <cell r="GX276">
            <v>0.28999999999999998</v>
          </cell>
          <cell r="GY276">
            <v>0.33</v>
          </cell>
          <cell r="GZ276">
            <v>0.4</v>
          </cell>
          <cell r="HA276">
            <v>0.36</v>
          </cell>
          <cell r="HB276">
            <v>0.64</v>
          </cell>
          <cell r="HC276">
            <v>0.43</v>
          </cell>
          <cell r="HD276">
            <v>0.32</v>
          </cell>
          <cell r="HE276">
            <v>0.4</v>
          </cell>
          <cell r="HF276">
            <v>0.38</v>
          </cell>
          <cell r="HG276">
            <v>0.48</v>
          </cell>
          <cell r="HH276">
            <v>0.04</v>
          </cell>
          <cell r="HI276">
            <v>0.16</v>
          </cell>
          <cell r="HJ276">
            <v>0.19</v>
          </cell>
          <cell r="HK276">
            <v>0.14000000000000001</v>
          </cell>
          <cell r="HL276">
            <v>7.0000000000000007E-2</v>
          </cell>
          <cell r="HM276">
            <v>0.05</v>
          </cell>
          <cell r="HN276">
            <v>7.0000000000000001E-3</v>
          </cell>
          <cell r="HO276">
            <v>0.09</v>
          </cell>
          <cell r="HP276">
            <v>0.1</v>
          </cell>
          <cell r="HQ276">
            <v>0.03</v>
          </cell>
          <cell r="HR276">
            <v>1.4E-2</v>
          </cell>
          <cell r="HS276">
            <v>2.1999999999999999E-2</v>
          </cell>
          <cell r="HT276">
            <v>0.03</v>
          </cell>
          <cell r="HU276">
            <v>0.04</v>
          </cell>
          <cell r="HV276">
            <v>0.04</v>
          </cell>
          <cell r="HW276">
            <v>0.04</v>
          </cell>
          <cell r="HX276">
            <v>0.03</v>
          </cell>
          <cell r="HY276">
            <v>0.04</v>
          </cell>
        </row>
        <row r="277">
          <cell r="A277">
            <v>609855</v>
          </cell>
          <cell r="I277">
            <v>9</v>
          </cell>
          <cell r="J277" t="str">
            <v/>
          </cell>
          <cell r="AA277">
            <v>0</v>
          </cell>
          <cell r="AB277">
            <v>0</v>
          </cell>
          <cell r="AC277">
            <v>0.13</v>
          </cell>
          <cell r="AD277">
            <v>0.06</v>
          </cell>
          <cell r="AE277">
            <v>0.06</v>
          </cell>
          <cell r="AF277">
            <v>0.06</v>
          </cell>
          <cell r="AG277">
            <v>0.13</v>
          </cell>
          <cell r="AH277">
            <v>0.06</v>
          </cell>
          <cell r="AI277">
            <v>0.13</v>
          </cell>
          <cell r="AJ277">
            <v>0.06</v>
          </cell>
          <cell r="AK277">
            <v>0.13</v>
          </cell>
          <cell r="AL277">
            <v>0.19</v>
          </cell>
          <cell r="AM277">
            <v>0.38</v>
          </cell>
          <cell r="AN277">
            <v>0.31</v>
          </cell>
          <cell r="AO277">
            <v>0.56000000000000005</v>
          </cell>
          <cell r="AP277">
            <v>0.19</v>
          </cell>
          <cell r="AQ277">
            <v>0.31</v>
          </cell>
          <cell r="AR277">
            <v>0.31</v>
          </cell>
          <cell r="AS277">
            <v>0.06</v>
          </cell>
          <cell r="AT277">
            <v>0.06</v>
          </cell>
          <cell r="AU277">
            <v>0.06</v>
          </cell>
          <cell r="AV277">
            <v>0.06</v>
          </cell>
          <cell r="AW277">
            <v>0.13</v>
          </cell>
          <cell r="AX277">
            <v>0.06</v>
          </cell>
          <cell r="AY277">
            <v>0.44</v>
          </cell>
          <cell r="AZ277">
            <v>0.56000000000000005</v>
          </cell>
          <cell r="BA277">
            <v>0.13</v>
          </cell>
          <cell r="BB277">
            <v>0.63</v>
          </cell>
          <cell r="BC277">
            <v>0.38</v>
          </cell>
          <cell r="BD277">
            <v>0.38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0.06</v>
          </cell>
          <cell r="BQ277">
            <v>0</v>
          </cell>
          <cell r="BR277">
            <v>0</v>
          </cell>
          <cell r="BS277">
            <v>0.06</v>
          </cell>
          <cell r="BT277">
            <v>0</v>
          </cell>
          <cell r="BU277">
            <v>0.06</v>
          </cell>
          <cell r="BV277">
            <v>0.13</v>
          </cell>
          <cell r="BW277">
            <v>0.13</v>
          </cell>
          <cell r="BX277">
            <v>0</v>
          </cell>
          <cell r="BY277">
            <v>0</v>
          </cell>
          <cell r="BZ277">
            <v>0.13</v>
          </cell>
          <cell r="CA277">
            <v>0.31</v>
          </cell>
          <cell r="CB277">
            <v>0.13</v>
          </cell>
          <cell r="CL277">
            <v>0.25</v>
          </cell>
          <cell r="CM277">
            <v>0.38</v>
          </cell>
          <cell r="CN277">
            <v>0.31</v>
          </cell>
          <cell r="CO277">
            <v>0.25</v>
          </cell>
          <cell r="CP277">
            <v>0.31</v>
          </cell>
          <cell r="CQ277">
            <v>0.31</v>
          </cell>
          <cell r="CR277">
            <v>0.25</v>
          </cell>
          <cell r="CS277">
            <v>0.25</v>
          </cell>
          <cell r="CT277">
            <v>0.38</v>
          </cell>
          <cell r="CU277">
            <v>0.06</v>
          </cell>
          <cell r="CV277">
            <v>0.06</v>
          </cell>
          <cell r="CW277">
            <v>0.06</v>
          </cell>
          <cell r="CX277">
            <v>0.06</v>
          </cell>
          <cell r="CY277">
            <v>0.06</v>
          </cell>
          <cell r="CZ277">
            <v>0.06</v>
          </cell>
          <cell r="DA277">
            <v>0.06</v>
          </cell>
          <cell r="DB277">
            <v>0.06</v>
          </cell>
          <cell r="DC277">
            <v>0.06</v>
          </cell>
          <cell r="DD277">
            <v>0.69</v>
          </cell>
          <cell r="DE277">
            <v>0.5</v>
          </cell>
          <cell r="DF277">
            <v>0.5</v>
          </cell>
          <cell r="DG277">
            <v>0.56000000000000005</v>
          </cell>
          <cell r="DH277">
            <v>0.63</v>
          </cell>
          <cell r="DI277">
            <v>0.56000000000000005</v>
          </cell>
          <cell r="DJ277">
            <v>0.56000000000000005</v>
          </cell>
          <cell r="DK277">
            <v>0.38</v>
          </cell>
          <cell r="DL277">
            <v>0.38</v>
          </cell>
          <cell r="DM277">
            <v>0.25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0.06</v>
          </cell>
          <cell r="DT277">
            <v>0</v>
          </cell>
          <cell r="DU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0.06</v>
          </cell>
          <cell r="EB277">
            <v>0.19</v>
          </cell>
          <cell r="EC277">
            <v>0</v>
          </cell>
          <cell r="ED277">
            <v>0.13</v>
          </cell>
          <cell r="EE277">
            <v>0.19</v>
          </cell>
          <cell r="EF277">
            <v>0.44</v>
          </cell>
          <cell r="EG277">
            <v>0.38</v>
          </cell>
          <cell r="EH277">
            <v>0.25</v>
          </cell>
          <cell r="EI277">
            <v>0.31</v>
          </cell>
          <cell r="EJ277">
            <v>0.5</v>
          </cell>
          <cell r="EK277">
            <v>0.19</v>
          </cell>
          <cell r="EL277">
            <v>0.44</v>
          </cell>
          <cell r="EM277">
            <v>0.31</v>
          </cell>
          <cell r="EO277">
            <v>0.44</v>
          </cell>
          <cell r="EP277">
            <v>0.56000000000000005</v>
          </cell>
          <cell r="EQ277">
            <v>0.69</v>
          </cell>
          <cell r="ER277">
            <v>0.56000000000000005</v>
          </cell>
          <cell r="ES277">
            <v>0.31</v>
          </cell>
          <cell r="ET277">
            <v>0.5</v>
          </cell>
          <cell r="EU277">
            <v>0.5</v>
          </cell>
          <cell r="EV277">
            <v>0.5</v>
          </cell>
          <cell r="EW277">
            <v>0.13</v>
          </cell>
          <cell r="EX277">
            <v>0.13</v>
          </cell>
          <cell r="EY277">
            <v>0.06</v>
          </cell>
          <cell r="EZ277">
            <v>0.06</v>
          </cell>
          <cell r="FA277">
            <v>0.13</v>
          </cell>
          <cell r="FB277">
            <v>0.13</v>
          </cell>
          <cell r="FC277">
            <v>0.06</v>
          </cell>
          <cell r="FD277">
            <v>0.06</v>
          </cell>
          <cell r="FE277">
            <v>0.06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0.25</v>
          </cell>
          <cell r="GU277">
            <v>0.06</v>
          </cell>
          <cell r="GV277">
            <v>0.44</v>
          </cell>
          <cell r="GW277">
            <v>0.19</v>
          </cell>
          <cell r="GX277">
            <v>0.31</v>
          </cell>
          <cell r="GY277">
            <v>0.38</v>
          </cell>
          <cell r="GZ277">
            <v>0.31</v>
          </cell>
          <cell r="HA277">
            <v>0.56000000000000005</v>
          </cell>
          <cell r="HB277">
            <v>0.38</v>
          </cell>
          <cell r="HC277">
            <v>0.56000000000000005</v>
          </cell>
          <cell r="HD277">
            <v>0.44</v>
          </cell>
          <cell r="HE277">
            <v>0.5</v>
          </cell>
          <cell r="HF277">
            <v>0.25</v>
          </cell>
          <cell r="HG277">
            <v>0.25</v>
          </cell>
          <cell r="HH277">
            <v>0.13</v>
          </cell>
          <cell r="HI277">
            <v>0.06</v>
          </cell>
          <cell r="HJ277">
            <v>0.19</v>
          </cell>
          <cell r="HK277">
            <v>0.06</v>
          </cell>
          <cell r="HL277">
            <v>0.06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6.3E-2</v>
          </cell>
          <cell r="HS277">
            <v>6.3E-2</v>
          </cell>
          <cell r="HT277">
            <v>0.06</v>
          </cell>
          <cell r="HU277">
            <v>0.19</v>
          </cell>
          <cell r="HV277">
            <v>0.06</v>
          </cell>
          <cell r="HW277">
            <v>0.06</v>
          </cell>
          <cell r="HX277">
            <v>0.06</v>
          </cell>
          <cell r="HY277">
            <v>0.06</v>
          </cell>
        </row>
        <row r="278">
          <cell r="A278">
            <v>609856</v>
          </cell>
          <cell r="I278">
            <v>16</v>
          </cell>
          <cell r="J278" t="str">
            <v/>
          </cell>
          <cell r="R278">
            <v>16</v>
          </cell>
          <cell r="AA278">
            <v>7.0000000000000007E-2</v>
          </cell>
          <cell r="AB278">
            <v>0.02</v>
          </cell>
          <cell r="AC278">
            <v>7.0000000000000007E-2</v>
          </cell>
          <cell r="AD278">
            <v>0</v>
          </cell>
          <cell r="AE278">
            <v>0.05</v>
          </cell>
          <cell r="AF278">
            <v>7.0000000000000007E-2</v>
          </cell>
          <cell r="AG278">
            <v>7.0000000000000007E-2</v>
          </cell>
          <cell r="AH278">
            <v>0.1</v>
          </cell>
          <cell r="AI278">
            <v>0.02</v>
          </cell>
          <cell r="AJ278">
            <v>0.05</v>
          </cell>
          <cell r="AK278">
            <v>0.12</v>
          </cell>
          <cell r="AL278">
            <v>0.21</v>
          </cell>
          <cell r="AM278">
            <v>0.48</v>
          </cell>
          <cell r="AN278">
            <v>0.5</v>
          </cell>
          <cell r="AO278">
            <v>0.43</v>
          </cell>
          <cell r="AP278">
            <v>0.24</v>
          </cell>
          <cell r="AQ278">
            <v>0.33</v>
          </cell>
          <cell r="AR278">
            <v>0.21</v>
          </cell>
          <cell r="AS278">
            <v>0</v>
          </cell>
          <cell r="AT278">
            <v>0</v>
          </cell>
          <cell r="AU278">
            <v>0</v>
          </cell>
          <cell r="AV278">
            <v>0.02</v>
          </cell>
          <cell r="AW278">
            <v>0</v>
          </cell>
          <cell r="AX278">
            <v>0</v>
          </cell>
          <cell r="AY278">
            <v>0.38</v>
          </cell>
          <cell r="AZ278">
            <v>0.38</v>
          </cell>
          <cell r="BA278">
            <v>0.48</v>
          </cell>
          <cell r="BB278">
            <v>0.69</v>
          </cell>
          <cell r="BC278">
            <v>0.5</v>
          </cell>
          <cell r="BD278">
            <v>0.5</v>
          </cell>
          <cell r="BK278">
            <v>0</v>
          </cell>
          <cell r="BL278">
            <v>2.4E-2</v>
          </cell>
          <cell r="BM278">
            <v>0.05</v>
          </cell>
          <cell r="BN278">
            <v>0.05</v>
          </cell>
          <cell r="BO278">
            <v>0.02</v>
          </cell>
          <cell r="BP278">
            <v>0.05</v>
          </cell>
          <cell r="BQ278">
            <v>7.0000000000000007E-2</v>
          </cell>
          <cell r="BR278">
            <v>0.1</v>
          </cell>
          <cell r="BS278">
            <v>7.0000000000000007E-2</v>
          </cell>
          <cell r="BT278">
            <v>0.12</v>
          </cell>
          <cell r="BU278">
            <v>0.1</v>
          </cell>
          <cell r="BV278">
            <v>7.0000000000000007E-2</v>
          </cell>
          <cell r="BW278">
            <v>0.1</v>
          </cell>
          <cell r="BX278">
            <v>0.12</v>
          </cell>
          <cell r="BY278">
            <v>0.1</v>
          </cell>
          <cell r="BZ278">
            <v>0.12</v>
          </cell>
          <cell r="CA278">
            <v>0.12</v>
          </cell>
          <cell r="CB278">
            <v>7.0000000000000007E-2</v>
          </cell>
          <cell r="CL278">
            <v>0.28999999999999998</v>
          </cell>
          <cell r="CM278">
            <v>0.38</v>
          </cell>
          <cell r="CN278">
            <v>0.38</v>
          </cell>
          <cell r="CO278">
            <v>0.36</v>
          </cell>
          <cell r="CP278">
            <v>0.31</v>
          </cell>
          <cell r="CQ278">
            <v>0.31</v>
          </cell>
          <cell r="CR278">
            <v>0.31</v>
          </cell>
          <cell r="CS278">
            <v>0.26</v>
          </cell>
          <cell r="CT278">
            <v>0.36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0.6</v>
          </cell>
          <cell r="DE278">
            <v>0.5</v>
          </cell>
          <cell r="DF278">
            <v>0.5</v>
          </cell>
          <cell r="DG278">
            <v>0.5</v>
          </cell>
          <cell r="DH278">
            <v>0.55000000000000004</v>
          </cell>
          <cell r="DI278">
            <v>0.55000000000000004</v>
          </cell>
          <cell r="DJ278">
            <v>0.5</v>
          </cell>
          <cell r="DK278">
            <v>0.52</v>
          </cell>
          <cell r="DL278">
            <v>0.5</v>
          </cell>
          <cell r="DM278">
            <v>0</v>
          </cell>
          <cell r="DN278">
            <v>2.4E-2</v>
          </cell>
          <cell r="DO278">
            <v>0.02</v>
          </cell>
          <cell r="DP278">
            <v>0</v>
          </cell>
          <cell r="DQ278">
            <v>0</v>
          </cell>
          <cell r="DR278">
            <v>0.05</v>
          </cell>
          <cell r="DS278">
            <v>0.02</v>
          </cell>
          <cell r="DT278">
            <v>0.05</v>
          </cell>
          <cell r="DU278">
            <v>0</v>
          </cell>
          <cell r="DW278">
            <v>7.0999999999999994E-2</v>
          </cell>
          <cell r="DX278">
            <v>7.0999999999999994E-2</v>
          </cell>
          <cell r="DY278">
            <v>0.12</v>
          </cell>
          <cell r="DZ278">
            <v>0.12</v>
          </cell>
          <cell r="EA278">
            <v>0.1</v>
          </cell>
          <cell r="EB278">
            <v>0.14000000000000001</v>
          </cell>
          <cell r="EC278">
            <v>0.05</v>
          </cell>
          <cell r="ED278">
            <v>7.0000000000000007E-2</v>
          </cell>
          <cell r="EE278">
            <v>0.48</v>
          </cell>
          <cell r="EF278">
            <v>0.4</v>
          </cell>
          <cell r="EG278">
            <v>0.4</v>
          </cell>
          <cell r="EH278">
            <v>0.33</v>
          </cell>
          <cell r="EI278">
            <v>0.28999999999999998</v>
          </cell>
          <cell r="EJ278">
            <v>0.28999999999999998</v>
          </cell>
          <cell r="EK278">
            <v>0.52</v>
          </cell>
          <cell r="EL278">
            <v>0.5</v>
          </cell>
          <cell r="EM278">
            <v>0.5</v>
          </cell>
          <cell r="EO278">
            <v>0.5</v>
          </cell>
          <cell r="EP278">
            <v>0.5</v>
          </cell>
          <cell r="EQ278">
            <v>0.55000000000000004</v>
          </cell>
          <cell r="ER278">
            <v>0.6</v>
          </cell>
          <cell r="ES278">
            <v>0.56999999999999995</v>
          </cell>
          <cell r="ET278">
            <v>0.31</v>
          </cell>
          <cell r="EU278">
            <v>0.4</v>
          </cell>
          <cell r="EV278">
            <v>0.4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0.02</v>
          </cell>
          <cell r="GP278">
            <v>0.05</v>
          </cell>
          <cell r="GQ278">
            <v>0.05</v>
          </cell>
          <cell r="GR278">
            <v>0.05</v>
          </cell>
          <cell r="GS278">
            <v>0.05</v>
          </cell>
          <cell r="GT278">
            <v>0.1</v>
          </cell>
          <cell r="GU278">
            <v>0.21</v>
          </cell>
          <cell r="GV278">
            <v>0.1</v>
          </cell>
          <cell r="GW278">
            <v>0.05</v>
          </cell>
          <cell r="GX278">
            <v>0.14000000000000001</v>
          </cell>
          <cell r="GY278">
            <v>0.12</v>
          </cell>
          <cell r="GZ278">
            <v>0.24</v>
          </cell>
          <cell r="HA278">
            <v>0.31</v>
          </cell>
          <cell r="HB278">
            <v>0.86</v>
          </cell>
          <cell r="HC278">
            <v>0.9</v>
          </cell>
          <cell r="HD278">
            <v>0.81</v>
          </cell>
          <cell r="HE278">
            <v>0.81</v>
          </cell>
          <cell r="HF278">
            <v>0.56999999999999995</v>
          </cell>
          <cell r="HG278">
            <v>0.4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7.0000000000000007E-2</v>
          </cell>
          <cell r="HM278">
            <v>7.0000000000000007E-2</v>
          </cell>
          <cell r="HN278">
            <v>0</v>
          </cell>
          <cell r="HO278">
            <v>0</v>
          </cell>
          <cell r="HP278">
            <v>0</v>
          </cell>
          <cell r="HQ278">
            <v>0.02</v>
          </cell>
          <cell r="HR278">
            <v>2.4E-2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</row>
        <row r="279">
          <cell r="A279">
            <v>609857</v>
          </cell>
          <cell r="I279">
            <v>70</v>
          </cell>
          <cell r="J279" t="str">
            <v>Neutral</v>
          </cell>
          <cell r="M279">
            <v>42</v>
          </cell>
          <cell r="R279">
            <v>28</v>
          </cell>
          <cell r="AA279">
            <v>0.01</v>
          </cell>
          <cell r="AB279">
            <v>0.01</v>
          </cell>
          <cell r="AC279">
            <v>0.01</v>
          </cell>
          <cell r="AD279">
            <v>0.01</v>
          </cell>
          <cell r="AE279">
            <v>0.03</v>
          </cell>
          <cell r="AF279">
            <v>0.08</v>
          </cell>
          <cell r="AG279">
            <v>0.06</v>
          </cell>
          <cell r="AH279">
            <v>0.06</v>
          </cell>
          <cell r="AI279">
            <v>0.11</v>
          </cell>
          <cell r="AJ279">
            <v>0.08</v>
          </cell>
          <cell r="AK279">
            <v>0.12</v>
          </cell>
          <cell r="AL279">
            <v>0.15</v>
          </cell>
          <cell r="AM279">
            <v>0.31</v>
          </cell>
          <cell r="AN279">
            <v>0.26</v>
          </cell>
          <cell r="AO279">
            <v>0.36</v>
          </cell>
          <cell r="AP279">
            <v>0.25</v>
          </cell>
          <cell r="AQ279">
            <v>0.35</v>
          </cell>
          <cell r="AR279">
            <v>0.32</v>
          </cell>
          <cell r="AS279">
            <v>0.02</v>
          </cell>
          <cell r="AT279">
            <v>0.01</v>
          </cell>
          <cell r="AU279">
            <v>0.01</v>
          </cell>
          <cell r="AV279">
            <v>0.02</v>
          </cell>
          <cell r="AW279">
            <v>0.02</v>
          </cell>
          <cell r="AX279">
            <v>0.04</v>
          </cell>
          <cell r="AY279">
            <v>0.61</v>
          </cell>
          <cell r="AZ279">
            <v>0.65</v>
          </cell>
          <cell r="BA279">
            <v>0.51</v>
          </cell>
          <cell r="BB279">
            <v>0.64</v>
          </cell>
          <cell r="BC279">
            <v>0.47</v>
          </cell>
          <cell r="BD279">
            <v>0.42</v>
          </cell>
          <cell r="BK279">
            <v>4.0000000000000001E-3</v>
          </cell>
          <cell r="BL279">
            <v>4.0000000000000001E-3</v>
          </cell>
          <cell r="BM279">
            <v>0</v>
          </cell>
          <cell r="BN279">
            <v>0.01</v>
          </cell>
          <cell r="BO279">
            <v>0</v>
          </cell>
          <cell r="BP279">
            <v>0</v>
          </cell>
          <cell r="BQ279">
            <v>0.02</v>
          </cell>
          <cell r="BR279">
            <v>0.03</v>
          </cell>
          <cell r="BS279">
            <v>0.02</v>
          </cell>
          <cell r="BT279">
            <v>0.02</v>
          </cell>
          <cell r="BU279">
            <v>0.02</v>
          </cell>
          <cell r="BV279">
            <v>0.02</v>
          </cell>
          <cell r="BW279">
            <v>0.02</v>
          </cell>
          <cell r="BX279">
            <v>0.01</v>
          </cell>
          <cell r="BY279">
            <v>0.03</v>
          </cell>
          <cell r="BZ279">
            <v>0.05</v>
          </cell>
          <cell r="CA279">
            <v>0.08</v>
          </cell>
          <cell r="CB279">
            <v>0.06</v>
          </cell>
          <cell r="CL279">
            <v>0.12</v>
          </cell>
          <cell r="CM279">
            <v>0.14000000000000001</v>
          </cell>
          <cell r="CN279">
            <v>0.15</v>
          </cell>
          <cell r="CO279">
            <v>0.14000000000000001</v>
          </cell>
          <cell r="CP279">
            <v>0.15</v>
          </cell>
          <cell r="CQ279">
            <v>0.23</v>
          </cell>
          <cell r="CR279">
            <v>0.2</v>
          </cell>
          <cell r="CS279">
            <v>0.19</v>
          </cell>
          <cell r="CT279">
            <v>0.15</v>
          </cell>
          <cell r="CU279">
            <v>0.02</v>
          </cell>
          <cell r="CV279">
            <v>0.02</v>
          </cell>
          <cell r="CW279">
            <v>0.02</v>
          </cell>
          <cell r="CX279">
            <v>0.01</v>
          </cell>
          <cell r="CY279">
            <v>0.02</v>
          </cell>
          <cell r="CZ279">
            <v>0.03</v>
          </cell>
          <cell r="DA279">
            <v>0.03</v>
          </cell>
          <cell r="DB279">
            <v>0.03</v>
          </cell>
          <cell r="DC279">
            <v>0.03</v>
          </cell>
          <cell r="DD279">
            <v>0.84</v>
          </cell>
          <cell r="DE279">
            <v>0.82</v>
          </cell>
          <cell r="DF279">
            <v>0.8</v>
          </cell>
          <cell r="DG279">
            <v>0.82</v>
          </cell>
          <cell r="DH279">
            <v>0.81</v>
          </cell>
          <cell r="DI279">
            <v>0.71</v>
          </cell>
          <cell r="DJ279">
            <v>0.7</v>
          </cell>
          <cell r="DK279">
            <v>0.68</v>
          </cell>
          <cell r="DL279">
            <v>0.74</v>
          </cell>
          <cell r="DM279">
            <v>0.1</v>
          </cell>
          <cell r="DN279">
            <v>7.0000000000000001E-3</v>
          </cell>
          <cell r="DO279">
            <v>0.01</v>
          </cell>
          <cell r="DP279">
            <v>0.01</v>
          </cell>
          <cell r="DQ279">
            <v>4.0000000000000001E-3</v>
          </cell>
          <cell r="DR279">
            <v>0</v>
          </cell>
          <cell r="DS279">
            <v>0.03</v>
          </cell>
          <cell r="DT279">
            <v>0.01</v>
          </cell>
          <cell r="DU279">
            <v>0.01</v>
          </cell>
          <cell r="DW279">
            <v>4.3999999999999997E-2</v>
          </cell>
          <cell r="DX279">
            <v>0.04</v>
          </cell>
          <cell r="DY279">
            <v>0.05</v>
          </cell>
          <cell r="DZ279">
            <v>0.05</v>
          </cell>
          <cell r="EA279">
            <v>7.0000000000000007E-2</v>
          </cell>
          <cell r="EB279">
            <v>0.1</v>
          </cell>
          <cell r="EC279">
            <v>0.04</v>
          </cell>
          <cell r="ED279">
            <v>0.03</v>
          </cell>
          <cell r="EE279">
            <v>0.27</v>
          </cell>
          <cell r="EF279">
            <v>0.34</v>
          </cell>
          <cell r="EG279">
            <v>0.3</v>
          </cell>
          <cell r="EH279">
            <v>0.28999999999999998</v>
          </cell>
          <cell r="EI279">
            <v>0.25</v>
          </cell>
          <cell r="EJ279">
            <v>0.34</v>
          </cell>
          <cell r="EK279">
            <v>0.34</v>
          </cell>
          <cell r="EL279">
            <v>0.32</v>
          </cell>
          <cell r="EM279">
            <v>0.39</v>
          </cell>
          <cell r="EO279">
            <v>0.57999999999999996</v>
          </cell>
          <cell r="EP279">
            <v>0.62</v>
          </cell>
          <cell r="EQ279">
            <v>0.62</v>
          </cell>
          <cell r="ER279">
            <v>0.66</v>
          </cell>
          <cell r="ES279">
            <v>0.55000000000000004</v>
          </cell>
          <cell r="ET279">
            <v>0.47</v>
          </cell>
          <cell r="EU279">
            <v>0.59</v>
          </cell>
          <cell r="EV279">
            <v>0.53</v>
          </cell>
          <cell r="EW279">
            <v>0.06</v>
          </cell>
          <cell r="EX279">
            <v>0.03</v>
          </cell>
          <cell r="EY279">
            <v>0.03</v>
          </cell>
          <cell r="EZ279">
            <v>0.03</v>
          </cell>
          <cell r="FA279">
            <v>0.03</v>
          </cell>
          <cell r="FB279">
            <v>0.04</v>
          </cell>
          <cell r="FC279">
            <v>7.0000000000000007E-2</v>
          </cell>
          <cell r="FD279">
            <v>0.04</v>
          </cell>
          <cell r="FE279">
            <v>0.03</v>
          </cell>
          <cell r="GP279">
            <v>0.01</v>
          </cell>
          <cell r="GQ279">
            <v>0.01</v>
          </cell>
          <cell r="GR279">
            <v>0.01</v>
          </cell>
          <cell r="GS279">
            <v>0.02</v>
          </cell>
          <cell r="GT279">
            <v>0.15</v>
          </cell>
          <cell r="GU279">
            <v>0.04</v>
          </cell>
          <cell r="GV279">
            <v>0.35</v>
          </cell>
          <cell r="GW279">
            <v>0.28999999999999998</v>
          </cell>
          <cell r="GX279">
            <v>0.32</v>
          </cell>
          <cell r="GY279">
            <v>0.31</v>
          </cell>
          <cell r="GZ279">
            <v>0.37</v>
          </cell>
          <cell r="HA279">
            <v>0.37</v>
          </cell>
          <cell r="HB279">
            <v>0.56000000000000005</v>
          </cell>
          <cell r="HC279">
            <v>0.45</v>
          </cell>
          <cell r="HD279">
            <v>0.46</v>
          </cell>
          <cell r="HE279">
            <v>0.46</v>
          </cell>
          <cell r="HF279">
            <v>0.34</v>
          </cell>
          <cell r="HG279">
            <v>0.5</v>
          </cell>
          <cell r="HH279">
            <v>0.01</v>
          </cell>
          <cell r="HI279">
            <v>0.15</v>
          </cell>
          <cell r="HJ279">
            <v>0.11</v>
          </cell>
          <cell r="HK279">
            <v>0.11</v>
          </cell>
          <cell r="HL279">
            <v>0.05</v>
          </cell>
          <cell r="HM279">
            <v>0.02</v>
          </cell>
          <cell r="HN279">
            <v>1.0999999999999999E-2</v>
          </cell>
          <cell r="HO279">
            <v>0.03</v>
          </cell>
          <cell r="HP279">
            <v>0.03</v>
          </cell>
          <cell r="HQ279">
            <v>0.03</v>
          </cell>
          <cell r="HR279">
            <v>2.5999999999999999E-2</v>
          </cell>
          <cell r="HS279">
            <v>2.1999999999999999E-2</v>
          </cell>
          <cell r="HT279">
            <v>0.06</v>
          </cell>
          <cell r="HU279">
            <v>7.0000000000000007E-2</v>
          </cell>
          <cell r="HV279">
            <v>0.08</v>
          </cell>
          <cell r="HW279">
            <v>7.0000000000000007E-2</v>
          </cell>
          <cell r="HX279">
            <v>0.06</v>
          </cell>
          <cell r="HY279">
            <v>0.05</v>
          </cell>
        </row>
        <row r="280">
          <cell r="A280">
            <v>609859</v>
          </cell>
          <cell r="I280">
            <v>10</v>
          </cell>
          <cell r="J280" t="str">
            <v/>
          </cell>
          <cell r="R280">
            <v>23</v>
          </cell>
          <cell r="AA280">
            <v>0</v>
          </cell>
          <cell r="AB280">
            <v>0</v>
          </cell>
          <cell r="AC280">
            <v>0</v>
          </cell>
          <cell r="AD280">
            <v>0.03</v>
          </cell>
          <cell r="AE280">
            <v>0.03</v>
          </cell>
          <cell r="AF280">
            <v>0.1</v>
          </cell>
          <cell r="AG280">
            <v>7.0000000000000007E-2</v>
          </cell>
          <cell r="AH280">
            <v>0.04</v>
          </cell>
          <cell r="AI280">
            <v>0.04</v>
          </cell>
          <cell r="AJ280">
            <v>0.06</v>
          </cell>
          <cell r="AK280">
            <v>7.0000000000000007E-2</v>
          </cell>
          <cell r="AL280">
            <v>0.13</v>
          </cell>
          <cell r="AM280">
            <v>0.18</v>
          </cell>
          <cell r="AN280">
            <v>0.2</v>
          </cell>
          <cell r="AO280">
            <v>0.25</v>
          </cell>
          <cell r="AP280">
            <v>0.15</v>
          </cell>
          <cell r="AQ280">
            <v>0.23</v>
          </cell>
          <cell r="AR280">
            <v>0.2</v>
          </cell>
          <cell r="AS280">
            <v>0.04</v>
          </cell>
          <cell r="AT280">
            <v>0.01</v>
          </cell>
          <cell r="AU280">
            <v>0.01</v>
          </cell>
          <cell r="AV280">
            <v>0.01</v>
          </cell>
          <cell r="AW280">
            <v>0.04</v>
          </cell>
          <cell r="AX280">
            <v>0.04</v>
          </cell>
          <cell r="AY280">
            <v>0.7</v>
          </cell>
          <cell r="AZ280">
            <v>0.75</v>
          </cell>
          <cell r="BA280">
            <v>0.69</v>
          </cell>
          <cell r="BB280">
            <v>0.75</v>
          </cell>
          <cell r="BC280">
            <v>0.63</v>
          </cell>
          <cell r="BD280">
            <v>0.54</v>
          </cell>
          <cell r="BK280">
            <v>4.2000000000000003E-2</v>
          </cell>
          <cell r="BL280">
            <v>1.4E-2</v>
          </cell>
          <cell r="BM280">
            <v>0.01</v>
          </cell>
          <cell r="BN280">
            <v>0.03</v>
          </cell>
          <cell r="BO280">
            <v>0.01</v>
          </cell>
          <cell r="BP280">
            <v>0.01</v>
          </cell>
          <cell r="BQ280">
            <v>0.06</v>
          </cell>
          <cell r="BR280">
            <v>0.1</v>
          </cell>
          <cell r="BS280">
            <v>0.04</v>
          </cell>
          <cell r="BT280">
            <v>0</v>
          </cell>
          <cell r="BU280">
            <v>0.01</v>
          </cell>
          <cell r="BV280">
            <v>0.03</v>
          </cell>
          <cell r="BW280">
            <v>0.03</v>
          </cell>
          <cell r="BX280">
            <v>0.03</v>
          </cell>
          <cell r="BY280">
            <v>0.04</v>
          </cell>
          <cell r="BZ280">
            <v>0</v>
          </cell>
          <cell r="CA280">
            <v>0.01</v>
          </cell>
          <cell r="CB280">
            <v>0.03</v>
          </cell>
          <cell r="CL280">
            <v>7.0000000000000007E-2</v>
          </cell>
          <cell r="CM280">
            <v>0.1</v>
          </cell>
          <cell r="CN280">
            <v>0.11</v>
          </cell>
          <cell r="CO280">
            <v>0.1</v>
          </cell>
          <cell r="CP280">
            <v>0.11</v>
          </cell>
          <cell r="CQ280">
            <v>0.11</v>
          </cell>
          <cell r="CR280">
            <v>0.14000000000000001</v>
          </cell>
          <cell r="CS280">
            <v>0.1</v>
          </cell>
          <cell r="CT280">
            <v>0.1</v>
          </cell>
          <cell r="CU280">
            <v>0.01</v>
          </cell>
          <cell r="CV280">
            <v>0.01</v>
          </cell>
          <cell r="CW280">
            <v>0.03</v>
          </cell>
          <cell r="CX280">
            <v>0.04</v>
          </cell>
          <cell r="CY280">
            <v>0.01</v>
          </cell>
          <cell r="CZ280">
            <v>0.01</v>
          </cell>
          <cell r="DA280">
            <v>0.03</v>
          </cell>
          <cell r="DB280">
            <v>0.03</v>
          </cell>
          <cell r="DC280">
            <v>0.01</v>
          </cell>
          <cell r="DD280">
            <v>0.87</v>
          </cell>
          <cell r="DE280">
            <v>0.86</v>
          </cell>
          <cell r="DF280">
            <v>0.82</v>
          </cell>
          <cell r="DG280">
            <v>0.8</v>
          </cell>
          <cell r="DH280">
            <v>0.83</v>
          </cell>
          <cell r="DI280">
            <v>0.82</v>
          </cell>
          <cell r="DJ280">
            <v>0.77</v>
          </cell>
          <cell r="DK280">
            <v>0.76</v>
          </cell>
          <cell r="DL280">
            <v>0.82</v>
          </cell>
          <cell r="DM280">
            <v>7.0000000000000007E-2</v>
          </cell>
          <cell r="DN280">
            <v>2.8000000000000001E-2</v>
          </cell>
          <cell r="DO280">
            <v>0.03</v>
          </cell>
          <cell r="DP280">
            <v>0.03</v>
          </cell>
          <cell r="DQ280">
            <v>2.8000000000000001E-2</v>
          </cell>
          <cell r="DR280">
            <v>0.04</v>
          </cell>
          <cell r="DS280">
            <v>7.0000000000000007E-2</v>
          </cell>
          <cell r="DT280">
            <v>0.03</v>
          </cell>
          <cell r="DU280">
            <v>0.04</v>
          </cell>
          <cell r="DW280">
            <v>0</v>
          </cell>
          <cell r="DX280">
            <v>0</v>
          </cell>
          <cell r="DY280">
            <v>0.03</v>
          </cell>
          <cell r="DZ280">
            <v>0.04</v>
          </cell>
          <cell r="EA280">
            <v>0.04</v>
          </cell>
          <cell r="EB280">
            <v>0.06</v>
          </cell>
          <cell r="EC280">
            <v>0.01</v>
          </cell>
          <cell r="ED280">
            <v>0</v>
          </cell>
          <cell r="EE280">
            <v>0.14000000000000001</v>
          </cell>
          <cell r="EF280">
            <v>0.18</v>
          </cell>
          <cell r="EG280">
            <v>0.18</v>
          </cell>
          <cell r="EH280">
            <v>0.2</v>
          </cell>
          <cell r="EI280">
            <v>0.17</v>
          </cell>
          <cell r="EJ280">
            <v>0.25</v>
          </cell>
          <cell r="EK280">
            <v>0.27</v>
          </cell>
          <cell r="EL280">
            <v>0.24</v>
          </cell>
          <cell r="EM280">
            <v>0.25</v>
          </cell>
          <cell r="EO280">
            <v>0.76</v>
          </cell>
          <cell r="EP280">
            <v>0.76</v>
          </cell>
          <cell r="EQ280">
            <v>0.72</v>
          </cell>
          <cell r="ER280">
            <v>0.73</v>
          </cell>
          <cell r="ES280">
            <v>0.62</v>
          </cell>
          <cell r="ET280">
            <v>0.56000000000000005</v>
          </cell>
          <cell r="EU280">
            <v>0.69</v>
          </cell>
          <cell r="EV280">
            <v>0.68</v>
          </cell>
          <cell r="EW280">
            <v>0.06</v>
          </cell>
          <cell r="EX280">
            <v>0.03</v>
          </cell>
          <cell r="EY280">
            <v>0.03</v>
          </cell>
          <cell r="EZ280">
            <v>0.03</v>
          </cell>
          <cell r="FA280">
            <v>0.03</v>
          </cell>
          <cell r="FB280">
            <v>0.04</v>
          </cell>
          <cell r="FC280">
            <v>0.04</v>
          </cell>
          <cell r="FD280">
            <v>0.03</v>
          </cell>
          <cell r="FE280">
            <v>0.03</v>
          </cell>
          <cell r="GP280">
            <v>0.01</v>
          </cell>
          <cell r="GQ280">
            <v>0.04</v>
          </cell>
          <cell r="GR280">
            <v>0.03</v>
          </cell>
          <cell r="GS280">
            <v>0.01</v>
          </cell>
          <cell r="GT280">
            <v>0.1</v>
          </cell>
          <cell r="GU280">
            <v>0.01</v>
          </cell>
          <cell r="GV280">
            <v>0.18</v>
          </cell>
          <cell r="GW280">
            <v>0.18</v>
          </cell>
          <cell r="GX280">
            <v>0.18</v>
          </cell>
          <cell r="GY280">
            <v>0.2</v>
          </cell>
          <cell r="GZ280">
            <v>0.32</v>
          </cell>
          <cell r="HA280">
            <v>0.21</v>
          </cell>
          <cell r="HB280">
            <v>0.75</v>
          </cell>
          <cell r="HC280">
            <v>0.51</v>
          </cell>
          <cell r="HD280">
            <v>0.59</v>
          </cell>
          <cell r="HE280">
            <v>0.68</v>
          </cell>
          <cell r="HF280">
            <v>0.37</v>
          </cell>
          <cell r="HG280">
            <v>0.7</v>
          </cell>
          <cell r="HH280">
            <v>0.01</v>
          </cell>
          <cell r="HI280">
            <v>0.2</v>
          </cell>
          <cell r="HJ280">
            <v>0.13</v>
          </cell>
          <cell r="HK280">
            <v>7.0000000000000007E-2</v>
          </cell>
          <cell r="HL280">
            <v>0.15</v>
          </cell>
          <cell r="HM280">
            <v>0.03</v>
          </cell>
          <cell r="HN280">
            <v>0</v>
          </cell>
          <cell r="HO280">
            <v>0.01</v>
          </cell>
          <cell r="HP280">
            <v>0.01</v>
          </cell>
          <cell r="HQ280">
            <v>0.01</v>
          </cell>
          <cell r="HR280">
            <v>2.8000000000000001E-2</v>
          </cell>
          <cell r="HS280">
            <v>1.4E-2</v>
          </cell>
          <cell r="HT280">
            <v>0.04</v>
          </cell>
          <cell r="HU280">
            <v>0.06</v>
          </cell>
          <cell r="HV280">
            <v>0.06</v>
          </cell>
          <cell r="HW280">
            <v>0.03</v>
          </cell>
          <cell r="HX280">
            <v>0.03</v>
          </cell>
          <cell r="HY280">
            <v>0.03</v>
          </cell>
        </row>
        <row r="281">
          <cell r="A281">
            <v>609861</v>
          </cell>
          <cell r="I281">
            <v>2</v>
          </cell>
          <cell r="J281" t="str">
            <v/>
          </cell>
          <cell r="R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0.17</v>
          </cell>
          <cell r="AL281">
            <v>0.17</v>
          </cell>
          <cell r="AM281">
            <v>0.17</v>
          </cell>
          <cell r="AN281">
            <v>0.5</v>
          </cell>
          <cell r="AO281">
            <v>0.33</v>
          </cell>
          <cell r="AP281">
            <v>0</v>
          </cell>
          <cell r="AQ281">
            <v>0.33</v>
          </cell>
          <cell r="AR281">
            <v>0.33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0.83</v>
          </cell>
          <cell r="AZ281">
            <v>0.5</v>
          </cell>
          <cell r="BA281">
            <v>0.67</v>
          </cell>
          <cell r="BB281">
            <v>1</v>
          </cell>
          <cell r="BC281">
            <v>0.5</v>
          </cell>
          <cell r="BD281">
            <v>0.5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0.17</v>
          </cell>
          <cell r="BQ281">
            <v>0</v>
          </cell>
          <cell r="BR281">
            <v>0.5</v>
          </cell>
          <cell r="BS281">
            <v>0.17</v>
          </cell>
          <cell r="BT281">
            <v>0.17</v>
          </cell>
          <cell r="BU281">
            <v>0</v>
          </cell>
          <cell r="BV281">
            <v>0</v>
          </cell>
          <cell r="BW281">
            <v>0.33</v>
          </cell>
          <cell r="BX281">
            <v>0.33</v>
          </cell>
          <cell r="BY281">
            <v>0.17</v>
          </cell>
          <cell r="BZ281">
            <v>0</v>
          </cell>
          <cell r="CA281">
            <v>0</v>
          </cell>
          <cell r="CB281">
            <v>0.33</v>
          </cell>
          <cell r="CL281">
            <v>0.17</v>
          </cell>
          <cell r="CM281">
            <v>0.17</v>
          </cell>
          <cell r="CN281">
            <v>0.33</v>
          </cell>
          <cell r="CO281">
            <v>0</v>
          </cell>
          <cell r="CP281">
            <v>0.17</v>
          </cell>
          <cell r="CQ281">
            <v>0.17</v>
          </cell>
          <cell r="CR281">
            <v>0.17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0.67</v>
          </cell>
          <cell r="DE281">
            <v>0.83</v>
          </cell>
          <cell r="DF281">
            <v>0.67</v>
          </cell>
          <cell r="DG281">
            <v>0.67</v>
          </cell>
          <cell r="DH281">
            <v>0.5</v>
          </cell>
          <cell r="DI281">
            <v>0.5</v>
          </cell>
          <cell r="DJ281">
            <v>0.83</v>
          </cell>
          <cell r="DK281">
            <v>0.5</v>
          </cell>
          <cell r="DL281">
            <v>0.5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0.17</v>
          </cell>
          <cell r="DU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0.17</v>
          </cell>
          <cell r="EB281">
            <v>0</v>
          </cell>
          <cell r="EC281">
            <v>0</v>
          </cell>
          <cell r="ED281">
            <v>0</v>
          </cell>
          <cell r="EE281">
            <v>0.17</v>
          </cell>
          <cell r="EF281">
            <v>0</v>
          </cell>
          <cell r="EG281">
            <v>0.17</v>
          </cell>
          <cell r="EH281">
            <v>0</v>
          </cell>
          <cell r="EI281">
            <v>0.33</v>
          </cell>
          <cell r="EJ281">
            <v>0.33</v>
          </cell>
          <cell r="EK281">
            <v>0.33</v>
          </cell>
          <cell r="EL281">
            <v>0</v>
          </cell>
          <cell r="EM281">
            <v>0.5</v>
          </cell>
          <cell r="EO281">
            <v>1</v>
          </cell>
          <cell r="EP281">
            <v>0.83</v>
          </cell>
          <cell r="EQ281">
            <v>1</v>
          </cell>
          <cell r="ER281">
            <v>0.67</v>
          </cell>
          <cell r="ES281">
            <v>0.5</v>
          </cell>
          <cell r="ET281">
            <v>0.67</v>
          </cell>
          <cell r="EU281">
            <v>0.83</v>
          </cell>
          <cell r="EV281">
            <v>0.5</v>
          </cell>
          <cell r="EW281">
            <v>0.17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GP281">
            <v>0</v>
          </cell>
          <cell r="GQ281">
            <v>0</v>
          </cell>
          <cell r="GR281">
            <v>0.17</v>
          </cell>
          <cell r="GS281">
            <v>0</v>
          </cell>
          <cell r="GT281">
            <v>0.33</v>
          </cell>
          <cell r="GU281">
            <v>0</v>
          </cell>
          <cell r="GV281">
            <v>0.5</v>
          </cell>
          <cell r="GW281">
            <v>0</v>
          </cell>
          <cell r="GX281">
            <v>0</v>
          </cell>
          <cell r="GY281">
            <v>0.33</v>
          </cell>
          <cell r="GZ281">
            <v>0.17</v>
          </cell>
          <cell r="HA281">
            <v>0</v>
          </cell>
          <cell r="HB281">
            <v>0.33</v>
          </cell>
          <cell r="HC281">
            <v>0.33</v>
          </cell>
          <cell r="HD281">
            <v>0.5</v>
          </cell>
          <cell r="HE281">
            <v>0.5</v>
          </cell>
          <cell r="HF281">
            <v>0.17</v>
          </cell>
          <cell r="HG281">
            <v>0.67</v>
          </cell>
          <cell r="HH281">
            <v>0</v>
          </cell>
          <cell r="HI281">
            <v>0.5</v>
          </cell>
          <cell r="HJ281">
            <v>0.17</v>
          </cell>
          <cell r="HK281">
            <v>0</v>
          </cell>
          <cell r="HL281">
            <v>0.17</v>
          </cell>
          <cell r="HM281">
            <v>0.17</v>
          </cell>
          <cell r="HN281">
            <v>0.16700000000000001</v>
          </cell>
          <cell r="HO281">
            <v>0.17</v>
          </cell>
          <cell r="HP281">
            <v>0.17</v>
          </cell>
          <cell r="HQ281">
            <v>0.17</v>
          </cell>
          <cell r="HR281">
            <v>0.16700000000000001</v>
          </cell>
          <cell r="HS281">
            <v>0.16700000000000001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</row>
        <row r="282">
          <cell r="A282">
            <v>609862</v>
          </cell>
          <cell r="I282">
            <v>37</v>
          </cell>
          <cell r="J282" t="str">
            <v>Neutral</v>
          </cell>
          <cell r="M282">
            <v>59</v>
          </cell>
          <cell r="AA282">
            <v>0.01</v>
          </cell>
          <cell r="AB282">
            <v>0</v>
          </cell>
          <cell r="AC282">
            <v>0</v>
          </cell>
          <cell r="AD282">
            <v>0.02</v>
          </cell>
          <cell r="AE282">
            <v>0.01</v>
          </cell>
          <cell r="AF282">
            <v>0.08</v>
          </cell>
          <cell r="AG282">
            <v>0.06</v>
          </cell>
          <cell r="AH282">
            <v>0.04</v>
          </cell>
          <cell r="AI282">
            <v>0.04</v>
          </cell>
          <cell r="AJ282">
            <v>0.02</v>
          </cell>
          <cell r="AK282">
            <v>0.1</v>
          </cell>
          <cell r="AL282">
            <v>0.12</v>
          </cell>
          <cell r="AM282">
            <v>0.3</v>
          </cell>
          <cell r="AN282">
            <v>0.23</v>
          </cell>
          <cell r="AO282">
            <v>0.3</v>
          </cell>
          <cell r="AP282">
            <v>0.2</v>
          </cell>
          <cell r="AQ282">
            <v>0.32</v>
          </cell>
          <cell r="AR282">
            <v>0.3</v>
          </cell>
          <cell r="AS282">
            <v>0.01</v>
          </cell>
          <cell r="AT282">
            <v>0.04</v>
          </cell>
          <cell r="AU282">
            <v>0.01</v>
          </cell>
          <cell r="AV282">
            <v>0.01</v>
          </cell>
          <cell r="AW282">
            <v>0.04</v>
          </cell>
          <cell r="AX282">
            <v>0.02</v>
          </cell>
          <cell r="AY282">
            <v>0.62</v>
          </cell>
          <cell r="AZ282">
            <v>0.7</v>
          </cell>
          <cell r="BA282">
            <v>0.66</v>
          </cell>
          <cell r="BB282">
            <v>0.75</v>
          </cell>
          <cell r="BC282">
            <v>0.52</v>
          </cell>
          <cell r="BD282">
            <v>0.49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0.01</v>
          </cell>
          <cell r="BP282">
            <v>0.01</v>
          </cell>
          <cell r="BQ282">
            <v>0.02</v>
          </cell>
          <cell r="BR282">
            <v>0.02</v>
          </cell>
          <cell r="BS282">
            <v>0.03</v>
          </cell>
          <cell r="BT282">
            <v>0.04</v>
          </cell>
          <cell r="BU282">
            <v>0.02</v>
          </cell>
          <cell r="BV282">
            <v>0.02</v>
          </cell>
          <cell r="BW282">
            <v>0.01</v>
          </cell>
          <cell r="BX282">
            <v>0.02</v>
          </cell>
          <cell r="BY282">
            <v>0.06</v>
          </cell>
          <cell r="BZ282">
            <v>0.09</v>
          </cell>
          <cell r="CA282">
            <v>7.0000000000000007E-2</v>
          </cell>
          <cell r="CB282">
            <v>7.0000000000000007E-2</v>
          </cell>
          <cell r="CL282">
            <v>0.09</v>
          </cell>
          <cell r="CM282">
            <v>0.21</v>
          </cell>
          <cell r="CN282">
            <v>0.18</v>
          </cell>
          <cell r="CO282">
            <v>0.21</v>
          </cell>
          <cell r="CP282">
            <v>0.21</v>
          </cell>
          <cell r="CQ282">
            <v>0.31</v>
          </cell>
          <cell r="CR282">
            <v>0.26</v>
          </cell>
          <cell r="CS282">
            <v>0.28999999999999998</v>
          </cell>
          <cell r="CT282">
            <v>0.24</v>
          </cell>
          <cell r="CU282">
            <v>0.01</v>
          </cell>
          <cell r="CV282">
            <v>0.01</v>
          </cell>
          <cell r="CW282">
            <v>0.01</v>
          </cell>
          <cell r="CX282">
            <v>0.01</v>
          </cell>
          <cell r="CY282">
            <v>0.02</v>
          </cell>
          <cell r="CZ282">
            <v>0.01</v>
          </cell>
          <cell r="DA282">
            <v>0.01</v>
          </cell>
          <cell r="DB282">
            <v>0.02</v>
          </cell>
          <cell r="DC282">
            <v>0.01</v>
          </cell>
          <cell r="DD282">
            <v>0.87</v>
          </cell>
          <cell r="DE282">
            <v>0.76</v>
          </cell>
          <cell r="DF282">
            <v>0.79</v>
          </cell>
          <cell r="DG282">
            <v>0.77</v>
          </cell>
          <cell r="DH282">
            <v>0.74</v>
          </cell>
          <cell r="DI282">
            <v>0.61</v>
          </cell>
          <cell r="DJ282">
            <v>0.63</v>
          </cell>
          <cell r="DK282">
            <v>0.61</v>
          </cell>
          <cell r="DL282">
            <v>0.66</v>
          </cell>
          <cell r="DM282">
            <v>0.13</v>
          </cell>
          <cell r="DN282">
            <v>2.9000000000000001E-2</v>
          </cell>
          <cell r="DO282">
            <v>0</v>
          </cell>
          <cell r="DP282">
            <v>0.01</v>
          </cell>
          <cell r="DQ282">
            <v>0</v>
          </cell>
          <cell r="DR282">
            <v>0.04</v>
          </cell>
          <cell r="DS282">
            <v>0.02</v>
          </cell>
          <cell r="DT282">
            <v>0.01</v>
          </cell>
          <cell r="DU282">
            <v>0.06</v>
          </cell>
          <cell r="DW282">
            <v>4.8000000000000001E-2</v>
          </cell>
          <cell r="DX282">
            <v>5.7000000000000002E-2</v>
          </cell>
          <cell r="DY282">
            <v>7.0000000000000007E-2</v>
          </cell>
          <cell r="DZ282">
            <v>0.05</v>
          </cell>
          <cell r="EA282">
            <v>0.09</v>
          </cell>
          <cell r="EB282">
            <v>0.1</v>
          </cell>
          <cell r="EC282">
            <v>0.1</v>
          </cell>
          <cell r="ED282">
            <v>0.1</v>
          </cell>
          <cell r="EE282">
            <v>0.33</v>
          </cell>
          <cell r="EF282">
            <v>0.35</v>
          </cell>
          <cell r="EG282">
            <v>0.27</v>
          </cell>
          <cell r="EH282">
            <v>0.3</v>
          </cell>
          <cell r="EI282">
            <v>0.25</v>
          </cell>
          <cell r="EJ282">
            <v>0.32</v>
          </cell>
          <cell r="EK282">
            <v>0.42</v>
          </cell>
          <cell r="EL282">
            <v>0.35</v>
          </cell>
          <cell r="EM282">
            <v>0.34</v>
          </cell>
          <cell r="EO282">
            <v>0.53</v>
          </cell>
          <cell r="EP282">
            <v>0.64</v>
          </cell>
          <cell r="EQ282">
            <v>0.59</v>
          </cell>
          <cell r="ER282">
            <v>0.68</v>
          </cell>
          <cell r="ES282">
            <v>0.53</v>
          </cell>
          <cell r="ET282">
            <v>0.41</v>
          </cell>
          <cell r="EU282">
            <v>0.5</v>
          </cell>
          <cell r="EV282">
            <v>0.47</v>
          </cell>
          <cell r="EW282">
            <v>0.06</v>
          </cell>
          <cell r="EX282">
            <v>0.04</v>
          </cell>
          <cell r="EY282">
            <v>0.04</v>
          </cell>
          <cell r="EZ282">
            <v>0.03</v>
          </cell>
          <cell r="FA282">
            <v>0.03</v>
          </cell>
          <cell r="FB282">
            <v>0.02</v>
          </cell>
          <cell r="FC282">
            <v>0.06</v>
          </cell>
          <cell r="FD282">
            <v>0.03</v>
          </cell>
          <cell r="FE282">
            <v>0.04</v>
          </cell>
          <cell r="GP282">
            <v>0</v>
          </cell>
          <cell r="GQ282">
            <v>0.02</v>
          </cell>
          <cell r="GR282">
            <v>0.02</v>
          </cell>
          <cell r="GS282">
            <v>0.03</v>
          </cell>
          <cell r="GT282">
            <v>0.08</v>
          </cell>
          <cell r="GU282">
            <v>0.01</v>
          </cell>
          <cell r="GV282">
            <v>0.42</v>
          </cell>
          <cell r="GW282">
            <v>0.3</v>
          </cell>
          <cell r="GX282">
            <v>0.32</v>
          </cell>
          <cell r="GY282">
            <v>0.39</v>
          </cell>
          <cell r="GZ282">
            <v>0.47</v>
          </cell>
          <cell r="HA282">
            <v>0.41</v>
          </cell>
          <cell r="HB282">
            <v>0.48</v>
          </cell>
          <cell r="HC282">
            <v>0.42</v>
          </cell>
          <cell r="HD282">
            <v>0.49</v>
          </cell>
          <cell r="HE282">
            <v>0.43</v>
          </cell>
          <cell r="HF282">
            <v>0.28000000000000003</v>
          </cell>
          <cell r="HG282">
            <v>0.49</v>
          </cell>
          <cell r="HH282">
            <v>0.02</v>
          </cell>
          <cell r="HI282">
            <v>0.16</v>
          </cell>
          <cell r="HJ282">
            <v>0.1</v>
          </cell>
          <cell r="HK282">
            <v>0.06</v>
          </cell>
          <cell r="HL282">
            <v>0.09</v>
          </cell>
          <cell r="HM282">
            <v>0.01</v>
          </cell>
          <cell r="HN282">
            <v>3.7999999999999999E-2</v>
          </cell>
          <cell r="HO282">
            <v>0.04</v>
          </cell>
          <cell r="HP282">
            <v>0.04</v>
          </cell>
          <cell r="HQ282">
            <v>0.05</v>
          </cell>
          <cell r="HR282">
            <v>4.8000000000000001E-2</v>
          </cell>
          <cell r="HS282">
            <v>4.8000000000000001E-2</v>
          </cell>
          <cell r="HT282">
            <v>0.05</v>
          </cell>
          <cell r="HU282">
            <v>0.06</v>
          </cell>
          <cell r="HV282">
            <v>0.04</v>
          </cell>
          <cell r="HW282">
            <v>0.05</v>
          </cell>
          <cell r="HX282">
            <v>0.05</v>
          </cell>
          <cell r="HY282">
            <v>0.04</v>
          </cell>
        </row>
        <row r="283">
          <cell r="A283">
            <v>609863</v>
          </cell>
          <cell r="I283">
            <v>24</v>
          </cell>
          <cell r="J283" t="str">
            <v/>
          </cell>
          <cell r="R283">
            <v>29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0.02</v>
          </cell>
          <cell r="AI283">
            <v>0</v>
          </cell>
          <cell r="AJ283">
            <v>0</v>
          </cell>
          <cell r="AK283">
            <v>0.06</v>
          </cell>
          <cell r="AL283">
            <v>0.17</v>
          </cell>
          <cell r="AM283">
            <v>0.3</v>
          </cell>
          <cell r="AN283">
            <v>0.26</v>
          </cell>
          <cell r="AO283">
            <v>0.26</v>
          </cell>
          <cell r="AP283">
            <v>0.11</v>
          </cell>
          <cell r="AQ283">
            <v>0.23</v>
          </cell>
          <cell r="AR283">
            <v>0.19</v>
          </cell>
          <cell r="AS283">
            <v>0.02</v>
          </cell>
          <cell r="AT283">
            <v>0.04</v>
          </cell>
          <cell r="AU283">
            <v>0.04</v>
          </cell>
          <cell r="AV283">
            <v>0.04</v>
          </cell>
          <cell r="AW283">
            <v>0.04</v>
          </cell>
          <cell r="AX283">
            <v>0.04</v>
          </cell>
          <cell r="AY283">
            <v>0.68</v>
          </cell>
          <cell r="AZ283">
            <v>0.68</v>
          </cell>
          <cell r="BA283">
            <v>0.7</v>
          </cell>
          <cell r="BB283">
            <v>0.85</v>
          </cell>
          <cell r="BC283">
            <v>0.66</v>
          </cell>
          <cell r="BD283">
            <v>0.6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0.02</v>
          </cell>
          <cell r="BS283">
            <v>0</v>
          </cell>
          <cell r="BT283">
            <v>0</v>
          </cell>
          <cell r="BU283">
            <v>0</v>
          </cell>
          <cell r="BV283">
            <v>0.02</v>
          </cell>
          <cell r="BW283">
            <v>0.02</v>
          </cell>
          <cell r="BX283">
            <v>0</v>
          </cell>
          <cell r="BY283">
            <v>0.06</v>
          </cell>
          <cell r="BZ283">
            <v>0.04</v>
          </cell>
          <cell r="CA283">
            <v>0.02</v>
          </cell>
          <cell r="CB283">
            <v>0.02</v>
          </cell>
          <cell r="CL283">
            <v>0.11</v>
          </cell>
          <cell r="CM283">
            <v>0.13</v>
          </cell>
          <cell r="CN283">
            <v>0.17</v>
          </cell>
          <cell r="CO283">
            <v>0.13</v>
          </cell>
          <cell r="CP283">
            <v>0.15</v>
          </cell>
          <cell r="CQ283">
            <v>0.11</v>
          </cell>
          <cell r="CR283">
            <v>0.23</v>
          </cell>
          <cell r="CS283">
            <v>0.21</v>
          </cell>
          <cell r="CT283">
            <v>0.17</v>
          </cell>
          <cell r="CU283">
            <v>0.02</v>
          </cell>
          <cell r="CV283">
            <v>0.04</v>
          </cell>
          <cell r="CW283">
            <v>0.02</v>
          </cell>
          <cell r="CX283">
            <v>0.04</v>
          </cell>
          <cell r="CY283">
            <v>0.02</v>
          </cell>
          <cell r="CZ283">
            <v>0.02</v>
          </cell>
          <cell r="DA283">
            <v>0.06</v>
          </cell>
          <cell r="DB283">
            <v>0.02</v>
          </cell>
          <cell r="DC283">
            <v>0.04</v>
          </cell>
          <cell r="DD283">
            <v>0.87</v>
          </cell>
          <cell r="DE283">
            <v>0.83</v>
          </cell>
          <cell r="DF283">
            <v>0.79</v>
          </cell>
          <cell r="DG283">
            <v>0.81</v>
          </cell>
          <cell r="DH283">
            <v>0.83</v>
          </cell>
          <cell r="DI283">
            <v>0.81</v>
          </cell>
          <cell r="DJ283">
            <v>0.66</v>
          </cell>
          <cell r="DK283">
            <v>0.72</v>
          </cell>
          <cell r="DL283">
            <v>0.77</v>
          </cell>
          <cell r="DM283">
            <v>0.06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0.04</v>
          </cell>
          <cell r="DT283">
            <v>0</v>
          </cell>
          <cell r="DU283">
            <v>0</v>
          </cell>
          <cell r="DW283">
            <v>0</v>
          </cell>
          <cell r="DX283">
            <v>0</v>
          </cell>
          <cell r="DY283">
            <v>0.04</v>
          </cell>
          <cell r="DZ283">
            <v>0.02</v>
          </cell>
          <cell r="EA283">
            <v>0.04</v>
          </cell>
          <cell r="EB283">
            <v>0.04</v>
          </cell>
          <cell r="EC283">
            <v>0.06</v>
          </cell>
          <cell r="ED283">
            <v>0.06</v>
          </cell>
          <cell r="EE283">
            <v>0.28000000000000003</v>
          </cell>
          <cell r="EF283">
            <v>0.23</v>
          </cell>
          <cell r="EG283">
            <v>0.19</v>
          </cell>
          <cell r="EH283">
            <v>0.17</v>
          </cell>
          <cell r="EI283">
            <v>0.21</v>
          </cell>
          <cell r="EJ283">
            <v>0.23</v>
          </cell>
          <cell r="EK283">
            <v>0.21</v>
          </cell>
          <cell r="EL283">
            <v>0.11</v>
          </cell>
          <cell r="EM283">
            <v>0.21</v>
          </cell>
          <cell r="EO283">
            <v>0.66</v>
          </cell>
          <cell r="EP283">
            <v>0.74</v>
          </cell>
          <cell r="EQ283">
            <v>0.72</v>
          </cell>
          <cell r="ER283">
            <v>0.7</v>
          </cell>
          <cell r="ES283">
            <v>0.68</v>
          </cell>
          <cell r="ET283">
            <v>0.62</v>
          </cell>
          <cell r="EU283">
            <v>0.74</v>
          </cell>
          <cell r="EV283">
            <v>0.66</v>
          </cell>
          <cell r="EW283">
            <v>0.06</v>
          </cell>
          <cell r="EX283">
            <v>0.11</v>
          </cell>
          <cell r="EY283">
            <v>0.06</v>
          </cell>
          <cell r="EZ283">
            <v>0.06</v>
          </cell>
          <cell r="FA283">
            <v>0.06</v>
          </cell>
          <cell r="FB283">
            <v>0.04</v>
          </cell>
          <cell r="FC283">
            <v>0.09</v>
          </cell>
          <cell r="FD283">
            <v>0.09</v>
          </cell>
          <cell r="FE283">
            <v>0.06</v>
          </cell>
          <cell r="GP283">
            <v>0.02</v>
          </cell>
          <cell r="GQ283">
            <v>0.13</v>
          </cell>
          <cell r="GR283">
            <v>0</v>
          </cell>
          <cell r="GS283">
            <v>0.02</v>
          </cell>
          <cell r="GT283">
            <v>0.11</v>
          </cell>
          <cell r="GU283">
            <v>0</v>
          </cell>
          <cell r="GV283">
            <v>0.38</v>
          </cell>
          <cell r="GW283">
            <v>0.32</v>
          </cell>
          <cell r="GX283">
            <v>0.34</v>
          </cell>
          <cell r="GY283">
            <v>0.36</v>
          </cell>
          <cell r="GZ283">
            <v>0.53</v>
          </cell>
          <cell r="HA283">
            <v>0.36</v>
          </cell>
          <cell r="HB283">
            <v>0.53</v>
          </cell>
          <cell r="HC283">
            <v>0.28000000000000003</v>
          </cell>
          <cell r="HD283">
            <v>0.49</v>
          </cell>
          <cell r="HE283">
            <v>0.51</v>
          </cell>
          <cell r="HF283">
            <v>0.23</v>
          </cell>
          <cell r="HG283">
            <v>0.56999999999999995</v>
          </cell>
          <cell r="HH283">
            <v>0.02</v>
          </cell>
          <cell r="HI283">
            <v>0.17</v>
          </cell>
          <cell r="HJ283">
            <v>0.09</v>
          </cell>
          <cell r="HK283">
            <v>0.04</v>
          </cell>
          <cell r="HL283">
            <v>0.04</v>
          </cell>
          <cell r="HM283">
            <v>0</v>
          </cell>
          <cell r="HN283">
            <v>0</v>
          </cell>
          <cell r="HO283">
            <v>0.06</v>
          </cell>
          <cell r="HP283">
            <v>0.02</v>
          </cell>
          <cell r="HQ283">
            <v>0</v>
          </cell>
          <cell r="HR283">
            <v>0</v>
          </cell>
          <cell r="HS283">
            <v>0</v>
          </cell>
          <cell r="HT283">
            <v>0.04</v>
          </cell>
          <cell r="HU283">
            <v>0.04</v>
          </cell>
          <cell r="HV283">
            <v>0.06</v>
          </cell>
          <cell r="HW283">
            <v>0.06</v>
          </cell>
          <cell r="HX283">
            <v>0.09</v>
          </cell>
          <cell r="HY283">
            <v>0.06</v>
          </cell>
        </row>
        <row r="284">
          <cell r="A284">
            <v>609864</v>
          </cell>
          <cell r="J284" t="str">
            <v/>
          </cell>
        </row>
        <row r="285">
          <cell r="A285">
            <v>609865</v>
          </cell>
          <cell r="I285">
            <v>18</v>
          </cell>
          <cell r="J285" t="str">
            <v/>
          </cell>
          <cell r="R285">
            <v>4</v>
          </cell>
          <cell r="AA285">
            <v>0</v>
          </cell>
          <cell r="AB285">
            <v>0</v>
          </cell>
          <cell r="AC285">
            <v>0.06</v>
          </cell>
          <cell r="AD285">
            <v>0</v>
          </cell>
          <cell r="AE285">
            <v>0.03</v>
          </cell>
          <cell r="AF285">
            <v>0.16</v>
          </cell>
          <cell r="AG285">
            <v>0.21</v>
          </cell>
          <cell r="AH285">
            <v>0.08</v>
          </cell>
          <cell r="AI285">
            <v>0.08</v>
          </cell>
          <cell r="AJ285">
            <v>0.11</v>
          </cell>
          <cell r="AK285">
            <v>0.14000000000000001</v>
          </cell>
          <cell r="AL285">
            <v>0.17</v>
          </cell>
          <cell r="AM285">
            <v>0.3</v>
          </cell>
          <cell r="AN285">
            <v>0.33</v>
          </cell>
          <cell r="AO285">
            <v>0.35</v>
          </cell>
          <cell r="AP285">
            <v>0.21</v>
          </cell>
          <cell r="AQ285">
            <v>0.33</v>
          </cell>
          <cell r="AR285">
            <v>0.28999999999999998</v>
          </cell>
          <cell r="AS285">
            <v>0</v>
          </cell>
          <cell r="AT285">
            <v>0</v>
          </cell>
          <cell r="AU285">
            <v>0.05</v>
          </cell>
          <cell r="AV285">
            <v>0</v>
          </cell>
          <cell r="AW285">
            <v>0.02</v>
          </cell>
          <cell r="AX285">
            <v>0</v>
          </cell>
          <cell r="AY285">
            <v>0.49</v>
          </cell>
          <cell r="AZ285">
            <v>0.59</v>
          </cell>
          <cell r="BA285">
            <v>0.46</v>
          </cell>
          <cell r="BB285">
            <v>0.68</v>
          </cell>
          <cell r="BC285">
            <v>0.48</v>
          </cell>
          <cell r="BD285">
            <v>0.38</v>
          </cell>
          <cell r="BK285">
            <v>0</v>
          </cell>
          <cell r="BL285">
            <v>0</v>
          </cell>
          <cell r="BM285">
            <v>0</v>
          </cell>
          <cell r="BN285">
            <v>0.03</v>
          </cell>
          <cell r="BO285">
            <v>0</v>
          </cell>
          <cell r="BP285">
            <v>0</v>
          </cell>
          <cell r="BQ285">
            <v>0.03</v>
          </cell>
          <cell r="BR285">
            <v>0.08</v>
          </cell>
          <cell r="BS285">
            <v>0.03</v>
          </cell>
          <cell r="BT285">
            <v>0.02</v>
          </cell>
          <cell r="BU285">
            <v>0.02</v>
          </cell>
          <cell r="BV285">
            <v>0.02</v>
          </cell>
          <cell r="BW285">
            <v>0</v>
          </cell>
          <cell r="BX285">
            <v>0.03</v>
          </cell>
          <cell r="BY285">
            <v>0.06</v>
          </cell>
          <cell r="BZ285">
            <v>0.05</v>
          </cell>
          <cell r="CA285">
            <v>0.08</v>
          </cell>
          <cell r="CB285">
            <v>0.03</v>
          </cell>
          <cell r="CL285">
            <v>0.13</v>
          </cell>
          <cell r="CM285">
            <v>0.13</v>
          </cell>
          <cell r="CN285">
            <v>0.08</v>
          </cell>
          <cell r="CO285">
            <v>0.11</v>
          </cell>
          <cell r="CP285">
            <v>0.11</v>
          </cell>
          <cell r="CQ285">
            <v>0.21</v>
          </cell>
          <cell r="CR285">
            <v>0.19</v>
          </cell>
          <cell r="CS285">
            <v>0.16</v>
          </cell>
          <cell r="CT285">
            <v>0.27</v>
          </cell>
          <cell r="CU285">
            <v>0</v>
          </cell>
          <cell r="CV285">
            <v>0.02</v>
          </cell>
          <cell r="CW285">
            <v>0.03</v>
          </cell>
          <cell r="CX285">
            <v>0.02</v>
          </cell>
          <cell r="CY285">
            <v>0</v>
          </cell>
          <cell r="CZ285">
            <v>0.06</v>
          </cell>
          <cell r="DA285">
            <v>0</v>
          </cell>
          <cell r="DB285">
            <v>0.02</v>
          </cell>
          <cell r="DC285">
            <v>0</v>
          </cell>
          <cell r="DD285">
            <v>0.86</v>
          </cell>
          <cell r="DE285">
            <v>0.84</v>
          </cell>
          <cell r="DF285">
            <v>0.87</v>
          </cell>
          <cell r="DG285">
            <v>0.84</v>
          </cell>
          <cell r="DH285">
            <v>0.86</v>
          </cell>
          <cell r="DI285">
            <v>0.67</v>
          </cell>
          <cell r="DJ285">
            <v>0.73</v>
          </cell>
          <cell r="DK285">
            <v>0.67</v>
          </cell>
          <cell r="DL285">
            <v>0.67</v>
          </cell>
          <cell r="DM285">
            <v>0.24</v>
          </cell>
          <cell r="DN285">
            <v>3.2000000000000001E-2</v>
          </cell>
          <cell r="DO285">
            <v>0</v>
          </cell>
          <cell r="DP285">
            <v>0</v>
          </cell>
          <cell r="DQ285">
            <v>0</v>
          </cell>
          <cell r="DR285">
            <v>0.02</v>
          </cell>
          <cell r="DS285">
            <v>0.06</v>
          </cell>
          <cell r="DT285">
            <v>0</v>
          </cell>
          <cell r="DU285">
            <v>0.02</v>
          </cell>
          <cell r="DW285">
            <v>7.9000000000000001E-2</v>
          </cell>
          <cell r="DX285">
            <v>3.2000000000000001E-2</v>
          </cell>
          <cell r="DY285">
            <v>0.11</v>
          </cell>
          <cell r="DZ285">
            <v>0.03</v>
          </cell>
          <cell r="EA285">
            <v>0.06</v>
          </cell>
          <cell r="EB285">
            <v>0.1</v>
          </cell>
          <cell r="EC285">
            <v>0.08</v>
          </cell>
          <cell r="ED285">
            <v>0.06</v>
          </cell>
          <cell r="EE285">
            <v>0.22</v>
          </cell>
          <cell r="EF285">
            <v>0.25</v>
          </cell>
          <cell r="EG285">
            <v>0.33</v>
          </cell>
          <cell r="EH285">
            <v>0.28999999999999998</v>
          </cell>
          <cell r="EI285">
            <v>0.32</v>
          </cell>
          <cell r="EJ285">
            <v>0.37</v>
          </cell>
          <cell r="EK285">
            <v>0.32</v>
          </cell>
          <cell r="EL285">
            <v>0.37</v>
          </cell>
          <cell r="EM285">
            <v>0.32</v>
          </cell>
          <cell r="EO285">
            <v>0.6</v>
          </cell>
          <cell r="EP285">
            <v>0.59</v>
          </cell>
          <cell r="EQ285">
            <v>0.56999999999999995</v>
          </cell>
          <cell r="ER285">
            <v>0.59</v>
          </cell>
          <cell r="ES285">
            <v>0.46</v>
          </cell>
          <cell r="ET285">
            <v>0.46</v>
          </cell>
          <cell r="EU285">
            <v>0.51</v>
          </cell>
          <cell r="EV285">
            <v>0.56999999999999995</v>
          </cell>
          <cell r="EW285">
            <v>0.06</v>
          </cell>
          <cell r="EX285">
            <v>0.03</v>
          </cell>
          <cell r="EY285">
            <v>0.05</v>
          </cell>
          <cell r="EZ285">
            <v>0.03</v>
          </cell>
          <cell r="FA285">
            <v>0.06</v>
          </cell>
          <cell r="FB285">
            <v>0.1</v>
          </cell>
          <cell r="FC285">
            <v>0.06</v>
          </cell>
          <cell r="FD285">
            <v>0.05</v>
          </cell>
          <cell r="FE285">
            <v>0.03</v>
          </cell>
          <cell r="GP285">
            <v>0.02</v>
          </cell>
          <cell r="GQ285">
            <v>0</v>
          </cell>
          <cell r="GR285">
            <v>0</v>
          </cell>
          <cell r="GS285">
            <v>0.02</v>
          </cell>
          <cell r="GT285">
            <v>0.08</v>
          </cell>
          <cell r="GU285">
            <v>0.06</v>
          </cell>
          <cell r="GV285">
            <v>0.25</v>
          </cell>
          <cell r="GW285">
            <v>0.22</v>
          </cell>
          <cell r="GX285">
            <v>0.27</v>
          </cell>
          <cell r="GY285">
            <v>0.27</v>
          </cell>
          <cell r="GZ285">
            <v>0.44</v>
          </cell>
          <cell r="HA285">
            <v>0.35</v>
          </cell>
          <cell r="HB285">
            <v>0.65</v>
          </cell>
          <cell r="HC285">
            <v>0.46</v>
          </cell>
          <cell r="HD285">
            <v>0.54</v>
          </cell>
          <cell r="HE285">
            <v>0.56000000000000005</v>
          </cell>
          <cell r="HF285">
            <v>0.37</v>
          </cell>
          <cell r="HG285">
            <v>0.48</v>
          </cell>
          <cell r="HH285">
            <v>0.05</v>
          </cell>
          <cell r="HI285">
            <v>0.25</v>
          </cell>
          <cell r="HJ285">
            <v>0.14000000000000001</v>
          </cell>
          <cell r="HK285">
            <v>0.11</v>
          </cell>
          <cell r="HL285">
            <v>0.05</v>
          </cell>
          <cell r="HM285">
            <v>0.05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0.03</v>
          </cell>
          <cell r="HU285">
            <v>0.06</v>
          </cell>
          <cell r="HV285">
            <v>0.05</v>
          </cell>
          <cell r="HW285">
            <v>0.05</v>
          </cell>
          <cell r="HX285">
            <v>0.06</v>
          </cell>
          <cell r="HY285">
            <v>0.06</v>
          </cell>
        </row>
        <row r="286">
          <cell r="A286">
            <v>609866</v>
          </cell>
          <cell r="I286">
            <v>55</v>
          </cell>
          <cell r="J286" t="str">
            <v>Neutral</v>
          </cell>
          <cell r="M286">
            <v>59</v>
          </cell>
          <cell r="R286">
            <v>190</v>
          </cell>
          <cell r="AA286">
            <v>0.02</v>
          </cell>
          <cell r="AB286">
            <v>0.01</v>
          </cell>
          <cell r="AC286">
            <v>0.01</v>
          </cell>
          <cell r="AD286">
            <v>0</v>
          </cell>
          <cell r="AE286">
            <v>0</v>
          </cell>
          <cell r="AF286">
            <v>0.02</v>
          </cell>
          <cell r="AG286">
            <v>0.09</v>
          </cell>
          <cell r="AH286">
            <v>7.0000000000000007E-2</v>
          </cell>
          <cell r="AI286">
            <v>0.02</v>
          </cell>
          <cell r="AJ286">
            <v>0.02</v>
          </cell>
          <cell r="AK286">
            <v>0.08</v>
          </cell>
          <cell r="AL286">
            <v>0.15</v>
          </cell>
          <cell r="AM286">
            <v>0.4</v>
          </cell>
          <cell r="AN286">
            <v>0.24</v>
          </cell>
          <cell r="AO286">
            <v>0.3</v>
          </cell>
          <cell r="AP286">
            <v>0.1</v>
          </cell>
          <cell r="AQ286">
            <v>0.43</v>
          </cell>
          <cell r="AR286">
            <v>0.34</v>
          </cell>
          <cell r="AS286">
            <v>0</v>
          </cell>
          <cell r="AT286">
            <v>0</v>
          </cell>
          <cell r="AU286">
            <v>0.02</v>
          </cell>
          <cell r="AV286">
            <v>0</v>
          </cell>
          <cell r="AW286">
            <v>0.01</v>
          </cell>
          <cell r="AX286">
            <v>0.01</v>
          </cell>
          <cell r="AY286">
            <v>0.48</v>
          </cell>
          <cell r="AZ286">
            <v>0.67</v>
          </cell>
          <cell r="BA286">
            <v>0.65</v>
          </cell>
          <cell r="BB286">
            <v>0.88</v>
          </cell>
          <cell r="BC286">
            <v>0.48</v>
          </cell>
          <cell r="BD286">
            <v>0.49</v>
          </cell>
          <cell r="BK286">
            <v>7.0000000000000001E-3</v>
          </cell>
          <cell r="BL286">
            <v>0</v>
          </cell>
          <cell r="BM286">
            <v>0</v>
          </cell>
          <cell r="BN286">
            <v>0.01</v>
          </cell>
          <cell r="BO286">
            <v>0</v>
          </cell>
          <cell r="BP286">
            <v>0.01</v>
          </cell>
          <cell r="BQ286">
            <v>0.01</v>
          </cell>
          <cell r="BR286">
            <v>0.06</v>
          </cell>
          <cell r="BS286">
            <v>0.03</v>
          </cell>
          <cell r="BT286">
            <v>0.01</v>
          </cell>
          <cell r="BU286">
            <v>0.02</v>
          </cell>
          <cell r="BV286">
            <v>0.02</v>
          </cell>
          <cell r="BW286">
            <v>0.02</v>
          </cell>
          <cell r="BX286">
            <v>0.02</v>
          </cell>
          <cell r="BY286">
            <v>0.05</v>
          </cell>
          <cell r="BZ286">
            <v>0.09</v>
          </cell>
          <cell r="CA286">
            <v>0.16</v>
          </cell>
          <cell r="CB286">
            <v>0.11</v>
          </cell>
          <cell r="CL286">
            <v>0.13</v>
          </cell>
          <cell r="CM286">
            <v>0.16</v>
          </cell>
          <cell r="CN286">
            <v>0.18</v>
          </cell>
          <cell r="CO286">
            <v>0.13</v>
          </cell>
          <cell r="CP286">
            <v>0.14000000000000001</v>
          </cell>
          <cell r="CQ286">
            <v>0.22</v>
          </cell>
          <cell r="CR286">
            <v>0.22</v>
          </cell>
          <cell r="CS286">
            <v>0.22</v>
          </cell>
          <cell r="CT286">
            <v>0.26</v>
          </cell>
          <cell r="CU286">
            <v>0.01</v>
          </cell>
          <cell r="CV286">
            <v>0.01</v>
          </cell>
          <cell r="CW286">
            <v>0.01</v>
          </cell>
          <cell r="CX286">
            <v>0.01</v>
          </cell>
          <cell r="CY286">
            <v>0.01</v>
          </cell>
          <cell r="CZ286">
            <v>0.02</v>
          </cell>
          <cell r="DA286">
            <v>0.01</v>
          </cell>
          <cell r="DB286">
            <v>0.01</v>
          </cell>
          <cell r="DC286">
            <v>0.02</v>
          </cell>
          <cell r="DD286">
            <v>0.84</v>
          </cell>
          <cell r="DE286">
            <v>0.82</v>
          </cell>
          <cell r="DF286">
            <v>0.78</v>
          </cell>
          <cell r="DG286">
            <v>0.84</v>
          </cell>
          <cell r="DH286">
            <v>0.82</v>
          </cell>
          <cell r="DI286">
            <v>0.69</v>
          </cell>
          <cell r="DJ286">
            <v>0.66</v>
          </cell>
          <cell r="DK286">
            <v>0.55000000000000004</v>
          </cell>
          <cell r="DL286">
            <v>0.59</v>
          </cell>
          <cell r="DM286">
            <v>0.04</v>
          </cell>
          <cell r="DN286">
            <v>0</v>
          </cell>
          <cell r="DO286">
            <v>0</v>
          </cell>
          <cell r="DP286">
            <v>0.01</v>
          </cell>
          <cell r="DQ286">
            <v>1.0999999999999999E-2</v>
          </cell>
          <cell r="DR286">
            <v>0.01</v>
          </cell>
          <cell r="DS286">
            <v>0.06</v>
          </cell>
          <cell r="DT286">
            <v>0.01</v>
          </cell>
          <cell r="DU286">
            <v>0</v>
          </cell>
          <cell r="DW286">
            <v>1.4E-2</v>
          </cell>
          <cell r="DX286">
            <v>7.0000000000000001E-3</v>
          </cell>
          <cell r="DY286">
            <v>0.02</v>
          </cell>
          <cell r="DZ286">
            <v>0.01</v>
          </cell>
          <cell r="EA286">
            <v>0.03</v>
          </cell>
          <cell r="EB286">
            <v>0.16</v>
          </cell>
          <cell r="EC286">
            <v>0.03</v>
          </cell>
          <cell r="ED286">
            <v>0</v>
          </cell>
          <cell r="EE286">
            <v>0.48</v>
          </cell>
          <cell r="EF286">
            <v>0.31</v>
          </cell>
          <cell r="EG286">
            <v>0.24</v>
          </cell>
          <cell r="EH286">
            <v>0.19</v>
          </cell>
          <cell r="EI286">
            <v>0.17</v>
          </cell>
          <cell r="EJ286">
            <v>0.27</v>
          </cell>
          <cell r="EK286">
            <v>0.37</v>
          </cell>
          <cell r="EL286">
            <v>0.34</v>
          </cell>
          <cell r="EM286">
            <v>0.34</v>
          </cell>
          <cell r="EO286">
            <v>0.66</v>
          </cell>
          <cell r="EP286">
            <v>0.72</v>
          </cell>
          <cell r="EQ286">
            <v>0.76</v>
          </cell>
          <cell r="ER286">
            <v>0.79</v>
          </cell>
          <cell r="ES286">
            <v>0.67</v>
          </cell>
          <cell r="ET286">
            <v>0.34</v>
          </cell>
          <cell r="EU286">
            <v>0.59</v>
          </cell>
          <cell r="EV286">
            <v>0.62</v>
          </cell>
          <cell r="EW286">
            <v>0.06</v>
          </cell>
          <cell r="EX286">
            <v>0.02</v>
          </cell>
          <cell r="EY286">
            <v>0.03</v>
          </cell>
          <cell r="EZ286">
            <v>0.01</v>
          </cell>
          <cell r="FA286">
            <v>0.02</v>
          </cell>
          <cell r="FB286">
            <v>0.02</v>
          </cell>
          <cell r="FC286">
            <v>0.08</v>
          </cell>
          <cell r="FD286">
            <v>0.03</v>
          </cell>
          <cell r="FE286">
            <v>0.03</v>
          </cell>
          <cell r="GP286">
            <v>0</v>
          </cell>
          <cell r="GQ286">
            <v>0.1</v>
          </cell>
          <cell r="GR286">
            <v>0.04</v>
          </cell>
          <cell r="GS286">
            <v>0.09</v>
          </cell>
          <cell r="GT286">
            <v>0.24</v>
          </cell>
          <cell r="GU286">
            <v>0.01</v>
          </cell>
          <cell r="GV286">
            <v>0.4</v>
          </cell>
          <cell r="GW286">
            <v>0.35</v>
          </cell>
          <cell r="GX286">
            <v>0.46</v>
          </cell>
          <cell r="GY286">
            <v>0.56999999999999995</v>
          </cell>
          <cell r="GZ286">
            <v>0.42</v>
          </cell>
          <cell r="HA286">
            <v>0.28999999999999998</v>
          </cell>
          <cell r="HB286">
            <v>0.55000000000000004</v>
          </cell>
          <cell r="HC286">
            <v>0.24</v>
          </cell>
          <cell r="HD286">
            <v>0.44</v>
          </cell>
          <cell r="HE286">
            <v>0.28999999999999998</v>
          </cell>
          <cell r="HF286">
            <v>0.12</v>
          </cell>
          <cell r="HG286">
            <v>0.66</v>
          </cell>
          <cell r="HH286">
            <v>0.01</v>
          </cell>
          <cell r="HI286">
            <v>0.17</v>
          </cell>
          <cell r="HJ286">
            <v>0.03</v>
          </cell>
          <cell r="HK286">
            <v>0.01</v>
          </cell>
          <cell r="HL286">
            <v>0.11</v>
          </cell>
          <cell r="HM286">
            <v>0.01</v>
          </cell>
          <cell r="HN286">
            <v>1.0999999999999999E-2</v>
          </cell>
          <cell r="HO286">
            <v>0.12</v>
          </cell>
          <cell r="HP286">
            <v>0.01</v>
          </cell>
          <cell r="HQ286">
            <v>0.01</v>
          </cell>
          <cell r="HR286">
            <v>8.1000000000000003E-2</v>
          </cell>
          <cell r="HS286">
            <v>1.0999999999999999E-2</v>
          </cell>
          <cell r="HT286">
            <v>0.02</v>
          </cell>
          <cell r="HU286">
            <v>0.02</v>
          </cell>
          <cell r="HV286">
            <v>0.02</v>
          </cell>
          <cell r="HW286">
            <v>0.03</v>
          </cell>
          <cell r="HX286">
            <v>0.03</v>
          </cell>
          <cell r="HY286">
            <v>0.02</v>
          </cell>
        </row>
        <row r="287">
          <cell r="A287">
            <v>609867</v>
          </cell>
          <cell r="I287">
            <v>35</v>
          </cell>
          <cell r="J287" t="str">
            <v>Strong</v>
          </cell>
          <cell r="M287">
            <v>64</v>
          </cell>
          <cell r="R287">
            <v>3</v>
          </cell>
          <cell r="AA287">
            <v>0.02</v>
          </cell>
          <cell r="AB287">
            <v>0.02</v>
          </cell>
          <cell r="AC287">
            <v>0.02</v>
          </cell>
          <cell r="AD287">
            <v>0.03</v>
          </cell>
          <cell r="AE287">
            <v>0.02</v>
          </cell>
          <cell r="AF287">
            <v>0.02</v>
          </cell>
          <cell r="AG287">
            <v>0.05</v>
          </cell>
          <cell r="AH287">
            <v>0.02</v>
          </cell>
          <cell r="AI287">
            <v>0.04</v>
          </cell>
          <cell r="AJ287">
            <v>0.02</v>
          </cell>
          <cell r="AK287">
            <v>0.05</v>
          </cell>
          <cell r="AL287">
            <v>0.15</v>
          </cell>
          <cell r="AM287">
            <v>0.33</v>
          </cell>
          <cell r="AN287">
            <v>0.25</v>
          </cell>
          <cell r="AO287">
            <v>0.28999999999999998</v>
          </cell>
          <cell r="AP287">
            <v>0.2</v>
          </cell>
          <cell r="AQ287">
            <v>0.28000000000000003</v>
          </cell>
          <cell r="AR287">
            <v>0.28999999999999998</v>
          </cell>
          <cell r="AS287">
            <v>0</v>
          </cell>
          <cell r="AT287">
            <v>0.01</v>
          </cell>
          <cell r="AU287">
            <v>0.02</v>
          </cell>
          <cell r="AV287">
            <v>0</v>
          </cell>
          <cell r="AW287">
            <v>0.02</v>
          </cell>
          <cell r="AX287">
            <v>0.02</v>
          </cell>
          <cell r="AY287">
            <v>0.6</v>
          </cell>
          <cell r="AZ287">
            <v>0.71</v>
          </cell>
          <cell r="BA287">
            <v>0.63</v>
          </cell>
          <cell r="BB287">
            <v>0.75</v>
          </cell>
          <cell r="BC287">
            <v>0.63</v>
          </cell>
          <cell r="BD287">
            <v>0.53</v>
          </cell>
          <cell r="BK287">
            <v>1.4999999999999999E-2</v>
          </cell>
          <cell r="BL287">
            <v>8.0000000000000002E-3</v>
          </cell>
          <cell r="BM287">
            <v>0.01</v>
          </cell>
          <cell r="BN287">
            <v>0.01</v>
          </cell>
          <cell r="BO287">
            <v>0.01</v>
          </cell>
          <cell r="BP287">
            <v>0.02</v>
          </cell>
          <cell r="BQ287">
            <v>0.01</v>
          </cell>
          <cell r="BR287">
            <v>0.03</v>
          </cell>
          <cell r="BS287">
            <v>0.01</v>
          </cell>
          <cell r="BT287">
            <v>0.01</v>
          </cell>
          <cell r="BU287">
            <v>0.02</v>
          </cell>
          <cell r="BV287">
            <v>0.02</v>
          </cell>
          <cell r="BW287">
            <v>0.05</v>
          </cell>
          <cell r="BX287">
            <v>0.02</v>
          </cell>
          <cell r="BY287">
            <v>0.02</v>
          </cell>
          <cell r="BZ287">
            <v>0.06</v>
          </cell>
          <cell r="CA287">
            <v>0.08</v>
          </cell>
          <cell r="CB287">
            <v>0.05</v>
          </cell>
          <cell r="CL287">
            <v>0.11</v>
          </cell>
          <cell r="CM287">
            <v>0.08</v>
          </cell>
          <cell r="CN287">
            <v>0.13</v>
          </cell>
          <cell r="CO287">
            <v>0.13</v>
          </cell>
          <cell r="CP287">
            <v>0.11</v>
          </cell>
          <cell r="CQ287">
            <v>0.2</v>
          </cell>
          <cell r="CR287">
            <v>0.11</v>
          </cell>
          <cell r="CS287">
            <v>0.2</v>
          </cell>
          <cell r="CT287">
            <v>0.17</v>
          </cell>
          <cell r="CU287">
            <v>0.01</v>
          </cell>
          <cell r="CV287">
            <v>0</v>
          </cell>
          <cell r="CW287">
            <v>0.02</v>
          </cell>
          <cell r="CX287">
            <v>0.01</v>
          </cell>
          <cell r="CY287">
            <v>0</v>
          </cell>
          <cell r="CZ287">
            <v>0.01</v>
          </cell>
          <cell r="DA287">
            <v>0</v>
          </cell>
          <cell r="DB287">
            <v>0</v>
          </cell>
          <cell r="DC287">
            <v>0.01</v>
          </cell>
          <cell r="DD287">
            <v>0.86</v>
          </cell>
          <cell r="DE287">
            <v>0.89</v>
          </cell>
          <cell r="DF287">
            <v>0.83</v>
          </cell>
          <cell r="DG287">
            <v>0.81</v>
          </cell>
          <cell r="DH287">
            <v>0.86</v>
          </cell>
          <cell r="DI287">
            <v>0.75</v>
          </cell>
          <cell r="DJ287">
            <v>0.83</v>
          </cell>
          <cell r="DK287">
            <v>0.69</v>
          </cell>
          <cell r="DL287">
            <v>0.77</v>
          </cell>
          <cell r="DM287">
            <v>0.19</v>
          </cell>
          <cell r="DN287">
            <v>0</v>
          </cell>
          <cell r="DO287">
            <v>0.01</v>
          </cell>
          <cell r="DP287">
            <v>0.02</v>
          </cell>
          <cell r="DQ287">
            <v>8.0000000000000002E-3</v>
          </cell>
          <cell r="DR287">
            <v>0.01</v>
          </cell>
          <cell r="DS287">
            <v>0.02</v>
          </cell>
          <cell r="DT287">
            <v>0.01</v>
          </cell>
          <cell r="DU287">
            <v>0</v>
          </cell>
          <cell r="DW287">
            <v>2.3E-2</v>
          </cell>
          <cell r="DX287">
            <v>0</v>
          </cell>
          <cell r="DY287">
            <v>0.02</v>
          </cell>
          <cell r="DZ287">
            <v>0.01</v>
          </cell>
          <cell r="EA287">
            <v>0.04</v>
          </cell>
          <cell r="EB287">
            <v>7.0000000000000007E-2</v>
          </cell>
          <cell r="EC287">
            <v>0.05</v>
          </cell>
          <cell r="ED287">
            <v>0.02</v>
          </cell>
          <cell r="EE287">
            <v>0.25</v>
          </cell>
          <cell r="EF287">
            <v>0.28999999999999998</v>
          </cell>
          <cell r="EG287">
            <v>0.25</v>
          </cell>
          <cell r="EH287">
            <v>0.23</v>
          </cell>
          <cell r="EI287">
            <v>0.2</v>
          </cell>
          <cell r="EJ287">
            <v>0.28999999999999998</v>
          </cell>
          <cell r="EK287">
            <v>0.25</v>
          </cell>
          <cell r="EL287">
            <v>0.27</v>
          </cell>
          <cell r="EM287">
            <v>0.28999999999999998</v>
          </cell>
          <cell r="EO287">
            <v>0.68</v>
          </cell>
          <cell r="EP287">
            <v>0.74</v>
          </cell>
          <cell r="EQ287">
            <v>0.7</v>
          </cell>
          <cell r="ER287">
            <v>0.77</v>
          </cell>
          <cell r="ES287">
            <v>0.64</v>
          </cell>
          <cell r="ET287">
            <v>0.62</v>
          </cell>
          <cell r="EU287">
            <v>0.66</v>
          </cell>
          <cell r="EV287">
            <v>0.68</v>
          </cell>
          <cell r="EW287">
            <v>0.02</v>
          </cell>
          <cell r="EX287">
            <v>0.01</v>
          </cell>
          <cell r="EY287">
            <v>0.01</v>
          </cell>
          <cell r="EZ287">
            <v>0.03</v>
          </cell>
          <cell r="FA287">
            <v>0.02</v>
          </cell>
          <cell r="FB287">
            <v>0.02</v>
          </cell>
          <cell r="FC287">
            <v>0.05</v>
          </cell>
          <cell r="FD287">
            <v>0.02</v>
          </cell>
          <cell r="FE287">
            <v>0.02</v>
          </cell>
          <cell r="GP287">
            <v>0.01</v>
          </cell>
          <cell r="GQ287">
            <v>0</v>
          </cell>
          <cell r="GR287">
            <v>0</v>
          </cell>
          <cell r="GS287">
            <v>0</v>
          </cell>
          <cell r="GT287">
            <v>7.0000000000000007E-2</v>
          </cell>
          <cell r="GU287">
            <v>0.01</v>
          </cell>
          <cell r="GV287">
            <v>0.23</v>
          </cell>
          <cell r="GW287">
            <v>0.23</v>
          </cell>
          <cell r="GX287">
            <v>0.17</v>
          </cell>
          <cell r="GY287">
            <v>0.32</v>
          </cell>
          <cell r="GZ287">
            <v>0.37</v>
          </cell>
          <cell r="HA287">
            <v>0.28999999999999998</v>
          </cell>
          <cell r="HB287">
            <v>0.69</v>
          </cell>
          <cell r="HC287">
            <v>0.54</v>
          </cell>
          <cell r="HD287">
            <v>0.73</v>
          </cell>
          <cell r="HE287">
            <v>0.54</v>
          </cell>
          <cell r="HF287">
            <v>0.44</v>
          </cell>
          <cell r="HG287">
            <v>0.62</v>
          </cell>
          <cell r="HH287">
            <v>0.04</v>
          </cell>
          <cell r="HI287">
            <v>0.14000000000000001</v>
          </cell>
          <cell r="HJ287">
            <v>0.02</v>
          </cell>
          <cell r="HK287">
            <v>0.05</v>
          </cell>
          <cell r="HL287">
            <v>0.05</v>
          </cell>
          <cell r="HM287">
            <v>0.02</v>
          </cell>
          <cell r="HN287">
            <v>2.3E-2</v>
          </cell>
          <cell r="HO287">
            <v>0.05</v>
          </cell>
          <cell r="HP287">
            <v>0.03</v>
          </cell>
          <cell r="HQ287">
            <v>0.04</v>
          </cell>
          <cell r="HR287">
            <v>0.03</v>
          </cell>
          <cell r="HS287">
            <v>2.3E-2</v>
          </cell>
          <cell r="HT287">
            <v>0.01</v>
          </cell>
          <cell r="HU287">
            <v>0.05</v>
          </cell>
          <cell r="HV287">
            <v>0.05</v>
          </cell>
          <cell r="HW287">
            <v>0.05</v>
          </cell>
          <cell r="HX287">
            <v>0.04</v>
          </cell>
          <cell r="HY287">
            <v>0.04</v>
          </cell>
        </row>
        <row r="288">
          <cell r="A288">
            <v>609869</v>
          </cell>
          <cell r="I288">
            <v>47</v>
          </cell>
          <cell r="J288" t="str">
            <v>Neutral</v>
          </cell>
          <cell r="M288">
            <v>53</v>
          </cell>
          <cell r="R288">
            <v>1</v>
          </cell>
          <cell r="AA288">
            <v>7.0000000000000007E-2</v>
          </cell>
          <cell r="AB288">
            <v>0.02</v>
          </cell>
          <cell r="AC288">
            <v>0.02</v>
          </cell>
          <cell r="AD288">
            <v>0.05</v>
          </cell>
          <cell r="AE288">
            <v>0.03</v>
          </cell>
          <cell r="AF288">
            <v>0.09</v>
          </cell>
          <cell r="AG288">
            <v>0.08</v>
          </cell>
          <cell r="AH288">
            <v>0.08</v>
          </cell>
          <cell r="AI288">
            <v>0.08</v>
          </cell>
          <cell r="AJ288">
            <v>0.03</v>
          </cell>
          <cell r="AK288">
            <v>0.05</v>
          </cell>
          <cell r="AL288">
            <v>0.1</v>
          </cell>
          <cell r="AM288">
            <v>0.27</v>
          </cell>
          <cell r="AN288">
            <v>0.19</v>
          </cell>
          <cell r="AO288">
            <v>0.28999999999999998</v>
          </cell>
          <cell r="AP288">
            <v>0.23</v>
          </cell>
          <cell r="AQ288">
            <v>0.28999999999999998</v>
          </cell>
          <cell r="AR288">
            <v>0.21</v>
          </cell>
          <cell r="AS288">
            <v>0.01</v>
          </cell>
          <cell r="AT288">
            <v>0.01</v>
          </cell>
          <cell r="AU288">
            <v>0.02</v>
          </cell>
          <cell r="AV288">
            <v>0.01</v>
          </cell>
          <cell r="AW288">
            <v>0.04</v>
          </cell>
          <cell r="AX288">
            <v>0.02</v>
          </cell>
          <cell r="AY288">
            <v>0.56999999999999995</v>
          </cell>
          <cell r="AZ288">
            <v>0.7</v>
          </cell>
          <cell r="BA288">
            <v>0.59</v>
          </cell>
          <cell r="BB288">
            <v>0.69</v>
          </cell>
          <cell r="BC288">
            <v>0.59</v>
          </cell>
          <cell r="BD288">
            <v>0.57999999999999996</v>
          </cell>
          <cell r="BK288">
            <v>8.9999999999999993E-3</v>
          </cell>
          <cell r="BL288">
            <v>0</v>
          </cell>
          <cell r="BM288">
            <v>0.01</v>
          </cell>
          <cell r="BN288">
            <v>0</v>
          </cell>
          <cell r="BO288">
            <v>0.01</v>
          </cell>
          <cell r="BP288">
            <v>0.02</v>
          </cell>
          <cell r="BQ288">
            <v>7.0000000000000007E-2</v>
          </cell>
          <cell r="BR288">
            <v>0.06</v>
          </cell>
          <cell r="BS288">
            <v>7.0000000000000007E-2</v>
          </cell>
          <cell r="BT288">
            <v>0.02</v>
          </cell>
          <cell r="BU288">
            <v>0.06</v>
          </cell>
          <cell r="BV288">
            <v>7.0000000000000007E-2</v>
          </cell>
          <cell r="BW288">
            <v>0.05</v>
          </cell>
          <cell r="BX288">
            <v>0.05</v>
          </cell>
          <cell r="BY288">
            <v>0.08</v>
          </cell>
          <cell r="BZ288">
            <v>0.09</v>
          </cell>
          <cell r="CA288">
            <v>0.1</v>
          </cell>
          <cell r="CB288">
            <v>7.0000000000000007E-2</v>
          </cell>
          <cell r="CL288">
            <v>0.1</v>
          </cell>
          <cell r="CM288">
            <v>0.17</v>
          </cell>
          <cell r="CN288">
            <v>0.14000000000000001</v>
          </cell>
          <cell r="CO288">
            <v>0.13</v>
          </cell>
          <cell r="CP288">
            <v>0.16</v>
          </cell>
          <cell r="CQ288">
            <v>0.26</v>
          </cell>
          <cell r="CR288">
            <v>0.14000000000000001</v>
          </cell>
          <cell r="CS288">
            <v>0.13</v>
          </cell>
          <cell r="CT288">
            <v>0.13</v>
          </cell>
          <cell r="CU288">
            <v>0.01</v>
          </cell>
          <cell r="CV288">
            <v>0.01</v>
          </cell>
          <cell r="CW288">
            <v>0.01</v>
          </cell>
          <cell r="CX288">
            <v>0.01</v>
          </cell>
          <cell r="CY288">
            <v>0.01</v>
          </cell>
          <cell r="CZ288">
            <v>0.02</v>
          </cell>
          <cell r="DA288">
            <v>0.02</v>
          </cell>
          <cell r="DB288">
            <v>0.01</v>
          </cell>
          <cell r="DC288">
            <v>0.03</v>
          </cell>
          <cell r="DD288">
            <v>0.86</v>
          </cell>
          <cell r="DE288">
            <v>0.76</v>
          </cell>
          <cell r="DF288">
            <v>0.77</v>
          </cell>
          <cell r="DG288">
            <v>0.81</v>
          </cell>
          <cell r="DH288">
            <v>0.77</v>
          </cell>
          <cell r="DI288">
            <v>0.62</v>
          </cell>
          <cell r="DJ288">
            <v>0.68</v>
          </cell>
          <cell r="DK288">
            <v>0.7</v>
          </cell>
          <cell r="DL288">
            <v>0.71</v>
          </cell>
          <cell r="DM288">
            <v>0.16</v>
          </cell>
          <cell r="DN288">
            <v>5.7000000000000002E-2</v>
          </cell>
          <cell r="DO288">
            <v>0.02</v>
          </cell>
          <cell r="DP288">
            <v>0.03</v>
          </cell>
          <cell r="DQ288">
            <v>4.7E-2</v>
          </cell>
          <cell r="DR288">
            <v>0.05</v>
          </cell>
          <cell r="DS288">
            <v>0.05</v>
          </cell>
          <cell r="DT288">
            <v>0.05</v>
          </cell>
          <cell r="DU288">
            <v>0.09</v>
          </cell>
          <cell r="DW288">
            <v>7.4999999999999997E-2</v>
          </cell>
          <cell r="DX288">
            <v>6.6000000000000003E-2</v>
          </cell>
          <cell r="DY288">
            <v>0.08</v>
          </cell>
          <cell r="DZ288">
            <v>0.04</v>
          </cell>
          <cell r="EA288">
            <v>0.09</v>
          </cell>
          <cell r="EB288">
            <v>0.08</v>
          </cell>
          <cell r="EC288">
            <v>7.0000000000000007E-2</v>
          </cell>
          <cell r="ED288">
            <v>0.08</v>
          </cell>
          <cell r="EE288">
            <v>0.2</v>
          </cell>
          <cell r="EF288">
            <v>0.22</v>
          </cell>
          <cell r="EG288">
            <v>0.25</v>
          </cell>
          <cell r="EH288">
            <v>0.23</v>
          </cell>
          <cell r="EI288">
            <v>0.18</v>
          </cell>
          <cell r="EJ288">
            <v>0.25</v>
          </cell>
          <cell r="EK288">
            <v>0.24</v>
          </cell>
          <cell r="EL288">
            <v>0.28999999999999998</v>
          </cell>
          <cell r="EM288">
            <v>0.35</v>
          </cell>
          <cell r="EO288">
            <v>0.64</v>
          </cell>
          <cell r="EP288">
            <v>0.66</v>
          </cell>
          <cell r="EQ288">
            <v>0.65</v>
          </cell>
          <cell r="ER288">
            <v>0.71</v>
          </cell>
          <cell r="ES288">
            <v>0.57999999999999996</v>
          </cell>
          <cell r="ET288">
            <v>0.57999999999999996</v>
          </cell>
          <cell r="EU288">
            <v>0.56999999999999995</v>
          </cell>
          <cell r="EV288">
            <v>0.44</v>
          </cell>
          <cell r="EW288">
            <v>0.01</v>
          </cell>
          <cell r="EX288">
            <v>0.01</v>
          </cell>
          <cell r="EY288">
            <v>0.01</v>
          </cell>
          <cell r="EZ288">
            <v>0.02</v>
          </cell>
          <cell r="FA288">
            <v>0.03</v>
          </cell>
          <cell r="FB288">
            <v>0.03</v>
          </cell>
          <cell r="FC288">
            <v>0.05</v>
          </cell>
          <cell r="FD288">
            <v>0.03</v>
          </cell>
          <cell r="FE288">
            <v>0.03</v>
          </cell>
          <cell r="GP288">
            <v>0.05</v>
          </cell>
          <cell r="GQ288">
            <v>0.06</v>
          </cell>
          <cell r="GR288">
            <v>0.08</v>
          </cell>
          <cell r="GS288">
            <v>0.05</v>
          </cell>
          <cell r="GT288">
            <v>0.08</v>
          </cell>
          <cell r="GU288">
            <v>0.03</v>
          </cell>
          <cell r="GV288">
            <v>0.31</v>
          </cell>
          <cell r="GW288">
            <v>0.28999999999999998</v>
          </cell>
          <cell r="GX288">
            <v>0.26</v>
          </cell>
          <cell r="GY288">
            <v>0.32</v>
          </cell>
          <cell r="GZ288">
            <v>0.4</v>
          </cell>
          <cell r="HA288">
            <v>0.33</v>
          </cell>
          <cell r="HB288">
            <v>0.53</v>
          </cell>
          <cell r="HC288">
            <v>0.42</v>
          </cell>
          <cell r="HD288">
            <v>0.41</v>
          </cell>
          <cell r="HE288">
            <v>0.42</v>
          </cell>
          <cell r="HF288">
            <v>0.38</v>
          </cell>
          <cell r="HG288">
            <v>0.56000000000000005</v>
          </cell>
          <cell r="HH288">
            <v>0.06</v>
          </cell>
          <cell r="HI288">
            <v>0.18</v>
          </cell>
          <cell r="HJ288">
            <v>0.18</v>
          </cell>
          <cell r="HK288">
            <v>0.17</v>
          </cell>
          <cell r="HL288">
            <v>0.09</v>
          </cell>
          <cell r="HM288">
            <v>0.05</v>
          </cell>
          <cell r="HN288">
            <v>3.7999999999999999E-2</v>
          </cell>
          <cell r="HO288">
            <v>0.04</v>
          </cell>
          <cell r="HP288">
            <v>0.06</v>
          </cell>
          <cell r="HQ288">
            <v>0.02</v>
          </cell>
          <cell r="HR288">
            <v>2.8000000000000001E-2</v>
          </cell>
          <cell r="HS288">
            <v>1.9E-2</v>
          </cell>
          <cell r="HT288">
            <v>0.02</v>
          </cell>
          <cell r="HU288">
            <v>0.02</v>
          </cell>
          <cell r="HV288">
            <v>0.02</v>
          </cell>
          <cell r="HW288">
            <v>0.02</v>
          </cell>
          <cell r="HX288">
            <v>0.03</v>
          </cell>
          <cell r="HY288">
            <v>0.02</v>
          </cell>
        </row>
        <row r="289">
          <cell r="A289">
            <v>609870</v>
          </cell>
          <cell r="I289">
            <v>38</v>
          </cell>
          <cell r="J289" t="str">
            <v>Neutral</v>
          </cell>
          <cell r="M289">
            <v>42</v>
          </cell>
          <cell r="AA289">
            <v>0</v>
          </cell>
          <cell r="AB289">
            <v>0.03</v>
          </cell>
          <cell r="AC289">
            <v>0.04</v>
          </cell>
          <cell r="AD289">
            <v>0.02</v>
          </cell>
          <cell r="AE289">
            <v>0</v>
          </cell>
          <cell r="AF289">
            <v>0.05</v>
          </cell>
          <cell r="AG289">
            <v>0.09</v>
          </cell>
          <cell r="AH289">
            <v>0.04</v>
          </cell>
          <cell r="AI289">
            <v>7.0000000000000007E-2</v>
          </cell>
          <cell r="AJ289">
            <v>0.02</v>
          </cell>
          <cell r="AK289">
            <v>0.1</v>
          </cell>
          <cell r="AL289">
            <v>0.18</v>
          </cell>
          <cell r="AM289">
            <v>0.43</v>
          </cell>
          <cell r="AN289">
            <v>0.37</v>
          </cell>
          <cell r="AO289">
            <v>0.4</v>
          </cell>
          <cell r="AP289">
            <v>0.25</v>
          </cell>
          <cell r="AQ289">
            <v>0.46</v>
          </cell>
          <cell r="AR289">
            <v>0.36</v>
          </cell>
          <cell r="AS289">
            <v>0</v>
          </cell>
          <cell r="AT289">
            <v>0.03</v>
          </cell>
          <cell r="AU289">
            <v>0.01</v>
          </cell>
          <cell r="AV289">
            <v>0</v>
          </cell>
          <cell r="AW289">
            <v>0.04</v>
          </cell>
          <cell r="AX289">
            <v>0.01</v>
          </cell>
          <cell r="AY289">
            <v>0.48</v>
          </cell>
          <cell r="AZ289">
            <v>0.54</v>
          </cell>
          <cell r="BA289">
            <v>0.48</v>
          </cell>
          <cell r="BB289">
            <v>0.71</v>
          </cell>
          <cell r="BC289">
            <v>0.39</v>
          </cell>
          <cell r="BD289">
            <v>0.4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0.02</v>
          </cell>
          <cell r="BR289">
            <v>0.09</v>
          </cell>
          <cell r="BS289">
            <v>0.04</v>
          </cell>
          <cell r="BT289">
            <v>0</v>
          </cell>
          <cell r="BU289">
            <v>0.03</v>
          </cell>
          <cell r="BV289">
            <v>0.02</v>
          </cell>
          <cell r="BW289">
            <v>0.03</v>
          </cell>
          <cell r="BX289">
            <v>0.02</v>
          </cell>
          <cell r="BY289">
            <v>0.06</v>
          </cell>
          <cell r="BZ289">
            <v>0.08</v>
          </cell>
          <cell r="CA289">
            <v>0.13</v>
          </cell>
          <cell r="CB289">
            <v>0.05</v>
          </cell>
          <cell r="CL289">
            <v>0.17</v>
          </cell>
          <cell r="CM289">
            <v>0.21</v>
          </cell>
          <cell r="CN289">
            <v>0.27</v>
          </cell>
          <cell r="CO289">
            <v>0.2</v>
          </cell>
          <cell r="CP289">
            <v>0.24</v>
          </cell>
          <cell r="CQ289">
            <v>0.28999999999999998</v>
          </cell>
          <cell r="CR289">
            <v>0.21</v>
          </cell>
          <cell r="CS289">
            <v>0.18</v>
          </cell>
          <cell r="CT289">
            <v>0.25</v>
          </cell>
          <cell r="CU289">
            <v>0.01</v>
          </cell>
          <cell r="CV289">
            <v>0.01</v>
          </cell>
          <cell r="CW289">
            <v>0.02</v>
          </cell>
          <cell r="CX289">
            <v>0.01</v>
          </cell>
          <cell r="CY289">
            <v>0.01</v>
          </cell>
          <cell r="CZ289">
            <v>0.01</v>
          </cell>
          <cell r="DA289">
            <v>0.01</v>
          </cell>
          <cell r="DB289">
            <v>0.01</v>
          </cell>
          <cell r="DC289">
            <v>0.01</v>
          </cell>
          <cell r="DD289">
            <v>0.82</v>
          </cell>
          <cell r="DE289">
            <v>0.75</v>
          </cell>
          <cell r="DF289">
            <v>0.7</v>
          </cell>
          <cell r="DG289">
            <v>0.77</v>
          </cell>
          <cell r="DH289">
            <v>0.73</v>
          </cell>
          <cell r="DI289">
            <v>0.63</v>
          </cell>
          <cell r="DJ289">
            <v>0.69</v>
          </cell>
          <cell r="DK289">
            <v>0.6</v>
          </cell>
          <cell r="DL289">
            <v>0.64</v>
          </cell>
          <cell r="DM289">
            <v>0.15</v>
          </cell>
          <cell r="DN289">
            <v>8.9999999999999993E-3</v>
          </cell>
          <cell r="DO289">
            <v>0.01</v>
          </cell>
          <cell r="DP289">
            <v>0.02</v>
          </cell>
          <cell r="DQ289">
            <v>8.9999999999999993E-3</v>
          </cell>
          <cell r="DR289">
            <v>0</v>
          </cell>
          <cell r="DS289">
            <v>0.04</v>
          </cell>
          <cell r="DT289">
            <v>0</v>
          </cell>
          <cell r="DU289">
            <v>0.02</v>
          </cell>
          <cell r="DW289">
            <v>0.125</v>
          </cell>
          <cell r="DX289">
            <v>9.8000000000000004E-2</v>
          </cell>
          <cell r="DY289">
            <v>0.09</v>
          </cell>
          <cell r="DZ289">
            <v>0.06</v>
          </cell>
          <cell r="EA289">
            <v>0.11</v>
          </cell>
          <cell r="EB289">
            <v>0.16</v>
          </cell>
          <cell r="EC289">
            <v>0.1</v>
          </cell>
          <cell r="ED289">
            <v>0.13</v>
          </cell>
          <cell r="EE289">
            <v>0.37</v>
          </cell>
          <cell r="EF289">
            <v>0.33</v>
          </cell>
          <cell r="EG289">
            <v>0.36</v>
          </cell>
          <cell r="EH289">
            <v>0.33</v>
          </cell>
          <cell r="EI289">
            <v>0.26</v>
          </cell>
          <cell r="EJ289">
            <v>0.34</v>
          </cell>
          <cell r="EK289">
            <v>0.34</v>
          </cell>
          <cell r="EL289">
            <v>0.38</v>
          </cell>
          <cell r="EM289">
            <v>0.41</v>
          </cell>
          <cell r="EO289">
            <v>0.52</v>
          </cell>
          <cell r="EP289">
            <v>0.52</v>
          </cell>
          <cell r="EQ289">
            <v>0.55000000000000004</v>
          </cell>
          <cell r="ER289">
            <v>0.66</v>
          </cell>
          <cell r="ES289">
            <v>0.53</v>
          </cell>
          <cell r="ET289">
            <v>0.43</v>
          </cell>
          <cell r="EU289">
            <v>0.49</v>
          </cell>
          <cell r="EV289">
            <v>0.43</v>
          </cell>
          <cell r="EW289">
            <v>0.03</v>
          </cell>
          <cell r="EX289">
            <v>0.02</v>
          </cell>
          <cell r="EY289">
            <v>0.02</v>
          </cell>
          <cell r="EZ289">
            <v>0.01</v>
          </cell>
          <cell r="FA289">
            <v>0.01</v>
          </cell>
          <cell r="FB289">
            <v>0.03</v>
          </cell>
          <cell r="FC289">
            <v>0.03</v>
          </cell>
          <cell r="FD289">
            <v>0.03</v>
          </cell>
          <cell r="FE289">
            <v>0.02</v>
          </cell>
          <cell r="GP289">
            <v>0.01</v>
          </cell>
          <cell r="GQ289">
            <v>0.02</v>
          </cell>
          <cell r="GR289">
            <v>0.02</v>
          </cell>
          <cell r="GS289">
            <v>0.04</v>
          </cell>
          <cell r="GT289">
            <v>0.2</v>
          </cell>
          <cell r="GU289">
            <v>7.0000000000000007E-2</v>
          </cell>
          <cell r="GV289">
            <v>0.48</v>
          </cell>
          <cell r="GW289">
            <v>0.34</v>
          </cell>
          <cell r="GX289">
            <v>0.36</v>
          </cell>
          <cell r="GY289">
            <v>0.38</v>
          </cell>
          <cell r="GZ289">
            <v>0.45</v>
          </cell>
          <cell r="HA289">
            <v>0.4</v>
          </cell>
          <cell r="HB289">
            <v>0.43</v>
          </cell>
          <cell r="HC289">
            <v>0.5</v>
          </cell>
          <cell r="HD289">
            <v>0.45</v>
          </cell>
          <cell r="HE289">
            <v>0.45</v>
          </cell>
          <cell r="HF289">
            <v>0.19</v>
          </cell>
          <cell r="HG289">
            <v>0.39</v>
          </cell>
          <cell r="HH289">
            <v>0.05</v>
          </cell>
          <cell r="HI289">
            <v>0.1</v>
          </cell>
          <cell r="HJ289">
            <v>0.13</v>
          </cell>
          <cell r="HK289">
            <v>0.08</v>
          </cell>
          <cell r="HL289">
            <v>0.13</v>
          </cell>
          <cell r="HM289">
            <v>0.09</v>
          </cell>
          <cell r="HN289">
            <v>8.9999999999999993E-3</v>
          </cell>
          <cell r="HO289">
            <v>0.01</v>
          </cell>
          <cell r="HP289">
            <v>0.02</v>
          </cell>
          <cell r="HQ289">
            <v>0.01</v>
          </cell>
          <cell r="HR289">
            <v>1.7999999999999999E-2</v>
          </cell>
          <cell r="HS289">
            <v>1.7999999999999999E-2</v>
          </cell>
          <cell r="HT289">
            <v>0.02</v>
          </cell>
          <cell r="HU289">
            <v>0.04</v>
          </cell>
          <cell r="HV289">
            <v>0.03</v>
          </cell>
          <cell r="HW289">
            <v>0.04</v>
          </cell>
          <cell r="HX289">
            <v>0.03</v>
          </cell>
          <cell r="HY289">
            <v>0.03</v>
          </cell>
        </row>
        <row r="290">
          <cell r="A290">
            <v>609871</v>
          </cell>
          <cell r="I290">
            <v>75</v>
          </cell>
          <cell r="J290" t="str">
            <v>Very strong</v>
          </cell>
          <cell r="M290">
            <v>99</v>
          </cell>
          <cell r="R290">
            <v>99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0.02</v>
          </cell>
          <cell r="AG290">
            <v>0.02</v>
          </cell>
          <cell r="AH290">
            <v>0.01</v>
          </cell>
          <cell r="AI290">
            <v>0</v>
          </cell>
          <cell r="AJ290">
            <v>0</v>
          </cell>
          <cell r="AK290">
            <v>0.02</v>
          </cell>
          <cell r="AL290">
            <v>0.09</v>
          </cell>
          <cell r="AM290">
            <v>0.13</v>
          </cell>
          <cell r="AN290">
            <v>7.0000000000000007E-2</v>
          </cell>
          <cell r="AO290">
            <v>0.12</v>
          </cell>
          <cell r="AP290">
            <v>7.0000000000000007E-2</v>
          </cell>
          <cell r="AQ290">
            <v>0.22</v>
          </cell>
          <cell r="AR290">
            <v>0.24</v>
          </cell>
          <cell r="AS290">
            <v>0</v>
          </cell>
          <cell r="AT290">
            <v>0</v>
          </cell>
          <cell r="AU290">
            <v>0.02</v>
          </cell>
          <cell r="AV290">
            <v>0.01</v>
          </cell>
          <cell r="AW290">
            <v>0</v>
          </cell>
          <cell r="AX290">
            <v>0.01</v>
          </cell>
          <cell r="AY290">
            <v>0.85</v>
          </cell>
          <cell r="AZ290">
            <v>0.92</v>
          </cell>
          <cell r="BA290">
            <v>0.85</v>
          </cell>
          <cell r="BB290">
            <v>0.92</v>
          </cell>
          <cell r="BC290">
            <v>0.76</v>
          </cell>
          <cell r="BD290">
            <v>0.64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0.02</v>
          </cell>
          <cell r="BZ290">
            <v>0.01</v>
          </cell>
          <cell r="CA290">
            <v>0.03</v>
          </cell>
          <cell r="CB290">
            <v>0.01</v>
          </cell>
          <cell r="CL290">
            <v>0.04</v>
          </cell>
          <cell r="CM290">
            <v>0.05</v>
          </cell>
          <cell r="CN290">
            <v>0.06</v>
          </cell>
          <cell r="CO290">
            <v>0.08</v>
          </cell>
          <cell r="CP290">
            <v>0.06</v>
          </cell>
          <cell r="CQ290">
            <v>0.09</v>
          </cell>
          <cell r="CR290">
            <v>0.12</v>
          </cell>
          <cell r="CS290">
            <v>0.11</v>
          </cell>
          <cell r="CT290">
            <v>0.11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0.01</v>
          </cell>
          <cell r="DB290">
            <v>0</v>
          </cell>
          <cell r="DC290">
            <v>0</v>
          </cell>
          <cell r="DD290">
            <v>0.95</v>
          </cell>
          <cell r="DE290">
            <v>0.95</v>
          </cell>
          <cell r="DF290">
            <v>0.93</v>
          </cell>
          <cell r="DG290">
            <v>0.91</v>
          </cell>
          <cell r="DH290">
            <v>0.93</v>
          </cell>
          <cell r="DI290">
            <v>0.88</v>
          </cell>
          <cell r="DJ290">
            <v>0.86</v>
          </cell>
          <cell r="DK290">
            <v>0.87</v>
          </cell>
          <cell r="DL290">
            <v>0.88</v>
          </cell>
          <cell r="DM290">
            <v>0.17</v>
          </cell>
          <cell r="DN290">
            <v>4.0000000000000001E-3</v>
          </cell>
          <cell r="DO290">
            <v>0</v>
          </cell>
          <cell r="DP290">
            <v>0</v>
          </cell>
          <cell r="DQ290">
            <v>4.0000000000000001E-3</v>
          </cell>
          <cell r="DR290">
            <v>0</v>
          </cell>
          <cell r="DS290">
            <v>0.05</v>
          </cell>
          <cell r="DT290">
            <v>0</v>
          </cell>
          <cell r="DU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0.03</v>
          </cell>
          <cell r="EC290">
            <v>0</v>
          </cell>
          <cell r="ED290">
            <v>0</v>
          </cell>
          <cell r="EE290">
            <v>0.13</v>
          </cell>
          <cell r="EF290">
            <v>0.09</v>
          </cell>
          <cell r="EG290">
            <v>7.0000000000000007E-2</v>
          </cell>
          <cell r="EH290">
            <v>0.11</v>
          </cell>
          <cell r="EI290">
            <v>0.06</v>
          </cell>
          <cell r="EJ290">
            <v>0.12</v>
          </cell>
          <cell r="EK290">
            <v>0.23</v>
          </cell>
          <cell r="EL290">
            <v>0.12</v>
          </cell>
          <cell r="EM290">
            <v>0.11</v>
          </cell>
          <cell r="EO290">
            <v>0.9</v>
          </cell>
          <cell r="EP290">
            <v>0.92</v>
          </cell>
          <cell r="EQ290">
            <v>0.88</v>
          </cell>
          <cell r="ER290">
            <v>0.93</v>
          </cell>
          <cell r="ES290">
            <v>0.86</v>
          </cell>
          <cell r="ET290">
            <v>0.64</v>
          </cell>
          <cell r="EU290">
            <v>0.84</v>
          </cell>
          <cell r="EV290">
            <v>0.88</v>
          </cell>
          <cell r="EW290">
            <v>0.03</v>
          </cell>
          <cell r="EX290">
            <v>0.01</v>
          </cell>
          <cell r="EY290">
            <v>0.01</v>
          </cell>
          <cell r="EZ290">
            <v>0</v>
          </cell>
          <cell r="FA290">
            <v>0.01</v>
          </cell>
          <cell r="FB290">
            <v>0.01</v>
          </cell>
          <cell r="FC290">
            <v>0.06</v>
          </cell>
          <cell r="FD290">
            <v>0.03</v>
          </cell>
          <cell r="FE290">
            <v>0.01</v>
          </cell>
          <cell r="GP290">
            <v>0</v>
          </cell>
          <cell r="GQ290">
            <v>0</v>
          </cell>
          <cell r="GR290">
            <v>0.01</v>
          </cell>
          <cell r="GS290">
            <v>0</v>
          </cell>
          <cell r="GT290">
            <v>0.01</v>
          </cell>
          <cell r="GU290">
            <v>0</v>
          </cell>
          <cell r="GV290">
            <v>0.08</v>
          </cell>
          <cell r="GW290">
            <v>0.11</v>
          </cell>
          <cell r="GX290">
            <v>0.17</v>
          </cell>
          <cell r="GY290">
            <v>7.0000000000000007E-2</v>
          </cell>
          <cell r="GZ290">
            <v>0.04</v>
          </cell>
          <cell r="HA290">
            <v>0.08</v>
          </cell>
          <cell r="HB290">
            <v>0.89</v>
          </cell>
          <cell r="HC290">
            <v>0.4</v>
          </cell>
          <cell r="HD290">
            <v>0.59</v>
          </cell>
          <cell r="HE290">
            <v>0.36</v>
          </cell>
          <cell r="HF290">
            <v>0.18</v>
          </cell>
          <cell r="HG290">
            <v>0.86</v>
          </cell>
          <cell r="HH290">
            <v>0</v>
          </cell>
          <cell r="HI290">
            <v>0.16</v>
          </cell>
          <cell r="HJ290">
            <v>0.09</v>
          </cell>
          <cell r="HK290">
            <v>0.09</v>
          </cell>
          <cell r="HL290">
            <v>7.0000000000000007E-2</v>
          </cell>
          <cell r="HM290">
            <v>0.01</v>
          </cell>
          <cell r="HN290">
            <v>1.7000000000000001E-2</v>
          </cell>
          <cell r="HO290">
            <v>0.27</v>
          </cell>
          <cell r="HP290">
            <v>0.09</v>
          </cell>
          <cell r="HQ290">
            <v>0.43</v>
          </cell>
          <cell r="HR290">
            <v>0.63500000000000001</v>
          </cell>
          <cell r="HS290">
            <v>1.7000000000000001E-2</v>
          </cell>
          <cell r="HT290">
            <v>0.01</v>
          </cell>
          <cell r="HU290">
            <v>0.05</v>
          </cell>
          <cell r="HV290">
            <v>0.03</v>
          </cell>
          <cell r="HW290">
            <v>0.04</v>
          </cell>
          <cell r="HX290">
            <v>0.06</v>
          </cell>
          <cell r="HY290">
            <v>0.03</v>
          </cell>
        </row>
        <row r="291">
          <cell r="A291">
            <v>609872</v>
          </cell>
          <cell r="I291">
            <v>58</v>
          </cell>
          <cell r="J291" t="str">
            <v>Neutral</v>
          </cell>
          <cell r="M291">
            <v>55</v>
          </cell>
          <cell r="R291">
            <v>6</v>
          </cell>
          <cell r="AA291">
            <v>0.01</v>
          </cell>
          <cell r="AB291">
            <v>0.02</v>
          </cell>
          <cell r="AC291">
            <v>0.02</v>
          </cell>
          <cell r="AD291">
            <v>0.02</v>
          </cell>
          <cell r="AE291">
            <v>0.01</v>
          </cell>
          <cell r="AF291">
            <v>0.03</v>
          </cell>
          <cell r="AG291">
            <v>0.1</v>
          </cell>
          <cell r="AH291">
            <v>0.02</v>
          </cell>
          <cell r="AI291">
            <v>0.04</v>
          </cell>
          <cell r="AJ291">
            <v>0.02</v>
          </cell>
          <cell r="AK291">
            <v>0.1</v>
          </cell>
          <cell r="AL291">
            <v>0.09</v>
          </cell>
          <cell r="AM291">
            <v>0.38</v>
          </cell>
          <cell r="AN291">
            <v>0.34</v>
          </cell>
          <cell r="AO291">
            <v>0.33</v>
          </cell>
          <cell r="AP291">
            <v>0.22</v>
          </cell>
          <cell r="AQ291">
            <v>0.32</v>
          </cell>
          <cell r="AR291">
            <v>0.35</v>
          </cell>
          <cell r="AS291">
            <v>0.01</v>
          </cell>
          <cell r="AT291">
            <v>0</v>
          </cell>
          <cell r="AU291">
            <v>0.01</v>
          </cell>
          <cell r="AV291">
            <v>0.01</v>
          </cell>
          <cell r="AW291">
            <v>0.02</v>
          </cell>
          <cell r="AX291">
            <v>0.02</v>
          </cell>
          <cell r="AY291">
            <v>0.51</v>
          </cell>
          <cell r="AZ291">
            <v>0.63</v>
          </cell>
          <cell r="BA291">
            <v>0.61</v>
          </cell>
          <cell r="BB291">
            <v>0.73</v>
          </cell>
          <cell r="BC291">
            <v>0.55000000000000004</v>
          </cell>
          <cell r="BD291">
            <v>0.52</v>
          </cell>
          <cell r="BK291">
            <v>8.9999999999999993E-3</v>
          </cell>
          <cell r="BL291">
            <v>8.9999999999999993E-3</v>
          </cell>
          <cell r="BM291">
            <v>0.01</v>
          </cell>
          <cell r="BN291">
            <v>0.02</v>
          </cell>
          <cell r="BO291">
            <v>0.01</v>
          </cell>
          <cell r="BP291">
            <v>0.01</v>
          </cell>
          <cell r="BQ291">
            <v>0.02</v>
          </cell>
          <cell r="BR291">
            <v>0.06</v>
          </cell>
          <cell r="BS291">
            <v>0.03</v>
          </cell>
          <cell r="BT291">
            <v>0.03</v>
          </cell>
          <cell r="BU291">
            <v>0.02</v>
          </cell>
          <cell r="BV291">
            <v>0</v>
          </cell>
          <cell r="BW291">
            <v>0.04</v>
          </cell>
          <cell r="BX291">
            <v>0.02</v>
          </cell>
          <cell r="BY291">
            <v>0.04</v>
          </cell>
          <cell r="BZ291">
            <v>0.04</v>
          </cell>
          <cell r="CA291">
            <v>0.08</v>
          </cell>
          <cell r="CB291">
            <v>0.06</v>
          </cell>
          <cell r="CL291">
            <v>0.18</v>
          </cell>
          <cell r="CM291">
            <v>0.17</v>
          </cell>
          <cell r="CN291">
            <v>0.22</v>
          </cell>
          <cell r="CO291">
            <v>0.25</v>
          </cell>
          <cell r="CP291">
            <v>0.21</v>
          </cell>
          <cell r="CQ291">
            <v>0.25</v>
          </cell>
          <cell r="CR291">
            <v>0.21</v>
          </cell>
          <cell r="CS291">
            <v>0.28000000000000003</v>
          </cell>
          <cell r="CT291">
            <v>0.25</v>
          </cell>
          <cell r="CU291">
            <v>0</v>
          </cell>
          <cell r="CV291">
            <v>0</v>
          </cell>
          <cell r="CW291">
            <v>0.04</v>
          </cell>
          <cell r="CX291">
            <v>0</v>
          </cell>
          <cell r="CY291">
            <v>0.01</v>
          </cell>
          <cell r="CZ291">
            <v>0.01</v>
          </cell>
          <cell r="DA291">
            <v>0.01</v>
          </cell>
          <cell r="DB291">
            <v>0.01</v>
          </cell>
          <cell r="DC291">
            <v>0.01</v>
          </cell>
          <cell r="DD291">
            <v>0.79</v>
          </cell>
          <cell r="DE291">
            <v>0.8</v>
          </cell>
          <cell r="DF291">
            <v>0.73</v>
          </cell>
          <cell r="DG291">
            <v>0.69</v>
          </cell>
          <cell r="DH291">
            <v>0.75</v>
          </cell>
          <cell r="DI291">
            <v>0.7</v>
          </cell>
          <cell r="DJ291">
            <v>0.72</v>
          </cell>
          <cell r="DK291">
            <v>0.56999999999999995</v>
          </cell>
          <cell r="DL291">
            <v>0.65</v>
          </cell>
          <cell r="DM291">
            <v>0.09</v>
          </cell>
          <cell r="DN291">
            <v>8.9999999999999993E-3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0.01</v>
          </cell>
          <cell r="DT291">
            <v>0.01</v>
          </cell>
          <cell r="DU291">
            <v>0</v>
          </cell>
          <cell r="DW291">
            <v>5.3999999999999999E-2</v>
          </cell>
          <cell r="DX291">
            <v>1.7999999999999999E-2</v>
          </cell>
          <cell r="DY291">
            <v>0.02</v>
          </cell>
          <cell r="DZ291">
            <v>0.01</v>
          </cell>
          <cell r="EA291">
            <v>0.05</v>
          </cell>
          <cell r="EB291">
            <v>7.0000000000000007E-2</v>
          </cell>
          <cell r="EC291">
            <v>0.02</v>
          </cell>
          <cell r="ED291">
            <v>0.02</v>
          </cell>
          <cell r="EE291">
            <v>0.28999999999999998</v>
          </cell>
          <cell r="EF291">
            <v>0.3</v>
          </cell>
          <cell r="EG291">
            <v>0.26</v>
          </cell>
          <cell r="EH291">
            <v>0.28999999999999998</v>
          </cell>
          <cell r="EI291">
            <v>0.25</v>
          </cell>
          <cell r="EJ291">
            <v>0.31</v>
          </cell>
          <cell r="EK291">
            <v>0.37</v>
          </cell>
          <cell r="EL291">
            <v>0.28999999999999998</v>
          </cell>
          <cell r="EM291">
            <v>0.37</v>
          </cell>
          <cell r="EO291">
            <v>0.62</v>
          </cell>
          <cell r="EP291">
            <v>0.71</v>
          </cell>
          <cell r="EQ291">
            <v>0.68</v>
          </cell>
          <cell r="ER291">
            <v>0.73</v>
          </cell>
          <cell r="ES291">
            <v>0.62</v>
          </cell>
          <cell r="ET291">
            <v>0.53</v>
          </cell>
          <cell r="EU291">
            <v>0.67</v>
          </cell>
          <cell r="EV291">
            <v>0.6</v>
          </cell>
          <cell r="EW291">
            <v>0.03</v>
          </cell>
          <cell r="EX291">
            <v>0.02</v>
          </cell>
          <cell r="EY291">
            <v>0.01</v>
          </cell>
          <cell r="EZ291">
            <v>0.02</v>
          </cell>
          <cell r="FA291">
            <v>0.01</v>
          </cell>
          <cell r="FB291">
            <v>0.02</v>
          </cell>
          <cell r="FC291">
            <v>0.03</v>
          </cell>
          <cell r="FD291">
            <v>0.02</v>
          </cell>
          <cell r="FE291">
            <v>0.02</v>
          </cell>
          <cell r="GP291">
            <v>0</v>
          </cell>
          <cell r="GQ291">
            <v>0</v>
          </cell>
          <cell r="GR291">
            <v>0.02</v>
          </cell>
          <cell r="GS291">
            <v>0</v>
          </cell>
          <cell r="GT291">
            <v>0.04</v>
          </cell>
          <cell r="GU291">
            <v>0</v>
          </cell>
          <cell r="GV291">
            <v>0.27</v>
          </cell>
          <cell r="GW291">
            <v>0.19</v>
          </cell>
          <cell r="GX291">
            <v>0.22</v>
          </cell>
          <cell r="GY291">
            <v>0.21</v>
          </cell>
          <cell r="GZ291">
            <v>0.39</v>
          </cell>
          <cell r="HA291">
            <v>0.26</v>
          </cell>
          <cell r="HB291">
            <v>0.6</v>
          </cell>
          <cell r="HC291">
            <v>0.56000000000000005</v>
          </cell>
          <cell r="HD291">
            <v>0.5</v>
          </cell>
          <cell r="HE291">
            <v>0.7</v>
          </cell>
          <cell r="HF291">
            <v>0.49</v>
          </cell>
          <cell r="HG291">
            <v>0.68</v>
          </cell>
          <cell r="HH291">
            <v>0.1</v>
          </cell>
          <cell r="HI291">
            <v>0.19</v>
          </cell>
          <cell r="HJ291">
            <v>0.14000000000000001</v>
          </cell>
          <cell r="HK291">
            <v>0.04</v>
          </cell>
          <cell r="HL291">
            <v>0.04</v>
          </cell>
          <cell r="HM291">
            <v>0.03</v>
          </cell>
          <cell r="HN291">
            <v>2.7E-2</v>
          </cell>
          <cell r="HO291">
            <v>0.04</v>
          </cell>
          <cell r="HP291">
            <v>0.09</v>
          </cell>
          <cell r="HQ291">
            <v>0.04</v>
          </cell>
          <cell r="HR291">
            <v>2.7E-2</v>
          </cell>
          <cell r="HS291">
            <v>2.7E-2</v>
          </cell>
          <cell r="HT291">
            <v>0.01</v>
          </cell>
          <cell r="HU291">
            <v>0.03</v>
          </cell>
          <cell r="HV291">
            <v>0.03</v>
          </cell>
          <cell r="HW291">
            <v>0.02</v>
          </cell>
          <cell r="HX291">
            <v>0.01</v>
          </cell>
          <cell r="HY291">
            <v>0.01</v>
          </cell>
        </row>
        <row r="292">
          <cell r="A292">
            <v>609873</v>
          </cell>
          <cell r="I292">
            <v>77</v>
          </cell>
          <cell r="J292" t="str">
            <v>Neutral</v>
          </cell>
          <cell r="M292">
            <v>46</v>
          </cell>
          <cell r="AA292">
            <v>0.01</v>
          </cell>
          <cell r="AB292">
            <v>0.02</v>
          </cell>
          <cell r="AC292">
            <v>0.01</v>
          </cell>
          <cell r="AD292">
            <v>0.01</v>
          </cell>
          <cell r="AE292">
            <v>0.01</v>
          </cell>
          <cell r="AF292">
            <v>0.12</v>
          </cell>
          <cell r="AG292">
            <v>0.09</v>
          </cell>
          <cell r="AH292">
            <v>7.0000000000000007E-2</v>
          </cell>
          <cell r="AI292">
            <v>7.0000000000000007E-2</v>
          </cell>
          <cell r="AJ292">
            <v>0.08</v>
          </cell>
          <cell r="AK292">
            <v>0.13</v>
          </cell>
          <cell r="AL292">
            <v>0.16</v>
          </cell>
          <cell r="AM292">
            <v>0.3</v>
          </cell>
          <cell r="AN292">
            <v>0.23</v>
          </cell>
          <cell r="AO292">
            <v>0.27</v>
          </cell>
          <cell r="AP292">
            <v>0.24</v>
          </cell>
          <cell r="AQ292">
            <v>0.34</v>
          </cell>
          <cell r="AR292">
            <v>0.23</v>
          </cell>
          <cell r="AS292">
            <v>0.01</v>
          </cell>
          <cell r="AT292">
            <v>0</v>
          </cell>
          <cell r="AU292">
            <v>0.01</v>
          </cell>
          <cell r="AV292">
            <v>0</v>
          </cell>
          <cell r="AW292">
            <v>0.02</v>
          </cell>
          <cell r="AX292">
            <v>0.01</v>
          </cell>
          <cell r="AY292">
            <v>0.6</v>
          </cell>
          <cell r="AZ292">
            <v>0.67</v>
          </cell>
          <cell r="BA292">
            <v>0.64</v>
          </cell>
          <cell r="BB292">
            <v>0.67</v>
          </cell>
          <cell r="BC292">
            <v>0.49</v>
          </cell>
          <cell r="BD292">
            <v>0.48</v>
          </cell>
          <cell r="BK292">
            <v>0</v>
          </cell>
          <cell r="BL292">
            <v>1.4E-2</v>
          </cell>
          <cell r="BM292">
            <v>0.01</v>
          </cell>
          <cell r="BN292">
            <v>0.01</v>
          </cell>
          <cell r="BO292">
            <v>0</v>
          </cell>
          <cell r="BP292">
            <v>0.02</v>
          </cell>
          <cell r="BQ292">
            <v>0.04</v>
          </cell>
          <cell r="BR292">
            <v>0.08</v>
          </cell>
          <cell r="BS292">
            <v>0.02</v>
          </cell>
          <cell r="BT292">
            <v>0.02</v>
          </cell>
          <cell r="BU292">
            <v>0.02</v>
          </cell>
          <cell r="BV292">
            <v>0.04</v>
          </cell>
          <cell r="BW292">
            <v>0.02</v>
          </cell>
          <cell r="BX292">
            <v>0.03</v>
          </cell>
          <cell r="BY292">
            <v>0.08</v>
          </cell>
          <cell r="BZ292">
            <v>0.05</v>
          </cell>
          <cell r="CA292">
            <v>0.13</v>
          </cell>
          <cell r="CB292">
            <v>0.11</v>
          </cell>
          <cell r="CL292">
            <v>0.14000000000000001</v>
          </cell>
          <cell r="CM292">
            <v>0.16</v>
          </cell>
          <cell r="CN292">
            <v>0.17</v>
          </cell>
          <cell r="CO292">
            <v>0.14000000000000001</v>
          </cell>
          <cell r="CP292">
            <v>0.2</v>
          </cell>
          <cell r="CQ292">
            <v>0.35</v>
          </cell>
          <cell r="CR292">
            <v>0.27</v>
          </cell>
          <cell r="CS292">
            <v>0.17</v>
          </cell>
          <cell r="CT292">
            <v>0.17</v>
          </cell>
          <cell r="CU292">
            <v>0.01</v>
          </cell>
          <cell r="CV292">
            <v>0</v>
          </cell>
          <cell r="CW292">
            <v>0</v>
          </cell>
          <cell r="CX292">
            <v>0.01</v>
          </cell>
          <cell r="CY292">
            <v>0.01</v>
          </cell>
          <cell r="CZ292">
            <v>0.02</v>
          </cell>
          <cell r="DA292">
            <v>0</v>
          </cell>
          <cell r="DB292">
            <v>0</v>
          </cell>
          <cell r="DC292">
            <v>0</v>
          </cell>
          <cell r="DD292">
            <v>0.83</v>
          </cell>
          <cell r="DE292">
            <v>0.8</v>
          </cell>
          <cell r="DF292">
            <v>0.79</v>
          </cell>
          <cell r="DG292">
            <v>0.82</v>
          </cell>
          <cell r="DH292">
            <v>0.77</v>
          </cell>
          <cell r="DI292">
            <v>0.53</v>
          </cell>
          <cell r="DJ292">
            <v>0.64</v>
          </cell>
          <cell r="DK292">
            <v>0.62</v>
          </cell>
          <cell r="DL292">
            <v>0.7</v>
          </cell>
          <cell r="DM292">
            <v>0.13</v>
          </cell>
          <cell r="DN292">
            <v>7.0000000000000001E-3</v>
          </cell>
          <cell r="DO292">
            <v>0.01</v>
          </cell>
          <cell r="DP292">
            <v>0.04</v>
          </cell>
          <cell r="DQ292">
            <v>7.0000000000000001E-3</v>
          </cell>
          <cell r="DR292">
            <v>0.01</v>
          </cell>
          <cell r="DS292">
            <v>0.04</v>
          </cell>
          <cell r="DT292">
            <v>0.01</v>
          </cell>
          <cell r="DU292">
            <v>0.04</v>
          </cell>
          <cell r="DW292">
            <v>0.10100000000000001</v>
          </cell>
          <cell r="DX292">
            <v>6.5000000000000002E-2</v>
          </cell>
          <cell r="DY292">
            <v>0.11</v>
          </cell>
          <cell r="DZ292">
            <v>0.09</v>
          </cell>
          <cell r="EA292">
            <v>0.11</v>
          </cell>
          <cell r="EB292">
            <v>0.14000000000000001</v>
          </cell>
          <cell r="EC292">
            <v>0.08</v>
          </cell>
          <cell r="ED292">
            <v>0.14000000000000001</v>
          </cell>
          <cell r="EE292">
            <v>0.18</v>
          </cell>
          <cell r="EF292">
            <v>0.23</v>
          </cell>
          <cell r="EG292">
            <v>0.3</v>
          </cell>
          <cell r="EH292">
            <v>0.3</v>
          </cell>
          <cell r="EI292">
            <v>0.3</v>
          </cell>
          <cell r="EJ292">
            <v>0.3</v>
          </cell>
          <cell r="EK292">
            <v>0.27</v>
          </cell>
          <cell r="EL292">
            <v>0.3</v>
          </cell>
          <cell r="EM292">
            <v>0.36</v>
          </cell>
          <cell r="EO292">
            <v>0.62</v>
          </cell>
          <cell r="EP292">
            <v>0.57999999999999996</v>
          </cell>
          <cell r="EQ292">
            <v>0.53</v>
          </cell>
          <cell r="ER292">
            <v>0.56000000000000005</v>
          </cell>
          <cell r="ES292">
            <v>0.52</v>
          </cell>
          <cell r="ET292">
            <v>0.51</v>
          </cell>
          <cell r="EU292">
            <v>0.56999999999999995</v>
          </cell>
          <cell r="EV292">
            <v>0.41</v>
          </cell>
          <cell r="EW292">
            <v>0.05</v>
          </cell>
          <cell r="EX292">
            <v>0.04</v>
          </cell>
          <cell r="EY292">
            <v>0.04</v>
          </cell>
          <cell r="EZ292">
            <v>0.02</v>
          </cell>
          <cell r="FA292">
            <v>0.04</v>
          </cell>
          <cell r="FB292">
            <v>0.06</v>
          </cell>
          <cell r="FC292">
            <v>0.04</v>
          </cell>
          <cell r="FD292">
            <v>0.03</v>
          </cell>
          <cell r="FE292">
            <v>0.04</v>
          </cell>
          <cell r="GP292">
            <v>0.01</v>
          </cell>
          <cell r="GQ292">
            <v>0.01</v>
          </cell>
          <cell r="GR292">
            <v>0.02</v>
          </cell>
          <cell r="GS292">
            <v>0.01</v>
          </cell>
          <cell r="GT292">
            <v>0.09</v>
          </cell>
          <cell r="GU292">
            <v>0.01</v>
          </cell>
          <cell r="GV292">
            <v>0.27</v>
          </cell>
          <cell r="GW292">
            <v>0.24</v>
          </cell>
          <cell r="GX292">
            <v>0.25</v>
          </cell>
          <cell r="GY292">
            <v>0.27</v>
          </cell>
          <cell r="GZ292">
            <v>0.25</v>
          </cell>
          <cell r="HA292">
            <v>0.28999999999999998</v>
          </cell>
          <cell r="HB292">
            <v>0.6</v>
          </cell>
          <cell r="HC292">
            <v>0.47</v>
          </cell>
          <cell r="HD292">
            <v>0.41</v>
          </cell>
          <cell r="HE292">
            <v>0.5</v>
          </cell>
          <cell r="HF292">
            <v>0.49</v>
          </cell>
          <cell r="HG292">
            <v>0.57999999999999996</v>
          </cell>
          <cell r="HH292">
            <v>7.0000000000000007E-2</v>
          </cell>
          <cell r="HI292">
            <v>0.19</v>
          </cell>
          <cell r="HJ292">
            <v>0.22</v>
          </cell>
          <cell r="HK292">
            <v>0.15</v>
          </cell>
          <cell r="HL292">
            <v>0.1</v>
          </cell>
          <cell r="HM292">
            <v>7.0000000000000007E-2</v>
          </cell>
          <cell r="HN292">
            <v>2.1999999999999999E-2</v>
          </cell>
          <cell r="HO292">
            <v>0.03</v>
          </cell>
          <cell r="HP292">
            <v>0.01</v>
          </cell>
          <cell r="HQ292">
            <v>0.01</v>
          </cell>
          <cell r="HR292">
            <v>2.1999999999999999E-2</v>
          </cell>
          <cell r="HS292">
            <v>1.4E-2</v>
          </cell>
          <cell r="HT292">
            <v>0.04</v>
          </cell>
          <cell r="HU292">
            <v>0.06</v>
          </cell>
          <cell r="HV292">
            <v>7.0000000000000007E-2</v>
          </cell>
          <cell r="HW292">
            <v>0.06</v>
          </cell>
          <cell r="HX292">
            <v>0.05</v>
          </cell>
          <cell r="HY292">
            <v>0.04</v>
          </cell>
        </row>
        <row r="293">
          <cell r="A293">
            <v>609874</v>
          </cell>
          <cell r="I293">
            <v>67</v>
          </cell>
          <cell r="J293" t="str">
            <v>Neutral</v>
          </cell>
          <cell r="M293">
            <v>46</v>
          </cell>
          <cell r="R293">
            <v>227</v>
          </cell>
          <cell r="AA293">
            <v>0.01</v>
          </cell>
          <cell r="AB293">
            <v>0.02</v>
          </cell>
          <cell r="AC293">
            <v>0.02</v>
          </cell>
          <cell r="AD293">
            <v>0.01</v>
          </cell>
          <cell r="AE293">
            <v>0.02</v>
          </cell>
          <cell r="AF293">
            <v>0.08</v>
          </cell>
          <cell r="AG293">
            <v>7.0000000000000007E-2</v>
          </cell>
          <cell r="AH293">
            <v>0.05</v>
          </cell>
          <cell r="AI293">
            <v>0.05</v>
          </cell>
          <cell r="AJ293">
            <v>0.08</v>
          </cell>
          <cell r="AK293">
            <v>0.13</v>
          </cell>
          <cell r="AL293">
            <v>0.17</v>
          </cell>
          <cell r="AM293">
            <v>0.28999999999999998</v>
          </cell>
          <cell r="AN293">
            <v>0.25</v>
          </cell>
          <cell r="AO293">
            <v>0.34</v>
          </cell>
          <cell r="AP293">
            <v>0.25</v>
          </cell>
          <cell r="AQ293">
            <v>0.36</v>
          </cell>
          <cell r="AR293">
            <v>0.32</v>
          </cell>
          <cell r="AS293">
            <v>0.02</v>
          </cell>
          <cell r="AT293">
            <v>0.01</v>
          </cell>
          <cell r="AU293">
            <v>0.04</v>
          </cell>
          <cell r="AV293">
            <v>0.03</v>
          </cell>
          <cell r="AW293">
            <v>0.02</v>
          </cell>
          <cell r="AX293">
            <v>0.03</v>
          </cell>
          <cell r="AY293">
            <v>0.61</v>
          </cell>
          <cell r="AZ293">
            <v>0.67</v>
          </cell>
          <cell r="BA293">
            <v>0.55000000000000004</v>
          </cell>
          <cell r="BB293">
            <v>0.64</v>
          </cell>
          <cell r="BC293">
            <v>0.47</v>
          </cell>
          <cell r="BD293">
            <v>0.41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0.02</v>
          </cell>
          <cell r="BR293">
            <v>0.05</v>
          </cell>
          <cell r="BS293">
            <v>0.03</v>
          </cell>
          <cell r="BT293">
            <v>0.02</v>
          </cell>
          <cell r="BU293">
            <v>0.01</v>
          </cell>
          <cell r="BV293">
            <v>0.02</v>
          </cell>
          <cell r="BW293">
            <v>0.01</v>
          </cell>
          <cell r="BX293">
            <v>0.01</v>
          </cell>
          <cell r="BY293">
            <v>0.02</v>
          </cell>
          <cell r="BZ293">
            <v>0.04</v>
          </cell>
          <cell r="CA293">
            <v>0.08</v>
          </cell>
          <cell r="CB293">
            <v>0.05</v>
          </cell>
          <cell r="CL293">
            <v>0.08</v>
          </cell>
          <cell r="CM293">
            <v>0.09</v>
          </cell>
          <cell r="CN293">
            <v>0.12</v>
          </cell>
          <cell r="CO293">
            <v>0.14000000000000001</v>
          </cell>
          <cell r="CP293">
            <v>0.13</v>
          </cell>
          <cell r="CQ293">
            <v>0.18</v>
          </cell>
          <cell r="CR293">
            <v>0.22</v>
          </cell>
          <cell r="CS293">
            <v>0.19</v>
          </cell>
          <cell r="CT293">
            <v>0.17</v>
          </cell>
          <cell r="CU293">
            <v>0.01</v>
          </cell>
          <cell r="CV293">
            <v>0.01</v>
          </cell>
          <cell r="CW293">
            <v>0.02</v>
          </cell>
          <cell r="CX293">
            <v>0.01</v>
          </cell>
          <cell r="CY293">
            <v>0.01</v>
          </cell>
          <cell r="CZ293">
            <v>0.02</v>
          </cell>
          <cell r="DA293">
            <v>0.03</v>
          </cell>
          <cell r="DB293">
            <v>0.02</v>
          </cell>
          <cell r="DC293">
            <v>0.02</v>
          </cell>
          <cell r="DD293">
            <v>0.89</v>
          </cell>
          <cell r="DE293">
            <v>0.89</v>
          </cell>
          <cell r="DF293">
            <v>0.84</v>
          </cell>
          <cell r="DG293">
            <v>0.83</v>
          </cell>
          <cell r="DH293">
            <v>0.85</v>
          </cell>
          <cell r="DI293">
            <v>0.78</v>
          </cell>
          <cell r="DJ293">
            <v>0.69</v>
          </cell>
          <cell r="DK293">
            <v>0.66</v>
          </cell>
          <cell r="DL293">
            <v>0.73</v>
          </cell>
          <cell r="DM293">
            <v>0.1</v>
          </cell>
          <cell r="DN293">
            <v>3.0000000000000001E-3</v>
          </cell>
          <cell r="DO293">
            <v>0</v>
          </cell>
          <cell r="DP293">
            <v>0.01</v>
          </cell>
          <cell r="DQ293">
            <v>0</v>
          </cell>
          <cell r="DR293">
            <v>0.01</v>
          </cell>
          <cell r="DS293">
            <v>0.05</v>
          </cell>
          <cell r="DT293">
            <v>0.01</v>
          </cell>
          <cell r="DU293">
            <v>0.01</v>
          </cell>
          <cell r="DW293">
            <v>2.1000000000000001E-2</v>
          </cell>
          <cell r="DX293">
            <v>1.7999999999999999E-2</v>
          </cell>
          <cell r="DY293">
            <v>0.04</v>
          </cell>
          <cell r="DZ293">
            <v>0.01</v>
          </cell>
          <cell r="EA293">
            <v>0.04</v>
          </cell>
          <cell r="EB293">
            <v>0.09</v>
          </cell>
          <cell r="EC293">
            <v>0.06</v>
          </cell>
          <cell r="ED293">
            <v>0.02</v>
          </cell>
          <cell r="EE293">
            <v>0.32</v>
          </cell>
          <cell r="EF293">
            <v>0.28999999999999998</v>
          </cell>
          <cell r="EG293">
            <v>0.26</v>
          </cell>
          <cell r="EH293">
            <v>0.28000000000000003</v>
          </cell>
          <cell r="EI293">
            <v>0.26</v>
          </cell>
          <cell r="EJ293">
            <v>0.36</v>
          </cell>
          <cell r="EK293">
            <v>0.39</v>
          </cell>
          <cell r="EL293">
            <v>0.28999999999999998</v>
          </cell>
          <cell r="EM293">
            <v>0.34</v>
          </cell>
          <cell r="EO293">
            <v>0.62</v>
          </cell>
          <cell r="EP293">
            <v>0.67</v>
          </cell>
          <cell r="EQ293">
            <v>0.63</v>
          </cell>
          <cell r="ER293">
            <v>0.67</v>
          </cell>
          <cell r="ES293">
            <v>0.54</v>
          </cell>
          <cell r="ET293">
            <v>0.4</v>
          </cell>
          <cell r="EU293">
            <v>0.56999999999999995</v>
          </cell>
          <cell r="EV293">
            <v>0.57999999999999996</v>
          </cell>
          <cell r="EW293">
            <v>7.0000000000000007E-2</v>
          </cell>
          <cell r="EX293">
            <v>0.06</v>
          </cell>
          <cell r="EY293">
            <v>0.05</v>
          </cell>
          <cell r="EZ293">
            <v>0.05</v>
          </cell>
          <cell r="FA293">
            <v>0.06</v>
          </cell>
          <cell r="FB293">
            <v>0.05</v>
          </cell>
          <cell r="FC293">
            <v>7.0000000000000007E-2</v>
          </cell>
          <cell r="FD293">
            <v>7.0000000000000007E-2</v>
          </cell>
          <cell r="FE293">
            <v>0.05</v>
          </cell>
          <cell r="GP293">
            <v>0.03</v>
          </cell>
          <cell r="GQ293">
            <v>0.03</v>
          </cell>
          <cell r="GR293">
            <v>0.04</v>
          </cell>
          <cell r="GS293">
            <v>0.1</v>
          </cell>
          <cell r="GT293">
            <v>0.1</v>
          </cell>
          <cell r="GU293">
            <v>0.06</v>
          </cell>
          <cell r="GV293">
            <v>0.31</v>
          </cell>
          <cell r="GW293">
            <v>0.28999999999999998</v>
          </cell>
          <cell r="GX293">
            <v>0.27</v>
          </cell>
          <cell r="GY293">
            <v>0.32</v>
          </cell>
          <cell r="GZ293">
            <v>0.37</v>
          </cell>
          <cell r="HA293">
            <v>0.4</v>
          </cell>
          <cell r="HB293">
            <v>0.54</v>
          </cell>
          <cell r="HC293">
            <v>0.41</v>
          </cell>
          <cell r="HD293">
            <v>0.46</v>
          </cell>
          <cell r="HE293">
            <v>0.4</v>
          </cell>
          <cell r="HF293">
            <v>0.26</v>
          </cell>
          <cell r="HG293">
            <v>0.4</v>
          </cell>
          <cell r="HH293">
            <v>0.05</v>
          </cell>
          <cell r="HI293">
            <v>0.19</v>
          </cell>
          <cell r="HJ293">
            <v>0.16</v>
          </cell>
          <cell r="HK293">
            <v>0.09</v>
          </cell>
          <cell r="HL293">
            <v>0.17</v>
          </cell>
          <cell r="HM293">
            <v>7.0000000000000007E-2</v>
          </cell>
          <cell r="HN293">
            <v>1.2E-2</v>
          </cell>
          <cell r="HO293">
            <v>0.02</v>
          </cell>
          <cell r="HP293">
            <v>0.02</v>
          </cell>
          <cell r="HQ293">
            <v>0.01</v>
          </cell>
          <cell r="HR293">
            <v>3.9E-2</v>
          </cell>
          <cell r="HS293">
            <v>1.4999999999999999E-2</v>
          </cell>
          <cell r="HT293">
            <v>0.05</v>
          </cell>
          <cell r="HU293">
            <v>0.05</v>
          </cell>
          <cell r="HV293">
            <v>0.06</v>
          </cell>
          <cell r="HW293">
            <v>0.08</v>
          </cell>
          <cell r="HX293">
            <v>0.06</v>
          </cell>
          <cell r="HY293">
            <v>0.06</v>
          </cell>
        </row>
        <row r="294">
          <cell r="A294">
            <v>609875</v>
          </cell>
          <cell r="I294">
            <v>62</v>
          </cell>
          <cell r="J294" t="str">
            <v>Strong</v>
          </cell>
          <cell r="M294">
            <v>68</v>
          </cell>
          <cell r="R294">
            <v>20</v>
          </cell>
          <cell r="AA294">
            <v>0</v>
          </cell>
          <cell r="AB294">
            <v>0</v>
          </cell>
          <cell r="AC294">
            <v>0.01</v>
          </cell>
          <cell r="AD294">
            <v>0</v>
          </cell>
          <cell r="AE294">
            <v>0.01</v>
          </cell>
          <cell r="AF294">
            <v>0.03</v>
          </cell>
          <cell r="AG294">
            <v>0.03</v>
          </cell>
          <cell r="AH294">
            <v>0.02</v>
          </cell>
          <cell r="AI294">
            <v>0.04</v>
          </cell>
          <cell r="AJ294">
            <v>0.03</v>
          </cell>
          <cell r="AK294">
            <v>0.06</v>
          </cell>
          <cell r="AL294">
            <v>0.12</v>
          </cell>
          <cell r="AM294">
            <v>0.28999999999999998</v>
          </cell>
          <cell r="AN294">
            <v>0.25</v>
          </cell>
          <cell r="AO294">
            <v>0.26</v>
          </cell>
          <cell r="AP294">
            <v>0.18</v>
          </cell>
          <cell r="AQ294">
            <v>0.28000000000000003</v>
          </cell>
          <cell r="AR294">
            <v>0.27</v>
          </cell>
          <cell r="AS294">
            <v>0.01</v>
          </cell>
          <cell r="AT294">
            <v>0.01</v>
          </cell>
          <cell r="AU294">
            <v>0.02</v>
          </cell>
          <cell r="AV294">
            <v>0.01</v>
          </cell>
          <cell r="AW294">
            <v>0.02</v>
          </cell>
          <cell r="AX294">
            <v>0.03</v>
          </cell>
          <cell r="AY294">
            <v>0.67</v>
          </cell>
          <cell r="AZ294">
            <v>0.72</v>
          </cell>
          <cell r="BA294">
            <v>0.67</v>
          </cell>
          <cell r="BB294">
            <v>0.77</v>
          </cell>
          <cell r="BC294">
            <v>0.63</v>
          </cell>
          <cell r="BD294">
            <v>0.55000000000000004</v>
          </cell>
          <cell r="BK294">
            <v>4.0000000000000001E-3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0.01</v>
          </cell>
          <cell r="BR294">
            <v>0.04</v>
          </cell>
          <cell r="BS294">
            <v>0.02</v>
          </cell>
          <cell r="BT294">
            <v>0.01</v>
          </cell>
          <cell r="BU294">
            <v>0.03</v>
          </cell>
          <cell r="BV294">
            <v>0.03</v>
          </cell>
          <cell r="BW294">
            <v>0.02</v>
          </cell>
          <cell r="BX294">
            <v>0.03</v>
          </cell>
          <cell r="BY294">
            <v>0.04</v>
          </cell>
          <cell r="BZ294">
            <v>0.06</v>
          </cell>
          <cell r="CA294">
            <v>7.0000000000000007E-2</v>
          </cell>
          <cell r="CB294">
            <v>0.04</v>
          </cell>
          <cell r="CL294">
            <v>0.1</v>
          </cell>
          <cell r="CM294">
            <v>0.1</v>
          </cell>
          <cell r="CN294">
            <v>0.17</v>
          </cell>
          <cell r="CO294">
            <v>0.17</v>
          </cell>
          <cell r="CP294">
            <v>0.16</v>
          </cell>
          <cell r="CQ294">
            <v>0.21</v>
          </cell>
          <cell r="CR294">
            <v>0.2</v>
          </cell>
          <cell r="CS294">
            <v>0.21</v>
          </cell>
          <cell r="CT294">
            <v>0.21</v>
          </cell>
          <cell r="CU294">
            <v>0.01</v>
          </cell>
          <cell r="CV294">
            <v>0.01</v>
          </cell>
          <cell r="CW294">
            <v>0.01</v>
          </cell>
          <cell r="CX294">
            <v>0.02</v>
          </cell>
          <cell r="CY294">
            <v>0.01</v>
          </cell>
          <cell r="CZ294">
            <v>0.01</v>
          </cell>
          <cell r="DA294">
            <v>0.01</v>
          </cell>
          <cell r="DB294">
            <v>0.02</v>
          </cell>
          <cell r="DC294">
            <v>0.02</v>
          </cell>
          <cell r="DD294">
            <v>0.87</v>
          </cell>
          <cell r="DE294">
            <v>0.86</v>
          </cell>
          <cell r="DF294">
            <v>0.79</v>
          </cell>
          <cell r="DG294">
            <v>0.8</v>
          </cell>
          <cell r="DH294">
            <v>0.79</v>
          </cell>
          <cell r="DI294">
            <v>0.74</v>
          </cell>
          <cell r="DJ294">
            <v>0.72</v>
          </cell>
          <cell r="DK294">
            <v>0.67</v>
          </cell>
          <cell r="DL294">
            <v>0.71</v>
          </cell>
          <cell r="DM294">
            <v>0.08</v>
          </cell>
          <cell r="DN294">
            <v>0</v>
          </cell>
          <cell r="DO294">
            <v>0</v>
          </cell>
          <cell r="DP294">
            <v>0.01</v>
          </cell>
          <cell r="DQ294">
            <v>0</v>
          </cell>
          <cell r="DR294">
            <v>0</v>
          </cell>
          <cell r="DS294">
            <v>0.02</v>
          </cell>
          <cell r="DT294">
            <v>0.01</v>
          </cell>
          <cell r="DU294">
            <v>0</v>
          </cell>
          <cell r="DW294">
            <v>1.2999999999999999E-2</v>
          </cell>
          <cell r="DX294">
            <v>1.2999999999999999E-2</v>
          </cell>
          <cell r="DY294">
            <v>0.03</v>
          </cell>
          <cell r="DZ294">
            <v>0.01</v>
          </cell>
          <cell r="EA294">
            <v>0.04</v>
          </cell>
          <cell r="EB294">
            <v>0.09</v>
          </cell>
          <cell r="EC294">
            <v>0.03</v>
          </cell>
          <cell r="ED294">
            <v>0.02</v>
          </cell>
          <cell r="EE294">
            <v>0.28000000000000003</v>
          </cell>
          <cell r="EF294">
            <v>0.27</v>
          </cell>
          <cell r="EG294">
            <v>0.24</v>
          </cell>
          <cell r="EH294">
            <v>0.23</v>
          </cell>
          <cell r="EI294">
            <v>0.24</v>
          </cell>
          <cell r="EJ294">
            <v>0.27</v>
          </cell>
          <cell r="EK294">
            <v>0.28000000000000003</v>
          </cell>
          <cell r="EL294">
            <v>0.28000000000000003</v>
          </cell>
          <cell r="EM294">
            <v>0.33</v>
          </cell>
          <cell r="EO294">
            <v>0.7</v>
          </cell>
          <cell r="EP294">
            <v>0.72</v>
          </cell>
          <cell r="EQ294">
            <v>0.7</v>
          </cell>
          <cell r="ER294">
            <v>0.71</v>
          </cell>
          <cell r="ES294">
            <v>0.65</v>
          </cell>
          <cell r="ET294">
            <v>0.56999999999999995</v>
          </cell>
          <cell r="EU294">
            <v>0.65</v>
          </cell>
          <cell r="EV294">
            <v>0.62</v>
          </cell>
          <cell r="EW294">
            <v>0.05</v>
          </cell>
          <cell r="EX294">
            <v>0.02</v>
          </cell>
          <cell r="EY294">
            <v>0.03</v>
          </cell>
          <cell r="EZ294">
            <v>0.03</v>
          </cell>
          <cell r="FA294">
            <v>0.04</v>
          </cell>
          <cell r="FB294">
            <v>0.03</v>
          </cell>
          <cell r="FC294">
            <v>0.05</v>
          </cell>
          <cell r="FD294">
            <v>0.03</v>
          </cell>
          <cell r="FE294">
            <v>0.03</v>
          </cell>
          <cell r="GP294">
            <v>0.01</v>
          </cell>
          <cell r="GQ294">
            <v>0.02</v>
          </cell>
          <cell r="GR294">
            <v>0.01</v>
          </cell>
          <cell r="GS294">
            <v>0</v>
          </cell>
          <cell r="GT294">
            <v>0.06</v>
          </cell>
          <cell r="GU294">
            <v>0.03</v>
          </cell>
          <cell r="GV294">
            <v>0.27</v>
          </cell>
          <cell r="GW294">
            <v>0.23</v>
          </cell>
          <cell r="GX294">
            <v>0.23</v>
          </cell>
          <cell r="GY294">
            <v>0.25</v>
          </cell>
          <cell r="GZ294">
            <v>0.3</v>
          </cell>
          <cell r="HA294">
            <v>0.25</v>
          </cell>
          <cell r="HB294">
            <v>0.64</v>
          </cell>
          <cell r="HC294">
            <v>0.52</v>
          </cell>
          <cell r="HD294">
            <v>0.56000000000000005</v>
          </cell>
          <cell r="HE294">
            <v>0.57999999999999996</v>
          </cell>
          <cell r="HF294">
            <v>0.48</v>
          </cell>
          <cell r="HG294">
            <v>0.62</v>
          </cell>
          <cell r="HH294">
            <v>0.02</v>
          </cell>
          <cell r="HI294">
            <v>0.12</v>
          </cell>
          <cell r="HJ294">
            <v>0.12</v>
          </cell>
          <cell r="HK294">
            <v>0.08</v>
          </cell>
          <cell r="HL294">
            <v>0.08</v>
          </cell>
          <cell r="HM294">
            <v>0.03</v>
          </cell>
          <cell r="HN294">
            <v>2.5999999999999999E-2</v>
          </cell>
          <cell r="HO294">
            <v>0.05</v>
          </cell>
          <cell r="HP294">
            <v>0.03</v>
          </cell>
          <cell r="HQ294">
            <v>0.03</v>
          </cell>
          <cell r="HR294">
            <v>2.5999999999999999E-2</v>
          </cell>
          <cell r="HS294">
            <v>2.5999999999999999E-2</v>
          </cell>
          <cell r="HT294">
            <v>0.04</v>
          </cell>
          <cell r="HU294">
            <v>0.06</v>
          </cell>
          <cell r="HV294">
            <v>0.05</v>
          </cell>
          <cell r="HW294">
            <v>0.05</v>
          </cell>
          <cell r="HX294">
            <v>0.05</v>
          </cell>
          <cell r="HY294">
            <v>0.04</v>
          </cell>
        </row>
        <row r="295">
          <cell r="A295">
            <v>609876</v>
          </cell>
          <cell r="I295">
            <v>0</v>
          </cell>
          <cell r="J295" t="str">
            <v/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1</v>
          </cell>
          <cell r="AF295">
            <v>0</v>
          </cell>
          <cell r="AG295">
            <v>1</v>
          </cell>
          <cell r="AH295">
            <v>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1</v>
          </cell>
          <cell r="AP295">
            <v>1</v>
          </cell>
          <cell r="AQ295">
            <v>0</v>
          </cell>
          <cell r="AR295">
            <v>1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1</v>
          </cell>
          <cell r="BR295">
            <v>0</v>
          </cell>
          <cell r="BS295">
            <v>1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0</v>
          </cell>
          <cell r="CA295">
            <v>1</v>
          </cell>
          <cell r="CB295">
            <v>0</v>
          </cell>
          <cell r="CL295">
            <v>1</v>
          </cell>
          <cell r="CM295">
            <v>1</v>
          </cell>
          <cell r="CN295">
            <v>1</v>
          </cell>
          <cell r="CO295">
            <v>1</v>
          </cell>
          <cell r="CP295">
            <v>1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1</v>
          </cell>
          <cell r="EF295">
            <v>1</v>
          </cell>
          <cell r="EG295">
            <v>1</v>
          </cell>
          <cell r="EH295">
            <v>1</v>
          </cell>
          <cell r="EI295">
            <v>0</v>
          </cell>
          <cell r="EJ295">
            <v>1</v>
          </cell>
          <cell r="EK295">
            <v>0</v>
          </cell>
          <cell r="EL295">
            <v>0</v>
          </cell>
          <cell r="EM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1</v>
          </cell>
          <cell r="ES295">
            <v>0</v>
          </cell>
          <cell r="ET295">
            <v>1</v>
          </cell>
          <cell r="EU295">
            <v>1</v>
          </cell>
          <cell r="EV295">
            <v>1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GP295">
            <v>0</v>
          </cell>
          <cell r="GQ295">
            <v>0</v>
          </cell>
          <cell r="GR295">
            <v>1</v>
          </cell>
          <cell r="GS295">
            <v>1</v>
          </cell>
          <cell r="GT295">
            <v>0</v>
          </cell>
          <cell r="GU295">
            <v>0</v>
          </cell>
          <cell r="GV295">
            <v>1</v>
          </cell>
          <cell r="GW295">
            <v>0</v>
          </cell>
          <cell r="GX295">
            <v>0</v>
          </cell>
          <cell r="GY295">
            <v>0</v>
          </cell>
          <cell r="GZ295">
            <v>1</v>
          </cell>
          <cell r="HA295">
            <v>1</v>
          </cell>
          <cell r="HB295">
            <v>0</v>
          </cell>
          <cell r="HC295">
            <v>1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</row>
        <row r="296">
          <cell r="A296">
            <v>609879</v>
          </cell>
          <cell r="I296">
            <v>25</v>
          </cell>
          <cell r="J296" t="str">
            <v/>
          </cell>
          <cell r="R296">
            <v>5</v>
          </cell>
          <cell r="AA296">
            <v>0.02</v>
          </cell>
          <cell r="AB296">
            <v>0</v>
          </cell>
          <cell r="AC296">
            <v>0.02</v>
          </cell>
          <cell r="AD296">
            <v>0</v>
          </cell>
          <cell r="AE296">
            <v>0.01</v>
          </cell>
          <cell r="AF296">
            <v>0.05</v>
          </cell>
          <cell r="AG296">
            <v>0.06</v>
          </cell>
          <cell r="AH296">
            <v>0.04</v>
          </cell>
          <cell r="AI296">
            <v>0.04</v>
          </cell>
          <cell r="AJ296">
            <v>0.02</v>
          </cell>
          <cell r="AK296">
            <v>7.0000000000000007E-2</v>
          </cell>
          <cell r="AL296">
            <v>0.15</v>
          </cell>
          <cell r="AM296">
            <v>0.36</v>
          </cell>
          <cell r="AN296">
            <v>0.31</v>
          </cell>
          <cell r="AO296">
            <v>0.4</v>
          </cell>
          <cell r="AP296">
            <v>0.2</v>
          </cell>
          <cell r="AQ296">
            <v>0.37</v>
          </cell>
          <cell r="AR296">
            <v>0.35</v>
          </cell>
          <cell r="AS296">
            <v>0.02</v>
          </cell>
          <cell r="AT296">
            <v>0.03</v>
          </cell>
          <cell r="AU296">
            <v>0.03</v>
          </cell>
          <cell r="AV296">
            <v>0.02</v>
          </cell>
          <cell r="AW296">
            <v>0.04</v>
          </cell>
          <cell r="AX296">
            <v>0.02</v>
          </cell>
          <cell r="AY296">
            <v>0.54</v>
          </cell>
          <cell r="AZ296">
            <v>0.62</v>
          </cell>
          <cell r="BA296">
            <v>0.52</v>
          </cell>
          <cell r="BB296">
            <v>0.76</v>
          </cell>
          <cell r="BC296">
            <v>0.51</v>
          </cell>
          <cell r="BD296">
            <v>0.43</v>
          </cell>
          <cell r="BK296">
            <v>6.0000000000000001E-3</v>
          </cell>
          <cell r="BL296">
            <v>6.0000000000000001E-3</v>
          </cell>
          <cell r="BM296">
            <v>0.01</v>
          </cell>
          <cell r="BN296">
            <v>0.01</v>
          </cell>
          <cell r="BO296">
            <v>0.01</v>
          </cell>
          <cell r="BP296">
            <v>0.01</v>
          </cell>
          <cell r="BQ296">
            <v>0.02</v>
          </cell>
          <cell r="BR296">
            <v>0.04</v>
          </cell>
          <cell r="BS296">
            <v>0.01</v>
          </cell>
          <cell r="BT296">
            <v>0</v>
          </cell>
          <cell r="BU296">
            <v>0</v>
          </cell>
          <cell r="BV296">
            <v>0.01</v>
          </cell>
          <cell r="BW296">
            <v>0.01</v>
          </cell>
          <cell r="BX296">
            <v>0</v>
          </cell>
          <cell r="BY296">
            <v>0.02</v>
          </cell>
          <cell r="BZ296">
            <v>0.04</v>
          </cell>
          <cell r="CA296">
            <v>7.0000000000000007E-2</v>
          </cell>
          <cell r="CB296">
            <v>0.06</v>
          </cell>
          <cell r="CL296">
            <v>0.13</v>
          </cell>
          <cell r="CM296">
            <v>0.14000000000000001</v>
          </cell>
          <cell r="CN296">
            <v>0.16</v>
          </cell>
          <cell r="CO296">
            <v>0.15</v>
          </cell>
          <cell r="CP296">
            <v>0.17</v>
          </cell>
          <cell r="CQ296">
            <v>0.23</v>
          </cell>
          <cell r="CR296">
            <v>0.24</v>
          </cell>
          <cell r="CS296">
            <v>0.27</v>
          </cell>
          <cell r="CT296">
            <v>0.23</v>
          </cell>
          <cell r="CU296">
            <v>0.01</v>
          </cell>
          <cell r="CV296">
            <v>0.02</v>
          </cell>
          <cell r="CW296">
            <v>0.01</v>
          </cell>
          <cell r="CX296">
            <v>0.01</v>
          </cell>
          <cell r="CY296">
            <v>0.02</v>
          </cell>
          <cell r="CZ296">
            <v>0.01</v>
          </cell>
          <cell r="DA296">
            <v>0.01</v>
          </cell>
          <cell r="DB296">
            <v>0.02</v>
          </cell>
          <cell r="DC296">
            <v>0.01</v>
          </cell>
          <cell r="DD296">
            <v>0.85</v>
          </cell>
          <cell r="DE296">
            <v>0.83</v>
          </cell>
          <cell r="DF296">
            <v>0.81</v>
          </cell>
          <cell r="DG296">
            <v>0.81</v>
          </cell>
          <cell r="DH296">
            <v>0.8</v>
          </cell>
          <cell r="DI296">
            <v>0.73</v>
          </cell>
          <cell r="DJ296">
            <v>0.69</v>
          </cell>
          <cell r="DK296">
            <v>0.59</v>
          </cell>
          <cell r="DL296">
            <v>0.68</v>
          </cell>
          <cell r="DM296">
            <v>0.14000000000000001</v>
          </cell>
          <cell r="DN296">
            <v>6.0000000000000001E-3</v>
          </cell>
          <cell r="DO296">
            <v>0.01</v>
          </cell>
          <cell r="DP296">
            <v>0.01</v>
          </cell>
          <cell r="DQ296">
            <v>0</v>
          </cell>
          <cell r="DR296">
            <v>0.01</v>
          </cell>
          <cell r="DS296">
            <v>0.02</v>
          </cell>
          <cell r="DT296">
            <v>0</v>
          </cell>
          <cell r="DU296">
            <v>0.01</v>
          </cell>
          <cell r="DW296">
            <v>3.1E-2</v>
          </cell>
          <cell r="DX296">
            <v>3.1E-2</v>
          </cell>
          <cell r="DY296">
            <v>0.06</v>
          </cell>
          <cell r="DZ296">
            <v>0.03</v>
          </cell>
          <cell r="EA296">
            <v>0.06</v>
          </cell>
          <cell r="EB296">
            <v>0.08</v>
          </cell>
          <cell r="EC296">
            <v>0.06</v>
          </cell>
          <cell r="ED296">
            <v>0.05</v>
          </cell>
          <cell r="EE296">
            <v>0.32</v>
          </cell>
          <cell r="EF296">
            <v>0.34</v>
          </cell>
          <cell r="EG296">
            <v>0.32</v>
          </cell>
          <cell r="EH296">
            <v>0.32</v>
          </cell>
          <cell r="EI296">
            <v>0.27</v>
          </cell>
          <cell r="EJ296">
            <v>0.34</v>
          </cell>
          <cell r="EK296">
            <v>0.38</v>
          </cell>
          <cell r="EL296">
            <v>0.35</v>
          </cell>
          <cell r="EM296">
            <v>0.38</v>
          </cell>
          <cell r="EO296">
            <v>0.6</v>
          </cell>
          <cell r="EP296">
            <v>0.62</v>
          </cell>
          <cell r="EQ296">
            <v>0.59</v>
          </cell>
          <cell r="ER296">
            <v>0.68</v>
          </cell>
          <cell r="ES296">
            <v>0.56000000000000005</v>
          </cell>
          <cell r="ET296">
            <v>0.5</v>
          </cell>
          <cell r="EU296">
            <v>0.56999999999999995</v>
          </cell>
          <cell r="EV296">
            <v>0.54</v>
          </cell>
          <cell r="EW296">
            <v>0.03</v>
          </cell>
          <cell r="EX296">
            <v>0.02</v>
          </cell>
          <cell r="EY296">
            <v>0.02</v>
          </cell>
          <cell r="EZ296">
            <v>0.02</v>
          </cell>
          <cell r="FA296">
            <v>0.02</v>
          </cell>
          <cell r="FB296">
            <v>0.03</v>
          </cell>
          <cell r="FC296">
            <v>0.02</v>
          </cell>
          <cell r="FD296">
            <v>0.02</v>
          </cell>
          <cell r="FE296">
            <v>0.02</v>
          </cell>
          <cell r="GP296">
            <v>0.01</v>
          </cell>
          <cell r="GQ296">
            <v>0.01</v>
          </cell>
          <cell r="GR296">
            <v>0.01</v>
          </cell>
          <cell r="GS296">
            <v>7.0000000000000007E-2</v>
          </cell>
          <cell r="GT296">
            <v>0.16</v>
          </cell>
          <cell r="GU296">
            <v>0.02</v>
          </cell>
          <cell r="GV296">
            <v>0.28999999999999998</v>
          </cell>
          <cell r="GW296">
            <v>0.2</v>
          </cell>
          <cell r="GX296">
            <v>0.24</v>
          </cell>
          <cell r="GY296">
            <v>0.36</v>
          </cell>
          <cell r="GZ296">
            <v>0.49</v>
          </cell>
          <cell r="HA296">
            <v>0.47</v>
          </cell>
          <cell r="HB296">
            <v>0.67</v>
          </cell>
          <cell r="HC296">
            <v>0.75</v>
          </cell>
          <cell r="HD296">
            <v>0.61</v>
          </cell>
          <cell r="HE296">
            <v>0.53</v>
          </cell>
          <cell r="HF296">
            <v>0.28000000000000003</v>
          </cell>
          <cell r="HG296">
            <v>0.47</v>
          </cell>
          <cell r="HH296">
            <v>0.01</v>
          </cell>
          <cell r="HI296">
            <v>0.03</v>
          </cell>
          <cell r="HJ296">
            <v>0.1</v>
          </cell>
          <cell r="HK296">
            <v>0.02</v>
          </cell>
          <cell r="HL296">
            <v>0.03</v>
          </cell>
          <cell r="HM296">
            <v>0.02</v>
          </cell>
          <cell r="HN296">
            <v>0</v>
          </cell>
          <cell r="HO296">
            <v>0</v>
          </cell>
          <cell r="HP296">
            <v>0.01</v>
          </cell>
          <cell r="HQ296">
            <v>0</v>
          </cell>
          <cell r="HR296">
            <v>6.0000000000000001E-3</v>
          </cell>
          <cell r="HS296">
            <v>0</v>
          </cell>
          <cell r="HT296">
            <v>0.02</v>
          </cell>
          <cell r="HU296">
            <v>0.02</v>
          </cell>
          <cell r="HV296">
            <v>0.02</v>
          </cell>
          <cell r="HW296">
            <v>0.02</v>
          </cell>
          <cell r="HX296">
            <v>0.03</v>
          </cell>
          <cell r="HY296">
            <v>0.02</v>
          </cell>
        </row>
        <row r="297">
          <cell r="A297">
            <v>609880</v>
          </cell>
          <cell r="I297">
            <v>70</v>
          </cell>
          <cell r="J297" t="str">
            <v>Neutral</v>
          </cell>
          <cell r="M297">
            <v>46</v>
          </cell>
          <cell r="R297">
            <v>90</v>
          </cell>
          <cell r="AA297">
            <v>0.01</v>
          </cell>
          <cell r="AB297">
            <v>0.03</v>
          </cell>
          <cell r="AC297">
            <v>0.01</v>
          </cell>
          <cell r="AD297">
            <v>0</v>
          </cell>
          <cell r="AE297">
            <v>0.01</v>
          </cell>
          <cell r="AF297">
            <v>0.03</v>
          </cell>
          <cell r="AG297">
            <v>7.0000000000000007E-2</v>
          </cell>
          <cell r="AH297">
            <v>0.11</v>
          </cell>
          <cell r="AI297">
            <v>0.06</v>
          </cell>
          <cell r="AJ297">
            <v>0.02</v>
          </cell>
          <cell r="AK297">
            <v>0.09</v>
          </cell>
          <cell r="AL297">
            <v>0.21</v>
          </cell>
          <cell r="AM297">
            <v>0.4</v>
          </cell>
          <cell r="AN297">
            <v>0.41</v>
          </cell>
          <cell r="AO297">
            <v>0.28999999999999998</v>
          </cell>
          <cell r="AP297">
            <v>0.22</v>
          </cell>
          <cell r="AQ297">
            <v>0.37</v>
          </cell>
          <cell r="AR297">
            <v>0.37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0.51</v>
          </cell>
          <cell r="AZ297">
            <v>0.45</v>
          </cell>
          <cell r="BA297">
            <v>0.65</v>
          </cell>
          <cell r="BB297">
            <v>0.76</v>
          </cell>
          <cell r="BC297">
            <v>0.53</v>
          </cell>
          <cell r="BD297">
            <v>0.39</v>
          </cell>
          <cell r="BK297">
            <v>0</v>
          </cell>
          <cell r="BL297">
            <v>0</v>
          </cell>
          <cell r="BM297">
            <v>0.01</v>
          </cell>
          <cell r="BN297">
            <v>0</v>
          </cell>
          <cell r="BO297">
            <v>0.01</v>
          </cell>
          <cell r="BP297">
            <v>0.04</v>
          </cell>
          <cell r="BQ297">
            <v>0.04</v>
          </cell>
          <cell r="BR297">
            <v>0.08</v>
          </cell>
          <cell r="BS297">
            <v>0.08</v>
          </cell>
          <cell r="BT297">
            <v>0.03</v>
          </cell>
          <cell r="BU297">
            <v>0.06</v>
          </cell>
          <cell r="BV297">
            <v>0.03</v>
          </cell>
          <cell r="BW297">
            <v>7.0000000000000007E-2</v>
          </cell>
          <cell r="BX297">
            <v>0.08</v>
          </cell>
          <cell r="BY297">
            <v>0.09</v>
          </cell>
          <cell r="BZ297">
            <v>0.15</v>
          </cell>
          <cell r="CA297">
            <v>0.18</v>
          </cell>
          <cell r="CB297">
            <v>0.16</v>
          </cell>
          <cell r="CL297">
            <v>0.2</v>
          </cell>
          <cell r="CM297">
            <v>0.21</v>
          </cell>
          <cell r="CN297">
            <v>0.25</v>
          </cell>
          <cell r="CO297">
            <v>0.2</v>
          </cell>
          <cell r="CP297">
            <v>0.22</v>
          </cell>
          <cell r="CQ297">
            <v>0.26</v>
          </cell>
          <cell r="CR297">
            <v>0.31</v>
          </cell>
          <cell r="CS297">
            <v>0.27</v>
          </cell>
          <cell r="CT297">
            <v>0.3</v>
          </cell>
          <cell r="CU297">
            <v>0</v>
          </cell>
          <cell r="CV297">
            <v>0.01</v>
          </cell>
          <cell r="CW297">
            <v>0.01</v>
          </cell>
          <cell r="CX297">
            <v>0</v>
          </cell>
          <cell r="CY297">
            <v>0</v>
          </cell>
          <cell r="CZ297">
            <v>0.01</v>
          </cell>
          <cell r="DA297">
            <v>0</v>
          </cell>
          <cell r="DB297">
            <v>0.01</v>
          </cell>
          <cell r="DC297">
            <v>0.01</v>
          </cell>
          <cell r="DD297">
            <v>0.77</v>
          </cell>
          <cell r="DE297">
            <v>0.72</v>
          </cell>
          <cell r="DF297">
            <v>0.71</v>
          </cell>
          <cell r="DG297">
            <v>0.73</v>
          </cell>
          <cell r="DH297">
            <v>0.69</v>
          </cell>
          <cell r="DI297">
            <v>0.6</v>
          </cell>
          <cell r="DJ297">
            <v>0.5</v>
          </cell>
          <cell r="DK297">
            <v>0.46</v>
          </cell>
          <cell r="DL297">
            <v>0.45</v>
          </cell>
          <cell r="DM297">
            <v>0.06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0.02</v>
          </cell>
          <cell r="DS297">
            <v>0.09</v>
          </cell>
          <cell r="DT297">
            <v>0.01</v>
          </cell>
          <cell r="DU297">
            <v>0.01</v>
          </cell>
          <cell r="DW297">
            <v>1.7000000000000001E-2</v>
          </cell>
          <cell r="DX297">
            <v>6.0000000000000001E-3</v>
          </cell>
          <cell r="DY297">
            <v>0.06</v>
          </cell>
          <cell r="DZ297">
            <v>0.03</v>
          </cell>
          <cell r="EA297">
            <v>0.11</v>
          </cell>
          <cell r="EB297">
            <v>0.18</v>
          </cell>
          <cell r="EC297">
            <v>0.08</v>
          </cell>
          <cell r="ED297">
            <v>0.02</v>
          </cell>
          <cell r="EE297">
            <v>0.39</v>
          </cell>
          <cell r="EF297">
            <v>0.26</v>
          </cell>
          <cell r="EG297">
            <v>0.19</v>
          </cell>
          <cell r="EH297">
            <v>0.28000000000000003</v>
          </cell>
          <cell r="EI297">
            <v>0.28000000000000003</v>
          </cell>
          <cell r="EJ297">
            <v>0.4</v>
          </cell>
          <cell r="EK297">
            <v>0.37</v>
          </cell>
          <cell r="EL297">
            <v>0.38</v>
          </cell>
          <cell r="EM297">
            <v>0.35</v>
          </cell>
          <cell r="EO297">
            <v>0.72</v>
          </cell>
          <cell r="EP297">
            <v>0.79</v>
          </cell>
          <cell r="EQ297">
            <v>0.65</v>
          </cell>
          <cell r="ER297">
            <v>0.66</v>
          </cell>
          <cell r="ES297">
            <v>0.47</v>
          </cell>
          <cell r="ET297">
            <v>0.26</v>
          </cell>
          <cell r="EU297">
            <v>0.53</v>
          </cell>
          <cell r="EV297">
            <v>0.61</v>
          </cell>
          <cell r="EW297">
            <v>0.01</v>
          </cell>
          <cell r="EX297">
            <v>0.01</v>
          </cell>
          <cell r="EY297">
            <v>0.02</v>
          </cell>
          <cell r="EZ297">
            <v>0.02</v>
          </cell>
          <cell r="FA297">
            <v>0.02</v>
          </cell>
          <cell r="FB297">
            <v>0.01</v>
          </cell>
          <cell r="FC297">
            <v>0.09</v>
          </cell>
          <cell r="FD297">
            <v>0.01</v>
          </cell>
          <cell r="FE297">
            <v>0.01</v>
          </cell>
          <cell r="GP297">
            <v>0.06</v>
          </cell>
          <cell r="GQ297">
            <v>0.09</v>
          </cell>
          <cell r="GR297">
            <v>0.12</v>
          </cell>
          <cell r="GS297">
            <v>0.56999999999999995</v>
          </cell>
          <cell r="GT297">
            <v>0.23</v>
          </cell>
          <cell r="GU297">
            <v>0.01</v>
          </cell>
          <cell r="GV297">
            <v>0.51</v>
          </cell>
          <cell r="GW297">
            <v>0.36</v>
          </cell>
          <cell r="GX297">
            <v>0.47</v>
          </cell>
          <cell r="GY297">
            <v>0.22</v>
          </cell>
          <cell r="GZ297">
            <v>0.51</v>
          </cell>
          <cell r="HA297">
            <v>0.26</v>
          </cell>
          <cell r="HB297">
            <v>0.42</v>
          </cell>
          <cell r="HC297">
            <v>0.41</v>
          </cell>
          <cell r="HD297">
            <v>0.32</v>
          </cell>
          <cell r="HE297">
            <v>0.06</v>
          </cell>
          <cell r="HF297">
            <v>0.12</v>
          </cell>
          <cell r="HG297">
            <v>0.72</v>
          </cell>
          <cell r="HH297">
            <v>0</v>
          </cell>
          <cell r="HI297">
            <v>0.12</v>
          </cell>
          <cell r="HJ297">
            <v>0.06</v>
          </cell>
          <cell r="HK297">
            <v>0.02</v>
          </cell>
          <cell r="HL297">
            <v>7.0000000000000007E-2</v>
          </cell>
          <cell r="HM297">
            <v>0</v>
          </cell>
          <cell r="HN297">
            <v>6.0000000000000001E-3</v>
          </cell>
          <cell r="HO297">
            <v>0.01</v>
          </cell>
          <cell r="HP297">
            <v>0.01</v>
          </cell>
          <cell r="HQ297">
            <v>0.11</v>
          </cell>
          <cell r="HR297">
            <v>5.6000000000000001E-2</v>
          </cell>
          <cell r="HS297">
            <v>6.0000000000000001E-3</v>
          </cell>
          <cell r="HT297">
            <v>0.01</v>
          </cell>
          <cell r="HU297">
            <v>0.01</v>
          </cell>
          <cell r="HV297">
            <v>0.02</v>
          </cell>
          <cell r="HW297">
            <v>0.02</v>
          </cell>
          <cell r="HX297">
            <v>0.02</v>
          </cell>
          <cell r="HY297">
            <v>0.01</v>
          </cell>
        </row>
        <row r="298">
          <cell r="A298">
            <v>609883</v>
          </cell>
          <cell r="I298">
            <v>49</v>
          </cell>
          <cell r="J298" t="str">
            <v>Neutral</v>
          </cell>
          <cell r="M298">
            <v>54</v>
          </cell>
          <cell r="R298">
            <v>1</v>
          </cell>
          <cell r="AA298">
            <v>0.01</v>
          </cell>
          <cell r="AB298">
            <v>0.02</v>
          </cell>
          <cell r="AC298">
            <v>0.01</v>
          </cell>
          <cell r="AD298">
            <v>0.01</v>
          </cell>
          <cell r="AE298">
            <v>0.04</v>
          </cell>
          <cell r="AF298">
            <v>7.0000000000000007E-2</v>
          </cell>
          <cell r="AG298">
            <v>0.06</v>
          </cell>
          <cell r="AH298">
            <v>0.08</v>
          </cell>
          <cell r="AI298">
            <v>7.0000000000000007E-2</v>
          </cell>
          <cell r="AJ298">
            <v>0.03</v>
          </cell>
          <cell r="AK298">
            <v>0.08</v>
          </cell>
          <cell r="AL298">
            <v>0.12</v>
          </cell>
          <cell r="AM298">
            <v>0.28000000000000003</v>
          </cell>
          <cell r="AN298">
            <v>0.22</v>
          </cell>
          <cell r="AO298">
            <v>0.31</v>
          </cell>
          <cell r="AP298">
            <v>0.22</v>
          </cell>
          <cell r="AQ298">
            <v>0.31</v>
          </cell>
          <cell r="AR298">
            <v>0.28000000000000003</v>
          </cell>
          <cell r="AS298">
            <v>0.02</v>
          </cell>
          <cell r="AT298">
            <v>0.02</v>
          </cell>
          <cell r="AU298">
            <v>0.01</v>
          </cell>
          <cell r="AV298">
            <v>0.01</v>
          </cell>
          <cell r="AW298">
            <v>0.02</v>
          </cell>
          <cell r="AX298">
            <v>0.01</v>
          </cell>
          <cell r="AY298">
            <v>0.63</v>
          </cell>
          <cell r="AZ298">
            <v>0.66</v>
          </cell>
          <cell r="BA298">
            <v>0.61</v>
          </cell>
          <cell r="BB298">
            <v>0.74</v>
          </cell>
          <cell r="BC298">
            <v>0.55000000000000004</v>
          </cell>
          <cell r="BD298">
            <v>0.51</v>
          </cell>
          <cell r="BK298">
            <v>0</v>
          </cell>
          <cell r="BL298">
            <v>1.6E-2</v>
          </cell>
          <cell r="BM298">
            <v>0.03</v>
          </cell>
          <cell r="BN298">
            <v>0.01</v>
          </cell>
          <cell r="BO298">
            <v>0.01</v>
          </cell>
          <cell r="BP298">
            <v>0.04</v>
          </cell>
          <cell r="BQ298">
            <v>0.08</v>
          </cell>
          <cell r="BR298">
            <v>0.11</v>
          </cell>
          <cell r="BS298">
            <v>0.09</v>
          </cell>
          <cell r="BT298">
            <v>0.05</v>
          </cell>
          <cell r="BU298">
            <v>0.04</v>
          </cell>
          <cell r="BV298">
            <v>0.06</v>
          </cell>
          <cell r="BW298">
            <v>0.04</v>
          </cell>
          <cell r="BX298">
            <v>0.08</v>
          </cell>
          <cell r="BY298">
            <v>0.1</v>
          </cell>
          <cell r="BZ298">
            <v>0.05</v>
          </cell>
          <cell r="CA298">
            <v>0.06</v>
          </cell>
          <cell r="CB298">
            <v>7.0000000000000007E-2</v>
          </cell>
          <cell r="CL298">
            <v>0.13</v>
          </cell>
          <cell r="CM298">
            <v>0.23</v>
          </cell>
          <cell r="CN298">
            <v>0.2</v>
          </cell>
          <cell r="CO298">
            <v>0.15</v>
          </cell>
          <cell r="CP298">
            <v>0.17</v>
          </cell>
          <cell r="CQ298">
            <v>0.27</v>
          </cell>
          <cell r="CR298">
            <v>0.22</v>
          </cell>
          <cell r="CS298">
            <v>0.16</v>
          </cell>
          <cell r="CT298">
            <v>0.17</v>
          </cell>
          <cell r="CU298">
            <v>0.01</v>
          </cell>
          <cell r="CV298">
            <v>0.01</v>
          </cell>
          <cell r="CW298">
            <v>0.01</v>
          </cell>
          <cell r="CX298">
            <v>0.01</v>
          </cell>
          <cell r="CY298">
            <v>0.03</v>
          </cell>
          <cell r="CZ298">
            <v>0.01</v>
          </cell>
          <cell r="DA298">
            <v>0.02</v>
          </cell>
          <cell r="DB298">
            <v>0.02</v>
          </cell>
          <cell r="DC298">
            <v>0.01</v>
          </cell>
          <cell r="DD298">
            <v>0.8</v>
          </cell>
          <cell r="DE298">
            <v>0.71</v>
          </cell>
          <cell r="DF298">
            <v>0.69</v>
          </cell>
          <cell r="DG298">
            <v>0.79</v>
          </cell>
          <cell r="DH298">
            <v>0.71</v>
          </cell>
          <cell r="DI298">
            <v>0.57999999999999996</v>
          </cell>
          <cell r="DJ298">
            <v>0.62</v>
          </cell>
          <cell r="DK298">
            <v>0.65</v>
          </cell>
          <cell r="DL298">
            <v>0.65</v>
          </cell>
          <cell r="DM298">
            <v>0.17</v>
          </cell>
          <cell r="DN298">
            <v>1.6E-2</v>
          </cell>
          <cell r="DO298">
            <v>0.01</v>
          </cell>
          <cell r="DP298">
            <v>0.04</v>
          </cell>
          <cell r="DQ298">
            <v>1.6E-2</v>
          </cell>
          <cell r="DR298">
            <v>0.04</v>
          </cell>
          <cell r="DS298">
            <v>0.08</v>
          </cell>
          <cell r="DT298">
            <v>0.02</v>
          </cell>
          <cell r="DU298">
            <v>0.03</v>
          </cell>
          <cell r="DW298">
            <v>7.3999999999999996E-2</v>
          </cell>
          <cell r="DX298">
            <v>6.9000000000000006E-2</v>
          </cell>
          <cell r="DY298">
            <v>0.12</v>
          </cell>
          <cell r="DZ298">
            <v>0.08</v>
          </cell>
          <cell r="EA298">
            <v>0.11</v>
          </cell>
          <cell r="EB298">
            <v>0.1</v>
          </cell>
          <cell r="EC298">
            <v>0.1</v>
          </cell>
          <cell r="ED298">
            <v>0.12</v>
          </cell>
          <cell r="EE298">
            <v>0.21</v>
          </cell>
          <cell r="EF298">
            <v>0.28000000000000003</v>
          </cell>
          <cell r="EG298">
            <v>0.3</v>
          </cell>
          <cell r="EH298">
            <v>0.26</v>
          </cell>
          <cell r="EI298">
            <v>0.25</v>
          </cell>
          <cell r="EJ298">
            <v>0.28000000000000003</v>
          </cell>
          <cell r="EK298">
            <v>0.32</v>
          </cell>
          <cell r="EL298">
            <v>0.32</v>
          </cell>
          <cell r="EM298">
            <v>0.33</v>
          </cell>
          <cell r="EO298">
            <v>0.61</v>
          </cell>
          <cell r="EP298">
            <v>0.59</v>
          </cell>
          <cell r="EQ298">
            <v>0.56000000000000005</v>
          </cell>
          <cell r="ER298">
            <v>0.61</v>
          </cell>
          <cell r="ES298">
            <v>0.55000000000000004</v>
          </cell>
          <cell r="ET298">
            <v>0.41</v>
          </cell>
          <cell r="EU298">
            <v>0.52</v>
          </cell>
          <cell r="EV298">
            <v>0.49</v>
          </cell>
          <cell r="EW298">
            <v>0.04</v>
          </cell>
          <cell r="EX298">
            <v>0.03</v>
          </cell>
          <cell r="EY298">
            <v>0.03</v>
          </cell>
          <cell r="EZ298">
            <v>0.03</v>
          </cell>
          <cell r="FA298">
            <v>0.04</v>
          </cell>
          <cell r="FB298">
            <v>0.03</v>
          </cell>
          <cell r="FC298">
            <v>0.1</v>
          </cell>
          <cell r="FD298">
            <v>0.04</v>
          </cell>
          <cell r="FE298">
            <v>0.04</v>
          </cell>
          <cell r="GP298">
            <v>0.03</v>
          </cell>
          <cell r="GQ298">
            <v>0.01</v>
          </cell>
          <cell r="GR298">
            <v>0.01</v>
          </cell>
          <cell r="GS298">
            <v>0.02</v>
          </cell>
          <cell r="GT298">
            <v>7.0000000000000007E-2</v>
          </cell>
          <cell r="GU298">
            <v>0.01</v>
          </cell>
          <cell r="GV298">
            <v>0.27</v>
          </cell>
          <cell r="GW298">
            <v>0.26</v>
          </cell>
          <cell r="GX298">
            <v>0.25</v>
          </cell>
          <cell r="GY298">
            <v>0.26</v>
          </cell>
          <cell r="GZ298">
            <v>0.35</v>
          </cell>
          <cell r="HA298">
            <v>0.22</v>
          </cell>
          <cell r="HB298">
            <v>0.59</v>
          </cell>
          <cell r="HC298">
            <v>0.53</v>
          </cell>
          <cell r="HD298">
            <v>0.56000000000000005</v>
          </cell>
          <cell r="HE298">
            <v>0.56000000000000005</v>
          </cell>
          <cell r="HF298">
            <v>0.44</v>
          </cell>
          <cell r="HG298">
            <v>0.67</v>
          </cell>
          <cell r="HH298">
            <v>0.06</v>
          </cell>
          <cell r="HI298">
            <v>0.13</v>
          </cell>
          <cell r="HJ298">
            <v>0.11</v>
          </cell>
          <cell r="HK298">
            <v>7.0000000000000007E-2</v>
          </cell>
          <cell r="HL298">
            <v>7.0000000000000007E-2</v>
          </cell>
          <cell r="HM298">
            <v>0.03</v>
          </cell>
          <cell r="HN298">
            <v>1.0999999999999999E-2</v>
          </cell>
          <cell r="HO298">
            <v>0.02</v>
          </cell>
          <cell r="HP298">
            <v>0.03</v>
          </cell>
          <cell r="HQ298">
            <v>0.03</v>
          </cell>
          <cell r="HR298">
            <v>1.6E-2</v>
          </cell>
          <cell r="HS298">
            <v>1.6E-2</v>
          </cell>
          <cell r="HT298">
            <v>0.05</v>
          </cell>
          <cell r="HU298">
            <v>0.04</v>
          </cell>
          <cell r="HV298">
            <v>0.04</v>
          </cell>
          <cell r="HW298">
            <v>0.05</v>
          </cell>
          <cell r="HX298">
            <v>0.04</v>
          </cell>
          <cell r="HY298">
            <v>0.05</v>
          </cell>
        </row>
        <row r="299">
          <cell r="A299">
            <v>609884</v>
          </cell>
          <cell r="I299">
            <v>20</v>
          </cell>
          <cell r="J299" t="str">
            <v/>
          </cell>
          <cell r="R299">
            <v>61</v>
          </cell>
          <cell r="AA299">
            <v>0.01</v>
          </cell>
          <cell r="AB299">
            <v>0.02</v>
          </cell>
          <cell r="AC299">
            <v>0.01</v>
          </cell>
          <cell r="AD299">
            <v>0.02</v>
          </cell>
          <cell r="AE299">
            <v>0.01</v>
          </cell>
          <cell r="AF299">
            <v>0.06</v>
          </cell>
          <cell r="AG299">
            <v>0.05</v>
          </cell>
          <cell r="AH299">
            <v>0.03</v>
          </cell>
          <cell r="AI299">
            <v>0.02</v>
          </cell>
          <cell r="AJ299">
            <v>0.01</v>
          </cell>
          <cell r="AK299">
            <v>7.0000000000000007E-2</v>
          </cell>
          <cell r="AL299">
            <v>0.1</v>
          </cell>
          <cell r="AM299">
            <v>0.49</v>
          </cell>
          <cell r="AN299">
            <v>0.25</v>
          </cell>
          <cell r="AO299">
            <v>0.31</v>
          </cell>
          <cell r="AP299">
            <v>0.16</v>
          </cell>
          <cell r="AQ299">
            <v>0.35</v>
          </cell>
          <cell r="AR299">
            <v>0.3</v>
          </cell>
          <cell r="AS299">
            <v>0.01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0.02</v>
          </cell>
          <cell r="AY299">
            <v>0.44</v>
          </cell>
          <cell r="AZ299">
            <v>0.7</v>
          </cell>
          <cell r="BA299">
            <v>0.66</v>
          </cell>
          <cell r="BB299">
            <v>0.82</v>
          </cell>
          <cell r="BC299">
            <v>0.56999999999999995</v>
          </cell>
          <cell r="BD299">
            <v>0.52</v>
          </cell>
          <cell r="BK299">
            <v>0</v>
          </cell>
          <cell r="BL299">
            <v>8.9999999999999993E-3</v>
          </cell>
          <cell r="BM299">
            <v>0.01</v>
          </cell>
          <cell r="BN299">
            <v>0.01</v>
          </cell>
          <cell r="BO299">
            <v>0.01</v>
          </cell>
          <cell r="BP299">
            <v>0.01</v>
          </cell>
          <cell r="BQ299">
            <v>0.01</v>
          </cell>
          <cell r="BR299">
            <v>0.1</v>
          </cell>
          <cell r="BS299">
            <v>0.03</v>
          </cell>
          <cell r="BT299">
            <v>0.01</v>
          </cell>
          <cell r="BU299">
            <v>0.01</v>
          </cell>
          <cell r="BV299">
            <v>0</v>
          </cell>
          <cell r="BW299">
            <v>0.01</v>
          </cell>
          <cell r="BX299">
            <v>0.01</v>
          </cell>
          <cell r="BY299">
            <v>0.02</v>
          </cell>
          <cell r="BZ299">
            <v>0.09</v>
          </cell>
          <cell r="CA299">
            <v>0.04</v>
          </cell>
          <cell r="CB299">
            <v>0.05</v>
          </cell>
          <cell r="CL299">
            <v>0.09</v>
          </cell>
          <cell r="CM299">
            <v>0.12</v>
          </cell>
          <cell r="CN299">
            <v>0.16</v>
          </cell>
          <cell r="CO299">
            <v>0.15</v>
          </cell>
          <cell r="CP299">
            <v>0.1</v>
          </cell>
          <cell r="CQ299">
            <v>0.19</v>
          </cell>
          <cell r="CR299">
            <v>0.18</v>
          </cell>
          <cell r="CS299">
            <v>0.19</v>
          </cell>
          <cell r="CT299">
            <v>0.15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0.01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0.9</v>
          </cell>
          <cell r="DE299">
            <v>0.86</v>
          </cell>
          <cell r="DF299">
            <v>0.83</v>
          </cell>
          <cell r="DG299">
            <v>0.83</v>
          </cell>
          <cell r="DH299">
            <v>0.87</v>
          </cell>
          <cell r="DI299">
            <v>0.78</v>
          </cell>
          <cell r="DJ299">
            <v>0.72</v>
          </cell>
          <cell r="DK299">
            <v>0.67</v>
          </cell>
          <cell r="DL299">
            <v>0.77</v>
          </cell>
          <cell r="DM299">
            <v>0.01</v>
          </cell>
          <cell r="DN299">
            <v>8.9999999999999993E-3</v>
          </cell>
          <cell r="DO299">
            <v>0</v>
          </cell>
          <cell r="DP299">
            <v>0.01</v>
          </cell>
          <cell r="DQ299">
            <v>0</v>
          </cell>
          <cell r="DR299">
            <v>0</v>
          </cell>
          <cell r="DS299">
            <v>7.0000000000000007E-2</v>
          </cell>
          <cell r="DT299">
            <v>0.01</v>
          </cell>
          <cell r="DU299">
            <v>0.01</v>
          </cell>
          <cell r="DW299">
            <v>8.9999999999999993E-3</v>
          </cell>
          <cell r="DX299">
            <v>8.9999999999999993E-3</v>
          </cell>
          <cell r="DY299">
            <v>0.03</v>
          </cell>
          <cell r="DZ299">
            <v>0.02</v>
          </cell>
          <cell r="EA299">
            <v>0.01</v>
          </cell>
          <cell r="EB299">
            <v>0.1</v>
          </cell>
          <cell r="EC299">
            <v>0.03</v>
          </cell>
          <cell r="ED299">
            <v>0.01</v>
          </cell>
          <cell r="EE299">
            <v>0.37</v>
          </cell>
          <cell r="EF299">
            <v>0.23</v>
          </cell>
          <cell r="EG299">
            <v>0.14000000000000001</v>
          </cell>
          <cell r="EH299">
            <v>0.18</v>
          </cell>
          <cell r="EI299">
            <v>0.12</v>
          </cell>
          <cell r="EJ299">
            <v>0.23</v>
          </cell>
          <cell r="EK299">
            <v>0.36</v>
          </cell>
          <cell r="EL299">
            <v>0.31</v>
          </cell>
          <cell r="EM299">
            <v>0.27</v>
          </cell>
          <cell r="EO299">
            <v>0.76</v>
          </cell>
          <cell r="EP299">
            <v>0.84</v>
          </cell>
          <cell r="EQ299">
            <v>0.77</v>
          </cell>
          <cell r="ER299">
            <v>0.86</v>
          </cell>
          <cell r="ES299">
            <v>0.76</v>
          </cell>
          <cell r="ET299">
            <v>0.45</v>
          </cell>
          <cell r="EU299">
            <v>0.64</v>
          </cell>
          <cell r="EV299">
            <v>0.7</v>
          </cell>
          <cell r="EW299">
            <v>0.03</v>
          </cell>
          <cell r="EX299">
            <v>0</v>
          </cell>
          <cell r="EY299">
            <v>0.01</v>
          </cell>
          <cell r="EZ299">
            <v>0.02</v>
          </cell>
          <cell r="FA299">
            <v>0</v>
          </cell>
          <cell r="FB299">
            <v>0</v>
          </cell>
          <cell r="FC299">
            <v>0.02</v>
          </cell>
          <cell r="FD299">
            <v>0.01</v>
          </cell>
          <cell r="FE299">
            <v>0.01</v>
          </cell>
          <cell r="GP299">
            <v>0</v>
          </cell>
          <cell r="GQ299">
            <v>0</v>
          </cell>
          <cell r="GR299">
            <v>0.01</v>
          </cell>
          <cell r="GS299">
            <v>0.08</v>
          </cell>
          <cell r="GT299">
            <v>0.06</v>
          </cell>
          <cell r="GU299">
            <v>0</v>
          </cell>
          <cell r="GV299">
            <v>0.22</v>
          </cell>
          <cell r="GW299">
            <v>0.22</v>
          </cell>
          <cell r="GX299">
            <v>0.17</v>
          </cell>
          <cell r="GY299">
            <v>0.31</v>
          </cell>
          <cell r="GZ299">
            <v>0.42</v>
          </cell>
          <cell r="HA299">
            <v>0.2</v>
          </cell>
          <cell r="HB299">
            <v>0.77</v>
          </cell>
          <cell r="HC299">
            <v>0.55000000000000004</v>
          </cell>
          <cell r="HD299">
            <v>0.6</v>
          </cell>
          <cell r="HE299">
            <v>0.43</v>
          </cell>
          <cell r="HF299">
            <v>0.37</v>
          </cell>
          <cell r="HG299">
            <v>0.74</v>
          </cell>
          <cell r="HH299">
            <v>0.02</v>
          </cell>
          <cell r="HI299">
            <v>0.21</v>
          </cell>
          <cell r="HJ299">
            <v>0.22</v>
          </cell>
          <cell r="HK299">
            <v>0.14000000000000001</v>
          </cell>
          <cell r="HL299">
            <v>0.11</v>
          </cell>
          <cell r="HM299">
            <v>0.04</v>
          </cell>
          <cell r="HN299">
            <v>0</v>
          </cell>
          <cell r="HO299">
            <v>0.02</v>
          </cell>
          <cell r="HP299">
            <v>0.01</v>
          </cell>
          <cell r="HQ299">
            <v>0.02</v>
          </cell>
          <cell r="HR299">
            <v>1.7000000000000001E-2</v>
          </cell>
          <cell r="HS299">
            <v>1.7000000000000001E-2</v>
          </cell>
          <cell r="HT299">
            <v>0</v>
          </cell>
          <cell r="HU299">
            <v>0.01</v>
          </cell>
          <cell r="HV299">
            <v>0</v>
          </cell>
          <cell r="HW299">
            <v>0.02</v>
          </cell>
          <cell r="HX299">
            <v>0.02</v>
          </cell>
          <cell r="HY299">
            <v>0</v>
          </cell>
        </row>
        <row r="300">
          <cell r="A300">
            <v>609885</v>
          </cell>
          <cell r="I300">
            <v>36</v>
          </cell>
          <cell r="J300" t="str">
            <v>Very strong</v>
          </cell>
          <cell r="M300">
            <v>91</v>
          </cell>
          <cell r="AA300">
            <v>0.02</v>
          </cell>
          <cell r="AB300">
            <v>0.02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0.02</v>
          </cell>
          <cell r="AH300">
            <v>0</v>
          </cell>
          <cell r="AI300">
            <v>0.03</v>
          </cell>
          <cell r="AJ300">
            <v>0.02</v>
          </cell>
          <cell r="AK300">
            <v>0.02</v>
          </cell>
          <cell r="AL300">
            <v>0.06</v>
          </cell>
          <cell r="AM300">
            <v>0.14000000000000001</v>
          </cell>
          <cell r="AN300">
            <v>0.15</v>
          </cell>
          <cell r="AO300">
            <v>0.18</v>
          </cell>
          <cell r="AP300">
            <v>0.17</v>
          </cell>
          <cell r="AQ300">
            <v>0.23</v>
          </cell>
          <cell r="AR300">
            <v>0.24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0.03</v>
          </cell>
          <cell r="AY300">
            <v>0.83</v>
          </cell>
          <cell r="AZ300">
            <v>0.83</v>
          </cell>
          <cell r="BA300">
            <v>0.79</v>
          </cell>
          <cell r="BB300">
            <v>0.82</v>
          </cell>
          <cell r="BC300">
            <v>0.76</v>
          </cell>
          <cell r="BD300">
            <v>0.67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0.02</v>
          </cell>
          <cell r="BS300">
            <v>0.03</v>
          </cell>
          <cell r="BT300">
            <v>0.02</v>
          </cell>
          <cell r="BU300">
            <v>0</v>
          </cell>
          <cell r="BV300">
            <v>0</v>
          </cell>
          <cell r="BW300">
            <v>0.05</v>
          </cell>
          <cell r="BX300">
            <v>0.02</v>
          </cell>
          <cell r="BY300">
            <v>0.06</v>
          </cell>
          <cell r="BZ300">
            <v>0.05</v>
          </cell>
          <cell r="CA300">
            <v>0.05</v>
          </cell>
          <cell r="CB300">
            <v>0.02</v>
          </cell>
          <cell r="CL300">
            <v>0.09</v>
          </cell>
          <cell r="CM300">
            <v>0.09</v>
          </cell>
          <cell r="CN300">
            <v>0.12</v>
          </cell>
          <cell r="CO300">
            <v>0.11</v>
          </cell>
          <cell r="CP300">
            <v>0.14000000000000001</v>
          </cell>
          <cell r="CQ300">
            <v>0.18</v>
          </cell>
          <cell r="CR300">
            <v>0.17</v>
          </cell>
          <cell r="CS300">
            <v>0.23</v>
          </cell>
          <cell r="CT300">
            <v>0.15</v>
          </cell>
          <cell r="CU300">
            <v>0.02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0.02</v>
          </cell>
          <cell r="DD300">
            <v>0.88</v>
          </cell>
          <cell r="DE300">
            <v>0.91</v>
          </cell>
          <cell r="DF300">
            <v>0.88</v>
          </cell>
          <cell r="DG300">
            <v>0.85</v>
          </cell>
          <cell r="DH300">
            <v>0.85</v>
          </cell>
          <cell r="DI300">
            <v>0.76</v>
          </cell>
          <cell r="DJ300">
            <v>0.79</v>
          </cell>
          <cell r="DK300">
            <v>0.71</v>
          </cell>
          <cell r="DL300">
            <v>0.79</v>
          </cell>
          <cell r="DM300">
            <v>0.2</v>
          </cell>
          <cell r="DN300">
            <v>0</v>
          </cell>
          <cell r="DO300">
            <v>0</v>
          </cell>
          <cell r="DP300">
            <v>0.02</v>
          </cell>
          <cell r="DQ300">
            <v>0.03</v>
          </cell>
          <cell r="DR300">
            <v>0.02</v>
          </cell>
          <cell r="DS300">
            <v>0</v>
          </cell>
          <cell r="DT300">
            <v>0</v>
          </cell>
          <cell r="DU300">
            <v>0.02</v>
          </cell>
          <cell r="DW300">
            <v>1.4999999999999999E-2</v>
          </cell>
          <cell r="DX300">
            <v>1.4999999999999999E-2</v>
          </cell>
          <cell r="DY300">
            <v>0</v>
          </cell>
          <cell r="DZ300">
            <v>0</v>
          </cell>
          <cell r="EA300">
            <v>0.02</v>
          </cell>
          <cell r="EB300">
            <v>0.05</v>
          </cell>
          <cell r="EC300">
            <v>0.03</v>
          </cell>
          <cell r="ED300">
            <v>0.03</v>
          </cell>
          <cell r="EE300">
            <v>0.15</v>
          </cell>
          <cell r="EF300">
            <v>0.15</v>
          </cell>
          <cell r="EG300">
            <v>0.14000000000000001</v>
          </cell>
          <cell r="EH300">
            <v>0.18</v>
          </cell>
          <cell r="EI300">
            <v>0.12</v>
          </cell>
          <cell r="EJ300">
            <v>0.15</v>
          </cell>
          <cell r="EK300">
            <v>0.23</v>
          </cell>
          <cell r="EL300">
            <v>0.23</v>
          </cell>
          <cell r="EM300">
            <v>0.24</v>
          </cell>
          <cell r="EO300">
            <v>0.82</v>
          </cell>
          <cell r="EP300">
            <v>0.82</v>
          </cell>
          <cell r="EQ300">
            <v>0.79</v>
          </cell>
          <cell r="ER300">
            <v>0.83</v>
          </cell>
          <cell r="ES300">
            <v>0.79</v>
          </cell>
          <cell r="ET300">
            <v>0.68</v>
          </cell>
          <cell r="EU300">
            <v>0.71</v>
          </cell>
          <cell r="EV300">
            <v>0.67</v>
          </cell>
          <cell r="EW300">
            <v>0.03</v>
          </cell>
          <cell r="EX300">
            <v>0.02</v>
          </cell>
          <cell r="EY300">
            <v>0.03</v>
          </cell>
          <cell r="EZ300">
            <v>0.02</v>
          </cell>
          <cell r="FA300">
            <v>0.02</v>
          </cell>
          <cell r="FB300">
            <v>0.03</v>
          </cell>
          <cell r="FC300">
            <v>0.05</v>
          </cell>
          <cell r="FD300">
            <v>0.03</v>
          </cell>
          <cell r="FE300">
            <v>0.05</v>
          </cell>
          <cell r="GP300">
            <v>0</v>
          </cell>
          <cell r="GQ300">
            <v>0</v>
          </cell>
          <cell r="GR300">
            <v>0.02</v>
          </cell>
          <cell r="GS300">
            <v>0</v>
          </cell>
          <cell r="GT300">
            <v>0.05</v>
          </cell>
          <cell r="GU300">
            <v>0</v>
          </cell>
          <cell r="GV300">
            <v>0.14000000000000001</v>
          </cell>
          <cell r="GW300">
            <v>0.18</v>
          </cell>
          <cell r="GX300">
            <v>0.15</v>
          </cell>
          <cell r="GY300">
            <v>0.26</v>
          </cell>
          <cell r="GZ300">
            <v>0.26</v>
          </cell>
          <cell r="HA300">
            <v>0.17</v>
          </cell>
          <cell r="HB300">
            <v>0.79</v>
          </cell>
          <cell r="HC300">
            <v>0.64</v>
          </cell>
          <cell r="HD300">
            <v>0.61</v>
          </cell>
          <cell r="HE300">
            <v>0.61</v>
          </cell>
          <cell r="HF300">
            <v>0.56000000000000005</v>
          </cell>
          <cell r="HG300">
            <v>0.74</v>
          </cell>
          <cell r="HH300">
            <v>0.02</v>
          </cell>
          <cell r="HI300">
            <v>0.06</v>
          </cell>
          <cell r="HJ300">
            <v>0.11</v>
          </cell>
          <cell r="HK300">
            <v>0.05</v>
          </cell>
          <cell r="HL300">
            <v>0.03</v>
          </cell>
          <cell r="HM300">
            <v>0.02</v>
          </cell>
          <cell r="HN300">
            <v>4.4999999999999998E-2</v>
          </cell>
          <cell r="HO300">
            <v>0.09</v>
          </cell>
          <cell r="HP300">
            <v>0.09</v>
          </cell>
          <cell r="HQ300">
            <v>0.06</v>
          </cell>
          <cell r="HR300">
            <v>7.5999999999999998E-2</v>
          </cell>
          <cell r="HS300">
            <v>4.4999999999999998E-2</v>
          </cell>
          <cell r="HT300">
            <v>0.02</v>
          </cell>
          <cell r="HU300">
            <v>0.03</v>
          </cell>
          <cell r="HV300">
            <v>0.03</v>
          </cell>
          <cell r="HW300">
            <v>0.03</v>
          </cell>
          <cell r="HX300">
            <v>0.03</v>
          </cell>
          <cell r="HY300">
            <v>0.03</v>
          </cell>
        </row>
        <row r="301">
          <cell r="A301">
            <v>609887</v>
          </cell>
          <cell r="I301">
            <v>50</v>
          </cell>
          <cell r="J301" t="str">
            <v>Neutral</v>
          </cell>
          <cell r="M301">
            <v>56</v>
          </cell>
          <cell r="AA301">
            <v>0.02</v>
          </cell>
          <cell r="AB301">
            <v>0.02</v>
          </cell>
          <cell r="AC301">
            <v>0</v>
          </cell>
          <cell r="AD301">
            <v>0.03</v>
          </cell>
          <cell r="AE301">
            <v>0.03</v>
          </cell>
          <cell r="AF301">
            <v>7.0000000000000007E-2</v>
          </cell>
          <cell r="AG301">
            <v>0.03</v>
          </cell>
          <cell r="AH301">
            <v>0.03</v>
          </cell>
          <cell r="AI301">
            <v>0.02</v>
          </cell>
          <cell r="AJ301">
            <v>0.03</v>
          </cell>
          <cell r="AK301">
            <v>0.04</v>
          </cell>
          <cell r="AL301">
            <v>0.1</v>
          </cell>
          <cell r="AM301">
            <v>0.41</v>
          </cell>
          <cell r="AN301">
            <v>0.32</v>
          </cell>
          <cell r="AO301">
            <v>0.36</v>
          </cell>
          <cell r="AP301">
            <v>0.19</v>
          </cell>
          <cell r="AQ301">
            <v>0.33</v>
          </cell>
          <cell r="AR301">
            <v>0.37</v>
          </cell>
          <cell r="AS301">
            <v>0.02</v>
          </cell>
          <cell r="AT301">
            <v>0.02</v>
          </cell>
          <cell r="AU301">
            <v>0.03</v>
          </cell>
          <cell r="AV301">
            <v>0.03</v>
          </cell>
          <cell r="AW301">
            <v>0.03</v>
          </cell>
          <cell r="AX301">
            <v>0.02</v>
          </cell>
          <cell r="AY301">
            <v>0.52</v>
          </cell>
          <cell r="AZ301">
            <v>0.62</v>
          </cell>
          <cell r="BA301">
            <v>0.59</v>
          </cell>
          <cell r="BB301">
            <v>0.73</v>
          </cell>
          <cell r="BC301">
            <v>0.56999999999999995</v>
          </cell>
          <cell r="BD301">
            <v>0.44</v>
          </cell>
          <cell r="BK301">
            <v>0</v>
          </cell>
          <cell r="BL301">
            <v>8.0000000000000002E-3</v>
          </cell>
          <cell r="BM301">
            <v>0</v>
          </cell>
          <cell r="BN301">
            <v>0.01</v>
          </cell>
          <cell r="BO301">
            <v>0.01</v>
          </cell>
          <cell r="BP301">
            <v>0.02</v>
          </cell>
          <cell r="BQ301">
            <v>0.03</v>
          </cell>
          <cell r="BR301">
            <v>0.03</v>
          </cell>
          <cell r="BS301">
            <v>0.03</v>
          </cell>
          <cell r="BT301">
            <v>0.01</v>
          </cell>
          <cell r="BU301">
            <v>0.01</v>
          </cell>
          <cell r="BV301">
            <v>0.03</v>
          </cell>
          <cell r="BW301">
            <v>0.02</v>
          </cell>
          <cell r="BX301">
            <v>0</v>
          </cell>
          <cell r="BY301">
            <v>0.05</v>
          </cell>
          <cell r="BZ301">
            <v>0.04</v>
          </cell>
          <cell r="CA301">
            <v>0.09</v>
          </cell>
          <cell r="CB301">
            <v>0.03</v>
          </cell>
          <cell r="CL301">
            <v>0.11</v>
          </cell>
          <cell r="CM301">
            <v>0.17</v>
          </cell>
          <cell r="CN301">
            <v>0.15</v>
          </cell>
          <cell r="CO301">
            <v>0.15</v>
          </cell>
          <cell r="CP301">
            <v>0.18</v>
          </cell>
          <cell r="CQ301">
            <v>0.23</v>
          </cell>
          <cell r="CR301">
            <v>0.25</v>
          </cell>
          <cell r="CS301">
            <v>0.23</v>
          </cell>
          <cell r="CT301">
            <v>0.22</v>
          </cell>
          <cell r="CU301">
            <v>0.02</v>
          </cell>
          <cell r="CV301">
            <v>0.01</v>
          </cell>
          <cell r="CW301">
            <v>0.02</v>
          </cell>
          <cell r="CX301">
            <v>0.01</v>
          </cell>
          <cell r="CY301">
            <v>0.03</v>
          </cell>
          <cell r="CZ301">
            <v>0.02</v>
          </cell>
          <cell r="DA301">
            <v>0.01</v>
          </cell>
          <cell r="DB301">
            <v>0.02</v>
          </cell>
          <cell r="DC301">
            <v>0.02</v>
          </cell>
          <cell r="DD301">
            <v>0.85</v>
          </cell>
          <cell r="DE301">
            <v>0.8</v>
          </cell>
          <cell r="DF301">
            <v>0.8</v>
          </cell>
          <cell r="DG301">
            <v>0.81</v>
          </cell>
          <cell r="DH301">
            <v>0.78</v>
          </cell>
          <cell r="DI301">
            <v>0.69</v>
          </cell>
          <cell r="DJ301">
            <v>0.67</v>
          </cell>
          <cell r="DK301">
            <v>0.64</v>
          </cell>
          <cell r="DL301">
            <v>0.7</v>
          </cell>
          <cell r="DM301">
            <v>0.14000000000000001</v>
          </cell>
          <cell r="DN301">
            <v>1.7000000000000001E-2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0.05</v>
          </cell>
          <cell r="DT301">
            <v>0.01</v>
          </cell>
          <cell r="DU301">
            <v>0</v>
          </cell>
          <cell r="DW301">
            <v>1.7000000000000001E-2</v>
          </cell>
          <cell r="DX301">
            <v>2.1000000000000001E-2</v>
          </cell>
          <cell r="DY301">
            <v>0.05</v>
          </cell>
          <cell r="DZ301">
            <v>0.02</v>
          </cell>
          <cell r="EA301">
            <v>0.06</v>
          </cell>
          <cell r="EB301">
            <v>0.09</v>
          </cell>
          <cell r="EC301">
            <v>0.09</v>
          </cell>
          <cell r="ED301">
            <v>0.03</v>
          </cell>
          <cell r="EE301">
            <v>0.25</v>
          </cell>
          <cell r="EF301">
            <v>0.28999999999999998</v>
          </cell>
          <cell r="EG301">
            <v>0.27</v>
          </cell>
          <cell r="EH301">
            <v>0.32</v>
          </cell>
          <cell r="EI301">
            <v>0.3</v>
          </cell>
          <cell r="EJ301">
            <v>0.33</v>
          </cell>
          <cell r="EK301">
            <v>0.28999999999999998</v>
          </cell>
          <cell r="EL301">
            <v>0.28000000000000003</v>
          </cell>
          <cell r="EM301">
            <v>0.38</v>
          </cell>
          <cell r="EO301">
            <v>0.63</v>
          </cell>
          <cell r="EP301">
            <v>0.66</v>
          </cell>
          <cell r="EQ301">
            <v>0.59</v>
          </cell>
          <cell r="ER301">
            <v>0.64</v>
          </cell>
          <cell r="ES301">
            <v>0.56000000000000005</v>
          </cell>
          <cell r="ET301">
            <v>0.51</v>
          </cell>
          <cell r="EU301">
            <v>0.59</v>
          </cell>
          <cell r="EV301">
            <v>0.56000000000000005</v>
          </cell>
          <cell r="EW301">
            <v>0.06</v>
          </cell>
          <cell r="EX301">
            <v>0.05</v>
          </cell>
          <cell r="EY301">
            <v>0.04</v>
          </cell>
          <cell r="EZ301">
            <v>0.04</v>
          </cell>
          <cell r="FA301">
            <v>0.03</v>
          </cell>
          <cell r="FB301">
            <v>0.05</v>
          </cell>
          <cell r="FC301">
            <v>0.06</v>
          </cell>
          <cell r="FD301">
            <v>0.03</v>
          </cell>
          <cell r="FE301">
            <v>0.04</v>
          </cell>
          <cell r="GP301">
            <v>0</v>
          </cell>
          <cell r="GQ301">
            <v>0.02</v>
          </cell>
          <cell r="GR301">
            <v>0.03</v>
          </cell>
          <cell r="GS301">
            <v>0.03</v>
          </cell>
          <cell r="GT301">
            <v>0.11</v>
          </cell>
          <cell r="GU301">
            <v>0</v>
          </cell>
          <cell r="GV301">
            <v>0.23</v>
          </cell>
          <cell r="GW301">
            <v>0.26</v>
          </cell>
          <cell r="GX301">
            <v>0.26</v>
          </cell>
          <cell r="GY301">
            <v>0.3</v>
          </cell>
          <cell r="GZ301">
            <v>0.38</v>
          </cell>
          <cell r="HA301">
            <v>0.23</v>
          </cell>
          <cell r="HB301">
            <v>0.69</v>
          </cell>
          <cell r="HC301">
            <v>0.47</v>
          </cell>
          <cell r="HD301">
            <v>0.49</v>
          </cell>
          <cell r="HE301">
            <v>0.49</v>
          </cell>
          <cell r="HF301">
            <v>0.38</v>
          </cell>
          <cell r="HG301">
            <v>0.71</v>
          </cell>
          <cell r="HH301">
            <v>0.03</v>
          </cell>
          <cell r="HI301">
            <v>0.2</v>
          </cell>
          <cell r="HJ301">
            <v>0.16</v>
          </cell>
          <cell r="HK301">
            <v>0.13</v>
          </cell>
          <cell r="HL301">
            <v>0.06</v>
          </cell>
          <cell r="HM301">
            <v>0.02</v>
          </cell>
          <cell r="HN301">
            <v>8.0000000000000002E-3</v>
          </cell>
          <cell r="HO301">
            <v>0.01</v>
          </cell>
          <cell r="HP301">
            <v>0.01</v>
          </cell>
          <cell r="HQ301">
            <v>0.01</v>
          </cell>
          <cell r="HR301">
            <v>2.1000000000000001E-2</v>
          </cell>
          <cell r="HS301">
            <v>8.0000000000000002E-3</v>
          </cell>
          <cell r="HT301">
            <v>0.03</v>
          </cell>
          <cell r="HU301">
            <v>0.05</v>
          </cell>
          <cell r="HV301">
            <v>0.05</v>
          </cell>
          <cell r="HW301">
            <v>0.05</v>
          </cell>
          <cell r="HX301">
            <v>0.05</v>
          </cell>
          <cell r="HY301">
            <v>0.04</v>
          </cell>
        </row>
        <row r="302">
          <cell r="A302">
            <v>609888</v>
          </cell>
          <cell r="I302">
            <v>64</v>
          </cell>
          <cell r="J302" t="str">
            <v>Weak</v>
          </cell>
          <cell r="M302">
            <v>36</v>
          </cell>
          <cell r="AA302">
            <v>0.01</v>
          </cell>
          <cell r="AB302">
            <v>0</v>
          </cell>
          <cell r="AC302">
            <v>0.01</v>
          </cell>
          <cell r="AD302">
            <v>0.03</v>
          </cell>
          <cell r="AE302">
            <v>0.04</v>
          </cell>
          <cell r="AF302">
            <v>0.12</v>
          </cell>
          <cell r="AG302">
            <v>0.12</v>
          </cell>
          <cell r="AH302">
            <v>0.1</v>
          </cell>
          <cell r="AI302">
            <v>0.12</v>
          </cell>
          <cell r="AJ302">
            <v>0.09</v>
          </cell>
          <cell r="AK302">
            <v>0.14000000000000001</v>
          </cell>
          <cell r="AL302">
            <v>0.1</v>
          </cell>
          <cell r="AM302">
            <v>0.32</v>
          </cell>
          <cell r="AN302">
            <v>0.26</v>
          </cell>
          <cell r="AO302">
            <v>0.35</v>
          </cell>
          <cell r="AP302">
            <v>0.2</v>
          </cell>
          <cell r="AQ302">
            <v>0.3</v>
          </cell>
          <cell r="AR302">
            <v>0.32</v>
          </cell>
          <cell r="AS302">
            <v>0</v>
          </cell>
          <cell r="AT302">
            <v>0</v>
          </cell>
          <cell r="AU302">
            <v>0.01</v>
          </cell>
          <cell r="AV302">
            <v>0</v>
          </cell>
          <cell r="AW302">
            <v>0.03</v>
          </cell>
          <cell r="AX302">
            <v>0.06</v>
          </cell>
          <cell r="AY302">
            <v>0.55000000000000004</v>
          </cell>
          <cell r="AZ302">
            <v>0.64</v>
          </cell>
          <cell r="BA302">
            <v>0.51</v>
          </cell>
          <cell r="BB302">
            <v>0.68</v>
          </cell>
          <cell r="BC302">
            <v>0.48</v>
          </cell>
          <cell r="BD302">
            <v>0.41</v>
          </cell>
          <cell r="BK302">
            <v>0</v>
          </cell>
          <cell r="BL302">
            <v>1.4E-2</v>
          </cell>
          <cell r="BM302">
            <v>0.01</v>
          </cell>
          <cell r="BN302">
            <v>0</v>
          </cell>
          <cell r="BO302">
            <v>0</v>
          </cell>
          <cell r="BP302">
            <v>0.01</v>
          </cell>
          <cell r="BQ302">
            <v>0.1</v>
          </cell>
          <cell r="BR302">
            <v>0.09</v>
          </cell>
          <cell r="BS302">
            <v>0.09</v>
          </cell>
          <cell r="BT302">
            <v>0.04</v>
          </cell>
          <cell r="BU302">
            <v>0.04</v>
          </cell>
          <cell r="BV302">
            <v>0.04</v>
          </cell>
          <cell r="BW302">
            <v>7.0000000000000007E-2</v>
          </cell>
          <cell r="BX302">
            <v>0.06</v>
          </cell>
          <cell r="BY302">
            <v>0.1</v>
          </cell>
          <cell r="BZ302">
            <v>0.04</v>
          </cell>
          <cell r="CA302">
            <v>0.1</v>
          </cell>
          <cell r="CB302">
            <v>7.0000000000000007E-2</v>
          </cell>
          <cell r="CL302">
            <v>0.17</v>
          </cell>
          <cell r="CM302">
            <v>0.2</v>
          </cell>
          <cell r="CN302">
            <v>0.22</v>
          </cell>
          <cell r="CO302">
            <v>0.17</v>
          </cell>
          <cell r="CP302">
            <v>0.23</v>
          </cell>
          <cell r="CQ302">
            <v>0.3</v>
          </cell>
          <cell r="CR302">
            <v>0.33</v>
          </cell>
          <cell r="CS302">
            <v>0.22</v>
          </cell>
          <cell r="CT302">
            <v>0.22</v>
          </cell>
          <cell r="CU302">
            <v>0</v>
          </cell>
          <cell r="CV302">
            <v>0.01</v>
          </cell>
          <cell r="CW302">
            <v>0.01</v>
          </cell>
          <cell r="CX302">
            <v>0.01</v>
          </cell>
          <cell r="CY302">
            <v>0.01</v>
          </cell>
          <cell r="CZ302">
            <v>0</v>
          </cell>
          <cell r="DA302">
            <v>0</v>
          </cell>
          <cell r="DB302">
            <v>0.01</v>
          </cell>
          <cell r="DC302">
            <v>0</v>
          </cell>
          <cell r="DD302">
            <v>0.78</v>
          </cell>
          <cell r="DE302">
            <v>0.72</v>
          </cell>
          <cell r="DF302">
            <v>0.71</v>
          </cell>
          <cell r="DG302">
            <v>0.74</v>
          </cell>
          <cell r="DH302">
            <v>0.7</v>
          </cell>
          <cell r="DI302">
            <v>0.57999999999999996</v>
          </cell>
          <cell r="DJ302">
            <v>0.52</v>
          </cell>
          <cell r="DK302">
            <v>0.57999999999999996</v>
          </cell>
          <cell r="DL302">
            <v>0.62</v>
          </cell>
          <cell r="DM302">
            <v>0.2</v>
          </cell>
          <cell r="DN302">
            <v>1.4E-2</v>
          </cell>
          <cell r="DO302">
            <v>0.03</v>
          </cell>
          <cell r="DP302">
            <v>0.14000000000000001</v>
          </cell>
          <cell r="DQ302">
            <v>0.11600000000000001</v>
          </cell>
          <cell r="DR302">
            <v>0.04</v>
          </cell>
          <cell r="DS302">
            <v>7.0000000000000007E-2</v>
          </cell>
          <cell r="DT302">
            <v>0.03</v>
          </cell>
          <cell r="DU302">
            <v>7.0000000000000007E-2</v>
          </cell>
          <cell r="DW302">
            <v>0.159</v>
          </cell>
          <cell r="DX302">
            <v>0.13</v>
          </cell>
          <cell r="DY302">
            <v>0.16</v>
          </cell>
          <cell r="DZ302">
            <v>0.19</v>
          </cell>
          <cell r="EA302">
            <v>0.2</v>
          </cell>
          <cell r="EB302">
            <v>0.13</v>
          </cell>
          <cell r="EC302">
            <v>0.16</v>
          </cell>
          <cell r="ED302">
            <v>0.16</v>
          </cell>
          <cell r="EE302">
            <v>0.13</v>
          </cell>
          <cell r="EF302">
            <v>0.26</v>
          </cell>
          <cell r="EG302">
            <v>0.22</v>
          </cell>
          <cell r="EH302">
            <v>0.2</v>
          </cell>
          <cell r="EI302">
            <v>0.19</v>
          </cell>
          <cell r="EJ302">
            <v>0.28999999999999998</v>
          </cell>
          <cell r="EK302">
            <v>0.38</v>
          </cell>
          <cell r="EL302">
            <v>0.41</v>
          </cell>
          <cell r="EM302">
            <v>0.28000000000000003</v>
          </cell>
          <cell r="EO302">
            <v>0.56999999999999995</v>
          </cell>
          <cell r="EP302">
            <v>0.62</v>
          </cell>
          <cell r="EQ302">
            <v>0.48</v>
          </cell>
          <cell r="ER302">
            <v>0.51</v>
          </cell>
          <cell r="ES302">
            <v>0.45</v>
          </cell>
          <cell r="ET302">
            <v>0.41</v>
          </cell>
          <cell r="EU302">
            <v>0.41</v>
          </cell>
          <cell r="EV302">
            <v>0.48</v>
          </cell>
          <cell r="EW302">
            <v>0.06</v>
          </cell>
          <cell r="EX302">
            <v>0</v>
          </cell>
          <cell r="EY302">
            <v>0</v>
          </cell>
          <cell r="EZ302">
            <v>0.01</v>
          </cell>
          <cell r="FA302">
            <v>0</v>
          </cell>
          <cell r="FB302">
            <v>0.01</v>
          </cell>
          <cell r="FC302">
            <v>0.01</v>
          </cell>
          <cell r="FD302">
            <v>0</v>
          </cell>
          <cell r="FE302">
            <v>0.01</v>
          </cell>
          <cell r="GP302">
            <v>0</v>
          </cell>
          <cell r="GQ302">
            <v>0.01</v>
          </cell>
          <cell r="GR302">
            <v>0.01</v>
          </cell>
          <cell r="GS302">
            <v>0</v>
          </cell>
          <cell r="GT302">
            <v>0.09</v>
          </cell>
          <cell r="GU302">
            <v>0</v>
          </cell>
          <cell r="GV302">
            <v>0.35</v>
          </cell>
          <cell r="GW302">
            <v>0.35</v>
          </cell>
          <cell r="GX302">
            <v>0.32</v>
          </cell>
          <cell r="GY302">
            <v>0.35</v>
          </cell>
          <cell r="GZ302">
            <v>0.38</v>
          </cell>
          <cell r="HA302">
            <v>0.36</v>
          </cell>
          <cell r="HB302">
            <v>0.42</v>
          </cell>
          <cell r="HC302">
            <v>0.33</v>
          </cell>
          <cell r="HD302">
            <v>0.35</v>
          </cell>
          <cell r="HE302">
            <v>0.39</v>
          </cell>
          <cell r="HF302">
            <v>0.33</v>
          </cell>
          <cell r="HG302">
            <v>0.48</v>
          </cell>
          <cell r="HH302">
            <v>0.17</v>
          </cell>
          <cell r="HI302">
            <v>0.23</v>
          </cell>
          <cell r="HJ302">
            <v>0.25</v>
          </cell>
          <cell r="HK302">
            <v>0.17</v>
          </cell>
          <cell r="HL302">
            <v>0.14000000000000001</v>
          </cell>
          <cell r="HM302">
            <v>0.1</v>
          </cell>
          <cell r="HN302">
            <v>1.4E-2</v>
          </cell>
          <cell r="HO302">
            <v>0.03</v>
          </cell>
          <cell r="HP302">
            <v>0.03</v>
          </cell>
          <cell r="HQ302">
            <v>0.03</v>
          </cell>
          <cell r="HR302">
            <v>1.4E-2</v>
          </cell>
          <cell r="HS302">
            <v>1.4E-2</v>
          </cell>
          <cell r="HT302">
            <v>0.04</v>
          </cell>
          <cell r="HU302">
            <v>0.04</v>
          </cell>
          <cell r="HV302">
            <v>0.04</v>
          </cell>
          <cell r="HW302">
            <v>0.06</v>
          </cell>
          <cell r="HX302">
            <v>0.04</v>
          </cell>
          <cell r="HY302">
            <v>0.04</v>
          </cell>
        </row>
        <row r="303">
          <cell r="A303">
            <v>609891</v>
          </cell>
          <cell r="I303">
            <v>89</v>
          </cell>
          <cell r="J303" t="str">
            <v>Strong</v>
          </cell>
          <cell r="M303">
            <v>78</v>
          </cell>
          <cell r="AA303">
            <v>0</v>
          </cell>
          <cell r="AB303">
            <v>0.01</v>
          </cell>
          <cell r="AC303">
            <v>0.01</v>
          </cell>
          <cell r="AD303">
            <v>0</v>
          </cell>
          <cell r="AE303">
            <v>0.02</v>
          </cell>
          <cell r="AF303">
            <v>0.04</v>
          </cell>
          <cell r="AG303">
            <v>0.04</v>
          </cell>
          <cell r="AH303">
            <v>0.02</v>
          </cell>
          <cell r="AI303">
            <v>0.02</v>
          </cell>
          <cell r="AJ303">
            <v>0.03</v>
          </cell>
          <cell r="AK303">
            <v>0.04</v>
          </cell>
          <cell r="AL303">
            <v>0.1</v>
          </cell>
          <cell r="AM303">
            <v>0.18</v>
          </cell>
          <cell r="AN303">
            <v>0.17</v>
          </cell>
          <cell r="AO303">
            <v>0.23</v>
          </cell>
          <cell r="AP303">
            <v>0.16</v>
          </cell>
          <cell r="AQ303">
            <v>0.25</v>
          </cell>
          <cell r="AR303">
            <v>0.24</v>
          </cell>
          <cell r="AS303">
            <v>0.01</v>
          </cell>
          <cell r="AT303">
            <v>0</v>
          </cell>
          <cell r="AU303">
            <v>0.01</v>
          </cell>
          <cell r="AV303">
            <v>0.01</v>
          </cell>
          <cell r="AW303">
            <v>0.01</v>
          </cell>
          <cell r="AX303">
            <v>0.01</v>
          </cell>
          <cell r="AY303">
            <v>0.77</v>
          </cell>
          <cell r="AZ303">
            <v>0.8</v>
          </cell>
          <cell r="BA303">
            <v>0.73</v>
          </cell>
          <cell r="BB303">
            <v>0.8</v>
          </cell>
          <cell r="BC303">
            <v>0.68</v>
          </cell>
          <cell r="BD303">
            <v>0.61</v>
          </cell>
          <cell r="BK303">
            <v>0</v>
          </cell>
          <cell r="BL303">
            <v>0</v>
          </cell>
          <cell r="BM303">
            <v>0</v>
          </cell>
          <cell r="BN303">
            <v>0.01</v>
          </cell>
          <cell r="BO303">
            <v>0</v>
          </cell>
          <cell r="BP303">
            <v>0.01</v>
          </cell>
          <cell r="BQ303">
            <v>0.01</v>
          </cell>
          <cell r="BR303">
            <v>0.02</v>
          </cell>
          <cell r="BS303">
            <v>0.01</v>
          </cell>
          <cell r="BT303">
            <v>0.01</v>
          </cell>
          <cell r="BU303">
            <v>0.01</v>
          </cell>
          <cell r="BV303">
            <v>0</v>
          </cell>
          <cell r="BW303">
            <v>0.01</v>
          </cell>
          <cell r="BX303">
            <v>0.02</v>
          </cell>
          <cell r="BY303">
            <v>0.05</v>
          </cell>
          <cell r="BZ303">
            <v>0.02</v>
          </cell>
          <cell r="CA303">
            <v>7.0000000000000007E-2</v>
          </cell>
          <cell r="CB303">
            <v>0.02</v>
          </cell>
          <cell r="CL303">
            <v>0.09</v>
          </cell>
          <cell r="CM303">
            <v>0.13</v>
          </cell>
          <cell r="CN303">
            <v>0.17</v>
          </cell>
          <cell r="CO303">
            <v>0.13</v>
          </cell>
          <cell r="CP303">
            <v>0.12</v>
          </cell>
          <cell r="CQ303">
            <v>0.18</v>
          </cell>
          <cell r="CR303">
            <v>0.16</v>
          </cell>
          <cell r="CS303">
            <v>0.15</v>
          </cell>
          <cell r="CT303">
            <v>0.2</v>
          </cell>
          <cell r="CU303">
            <v>0.01</v>
          </cell>
          <cell r="CV303">
            <v>0.01</v>
          </cell>
          <cell r="CW303">
            <v>0.01</v>
          </cell>
          <cell r="CX303">
            <v>0.01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0.9</v>
          </cell>
          <cell r="DE303">
            <v>0.85</v>
          </cell>
          <cell r="DF303">
            <v>0.83</v>
          </cell>
          <cell r="DG303">
            <v>0.85</v>
          </cell>
          <cell r="DH303">
            <v>0.86</v>
          </cell>
          <cell r="DI303">
            <v>0.76</v>
          </cell>
          <cell r="DJ303">
            <v>0.82</v>
          </cell>
          <cell r="DK303">
            <v>0.76</v>
          </cell>
          <cell r="DL303">
            <v>0.78</v>
          </cell>
          <cell r="DM303">
            <v>0.08</v>
          </cell>
          <cell r="DN303">
            <v>1.2E-2</v>
          </cell>
          <cell r="DO303">
            <v>0.02</v>
          </cell>
          <cell r="DP303">
            <v>0.01</v>
          </cell>
          <cell r="DQ303">
            <v>6.0000000000000001E-3</v>
          </cell>
          <cell r="DR303">
            <v>0.01</v>
          </cell>
          <cell r="DS303">
            <v>0.04</v>
          </cell>
          <cell r="DT303">
            <v>0</v>
          </cell>
          <cell r="DU303">
            <v>0.02</v>
          </cell>
          <cell r="DW303">
            <v>5.1999999999999998E-2</v>
          </cell>
          <cell r="DX303">
            <v>1.7000000000000001E-2</v>
          </cell>
          <cell r="DY303">
            <v>0.06</v>
          </cell>
          <cell r="DZ303">
            <v>0.02</v>
          </cell>
          <cell r="EA303">
            <v>0.04</v>
          </cell>
          <cell r="EB303">
            <v>0.12</v>
          </cell>
          <cell r="EC303">
            <v>0.03</v>
          </cell>
          <cell r="ED303">
            <v>0.1</v>
          </cell>
          <cell r="EE303">
            <v>0.21</v>
          </cell>
          <cell r="EF303">
            <v>0.23</v>
          </cell>
          <cell r="EG303">
            <v>0.21</v>
          </cell>
          <cell r="EH303">
            <v>0.19</v>
          </cell>
          <cell r="EI303">
            <v>0.21</v>
          </cell>
          <cell r="EJ303">
            <v>0.27</v>
          </cell>
          <cell r="EK303">
            <v>0.28999999999999998</v>
          </cell>
          <cell r="EL303">
            <v>0.31</v>
          </cell>
          <cell r="EM303">
            <v>0.3</v>
          </cell>
          <cell r="EO303">
            <v>0.68</v>
          </cell>
          <cell r="EP303">
            <v>0.74</v>
          </cell>
          <cell r="EQ303">
            <v>0.71</v>
          </cell>
          <cell r="ER303">
            <v>0.74</v>
          </cell>
          <cell r="ES303">
            <v>0.65</v>
          </cell>
          <cell r="ET303">
            <v>0.54</v>
          </cell>
          <cell r="EU303">
            <v>0.63</v>
          </cell>
          <cell r="EV303">
            <v>0.55000000000000004</v>
          </cell>
          <cell r="EW303">
            <v>0.03</v>
          </cell>
          <cell r="EX303">
            <v>0.02</v>
          </cell>
          <cell r="EY303">
            <v>0.01</v>
          </cell>
          <cell r="EZ303">
            <v>0.03</v>
          </cell>
          <cell r="FA303">
            <v>0.02</v>
          </cell>
          <cell r="FB303">
            <v>0.03</v>
          </cell>
          <cell r="FC303">
            <v>0.02</v>
          </cell>
          <cell r="FD303">
            <v>0.03</v>
          </cell>
          <cell r="FE303">
            <v>0.03</v>
          </cell>
          <cell r="GP303">
            <v>0</v>
          </cell>
          <cell r="GQ303">
            <v>0.01</v>
          </cell>
          <cell r="GR303">
            <v>0.01</v>
          </cell>
          <cell r="GS303">
            <v>0.02</v>
          </cell>
          <cell r="GT303">
            <v>0.01</v>
          </cell>
          <cell r="GU303">
            <v>0.01</v>
          </cell>
          <cell r="GV303">
            <v>0.24</v>
          </cell>
          <cell r="GW303">
            <v>0.16</v>
          </cell>
          <cell r="GX303">
            <v>0.23</v>
          </cell>
          <cell r="GY303">
            <v>0.27</v>
          </cell>
          <cell r="GZ303">
            <v>0.28999999999999998</v>
          </cell>
          <cell r="HA303">
            <v>0.23</v>
          </cell>
          <cell r="HB303">
            <v>0.7</v>
          </cell>
          <cell r="HC303">
            <v>0.69</v>
          </cell>
          <cell r="HD303">
            <v>0.62</v>
          </cell>
          <cell r="HE303">
            <v>0.59</v>
          </cell>
          <cell r="HF303">
            <v>0.64</v>
          </cell>
          <cell r="HG303">
            <v>0.7</v>
          </cell>
          <cell r="HH303">
            <v>0.02</v>
          </cell>
          <cell r="HI303">
            <v>0.1</v>
          </cell>
          <cell r="HJ303">
            <v>0.09</v>
          </cell>
          <cell r="HK303">
            <v>0.06</v>
          </cell>
          <cell r="HL303">
            <v>0.03</v>
          </cell>
          <cell r="HM303">
            <v>0.01</v>
          </cell>
          <cell r="HN303">
            <v>1.2E-2</v>
          </cell>
          <cell r="HO303">
            <v>0.02</v>
          </cell>
          <cell r="HP303">
            <v>0.02</v>
          </cell>
          <cell r="HQ303">
            <v>0.02</v>
          </cell>
          <cell r="HR303">
            <v>6.0000000000000001E-3</v>
          </cell>
          <cell r="HS303">
            <v>1.2E-2</v>
          </cell>
          <cell r="HT303">
            <v>0.03</v>
          </cell>
          <cell r="HU303">
            <v>0.03</v>
          </cell>
          <cell r="HV303">
            <v>0.03</v>
          </cell>
          <cell r="HW303">
            <v>0.04</v>
          </cell>
          <cell r="HX303">
            <v>0.03</v>
          </cell>
          <cell r="HY303">
            <v>0.04</v>
          </cell>
        </row>
        <row r="304">
          <cell r="A304">
            <v>609893</v>
          </cell>
          <cell r="I304">
            <v>7</v>
          </cell>
          <cell r="J304" t="str">
            <v/>
          </cell>
          <cell r="R304">
            <v>18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0.03</v>
          </cell>
          <cell r="AG304">
            <v>0.03</v>
          </cell>
          <cell r="AH304">
            <v>7.0000000000000007E-2</v>
          </cell>
          <cell r="AI304">
            <v>7.0000000000000007E-2</v>
          </cell>
          <cell r="AJ304">
            <v>0.03</v>
          </cell>
          <cell r="AK304">
            <v>7.0000000000000007E-2</v>
          </cell>
          <cell r="AL304">
            <v>0.17</v>
          </cell>
          <cell r="AM304">
            <v>0.31</v>
          </cell>
          <cell r="AN304">
            <v>0.17</v>
          </cell>
          <cell r="AO304">
            <v>0.24</v>
          </cell>
          <cell r="AP304">
            <v>0.21</v>
          </cell>
          <cell r="AQ304">
            <v>0.48</v>
          </cell>
          <cell r="AR304">
            <v>0.34</v>
          </cell>
          <cell r="AS304">
            <v>0.03</v>
          </cell>
          <cell r="AT304">
            <v>7.0000000000000007E-2</v>
          </cell>
          <cell r="AU304">
            <v>0.03</v>
          </cell>
          <cell r="AV304">
            <v>0.03</v>
          </cell>
          <cell r="AW304">
            <v>0.03</v>
          </cell>
          <cell r="AX304">
            <v>0.03</v>
          </cell>
          <cell r="AY304">
            <v>0.62</v>
          </cell>
          <cell r="AZ304">
            <v>0.69</v>
          </cell>
          <cell r="BA304">
            <v>0.66</v>
          </cell>
          <cell r="BB304">
            <v>0.72</v>
          </cell>
          <cell r="BC304">
            <v>0.41</v>
          </cell>
          <cell r="BD304">
            <v>0.41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0.03</v>
          </cell>
          <cell r="BS304">
            <v>0</v>
          </cell>
          <cell r="BT304">
            <v>0</v>
          </cell>
          <cell r="BU304">
            <v>7.0000000000000007E-2</v>
          </cell>
          <cell r="BV304">
            <v>7.0000000000000007E-2</v>
          </cell>
          <cell r="BW304">
            <v>7.0000000000000007E-2</v>
          </cell>
          <cell r="BX304">
            <v>7.0000000000000007E-2</v>
          </cell>
          <cell r="BY304">
            <v>7.0000000000000007E-2</v>
          </cell>
          <cell r="BZ304">
            <v>0.21</v>
          </cell>
          <cell r="CA304">
            <v>0.17</v>
          </cell>
          <cell r="CB304">
            <v>0.14000000000000001</v>
          </cell>
          <cell r="CL304">
            <v>0.17</v>
          </cell>
          <cell r="CM304">
            <v>0.1</v>
          </cell>
          <cell r="CN304">
            <v>0.17</v>
          </cell>
          <cell r="CO304">
            <v>0.1</v>
          </cell>
          <cell r="CP304">
            <v>0.17</v>
          </cell>
          <cell r="CQ304">
            <v>0.34</v>
          </cell>
          <cell r="CR304">
            <v>0.14000000000000001</v>
          </cell>
          <cell r="CS304">
            <v>0.21</v>
          </cell>
          <cell r="CT304">
            <v>0.24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0.83</v>
          </cell>
          <cell r="DE304">
            <v>0.83</v>
          </cell>
          <cell r="DF304">
            <v>0.76</v>
          </cell>
          <cell r="DG304">
            <v>0.83</v>
          </cell>
          <cell r="DH304">
            <v>0.76</v>
          </cell>
          <cell r="DI304">
            <v>0.59</v>
          </cell>
          <cell r="DJ304">
            <v>0.66</v>
          </cell>
          <cell r="DK304">
            <v>0.59</v>
          </cell>
          <cell r="DL304">
            <v>0.62</v>
          </cell>
          <cell r="DM304">
            <v>0.14000000000000001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0.03</v>
          </cell>
          <cell r="DT304">
            <v>0</v>
          </cell>
          <cell r="DU304">
            <v>0</v>
          </cell>
          <cell r="DW304">
            <v>0</v>
          </cell>
          <cell r="DX304">
            <v>0</v>
          </cell>
          <cell r="DY304">
            <v>0.03</v>
          </cell>
          <cell r="DZ304">
            <v>0.03</v>
          </cell>
          <cell r="EA304">
            <v>0.03</v>
          </cell>
          <cell r="EB304">
            <v>0.24</v>
          </cell>
          <cell r="EC304">
            <v>7.0000000000000007E-2</v>
          </cell>
          <cell r="ED304">
            <v>0.03</v>
          </cell>
          <cell r="EE304">
            <v>0.45</v>
          </cell>
          <cell r="EF304">
            <v>0.28000000000000003</v>
          </cell>
          <cell r="EG304">
            <v>0.31</v>
          </cell>
          <cell r="EH304">
            <v>0.21</v>
          </cell>
          <cell r="EI304">
            <v>0.24</v>
          </cell>
          <cell r="EJ304">
            <v>0.45</v>
          </cell>
          <cell r="EK304">
            <v>0.24</v>
          </cell>
          <cell r="EL304">
            <v>0.38</v>
          </cell>
          <cell r="EM304">
            <v>0.38</v>
          </cell>
          <cell r="EO304">
            <v>0.72</v>
          </cell>
          <cell r="EP304">
            <v>0.69</v>
          </cell>
          <cell r="EQ304">
            <v>0.76</v>
          </cell>
          <cell r="ER304">
            <v>0.72</v>
          </cell>
          <cell r="ES304">
            <v>0.52</v>
          </cell>
          <cell r="ET304">
            <v>0.45</v>
          </cell>
          <cell r="EU304">
            <v>0.55000000000000004</v>
          </cell>
          <cell r="EV304">
            <v>0.59</v>
          </cell>
          <cell r="EW304">
            <v>0.03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0.03</v>
          </cell>
          <cell r="FD304">
            <v>0</v>
          </cell>
          <cell r="FE304">
            <v>0</v>
          </cell>
          <cell r="GP304">
            <v>0</v>
          </cell>
          <cell r="GQ304">
            <v>0</v>
          </cell>
          <cell r="GR304">
            <v>0.28000000000000003</v>
          </cell>
          <cell r="GS304">
            <v>0.38</v>
          </cell>
          <cell r="GT304">
            <v>0.28000000000000003</v>
          </cell>
          <cell r="GU304">
            <v>7.0000000000000007E-2</v>
          </cell>
          <cell r="GV304">
            <v>0.41</v>
          </cell>
          <cell r="GW304">
            <v>0.38</v>
          </cell>
          <cell r="GX304">
            <v>0.14000000000000001</v>
          </cell>
          <cell r="GY304">
            <v>0.48</v>
          </cell>
          <cell r="GZ304">
            <v>0.48</v>
          </cell>
          <cell r="HA304">
            <v>0.38</v>
          </cell>
          <cell r="HB304">
            <v>0.55000000000000004</v>
          </cell>
          <cell r="HC304">
            <v>0.52</v>
          </cell>
          <cell r="HD304">
            <v>0.31</v>
          </cell>
          <cell r="HE304">
            <v>0.1</v>
          </cell>
          <cell r="HF304">
            <v>0.1</v>
          </cell>
          <cell r="HG304">
            <v>0.52</v>
          </cell>
          <cell r="HH304">
            <v>0</v>
          </cell>
          <cell r="HI304">
            <v>0.1</v>
          </cell>
          <cell r="HJ304">
            <v>0.14000000000000001</v>
          </cell>
          <cell r="HK304">
            <v>0.03</v>
          </cell>
          <cell r="HL304">
            <v>7.0000000000000007E-2</v>
          </cell>
          <cell r="HM304">
            <v>0</v>
          </cell>
          <cell r="HN304">
            <v>0</v>
          </cell>
          <cell r="HO304">
            <v>0</v>
          </cell>
          <cell r="HP304">
            <v>0.14000000000000001</v>
          </cell>
          <cell r="HQ304">
            <v>0</v>
          </cell>
          <cell r="HR304">
            <v>3.4000000000000002E-2</v>
          </cell>
          <cell r="HS304">
            <v>0</v>
          </cell>
          <cell r="HT304">
            <v>0.03</v>
          </cell>
          <cell r="HU304">
            <v>0</v>
          </cell>
          <cell r="HV304">
            <v>0</v>
          </cell>
          <cell r="HW304">
            <v>0</v>
          </cell>
          <cell r="HX304">
            <v>0.03</v>
          </cell>
          <cell r="HY304">
            <v>0.03</v>
          </cell>
        </row>
        <row r="305">
          <cell r="A305">
            <v>609894</v>
          </cell>
          <cell r="I305">
            <v>30</v>
          </cell>
          <cell r="J305" t="str">
            <v>Neutral</v>
          </cell>
          <cell r="M305">
            <v>46</v>
          </cell>
          <cell r="AA305">
            <v>0.01</v>
          </cell>
          <cell r="AB305">
            <v>0</v>
          </cell>
          <cell r="AC305">
            <v>0</v>
          </cell>
          <cell r="AD305">
            <v>0.01</v>
          </cell>
          <cell r="AE305">
            <v>0.02</v>
          </cell>
          <cell r="AF305">
            <v>0.06</v>
          </cell>
          <cell r="AG305">
            <v>0.09</v>
          </cell>
          <cell r="AH305">
            <v>0.08</v>
          </cell>
          <cell r="AI305">
            <v>0.08</v>
          </cell>
          <cell r="AJ305">
            <v>7.0000000000000007E-2</v>
          </cell>
          <cell r="AK305">
            <v>0.12</v>
          </cell>
          <cell r="AL305">
            <v>0.13</v>
          </cell>
          <cell r="AM305">
            <v>0.36</v>
          </cell>
          <cell r="AN305">
            <v>0.3</v>
          </cell>
          <cell r="AO305">
            <v>0.4</v>
          </cell>
          <cell r="AP305">
            <v>0.22</v>
          </cell>
          <cell r="AQ305">
            <v>0.32</v>
          </cell>
          <cell r="AR305">
            <v>0.3</v>
          </cell>
          <cell r="AS305">
            <v>0.01</v>
          </cell>
          <cell r="AT305">
            <v>0</v>
          </cell>
          <cell r="AU305">
            <v>0</v>
          </cell>
          <cell r="AV305">
            <v>0</v>
          </cell>
          <cell r="AW305">
            <v>0.01</v>
          </cell>
          <cell r="AX305">
            <v>0.01</v>
          </cell>
          <cell r="AY305">
            <v>0.53</v>
          </cell>
          <cell r="AZ305">
            <v>0.62</v>
          </cell>
          <cell r="BA305">
            <v>0.52</v>
          </cell>
          <cell r="BB305">
            <v>0.7</v>
          </cell>
          <cell r="BC305">
            <v>0.52</v>
          </cell>
          <cell r="BD305">
            <v>0.5</v>
          </cell>
          <cell r="BK305">
            <v>1.0999999999999999E-2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0.06</v>
          </cell>
          <cell r="BR305">
            <v>0.1</v>
          </cell>
          <cell r="BS305">
            <v>7.0000000000000007E-2</v>
          </cell>
          <cell r="BT305">
            <v>0.01</v>
          </cell>
          <cell r="BU305">
            <v>0.02</v>
          </cell>
          <cell r="BV305">
            <v>0.02</v>
          </cell>
          <cell r="BW305">
            <v>0.02</v>
          </cell>
          <cell r="BX305">
            <v>0.04</v>
          </cell>
          <cell r="BY305">
            <v>0.11</v>
          </cell>
          <cell r="BZ305">
            <v>0.1</v>
          </cell>
          <cell r="CA305">
            <v>0.08</v>
          </cell>
          <cell r="CB305">
            <v>0.09</v>
          </cell>
          <cell r="CL305">
            <v>0.14000000000000001</v>
          </cell>
          <cell r="CM305">
            <v>0.21</v>
          </cell>
          <cell r="CN305">
            <v>0.23</v>
          </cell>
          <cell r="CO305">
            <v>0.2</v>
          </cell>
          <cell r="CP305">
            <v>0.21</v>
          </cell>
          <cell r="CQ305">
            <v>0.28000000000000003</v>
          </cell>
          <cell r="CR305">
            <v>0.19</v>
          </cell>
          <cell r="CS305">
            <v>0.18</v>
          </cell>
          <cell r="CT305">
            <v>0.21</v>
          </cell>
          <cell r="CU305">
            <v>0</v>
          </cell>
          <cell r="CV305">
            <v>0</v>
          </cell>
          <cell r="CW305">
            <v>0.01</v>
          </cell>
          <cell r="CX305">
            <v>0</v>
          </cell>
          <cell r="CY305">
            <v>0.02</v>
          </cell>
          <cell r="CZ305">
            <v>0.01</v>
          </cell>
          <cell r="DA305">
            <v>0.01</v>
          </cell>
          <cell r="DB305">
            <v>0</v>
          </cell>
          <cell r="DC305">
            <v>0</v>
          </cell>
          <cell r="DD305">
            <v>0.83</v>
          </cell>
          <cell r="DE305">
            <v>0.77</v>
          </cell>
          <cell r="DF305">
            <v>0.73</v>
          </cell>
          <cell r="DG305">
            <v>0.78</v>
          </cell>
          <cell r="DH305">
            <v>0.72</v>
          </cell>
          <cell r="DI305">
            <v>0.6</v>
          </cell>
          <cell r="DJ305">
            <v>0.64</v>
          </cell>
          <cell r="DK305">
            <v>0.64</v>
          </cell>
          <cell r="DL305">
            <v>0.63</v>
          </cell>
          <cell r="DM305">
            <v>0.13</v>
          </cell>
          <cell r="DN305">
            <v>2.1999999999999999E-2</v>
          </cell>
          <cell r="DO305">
            <v>0.06</v>
          </cell>
          <cell r="DP305">
            <v>0.02</v>
          </cell>
          <cell r="DQ305">
            <v>2.1999999999999999E-2</v>
          </cell>
          <cell r="DR305">
            <v>7.0000000000000007E-2</v>
          </cell>
          <cell r="DS305">
            <v>0.04</v>
          </cell>
          <cell r="DT305">
            <v>0.01</v>
          </cell>
          <cell r="DU305">
            <v>0.01</v>
          </cell>
          <cell r="DW305">
            <v>0.1</v>
          </cell>
          <cell r="DX305">
            <v>7.8E-2</v>
          </cell>
          <cell r="DY305">
            <v>0.18</v>
          </cell>
          <cell r="DZ305">
            <v>0.12</v>
          </cell>
          <cell r="EA305">
            <v>0.14000000000000001</v>
          </cell>
          <cell r="EB305">
            <v>0.18</v>
          </cell>
          <cell r="EC305">
            <v>0.1</v>
          </cell>
          <cell r="ED305">
            <v>0.14000000000000001</v>
          </cell>
          <cell r="EE305">
            <v>0.28999999999999998</v>
          </cell>
          <cell r="EF305">
            <v>0.33</v>
          </cell>
          <cell r="EG305">
            <v>0.37</v>
          </cell>
          <cell r="EH305">
            <v>0.28999999999999998</v>
          </cell>
          <cell r="EI305">
            <v>0.26</v>
          </cell>
          <cell r="EJ305">
            <v>0.28999999999999998</v>
          </cell>
          <cell r="EK305">
            <v>0.36</v>
          </cell>
          <cell r="EL305">
            <v>0.37</v>
          </cell>
          <cell r="EM305">
            <v>0.49</v>
          </cell>
          <cell r="EO305">
            <v>0.51</v>
          </cell>
          <cell r="EP305">
            <v>0.44</v>
          </cell>
          <cell r="EQ305">
            <v>0.47</v>
          </cell>
          <cell r="ER305">
            <v>0.54</v>
          </cell>
          <cell r="ES305">
            <v>0.47</v>
          </cell>
          <cell r="ET305">
            <v>0.37</v>
          </cell>
          <cell r="EU305">
            <v>0.47</v>
          </cell>
          <cell r="EV305">
            <v>0.31</v>
          </cell>
          <cell r="EW305">
            <v>0.06</v>
          </cell>
          <cell r="EX305">
            <v>0.03</v>
          </cell>
          <cell r="EY305">
            <v>0.06</v>
          </cell>
          <cell r="EZ305">
            <v>0.04</v>
          </cell>
          <cell r="FA305">
            <v>0.06</v>
          </cell>
          <cell r="FB305">
            <v>0.03</v>
          </cell>
          <cell r="FC305">
            <v>0.06</v>
          </cell>
          <cell r="FD305">
            <v>0.06</v>
          </cell>
          <cell r="FE305">
            <v>0.04</v>
          </cell>
          <cell r="GP305">
            <v>0.01</v>
          </cell>
          <cell r="GQ305">
            <v>0.01</v>
          </cell>
          <cell r="GR305">
            <v>0.02</v>
          </cell>
          <cell r="GS305">
            <v>7.0000000000000007E-2</v>
          </cell>
          <cell r="GT305">
            <v>0.16</v>
          </cell>
          <cell r="GU305">
            <v>0.03</v>
          </cell>
          <cell r="GV305">
            <v>0.46</v>
          </cell>
          <cell r="GW305">
            <v>0.38</v>
          </cell>
          <cell r="GX305">
            <v>0.4</v>
          </cell>
          <cell r="GY305">
            <v>0.42</v>
          </cell>
          <cell r="GZ305">
            <v>0.37</v>
          </cell>
          <cell r="HA305">
            <v>0.42</v>
          </cell>
          <cell r="HB305">
            <v>0.46</v>
          </cell>
          <cell r="HC305">
            <v>0.43</v>
          </cell>
          <cell r="HD305">
            <v>0.43</v>
          </cell>
          <cell r="HE305">
            <v>0.4</v>
          </cell>
          <cell r="HF305">
            <v>0.31</v>
          </cell>
          <cell r="HG305">
            <v>0.44</v>
          </cell>
          <cell r="HH305">
            <v>0.02</v>
          </cell>
          <cell r="HI305">
            <v>0.14000000000000001</v>
          </cell>
          <cell r="HJ305">
            <v>0.1</v>
          </cell>
          <cell r="HK305">
            <v>7.0000000000000007E-2</v>
          </cell>
          <cell r="HL305">
            <v>0.12</v>
          </cell>
          <cell r="HM305">
            <v>0.04</v>
          </cell>
          <cell r="HN305">
            <v>0</v>
          </cell>
          <cell r="HO305">
            <v>0</v>
          </cell>
          <cell r="HP305">
            <v>0.01</v>
          </cell>
          <cell r="HQ305">
            <v>0</v>
          </cell>
          <cell r="HR305">
            <v>0</v>
          </cell>
          <cell r="HS305">
            <v>1.0999999999999999E-2</v>
          </cell>
          <cell r="HT305">
            <v>0.06</v>
          </cell>
          <cell r="HU305">
            <v>0.03</v>
          </cell>
          <cell r="HV305">
            <v>0.03</v>
          </cell>
          <cell r="HW305">
            <v>0.04</v>
          </cell>
          <cell r="HX305">
            <v>0.04</v>
          </cell>
          <cell r="HY305">
            <v>0.04</v>
          </cell>
        </row>
        <row r="306">
          <cell r="A306">
            <v>609895</v>
          </cell>
          <cell r="I306">
            <v>59</v>
          </cell>
          <cell r="J306" t="str">
            <v>Strong</v>
          </cell>
          <cell r="M306">
            <v>72</v>
          </cell>
          <cell r="R306">
            <v>1</v>
          </cell>
          <cell r="AA306">
            <v>0.01</v>
          </cell>
          <cell r="AB306">
            <v>0</v>
          </cell>
          <cell r="AC306">
            <v>0</v>
          </cell>
          <cell r="AD306">
            <v>0.01</v>
          </cell>
          <cell r="AE306">
            <v>0.01</v>
          </cell>
          <cell r="AF306">
            <v>0.06</v>
          </cell>
          <cell r="AG306">
            <v>0.03</v>
          </cell>
          <cell r="AH306">
            <v>0.03</v>
          </cell>
          <cell r="AI306">
            <v>0.03</v>
          </cell>
          <cell r="AJ306">
            <v>0.05</v>
          </cell>
          <cell r="AK306">
            <v>0.1</v>
          </cell>
          <cell r="AL306">
            <v>0.11</v>
          </cell>
          <cell r="AM306">
            <v>0.24</v>
          </cell>
          <cell r="AN306">
            <v>0.18</v>
          </cell>
          <cell r="AO306">
            <v>0.15</v>
          </cell>
          <cell r="AP306">
            <v>0.16</v>
          </cell>
          <cell r="AQ306">
            <v>0.27</v>
          </cell>
          <cell r="AR306">
            <v>0.24</v>
          </cell>
          <cell r="AS306">
            <v>0.01</v>
          </cell>
          <cell r="AT306">
            <v>0.01</v>
          </cell>
          <cell r="AU306">
            <v>0.01</v>
          </cell>
          <cell r="AV306">
            <v>0.03</v>
          </cell>
          <cell r="AW306">
            <v>0.02</v>
          </cell>
          <cell r="AX306">
            <v>0.05</v>
          </cell>
          <cell r="AY306">
            <v>0.71</v>
          </cell>
          <cell r="AZ306">
            <v>0.78</v>
          </cell>
          <cell r="BA306">
            <v>0.81</v>
          </cell>
          <cell r="BB306">
            <v>0.75</v>
          </cell>
          <cell r="BC306">
            <v>0.61</v>
          </cell>
          <cell r="BD306">
            <v>0.54</v>
          </cell>
          <cell r="BK306">
            <v>0</v>
          </cell>
          <cell r="BL306">
            <v>0</v>
          </cell>
          <cell r="BM306">
            <v>0</v>
          </cell>
          <cell r="BN306">
            <v>0.01</v>
          </cell>
          <cell r="BO306">
            <v>0</v>
          </cell>
          <cell r="BP306">
            <v>0</v>
          </cell>
          <cell r="BQ306">
            <v>0.01</v>
          </cell>
          <cell r="BR306">
            <v>7.0000000000000007E-2</v>
          </cell>
          <cell r="BS306">
            <v>0.03</v>
          </cell>
          <cell r="BT306">
            <v>0.01</v>
          </cell>
          <cell r="BU306">
            <v>0.01</v>
          </cell>
          <cell r="BV306">
            <v>0.01</v>
          </cell>
          <cell r="BW306">
            <v>0.01</v>
          </cell>
          <cell r="BX306">
            <v>0.01</v>
          </cell>
          <cell r="BY306">
            <v>0.1</v>
          </cell>
          <cell r="BZ306">
            <v>0.08</v>
          </cell>
          <cell r="CA306">
            <v>0.08</v>
          </cell>
          <cell r="CB306">
            <v>0.12</v>
          </cell>
          <cell r="CL306">
            <v>0.18</v>
          </cell>
          <cell r="CM306">
            <v>0.2</v>
          </cell>
          <cell r="CN306">
            <v>0.24</v>
          </cell>
          <cell r="CO306">
            <v>0.18</v>
          </cell>
          <cell r="CP306">
            <v>0.2</v>
          </cell>
          <cell r="CQ306">
            <v>0.28999999999999998</v>
          </cell>
          <cell r="CR306">
            <v>0.27</v>
          </cell>
          <cell r="CS306">
            <v>0.22</v>
          </cell>
          <cell r="CT306">
            <v>0.24</v>
          </cell>
          <cell r="CU306">
            <v>0.02</v>
          </cell>
          <cell r="CV306">
            <v>0.03</v>
          </cell>
          <cell r="CW306">
            <v>0.02</v>
          </cell>
          <cell r="CX306">
            <v>0.02</v>
          </cell>
          <cell r="CY306">
            <v>0.03</v>
          </cell>
          <cell r="CZ306">
            <v>0.03</v>
          </cell>
          <cell r="DA306">
            <v>0.02</v>
          </cell>
          <cell r="DB306">
            <v>0.03</v>
          </cell>
          <cell r="DC306">
            <v>0.03</v>
          </cell>
          <cell r="DD306">
            <v>0.8</v>
          </cell>
          <cell r="DE306">
            <v>0.76</v>
          </cell>
          <cell r="DF306">
            <v>0.73</v>
          </cell>
          <cell r="DG306">
            <v>0.78</v>
          </cell>
          <cell r="DH306">
            <v>0.76</v>
          </cell>
          <cell r="DI306">
            <v>0.59</v>
          </cell>
          <cell r="DJ306">
            <v>0.61</v>
          </cell>
          <cell r="DK306">
            <v>0.59</v>
          </cell>
          <cell r="DL306">
            <v>0.59</v>
          </cell>
          <cell r="DM306">
            <v>0.06</v>
          </cell>
          <cell r="DN306">
            <v>0</v>
          </cell>
          <cell r="DO306">
            <v>0.01</v>
          </cell>
          <cell r="DP306">
            <v>0.01</v>
          </cell>
          <cell r="DQ306">
            <v>7.0000000000000001E-3</v>
          </cell>
          <cell r="DR306">
            <v>0.02</v>
          </cell>
          <cell r="DS306">
            <v>0.06</v>
          </cell>
          <cell r="DT306">
            <v>0.01</v>
          </cell>
          <cell r="DU306">
            <v>0</v>
          </cell>
          <cell r="DW306">
            <v>1.2999999999999999E-2</v>
          </cell>
          <cell r="DX306">
            <v>2.5999999999999999E-2</v>
          </cell>
          <cell r="DY306">
            <v>0.01</v>
          </cell>
          <cell r="DZ306">
            <v>0.01</v>
          </cell>
          <cell r="EA306">
            <v>0.04</v>
          </cell>
          <cell r="EB306">
            <v>0.1</v>
          </cell>
          <cell r="EC306">
            <v>0.04</v>
          </cell>
          <cell r="ED306">
            <v>0.02</v>
          </cell>
          <cell r="EE306">
            <v>0.25</v>
          </cell>
          <cell r="EF306">
            <v>0.18</v>
          </cell>
          <cell r="EG306">
            <v>0.15</v>
          </cell>
          <cell r="EH306">
            <v>0.25</v>
          </cell>
          <cell r="EI306">
            <v>0.22</v>
          </cell>
          <cell r="EJ306">
            <v>0.28000000000000003</v>
          </cell>
          <cell r="EK306">
            <v>0.28999999999999998</v>
          </cell>
          <cell r="EL306">
            <v>0.28000000000000003</v>
          </cell>
          <cell r="EM306">
            <v>0.28999999999999998</v>
          </cell>
          <cell r="EO306">
            <v>0.75</v>
          </cell>
          <cell r="EP306">
            <v>0.76</v>
          </cell>
          <cell r="EQ306">
            <v>0.67</v>
          </cell>
          <cell r="ER306">
            <v>0.71</v>
          </cell>
          <cell r="ES306">
            <v>0.59</v>
          </cell>
          <cell r="ET306">
            <v>0.45</v>
          </cell>
          <cell r="EU306">
            <v>0.61</v>
          </cell>
          <cell r="EV306">
            <v>0.65</v>
          </cell>
          <cell r="EW306">
            <v>7.0000000000000007E-2</v>
          </cell>
          <cell r="EX306">
            <v>0.06</v>
          </cell>
          <cell r="EY306">
            <v>0.05</v>
          </cell>
          <cell r="EZ306">
            <v>0.05</v>
          </cell>
          <cell r="FA306">
            <v>0.05</v>
          </cell>
          <cell r="FB306">
            <v>7.0000000000000007E-2</v>
          </cell>
          <cell r="FC306">
            <v>0.09</v>
          </cell>
          <cell r="FD306">
            <v>0.06</v>
          </cell>
          <cell r="FE306">
            <v>0.05</v>
          </cell>
          <cell r="GP306">
            <v>0.01</v>
          </cell>
          <cell r="GQ306">
            <v>0.05</v>
          </cell>
          <cell r="GR306">
            <v>0.01</v>
          </cell>
          <cell r="GS306">
            <v>0.03</v>
          </cell>
          <cell r="GT306">
            <v>7.0000000000000007E-2</v>
          </cell>
          <cell r="GU306">
            <v>0</v>
          </cell>
          <cell r="GV306">
            <v>0.33</v>
          </cell>
          <cell r="GW306">
            <v>0.28999999999999998</v>
          </cell>
          <cell r="GX306">
            <v>0.33</v>
          </cell>
          <cell r="GY306">
            <v>0.35</v>
          </cell>
          <cell r="GZ306">
            <v>0.39</v>
          </cell>
          <cell r="HA306">
            <v>0.31</v>
          </cell>
          <cell r="HB306">
            <v>0.57999999999999996</v>
          </cell>
          <cell r="HC306">
            <v>0.41</v>
          </cell>
          <cell r="HD306">
            <v>0.48</v>
          </cell>
          <cell r="HE306">
            <v>0.52</v>
          </cell>
          <cell r="HF306">
            <v>0.41</v>
          </cell>
          <cell r="HG306">
            <v>0.6</v>
          </cell>
          <cell r="HH306">
            <v>0.01</v>
          </cell>
          <cell r="HI306">
            <v>0.16</v>
          </cell>
          <cell r="HJ306">
            <v>0.1</v>
          </cell>
          <cell r="HK306">
            <v>0.03</v>
          </cell>
          <cell r="HL306">
            <v>0.05</v>
          </cell>
          <cell r="HM306">
            <v>0.01</v>
          </cell>
          <cell r="HN306">
            <v>1.2999999999999999E-2</v>
          </cell>
          <cell r="HO306">
            <v>0.03</v>
          </cell>
          <cell r="HP306">
            <v>0.01</v>
          </cell>
          <cell r="HQ306">
            <v>0.02</v>
          </cell>
          <cell r="HR306">
            <v>0.02</v>
          </cell>
          <cell r="HS306">
            <v>1.2999999999999999E-2</v>
          </cell>
          <cell r="HT306">
            <v>7.0000000000000007E-2</v>
          </cell>
          <cell r="HU306">
            <v>0.06</v>
          </cell>
          <cell r="HV306">
            <v>7.0000000000000007E-2</v>
          </cell>
          <cell r="HW306">
            <v>0.06</v>
          </cell>
          <cell r="HX306">
            <v>7.0000000000000007E-2</v>
          </cell>
          <cell r="HY306">
            <v>7.0000000000000007E-2</v>
          </cell>
        </row>
        <row r="307">
          <cell r="A307">
            <v>609896</v>
          </cell>
          <cell r="I307">
            <v>79</v>
          </cell>
          <cell r="J307" t="str">
            <v>Very strong</v>
          </cell>
          <cell r="M307">
            <v>80</v>
          </cell>
          <cell r="R307">
            <v>86</v>
          </cell>
          <cell r="AA307">
            <v>0.02</v>
          </cell>
          <cell r="AB307">
            <v>0</v>
          </cell>
          <cell r="AC307">
            <v>0</v>
          </cell>
          <cell r="AD307">
            <v>0</v>
          </cell>
          <cell r="AE307">
            <v>0.01</v>
          </cell>
          <cell r="AF307">
            <v>0.01</v>
          </cell>
          <cell r="AG307">
            <v>0.05</v>
          </cell>
          <cell r="AH307">
            <v>0.01</v>
          </cell>
          <cell r="AI307">
            <v>0.01</v>
          </cell>
          <cell r="AJ307">
            <v>0.01</v>
          </cell>
          <cell r="AK307">
            <v>0.02</v>
          </cell>
          <cell r="AL307">
            <v>0.06</v>
          </cell>
          <cell r="AM307">
            <v>0.28000000000000003</v>
          </cell>
          <cell r="AN307">
            <v>0.26</v>
          </cell>
          <cell r="AO307">
            <v>0.17</v>
          </cell>
          <cell r="AP307">
            <v>0.12</v>
          </cell>
          <cell r="AQ307">
            <v>0.33</v>
          </cell>
          <cell r="AR307">
            <v>0.3</v>
          </cell>
          <cell r="AS307">
            <v>0</v>
          </cell>
          <cell r="AT307">
            <v>0</v>
          </cell>
          <cell r="AU307">
            <v>0.01</v>
          </cell>
          <cell r="AV307">
            <v>0.01</v>
          </cell>
          <cell r="AW307">
            <v>0</v>
          </cell>
          <cell r="AX307">
            <v>0.01</v>
          </cell>
          <cell r="AY307">
            <v>0.66</v>
          </cell>
          <cell r="AZ307">
            <v>0.73</v>
          </cell>
          <cell r="BA307">
            <v>0.81</v>
          </cell>
          <cell r="BB307">
            <v>0.86</v>
          </cell>
          <cell r="BC307">
            <v>0.65</v>
          </cell>
          <cell r="BD307">
            <v>0.62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0.01</v>
          </cell>
          <cell r="BS307">
            <v>0</v>
          </cell>
          <cell r="BT307">
            <v>0.01</v>
          </cell>
          <cell r="BU307">
            <v>0.01</v>
          </cell>
          <cell r="BV307">
            <v>0</v>
          </cell>
          <cell r="BW307">
            <v>0.02</v>
          </cell>
          <cell r="BX307">
            <v>0.01</v>
          </cell>
          <cell r="BY307">
            <v>0.02</v>
          </cell>
          <cell r="BZ307">
            <v>0.09</v>
          </cell>
          <cell r="CA307">
            <v>0.11</v>
          </cell>
          <cell r="CB307">
            <v>0.08</v>
          </cell>
          <cell r="CL307">
            <v>0.15</v>
          </cell>
          <cell r="CM307">
            <v>0.16</v>
          </cell>
          <cell r="CN307">
            <v>0.18</v>
          </cell>
          <cell r="CO307">
            <v>0.13</v>
          </cell>
          <cell r="CP307">
            <v>0.14000000000000001</v>
          </cell>
          <cell r="CQ307">
            <v>0.18</v>
          </cell>
          <cell r="CR307">
            <v>0.25</v>
          </cell>
          <cell r="CS307">
            <v>0.28000000000000003</v>
          </cell>
          <cell r="CT307">
            <v>0.25</v>
          </cell>
          <cell r="CU307">
            <v>0.01</v>
          </cell>
          <cell r="CV307">
            <v>0.01</v>
          </cell>
          <cell r="CW307">
            <v>0</v>
          </cell>
          <cell r="CX307">
            <v>0</v>
          </cell>
          <cell r="CY307">
            <v>0</v>
          </cell>
          <cell r="CZ307">
            <v>0.01</v>
          </cell>
          <cell r="DA307">
            <v>0</v>
          </cell>
          <cell r="DB307">
            <v>0.01</v>
          </cell>
          <cell r="DC307">
            <v>0.01</v>
          </cell>
          <cell r="DD307">
            <v>0.83</v>
          </cell>
          <cell r="DE307">
            <v>0.82</v>
          </cell>
          <cell r="DF307">
            <v>0.82</v>
          </cell>
          <cell r="DG307">
            <v>0.85</v>
          </cell>
          <cell r="DH307">
            <v>0.85</v>
          </cell>
          <cell r="DI307">
            <v>0.78</v>
          </cell>
          <cell r="DJ307">
            <v>0.66</v>
          </cell>
          <cell r="DK307">
            <v>0.59</v>
          </cell>
          <cell r="DL307">
            <v>0.67</v>
          </cell>
          <cell r="DM307">
            <v>0.03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7.0000000000000007E-2</v>
          </cell>
          <cell r="DT307">
            <v>0</v>
          </cell>
          <cell r="DU307">
            <v>0</v>
          </cell>
          <cell r="DW307">
            <v>0</v>
          </cell>
          <cell r="DX307">
            <v>6.0000000000000001E-3</v>
          </cell>
          <cell r="DY307">
            <v>0.03</v>
          </cell>
          <cell r="DZ307">
            <v>0.01</v>
          </cell>
          <cell r="EA307">
            <v>0.02</v>
          </cell>
          <cell r="EB307">
            <v>0.17</v>
          </cell>
          <cell r="EC307">
            <v>0.03</v>
          </cell>
          <cell r="ED307">
            <v>0.01</v>
          </cell>
          <cell r="EE307">
            <v>0.43</v>
          </cell>
          <cell r="EF307">
            <v>0.27</v>
          </cell>
          <cell r="EG307">
            <v>0.21</v>
          </cell>
          <cell r="EH307">
            <v>0.17</v>
          </cell>
          <cell r="EI307">
            <v>0.19</v>
          </cell>
          <cell r="EJ307">
            <v>0.26</v>
          </cell>
          <cell r="EK307">
            <v>0.36</v>
          </cell>
          <cell r="EL307">
            <v>0.33</v>
          </cell>
          <cell r="EM307">
            <v>0.26</v>
          </cell>
          <cell r="EO307">
            <v>0.72</v>
          </cell>
          <cell r="EP307">
            <v>0.77</v>
          </cell>
          <cell r="EQ307">
            <v>0.8</v>
          </cell>
          <cell r="ER307">
            <v>0.79</v>
          </cell>
          <cell r="ES307">
            <v>0.7</v>
          </cell>
          <cell r="ET307">
            <v>0.31</v>
          </cell>
          <cell r="EU307">
            <v>0.62</v>
          </cell>
          <cell r="EV307">
            <v>0.73</v>
          </cell>
          <cell r="EW307">
            <v>0.03</v>
          </cell>
          <cell r="EX307">
            <v>0.01</v>
          </cell>
          <cell r="EY307">
            <v>0.01</v>
          </cell>
          <cell r="EZ307">
            <v>0.01</v>
          </cell>
          <cell r="FA307">
            <v>0.01</v>
          </cell>
          <cell r="FB307">
            <v>0.02</v>
          </cell>
          <cell r="FC307">
            <v>0.08</v>
          </cell>
          <cell r="FD307">
            <v>0.02</v>
          </cell>
          <cell r="FE307">
            <v>0.01</v>
          </cell>
          <cell r="GP307">
            <v>0.01</v>
          </cell>
          <cell r="GQ307">
            <v>7.0000000000000007E-2</v>
          </cell>
          <cell r="GR307">
            <v>0.03</v>
          </cell>
          <cell r="GS307">
            <v>0.1</v>
          </cell>
          <cell r="GT307">
            <v>0.14000000000000001</v>
          </cell>
          <cell r="GU307">
            <v>0.01</v>
          </cell>
          <cell r="GV307">
            <v>0.3</v>
          </cell>
          <cell r="GW307">
            <v>0.45</v>
          </cell>
          <cell r="GX307">
            <v>0.41</v>
          </cell>
          <cell r="GY307">
            <v>0.56999999999999995</v>
          </cell>
          <cell r="GZ307">
            <v>0.53</v>
          </cell>
          <cell r="HA307">
            <v>0.35</v>
          </cell>
          <cell r="HB307">
            <v>0.67</v>
          </cell>
          <cell r="HC307">
            <v>0.21</v>
          </cell>
          <cell r="HD307">
            <v>0.49</v>
          </cell>
          <cell r="HE307">
            <v>0.31</v>
          </cell>
          <cell r="HF307">
            <v>0.18</v>
          </cell>
          <cell r="HG307">
            <v>0.62</v>
          </cell>
          <cell r="HH307">
            <v>0.01</v>
          </cell>
          <cell r="HI307">
            <v>0.19</v>
          </cell>
          <cell r="HJ307">
            <v>0.05</v>
          </cell>
          <cell r="HK307">
            <v>0.01</v>
          </cell>
          <cell r="HL307">
            <v>0.1</v>
          </cell>
          <cell r="HM307">
            <v>0</v>
          </cell>
          <cell r="HN307">
            <v>0</v>
          </cell>
          <cell r="HO307">
            <v>0.05</v>
          </cell>
          <cell r="HP307">
            <v>0</v>
          </cell>
          <cell r="HQ307">
            <v>0</v>
          </cell>
          <cell r="HR307">
            <v>3.4000000000000002E-2</v>
          </cell>
          <cell r="HS307">
            <v>0</v>
          </cell>
          <cell r="HT307">
            <v>0.01</v>
          </cell>
          <cell r="HU307">
            <v>0.03</v>
          </cell>
          <cell r="HV307">
            <v>0.02</v>
          </cell>
          <cell r="HW307">
            <v>0.01</v>
          </cell>
          <cell r="HX307">
            <v>0.02</v>
          </cell>
          <cell r="HY307">
            <v>0.02</v>
          </cell>
        </row>
        <row r="308">
          <cell r="A308">
            <v>609897</v>
          </cell>
          <cell r="I308">
            <v>54</v>
          </cell>
          <cell r="J308" t="str">
            <v>Weak</v>
          </cell>
          <cell r="M308">
            <v>37</v>
          </cell>
          <cell r="AA308">
            <v>0.06</v>
          </cell>
          <cell r="AB308">
            <v>7.0000000000000007E-2</v>
          </cell>
          <cell r="AC308">
            <v>0.04</v>
          </cell>
          <cell r="AD308">
            <v>0.04</v>
          </cell>
          <cell r="AE308">
            <v>0.06</v>
          </cell>
          <cell r="AF308">
            <v>0.1</v>
          </cell>
          <cell r="AG308">
            <v>0.12</v>
          </cell>
          <cell r="AH308">
            <v>0.09</v>
          </cell>
          <cell r="AI308">
            <v>0.09</v>
          </cell>
          <cell r="AJ308">
            <v>0.04</v>
          </cell>
          <cell r="AK308">
            <v>0.12</v>
          </cell>
          <cell r="AL308">
            <v>0.15</v>
          </cell>
          <cell r="AM308">
            <v>0.3</v>
          </cell>
          <cell r="AN308">
            <v>0.28000000000000003</v>
          </cell>
          <cell r="AO308">
            <v>0.25</v>
          </cell>
          <cell r="AP308">
            <v>0.22</v>
          </cell>
          <cell r="AQ308">
            <v>0.32</v>
          </cell>
          <cell r="AR308">
            <v>0.27</v>
          </cell>
          <cell r="AS308">
            <v>0.01</v>
          </cell>
          <cell r="AT308">
            <v>0</v>
          </cell>
          <cell r="AU308">
            <v>0.01</v>
          </cell>
          <cell r="AV308">
            <v>0</v>
          </cell>
          <cell r="AW308">
            <v>0.03</v>
          </cell>
          <cell r="AX308">
            <v>0.01</v>
          </cell>
          <cell r="AY308">
            <v>0.51</v>
          </cell>
          <cell r="AZ308">
            <v>0.56000000000000005</v>
          </cell>
          <cell r="BA308">
            <v>0.6</v>
          </cell>
          <cell r="BB308">
            <v>0.69</v>
          </cell>
          <cell r="BC308">
            <v>0.47</v>
          </cell>
          <cell r="BD308">
            <v>0.47</v>
          </cell>
          <cell r="BK308">
            <v>1.9E-2</v>
          </cell>
          <cell r="BL308">
            <v>1.9E-2</v>
          </cell>
          <cell r="BM308">
            <v>0.02</v>
          </cell>
          <cell r="BN308">
            <v>0.02</v>
          </cell>
          <cell r="BO308">
            <v>0.02</v>
          </cell>
          <cell r="BP308">
            <v>0.03</v>
          </cell>
          <cell r="BQ308">
            <v>0.06</v>
          </cell>
          <cell r="BR308">
            <v>0.06</v>
          </cell>
          <cell r="BS308">
            <v>0.05</v>
          </cell>
          <cell r="BT308">
            <v>0.04</v>
          </cell>
          <cell r="BU308">
            <v>0.06</v>
          </cell>
          <cell r="BV308">
            <v>0.04</v>
          </cell>
          <cell r="BW308">
            <v>0.06</v>
          </cell>
          <cell r="BX308">
            <v>0.05</v>
          </cell>
          <cell r="BY308">
            <v>7.0000000000000007E-2</v>
          </cell>
          <cell r="BZ308">
            <v>0.04</v>
          </cell>
          <cell r="CA308">
            <v>0.06</v>
          </cell>
          <cell r="CB308">
            <v>0.08</v>
          </cell>
          <cell r="CL308">
            <v>0.15</v>
          </cell>
          <cell r="CM308">
            <v>0.17</v>
          </cell>
          <cell r="CN308">
            <v>0.18</v>
          </cell>
          <cell r="CO308">
            <v>0.18</v>
          </cell>
          <cell r="CP308">
            <v>0.23</v>
          </cell>
          <cell r="CQ308">
            <v>0.28000000000000003</v>
          </cell>
          <cell r="CR308">
            <v>0.21</v>
          </cell>
          <cell r="CS308">
            <v>0.23</v>
          </cell>
          <cell r="CT308">
            <v>0.2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0.01</v>
          </cell>
          <cell r="DA308">
            <v>0.01</v>
          </cell>
          <cell r="DB308">
            <v>0</v>
          </cell>
          <cell r="DC308">
            <v>0.01</v>
          </cell>
          <cell r="DD308">
            <v>0.79</v>
          </cell>
          <cell r="DE308">
            <v>0.75</v>
          </cell>
          <cell r="DF308">
            <v>0.75</v>
          </cell>
          <cell r="DG308">
            <v>0.75</v>
          </cell>
          <cell r="DH308">
            <v>0.7</v>
          </cell>
          <cell r="DI308">
            <v>0.61</v>
          </cell>
          <cell r="DJ308">
            <v>0.68</v>
          </cell>
          <cell r="DK308">
            <v>0.65</v>
          </cell>
          <cell r="DL308">
            <v>0.66</v>
          </cell>
          <cell r="DM308">
            <v>0.17</v>
          </cell>
          <cell r="DN308">
            <v>4.3999999999999997E-2</v>
          </cell>
          <cell r="DO308">
            <v>0.03</v>
          </cell>
          <cell r="DP308">
            <v>0.03</v>
          </cell>
          <cell r="DQ308">
            <v>3.2000000000000001E-2</v>
          </cell>
          <cell r="DR308">
            <v>0.05</v>
          </cell>
          <cell r="DS308">
            <v>0.11</v>
          </cell>
          <cell r="DT308">
            <v>0.04</v>
          </cell>
          <cell r="DU308">
            <v>0.06</v>
          </cell>
          <cell r="DW308">
            <v>7.5999999999999998E-2</v>
          </cell>
          <cell r="DX308">
            <v>0.12</v>
          </cell>
          <cell r="DY308">
            <v>0.13</v>
          </cell>
          <cell r="DZ308">
            <v>0.09</v>
          </cell>
          <cell r="EA308">
            <v>0.1</v>
          </cell>
          <cell r="EB308">
            <v>0.09</v>
          </cell>
          <cell r="EC308">
            <v>0.08</v>
          </cell>
          <cell r="ED308">
            <v>0.14000000000000001</v>
          </cell>
          <cell r="EE308">
            <v>0.24</v>
          </cell>
          <cell r="EF308">
            <v>0.28000000000000003</v>
          </cell>
          <cell r="EG308">
            <v>0.21</v>
          </cell>
          <cell r="EH308">
            <v>0.27</v>
          </cell>
          <cell r="EI308">
            <v>0.26</v>
          </cell>
          <cell r="EJ308">
            <v>0.28999999999999998</v>
          </cell>
          <cell r="EK308">
            <v>0.34</v>
          </cell>
          <cell r="EL308">
            <v>0.37</v>
          </cell>
          <cell r="EM308">
            <v>0.37</v>
          </cell>
          <cell r="EO308">
            <v>0.57999999999999996</v>
          </cell>
          <cell r="EP308">
            <v>0.6</v>
          </cell>
          <cell r="EQ308">
            <v>0.54</v>
          </cell>
          <cell r="ER308">
            <v>0.59</v>
          </cell>
          <cell r="ES308">
            <v>0.53</v>
          </cell>
          <cell r="ET308">
            <v>0.42</v>
          </cell>
          <cell r="EU308">
            <v>0.49</v>
          </cell>
          <cell r="EV308">
            <v>0.41</v>
          </cell>
          <cell r="EW308">
            <v>0.06</v>
          </cell>
          <cell r="EX308">
            <v>0.03</v>
          </cell>
          <cell r="EY308">
            <v>0.04</v>
          </cell>
          <cell r="EZ308">
            <v>0.03</v>
          </cell>
          <cell r="FA308">
            <v>0.03</v>
          </cell>
          <cell r="FB308">
            <v>0.03</v>
          </cell>
          <cell r="FC308">
            <v>0.04</v>
          </cell>
          <cell r="FD308">
            <v>0.03</v>
          </cell>
          <cell r="FE308">
            <v>0.03</v>
          </cell>
          <cell r="GP308">
            <v>0.03</v>
          </cell>
          <cell r="GQ308">
            <v>0.02</v>
          </cell>
          <cell r="GR308">
            <v>0.04</v>
          </cell>
          <cell r="GS308">
            <v>0.03</v>
          </cell>
          <cell r="GT308">
            <v>0.12</v>
          </cell>
          <cell r="GU308">
            <v>0.04</v>
          </cell>
          <cell r="GV308">
            <v>0.22</v>
          </cell>
          <cell r="GW308">
            <v>0.22</v>
          </cell>
          <cell r="GX308">
            <v>0.23</v>
          </cell>
          <cell r="GY308">
            <v>0.27</v>
          </cell>
          <cell r="GZ308">
            <v>0.27</v>
          </cell>
          <cell r="HA308">
            <v>0.31</v>
          </cell>
          <cell r="HB308">
            <v>0.62</v>
          </cell>
          <cell r="HC308">
            <v>0.51</v>
          </cell>
          <cell r="HD308">
            <v>0.46</v>
          </cell>
          <cell r="HE308">
            <v>0.46</v>
          </cell>
          <cell r="HF308">
            <v>0.39</v>
          </cell>
          <cell r="HG308">
            <v>0.52</v>
          </cell>
          <cell r="HH308">
            <v>0.08</v>
          </cell>
          <cell r="HI308">
            <v>0.18</v>
          </cell>
          <cell r="HJ308">
            <v>0.18</v>
          </cell>
          <cell r="HK308">
            <v>0.17</v>
          </cell>
          <cell r="HL308">
            <v>0.15</v>
          </cell>
          <cell r="HM308">
            <v>7.0000000000000007E-2</v>
          </cell>
          <cell r="HN308">
            <v>1.2999999999999999E-2</v>
          </cell>
          <cell r="HO308">
            <v>0.03</v>
          </cell>
          <cell r="HP308">
            <v>0.03</v>
          </cell>
          <cell r="HQ308">
            <v>0.03</v>
          </cell>
          <cell r="HR308">
            <v>2.5000000000000001E-2</v>
          </cell>
          <cell r="HS308">
            <v>1.9E-2</v>
          </cell>
          <cell r="HT308">
            <v>0.05</v>
          </cell>
          <cell r="HU308">
            <v>0.04</v>
          </cell>
          <cell r="HV308">
            <v>0.06</v>
          </cell>
          <cell r="HW308">
            <v>0.06</v>
          </cell>
          <cell r="HX308">
            <v>0.04</v>
          </cell>
          <cell r="HY308">
            <v>0.04</v>
          </cell>
        </row>
        <row r="309">
          <cell r="A309">
            <v>609898</v>
          </cell>
          <cell r="I309">
            <v>107</v>
          </cell>
          <cell r="J309" t="str">
            <v>Weak</v>
          </cell>
          <cell r="M309">
            <v>36</v>
          </cell>
          <cell r="R309">
            <v>32</v>
          </cell>
          <cell r="AA309">
            <v>0.01</v>
          </cell>
          <cell r="AB309">
            <v>0.02</v>
          </cell>
          <cell r="AC309">
            <v>0.03</v>
          </cell>
          <cell r="AD309">
            <v>0.02</v>
          </cell>
          <cell r="AE309">
            <v>0.05</v>
          </cell>
          <cell r="AF309">
            <v>0.09</v>
          </cell>
          <cell r="AG309">
            <v>0.08</v>
          </cell>
          <cell r="AH309">
            <v>0.06</v>
          </cell>
          <cell r="AI309">
            <v>0.1</v>
          </cell>
          <cell r="AJ309">
            <v>0.05</v>
          </cell>
          <cell r="AK309">
            <v>0.15</v>
          </cell>
          <cell r="AL309">
            <v>0.21</v>
          </cell>
          <cell r="AM309">
            <v>0.39</v>
          </cell>
          <cell r="AN309">
            <v>0.35</v>
          </cell>
          <cell r="AO309">
            <v>0.41</v>
          </cell>
          <cell r="AP309">
            <v>0.25</v>
          </cell>
          <cell r="AQ309">
            <v>0.35</v>
          </cell>
          <cell r="AR309">
            <v>0.31</v>
          </cell>
          <cell r="AS309">
            <v>0.02</v>
          </cell>
          <cell r="AT309">
            <v>0.01</v>
          </cell>
          <cell r="AU309">
            <v>0.02</v>
          </cell>
          <cell r="AV309">
            <v>0.01</v>
          </cell>
          <cell r="AW309">
            <v>0.02</v>
          </cell>
          <cell r="AX309">
            <v>0.02</v>
          </cell>
          <cell r="AY309">
            <v>0.5</v>
          </cell>
          <cell r="AZ309">
            <v>0.56000000000000005</v>
          </cell>
          <cell r="BA309">
            <v>0.44</v>
          </cell>
          <cell r="BB309">
            <v>0.67</v>
          </cell>
          <cell r="BC309">
            <v>0.44</v>
          </cell>
          <cell r="BD309">
            <v>0.37</v>
          </cell>
          <cell r="BK309">
            <v>2E-3</v>
          </cell>
          <cell r="BL309">
            <v>1E-3</v>
          </cell>
          <cell r="BM309">
            <v>0</v>
          </cell>
          <cell r="BN309">
            <v>0.01</v>
          </cell>
          <cell r="BO309">
            <v>0</v>
          </cell>
          <cell r="BP309">
            <v>0.01</v>
          </cell>
          <cell r="BQ309">
            <v>0.05</v>
          </cell>
          <cell r="BR309">
            <v>0.11</v>
          </cell>
          <cell r="BS309">
            <v>0.04</v>
          </cell>
          <cell r="BT309">
            <v>0.01</v>
          </cell>
          <cell r="BU309">
            <v>0.03</v>
          </cell>
          <cell r="BV309">
            <v>0.03</v>
          </cell>
          <cell r="BW309">
            <v>0.05</v>
          </cell>
          <cell r="BX309">
            <v>0.04</v>
          </cell>
          <cell r="BY309">
            <v>0.06</v>
          </cell>
          <cell r="BZ309">
            <v>0.08</v>
          </cell>
          <cell r="CA309">
            <v>0.11</v>
          </cell>
          <cell r="CB309">
            <v>0.09</v>
          </cell>
          <cell r="CL309">
            <v>0.14000000000000001</v>
          </cell>
          <cell r="CM309">
            <v>0.17</v>
          </cell>
          <cell r="CN309">
            <v>0.25</v>
          </cell>
          <cell r="CO309">
            <v>0.2</v>
          </cell>
          <cell r="CP309">
            <v>0.19</v>
          </cell>
          <cell r="CQ309">
            <v>0.28999999999999998</v>
          </cell>
          <cell r="CR309">
            <v>0.27</v>
          </cell>
          <cell r="CS309">
            <v>0.24</v>
          </cell>
          <cell r="CT309">
            <v>0.24</v>
          </cell>
          <cell r="CU309">
            <v>0.01</v>
          </cell>
          <cell r="CV309">
            <v>0.01</v>
          </cell>
          <cell r="CW309">
            <v>0.01</v>
          </cell>
          <cell r="CX309">
            <v>0.01</v>
          </cell>
          <cell r="CY309">
            <v>0.01</v>
          </cell>
          <cell r="CZ309">
            <v>0.01</v>
          </cell>
          <cell r="DA309">
            <v>0.01</v>
          </cell>
          <cell r="DB309">
            <v>0.01</v>
          </cell>
          <cell r="DC309">
            <v>0.01</v>
          </cell>
          <cell r="DD309">
            <v>0.84</v>
          </cell>
          <cell r="DE309">
            <v>0.8</v>
          </cell>
          <cell r="DF309">
            <v>0.7</v>
          </cell>
          <cell r="DG309">
            <v>0.74</v>
          </cell>
          <cell r="DH309">
            <v>0.76</v>
          </cell>
          <cell r="DI309">
            <v>0.63</v>
          </cell>
          <cell r="DJ309">
            <v>0.6</v>
          </cell>
          <cell r="DK309">
            <v>0.53</v>
          </cell>
          <cell r="DL309">
            <v>0.63</v>
          </cell>
          <cell r="DM309">
            <v>0.14000000000000001</v>
          </cell>
          <cell r="DN309">
            <v>2.1999999999999999E-2</v>
          </cell>
          <cell r="DO309">
            <v>0.02</v>
          </cell>
          <cell r="DP309">
            <v>0.03</v>
          </cell>
          <cell r="DQ309">
            <v>1.0999999999999999E-2</v>
          </cell>
          <cell r="DR309">
            <v>0.03</v>
          </cell>
          <cell r="DS309">
            <v>7.0000000000000007E-2</v>
          </cell>
          <cell r="DT309">
            <v>0.02</v>
          </cell>
          <cell r="DU309">
            <v>0.03</v>
          </cell>
          <cell r="DW309">
            <v>0.108</v>
          </cell>
          <cell r="DX309">
            <v>7.0999999999999994E-2</v>
          </cell>
          <cell r="DY309">
            <v>0.08</v>
          </cell>
          <cell r="DZ309">
            <v>0.06</v>
          </cell>
          <cell r="EA309">
            <v>0.1</v>
          </cell>
          <cell r="EB309">
            <v>0.12</v>
          </cell>
          <cell r="EC309">
            <v>0.09</v>
          </cell>
          <cell r="ED309">
            <v>0.1</v>
          </cell>
          <cell r="EE309">
            <v>0.31</v>
          </cell>
          <cell r="EF309">
            <v>0.41</v>
          </cell>
          <cell r="EG309">
            <v>0.4</v>
          </cell>
          <cell r="EH309">
            <v>0.36</v>
          </cell>
          <cell r="EI309">
            <v>0.34</v>
          </cell>
          <cell r="EJ309">
            <v>0.4</v>
          </cell>
          <cell r="EK309">
            <v>0.35</v>
          </cell>
          <cell r="EL309">
            <v>0.37</v>
          </cell>
          <cell r="EM309">
            <v>0.44</v>
          </cell>
          <cell r="EO309">
            <v>0.44</v>
          </cell>
          <cell r="EP309">
            <v>0.49</v>
          </cell>
          <cell r="EQ309">
            <v>0.52</v>
          </cell>
          <cell r="ER309">
            <v>0.56999999999999995</v>
          </cell>
          <cell r="ES309">
            <v>0.44</v>
          </cell>
          <cell r="ET309">
            <v>0.43</v>
          </cell>
          <cell r="EU309">
            <v>0.5</v>
          </cell>
          <cell r="EV309">
            <v>0.4</v>
          </cell>
          <cell r="EW309">
            <v>0.03</v>
          </cell>
          <cell r="EX309">
            <v>0.02</v>
          </cell>
          <cell r="EY309">
            <v>0.03</v>
          </cell>
          <cell r="EZ309">
            <v>0.02</v>
          </cell>
          <cell r="FA309">
            <v>0.03</v>
          </cell>
          <cell r="FB309">
            <v>0.03</v>
          </cell>
          <cell r="FC309">
            <v>0.04</v>
          </cell>
          <cell r="FD309">
            <v>0.03</v>
          </cell>
          <cell r="FE309">
            <v>0.03</v>
          </cell>
          <cell r="GP309">
            <v>0.02</v>
          </cell>
          <cell r="GQ309">
            <v>0.03</v>
          </cell>
          <cell r="GR309">
            <v>0.02</v>
          </cell>
          <cell r="GS309">
            <v>0.05</v>
          </cell>
          <cell r="GT309">
            <v>0.22</v>
          </cell>
          <cell r="GU309">
            <v>0.03</v>
          </cell>
          <cell r="GV309">
            <v>0.39</v>
          </cell>
          <cell r="GW309">
            <v>0.34</v>
          </cell>
          <cell r="GX309">
            <v>0.32</v>
          </cell>
          <cell r="GY309">
            <v>0.3</v>
          </cell>
          <cell r="GZ309">
            <v>0.36</v>
          </cell>
          <cell r="HA309">
            <v>0.4</v>
          </cell>
          <cell r="HB309">
            <v>0.51</v>
          </cell>
          <cell r="HC309">
            <v>0.35</v>
          </cell>
          <cell r="HD309">
            <v>0.39</v>
          </cell>
          <cell r="HE309">
            <v>0.41</v>
          </cell>
          <cell r="HF309">
            <v>0.23</v>
          </cell>
          <cell r="HG309">
            <v>0.46</v>
          </cell>
          <cell r="HH309">
            <v>0.04</v>
          </cell>
          <cell r="HI309">
            <v>0.21</v>
          </cell>
          <cell r="HJ309">
            <v>0.19</v>
          </cell>
          <cell r="HK309">
            <v>0.16</v>
          </cell>
          <cell r="HL309">
            <v>0.13</v>
          </cell>
          <cell r="HM309">
            <v>0.06</v>
          </cell>
          <cell r="HN309">
            <v>1.6E-2</v>
          </cell>
          <cell r="HO309">
            <v>0.02</v>
          </cell>
          <cell r="HP309">
            <v>0.03</v>
          </cell>
          <cell r="HQ309">
            <v>0.03</v>
          </cell>
          <cell r="HR309">
            <v>2.3E-2</v>
          </cell>
          <cell r="HS309">
            <v>0.02</v>
          </cell>
          <cell r="HT309">
            <v>0.03</v>
          </cell>
          <cell r="HU309">
            <v>0.05</v>
          </cell>
          <cell r="HV309">
            <v>0.05</v>
          </cell>
          <cell r="HW309">
            <v>0.05</v>
          </cell>
          <cell r="HX309">
            <v>0.04</v>
          </cell>
          <cell r="HY309">
            <v>0.04</v>
          </cell>
        </row>
        <row r="310">
          <cell r="A310">
            <v>609899</v>
          </cell>
          <cell r="I310">
            <v>35</v>
          </cell>
          <cell r="J310" t="str">
            <v>Very strong</v>
          </cell>
          <cell r="M310">
            <v>84</v>
          </cell>
          <cell r="R310">
            <v>116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0.02</v>
          </cell>
          <cell r="AG310">
            <v>0.01</v>
          </cell>
          <cell r="AH310">
            <v>0.02</v>
          </cell>
          <cell r="AI310">
            <v>0.03</v>
          </cell>
          <cell r="AJ310">
            <v>0.01</v>
          </cell>
          <cell r="AK310">
            <v>0.04</v>
          </cell>
          <cell r="AL310">
            <v>0.15</v>
          </cell>
          <cell r="AM310">
            <v>0.14000000000000001</v>
          </cell>
          <cell r="AN310">
            <v>0.15</v>
          </cell>
          <cell r="AO310">
            <v>0.15</v>
          </cell>
          <cell r="AP310">
            <v>0.1</v>
          </cell>
          <cell r="AQ310">
            <v>0.36</v>
          </cell>
          <cell r="AR310">
            <v>0.27</v>
          </cell>
          <cell r="AS310">
            <v>0</v>
          </cell>
          <cell r="AT310">
            <v>0</v>
          </cell>
          <cell r="AU310">
            <v>0.02</v>
          </cell>
          <cell r="AV310">
            <v>0</v>
          </cell>
          <cell r="AW310">
            <v>0.01</v>
          </cell>
          <cell r="AX310">
            <v>0.01</v>
          </cell>
          <cell r="AY310">
            <v>0.86</v>
          </cell>
          <cell r="AZ310">
            <v>0.83</v>
          </cell>
          <cell r="BA310">
            <v>0.79</v>
          </cell>
          <cell r="BB310">
            <v>0.89</v>
          </cell>
          <cell r="BC310">
            <v>0.6</v>
          </cell>
          <cell r="BD310">
            <v>0.55000000000000004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0.01</v>
          </cell>
          <cell r="BR310">
            <v>0.04</v>
          </cell>
          <cell r="BS310">
            <v>0.02</v>
          </cell>
          <cell r="BT310">
            <v>0.01</v>
          </cell>
          <cell r="BU310">
            <v>0.02</v>
          </cell>
          <cell r="BV310">
            <v>0.01</v>
          </cell>
          <cell r="BW310">
            <v>0.02</v>
          </cell>
          <cell r="BX310">
            <v>0.02</v>
          </cell>
          <cell r="BY310">
            <v>7.0000000000000007E-2</v>
          </cell>
          <cell r="BZ310">
            <v>7.0000000000000007E-2</v>
          </cell>
          <cell r="CA310">
            <v>0.1</v>
          </cell>
          <cell r="CB310">
            <v>0.1</v>
          </cell>
          <cell r="CL310">
            <v>0.11</v>
          </cell>
          <cell r="CM310">
            <v>0.16</v>
          </cell>
          <cell r="CN310">
            <v>0.14000000000000001</v>
          </cell>
          <cell r="CO310">
            <v>0.13</v>
          </cell>
          <cell r="CP310">
            <v>0.12</v>
          </cell>
          <cell r="CQ310">
            <v>0.22</v>
          </cell>
          <cell r="CR310">
            <v>0.18</v>
          </cell>
          <cell r="CS310">
            <v>0.24</v>
          </cell>
          <cell r="CT310">
            <v>0.22</v>
          </cell>
          <cell r="CU310">
            <v>0</v>
          </cell>
          <cell r="CV310">
            <v>0</v>
          </cell>
          <cell r="CW310">
            <v>0.01</v>
          </cell>
          <cell r="CX310">
            <v>0</v>
          </cell>
          <cell r="CY310">
            <v>0.01</v>
          </cell>
          <cell r="CZ310">
            <v>0</v>
          </cell>
          <cell r="DA310">
            <v>0.01</v>
          </cell>
          <cell r="DB310">
            <v>0</v>
          </cell>
          <cell r="DC310">
            <v>0</v>
          </cell>
          <cell r="DD310">
            <v>0.88</v>
          </cell>
          <cell r="DE310">
            <v>0.82</v>
          </cell>
          <cell r="DF310">
            <v>0.85</v>
          </cell>
          <cell r="DG310">
            <v>0.85</v>
          </cell>
          <cell r="DH310">
            <v>0.85</v>
          </cell>
          <cell r="DI310">
            <v>0.72</v>
          </cell>
          <cell r="DJ310">
            <v>0.74</v>
          </cell>
          <cell r="DK310">
            <v>0.62</v>
          </cell>
          <cell r="DL310">
            <v>0.65</v>
          </cell>
          <cell r="DM310">
            <v>0.04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0.01</v>
          </cell>
          <cell r="DS310">
            <v>0.04</v>
          </cell>
          <cell r="DT310">
            <v>0.01</v>
          </cell>
          <cell r="DU310">
            <v>0</v>
          </cell>
          <cell r="DW310">
            <v>6.0000000000000001E-3</v>
          </cell>
          <cell r="DX310">
            <v>6.0000000000000001E-3</v>
          </cell>
          <cell r="DY310">
            <v>0.05</v>
          </cell>
          <cell r="DZ310">
            <v>0.02</v>
          </cell>
          <cell r="EA310">
            <v>0.04</v>
          </cell>
          <cell r="EB310">
            <v>0.19</v>
          </cell>
          <cell r="EC310">
            <v>0.03</v>
          </cell>
          <cell r="ED310">
            <v>0.01</v>
          </cell>
          <cell r="EE310">
            <v>0.45</v>
          </cell>
          <cell r="EF310">
            <v>0.28000000000000003</v>
          </cell>
          <cell r="EG310">
            <v>0.3</v>
          </cell>
          <cell r="EH310">
            <v>0.27</v>
          </cell>
          <cell r="EI310">
            <v>0.22</v>
          </cell>
          <cell r="EJ310">
            <v>0.31</v>
          </cell>
          <cell r="EK310">
            <v>0.31</v>
          </cell>
          <cell r="EL310">
            <v>0.31</v>
          </cell>
          <cell r="EM310">
            <v>0.35</v>
          </cell>
          <cell r="EO310">
            <v>0.7</v>
          </cell>
          <cell r="EP310">
            <v>0.69</v>
          </cell>
          <cell r="EQ310">
            <v>0.67</v>
          </cell>
          <cell r="ER310">
            <v>0.75</v>
          </cell>
          <cell r="ES310">
            <v>0.62</v>
          </cell>
          <cell r="ET310">
            <v>0.38</v>
          </cell>
          <cell r="EU310">
            <v>0.62</v>
          </cell>
          <cell r="EV310">
            <v>0.62</v>
          </cell>
          <cell r="EW310">
            <v>0.03</v>
          </cell>
          <cell r="EX310">
            <v>0.01</v>
          </cell>
          <cell r="EY310">
            <v>0.01</v>
          </cell>
          <cell r="EZ310">
            <v>0.02</v>
          </cell>
          <cell r="FA310">
            <v>0.01</v>
          </cell>
          <cell r="FB310">
            <v>0.02</v>
          </cell>
          <cell r="FC310">
            <v>7.0000000000000007E-2</v>
          </cell>
          <cell r="FD310">
            <v>0.03</v>
          </cell>
          <cell r="FE310">
            <v>0.02</v>
          </cell>
          <cell r="GP310">
            <v>0.05</v>
          </cell>
          <cell r="GQ310">
            <v>0.03</v>
          </cell>
          <cell r="GR310">
            <v>0.09</v>
          </cell>
          <cell r="GS310">
            <v>0.11</v>
          </cell>
          <cell r="GT310">
            <v>0.19</v>
          </cell>
          <cell r="GU310">
            <v>0.01</v>
          </cell>
          <cell r="GV310">
            <v>0.41</v>
          </cell>
          <cell r="GW310">
            <v>0.25</v>
          </cell>
          <cell r="GX310">
            <v>0.45</v>
          </cell>
          <cell r="GY310">
            <v>0.48</v>
          </cell>
          <cell r="GZ310">
            <v>0.42</v>
          </cell>
          <cell r="HA310">
            <v>0.36</v>
          </cell>
          <cell r="HB310">
            <v>0.48</v>
          </cell>
          <cell r="HC310">
            <v>0.52</v>
          </cell>
          <cell r="HD310">
            <v>0.33</v>
          </cell>
          <cell r="HE310">
            <v>0.34</v>
          </cell>
          <cell r="HF310">
            <v>0.23</v>
          </cell>
          <cell r="HG310">
            <v>0.56999999999999995</v>
          </cell>
          <cell r="HH310">
            <v>0.03</v>
          </cell>
          <cell r="HI310">
            <v>0.15</v>
          </cell>
          <cell r="HJ310">
            <v>0.09</v>
          </cell>
          <cell r="HK310">
            <v>0.04</v>
          </cell>
          <cell r="HL310">
            <v>0.06</v>
          </cell>
          <cell r="HM310">
            <v>0.02</v>
          </cell>
          <cell r="HN310">
            <v>1.2E-2</v>
          </cell>
          <cell r="HO310">
            <v>0.01</v>
          </cell>
          <cell r="HP310">
            <v>0.01</v>
          </cell>
          <cell r="HQ310">
            <v>0.01</v>
          </cell>
          <cell r="HR310">
            <v>7.3999999999999996E-2</v>
          </cell>
          <cell r="HS310">
            <v>1.2E-2</v>
          </cell>
          <cell r="HT310">
            <v>0.02</v>
          </cell>
          <cell r="HU310">
            <v>0.04</v>
          </cell>
          <cell r="HV310">
            <v>0.02</v>
          </cell>
          <cell r="HW310">
            <v>0.02</v>
          </cell>
          <cell r="HX310">
            <v>0.04</v>
          </cell>
          <cell r="HY310">
            <v>0.02</v>
          </cell>
        </row>
        <row r="311">
          <cell r="A311">
            <v>609900</v>
          </cell>
          <cell r="I311">
            <v>43</v>
          </cell>
          <cell r="J311" t="str">
            <v>Neutral</v>
          </cell>
          <cell r="M311">
            <v>49</v>
          </cell>
          <cell r="AA311">
            <v>0.02</v>
          </cell>
          <cell r="AB311">
            <v>0.02</v>
          </cell>
          <cell r="AC311">
            <v>0.01</v>
          </cell>
          <cell r="AD311">
            <v>0.02</v>
          </cell>
          <cell r="AE311">
            <v>0.01</v>
          </cell>
          <cell r="AF311">
            <v>0.05</v>
          </cell>
          <cell r="AG311">
            <v>0.1</v>
          </cell>
          <cell r="AH311">
            <v>0.08</v>
          </cell>
          <cell r="AI311">
            <v>7.0000000000000007E-2</v>
          </cell>
          <cell r="AJ311">
            <v>0.05</v>
          </cell>
          <cell r="AK311">
            <v>0.1</v>
          </cell>
          <cell r="AL311">
            <v>0.13</v>
          </cell>
          <cell r="AM311">
            <v>0.3</v>
          </cell>
          <cell r="AN311">
            <v>0.31</v>
          </cell>
          <cell r="AO311">
            <v>0.25</v>
          </cell>
          <cell r="AP311">
            <v>0.21</v>
          </cell>
          <cell r="AQ311">
            <v>0.28999999999999998</v>
          </cell>
          <cell r="AR311">
            <v>0.28999999999999998</v>
          </cell>
          <cell r="AS311">
            <v>0.01</v>
          </cell>
          <cell r="AT311">
            <v>0.02</v>
          </cell>
          <cell r="AU311">
            <v>0.03</v>
          </cell>
          <cell r="AV311">
            <v>0.02</v>
          </cell>
          <cell r="AW311">
            <v>0.03</v>
          </cell>
          <cell r="AX311">
            <v>0.03</v>
          </cell>
          <cell r="AY311">
            <v>0.56999999999999995</v>
          </cell>
          <cell r="AZ311">
            <v>0.56999999999999995</v>
          </cell>
          <cell r="BA311">
            <v>0.64</v>
          </cell>
          <cell r="BB311">
            <v>0.7</v>
          </cell>
          <cell r="BC311">
            <v>0.56999999999999995</v>
          </cell>
          <cell r="BD311">
            <v>0.5</v>
          </cell>
          <cell r="BK311">
            <v>7.0000000000000001E-3</v>
          </cell>
          <cell r="BL311">
            <v>7.0000000000000001E-3</v>
          </cell>
          <cell r="BM311">
            <v>0.01</v>
          </cell>
          <cell r="BN311">
            <v>0.01</v>
          </cell>
          <cell r="BO311">
            <v>0.01</v>
          </cell>
          <cell r="BP311">
            <v>0.01</v>
          </cell>
          <cell r="BQ311">
            <v>0.05</v>
          </cell>
          <cell r="BR311">
            <v>7.0000000000000007E-2</v>
          </cell>
          <cell r="BS311">
            <v>0.06</v>
          </cell>
          <cell r="BT311">
            <v>0.06</v>
          </cell>
          <cell r="BU311">
            <v>0.06</v>
          </cell>
          <cell r="BV311">
            <v>7.0000000000000007E-2</v>
          </cell>
          <cell r="BW311">
            <v>0.08</v>
          </cell>
          <cell r="BX311">
            <v>0.08</v>
          </cell>
          <cell r="BY311">
            <v>0.13</v>
          </cell>
          <cell r="BZ311">
            <v>0.09</v>
          </cell>
          <cell r="CA311">
            <v>0.14000000000000001</v>
          </cell>
          <cell r="CB311">
            <v>0.12</v>
          </cell>
          <cell r="CL311">
            <v>0.13</v>
          </cell>
          <cell r="CM311">
            <v>0.13</v>
          </cell>
          <cell r="CN311">
            <v>0.15</v>
          </cell>
          <cell r="CO311">
            <v>0.15</v>
          </cell>
          <cell r="CP311">
            <v>0.18</v>
          </cell>
          <cell r="CQ311">
            <v>0.21</v>
          </cell>
          <cell r="CR311">
            <v>0.2</v>
          </cell>
          <cell r="CS311">
            <v>0.15</v>
          </cell>
          <cell r="CT311">
            <v>0.19</v>
          </cell>
          <cell r="CU311">
            <v>0.01</v>
          </cell>
          <cell r="CV311">
            <v>0.01</v>
          </cell>
          <cell r="CW311">
            <v>0.01</v>
          </cell>
          <cell r="CX311">
            <v>0.01</v>
          </cell>
          <cell r="CY311">
            <v>0.01</v>
          </cell>
          <cell r="CZ311">
            <v>0.02</v>
          </cell>
          <cell r="DA311">
            <v>0.01</v>
          </cell>
          <cell r="DB311">
            <v>0.01</v>
          </cell>
          <cell r="DC311">
            <v>0.02</v>
          </cell>
          <cell r="DD311">
            <v>0.8</v>
          </cell>
          <cell r="DE311">
            <v>0.8</v>
          </cell>
          <cell r="DF311">
            <v>0.76</v>
          </cell>
          <cell r="DG311">
            <v>0.76</v>
          </cell>
          <cell r="DH311">
            <v>0.73</v>
          </cell>
          <cell r="DI311">
            <v>0.62</v>
          </cell>
          <cell r="DJ311">
            <v>0.65</v>
          </cell>
          <cell r="DK311">
            <v>0.63</v>
          </cell>
          <cell r="DL311">
            <v>0.62</v>
          </cell>
          <cell r="DM311">
            <v>0.14000000000000001</v>
          </cell>
          <cell r="DN311">
            <v>7.0000000000000001E-3</v>
          </cell>
          <cell r="DO311">
            <v>0.01</v>
          </cell>
          <cell r="DP311">
            <v>0.03</v>
          </cell>
          <cell r="DQ311">
            <v>3.5000000000000003E-2</v>
          </cell>
          <cell r="DR311">
            <v>0.02</v>
          </cell>
          <cell r="DS311">
            <v>0.1</v>
          </cell>
          <cell r="DT311">
            <v>0.04</v>
          </cell>
          <cell r="DU311">
            <v>0.06</v>
          </cell>
          <cell r="DW311">
            <v>0.112</v>
          </cell>
          <cell r="DX311">
            <v>0.112</v>
          </cell>
          <cell r="DY311">
            <v>0.1</v>
          </cell>
          <cell r="DZ311">
            <v>0.06</v>
          </cell>
          <cell r="EA311">
            <v>0.1</v>
          </cell>
          <cell r="EB311">
            <v>7.0000000000000007E-2</v>
          </cell>
          <cell r="EC311">
            <v>0.1</v>
          </cell>
          <cell r="ED311">
            <v>0.15</v>
          </cell>
          <cell r="EE311">
            <v>0.22</v>
          </cell>
          <cell r="EF311">
            <v>0.31</v>
          </cell>
          <cell r="EG311">
            <v>0.34</v>
          </cell>
          <cell r="EH311">
            <v>0.34</v>
          </cell>
          <cell r="EI311">
            <v>0.31</v>
          </cell>
          <cell r="EJ311">
            <v>0.36</v>
          </cell>
          <cell r="EK311">
            <v>0.33</v>
          </cell>
          <cell r="EL311">
            <v>0.27</v>
          </cell>
          <cell r="EM311">
            <v>0.33</v>
          </cell>
          <cell r="EO311">
            <v>0.55000000000000004</v>
          </cell>
          <cell r="EP311">
            <v>0.5</v>
          </cell>
          <cell r="EQ311">
            <v>0.49</v>
          </cell>
          <cell r="ER311">
            <v>0.56999999999999995</v>
          </cell>
          <cell r="ES311">
            <v>0.48</v>
          </cell>
          <cell r="ET311">
            <v>0.45</v>
          </cell>
          <cell r="EU311">
            <v>0.55000000000000004</v>
          </cell>
          <cell r="EV311">
            <v>0.43</v>
          </cell>
          <cell r="EW311">
            <v>0.01</v>
          </cell>
          <cell r="EX311">
            <v>0.02</v>
          </cell>
          <cell r="EY311">
            <v>0.03</v>
          </cell>
          <cell r="EZ311">
            <v>0.04</v>
          </cell>
          <cell r="FA311">
            <v>0.03</v>
          </cell>
          <cell r="FB311">
            <v>0.04</v>
          </cell>
          <cell r="FC311">
            <v>0.06</v>
          </cell>
          <cell r="FD311">
            <v>0.03</v>
          </cell>
          <cell r="FE311">
            <v>0.03</v>
          </cell>
          <cell r="GP311">
            <v>0.01</v>
          </cell>
          <cell r="GQ311">
            <v>0.02</v>
          </cell>
          <cell r="GR311">
            <v>7.0000000000000007E-2</v>
          </cell>
          <cell r="GS311">
            <v>0.04</v>
          </cell>
          <cell r="GT311">
            <v>0.1</v>
          </cell>
          <cell r="GU311">
            <v>0.02</v>
          </cell>
          <cell r="GV311">
            <v>0.27</v>
          </cell>
          <cell r="GW311">
            <v>0.22</v>
          </cell>
          <cell r="GX311">
            <v>0.22</v>
          </cell>
          <cell r="GY311">
            <v>0.28999999999999998</v>
          </cell>
          <cell r="GZ311">
            <v>0.33</v>
          </cell>
          <cell r="HA311">
            <v>0.3</v>
          </cell>
          <cell r="HB311">
            <v>0.59</v>
          </cell>
          <cell r="HC311">
            <v>0.57999999999999996</v>
          </cell>
          <cell r="HD311">
            <v>0.48</v>
          </cell>
          <cell r="HE311">
            <v>0.48</v>
          </cell>
          <cell r="HF311">
            <v>0.43</v>
          </cell>
          <cell r="HG311">
            <v>0.56999999999999995</v>
          </cell>
          <cell r="HH311">
            <v>0.08</v>
          </cell>
          <cell r="HI311">
            <v>0.13</v>
          </cell>
          <cell r="HJ311">
            <v>0.17</v>
          </cell>
          <cell r="HK311">
            <v>0.14000000000000001</v>
          </cell>
          <cell r="HL311">
            <v>0.1</v>
          </cell>
          <cell r="HM311">
            <v>0.06</v>
          </cell>
          <cell r="HN311">
            <v>7.0000000000000001E-3</v>
          </cell>
          <cell r="HO311">
            <v>0.01</v>
          </cell>
          <cell r="HP311">
            <v>0.01</v>
          </cell>
          <cell r="HQ311">
            <v>0.01</v>
          </cell>
          <cell r="HR311">
            <v>7.0000000000000001E-3</v>
          </cell>
          <cell r="HS311">
            <v>7.0000000000000001E-3</v>
          </cell>
          <cell r="HT311">
            <v>0.03</v>
          </cell>
          <cell r="HU311">
            <v>0.04</v>
          </cell>
          <cell r="HV311">
            <v>0.05</v>
          </cell>
          <cell r="HW311">
            <v>0.04</v>
          </cell>
          <cell r="HX311">
            <v>0.03</v>
          </cell>
          <cell r="HY311">
            <v>0.05</v>
          </cell>
        </row>
        <row r="312">
          <cell r="A312">
            <v>609901</v>
          </cell>
          <cell r="I312">
            <v>24</v>
          </cell>
          <cell r="J312" t="str">
            <v/>
          </cell>
          <cell r="R312">
            <v>52</v>
          </cell>
          <cell r="AA312">
            <v>0.05</v>
          </cell>
          <cell r="AB312">
            <v>0.04</v>
          </cell>
          <cell r="AC312">
            <v>0.01</v>
          </cell>
          <cell r="AD312">
            <v>0</v>
          </cell>
          <cell r="AE312">
            <v>0.01</v>
          </cell>
          <cell r="AF312">
            <v>7.0000000000000007E-2</v>
          </cell>
          <cell r="AG312">
            <v>0.08</v>
          </cell>
          <cell r="AH312">
            <v>0.04</v>
          </cell>
          <cell r="AI312">
            <v>0.03</v>
          </cell>
          <cell r="AJ312">
            <v>0.03</v>
          </cell>
          <cell r="AK312">
            <v>7.0000000000000007E-2</v>
          </cell>
          <cell r="AL312">
            <v>0.08</v>
          </cell>
          <cell r="AM312">
            <v>0.35</v>
          </cell>
          <cell r="AN312">
            <v>0.3</v>
          </cell>
          <cell r="AO312">
            <v>0.31</v>
          </cell>
          <cell r="AP312">
            <v>0.08</v>
          </cell>
          <cell r="AQ312">
            <v>0.36</v>
          </cell>
          <cell r="AR312">
            <v>0.31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0.01</v>
          </cell>
          <cell r="AY312">
            <v>0.51</v>
          </cell>
          <cell r="AZ312">
            <v>0.62</v>
          </cell>
          <cell r="BA312">
            <v>0.65</v>
          </cell>
          <cell r="BB312">
            <v>0.89</v>
          </cell>
          <cell r="BC312">
            <v>0.55000000000000004</v>
          </cell>
          <cell r="BD312">
            <v>0.53</v>
          </cell>
          <cell r="BK312">
            <v>2.7E-2</v>
          </cell>
          <cell r="BL312">
            <v>0</v>
          </cell>
          <cell r="BM312">
            <v>0.03</v>
          </cell>
          <cell r="BN312">
            <v>0.03</v>
          </cell>
          <cell r="BO312">
            <v>0.03</v>
          </cell>
          <cell r="BP312">
            <v>0.03</v>
          </cell>
          <cell r="BQ312">
            <v>7.0000000000000007E-2</v>
          </cell>
          <cell r="BR312">
            <v>0.14000000000000001</v>
          </cell>
          <cell r="BS312">
            <v>0.09</v>
          </cell>
          <cell r="BT312">
            <v>0.03</v>
          </cell>
          <cell r="BU312">
            <v>0.08</v>
          </cell>
          <cell r="BV312">
            <v>7.0000000000000007E-2</v>
          </cell>
          <cell r="BW312">
            <v>0.09</v>
          </cell>
          <cell r="BX312">
            <v>7.0000000000000007E-2</v>
          </cell>
          <cell r="BY312">
            <v>0.12</v>
          </cell>
          <cell r="BZ312">
            <v>0.11</v>
          </cell>
          <cell r="CA312">
            <v>0.18</v>
          </cell>
          <cell r="CB312">
            <v>0.11</v>
          </cell>
          <cell r="CL312">
            <v>0.19</v>
          </cell>
          <cell r="CM312">
            <v>0.28000000000000003</v>
          </cell>
          <cell r="CN312">
            <v>0.22</v>
          </cell>
          <cell r="CO312">
            <v>0.18</v>
          </cell>
          <cell r="CP312">
            <v>0.27</v>
          </cell>
          <cell r="CQ312">
            <v>0.28000000000000003</v>
          </cell>
          <cell r="CR312">
            <v>0.22</v>
          </cell>
          <cell r="CS312">
            <v>0.22</v>
          </cell>
          <cell r="CT312">
            <v>0.2</v>
          </cell>
          <cell r="CU312">
            <v>0.04</v>
          </cell>
          <cell r="CV312">
            <v>0.04</v>
          </cell>
          <cell r="CW312">
            <v>0.04</v>
          </cell>
          <cell r="CX312">
            <v>0.04</v>
          </cell>
          <cell r="CY312">
            <v>0.04</v>
          </cell>
          <cell r="CZ312">
            <v>0.04</v>
          </cell>
          <cell r="DA312">
            <v>7.0000000000000007E-2</v>
          </cell>
          <cell r="DB312">
            <v>7.0000000000000007E-2</v>
          </cell>
          <cell r="DC312">
            <v>0.04</v>
          </cell>
          <cell r="DD312">
            <v>0.72</v>
          </cell>
          <cell r="DE312">
            <v>0.59</v>
          </cell>
          <cell r="DF312">
            <v>0.65</v>
          </cell>
          <cell r="DG312">
            <v>0.66</v>
          </cell>
          <cell r="DH312">
            <v>0.59</v>
          </cell>
          <cell r="DI312">
            <v>0.53</v>
          </cell>
          <cell r="DJ312">
            <v>0.54</v>
          </cell>
          <cell r="DK312">
            <v>0.41</v>
          </cell>
          <cell r="DL312">
            <v>0.55000000000000004</v>
          </cell>
          <cell r="DM312">
            <v>0.05</v>
          </cell>
          <cell r="DN312">
            <v>1.4E-2</v>
          </cell>
          <cell r="DO312">
            <v>0.01</v>
          </cell>
          <cell r="DP312">
            <v>0.01</v>
          </cell>
          <cell r="DQ312">
            <v>1.4E-2</v>
          </cell>
          <cell r="DR312">
            <v>0.01</v>
          </cell>
          <cell r="DS312">
            <v>0.11</v>
          </cell>
          <cell r="DT312">
            <v>0.04</v>
          </cell>
          <cell r="DU312">
            <v>0.01</v>
          </cell>
          <cell r="DW312">
            <v>1.4E-2</v>
          </cell>
          <cell r="DX312">
            <v>1.4E-2</v>
          </cell>
          <cell r="DY312">
            <v>0.04</v>
          </cell>
          <cell r="DZ312">
            <v>0.04</v>
          </cell>
          <cell r="EA312">
            <v>7.0000000000000007E-2</v>
          </cell>
          <cell r="EB312">
            <v>0.19</v>
          </cell>
          <cell r="EC312">
            <v>0.04</v>
          </cell>
          <cell r="ED312">
            <v>0.01</v>
          </cell>
          <cell r="EE312">
            <v>0.49</v>
          </cell>
          <cell r="EF312">
            <v>0.22</v>
          </cell>
          <cell r="EG312">
            <v>0.15</v>
          </cell>
          <cell r="EH312">
            <v>0.23</v>
          </cell>
          <cell r="EI312">
            <v>0.22</v>
          </cell>
          <cell r="EJ312">
            <v>0.27</v>
          </cell>
          <cell r="EK312">
            <v>0.35</v>
          </cell>
          <cell r="EL312">
            <v>0.38</v>
          </cell>
          <cell r="EM312">
            <v>0.43</v>
          </cell>
          <cell r="EO312">
            <v>0.7</v>
          </cell>
          <cell r="EP312">
            <v>0.77</v>
          </cell>
          <cell r="EQ312">
            <v>0.66</v>
          </cell>
          <cell r="ER312">
            <v>0.68</v>
          </cell>
          <cell r="ES312">
            <v>0.61</v>
          </cell>
          <cell r="ET312">
            <v>0.26</v>
          </cell>
          <cell r="EU312">
            <v>0.5</v>
          </cell>
          <cell r="EV312">
            <v>0.5</v>
          </cell>
          <cell r="EW312">
            <v>0.04</v>
          </cell>
          <cell r="EX312">
            <v>0.05</v>
          </cell>
          <cell r="EY312">
            <v>0.05</v>
          </cell>
          <cell r="EZ312">
            <v>0.05</v>
          </cell>
          <cell r="FA312">
            <v>0.05</v>
          </cell>
          <cell r="FB312">
            <v>0.04</v>
          </cell>
          <cell r="FC312">
            <v>0.09</v>
          </cell>
          <cell r="FD312">
            <v>0.04</v>
          </cell>
          <cell r="FE312">
            <v>0.04</v>
          </cell>
          <cell r="GP312">
            <v>0.03</v>
          </cell>
          <cell r="GQ312">
            <v>7.0000000000000007E-2</v>
          </cell>
          <cell r="GR312">
            <v>0.18</v>
          </cell>
          <cell r="GS312">
            <v>0.18</v>
          </cell>
          <cell r="GT312">
            <v>0.15</v>
          </cell>
          <cell r="GU312">
            <v>0</v>
          </cell>
          <cell r="GV312">
            <v>0.3</v>
          </cell>
          <cell r="GW312">
            <v>0.31</v>
          </cell>
          <cell r="GX312">
            <v>0.31</v>
          </cell>
          <cell r="GY312">
            <v>0.56999999999999995</v>
          </cell>
          <cell r="GZ312">
            <v>0.49</v>
          </cell>
          <cell r="HA312">
            <v>0.14000000000000001</v>
          </cell>
          <cell r="HB312">
            <v>0.61</v>
          </cell>
          <cell r="HC312">
            <v>0.43</v>
          </cell>
          <cell r="HD312">
            <v>0.12</v>
          </cell>
          <cell r="HE312">
            <v>0.14000000000000001</v>
          </cell>
          <cell r="HF312">
            <v>0.12</v>
          </cell>
          <cell r="HG312">
            <v>0.81</v>
          </cell>
          <cell r="HH312">
            <v>0</v>
          </cell>
          <cell r="HI312">
            <v>0.14000000000000001</v>
          </cell>
          <cell r="HJ312">
            <v>0.23</v>
          </cell>
          <cell r="HK312">
            <v>0.04</v>
          </cell>
          <cell r="HL312">
            <v>0.08</v>
          </cell>
          <cell r="HM312">
            <v>0</v>
          </cell>
          <cell r="HN312">
            <v>0</v>
          </cell>
          <cell r="HO312">
            <v>0</v>
          </cell>
          <cell r="HP312">
            <v>0.08</v>
          </cell>
          <cell r="HQ312">
            <v>0</v>
          </cell>
          <cell r="HR312">
            <v>9.5000000000000001E-2</v>
          </cell>
          <cell r="HS312">
            <v>0</v>
          </cell>
          <cell r="HT312">
            <v>7.0000000000000007E-2</v>
          </cell>
          <cell r="HU312">
            <v>0.05</v>
          </cell>
          <cell r="HV312">
            <v>0.08</v>
          </cell>
          <cell r="HW312">
            <v>0.08</v>
          </cell>
          <cell r="HX312">
            <v>7.0000000000000007E-2</v>
          </cell>
          <cell r="HY312">
            <v>0.05</v>
          </cell>
        </row>
        <row r="313">
          <cell r="A313">
            <v>609902</v>
          </cell>
          <cell r="I313">
            <v>32</v>
          </cell>
          <cell r="J313" t="str">
            <v>Neutral</v>
          </cell>
          <cell r="M313">
            <v>53</v>
          </cell>
          <cell r="AA313">
            <v>0.02</v>
          </cell>
          <cell r="AB313">
            <v>0.01</v>
          </cell>
          <cell r="AC313">
            <v>0</v>
          </cell>
          <cell r="AD313">
            <v>0.02</v>
          </cell>
          <cell r="AE313">
            <v>0.01</v>
          </cell>
          <cell r="AF313">
            <v>0.05</v>
          </cell>
          <cell r="AG313">
            <v>7.0000000000000007E-2</v>
          </cell>
          <cell r="AH313">
            <v>0.05</v>
          </cell>
          <cell r="AI313">
            <v>0.05</v>
          </cell>
          <cell r="AJ313">
            <v>7.0000000000000007E-2</v>
          </cell>
          <cell r="AK313">
            <v>0.11</v>
          </cell>
          <cell r="AL313">
            <v>0.16</v>
          </cell>
          <cell r="AM313">
            <v>0.33</v>
          </cell>
          <cell r="AN313">
            <v>0.32</v>
          </cell>
          <cell r="AO313">
            <v>0.28000000000000003</v>
          </cell>
          <cell r="AP313">
            <v>0.27</v>
          </cell>
          <cell r="AQ313">
            <v>0.27</v>
          </cell>
          <cell r="AR313">
            <v>0.24</v>
          </cell>
          <cell r="AS313">
            <v>0.01</v>
          </cell>
          <cell r="AT313">
            <v>0.01</v>
          </cell>
          <cell r="AU313">
            <v>0</v>
          </cell>
          <cell r="AV313">
            <v>0.01</v>
          </cell>
          <cell r="AW313">
            <v>0.02</v>
          </cell>
          <cell r="AX313">
            <v>0.01</v>
          </cell>
          <cell r="AY313">
            <v>0.56999999999999995</v>
          </cell>
          <cell r="AZ313">
            <v>0.61</v>
          </cell>
          <cell r="BA313">
            <v>0.67</v>
          </cell>
          <cell r="BB313">
            <v>0.63</v>
          </cell>
          <cell r="BC313">
            <v>0.59</v>
          </cell>
          <cell r="BD313">
            <v>0.55000000000000004</v>
          </cell>
          <cell r="BK313">
            <v>0</v>
          </cell>
          <cell r="BL313">
            <v>0</v>
          </cell>
          <cell r="BM313">
            <v>0.01</v>
          </cell>
          <cell r="BN313">
            <v>0.01</v>
          </cell>
          <cell r="BO313">
            <v>0</v>
          </cell>
          <cell r="BP313">
            <v>0</v>
          </cell>
          <cell r="BQ313">
            <v>0</v>
          </cell>
          <cell r="BR313">
            <v>0.04</v>
          </cell>
          <cell r="BS313">
            <v>0</v>
          </cell>
          <cell r="BT313">
            <v>0.01</v>
          </cell>
          <cell r="BU313">
            <v>0.01</v>
          </cell>
          <cell r="BV313">
            <v>0.02</v>
          </cell>
          <cell r="BW313">
            <v>0.02</v>
          </cell>
          <cell r="BX313">
            <v>0.01</v>
          </cell>
          <cell r="BY313">
            <v>0.05</v>
          </cell>
          <cell r="BZ313">
            <v>0.05</v>
          </cell>
          <cell r="CA313">
            <v>0.03</v>
          </cell>
          <cell r="CB313">
            <v>0.03</v>
          </cell>
          <cell r="CL313">
            <v>0.17</v>
          </cell>
          <cell r="CM313">
            <v>0.21</v>
          </cell>
          <cell r="CN313">
            <v>0.21</v>
          </cell>
          <cell r="CO313">
            <v>0.18</v>
          </cell>
          <cell r="CP313">
            <v>0.21</v>
          </cell>
          <cell r="CQ313">
            <v>0.26</v>
          </cell>
          <cell r="CR313">
            <v>0.19</v>
          </cell>
          <cell r="CS313">
            <v>0.22</v>
          </cell>
          <cell r="CT313">
            <v>0.23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0.01</v>
          </cell>
          <cell r="DA313">
            <v>0</v>
          </cell>
          <cell r="DB313">
            <v>0.01</v>
          </cell>
          <cell r="DC313">
            <v>0.01</v>
          </cell>
          <cell r="DD313">
            <v>0.82</v>
          </cell>
          <cell r="DE313">
            <v>0.78</v>
          </cell>
          <cell r="DF313">
            <v>0.76</v>
          </cell>
          <cell r="DG313">
            <v>0.79</v>
          </cell>
          <cell r="DH313">
            <v>0.78</v>
          </cell>
          <cell r="DI313">
            <v>0.68</v>
          </cell>
          <cell r="DJ313">
            <v>0.76</v>
          </cell>
          <cell r="DK313">
            <v>0.71</v>
          </cell>
          <cell r="DL313">
            <v>0.74</v>
          </cell>
          <cell r="DM313">
            <v>0.12</v>
          </cell>
          <cell r="DN313">
            <v>2.9000000000000001E-2</v>
          </cell>
          <cell r="DO313">
            <v>0.02</v>
          </cell>
          <cell r="DP313">
            <v>0.02</v>
          </cell>
          <cell r="DQ313">
            <v>0</v>
          </cell>
          <cell r="DR313">
            <v>0.01</v>
          </cell>
          <cell r="DS313">
            <v>0.03</v>
          </cell>
          <cell r="DT313">
            <v>0.02</v>
          </cell>
          <cell r="DU313">
            <v>0.05</v>
          </cell>
          <cell r="DW313">
            <v>9.8000000000000004E-2</v>
          </cell>
          <cell r="DX313">
            <v>9.8000000000000004E-2</v>
          </cell>
          <cell r="DY313">
            <v>0.14000000000000001</v>
          </cell>
          <cell r="DZ313">
            <v>0.11</v>
          </cell>
          <cell r="EA313">
            <v>0.12</v>
          </cell>
          <cell r="EB313">
            <v>0.15</v>
          </cell>
          <cell r="EC313">
            <v>0.1</v>
          </cell>
          <cell r="ED313">
            <v>0.14000000000000001</v>
          </cell>
          <cell r="EE313">
            <v>0.25</v>
          </cell>
          <cell r="EF313">
            <v>0.25</v>
          </cell>
          <cell r="EG313">
            <v>0.32</v>
          </cell>
          <cell r="EH313">
            <v>0.25</v>
          </cell>
          <cell r="EI313">
            <v>0.26</v>
          </cell>
          <cell r="EJ313">
            <v>0.3</v>
          </cell>
          <cell r="EK313">
            <v>0.37</v>
          </cell>
          <cell r="EL313">
            <v>0.37</v>
          </cell>
          <cell r="EM313">
            <v>0.36</v>
          </cell>
          <cell r="EO313">
            <v>0.6</v>
          </cell>
          <cell r="EP313">
            <v>0.53</v>
          </cell>
          <cell r="EQ313">
            <v>0.56999999999999995</v>
          </cell>
          <cell r="ER313">
            <v>0.61</v>
          </cell>
          <cell r="ES313">
            <v>0.54</v>
          </cell>
          <cell r="ET313">
            <v>0.41</v>
          </cell>
          <cell r="EU313">
            <v>0.47</v>
          </cell>
          <cell r="EV313">
            <v>0.42</v>
          </cell>
          <cell r="EW313">
            <v>0.02</v>
          </cell>
          <cell r="EX313">
            <v>0.02</v>
          </cell>
          <cell r="EY313">
            <v>0.03</v>
          </cell>
          <cell r="EZ313">
            <v>0.02</v>
          </cell>
          <cell r="FA313">
            <v>0.02</v>
          </cell>
          <cell r="FB313">
            <v>0.03</v>
          </cell>
          <cell r="FC313">
            <v>0.04</v>
          </cell>
          <cell r="FD313">
            <v>0.04</v>
          </cell>
          <cell r="FE313">
            <v>0.03</v>
          </cell>
          <cell r="GP313">
            <v>0</v>
          </cell>
          <cell r="GQ313">
            <v>0.01</v>
          </cell>
          <cell r="GR313">
            <v>0</v>
          </cell>
          <cell r="GS313">
            <v>0</v>
          </cell>
          <cell r="GT313">
            <v>0.01</v>
          </cell>
          <cell r="GU313">
            <v>0</v>
          </cell>
          <cell r="GV313">
            <v>0.28999999999999998</v>
          </cell>
          <cell r="GW313">
            <v>0.36</v>
          </cell>
          <cell r="GX313">
            <v>0.34</v>
          </cell>
          <cell r="GY313">
            <v>0.33</v>
          </cell>
          <cell r="GZ313">
            <v>0.38</v>
          </cell>
          <cell r="HA313">
            <v>0.35</v>
          </cell>
          <cell r="HB313">
            <v>0.59</v>
          </cell>
          <cell r="HC313">
            <v>0.39</v>
          </cell>
          <cell r="HD313">
            <v>0.46</v>
          </cell>
          <cell r="HE313">
            <v>0.51</v>
          </cell>
          <cell r="HF313">
            <v>0.44</v>
          </cell>
          <cell r="HG313">
            <v>0.52</v>
          </cell>
          <cell r="HH313">
            <v>0.06</v>
          </cell>
          <cell r="HI313">
            <v>0.15</v>
          </cell>
          <cell r="HJ313">
            <v>0.11</v>
          </cell>
          <cell r="HK313">
            <v>7.0000000000000007E-2</v>
          </cell>
          <cell r="HL313">
            <v>0.1</v>
          </cell>
          <cell r="HM313">
            <v>0.05</v>
          </cell>
          <cell r="HN313">
            <v>2.9000000000000001E-2</v>
          </cell>
          <cell r="HO313">
            <v>0.04</v>
          </cell>
          <cell r="HP313">
            <v>0.04</v>
          </cell>
          <cell r="HQ313">
            <v>0.04</v>
          </cell>
          <cell r="HR313">
            <v>2.9000000000000001E-2</v>
          </cell>
          <cell r="HS313">
            <v>3.9E-2</v>
          </cell>
          <cell r="HT313">
            <v>0.03</v>
          </cell>
          <cell r="HU313">
            <v>0.05</v>
          </cell>
          <cell r="HV313">
            <v>0.05</v>
          </cell>
          <cell r="HW313">
            <v>0.05</v>
          </cell>
          <cell r="HX313">
            <v>0.04</v>
          </cell>
          <cell r="HY313">
            <v>0.04</v>
          </cell>
        </row>
        <row r="314">
          <cell r="A314">
            <v>609903</v>
          </cell>
          <cell r="I314">
            <v>90</v>
          </cell>
          <cell r="J314" t="str">
            <v>Very weak</v>
          </cell>
          <cell r="M314">
            <v>13</v>
          </cell>
          <cell r="R314">
            <v>53</v>
          </cell>
          <cell r="AA314">
            <v>0.04</v>
          </cell>
          <cell r="AB314">
            <v>0.02</v>
          </cell>
          <cell r="AC314">
            <v>0.03</v>
          </cell>
          <cell r="AD314">
            <v>0.02</v>
          </cell>
          <cell r="AE314">
            <v>7.0000000000000007E-2</v>
          </cell>
          <cell r="AF314">
            <v>0.13</v>
          </cell>
          <cell r="AG314">
            <v>0.16</v>
          </cell>
          <cell r="AH314">
            <v>0.15</v>
          </cell>
          <cell r="AI314">
            <v>0.18</v>
          </cell>
          <cell r="AJ314">
            <v>0.08</v>
          </cell>
          <cell r="AK314">
            <v>0.2</v>
          </cell>
          <cell r="AL314">
            <v>0.27</v>
          </cell>
          <cell r="AM314">
            <v>0.45</v>
          </cell>
          <cell r="AN314">
            <v>0.39</v>
          </cell>
          <cell r="AO314">
            <v>0.4</v>
          </cell>
          <cell r="AP314">
            <v>0.28000000000000003</v>
          </cell>
          <cell r="AQ314">
            <v>0.38</v>
          </cell>
          <cell r="AR314">
            <v>0.31</v>
          </cell>
          <cell r="AS314">
            <v>0.01</v>
          </cell>
          <cell r="AT314">
            <v>0.01</v>
          </cell>
          <cell r="AU314">
            <v>0.02</v>
          </cell>
          <cell r="AV314">
            <v>0.01</v>
          </cell>
          <cell r="AW314">
            <v>0.01</v>
          </cell>
          <cell r="AX314">
            <v>0.01</v>
          </cell>
          <cell r="AY314">
            <v>0.35</v>
          </cell>
          <cell r="AZ314">
            <v>0.43</v>
          </cell>
          <cell r="BA314">
            <v>0.37</v>
          </cell>
          <cell r="BB314">
            <v>0.6</v>
          </cell>
          <cell r="BC314">
            <v>0.34</v>
          </cell>
          <cell r="BD314">
            <v>0.28000000000000003</v>
          </cell>
          <cell r="BK314">
            <v>0</v>
          </cell>
          <cell r="BL314">
            <v>1E-3</v>
          </cell>
          <cell r="BM314">
            <v>0.01</v>
          </cell>
          <cell r="BN314">
            <v>0</v>
          </cell>
          <cell r="BO314">
            <v>0</v>
          </cell>
          <cell r="BP314">
            <v>0.01</v>
          </cell>
          <cell r="BQ314">
            <v>0.02</v>
          </cell>
          <cell r="BR314">
            <v>7.0000000000000007E-2</v>
          </cell>
          <cell r="BS314">
            <v>0.03</v>
          </cell>
          <cell r="BT314">
            <v>0.03</v>
          </cell>
          <cell r="BU314">
            <v>0.04</v>
          </cell>
          <cell r="BV314">
            <v>0.06</v>
          </cell>
          <cell r="BW314">
            <v>0.06</v>
          </cell>
          <cell r="BX314">
            <v>0.04</v>
          </cell>
          <cell r="BY314">
            <v>0.09</v>
          </cell>
          <cell r="BZ314">
            <v>0.13</v>
          </cell>
          <cell r="CA314">
            <v>0.14000000000000001</v>
          </cell>
          <cell r="CB314">
            <v>0.09</v>
          </cell>
          <cell r="CL314">
            <v>0.16</v>
          </cell>
          <cell r="CM314">
            <v>0.21</v>
          </cell>
          <cell r="CN314">
            <v>0.26</v>
          </cell>
          <cell r="CO314">
            <v>0.25</v>
          </cell>
          <cell r="CP314">
            <v>0.24</v>
          </cell>
          <cell r="CQ314">
            <v>0.28000000000000003</v>
          </cell>
          <cell r="CR314">
            <v>0.3</v>
          </cell>
          <cell r="CS314">
            <v>0.26</v>
          </cell>
          <cell r="CT314">
            <v>0.31</v>
          </cell>
          <cell r="CU314">
            <v>0.01</v>
          </cell>
          <cell r="CV314">
            <v>0.01</v>
          </cell>
          <cell r="CW314">
            <v>0.01</v>
          </cell>
          <cell r="CX314">
            <v>0.01</v>
          </cell>
          <cell r="CY314">
            <v>0.01</v>
          </cell>
          <cell r="CZ314">
            <v>0.02</v>
          </cell>
          <cell r="DA314">
            <v>0.01</v>
          </cell>
          <cell r="DB314">
            <v>0.01</v>
          </cell>
          <cell r="DC314">
            <v>0.01</v>
          </cell>
          <cell r="DD314">
            <v>0.8</v>
          </cell>
          <cell r="DE314">
            <v>0.75</v>
          </cell>
          <cell r="DF314">
            <v>0.67</v>
          </cell>
          <cell r="DG314">
            <v>0.68</v>
          </cell>
          <cell r="DH314">
            <v>0.7</v>
          </cell>
          <cell r="DI314">
            <v>0.6</v>
          </cell>
          <cell r="DJ314">
            <v>0.53</v>
          </cell>
          <cell r="DK314">
            <v>0.51</v>
          </cell>
          <cell r="DL314">
            <v>0.56000000000000005</v>
          </cell>
          <cell r="DM314">
            <v>0.16</v>
          </cell>
          <cell r="DN314">
            <v>0.02</v>
          </cell>
          <cell r="DO314">
            <v>0.01</v>
          </cell>
          <cell r="DP314">
            <v>0.03</v>
          </cell>
          <cell r="DQ314">
            <v>1.4E-2</v>
          </cell>
          <cell r="DR314">
            <v>0.03</v>
          </cell>
          <cell r="DS314">
            <v>7.0000000000000007E-2</v>
          </cell>
          <cell r="DT314">
            <v>0.02</v>
          </cell>
          <cell r="DU314">
            <v>0.03</v>
          </cell>
          <cell r="DW314">
            <v>0.106</v>
          </cell>
          <cell r="DX314">
            <v>9.2999999999999999E-2</v>
          </cell>
          <cell r="DY314">
            <v>0.13</v>
          </cell>
          <cell r="DZ314">
            <v>0.09</v>
          </cell>
          <cell r="EA314">
            <v>0.13</v>
          </cell>
          <cell r="EB314">
            <v>0.16</v>
          </cell>
          <cell r="EC314">
            <v>0.1</v>
          </cell>
          <cell r="ED314">
            <v>0.15</v>
          </cell>
          <cell r="EE314">
            <v>0.28000000000000003</v>
          </cell>
          <cell r="EF314">
            <v>0.39</v>
          </cell>
          <cell r="EG314">
            <v>0.4</v>
          </cell>
          <cell r="EH314">
            <v>0.37</v>
          </cell>
          <cell r="EI314">
            <v>0.36</v>
          </cell>
          <cell r="EJ314">
            <v>0.44</v>
          </cell>
          <cell r="EK314">
            <v>0.36</v>
          </cell>
          <cell r="EL314">
            <v>0.4</v>
          </cell>
          <cell r="EM314">
            <v>0.41</v>
          </cell>
          <cell r="EO314">
            <v>0.46</v>
          </cell>
          <cell r="EP314">
            <v>0.47</v>
          </cell>
          <cell r="EQ314">
            <v>0.45</v>
          </cell>
          <cell r="ER314">
            <v>0.5</v>
          </cell>
          <cell r="ES314">
            <v>0.37</v>
          </cell>
          <cell r="ET314">
            <v>0.37</v>
          </cell>
          <cell r="EU314">
            <v>0.45</v>
          </cell>
          <cell r="EV314">
            <v>0.38</v>
          </cell>
          <cell r="EW314">
            <v>0.04</v>
          </cell>
          <cell r="EX314">
            <v>0.02</v>
          </cell>
          <cell r="EY314">
            <v>0.02</v>
          </cell>
          <cell r="EZ314">
            <v>0.02</v>
          </cell>
          <cell r="FA314">
            <v>0.03</v>
          </cell>
          <cell r="FB314">
            <v>0.04</v>
          </cell>
          <cell r="FC314">
            <v>0.04</v>
          </cell>
          <cell r="FD314">
            <v>0.04</v>
          </cell>
          <cell r="FE314">
            <v>0.03</v>
          </cell>
          <cell r="GP314">
            <v>0.08</v>
          </cell>
          <cell r="GQ314">
            <v>0.04</v>
          </cell>
          <cell r="GR314">
            <v>0.04</v>
          </cell>
          <cell r="GS314">
            <v>0.1</v>
          </cell>
          <cell r="GT314">
            <v>0.31</v>
          </cell>
          <cell r="GU314">
            <v>0.12</v>
          </cell>
          <cell r="GV314">
            <v>0.43</v>
          </cell>
          <cell r="GW314">
            <v>0.38</v>
          </cell>
          <cell r="GX314">
            <v>0.38</v>
          </cell>
          <cell r="GY314">
            <v>0.42</v>
          </cell>
          <cell r="GZ314">
            <v>0.35</v>
          </cell>
          <cell r="HA314">
            <v>0.45</v>
          </cell>
          <cell r="HB314">
            <v>0.4</v>
          </cell>
          <cell r="HC314">
            <v>0.34</v>
          </cell>
          <cell r="HD314">
            <v>0.34</v>
          </cell>
          <cell r="HE314">
            <v>0.3</v>
          </cell>
          <cell r="HF314">
            <v>0.2</v>
          </cell>
          <cell r="HG314">
            <v>0.31</v>
          </cell>
          <cell r="HH314">
            <v>0.06</v>
          </cell>
          <cell r="HI314">
            <v>0.19</v>
          </cell>
          <cell r="HJ314">
            <v>0.17</v>
          </cell>
          <cell r="HK314">
            <v>0.12</v>
          </cell>
          <cell r="HL314">
            <v>0.1</v>
          </cell>
          <cell r="HM314">
            <v>7.0000000000000007E-2</v>
          </cell>
          <cell r="HN314">
            <v>0.01</v>
          </cell>
          <cell r="HO314">
            <v>0.02</v>
          </cell>
          <cell r="HP314">
            <v>0.02</v>
          </cell>
          <cell r="HQ314">
            <v>0.02</v>
          </cell>
          <cell r="HR314">
            <v>1.4E-2</v>
          </cell>
          <cell r="HS314">
            <v>1.7999999999999999E-2</v>
          </cell>
          <cell r="HT314">
            <v>0.02</v>
          </cell>
          <cell r="HU314">
            <v>0.04</v>
          </cell>
          <cell r="HV314">
            <v>0.04</v>
          </cell>
          <cell r="HW314">
            <v>0.04</v>
          </cell>
          <cell r="HX314">
            <v>0.03</v>
          </cell>
          <cell r="HY314">
            <v>0.04</v>
          </cell>
        </row>
        <row r="315">
          <cell r="A315">
            <v>609904</v>
          </cell>
          <cell r="I315">
            <v>108</v>
          </cell>
          <cell r="J315" t="str">
            <v>Very strong</v>
          </cell>
          <cell r="M315">
            <v>99</v>
          </cell>
          <cell r="R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0.01</v>
          </cell>
          <cell r="AF315">
            <v>0.02</v>
          </cell>
          <cell r="AG315">
            <v>0.01</v>
          </cell>
          <cell r="AH315">
            <v>0.01</v>
          </cell>
          <cell r="AI315">
            <v>0.01</v>
          </cell>
          <cell r="AJ315">
            <v>0.01</v>
          </cell>
          <cell r="AK315">
            <v>0.03</v>
          </cell>
          <cell r="AL315">
            <v>0.02</v>
          </cell>
          <cell r="AM315">
            <v>0.1</v>
          </cell>
          <cell r="AN315">
            <v>0.08</v>
          </cell>
          <cell r="AO315">
            <v>0.08</v>
          </cell>
          <cell r="AP315">
            <v>0.09</v>
          </cell>
          <cell r="AQ315">
            <v>0.09</v>
          </cell>
          <cell r="AR315">
            <v>7.0000000000000007E-2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0.01</v>
          </cell>
          <cell r="AY315">
            <v>0.88</v>
          </cell>
          <cell r="AZ315">
            <v>0.9</v>
          </cell>
          <cell r="BA315">
            <v>0.9</v>
          </cell>
          <cell r="BB315">
            <v>0.89</v>
          </cell>
          <cell r="BC315">
            <v>0.87</v>
          </cell>
          <cell r="BD315">
            <v>0.87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0.01</v>
          </cell>
          <cell r="BU315">
            <v>0.01</v>
          </cell>
          <cell r="BV315">
            <v>0.01</v>
          </cell>
          <cell r="BW315">
            <v>0.01</v>
          </cell>
          <cell r="BX315">
            <v>0.01</v>
          </cell>
          <cell r="BY315">
            <v>0.01</v>
          </cell>
          <cell r="BZ315">
            <v>0.01</v>
          </cell>
          <cell r="CA315">
            <v>0.01</v>
          </cell>
          <cell r="CB315">
            <v>0.01</v>
          </cell>
          <cell r="CL315">
            <v>0.09</v>
          </cell>
          <cell r="CM315">
            <v>0.09</v>
          </cell>
          <cell r="CN315">
            <v>7.0000000000000007E-2</v>
          </cell>
          <cell r="CO315">
            <v>7.0000000000000007E-2</v>
          </cell>
          <cell r="CP315">
            <v>7.0000000000000007E-2</v>
          </cell>
          <cell r="CQ315">
            <v>0.08</v>
          </cell>
          <cell r="CR315">
            <v>0.08</v>
          </cell>
          <cell r="CS315">
            <v>0.08</v>
          </cell>
          <cell r="CT315">
            <v>0.08</v>
          </cell>
          <cell r="CU315">
            <v>0</v>
          </cell>
          <cell r="CV315">
            <v>0</v>
          </cell>
          <cell r="CW315">
            <v>0.01</v>
          </cell>
          <cell r="CX315">
            <v>0</v>
          </cell>
          <cell r="CY315">
            <v>0</v>
          </cell>
          <cell r="CZ315">
            <v>0</v>
          </cell>
          <cell r="DA315">
            <v>0.01</v>
          </cell>
          <cell r="DB315">
            <v>0.01</v>
          </cell>
          <cell r="DC315">
            <v>0.02</v>
          </cell>
          <cell r="DD315">
            <v>0.89</v>
          </cell>
          <cell r="DE315">
            <v>0.9</v>
          </cell>
          <cell r="DF315">
            <v>0.91</v>
          </cell>
          <cell r="DG315">
            <v>0.91</v>
          </cell>
          <cell r="DH315">
            <v>0.91</v>
          </cell>
          <cell r="DI315">
            <v>0.91</v>
          </cell>
          <cell r="DJ315">
            <v>0.9</v>
          </cell>
          <cell r="DK315">
            <v>0.91</v>
          </cell>
          <cell r="DL315">
            <v>0.88</v>
          </cell>
          <cell r="DM315">
            <v>0.01</v>
          </cell>
          <cell r="DN315">
            <v>6.0000000000000001E-3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0.01</v>
          </cell>
          <cell r="DT315">
            <v>0</v>
          </cell>
          <cell r="DU315">
            <v>0</v>
          </cell>
          <cell r="DW315">
            <v>6.0000000000000001E-3</v>
          </cell>
          <cell r="DX315">
            <v>6.0000000000000001E-3</v>
          </cell>
          <cell r="DY315">
            <v>0.01</v>
          </cell>
          <cell r="DZ315">
            <v>0.01</v>
          </cell>
          <cell r="EA315">
            <v>0.01</v>
          </cell>
          <cell r="EB315">
            <v>0.03</v>
          </cell>
          <cell r="EC315">
            <v>0.01</v>
          </cell>
          <cell r="ED315">
            <v>0.01</v>
          </cell>
          <cell r="EE315">
            <v>0.09</v>
          </cell>
          <cell r="EF315">
            <v>0.08</v>
          </cell>
          <cell r="EG315">
            <v>0.06</v>
          </cell>
          <cell r="EH315">
            <v>7.0000000000000007E-2</v>
          </cell>
          <cell r="EI315">
            <v>7.0000000000000007E-2</v>
          </cell>
          <cell r="EJ315">
            <v>7.0000000000000007E-2</v>
          </cell>
          <cell r="EK315">
            <v>0.12</v>
          </cell>
          <cell r="EL315">
            <v>0.1</v>
          </cell>
          <cell r="EM315">
            <v>0.09</v>
          </cell>
          <cell r="EO315">
            <v>0.89</v>
          </cell>
          <cell r="EP315">
            <v>0.92</v>
          </cell>
          <cell r="EQ315">
            <v>0.91</v>
          </cell>
          <cell r="ER315">
            <v>0.91</v>
          </cell>
          <cell r="ES315">
            <v>0.9</v>
          </cell>
          <cell r="ET315">
            <v>0.84</v>
          </cell>
          <cell r="EU315">
            <v>0.88</v>
          </cell>
          <cell r="EV315">
            <v>0.89</v>
          </cell>
          <cell r="EW315">
            <v>0.01</v>
          </cell>
          <cell r="EX315">
            <v>0.01</v>
          </cell>
          <cell r="EY315">
            <v>0.01</v>
          </cell>
          <cell r="EZ315">
            <v>0.01</v>
          </cell>
          <cell r="FA315">
            <v>0.01</v>
          </cell>
          <cell r="FB315">
            <v>0.01</v>
          </cell>
          <cell r="FC315">
            <v>0.01</v>
          </cell>
          <cell r="FD315">
            <v>0.01</v>
          </cell>
          <cell r="FE315">
            <v>0.01</v>
          </cell>
          <cell r="GP315">
            <v>0</v>
          </cell>
          <cell r="GQ315">
            <v>0</v>
          </cell>
          <cell r="GR315">
            <v>0</v>
          </cell>
          <cell r="GS315">
            <v>0</v>
          </cell>
          <cell r="GT315">
            <v>0</v>
          </cell>
          <cell r="GU315">
            <v>0</v>
          </cell>
          <cell r="GV315">
            <v>0.19</v>
          </cell>
          <cell r="GW315">
            <v>0.16</v>
          </cell>
          <cell r="GX315">
            <v>0.13</v>
          </cell>
          <cell r="GY315">
            <v>0.17</v>
          </cell>
          <cell r="GZ315">
            <v>0.2</v>
          </cell>
          <cell r="HA315">
            <v>0.18</v>
          </cell>
          <cell r="HB315">
            <v>0.79</v>
          </cell>
          <cell r="HC315">
            <v>0.76</v>
          </cell>
          <cell r="HD315">
            <v>0.77</v>
          </cell>
          <cell r="HE315">
            <v>0.72</v>
          </cell>
          <cell r="HF315">
            <v>0.7</v>
          </cell>
          <cell r="HG315">
            <v>0.76</v>
          </cell>
          <cell r="HH315">
            <v>0.01</v>
          </cell>
          <cell r="HI315">
            <v>7.0000000000000007E-2</v>
          </cell>
          <cell r="HJ315">
            <v>0.09</v>
          </cell>
          <cell r="HK315">
            <v>0.08</v>
          </cell>
          <cell r="HL315">
            <v>0.08</v>
          </cell>
          <cell r="HM315">
            <v>0.05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4.0000000000000001E-3</v>
          </cell>
          <cell r="HS315">
            <v>0</v>
          </cell>
          <cell r="HT315">
            <v>0.01</v>
          </cell>
          <cell r="HU315">
            <v>0.01</v>
          </cell>
          <cell r="HV315">
            <v>0.01</v>
          </cell>
          <cell r="HW315">
            <v>0.02</v>
          </cell>
          <cell r="HX315">
            <v>0.02</v>
          </cell>
          <cell r="HY315">
            <v>0.01</v>
          </cell>
        </row>
        <row r="316">
          <cell r="A316">
            <v>609907</v>
          </cell>
          <cell r="I316">
            <v>42</v>
          </cell>
          <cell r="J316" t="str">
            <v>Strong</v>
          </cell>
          <cell r="M316">
            <v>66</v>
          </cell>
          <cell r="R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0.01</v>
          </cell>
          <cell r="AE316">
            <v>0.01</v>
          </cell>
          <cell r="AF316">
            <v>0.02</v>
          </cell>
          <cell r="AG316">
            <v>0.08</v>
          </cell>
          <cell r="AH316">
            <v>0.04</v>
          </cell>
          <cell r="AI316">
            <v>0.08</v>
          </cell>
          <cell r="AJ316">
            <v>0.03</v>
          </cell>
          <cell r="AK316">
            <v>7.0000000000000007E-2</v>
          </cell>
          <cell r="AL316">
            <v>0.13</v>
          </cell>
          <cell r="AM316">
            <v>0.23</v>
          </cell>
          <cell r="AN316">
            <v>0.18</v>
          </cell>
          <cell r="AO316">
            <v>0.23</v>
          </cell>
          <cell r="AP316">
            <v>0.23</v>
          </cell>
          <cell r="AQ316">
            <v>0.3</v>
          </cell>
          <cell r="AR316">
            <v>0.32</v>
          </cell>
          <cell r="AS316">
            <v>0.02</v>
          </cell>
          <cell r="AT316">
            <v>0.01</v>
          </cell>
          <cell r="AU316">
            <v>0.01</v>
          </cell>
          <cell r="AV316">
            <v>0.02</v>
          </cell>
          <cell r="AW316">
            <v>0.01</v>
          </cell>
          <cell r="AX316">
            <v>0.02</v>
          </cell>
          <cell r="AY316">
            <v>0.68</v>
          </cell>
          <cell r="AZ316">
            <v>0.77</v>
          </cell>
          <cell r="BA316">
            <v>0.68</v>
          </cell>
          <cell r="BB316">
            <v>0.72</v>
          </cell>
          <cell r="BC316">
            <v>0.62</v>
          </cell>
          <cell r="BD316">
            <v>0.51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0.01</v>
          </cell>
          <cell r="BP316">
            <v>0.01</v>
          </cell>
          <cell r="BQ316">
            <v>0</v>
          </cell>
          <cell r="BR316">
            <v>0.04</v>
          </cell>
          <cell r="BS316">
            <v>0.02</v>
          </cell>
          <cell r="BT316">
            <v>0.02</v>
          </cell>
          <cell r="BU316">
            <v>0.02</v>
          </cell>
          <cell r="BV316">
            <v>0.03</v>
          </cell>
          <cell r="BW316">
            <v>0.03</v>
          </cell>
          <cell r="BX316">
            <v>0.03</v>
          </cell>
          <cell r="BY316">
            <v>0.08</v>
          </cell>
          <cell r="BZ316">
            <v>0.05</v>
          </cell>
          <cell r="CA316">
            <v>0.08</v>
          </cell>
          <cell r="CB316">
            <v>7.0000000000000007E-2</v>
          </cell>
          <cell r="CL316">
            <v>0.06</v>
          </cell>
          <cell r="CM316">
            <v>0.1</v>
          </cell>
          <cell r="CN316">
            <v>0.13</v>
          </cell>
          <cell r="CO316">
            <v>0.13</v>
          </cell>
          <cell r="CP316">
            <v>0.1</v>
          </cell>
          <cell r="CQ316">
            <v>0.15</v>
          </cell>
          <cell r="CR316">
            <v>0.18</v>
          </cell>
          <cell r="CS316">
            <v>0.15</v>
          </cell>
          <cell r="CT316">
            <v>0.14000000000000001</v>
          </cell>
          <cell r="CU316">
            <v>0.01</v>
          </cell>
          <cell r="CV316">
            <v>0.02</v>
          </cell>
          <cell r="CW316">
            <v>0.02</v>
          </cell>
          <cell r="CX316">
            <v>0.01</v>
          </cell>
          <cell r="CY316">
            <v>0.02</v>
          </cell>
          <cell r="CZ316">
            <v>0.02</v>
          </cell>
          <cell r="DA316">
            <v>0.02</v>
          </cell>
          <cell r="DB316">
            <v>0.01</v>
          </cell>
          <cell r="DC316">
            <v>0.02</v>
          </cell>
          <cell r="DD316">
            <v>0.91</v>
          </cell>
          <cell r="DE316">
            <v>0.86</v>
          </cell>
          <cell r="DF316">
            <v>0.82</v>
          </cell>
          <cell r="DG316">
            <v>0.84</v>
          </cell>
          <cell r="DH316">
            <v>0.85</v>
          </cell>
          <cell r="DI316">
            <v>0.75</v>
          </cell>
          <cell r="DJ316">
            <v>0.75</v>
          </cell>
          <cell r="DK316">
            <v>0.73</v>
          </cell>
          <cell r="DL316">
            <v>0.76</v>
          </cell>
          <cell r="DM316">
            <v>0.11</v>
          </cell>
          <cell r="DN316">
            <v>1.7000000000000001E-2</v>
          </cell>
          <cell r="DO316">
            <v>0</v>
          </cell>
          <cell r="DP316">
            <v>0.01</v>
          </cell>
          <cell r="DQ316">
            <v>0</v>
          </cell>
          <cell r="DR316">
            <v>0.02</v>
          </cell>
          <cell r="DS316">
            <v>0</v>
          </cell>
          <cell r="DT316">
            <v>0.02</v>
          </cell>
          <cell r="DU316">
            <v>0.02</v>
          </cell>
          <cell r="DW316">
            <v>4.2999999999999997E-2</v>
          </cell>
          <cell r="DX316">
            <v>4.2999999999999997E-2</v>
          </cell>
          <cell r="DY316">
            <v>0.06</v>
          </cell>
          <cell r="DZ316">
            <v>0.04</v>
          </cell>
          <cell r="EA316">
            <v>0.09</v>
          </cell>
          <cell r="EB316">
            <v>0.06</v>
          </cell>
          <cell r="EC316">
            <v>0.06</v>
          </cell>
          <cell r="ED316">
            <v>0.06</v>
          </cell>
          <cell r="EE316">
            <v>0.21</v>
          </cell>
          <cell r="EF316">
            <v>0.21</v>
          </cell>
          <cell r="EG316">
            <v>0.24</v>
          </cell>
          <cell r="EH316">
            <v>0.21</v>
          </cell>
          <cell r="EI316">
            <v>0.2</v>
          </cell>
          <cell r="EJ316">
            <v>0.23</v>
          </cell>
          <cell r="EK316">
            <v>0.27</v>
          </cell>
          <cell r="EL316">
            <v>0.25</v>
          </cell>
          <cell r="EM316">
            <v>0.31</v>
          </cell>
          <cell r="EO316">
            <v>0.69</v>
          </cell>
          <cell r="EP316">
            <v>0.67</v>
          </cell>
          <cell r="EQ316">
            <v>0.68</v>
          </cell>
          <cell r="ER316">
            <v>0.71</v>
          </cell>
          <cell r="ES316">
            <v>0.6</v>
          </cell>
          <cell r="ET316">
            <v>0.56999999999999995</v>
          </cell>
          <cell r="EU316">
            <v>0.61</v>
          </cell>
          <cell r="EV316">
            <v>0.55000000000000004</v>
          </cell>
          <cell r="EW316">
            <v>0.08</v>
          </cell>
          <cell r="EX316">
            <v>0.04</v>
          </cell>
          <cell r="EY316">
            <v>0.05</v>
          </cell>
          <cell r="EZ316">
            <v>0.05</v>
          </cell>
          <cell r="FA316">
            <v>0.05</v>
          </cell>
          <cell r="FB316">
            <v>7.0000000000000007E-2</v>
          </cell>
          <cell r="FC316">
            <v>0.09</v>
          </cell>
          <cell r="FD316">
            <v>7.0000000000000007E-2</v>
          </cell>
          <cell r="FE316">
            <v>7.0000000000000007E-2</v>
          </cell>
          <cell r="GP316">
            <v>0.01</v>
          </cell>
          <cell r="GQ316">
            <v>0.04</v>
          </cell>
          <cell r="GR316">
            <v>0</v>
          </cell>
          <cell r="GS316">
            <v>0.03</v>
          </cell>
          <cell r="GT316">
            <v>0.09</v>
          </cell>
          <cell r="GU316">
            <v>0</v>
          </cell>
          <cell r="GV316">
            <v>0.28999999999999998</v>
          </cell>
          <cell r="GW316">
            <v>0.19</v>
          </cell>
          <cell r="GX316">
            <v>0.26</v>
          </cell>
          <cell r="GY316">
            <v>0.28999999999999998</v>
          </cell>
          <cell r="GZ316">
            <v>0.28000000000000003</v>
          </cell>
          <cell r="HA316">
            <v>0.32</v>
          </cell>
          <cell r="HB316">
            <v>0.62</v>
          </cell>
          <cell r="HC316">
            <v>0.6</v>
          </cell>
          <cell r="HD316">
            <v>0.5</v>
          </cell>
          <cell r="HE316">
            <v>0.51</v>
          </cell>
          <cell r="HF316">
            <v>0.5</v>
          </cell>
          <cell r="HG316">
            <v>0.59</v>
          </cell>
          <cell r="HH316">
            <v>0.03</v>
          </cell>
          <cell r="HI316">
            <v>0.1</v>
          </cell>
          <cell r="HJ316">
            <v>0.15</v>
          </cell>
          <cell r="HK316">
            <v>0.09</v>
          </cell>
          <cell r="HL316">
            <v>0.06</v>
          </cell>
          <cell r="HM316">
            <v>0.03</v>
          </cell>
          <cell r="HN316">
            <v>8.9999999999999993E-3</v>
          </cell>
          <cell r="HO316">
            <v>0</v>
          </cell>
          <cell r="HP316">
            <v>0.02</v>
          </cell>
          <cell r="HQ316">
            <v>0</v>
          </cell>
          <cell r="HR316">
            <v>8.9999999999999993E-3</v>
          </cell>
          <cell r="HS316">
            <v>8.9999999999999993E-3</v>
          </cell>
          <cell r="HT316">
            <v>0.05</v>
          </cell>
          <cell r="HU316">
            <v>7.0000000000000007E-2</v>
          </cell>
          <cell r="HV316">
            <v>0.08</v>
          </cell>
          <cell r="HW316">
            <v>0.09</v>
          </cell>
          <cell r="HX316">
            <v>0.06</v>
          </cell>
          <cell r="HY316">
            <v>0.06</v>
          </cell>
        </row>
        <row r="317">
          <cell r="A317">
            <v>609908</v>
          </cell>
          <cell r="I317">
            <v>94</v>
          </cell>
          <cell r="J317" t="str">
            <v>Neutral</v>
          </cell>
          <cell r="M317">
            <v>58</v>
          </cell>
          <cell r="R317">
            <v>1</v>
          </cell>
          <cell r="AA317">
            <v>0.01</v>
          </cell>
          <cell r="AB317">
            <v>0.02</v>
          </cell>
          <cell r="AC317">
            <v>0.01</v>
          </cell>
          <cell r="AD317">
            <v>0.02</v>
          </cell>
          <cell r="AE317">
            <v>0.02</v>
          </cell>
          <cell r="AF317">
            <v>0.06</v>
          </cell>
          <cell r="AG317">
            <v>0.11</v>
          </cell>
          <cell r="AH317">
            <v>7.0000000000000007E-2</v>
          </cell>
          <cell r="AI317">
            <v>0.05</v>
          </cell>
          <cell r="AJ317">
            <v>0.04</v>
          </cell>
          <cell r="AK317">
            <v>0.09</v>
          </cell>
          <cell r="AL317">
            <v>0.11</v>
          </cell>
          <cell r="AM317">
            <v>0.28000000000000003</v>
          </cell>
          <cell r="AN317">
            <v>0.2</v>
          </cell>
          <cell r="AO317">
            <v>0.28000000000000003</v>
          </cell>
          <cell r="AP317">
            <v>0.18</v>
          </cell>
          <cell r="AQ317">
            <v>0.24</v>
          </cell>
          <cell r="AR317">
            <v>0.23</v>
          </cell>
          <cell r="AS317">
            <v>0.01</v>
          </cell>
          <cell r="AT317">
            <v>0.01</v>
          </cell>
          <cell r="AU317">
            <v>0.01</v>
          </cell>
          <cell r="AV317">
            <v>0.01</v>
          </cell>
          <cell r="AW317">
            <v>0.01</v>
          </cell>
          <cell r="AX317">
            <v>0.01</v>
          </cell>
          <cell r="AY317">
            <v>0.6</v>
          </cell>
          <cell r="AZ317">
            <v>0.7</v>
          </cell>
          <cell r="BA317">
            <v>0.65</v>
          </cell>
          <cell r="BB317">
            <v>0.76</v>
          </cell>
          <cell r="BC317">
            <v>0.65</v>
          </cell>
          <cell r="BD317">
            <v>0.6</v>
          </cell>
          <cell r="BK317">
            <v>0</v>
          </cell>
          <cell r="BL317">
            <v>6.0000000000000001E-3</v>
          </cell>
          <cell r="BM317">
            <v>0.01</v>
          </cell>
          <cell r="BN317">
            <v>0</v>
          </cell>
          <cell r="BO317">
            <v>0.01</v>
          </cell>
          <cell r="BP317">
            <v>0.01</v>
          </cell>
          <cell r="BQ317">
            <v>0.02</v>
          </cell>
          <cell r="BR317">
            <v>0.06</v>
          </cell>
          <cell r="BS317">
            <v>0.03</v>
          </cell>
          <cell r="BT317">
            <v>0.03</v>
          </cell>
          <cell r="BU317">
            <v>0.02</v>
          </cell>
          <cell r="BV317">
            <v>0</v>
          </cell>
          <cell r="BW317">
            <v>0.01</v>
          </cell>
          <cell r="BX317">
            <v>0.03</v>
          </cell>
          <cell r="BY317">
            <v>0.06</v>
          </cell>
          <cell r="BZ317">
            <v>7.0000000000000007E-2</v>
          </cell>
          <cell r="CA317">
            <v>0.06</v>
          </cell>
          <cell r="CB317">
            <v>0.08</v>
          </cell>
          <cell r="CL317">
            <v>0.12</v>
          </cell>
          <cell r="CM317">
            <v>0.14000000000000001</v>
          </cell>
          <cell r="CN317">
            <v>0.17</v>
          </cell>
          <cell r="CO317">
            <v>0.15</v>
          </cell>
          <cell r="CP317">
            <v>0.13</v>
          </cell>
          <cell r="CQ317">
            <v>0.26</v>
          </cell>
          <cell r="CR317">
            <v>0.15</v>
          </cell>
          <cell r="CS317">
            <v>0.17</v>
          </cell>
          <cell r="CT317">
            <v>0.15</v>
          </cell>
          <cell r="CU317">
            <v>0.01</v>
          </cell>
          <cell r="CV317">
            <v>0.01</v>
          </cell>
          <cell r="CW317">
            <v>0.01</v>
          </cell>
          <cell r="CX317">
            <v>0</v>
          </cell>
          <cell r="CY317">
            <v>0.01</v>
          </cell>
          <cell r="CZ317">
            <v>0.01</v>
          </cell>
          <cell r="DA317">
            <v>0</v>
          </cell>
          <cell r="DB317">
            <v>0.01</v>
          </cell>
          <cell r="DC317">
            <v>0.01</v>
          </cell>
          <cell r="DD317">
            <v>0.84</v>
          </cell>
          <cell r="DE317">
            <v>0.83</v>
          </cell>
          <cell r="DF317">
            <v>0.81</v>
          </cell>
          <cell r="DG317">
            <v>0.84</v>
          </cell>
          <cell r="DH317">
            <v>0.83</v>
          </cell>
          <cell r="DI317">
            <v>0.67</v>
          </cell>
          <cell r="DJ317">
            <v>0.76</v>
          </cell>
          <cell r="DK317">
            <v>0.7</v>
          </cell>
          <cell r="DL317">
            <v>0.73</v>
          </cell>
          <cell r="DM317">
            <v>0.13</v>
          </cell>
          <cell r="DN317">
            <v>1.0999999999999999E-2</v>
          </cell>
          <cell r="DO317">
            <v>0.01</v>
          </cell>
          <cell r="DP317">
            <v>0.01</v>
          </cell>
          <cell r="DQ317">
            <v>1.7000000000000001E-2</v>
          </cell>
          <cell r="DR317">
            <v>0.02</v>
          </cell>
          <cell r="DS317">
            <v>0.03</v>
          </cell>
          <cell r="DT317">
            <v>0.01</v>
          </cell>
          <cell r="DU317">
            <v>0.01</v>
          </cell>
          <cell r="DW317">
            <v>4.4999999999999998E-2</v>
          </cell>
          <cell r="DX317">
            <v>5.6000000000000001E-2</v>
          </cell>
          <cell r="DY317">
            <v>0.06</v>
          </cell>
          <cell r="DZ317">
            <v>7.0000000000000007E-2</v>
          </cell>
          <cell r="EA317">
            <v>7.0000000000000007E-2</v>
          </cell>
          <cell r="EB317">
            <v>0.09</v>
          </cell>
          <cell r="EC317">
            <v>0.06</v>
          </cell>
          <cell r="ED317">
            <v>0.1</v>
          </cell>
          <cell r="EE317">
            <v>0.22</v>
          </cell>
          <cell r="EF317">
            <v>0.23</v>
          </cell>
          <cell r="EG317">
            <v>0.24</v>
          </cell>
          <cell r="EH317">
            <v>0.2</v>
          </cell>
          <cell r="EI317">
            <v>0.2</v>
          </cell>
          <cell r="EJ317">
            <v>0.26</v>
          </cell>
          <cell r="EK317">
            <v>0.23</v>
          </cell>
          <cell r="EL317">
            <v>0.26</v>
          </cell>
          <cell r="EM317">
            <v>0.32</v>
          </cell>
          <cell r="EO317">
            <v>0.69</v>
          </cell>
          <cell r="EP317">
            <v>0.67</v>
          </cell>
          <cell r="EQ317">
            <v>0.69</v>
          </cell>
          <cell r="ER317">
            <v>0.67</v>
          </cell>
          <cell r="ES317">
            <v>0.61</v>
          </cell>
          <cell r="ET317">
            <v>0.6</v>
          </cell>
          <cell r="EU317">
            <v>0.63</v>
          </cell>
          <cell r="EV317">
            <v>0.53</v>
          </cell>
          <cell r="EW317">
            <v>0.02</v>
          </cell>
          <cell r="EX317">
            <v>0.03</v>
          </cell>
          <cell r="EY317">
            <v>0.03</v>
          </cell>
          <cell r="EZ317">
            <v>0.04</v>
          </cell>
          <cell r="FA317">
            <v>0.04</v>
          </cell>
          <cell r="FB317">
            <v>0.03</v>
          </cell>
          <cell r="FC317">
            <v>0.05</v>
          </cell>
          <cell r="FD317">
            <v>0.04</v>
          </cell>
          <cell r="FE317">
            <v>0.04</v>
          </cell>
          <cell r="GP317">
            <v>0.02</v>
          </cell>
          <cell r="GQ317">
            <v>0.01</v>
          </cell>
          <cell r="GR317">
            <v>0.01</v>
          </cell>
          <cell r="GS317">
            <v>0.01</v>
          </cell>
          <cell r="GT317">
            <v>0.02</v>
          </cell>
          <cell r="GU317">
            <v>0.02</v>
          </cell>
          <cell r="GV317">
            <v>0.26</v>
          </cell>
          <cell r="GW317">
            <v>0.28000000000000003</v>
          </cell>
          <cell r="GX317">
            <v>0.28000000000000003</v>
          </cell>
          <cell r="GY317">
            <v>0.35</v>
          </cell>
          <cell r="GZ317">
            <v>0.35</v>
          </cell>
          <cell r="HA317">
            <v>0.3</v>
          </cell>
          <cell r="HB317">
            <v>0.57999999999999996</v>
          </cell>
          <cell r="HC317">
            <v>0.43</v>
          </cell>
          <cell r="HD317">
            <v>0.45</v>
          </cell>
          <cell r="HE317">
            <v>0.42</v>
          </cell>
          <cell r="HF317">
            <v>0.43</v>
          </cell>
          <cell r="HG317">
            <v>0.52</v>
          </cell>
          <cell r="HH317">
            <v>0.03</v>
          </cell>
          <cell r="HI317">
            <v>0.15</v>
          </cell>
          <cell r="HJ317">
            <v>0.15</v>
          </cell>
          <cell r="HK317">
            <v>0.11</v>
          </cell>
          <cell r="HL317">
            <v>0.08</v>
          </cell>
          <cell r="HM317">
            <v>0.04</v>
          </cell>
          <cell r="HN317">
            <v>3.4000000000000002E-2</v>
          </cell>
          <cell r="HO317">
            <v>0.03</v>
          </cell>
          <cell r="HP317">
            <v>0.02</v>
          </cell>
          <cell r="HQ317">
            <v>0.03</v>
          </cell>
          <cell r="HR317">
            <v>2.8000000000000001E-2</v>
          </cell>
          <cell r="HS317">
            <v>1.7000000000000001E-2</v>
          </cell>
          <cell r="HT317">
            <v>7.0000000000000007E-2</v>
          </cell>
          <cell r="HU317">
            <v>0.1</v>
          </cell>
          <cell r="HV317">
            <v>0.1</v>
          </cell>
          <cell r="HW317">
            <v>0.09</v>
          </cell>
          <cell r="HX317">
            <v>0.08</v>
          </cell>
          <cell r="HY317">
            <v>0.1</v>
          </cell>
        </row>
        <row r="318">
          <cell r="A318">
            <v>609909</v>
          </cell>
          <cell r="I318">
            <v>81</v>
          </cell>
          <cell r="J318" t="str">
            <v>Neutral</v>
          </cell>
          <cell r="M318">
            <v>43</v>
          </cell>
          <cell r="R318">
            <v>8</v>
          </cell>
          <cell r="AA318">
            <v>0.02</v>
          </cell>
          <cell r="AB318">
            <v>0.01</v>
          </cell>
          <cell r="AC318">
            <v>0.02</v>
          </cell>
          <cell r="AD318">
            <v>0</v>
          </cell>
          <cell r="AE318">
            <v>0.08</v>
          </cell>
          <cell r="AF318">
            <v>0.09</v>
          </cell>
          <cell r="AG318">
            <v>0.06</v>
          </cell>
          <cell r="AH318">
            <v>0.05</v>
          </cell>
          <cell r="AI318">
            <v>0.05</v>
          </cell>
          <cell r="AJ318">
            <v>0.06</v>
          </cell>
          <cell r="AK318">
            <v>0.09</v>
          </cell>
          <cell r="AL318">
            <v>0.2</v>
          </cell>
          <cell r="AM318">
            <v>0.34</v>
          </cell>
          <cell r="AN318">
            <v>0.28999999999999998</v>
          </cell>
          <cell r="AO318">
            <v>0.36</v>
          </cell>
          <cell r="AP318">
            <v>0.24</v>
          </cell>
          <cell r="AQ318">
            <v>0.36</v>
          </cell>
          <cell r="AR318">
            <v>0.28999999999999998</v>
          </cell>
          <cell r="AS318">
            <v>0.02</v>
          </cell>
          <cell r="AT318">
            <v>0.02</v>
          </cell>
          <cell r="AU318">
            <v>0.02</v>
          </cell>
          <cell r="AV318">
            <v>0.01</v>
          </cell>
          <cell r="AW318">
            <v>0.02</v>
          </cell>
          <cell r="AX318">
            <v>0.03</v>
          </cell>
          <cell r="AY318">
            <v>0.56000000000000005</v>
          </cell>
          <cell r="AZ318">
            <v>0.64</v>
          </cell>
          <cell r="BA318">
            <v>0.55000000000000004</v>
          </cell>
          <cell r="BB318">
            <v>0.69</v>
          </cell>
          <cell r="BC318">
            <v>0.45</v>
          </cell>
          <cell r="BD318">
            <v>0.39</v>
          </cell>
          <cell r="BK318">
            <v>8.0000000000000002E-3</v>
          </cell>
          <cell r="BL318">
            <v>1.6E-2</v>
          </cell>
          <cell r="BM318">
            <v>0</v>
          </cell>
          <cell r="BN318">
            <v>0.01</v>
          </cell>
          <cell r="BO318">
            <v>0</v>
          </cell>
          <cell r="BP318">
            <v>0</v>
          </cell>
          <cell r="BQ318">
            <v>0.02</v>
          </cell>
          <cell r="BR318">
            <v>0.02</v>
          </cell>
          <cell r="BS318">
            <v>0.01</v>
          </cell>
          <cell r="BT318">
            <v>0</v>
          </cell>
          <cell r="BU318">
            <v>0.01</v>
          </cell>
          <cell r="BV318">
            <v>0.02</v>
          </cell>
          <cell r="BW318">
            <v>0</v>
          </cell>
          <cell r="BX318">
            <v>0.02</v>
          </cell>
          <cell r="BY318">
            <v>0</v>
          </cell>
          <cell r="BZ318">
            <v>0.03</v>
          </cell>
          <cell r="CA318">
            <v>0.08</v>
          </cell>
          <cell r="CB318">
            <v>0.05</v>
          </cell>
          <cell r="CL318">
            <v>0.09</v>
          </cell>
          <cell r="CM318">
            <v>0.15</v>
          </cell>
          <cell r="CN318">
            <v>0.14000000000000001</v>
          </cell>
          <cell r="CO318">
            <v>0.18</v>
          </cell>
          <cell r="CP318">
            <v>0.13</v>
          </cell>
          <cell r="CQ318">
            <v>0.21</v>
          </cell>
          <cell r="CR318">
            <v>0.19</v>
          </cell>
          <cell r="CS318">
            <v>0.24</v>
          </cell>
          <cell r="CT318">
            <v>0.19</v>
          </cell>
          <cell r="CU318">
            <v>0.01</v>
          </cell>
          <cell r="CV318">
            <v>0</v>
          </cell>
          <cell r="CW318">
            <v>0.01</v>
          </cell>
          <cell r="CX318">
            <v>0.01</v>
          </cell>
          <cell r="CY318">
            <v>0</v>
          </cell>
          <cell r="CZ318">
            <v>0.02</v>
          </cell>
          <cell r="DA318">
            <v>0</v>
          </cell>
          <cell r="DB318">
            <v>0.01</v>
          </cell>
          <cell r="DC318">
            <v>0</v>
          </cell>
          <cell r="DD318">
            <v>0.9</v>
          </cell>
          <cell r="DE318">
            <v>0.83</v>
          </cell>
          <cell r="DF318">
            <v>0.83</v>
          </cell>
          <cell r="DG318">
            <v>0.81</v>
          </cell>
          <cell r="DH318">
            <v>0.84</v>
          </cell>
          <cell r="DI318">
            <v>0.78</v>
          </cell>
          <cell r="DJ318">
            <v>0.77</v>
          </cell>
          <cell r="DK318">
            <v>0.65</v>
          </cell>
          <cell r="DL318">
            <v>0.76</v>
          </cell>
          <cell r="DM318">
            <v>0.12</v>
          </cell>
          <cell r="DN318">
            <v>8.0000000000000002E-3</v>
          </cell>
          <cell r="DO318">
            <v>0.01</v>
          </cell>
          <cell r="DP318">
            <v>0.01</v>
          </cell>
          <cell r="DQ318">
            <v>1.6E-2</v>
          </cell>
          <cell r="DR318">
            <v>0.02</v>
          </cell>
          <cell r="DS318">
            <v>0.03</v>
          </cell>
          <cell r="DT318">
            <v>0.01</v>
          </cell>
          <cell r="DU318">
            <v>0.02</v>
          </cell>
          <cell r="DW318">
            <v>3.1E-2</v>
          </cell>
          <cell r="DX318">
            <v>3.1E-2</v>
          </cell>
          <cell r="DY318">
            <v>0.05</v>
          </cell>
          <cell r="DZ318">
            <v>0.02</v>
          </cell>
          <cell r="EA318">
            <v>0.06</v>
          </cell>
          <cell r="EB318">
            <v>0.1</v>
          </cell>
          <cell r="EC318">
            <v>0.05</v>
          </cell>
          <cell r="ED318">
            <v>0.02</v>
          </cell>
          <cell r="EE318">
            <v>0.31</v>
          </cell>
          <cell r="EF318">
            <v>0.26</v>
          </cell>
          <cell r="EG318">
            <v>0.22</v>
          </cell>
          <cell r="EH318">
            <v>0.28000000000000003</v>
          </cell>
          <cell r="EI318">
            <v>0.24</v>
          </cell>
          <cell r="EJ318">
            <v>0.3</v>
          </cell>
          <cell r="EK318">
            <v>0.35</v>
          </cell>
          <cell r="EL318">
            <v>0.28000000000000003</v>
          </cell>
          <cell r="EM318">
            <v>0.33</v>
          </cell>
          <cell r="EO318">
            <v>0.66</v>
          </cell>
          <cell r="EP318">
            <v>0.69</v>
          </cell>
          <cell r="EQ318">
            <v>0.62</v>
          </cell>
          <cell r="ER318">
            <v>0.67</v>
          </cell>
          <cell r="ES318">
            <v>0.56999999999999995</v>
          </cell>
          <cell r="ET318">
            <v>0.44</v>
          </cell>
          <cell r="EU318">
            <v>0.6</v>
          </cell>
          <cell r="EV318">
            <v>0.59</v>
          </cell>
          <cell r="EW318">
            <v>0.05</v>
          </cell>
          <cell r="EX318">
            <v>0.04</v>
          </cell>
          <cell r="EY318">
            <v>0.05</v>
          </cell>
          <cell r="EZ318">
            <v>0.05</v>
          </cell>
          <cell r="FA318">
            <v>0.05</v>
          </cell>
          <cell r="FB318">
            <v>0.05</v>
          </cell>
          <cell r="FC318">
            <v>0.08</v>
          </cell>
          <cell r="FD318">
            <v>0.06</v>
          </cell>
          <cell r="FE318">
            <v>0.05</v>
          </cell>
          <cell r="GP318">
            <v>0.01</v>
          </cell>
          <cell r="GQ318">
            <v>0.02</v>
          </cell>
          <cell r="GR318">
            <v>0.02</v>
          </cell>
          <cell r="GS318">
            <v>0</v>
          </cell>
          <cell r="GT318">
            <v>0.04</v>
          </cell>
          <cell r="GU318">
            <v>0</v>
          </cell>
          <cell r="GV318">
            <v>0.25</v>
          </cell>
          <cell r="GW318">
            <v>0.22</v>
          </cell>
          <cell r="GX318">
            <v>0.26</v>
          </cell>
          <cell r="GY318">
            <v>0.28999999999999998</v>
          </cell>
          <cell r="GZ318">
            <v>0.41</v>
          </cell>
          <cell r="HA318">
            <v>0.35</v>
          </cell>
          <cell r="HB318">
            <v>0.65</v>
          </cell>
          <cell r="HC318">
            <v>0.41</v>
          </cell>
          <cell r="HD318">
            <v>0.4</v>
          </cell>
          <cell r="HE318">
            <v>0.44</v>
          </cell>
          <cell r="HF318">
            <v>0.39</v>
          </cell>
          <cell r="HG318">
            <v>0.52</v>
          </cell>
          <cell r="HH318">
            <v>0.03</v>
          </cell>
          <cell r="HI318">
            <v>0.21</v>
          </cell>
          <cell r="HJ318">
            <v>0.18</v>
          </cell>
          <cell r="HK318">
            <v>0.15</v>
          </cell>
          <cell r="HL318">
            <v>0.09</v>
          </cell>
          <cell r="HM318">
            <v>0.06</v>
          </cell>
          <cell r="HN318">
            <v>8.0000000000000002E-3</v>
          </cell>
          <cell r="HO318">
            <v>7.0000000000000007E-2</v>
          </cell>
          <cell r="HP318">
            <v>7.0000000000000007E-2</v>
          </cell>
          <cell r="HQ318">
            <v>0.05</v>
          </cell>
          <cell r="HR318">
            <v>8.0000000000000002E-3</v>
          </cell>
          <cell r="HS318">
            <v>8.0000000000000002E-3</v>
          </cell>
          <cell r="HT318">
            <v>0.05</v>
          </cell>
          <cell r="HU318">
            <v>0.08</v>
          </cell>
          <cell r="HV318">
            <v>0.08</v>
          </cell>
          <cell r="HW318">
            <v>0.08</v>
          </cell>
          <cell r="HX318">
            <v>0.06</v>
          </cell>
          <cell r="HY318">
            <v>0.06</v>
          </cell>
        </row>
        <row r="319">
          <cell r="A319">
            <v>609910</v>
          </cell>
          <cell r="I319">
            <v>65</v>
          </cell>
          <cell r="J319" t="str">
            <v>Neutral</v>
          </cell>
          <cell r="M319">
            <v>45</v>
          </cell>
          <cell r="R319">
            <v>31</v>
          </cell>
          <cell r="AA319">
            <v>0.02</v>
          </cell>
          <cell r="AB319">
            <v>0.01</v>
          </cell>
          <cell r="AC319">
            <v>0.02</v>
          </cell>
          <cell r="AD319">
            <v>0.01</v>
          </cell>
          <cell r="AE319">
            <v>0.02</v>
          </cell>
          <cell r="AF319">
            <v>0.05</v>
          </cell>
          <cell r="AG319">
            <v>0.05</v>
          </cell>
          <cell r="AH319">
            <v>0.05</v>
          </cell>
          <cell r="AI319">
            <v>7.0000000000000007E-2</v>
          </cell>
          <cell r="AJ319">
            <v>0.03</v>
          </cell>
          <cell r="AK319">
            <v>0.1</v>
          </cell>
          <cell r="AL319">
            <v>0.14000000000000001</v>
          </cell>
          <cell r="AM319">
            <v>0.4</v>
          </cell>
          <cell r="AN319">
            <v>0.34</v>
          </cell>
          <cell r="AO319">
            <v>0.43</v>
          </cell>
          <cell r="AP319">
            <v>0.28999999999999998</v>
          </cell>
          <cell r="AQ319">
            <v>0.37</v>
          </cell>
          <cell r="AR319">
            <v>0.35</v>
          </cell>
          <cell r="AS319">
            <v>0.02</v>
          </cell>
          <cell r="AT319">
            <v>0.01</v>
          </cell>
          <cell r="AU319">
            <v>0.02</v>
          </cell>
          <cell r="AV319">
            <v>0.01</v>
          </cell>
          <cell r="AW319">
            <v>0.02</v>
          </cell>
          <cell r="AX319">
            <v>0.04</v>
          </cell>
          <cell r="AY319">
            <v>0.51</v>
          </cell>
          <cell r="AZ319">
            <v>0.6</v>
          </cell>
          <cell r="BA319">
            <v>0.46</v>
          </cell>
          <cell r="BB319">
            <v>0.66</v>
          </cell>
          <cell r="BC319">
            <v>0.5</v>
          </cell>
          <cell r="BD319">
            <v>0.42</v>
          </cell>
          <cell r="BK319">
            <v>3.0000000000000001E-3</v>
          </cell>
          <cell r="BL319">
            <v>2E-3</v>
          </cell>
          <cell r="BM319">
            <v>0</v>
          </cell>
          <cell r="BN319">
            <v>0.01</v>
          </cell>
          <cell r="BO319">
            <v>0.01</v>
          </cell>
          <cell r="BP319">
            <v>0.01</v>
          </cell>
          <cell r="BQ319">
            <v>0.02</v>
          </cell>
          <cell r="BR319">
            <v>0.04</v>
          </cell>
          <cell r="BS319">
            <v>0.01</v>
          </cell>
          <cell r="BT319">
            <v>0.01</v>
          </cell>
          <cell r="BU319">
            <v>0.01</v>
          </cell>
          <cell r="BV319">
            <v>0.02</v>
          </cell>
          <cell r="BW319">
            <v>0.01</v>
          </cell>
          <cell r="BX319">
            <v>0.01</v>
          </cell>
          <cell r="BY319">
            <v>0.02</v>
          </cell>
          <cell r="BZ319">
            <v>0.04</v>
          </cell>
          <cell r="CA319">
            <v>0.09</v>
          </cell>
          <cell r="CB319">
            <v>0.05</v>
          </cell>
          <cell r="CL319">
            <v>0.12</v>
          </cell>
          <cell r="CM319">
            <v>0.12</v>
          </cell>
          <cell r="CN319">
            <v>0.14000000000000001</v>
          </cell>
          <cell r="CO319">
            <v>0.18</v>
          </cell>
          <cell r="CP319">
            <v>0.13</v>
          </cell>
          <cell r="CQ319">
            <v>0.19</v>
          </cell>
          <cell r="CR319">
            <v>0.24</v>
          </cell>
          <cell r="CS319">
            <v>0.24</v>
          </cell>
          <cell r="CT319">
            <v>0.22</v>
          </cell>
          <cell r="CU319">
            <v>0.01</v>
          </cell>
          <cell r="CV319">
            <v>0.01</v>
          </cell>
          <cell r="CW319">
            <v>0.02</v>
          </cell>
          <cell r="CX319">
            <v>0.01</v>
          </cell>
          <cell r="CY319">
            <v>0.02</v>
          </cell>
          <cell r="CZ319">
            <v>0.02</v>
          </cell>
          <cell r="DA319">
            <v>0.02</v>
          </cell>
          <cell r="DB319">
            <v>0.02</v>
          </cell>
          <cell r="DC319">
            <v>0.01</v>
          </cell>
          <cell r="DD319">
            <v>0.86</v>
          </cell>
          <cell r="DE319">
            <v>0.86</v>
          </cell>
          <cell r="DF319">
            <v>0.82</v>
          </cell>
          <cell r="DG319">
            <v>0.79</v>
          </cell>
          <cell r="DH319">
            <v>0.84</v>
          </cell>
          <cell r="DI319">
            <v>0.76</v>
          </cell>
          <cell r="DJ319">
            <v>0.69</v>
          </cell>
          <cell r="DK319">
            <v>0.6</v>
          </cell>
          <cell r="DL319">
            <v>0.7</v>
          </cell>
          <cell r="DM319">
            <v>0.1</v>
          </cell>
          <cell r="DN319">
            <v>0.01</v>
          </cell>
          <cell r="DO319">
            <v>0.01</v>
          </cell>
          <cell r="DP319">
            <v>0.01</v>
          </cell>
          <cell r="DQ319">
            <v>8.9999999999999993E-3</v>
          </cell>
          <cell r="DR319">
            <v>0.02</v>
          </cell>
          <cell r="DS319">
            <v>0.03</v>
          </cell>
          <cell r="DT319">
            <v>0.01</v>
          </cell>
          <cell r="DU319">
            <v>0.01</v>
          </cell>
          <cell r="DW319">
            <v>4.3999999999999997E-2</v>
          </cell>
          <cell r="DX319">
            <v>2.4E-2</v>
          </cell>
          <cell r="DY319">
            <v>0.04</v>
          </cell>
          <cell r="DZ319">
            <v>0.03</v>
          </cell>
          <cell r="EA319">
            <v>0.05</v>
          </cell>
          <cell r="EB319">
            <v>7.0000000000000007E-2</v>
          </cell>
          <cell r="EC319">
            <v>0.04</v>
          </cell>
          <cell r="ED319">
            <v>0.04</v>
          </cell>
          <cell r="EE319">
            <v>0.31</v>
          </cell>
          <cell r="EF319">
            <v>0.34</v>
          </cell>
          <cell r="EG319">
            <v>0.34</v>
          </cell>
          <cell r="EH319">
            <v>0.34</v>
          </cell>
          <cell r="EI319">
            <v>0.31</v>
          </cell>
          <cell r="EJ319">
            <v>0.37</v>
          </cell>
          <cell r="EK319">
            <v>0.37</v>
          </cell>
          <cell r="EL319">
            <v>0.34</v>
          </cell>
          <cell r="EM319">
            <v>0.37</v>
          </cell>
          <cell r="EO319">
            <v>0.55000000000000004</v>
          </cell>
          <cell r="EP319">
            <v>0.56999999999999995</v>
          </cell>
          <cell r="EQ319">
            <v>0.55000000000000004</v>
          </cell>
          <cell r="ER319">
            <v>0.59</v>
          </cell>
          <cell r="ES319">
            <v>0.5</v>
          </cell>
          <cell r="ET319">
            <v>0.45</v>
          </cell>
          <cell r="EU319">
            <v>0.54</v>
          </cell>
          <cell r="EV319">
            <v>0.5</v>
          </cell>
          <cell r="EW319">
            <v>0.09</v>
          </cell>
          <cell r="EX319">
            <v>0.06</v>
          </cell>
          <cell r="EY319">
            <v>0.06</v>
          </cell>
          <cell r="EZ319">
            <v>0.06</v>
          </cell>
          <cell r="FA319">
            <v>0.06</v>
          </cell>
          <cell r="FB319">
            <v>7.0000000000000007E-2</v>
          </cell>
          <cell r="FC319">
            <v>0.09</v>
          </cell>
          <cell r="FD319">
            <v>0.08</v>
          </cell>
          <cell r="FE319">
            <v>0.08</v>
          </cell>
          <cell r="GP319">
            <v>0.01</v>
          </cell>
          <cell r="GQ319">
            <v>0</v>
          </cell>
          <cell r="GR319">
            <v>0</v>
          </cell>
          <cell r="GS319">
            <v>0.01</v>
          </cell>
          <cell r="GT319">
            <v>0.06</v>
          </cell>
          <cell r="GU319">
            <v>0.03</v>
          </cell>
          <cell r="GV319">
            <v>0.27</v>
          </cell>
          <cell r="GW319">
            <v>0.26</v>
          </cell>
          <cell r="GX319">
            <v>0.27</v>
          </cell>
          <cell r="GY319">
            <v>0.28000000000000003</v>
          </cell>
          <cell r="GZ319">
            <v>0.35</v>
          </cell>
          <cell r="HA319">
            <v>0.31</v>
          </cell>
          <cell r="HB319">
            <v>0.6</v>
          </cell>
          <cell r="HC319">
            <v>0.45</v>
          </cell>
          <cell r="HD319">
            <v>0.45</v>
          </cell>
          <cell r="HE319">
            <v>0.44</v>
          </cell>
          <cell r="HF319">
            <v>0.37</v>
          </cell>
          <cell r="HG319">
            <v>0.51</v>
          </cell>
          <cell r="HH319">
            <v>0.03</v>
          </cell>
          <cell r="HI319">
            <v>0.17</v>
          </cell>
          <cell r="HJ319">
            <v>0.16</v>
          </cell>
          <cell r="HK319">
            <v>0.15</v>
          </cell>
          <cell r="HL319">
            <v>0.11</v>
          </cell>
          <cell r="HM319">
            <v>0.05</v>
          </cell>
          <cell r="HN319">
            <v>1.7000000000000001E-2</v>
          </cell>
          <cell r="HO319">
            <v>0.02</v>
          </cell>
          <cell r="HP319">
            <v>0.02</v>
          </cell>
          <cell r="HQ319">
            <v>0.02</v>
          </cell>
          <cell r="HR319">
            <v>2.1000000000000001E-2</v>
          </cell>
          <cell r="HS319">
            <v>2.1000000000000001E-2</v>
          </cell>
          <cell r="HT319">
            <v>0.08</v>
          </cell>
          <cell r="HU319">
            <v>0.1</v>
          </cell>
          <cell r="HV319">
            <v>0.1</v>
          </cell>
          <cell r="HW319">
            <v>0.1</v>
          </cell>
          <cell r="HX319">
            <v>0.1</v>
          </cell>
          <cell r="HY319">
            <v>0.09</v>
          </cell>
        </row>
        <row r="320">
          <cell r="A320">
            <v>609912</v>
          </cell>
          <cell r="I320">
            <v>27</v>
          </cell>
          <cell r="J320" t="str">
            <v/>
          </cell>
          <cell r="R320">
            <v>42</v>
          </cell>
          <cell r="AA320">
            <v>0</v>
          </cell>
          <cell r="AB320">
            <v>0.01</v>
          </cell>
          <cell r="AC320">
            <v>0</v>
          </cell>
          <cell r="AD320">
            <v>0</v>
          </cell>
          <cell r="AE320">
            <v>0.02</v>
          </cell>
          <cell r="AF320">
            <v>0.03</v>
          </cell>
          <cell r="AG320">
            <v>0.03</v>
          </cell>
          <cell r="AH320">
            <v>0</v>
          </cell>
          <cell r="AI320">
            <v>0.02</v>
          </cell>
          <cell r="AJ320">
            <v>0.03</v>
          </cell>
          <cell r="AK320">
            <v>7.0000000000000007E-2</v>
          </cell>
          <cell r="AL320">
            <v>0.1</v>
          </cell>
          <cell r="AM320">
            <v>0.25</v>
          </cell>
          <cell r="AN320">
            <v>0.18</v>
          </cell>
          <cell r="AO320">
            <v>0.26</v>
          </cell>
          <cell r="AP320">
            <v>0.16</v>
          </cell>
          <cell r="AQ320">
            <v>0.3</v>
          </cell>
          <cell r="AR320">
            <v>0.26</v>
          </cell>
          <cell r="AS320">
            <v>0.03</v>
          </cell>
          <cell r="AT320">
            <v>0.03</v>
          </cell>
          <cell r="AU320">
            <v>0.04</v>
          </cell>
          <cell r="AV320">
            <v>0.02</v>
          </cell>
          <cell r="AW320">
            <v>0.01</v>
          </cell>
          <cell r="AX320">
            <v>0.03</v>
          </cell>
          <cell r="AY320">
            <v>0.7</v>
          </cell>
          <cell r="AZ320">
            <v>0.78</v>
          </cell>
          <cell r="BA320">
            <v>0.68</v>
          </cell>
          <cell r="BB320">
            <v>0.79</v>
          </cell>
          <cell r="BC320">
            <v>0.6</v>
          </cell>
          <cell r="BD320">
            <v>0.57999999999999996</v>
          </cell>
          <cell r="BK320">
            <v>0.01</v>
          </cell>
          <cell r="BL320">
            <v>0.01</v>
          </cell>
          <cell r="BM320">
            <v>0.01</v>
          </cell>
          <cell r="BN320">
            <v>0.01</v>
          </cell>
          <cell r="BO320">
            <v>0.02</v>
          </cell>
          <cell r="BP320">
            <v>0.01</v>
          </cell>
          <cell r="BQ320">
            <v>0.02</v>
          </cell>
          <cell r="BR320">
            <v>0.05</v>
          </cell>
          <cell r="BS320">
            <v>0.06</v>
          </cell>
          <cell r="BT320">
            <v>0</v>
          </cell>
          <cell r="BU320">
            <v>0.02</v>
          </cell>
          <cell r="BV320">
            <v>0.02</v>
          </cell>
          <cell r="BW320">
            <v>0.02</v>
          </cell>
          <cell r="BX320">
            <v>0.01</v>
          </cell>
          <cell r="BY320">
            <v>0.03</v>
          </cell>
          <cell r="BZ320">
            <v>0.08</v>
          </cell>
          <cell r="CA320">
            <v>0.11</v>
          </cell>
          <cell r="CB320">
            <v>0.04</v>
          </cell>
          <cell r="CL320">
            <v>0.1</v>
          </cell>
          <cell r="CM320">
            <v>0.1</v>
          </cell>
          <cell r="CN320">
            <v>0.11</v>
          </cell>
          <cell r="CO320">
            <v>0.11</v>
          </cell>
          <cell r="CP320">
            <v>0.09</v>
          </cell>
          <cell r="CQ320">
            <v>0.2</v>
          </cell>
          <cell r="CR320">
            <v>0.19</v>
          </cell>
          <cell r="CS320">
            <v>0.16</v>
          </cell>
          <cell r="CT320">
            <v>0.17</v>
          </cell>
          <cell r="CU320">
            <v>0.01</v>
          </cell>
          <cell r="CV320">
            <v>0.02</v>
          </cell>
          <cell r="CW320">
            <v>0.02</v>
          </cell>
          <cell r="CX320">
            <v>0.01</v>
          </cell>
          <cell r="CY320">
            <v>0.01</v>
          </cell>
          <cell r="CZ320">
            <v>0.02</v>
          </cell>
          <cell r="DA320">
            <v>0.01</v>
          </cell>
          <cell r="DB320">
            <v>0.02</v>
          </cell>
          <cell r="DC320">
            <v>0.01</v>
          </cell>
          <cell r="DD320">
            <v>0.88</v>
          </cell>
          <cell r="DE320">
            <v>0.85</v>
          </cell>
          <cell r="DF320">
            <v>0.84</v>
          </cell>
          <cell r="DG320">
            <v>0.85</v>
          </cell>
          <cell r="DH320">
            <v>0.87</v>
          </cell>
          <cell r="DI320">
            <v>0.75</v>
          </cell>
          <cell r="DJ320">
            <v>0.71</v>
          </cell>
          <cell r="DK320">
            <v>0.67</v>
          </cell>
          <cell r="DL320">
            <v>0.73</v>
          </cell>
          <cell r="DM320">
            <v>0.1</v>
          </cell>
          <cell r="DN320">
            <v>0</v>
          </cell>
          <cell r="DO320">
            <v>0</v>
          </cell>
          <cell r="DP320">
            <v>0.01</v>
          </cell>
          <cell r="DQ320">
            <v>0</v>
          </cell>
          <cell r="DR320">
            <v>0.03</v>
          </cell>
          <cell r="DS320">
            <v>7.0000000000000007E-2</v>
          </cell>
          <cell r="DT320">
            <v>0.02</v>
          </cell>
          <cell r="DU320">
            <v>0</v>
          </cell>
          <cell r="DW320">
            <v>0.02</v>
          </cell>
          <cell r="DX320">
            <v>0.01</v>
          </cell>
          <cell r="DY320">
            <v>0.03</v>
          </cell>
          <cell r="DZ320">
            <v>0.03</v>
          </cell>
          <cell r="EA320">
            <v>0.04</v>
          </cell>
          <cell r="EB320">
            <v>0.09</v>
          </cell>
          <cell r="EC320">
            <v>0.02</v>
          </cell>
          <cell r="ED320">
            <v>0.02</v>
          </cell>
          <cell r="EE320">
            <v>0.17</v>
          </cell>
          <cell r="EF320">
            <v>0.14000000000000001</v>
          </cell>
          <cell r="EG320">
            <v>0.13</v>
          </cell>
          <cell r="EH320">
            <v>0.16</v>
          </cell>
          <cell r="EI320">
            <v>0.15</v>
          </cell>
          <cell r="EJ320">
            <v>0.22</v>
          </cell>
          <cell r="EK320">
            <v>0.32</v>
          </cell>
          <cell r="EL320">
            <v>0.27</v>
          </cell>
          <cell r="EM320">
            <v>0.25</v>
          </cell>
          <cell r="EO320">
            <v>0.8</v>
          </cell>
          <cell r="EP320">
            <v>0.8</v>
          </cell>
          <cell r="EQ320">
            <v>0.75</v>
          </cell>
          <cell r="ER320">
            <v>0.77</v>
          </cell>
          <cell r="ES320">
            <v>0.66</v>
          </cell>
          <cell r="ET320">
            <v>0.4</v>
          </cell>
          <cell r="EU320">
            <v>0.62</v>
          </cell>
          <cell r="EV320">
            <v>0.67</v>
          </cell>
          <cell r="EW320">
            <v>0.1</v>
          </cell>
          <cell r="EX320">
            <v>0.04</v>
          </cell>
          <cell r="EY320">
            <v>0.06</v>
          </cell>
          <cell r="EZ320">
            <v>0.05</v>
          </cell>
          <cell r="FA320">
            <v>0.05</v>
          </cell>
          <cell r="FB320">
            <v>0.06</v>
          </cell>
          <cell r="FC320">
            <v>0.12</v>
          </cell>
          <cell r="FD320">
            <v>7.0000000000000007E-2</v>
          </cell>
          <cell r="FE320">
            <v>0.06</v>
          </cell>
          <cell r="GP320">
            <v>0.03</v>
          </cell>
          <cell r="GQ320">
            <v>0.05</v>
          </cell>
          <cell r="GR320">
            <v>0.02</v>
          </cell>
          <cell r="GS320">
            <v>0.09</v>
          </cell>
          <cell r="GT320">
            <v>0.11</v>
          </cell>
          <cell r="GU320">
            <v>0.05</v>
          </cell>
          <cell r="GV320">
            <v>0.23</v>
          </cell>
          <cell r="GW320">
            <v>0.2</v>
          </cell>
          <cell r="GX320">
            <v>0.2</v>
          </cell>
          <cell r="GY320">
            <v>0.27</v>
          </cell>
          <cell r="GZ320">
            <v>0.35</v>
          </cell>
          <cell r="HA320">
            <v>0.28999999999999998</v>
          </cell>
          <cell r="HB320">
            <v>0.65</v>
          </cell>
          <cell r="HC320">
            <v>0.37</v>
          </cell>
          <cell r="HD320">
            <v>0.47</v>
          </cell>
          <cell r="HE320">
            <v>0.38</v>
          </cell>
          <cell r="HF320">
            <v>0.28000000000000003</v>
          </cell>
          <cell r="HG320">
            <v>0.56000000000000005</v>
          </cell>
          <cell r="HH320">
            <v>0.04</v>
          </cell>
          <cell r="HI320">
            <v>0.25</v>
          </cell>
          <cell r="HJ320">
            <v>0.2</v>
          </cell>
          <cell r="HK320">
            <v>0.14000000000000001</v>
          </cell>
          <cell r="HL320">
            <v>0.13</v>
          </cell>
          <cell r="HM320">
            <v>0.04</v>
          </cell>
          <cell r="HN320">
            <v>0.02</v>
          </cell>
          <cell r="HO320">
            <v>0.06</v>
          </cell>
          <cell r="HP320">
            <v>0.03</v>
          </cell>
          <cell r="HQ320">
            <v>0.03</v>
          </cell>
          <cell r="HR320">
            <v>6.9000000000000006E-2</v>
          </cell>
          <cell r="HS320">
            <v>0.02</v>
          </cell>
          <cell r="HT320">
            <v>0.04</v>
          </cell>
          <cell r="HU320">
            <v>0.08</v>
          </cell>
          <cell r="HV320">
            <v>0.09</v>
          </cell>
          <cell r="HW320">
            <v>0.09</v>
          </cell>
          <cell r="HX320">
            <v>0.06</v>
          </cell>
          <cell r="HY320">
            <v>0.04</v>
          </cell>
        </row>
        <row r="321">
          <cell r="A321">
            <v>609917</v>
          </cell>
          <cell r="I321">
            <v>36</v>
          </cell>
          <cell r="J321" t="str">
            <v>Strong</v>
          </cell>
          <cell r="M321">
            <v>76</v>
          </cell>
          <cell r="R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0.04</v>
          </cell>
          <cell r="AG321">
            <v>0.04</v>
          </cell>
          <cell r="AH321">
            <v>0</v>
          </cell>
          <cell r="AI321">
            <v>0.04</v>
          </cell>
          <cell r="AJ321">
            <v>7.0000000000000007E-2</v>
          </cell>
          <cell r="AK321">
            <v>7.0000000000000007E-2</v>
          </cell>
          <cell r="AL321">
            <v>0.11</v>
          </cell>
          <cell r="AM321">
            <v>0.17</v>
          </cell>
          <cell r="AN321">
            <v>0.2</v>
          </cell>
          <cell r="AO321">
            <v>0.16</v>
          </cell>
          <cell r="AP321">
            <v>0.24</v>
          </cell>
          <cell r="AQ321">
            <v>0.24</v>
          </cell>
          <cell r="AR321">
            <v>0.28000000000000003</v>
          </cell>
          <cell r="AS321">
            <v>0</v>
          </cell>
          <cell r="AT321">
            <v>0.01</v>
          </cell>
          <cell r="AU321">
            <v>0</v>
          </cell>
          <cell r="AV321">
            <v>0</v>
          </cell>
          <cell r="AW321">
            <v>0.03</v>
          </cell>
          <cell r="AX321">
            <v>0.03</v>
          </cell>
          <cell r="AY321">
            <v>0.79</v>
          </cell>
          <cell r="AZ321">
            <v>0.79</v>
          </cell>
          <cell r="BA321">
            <v>0.8</v>
          </cell>
          <cell r="BB321">
            <v>0.7</v>
          </cell>
          <cell r="BC321">
            <v>0.67</v>
          </cell>
          <cell r="BD321">
            <v>0.55000000000000004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0.03</v>
          </cell>
          <cell r="BR321">
            <v>0.04</v>
          </cell>
          <cell r="BS321">
            <v>0.04</v>
          </cell>
          <cell r="BT321">
            <v>0.01</v>
          </cell>
          <cell r="BU321">
            <v>0.01</v>
          </cell>
          <cell r="BV321">
            <v>0.01</v>
          </cell>
          <cell r="BW321">
            <v>0.04</v>
          </cell>
          <cell r="BX321">
            <v>0.04</v>
          </cell>
          <cell r="BY321">
            <v>7.0000000000000007E-2</v>
          </cell>
          <cell r="BZ321">
            <v>0.09</v>
          </cell>
          <cell r="CA321">
            <v>7.0000000000000007E-2</v>
          </cell>
          <cell r="CB321">
            <v>0.05</v>
          </cell>
          <cell r="CL321">
            <v>0.13</v>
          </cell>
          <cell r="CM321">
            <v>0.14000000000000001</v>
          </cell>
          <cell r="CN321">
            <v>0.2</v>
          </cell>
          <cell r="CO321">
            <v>0.16</v>
          </cell>
          <cell r="CP321">
            <v>0.17</v>
          </cell>
          <cell r="CQ321">
            <v>0.25</v>
          </cell>
          <cell r="CR321">
            <v>0.17</v>
          </cell>
          <cell r="CS321">
            <v>0.2</v>
          </cell>
          <cell r="CT321">
            <v>0.21</v>
          </cell>
          <cell r="CU321">
            <v>0.01</v>
          </cell>
          <cell r="CV321">
            <v>0.03</v>
          </cell>
          <cell r="CW321">
            <v>0.01</v>
          </cell>
          <cell r="CX321">
            <v>0.01</v>
          </cell>
          <cell r="CY321">
            <v>0.01</v>
          </cell>
          <cell r="CZ321">
            <v>0.01</v>
          </cell>
          <cell r="DA321">
            <v>0.01</v>
          </cell>
          <cell r="DB321">
            <v>0.01</v>
          </cell>
          <cell r="DC321">
            <v>0.01</v>
          </cell>
          <cell r="DD321">
            <v>0.84</v>
          </cell>
          <cell r="DE321">
            <v>0.82</v>
          </cell>
          <cell r="DF321">
            <v>0.78</v>
          </cell>
          <cell r="DG321">
            <v>0.79</v>
          </cell>
          <cell r="DH321">
            <v>0.78</v>
          </cell>
          <cell r="DI321">
            <v>0.67</v>
          </cell>
          <cell r="DJ321">
            <v>0.7</v>
          </cell>
          <cell r="DK321">
            <v>0.68</v>
          </cell>
          <cell r="DL321">
            <v>0.68</v>
          </cell>
          <cell r="DM321">
            <v>0.08</v>
          </cell>
          <cell r="DN321">
            <v>0</v>
          </cell>
          <cell r="DO321">
            <v>0.01</v>
          </cell>
          <cell r="DP321">
            <v>0.03</v>
          </cell>
          <cell r="DQ321">
            <v>1.2999999999999999E-2</v>
          </cell>
          <cell r="DR321">
            <v>0</v>
          </cell>
          <cell r="DS321">
            <v>0.05</v>
          </cell>
          <cell r="DT321">
            <v>0.01</v>
          </cell>
          <cell r="DU321">
            <v>0.01</v>
          </cell>
          <cell r="DW321">
            <v>6.6000000000000003E-2</v>
          </cell>
          <cell r="DX321">
            <v>1.2999999999999999E-2</v>
          </cell>
          <cell r="DY321">
            <v>0.03</v>
          </cell>
          <cell r="DZ321">
            <v>0.03</v>
          </cell>
          <cell r="EA321">
            <v>7.0000000000000007E-2</v>
          </cell>
          <cell r="EB321">
            <v>0.11</v>
          </cell>
          <cell r="EC321">
            <v>0.01</v>
          </cell>
          <cell r="ED321">
            <v>0.04</v>
          </cell>
          <cell r="EE321">
            <v>0.26</v>
          </cell>
          <cell r="EF321">
            <v>0.16</v>
          </cell>
          <cell r="EG321">
            <v>0.2</v>
          </cell>
          <cell r="EH321">
            <v>0.13</v>
          </cell>
          <cell r="EI321">
            <v>0.13</v>
          </cell>
          <cell r="EJ321">
            <v>0.2</v>
          </cell>
          <cell r="EK321">
            <v>0.26</v>
          </cell>
          <cell r="EL321">
            <v>0.25</v>
          </cell>
          <cell r="EM321">
            <v>0.26</v>
          </cell>
          <cell r="EO321">
            <v>0.7</v>
          </cell>
          <cell r="EP321">
            <v>0.7</v>
          </cell>
          <cell r="EQ321">
            <v>0.72</v>
          </cell>
          <cell r="ER321">
            <v>0.74</v>
          </cell>
          <cell r="ES321">
            <v>0.64</v>
          </cell>
          <cell r="ET321">
            <v>0.5</v>
          </cell>
          <cell r="EU321">
            <v>0.64</v>
          </cell>
          <cell r="EV321">
            <v>0.59</v>
          </cell>
          <cell r="EW321">
            <v>0.08</v>
          </cell>
          <cell r="EX321">
            <v>0.08</v>
          </cell>
          <cell r="EY321">
            <v>0.08</v>
          </cell>
          <cell r="EZ321">
            <v>0.09</v>
          </cell>
          <cell r="FA321">
            <v>0.09</v>
          </cell>
          <cell r="FB321">
            <v>0.09</v>
          </cell>
          <cell r="FC321">
            <v>0.08</v>
          </cell>
          <cell r="FD321">
            <v>0.08</v>
          </cell>
          <cell r="FE321">
            <v>0.09</v>
          </cell>
          <cell r="GP321">
            <v>0</v>
          </cell>
          <cell r="GQ321">
            <v>0.01</v>
          </cell>
          <cell r="GR321">
            <v>0</v>
          </cell>
          <cell r="GS321">
            <v>0.03</v>
          </cell>
          <cell r="GT321">
            <v>0.08</v>
          </cell>
          <cell r="GU321">
            <v>0</v>
          </cell>
          <cell r="GV321">
            <v>0.22</v>
          </cell>
          <cell r="GW321">
            <v>0.18</v>
          </cell>
          <cell r="GX321">
            <v>0.17</v>
          </cell>
          <cell r="GY321">
            <v>0.2</v>
          </cell>
          <cell r="GZ321">
            <v>0.36</v>
          </cell>
          <cell r="HA321">
            <v>0.2</v>
          </cell>
          <cell r="HB321">
            <v>0.62</v>
          </cell>
          <cell r="HC321">
            <v>0.57999999999999996</v>
          </cell>
          <cell r="HD321">
            <v>0.5</v>
          </cell>
          <cell r="HE321">
            <v>0.55000000000000004</v>
          </cell>
          <cell r="HF321">
            <v>0.39</v>
          </cell>
          <cell r="HG321">
            <v>0.61</v>
          </cell>
          <cell r="HH321">
            <v>7.0000000000000007E-2</v>
          </cell>
          <cell r="HI321">
            <v>0.13</v>
          </cell>
          <cell r="HJ321">
            <v>0.21</v>
          </cell>
          <cell r="HK321">
            <v>0.09</v>
          </cell>
          <cell r="HL321">
            <v>0.08</v>
          </cell>
          <cell r="HM321">
            <v>7.0000000000000007E-2</v>
          </cell>
          <cell r="HN321">
            <v>0</v>
          </cell>
          <cell r="HO321">
            <v>0</v>
          </cell>
          <cell r="HP321">
            <v>0.01</v>
          </cell>
          <cell r="HQ321">
            <v>0.01</v>
          </cell>
          <cell r="HR321">
            <v>0</v>
          </cell>
          <cell r="HS321">
            <v>1.2999999999999999E-2</v>
          </cell>
          <cell r="HT321">
            <v>0.09</v>
          </cell>
          <cell r="HU321">
            <v>0.09</v>
          </cell>
          <cell r="HV321">
            <v>0.11</v>
          </cell>
          <cell r="HW321">
            <v>0.12</v>
          </cell>
          <cell r="HX321">
            <v>0.09</v>
          </cell>
          <cell r="HY321">
            <v>0.12</v>
          </cell>
        </row>
        <row r="322">
          <cell r="A322">
            <v>609918</v>
          </cell>
          <cell r="J322" t="str">
            <v/>
          </cell>
        </row>
        <row r="323">
          <cell r="A323">
            <v>609919</v>
          </cell>
          <cell r="I323">
            <v>50</v>
          </cell>
          <cell r="J323" t="str">
            <v>Very strong</v>
          </cell>
          <cell r="M323">
            <v>99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0.02</v>
          </cell>
          <cell r="AL323">
            <v>0.01</v>
          </cell>
          <cell r="AM323">
            <v>0.06</v>
          </cell>
          <cell r="AN323">
            <v>0.06</v>
          </cell>
          <cell r="AO323">
            <v>0.04</v>
          </cell>
          <cell r="AP323">
            <v>0.13</v>
          </cell>
          <cell r="AQ323">
            <v>0.24</v>
          </cell>
          <cell r="AR323">
            <v>0.19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0.94</v>
          </cell>
          <cell r="AZ323">
            <v>0.94</v>
          </cell>
          <cell r="BA323">
            <v>0.96</v>
          </cell>
          <cell r="BB323">
            <v>0.87</v>
          </cell>
          <cell r="BC323">
            <v>0.74</v>
          </cell>
          <cell r="BD323">
            <v>0.8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0.01</v>
          </cell>
          <cell r="BZ323">
            <v>0.01</v>
          </cell>
          <cell r="CA323">
            <v>0.01</v>
          </cell>
          <cell r="CB323">
            <v>0.01</v>
          </cell>
          <cell r="CL323">
            <v>0.04</v>
          </cell>
          <cell r="CM323">
            <v>0.03</v>
          </cell>
          <cell r="CN323">
            <v>0.06</v>
          </cell>
          <cell r="CO323">
            <v>0.12</v>
          </cell>
          <cell r="CP323">
            <v>0.06</v>
          </cell>
          <cell r="CQ323">
            <v>0.08</v>
          </cell>
          <cell r="CR323">
            <v>0.04</v>
          </cell>
          <cell r="CS323">
            <v>0.06</v>
          </cell>
          <cell r="CT323">
            <v>0.04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0.96</v>
          </cell>
          <cell r="DE323">
            <v>0.97</v>
          </cell>
          <cell r="DF323">
            <v>0.94</v>
          </cell>
          <cell r="DG323">
            <v>0.88</v>
          </cell>
          <cell r="DH323">
            <v>0.94</v>
          </cell>
          <cell r="DI323">
            <v>0.91</v>
          </cell>
          <cell r="DJ323">
            <v>0.96</v>
          </cell>
          <cell r="DK323">
            <v>0.93</v>
          </cell>
          <cell r="DL323">
            <v>0.96</v>
          </cell>
          <cell r="DM323">
            <v>0.01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0.01</v>
          </cell>
          <cell r="DU323">
            <v>0</v>
          </cell>
          <cell r="DW323">
            <v>0</v>
          </cell>
          <cell r="DX323">
            <v>0</v>
          </cell>
          <cell r="DY323">
            <v>0.01</v>
          </cell>
          <cell r="DZ323">
            <v>0</v>
          </cell>
          <cell r="EA323">
            <v>0</v>
          </cell>
          <cell r="EB323">
            <v>0.01</v>
          </cell>
          <cell r="EC323">
            <v>0.01</v>
          </cell>
          <cell r="ED323">
            <v>0.01</v>
          </cell>
          <cell r="EE323">
            <v>0.05</v>
          </cell>
          <cell r="EF323">
            <v>0.23</v>
          </cell>
          <cell r="EG323">
            <v>0.05</v>
          </cell>
          <cell r="EH323">
            <v>0.03</v>
          </cell>
          <cell r="EI323">
            <v>0.03</v>
          </cell>
          <cell r="EJ323">
            <v>0.05</v>
          </cell>
          <cell r="EK323">
            <v>0.08</v>
          </cell>
          <cell r="EL323">
            <v>0.04</v>
          </cell>
          <cell r="EM323">
            <v>0.04</v>
          </cell>
          <cell r="EO323">
            <v>0.73</v>
          </cell>
          <cell r="EP323">
            <v>0.92</v>
          </cell>
          <cell r="EQ323">
            <v>0.93</v>
          </cell>
          <cell r="ER323">
            <v>0.94</v>
          </cell>
          <cell r="ES323">
            <v>0.91</v>
          </cell>
          <cell r="ET323">
            <v>0.87</v>
          </cell>
          <cell r="EU323">
            <v>0.92</v>
          </cell>
          <cell r="EV323">
            <v>0.92</v>
          </cell>
          <cell r="EW323">
            <v>0.04</v>
          </cell>
          <cell r="EX323">
            <v>0.04</v>
          </cell>
          <cell r="EY323">
            <v>0.04</v>
          </cell>
          <cell r="EZ323">
            <v>0.04</v>
          </cell>
          <cell r="FA323">
            <v>0.04</v>
          </cell>
          <cell r="FB323">
            <v>0.04</v>
          </cell>
          <cell r="FC323">
            <v>0.05</v>
          </cell>
          <cell r="FD323">
            <v>0.04</v>
          </cell>
          <cell r="FE323">
            <v>0.04</v>
          </cell>
          <cell r="GP323">
            <v>0</v>
          </cell>
          <cell r="GQ323">
            <v>0</v>
          </cell>
          <cell r="GR323">
            <v>0.03</v>
          </cell>
          <cell r="GS323">
            <v>0</v>
          </cell>
          <cell r="GT323">
            <v>0</v>
          </cell>
          <cell r="GU323">
            <v>0</v>
          </cell>
          <cell r="GV323">
            <v>0.22</v>
          </cell>
          <cell r="GW323">
            <v>0.01</v>
          </cell>
          <cell r="GX323">
            <v>0.3</v>
          </cell>
          <cell r="GY323">
            <v>0.09</v>
          </cell>
          <cell r="GZ323">
            <v>0.26</v>
          </cell>
          <cell r="HA323">
            <v>0.01</v>
          </cell>
          <cell r="HB323">
            <v>0.74</v>
          </cell>
          <cell r="HC323">
            <v>0.95</v>
          </cell>
          <cell r="HD323">
            <v>0.35</v>
          </cell>
          <cell r="HE323">
            <v>0.87</v>
          </cell>
          <cell r="HF323">
            <v>0.69</v>
          </cell>
          <cell r="HG323">
            <v>0.95</v>
          </cell>
          <cell r="HH323">
            <v>0</v>
          </cell>
          <cell r="HI323">
            <v>0</v>
          </cell>
          <cell r="HJ323">
            <v>0.27</v>
          </cell>
          <cell r="HK323">
            <v>0</v>
          </cell>
          <cell r="HL323">
            <v>0.01</v>
          </cell>
          <cell r="HM323">
            <v>0</v>
          </cell>
          <cell r="HN323">
            <v>5.0000000000000001E-3</v>
          </cell>
          <cell r="HO323">
            <v>0.01</v>
          </cell>
          <cell r="HP323">
            <v>0.01</v>
          </cell>
          <cell r="HQ323">
            <v>0.01</v>
          </cell>
          <cell r="HR323">
            <v>5.0000000000000001E-3</v>
          </cell>
          <cell r="HS323">
            <v>5.0000000000000001E-3</v>
          </cell>
          <cell r="HT323">
            <v>0.04</v>
          </cell>
          <cell r="HU323">
            <v>0.04</v>
          </cell>
          <cell r="HV323">
            <v>0.04</v>
          </cell>
          <cell r="HW323">
            <v>0.04</v>
          </cell>
          <cell r="HX323">
            <v>0.04</v>
          </cell>
          <cell r="HY323">
            <v>0.04</v>
          </cell>
        </row>
        <row r="324">
          <cell r="A324">
            <v>609920</v>
          </cell>
          <cell r="I324">
            <v>73</v>
          </cell>
          <cell r="J324" t="str">
            <v>Weak</v>
          </cell>
          <cell r="M324">
            <v>35</v>
          </cell>
          <cell r="R324">
            <v>11</v>
          </cell>
          <cell r="AA324">
            <v>0.02</v>
          </cell>
          <cell r="AB324">
            <v>0.01</v>
          </cell>
          <cell r="AC324">
            <v>0.02</v>
          </cell>
          <cell r="AD324">
            <v>0.01</v>
          </cell>
          <cell r="AE324">
            <v>0.01</v>
          </cell>
          <cell r="AF324">
            <v>0.08</v>
          </cell>
          <cell r="AG324">
            <v>7.0000000000000007E-2</v>
          </cell>
          <cell r="AH324">
            <v>0.06</v>
          </cell>
          <cell r="AI324">
            <v>0.12</v>
          </cell>
          <cell r="AJ324">
            <v>0.06</v>
          </cell>
          <cell r="AK324">
            <v>0.14000000000000001</v>
          </cell>
          <cell r="AL324">
            <v>0.21</v>
          </cell>
          <cell r="AM324">
            <v>0.38</v>
          </cell>
          <cell r="AN324">
            <v>0.35</v>
          </cell>
          <cell r="AO324">
            <v>0.41</v>
          </cell>
          <cell r="AP324">
            <v>0.31</v>
          </cell>
          <cell r="AQ324">
            <v>0.39</v>
          </cell>
          <cell r="AR324">
            <v>0.32</v>
          </cell>
          <cell r="AS324">
            <v>0.02</v>
          </cell>
          <cell r="AT324">
            <v>0.01</v>
          </cell>
          <cell r="AU324">
            <v>0.02</v>
          </cell>
          <cell r="AV324">
            <v>0.01</v>
          </cell>
          <cell r="AW324">
            <v>0</v>
          </cell>
          <cell r="AX324">
            <v>0.01</v>
          </cell>
          <cell r="AY324">
            <v>0.52</v>
          </cell>
          <cell r="AZ324">
            <v>0.56999999999999995</v>
          </cell>
          <cell r="BA324">
            <v>0.44</v>
          </cell>
          <cell r="BB324">
            <v>0.61</v>
          </cell>
          <cell r="BC324">
            <v>0.46</v>
          </cell>
          <cell r="BD324">
            <v>0.39</v>
          </cell>
          <cell r="BK324">
            <v>7.0000000000000001E-3</v>
          </cell>
          <cell r="BL324">
            <v>7.0000000000000001E-3</v>
          </cell>
          <cell r="BM324">
            <v>0</v>
          </cell>
          <cell r="BN324">
            <v>0.01</v>
          </cell>
          <cell r="BO324">
            <v>0</v>
          </cell>
          <cell r="BP324">
            <v>0.01</v>
          </cell>
          <cell r="BQ324">
            <v>0.03</v>
          </cell>
          <cell r="BR324">
            <v>0.05</v>
          </cell>
          <cell r="BS324">
            <v>0.03</v>
          </cell>
          <cell r="BT324">
            <v>0.03</v>
          </cell>
          <cell r="BU324">
            <v>0.03</v>
          </cell>
          <cell r="BV324">
            <v>0.04</v>
          </cell>
          <cell r="BW324">
            <v>7.0000000000000007E-2</v>
          </cell>
          <cell r="BX324">
            <v>0.04</v>
          </cell>
          <cell r="BY324">
            <v>0.03</v>
          </cell>
          <cell r="BZ324">
            <v>0.09</v>
          </cell>
          <cell r="CA324">
            <v>0.13</v>
          </cell>
          <cell r="CB324">
            <v>0.09</v>
          </cell>
          <cell r="CL324">
            <v>0.2</v>
          </cell>
          <cell r="CM324">
            <v>0.21</v>
          </cell>
          <cell r="CN324">
            <v>0.27</v>
          </cell>
          <cell r="CO324">
            <v>0.25</v>
          </cell>
          <cell r="CP324">
            <v>0.23</v>
          </cell>
          <cell r="CQ324">
            <v>0.28000000000000003</v>
          </cell>
          <cell r="CR324">
            <v>0.28000000000000003</v>
          </cell>
          <cell r="CS324">
            <v>0.26</v>
          </cell>
          <cell r="CT324">
            <v>0.28000000000000003</v>
          </cell>
          <cell r="CU324">
            <v>0</v>
          </cell>
          <cell r="CV324">
            <v>0.01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0.76</v>
          </cell>
          <cell r="DE324">
            <v>0.75</v>
          </cell>
          <cell r="DF324">
            <v>0.69</v>
          </cell>
          <cell r="DG324">
            <v>0.67</v>
          </cell>
          <cell r="DH324">
            <v>0.72</v>
          </cell>
          <cell r="DI324">
            <v>0.67</v>
          </cell>
          <cell r="DJ324">
            <v>0.6</v>
          </cell>
          <cell r="DK324">
            <v>0.56000000000000005</v>
          </cell>
          <cell r="DL324">
            <v>0.6</v>
          </cell>
          <cell r="DM324">
            <v>0.1</v>
          </cell>
          <cell r="DN324">
            <v>1.7000000000000001E-2</v>
          </cell>
          <cell r="DO324">
            <v>0.01</v>
          </cell>
          <cell r="DP324">
            <v>0.01</v>
          </cell>
          <cell r="DQ324">
            <v>0.01</v>
          </cell>
          <cell r="DR324">
            <v>0.01</v>
          </cell>
          <cell r="DS324">
            <v>0.02</v>
          </cell>
          <cell r="DT324">
            <v>0.02</v>
          </cell>
          <cell r="DU324">
            <v>0.01</v>
          </cell>
          <cell r="DW324">
            <v>7.9000000000000001E-2</v>
          </cell>
          <cell r="DX324">
            <v>8.3000000000000004E-2</v>
          </cell>
          <cell r="DY324">
            <v>0.06</v>
          </cell>
          <cell r="DZ324">
            <v>0.04</v>
          </cell>
          <cell r="EA324">
            <v>7.0000000000000007E-2</v>
          </cell>
          <cell r="EB324">
            <v>0.09</v>
          </cell>
          <cell r="EC324">
            <v>0.05</v>
          </cell>
          <cell r="ED324">
            <v>0.09</v>
          </cell>
          <cell r="EE324">
            <v>0.33</v>
          </cell>
          <cell r="EF324">
            <v>0.4</v>
          </cell>
          <cell r="EG324">
            <v>0.35</v>
          </cell>
          <cell r="EH324">
            <v>0.36</v>
          </cell>
          <cell r="EI324">
            <v>0.33</v>
          </cell>
          <cell r="EJ324">
            <v>0.42</v>
          </cell>
          <cell r="EK324">
            <v>0.37</v>
          </cell>
          <cell r="EL324">
            <v>0.34</v>
          </cell>
          <cell r="EM324">
            <v>0.4</v>
          </cell>
          <cell r="EO324">
            <v>0.51</v>
          </cell>
          <cell r="EP324">
            <v>0.55000000000000004</v>
          </cell>
          <cell r="EQ324">
            <v>0.56000000000000005</v>
          </cell>
          <cell r="ER324">
            <v>0.61</v>
          </cell>
          <cell r="ES324">
            <v>0.48</v>
          </cell>
          <cell r="ET324">
            <v>0.51</v>
          </cell>
          <cell r="EU324">
            <v>0.59</v>
          </cell>
          <cell r="EV324">
            <v>0.5</v>
          </cell>
          <cell r="EW324">
            <v>0</v>
          </cell>
          <cell r="EX324">
            <v>0</v>
          </cell>
          <cell r="EY324">
            <v>0.01</v>
          </cell>
          <cell r="EZ324">
            <v>0.01</v>
          </cell>
          <cell r="FA324">
            <v>0.01</v>
          </cell>
          <cell r="FB324">
            <v>0.02</v>
          </cell>
          <cell r="FC324">
            <v>0</v>
          </cell>
          <cell r="FD324">
            <v>0</v>
          </cell>
          <cell r="FE324">
            <v>0</v>
          </cell>
          <cell r="GP324">
            <v>0.02</v>
          </cell>
          <cell r="GQ324">
            <v>0.02</v>
          </cell>
          <cell r="GR324">
            <v>0.02</v>
          </cell>
          <cell r="GS324">
            <v>0.03</v>
          </cell>
          <cell r="GT324">
            <v>0.13</v>
          </cell>
          <cell r="GU324">
            <v>0.03</v>
          </cell>
          <cell r="GV324">
            <v>0.41</v>
          </cell>
          <cell r="GW324">
            <v>0.34</v>
          </cell>
          <cell r="GX324">
            <v>0.35</v>
          </cell>
          <cell r="GY324">
            <v>0.39</v>
          </cell>
          <cell r="GZ324">
            <v>0.4</v>
          </cell>
          <cell r="HA324">
            <v>0.43</v>
          </cell>
          <cell r="HB324">
            <v>0.5</v>
          </cell>
          <cell r="HC324">
            <v>0.47</v>
          </cell>
          <cell r="HD324">
            <v>0.5</v>
          </cell>
          <cell r="HE324">
            <v>0.5</v>
          </cell>
          <cell r="HF324">
            <v>0.37</v>
          </cell>
          <cell r="HG324">
            <v>0.49</v>
          </cell>
          <cell r="HH324">
            <v>0.06</v>
          </cell>
          <cell r="HI324">
            <v>0.14000000000000001</v>
          </cell>
          <cell r="HJ324">
            <v>0.1</v>
          </cell>
          <cell r="HK324">
            <v>0.06</v>
          </cell>
          <cell r="HL324">
            <v>7.0000000000000007E-2</v>
          </cell>
          <cell r="HM324">
            <v>0.04</v>
          </cell>
          <cell r="HN324">
            <v>0.01</v>
          </cell>
          <cell r="HO324">
            <v>0.03</v>
          </cell>
          <cell r="HP324">
            <v>0.02</v>
          </cell>
          <cell r="HQ324">
            <v>0.02</v>
          </cell>
          <cell r="HR324">
            <v>1.7000000000000001E-2</v>
          </cell>
          <cell r="HS324">
            <v>1.2999999999999999E-2</v>
          </cell>
          <cell r="HT324">
            <v>0.01</v>
          </cell>
          <cell r="HU324">
            <v>0.01</v>
          </cell>
          <cell r="HV324">
            <v>0.01</v>
          </cell>
          <cell r="HW324">
            <v>0.01</v>
          </cell>
          <cell r="HX324">
            <v>0.01</v>
          </cell>
          <cell r="HY324">
            <v>0</v>
          </cell>
        </row>
        <row r="325">
          <cell r="A325">
            <v>609921</v>
          </cell>
          <cell r="I325">
            <v>25</v>
          </cell>
          <cell r="J325" t="str">
            <v/>
          </cell>
          <cell r="R325">
            <v>3</v>
          </cell>
          <cell r="AA325">
            <v>0</v>
          </cell>
          <cell r="AB325">
            <v>0</v>
          </cell>
          <cell r="AC325">
            <v>0.09</v>
          </cell>
          <cell r="AD325">
            <v>0.02</v>
          </cell>
          <cell r="AE325">
            <v>0</v>
          </cell>
          <cell r="AF325">
            <v>0.06</v>
          </cell>
          <cell r="AG325">
            <v>0.02</v>
          </cell>
          <cell r="AH325">
            <v>0.02</v>
          </cell>
          <cell r="AI325">
            <v>0.04</v>
          </cell>
          <cell r="AJ325">
            <v>0.02</v>
          </cell>
          <cell r="AK325">
            <v>0.17</v>
          </cell>
          <cell r="AL325">
            <v>0.11</v>
          </cell>
          <cell r="AM325">
            <v>0.13</v>
          </cell>
          <cell r="AN325">
            <v>0.13</v>
          </cell>
          <cell r="AO325">
            <v>0.26</v>
          </cell>
          <cell r="AP325">
            <v>0.19</v>
          </cell>
          <cell r="AQ325">
            <v>0.28000000000000003</v>
          </cell>
          <cell r="AR325">
            <v>0.3</v>
          </cell>
          <cell r="AS325">
            <v>0.02</v>
          </cell>
          <cell r="AT325">
            <v>0.04</v>
          </cell>
          <cell r="AU325">
            <v>0</v>
          </cell>
          <cell r="AV325">
            <v>0</v>
          </cell>
          <cell r="AW325">
            <v>0.02</v>
          </cell>
          <cell r="AX325">
            <v>0</v>
          </cell>
          <cell r="AY325">
            <v>0.83</v>
          </cell>
          <cell r="AZ325">
            <v>0.81</v>
          </cell>
          <cell r="BA325">
            <v>0.62</v>
          </cell>
          <cell r="BB325">
            <v>0.77</v>
          </cell>
          <cell r="BC325">
            <v>0.53</v>
          </cell>
          <cell r="BD325">
            <v>0.53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0.04</v>
          </cell>
          <cell r="BS325">
            <v>0.02</v>
          </cell>
          <cell r="BT325">
            <v>0</v>
          </cell>
          <cell r="BU325">
            <v>0.02</v>
          </cell>
          <cell r="BV325">
            <v>0.02</v>
          </cell>
          <cell r="BW325">
            <v>0.02</v>
          </cell>
          <cell r="BX325">
            <v>0.02</v>
          </cell>
          <cell r="BY325">
            <v>0</v>
          </cell>
          <cell r="BZ325">
            <v>0.06</v>
          </cell>
          <cell r="CA325">
            <v>0.04</v>
          </cell>
          <cell r="CB325">
            <v>0.02</v>
          </cell>
          <cell r="CL325">
            <v>0.04</v>
          </cell>
          <cell r="CM325">
            <v>0.13</v>
          </cell>
          <cell r="CN325">
            <v>0.13</v>
          </cell>
          <cell r="CO325">
            <v>0.11</v>
          </cell>
          <cell r="CP325">
            <v>0.19</v>
          </cell>
          <cell r="CQ325">
            <v>0.21</v>
          </cell>
          <cell r="CR325">
            <v>0.23</v>
          </cell>
          <cell r="CS325">
            <v>0.23</v>
          </cell>
          <cell r="CT325">
            <v>0.19</v>
          </cell>
          <cell r="CU325">
            <v>0.02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0.02</v>
          </cell>
          <cell r="DD325">
            <v>0.94</v>
          </cell>
          <cell r="DE325">
            <v>0.85</v>
          </cell>
          <cell r="DF325">
            <v>0.85</v>
          </cell>
          <cell r="DG325">
            <v>0.87</v>
          </cell>
          <cell r="DH325">
            <v>0.79</v>
          </cell>
          <cell r="DI325">
            <v>0.79</v>
          </cell>
          <cell r="DJ325">
            <v>0.7</v>
          </cell>
          <cell r="DK325">
            <v>0.68</v>
          </cell>
          <cell r="DL325">
            <v>0.74</v>
          </cell>
          <cell r="DM325">
            <v>0.04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0.04</v>
          </cell>
          <cell r="DT325">
            <v>0</v>
          </cell>
          <cell r="DU325">
            <v>0.02</v>
          </cell>
          <cell r="DW325">
            <v>2.1000000000000001E-2</v>
          </cell>
          <cell r="DX325">
            <v>0</v>
          </cell>
          <cell r="DY325">
            <v>0</v>
          </cell>
          <cell r="DZ325">
            <v>0.02</v>
          </cell>
          <cell r="EA325">
            <v>0</v>
          </cell>
          <cell r="EB325">
            <v>0.09</v>
          </cell>
          <cell r="EC325">
            <v>0.04</v>
          </cell>
          <cell r="ED325">
            <v>0.06</v>
          </cell>
          <cell r="EE325">
            <v>0.28000000000000003</v>
          </cell>
          <cell r="EF325">
            <v>0.36</v>
          </cell>
          <cell r="EG325">
            <v>0.28000000000000003</v>
          </cell>
          <cell r="EH325">
            <v>0.23</v>
          </cell>
          <cell r="EI325">
            <v>0.17</v>
          </cell>
          <cell r="EJ325">
            <v>0.32</v>
          </cell>
          <cell r="EK325">
            <v>0.28000000000000003</v>
          </cell>
          <cell r="EL325">
            <v>0.23</v>
          </cell>
          <cell r="EM325">
            <v>0.3</v>
          </cell>
          <cell r="EO325">
            <v>0.62</v>
          </cell>
          <cell r="EP325">
            <v>0.7</v>
          </cell>
          <cell r="EQ325">
            <v>0.77</v>
          </cell>
          <cell r="ER325">
            <v>0.81</v>
          </cell>
          <cell r="ES325">
            <v>0.68</v>
          </cell>
          <cell r="ET325">
            <v>0.51</v>
          </cell>
          <cell r="EU325">
            <v>0.72</v>
          </cell>
          <cell r="EV325">
            <v>0.62</v>
          </cell>
          <cell r="EW325">
            <v>0.02</v>
          </cell>
          <cell r="EX325">
            <v>0</v>
          </cell>
          <cell r="EY325">
            <v>0.02</v>
          </cell>
          <cell r="EZ325">
            <v>0</v>
          </cell>
          <cell r="FA325">
            <v>0</v>
          </cell>
          <cell r="FB325">
            <v>0</v>
          </cell>
          <cell r="FC325">
            <v>0.09</v>
          </cell>
          <cell r="FD325">
            <v>0</v>
          </cell>
          <cell r="FE325">
            <v>0</v>
          </cell>
          <cell r="GP325">
            <v>0</v>
          </cell>
          <cell r="GQ325">
            <v>0</v>
          </cell>
          <cell r="GR325">
            <v>0.02</v>
          </cell>
          <cell r="GS325">
            <v>0.09</v>
          </cell>
          <cell r="GT325">
            <v>0.09</v>
          </cell>
          <cell r="GU325">
            <v>0.02</v>
          </cell>
          <cell r="GV325">
            <v>0.26</v>
          </cell>
          <cell r="GW325">
            <v>0.38</v>
          </cell>
          <cell r="GX325">
            <v>0.34</v>
          </cell>
          <cell r="GY325">
            <v>0.3</v>
          </cell>
          <cell r="GZ325">
            <v>0.4</v>
          </cell>
          <cell r="HA325">
            <v>0.32</v>
          </cell>
          <cell r="HB325">
            <v>0.7</v>
          </cell>
          <cell r="HC325">
            <v>0.45</v>
          </cell>
          <cell r="HD325">
            <v>0.43</v>
          </cell>
          <cell r="HE325">
            <v>0.36</v>
          </cell>
          <cell r="HF325">
            <v>0.36</v>
          </cell>
          <cell r="HG325">
            <v>0.6</v>
          </cell>
          <cell r="HH325">
            <v>0.02</v>
          </cell>
          <cell r="HI325">
            <v>0.11</v>
          </cell>
          <cell r="HJ325">
            <v>0.17</v>
          </cell>
          <cell r="HK325">
            <v>0.17</v>
          </cell>
          <cell r="HL325">
            <v>0.09</v>
          </cell>
          <cell r="HM325">
            <v>0.02</v>
          </cell>
          <cell r="HN325">
            <v>2.1000000000000001E-2</v>
          </cell>
          <cell r="HO325">
            <v>0.02</v>
          </cell>
          <cell r="HP325">
            <v>0.02</v>
          </cell>
          <cell r="HQ325">
            <v>0.02</v>
          </cell>
          <cell r="HR325">
            <v>4.2999999999999997E-2</v>
          </cell>
          <cell r="HS325">
            <v>2.1000000000000001E-2</v>
          </cell>
          <cell r="HT325">
            <v>0</v>
          </cell>
          <cell r="HU325">
            <v>0.04</v>
          </cell>
          <cell r="HV325">
            <v>0.02</v>
          </cell>
          <cell r="HW325">
            <v>0.06</v>
          </cell>
          <cell r="HX325">
            <v>0.02</v>
          </cell>
          <cell r="HY325">
            <v>0.02</v>
          </cell>
        </row>
        <row r="326">
          <cell r="A326">
            <v>609922</v>
          </cell>
          <cell r="I326">
            <v>70</v>
          </cell>
          <cell r="J326" t="str">
            <v>Strong</v>
          </cell>
          <cell r="M326">
            <v>74</v>
          </cell>
          <cell r="R326">
            <v>16</v>
          </cell>
          <cell r="AA326">
            <v>0.01</v>
          </cell>
          <cell r="AB326">
            <v>0</v>
          </cell>
          <cell r="AC326">
            <v>0.02</v>
          </cell>
          <cell r="AD326">
            <v>0</v>
          </cell>
          <cell r="AE326">
            <v>0.01</v>
          </cell>
          <cell r="AF326">
            <v>0.02</v>
          </cell>
          <cell r="AG326">
            <v>0.04</v>
          </cell>
          <cell r="AH326">
            <v>0.01</v>
          </cell>
          <cell r="AI326">
            <v>0.02</v>
          </cell>
          <cell r="AJ326">
            <v>0.01</v>
          </cell>
          <cell r="AK326">
            <v>0.03</v>
          </cell>
          <cell r="AL326">
            <v>0.1</v>
          </cell>
          <cell r="AM326">
            <v>0.28000000000000003</v>
          </cell>
          <cell r="AN326">
            <v>0.19</v>
          </cell>
          <cell r="AO326">
            <v>0.28000000000000003</v>
          </cell>
          <cell r="AP326">
            <v>0.16</v>
          </cell>
          <cell r="AQ326">
            <v>0.3</v>
          </cell>
          <cell r="AR326">
            <v>0.3</v>
          </cell>
          <cell r="AS326">
            <v>0.02</v>
          </cell>
          <cell r="AT326">
            <v>0.02</v>
          </cell>
          <cell r="AU326">
            <v>0.02</v>
          </cell>
          <cell r="AV326">
            <v>0.01</v>
          </cell>
          <cell r="AW326">
            <v>0.02</v>
          </cell>
          <cell r="AX326">
            <v>0.03</v>
          </cell>
          <cell r="AY326">
            <v>0.66</v>
          </cell>
          <cell r="AZ326">
            <v>0.77</v>
          </cell>
          <cell r="BA326">
            <v>0.65</v>
          </cell>
          <cell r="BB326">
            <v>0.82</v>
          </cell>
          <cell r="BC326">
            <v>0.65</v>
          </cell>
          <cell r="BD326">
            <v>0.55000000000000004</v>
          </cell>
          <cell r="BK326">
            <v>0</v>
          </cell>
          <cell r="BL326">
            <v>3.0000000000000001E-3</v>
          </cell>
          <cell r="BM326">
            <v>0</v>
          </cell>
          <cell r="BN326">
            <v>0.01</v>
          </cell>
          <cell r="BO326">
            <v>0</v>
          </cell>
          <cell r="BP326">
            <v>0</v>
          </cell>
          <cell r="BQ326">
            <v>0</v>
          </cell>
          <cell r="BR326">
            <v>0.01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0.01</v>
          </cell>
          <cell r="BX326">
            <v>0.01</v>
          </cell>
          <cell r="BY326">
            <v>0.01</v>
          </cell>
          <cell r="BZ326">
            <v>0.04</v>
          </cell>
          <cell r="CA326">
            <v>0.06</v>
          </cell>
          <cell r="CB326">
            <v>0.03</v>
          </cell>
          <cell r="CL326">
            <v>0.06</v>
          </cell>
          <cell r="CM326">
            <v>7.0000000000000007E-2</v>
          </cell>
          <cell r="CN326">
            <v>0.12</v>
          </cell>
          <cell r="CO326">
            <v>0.13</v>
          </cell>
          <cell r="CP326">
            <v>0.11</v>
          </cell>
          <cell r="CQ326">
            <v>0.17</v>
          </cell>
          <cell r="CR326">
            <v>0.17</v>
          </cell>
          <cell r="CS326">
            <v>0.17</v>
          </cell>
          <cell r="CT326">
            <v>0.17</v>
          </cell>
          <cell r="CU326">
            <v>0.01</v>
          </cell>
          <cell r="CV326">
            <v>0.01</v>
          </cell>
          <cell r="CW326">
            <v>0.01</v>
          </cell>
          <cell r="CX326">
            <v>0.01</v>
          </cell>
          <cell r="CY326">
            <v>0</v>
          </cell>
          <cell r="CZ326">
            <v>0</v>
          </cell>
          <cell r="DA326">
            <v>0.02</v>
          </cell>
          <cell r="DB326">
            <v>0.01</v>
          </cell>
          <cell r="DC326">
            <v>0</v>
          </cell>
          <cell r="DD326">
            <v>0.93</v>
          </cell>
          <cell r="DE326">
            <v>0.91</v>
          </cell>
          <cell r="DF326">
            <v>0.87</v>
          </cell>
          <cell r="DG326">
            <v>0.85</v>
          </cell>
          <cell r="DH326">
            <v>0.88</v>
          </cell>
          <cell r="DI326">
            <v>0.82</v>
          </cell>
          <cell r="DJ326">
            <v>0.78</v>
          </cell>
          <cell r="DK326">
            <v>0.74</v>
          </cell>
          <cell r="DL326">
            <v>0.8</v>
          </cell>
          <cell r="DM326">
            <v>0.1</v>
          </cell>
          <cell r="DN326">
            <v>1.2999999999999999E-2</v>
          </cell>
          <cell r="DO326">
            <v>0</v>
          </cell>
          <cell r="DP326">
            <v>0.01</v>
          </cell>
          <cell r="DQ326">
            <v>0</v>
          </cell>
          <cell r="DR326">
            <v>0.01</v>
          </cell>
          <cell r="DS326">
            <v>0.04</v>
          </cell>
          <cell r="DT326">
            <v>0</v>
          </cell>
          <cell r="DU326">
            <v>0</v>
          </cell>
          <cell r="DW326">
            <v>0.01</v>
          </cell>
          <cell r="DX326">
            <v>1.9E-2</v>
          </cell>
          <cell r="DY326">
            <v>0</v>
          </cell>
          <cell r="DZ326">
            <v>0</v>
          </cell>
          <cell r="EA326">
            <v>0.02</v>
          </cell>
          <cell r="EB326">
            <v>0.03</v>
          </cell>
          <cell r="EC326">
            <v>0.01</v>
          </cell>
          <cell r="ED326">
            <v>0.01</v>
          </cell>
          <cell r="EE326">
            <v>0.18</v>
          </cell>
          <cell r="EF326">
            <v>0.19</v>
          </cell>
          <cell r="EG326">
            <v>0.17</v>
          </cell>
          <cell r="EH326">
            <v>0.22</v>
          </cell>
          <cell r="EI326">
            <v>0.13</v>
          </cell>
          <cell r="EJ326">
            <v>0.25</v>
          </cell>
          <cell r="EK326">
            <v>0.31</v>
          </cell>
          <cell r="EL326">
            <v>0.28000000000000003</v>
          </cell>
          <cell r="EM326">
            <v>0.26</v>
          </cell>
          <cell r="EO326">
            <v>0.76</v>
          </cell>
          <cell r="EP326">
            <v>0.78</v>
          </cell>
          <cell r="EQ326">
            <v>0.74</v>
          </cell>
          <cell r="ER326">
            <v>0.84</v>
          </cell>
          <cell r="ES326">
            <v>0.68</v>
          </cell>
          <cell r="ET326">
            <v>0.57999999999999996</v>
          </cell>
          <cell r="EU326">
            <v>0.66</v>
          </cell>
          <cell r="EV326">
            <v>0.7</v>
          </cell>
          <cell r="EW326">
            <v>0.06</v>
          </cell>
          <cell r="EX326">
            <v>0.03</v>
          </cell>
          <cell r="EY326">
            <v>0.03</v>
          </cell>
          <cell r="EZ326">
            <v>0.03</v>
          </cell>
          <cell r="FA326">
            <v>0.03</v>
          </cell>
          <cell r="FB326">
            <v>0.05</v>
          </cell>
          <cell r="FC326">
            <v>0.05</v>
          </cell>
          <cell r="FD326">
            <v>0.04</v>
          </cell>
          <cell r="FE326">
            <v>0.04</v>
          </cell>
          <cell r="GP326">
            <v>0</v>
          </cell>
          <cell r="GQ326">
            <v>0.02</v>
          </cell>
          <cell r="GR326">
            <v>0.01</v>
          </cell>
          <cell r="GS326">
            <v>7.0000000000000007E-2</v>
          </cell>
          <cell r="GT326">
            <v>0.03</v>
          </cell>
          <cell r="GU326">
            <v>0.03</v>
          </cell>
          <cell r="GV326">
            <v>0.3</v>
          </cell>
          <cell r="GW326">
            <v>0.21</v>
          </cell>
          <cell r="GX326">
            <v>0.28999999999999998</v>
          </cell>
          <cell r="GY326">
            <v>0.2</v>
          </cell>
          <cell r="GZ326">
            <v>0.17</v>
          </cell>
          <cell r="HA326">
            <v>0.27</v>
          </cell>
          <cell r="HB326">
            <v>0.62</v>
          </cell>
          <cell r="HC326">
            <v>0.32</v>
          </cell>
          <cell r="HD326">
            <v>0.46</v>
          </cell>
          <cell r="HE326">
            <v>0.57999999999999996</v>
          </cell>
          <cell r="HF326">
            <v>0.24</v>
          </cell>
          <cell r="HG326">
            <v>0.59</v>
          </cell>
          <cell r="HH326">
            <v>0.01</v>
          </cell>
          <cell r="HI326">
            <v>0.18</v>
          </cell>
          <cell r="HJ326">
            <v>0.11</v>
          </cell>
          <cell r="HK326">
            <v>0.06</v>
          </cell>
          <cell r="HL326">
            <v>0.1</v>
          </cell>
          <cell r="HM326">
            <v>0.04</v>
          </cell>
          <cell r="HN326">
            <v>1.6E-2</v>
          </cell>
          <cell r="HO326">
            <v>0.17</v>
          </cell>
          <cell r="HP326">
            <v>0.05</v>
          </cell>
          <cell r="HQ326">
            <v>0.02</v>
          </cell>
          <cell r="HR326">
            <v>0.33300000000000002</v>
          </cell>
          <cell r="HS326">
            <v>0.01</v>
          </cell>
          <cell r="HT326">
            <v>0.05</v>
          </cell>
          <cell r="HU326">
            <v>0.09</v>
          </cell>
          <cell r="HV326">
            <v>0.08</v>
          </cell>
          <cell r="HW326">
            <v>7.0000000000000007E-2</v>
          </cell>
          <cell r="HX326">
            <v>0.13</v>
          </cell>
          <cell r="HY326">
            <v>7.0000000000000007E-2</v>
          </cell>
        </row>
        <row r="327">
          <cell r="A327">
            <v>609924</v>
          </cell>
          <cell r="I327">
            <v>55</v>
          </cell>
          <cell r="J327" t="str">
            <v>Weak</v>
          </cell>
          <cell r="M327">
            <v>30</v>
          </cell>
          <cell r="R327">
            <v>1</v>
          </cell>
          <cell r="AA327">
            <v>0.06</v>
          </cell>
          <cell r="AB327">
            <v>7.0000000000000007E-2</v>
          </cell>
          <cell r="AC327">
            <v>0.04</v>
          </cell>
          <cell r="AD327">
            <v>0.05</v>
          </cell>
          <cell r="AE327">
            <v>0.03</v>
          </cell>
          <cell r="AF327">
            <v>7.0000000000000007E-2</v>
          </cell>
          <cell r="AG327">
            <v>0.15</v>
          </cell>
          <cell r="AH327">
            <v>0.1</v>
          </cell>
          <cell r="AI327">
            <v>0.18</v>
          </cell>
          <cell r="AJ327">
            <v>0.09</v>
          </cell>
          <cell r="AK327">
            <v>0.1</v>
          </cell>
          <cell r="AL327">
            <v>0.22</v>
          </cell>
          <cell r="AM327">
            <v>0.34</v>
          </cell>
          <cell r="AN327">
            <v>0.24</v>
          </cell>
          <cell r="AO327">
            <v>0.31</v>
          </cell>
          <cell r="AP327">
            <v>0.21</v>
          </cell>
          <cell r="AQ327">
            <v>0.35</v>
          </cell>
          <cell r="AR327">
            <v>0.21</v>
          </cell>
          <cell r="AS327">
            <v>0</v>
          </cell>
          <cell r="AT327">
            <v>0.04</v>
          </cell>
          <cell r="AU327">
            <v>0.02</v>
          </cell>
          <cell r="AV327">
            <v>0.03</v>
          </cell>
          <cell r="AW327">
            <v>0.02</v>
          </cell>
          <cell r="AX327">
            <v>0.02</v>
          </cell>
          <cell r="AY327">
            <v>0.44</v>
          </cell>
          <cell r="AZ327">
            <v>0.55000000000000004</v>
          </cell>
          <cell r="BA327">
            <v>0.45</v>
          </cell>
          <cell r="BB327">
            <v>0.62</v>
          </cell>
          <cell r="BC327">
            <v>0.5</v>
          </cell>
          <cell r="BD327">
            <v>0.48</v>
          </cell>
          <cell r="BK327">
            <v>0.04</v>
          </cell>
          <cell r="BL327">
            <v>0.04</v>
          </cell>
          <cell r="BM327">
            <v>0.04</v>
          </cell>
          <cell r="BN327">
            <v>0.06</v>
          </cell>
          <cell r="BO327">
            <v>0.04</v>
          </cell>
          <cell r="BP327">
            <v>0.08</v>
          </cell>
          <cell r="BQ327">
            <v>0.06</v>
          </cell>
          <cell r="BR327">
            <v>0.1</v>
          </cell>
          <cell r="BS327">
            <v>7.0000000000000007E-2</v>
          </cell>
          <cell r="BT327">
            <v>0.02</v>
          </cell>
          <cell r="BU327">
            <v>0.02</v>
          </cell>
          <cell r="BV327">
            <v>0.05</v>
          </cell>
          <cell r="BW327">
            <v>0.02</v>
          </cell>
          <cell r="BX327">
            <v>0.04</v>
          </cell>
          <cell r="BY327">
            <v>0.06</v>
          </cell>
          <cell r="BZ327">
            <v>0.06</v>
          </cell>
          <cell r="CA327">
            <v>0.1</v>
          </cell>
          <cell r="CB327">
            <v>0.06</v>
          </cell>
          <cell r="CL327">
            <v>0.2</v>
          </cell>
          <cell r="CM327">
            <v>0.15</v>
          </cell>
          <cell r="CN327">
            <v>0.15</v>
          </cell>
          <cell r="CO327">
            <v>0.18</v>
          </cell>
          <cell r="CP327">
            <v>0.15</v>
          </cell>
          <cell r="CQ327">
            <v>0.27</v>
          </cell>
          <cell r="CR327">
            <v>0.21</v>
          </cell>
          <cell r="CS327">
            <v>0.19</v>
          </cell>
          <cell r="CT327">
            <v>0.19</v>
          </cell>
          <cell r="CU327">
            <v>0.01</v>
          </cell>
          <cell r="CV327">
            <v>0.02</v>
          </cell>
          <cell r="CW327">
            <v>0.02</v>
          </cell>
          <cell r="CX327">
            <v>0</v>
          </cell>
          <cell r="CY327">
            <v>0.02</v>
          </cell>
          <cell r="CZ327">
            <v>0.01</v>
          </cell>
          <cell r="DA327">
            <v>0.02</v>
          </cell>
          <cell r="DB327">
            <v>0</v>
          </cell>
          <cell r="DC327">
            <v>0.02</v>
          </cell>
          <cell r="DD327">
            <v>0.73</v>
          </cell>
          <cell r="DE327">
            <v>0.77</v>
          </cell>
          <cell r="DF327">
            <v>0.75</v>
          </cell>
          <cell r="DG327">
            <v>0.75</v>
          </cell>
          <cell r="DH327">
            <v>0.75</v>
          </cell>
          <cell r="DI327">
            <v>0.57999999999999996</v>
          </cell>
          <cell r="DJ327">
            <v>0.65</v>
          </cell>
          <cell r="DK327">
            <v>0.61</v>
          </cell>
          <cell r="DL327">
            <v>0.67</v>
          </cell>
          <cell r="DM327">
            <v>0.12</v>
          </cell>
          <cell r="DN327">
            <v>7.2999999999999995E-2</v>
          </cell>
          <cell r="DO327">
            <v>0.06</v>
          </cell>
          <cell r="DP327">
            <v>0.1</v>
          </cell>
          <cell r="DQ327">
            <v>9.7000000000000003E-2</v>
          </cell>
          <cell r="DR327">
            <v>0.1</v>
          </cell>
          <cell r="DS327">
            <v>0.09</v>
          </cell>
          <cell r="DT327">
            <v>7.0000000000000007E-2</v>
          </cell>
          <cell r="DU327">
            <v>0.1</v>
          </cell>
          <cell r="DW327">
            <v>9.7000000000000003E-2</v>
          </cell>
          <cell r="DX327">
            <v>9.7000000000000003E-2</v>
          </cell>
          <cell r="DY327">
            <v>0.13</v>
          </cell>
          <cell r="DZ327">
            <v>0.08</v>
          </cell>
          <cell r="EA327">
            <v>0.15</v>
          </cell>
          <cell r="EB327">
            <v>0.17</v>
          </cell>
          <cell r="EC327">
            <v>0.08</v>
          </cell>
          <cell r="ED327">
            <v>0.15</v>
          </cell>
          <cell r="EE327">
            <v>0.23</v>
          </cell>
          <cell r="EF327">
            <v>0.34</v>
          </cell>
          <cell r="EG327">
            <v>0.32</v>
          </cell>
          <cell r="EH327">
            <v>0.34</v>
          </cell>
          <cell r="EI327">
            <v>0.31</v>
          </cell>
          <cell r="EJ327">
            <v>0.33</v>
          </cell>
          <cell r="EK327">
            <v>0.31</v>
          </cell>
          <cell r="EL327">
            <v>0.35</v>
          </cell>
          <cell r="EM327">
            <v>0.31</v>
          </cell>
          <cell r="EO327">
            <v>0.48</v>
          </cell>
          <cell r="EP327">
            <v>0.46</v>
          </cell>
          <cell r="EQ327">
            <v>0.43</v>
          </cell>
          <cell r="ER327">
            <v>0.46</v>
          </cell>
          <cell r="ES327">
            <v>0.37</v>
          </cell>
          <cell r="ET327">
            <v>0.39</v>
          </cell>
          <cell r="EU327">
            <v>0.48</v>
          </cell>
          <cell r="EV327">
            <v>0.41</v>
          </cell>
          <cell r="EW327">
            <v>0.04</v>
          </cell>
          <cell r="EX327">
            <v>0.02</v>
          </cell>
          <cell r="EY327">
            <v>0.06</v>
          </cell>
          <cell r="EZ327">
            <v>0.01</v>
          </cell>
          <cell r="FA327">
            <v>0.05</v>
          </cell>
          <cell r="FB327">
            <v>0.06</v>
          </cell>
          <cell r="FC327">
            <v>0.04</v>
          </cell>
          <cell r="FD327">
            <v>0.02</v>
          </cell>
          <cell r="FE327">
            <v>0.03</v>
          </cell>
          <cell r="GP327">
            <v>0.06</v>
          </cell>
          <cell r="GQ327">
            <v>0.06</v>
          </cell>
          <cell r="GR327">
            <v>0.1</v>
          </cell>
          <cell r="GS327">
            <v>0.06</v>
          </cell>
          <cell r="GT327">
            <v>0.18</v>
          </cell>
          <cell r="GU327">
            <v>7.0000000000000007E-2</v>
          </cell>
          <cell r="GV327">
            <v>0.28999999999999998</v>
          </cell>
          <cell r="GW327">
            <v>0.27</v>
          </cell>
          <cell r="GX327">
            <v>0.27</v>
          </cell>
          <cell r="GY327">
            <v>0.31</v>
          </cell>
          <cell r="GZ327">
            <v>0.3</v>
          </cell>
          <cell r="HA327">
            <v>0.33</v>
          </cell>
          <cell r="HB327">
            <v>0.54</v>
          </cell>
          <cell r="HC327">
            <v>0.45</v>
          </cell>
          <cell r="HD327">
            <v>0.39</v>
          </cell>
          <cell r="HE327">
            <v>0.46</v>
          </cell>
          <cell r="HF327">
            <v>0.36</v>
          </cell>
          <cell r="HG327">
            <v>0.48</v>
          </cell>
          <cell r="HH327">
            <v>0.06</v>
          </cell>
          <cell r="HI327">
            <v>0.16</v>
          </cell>
          <cell r="HJ327">
            <v>0.2</v>
          </cell>
          <cell r="HK327">
            <v>0.14000000000000001</v>
          </cell>
          <cell r="HL327">
            <v>0.12</v>
          </cell>
          <cell r="HM327">
            <v>0.08</v>
          </cell>
          <cell r="HN327">
            <v>2.4E-2</v>
          </cell>
          <cell r="HO327">
            <v>0</v>
          </cell>
          <cell r="HP327">
            <v>0.02</v>
          </cell>
          <cell r="HQ327">
            <v>0.01</v>
          </cell>
          <cell r="HR327">
            <v>8.0000000000000002E-3</v>
          </cell>
          <cell r="HS327">
            <v>8.0000000000000002E-3</v>
          </cell>
          <cell r="HT327">
            <v>0.02</v>
          </cell>
          <cell r="HU327">
            <v>0.06</v>
          </cell>
          <cell r="HV327">
            <v>0.02</v>
          </cell>
          <cell r="HW327">
            <v>0.02</v>
          </cell>
          <cell r="HX327">
            <v>0.03</v>
          </cell>
          <cell r="HY327">
            <v>0.03</v>
          </cell>
        </row>
        <row r="328">
          <cell r="A328">
            <v>609925</v>
          </cell>
          <cell r="I328">
            <v>112</v>
          </cell>
          <cell r="J328" t="str">
            <v>Weak</v>
          </cell>
          <cell r="M328">
            <v>37</v>
          </cell>
          <cell r="R328">
            <v>1</v>
          </cell>
          <cell r="AA328">
            <v>0</v>
          </cell>
          <cell r="AB328">
            <v>0.01</v>
          </cell>
          <cell r="AC328">
            <v>0.01</v>
          </cell>
          <cell r="AD328">
            <v>0.01</v>
          </cell>
          <cell r="AE328">
            <v>0.02</v>
          </cell>
          <cell r="AF328">
            <v>0.03</v>
          </cell>
          <cell r="AG328">
            <v>0.1</v>
          </cell>
          <cell r="AH328">
            <v>0.11</v>
          </cell>
          <cell r="AI328">
            <v>0.1</v>
          </cell>
          <cell r="AJ328">
            <v>0.09</v>
          </cell>
          <cell r="AK328">
            <v>0.13</v>
          </cell>
          <cell r="AL328">
            <v>0.14000000000000001</v>
          </cell>
          <cell r="AM328">
            <v>0.34</v>
          </cell>
          <cell r="AN328">
            <v>0.33</v>
          </cell>
          <cell r="AO328">
            <v>0.34</v>
          </cell>
          <cell r="AP328">
            <v>0.31</v>
          </cell>
          <cell r="AQ328">
            <v>0.34</v>
          </cell>
          <cell r="AR328">
            <v>0.34</v>
          </cell>
          <cell r="AS328">
            <v>0.01</v>
          </cell>
          <cell r="AT328">
            <v>0.01</v>
          </cell>
          <cell r="AU328">
            <v>0.01</v>
          </cell>
          <cell r="AV328">
            <v>0.01</v>
          </cell>
          <cell r="AW328">
            <v>0.01</v>
          </cell>
          <cell r="AX328">
            <v>0.02</v>
          </cell>
          <cell r="AY328">
            <v>0.55000000000000004</v>
          </cell>
          <cell r="AZ328">
            <v>0.54</v>
          </cell>
          <cell r="BA328">
            <v>0.55000000000000004</v>
          </cell>
          <cell r="BB328">
            <v>0.57999999999999996</v>
          </cell>
          <cell r="BC328">
            <v>0.5</v>
          </cell>
          <cell r="BD328">
            <v>0.46</v>
          </cell>
          <cell r="BK328">
            <v>3.0000000000000001E-3</v>
          </cell>
          <cell r="BL328">
            <v>0.01</v>
          </cell>
          <cell r="BM328">
            <v>0.01</v>
          </cell>
          <cell r="BN328">
            <v>0.02</v>
          </cell>
          <cell r="BO328">
            <v>0.01</v>
          </cell>
          <cell r="BP328">
            <v>0.01</v>
          </cell>
          <cell r="BQ328">
            <v>0.02</v>
          </cell>
          <cell r="BR328">
            <v>0.03</v>
          </cell>
          <cell r="BS328">
            <v>0.02</v>
          </cell>
          <cell r="BT328">
            <v>0.11</v>
          </cell>
          <cell r="BU328">
            <v>0.13</v>
          </cell>
          <cell r="BV328">
            <v>0.12</v>
          </cell>
          <cell r="BW328">
            <v>0.1</v>
          </cell>
          <cell r="BX328">
            <v>0.12</v>
          </cell>
          <cell r="BY328">
            <v>0.15</v>
          </cell>
          <cell r="BZ328">
            <v>0.13</v>
          </cell>
          <cell r="CA328">
            <v>0.14000000000000001</v>
          </cell>
          <cell r="CB328">
            <v>0.15</v>
          </cell>
          <cell r="CL328">
            <v>0.31</v>
          </cell>
          <cell r="CM328">
            <v>0.31</v>
          </cell>
          <cell r="CN328">
            <v>0.34</v>
          </cell>
          <cell r="CO328">
            <v>0.33</v>
          </cell>
          <cell r="CP328">
            <v>0.32</v>
          </cell>
          <cell r="CQ328">
            <v>0.34</v>
          </cell>
          <cell r="CR328">
            <v>0.32</v>
          </cell>
          <cell r="CS328">
            <v>0.31</v>
          </cell>
          <cell r="CT328">
            <v>0.31</v>
          </cell>
          <cell r="CU328">
            <v>0.01</v>
          </cell>
          <cell r="CV328">
            <v>0.01</v>
          </cell>
          <cell r="CW328">
            <v>0.01</v>
          </cell>
          <cell r="CX328">
            <v>0</v>
          </cell>
          <cell r="CY328">
            <v>0.01</v>
          </cell>
          <cell r="CZ328">
            <v>0.01</v>
          </cell>
          <cell r="DA328">
            <v>0</v>
          </cell>
          <cell r="DB328">
            <v>0.01</v>
          </cell>
          <cell r="DC328">
            <v>0</v>
          </cell>
          <cell r="DD328">
            <v>0.56999999999999995</v>
          </cell>
          <cell r="DE328">
            <v>0.55000000000000004</v>
          </cell>
          <cell r="DF328">
            <v>0.53</v>
          </cell>
          <cell r="DG328">
            <v>0.54</v>
          </cell>
          <cell r="DH328">
            <v>0.54</v>
          </cell>
          <cell r="DI328">
            <v>0.49</v>
          </cell>
          <cell r="DJ328">
            <v>0.52</v>
          </cell>
          <cell r="DK328">
            <v>0.51</v>
          </cell>
          <cell r="DL328">
            <v>0.52</v>
          </cell>
          <cell r="DM328">
            <v>0.2</v>
          </cell>
          <cell r="DN328">
            <v>0.02</v>
          </cell>
          <cell r="DO328">
            <v>0.02</v>
          </cell>
          <cell r="DP328">
            <v>0.02</v>
          </cell>
          <cell r="DQ328">
            <v>1.7000000000000001E-2</v>
          </cell>
          <cell r="DR328">
            <v>0.02</v>
          </cell>
          <cell r="DS328">
            <v>0.03</v>
          </cell>
          <cell r="DT328">
            <v>0.03</v>
          </cell>
          <cell r="DU328">
            <v>0.03</v>
          </cell>
          <cell r="DW328">
            <v>0.113</v>
          </cell>
          <cell r="DX328">
            <v>0.11700000000000001</v>
          </cell>
          <cell r="DY328">
            <v>0.13</v>
          </cell>
          <cell r="DZ328">
            <v>0.12</v>
          </cell>
          <cell r="EA328">
            <v>0.14000000000000001</v>
          </cell>
          <cell r="EB328">
            <v>0.19</v>
          </cell>
          <cell r="EC328">
            <v>0.19</v>
          </cell>
          <cell r="ED328">
            <v>0.19</v>
          </cell>
          <cell r="EE328">
            <v>0.27</v>
          </cell>
          <cell r="EF328">
            <v>0.47</v>
          </cell>
          <cell r="EG328">
            <v>0.46</v>
          </cell>
          <cell r="EH328">
            <v>0.46</v>
          </cell>
          <cell r="EI328">
            <v>0.45</v>
          </cell>
          <cell r="EJ328">
            <v>0.43</v>
          </cell>
          <cell r="EK328">
            <v>0.43</v>
          </cell>
          <cell r="EL328">
            <v>0.4</v>
          </cell>
          <cell r="EM328">
            <v>0.45</v>
          </cell>
          <cell r="EO328">
            <v>0.38</v>
          </cell>
          <cell r="EP328">
            <v>0.39</v>
          </cell>
          <cell r="EQ328">
            <v>0.37</v>
          </cell>
          <cell r="ER328">
            <v>0.39</v>
          </cell>
          <cell r="ES328">
            <v>0.38</v>
          </cell>
          <cell r="ET328">
            <v>0.32</v>
          </cell>
          <cell r="EU328">
            <v>0.37</v>
          </cell>
          <cell r="EV328">
            <v>0.31</v>
          </cell>
          <cell r="EW328">
            <v>0.02</v>
          </cell>
          <cell r="EX328">
            <v>0.02</v>
          </cell>
          <cell r="EY328">
            <v>0.02</v>
          </cell>
          <cell r="EZ328">
            <v>0.01</v>
          </cell>
          <cell r="FA328">
            <v>0.02</v>
          </cell>
          <cell r="FB328">
            <v>0.02</v>
          </cell>
          <cell r="FC328">
            <v>0.03</v>
          </cell>
          <cell r="FD328">
            <v>0.02</v>
          </cell>
          <cell r="FE328">
            <v>0.02</v>
          </cell>
          <cell r="GP328">
            <v>0.01</v>
          </cell>
          <cell r="GQ328">
            <v>0</v>
          </cell>
          <cell r="GR328">
            <v>0</v>
          </cell>
          <cell r="GS328">
            <v>0.01</v>
          </cell>
          <cell r="GT328">
            <v>0.02</v>
          </cell>
          <cell r="GU328">
            <v>0</v>
          </cell>
          <cell r="GV328">
            <v>0.38</v>
          </cell>
          <cell r="GW328">
            <v>0.18</v>
          </cell>
          <cell r="GX328">
            <v>0.18</v>
          </cell>
          <cell r="GY328">
            <v>0.18</v>
          </cell>
          <cell r="GZ328">
            <v>0.19</v>
          </cell>
          <cell r="HA328">
            <v>0.19</v>
          </cell>
          <cell r="HB328">
            <v>0.37</v>
          </cell>
          <cell r="HC328">
            <v>0.33</v>
          </cell>
          <cell r="HD328">
            <v>0.32</v>
          </cell>
          <cell r="HE328">
            <v>0.33</v>
          </cell>
          <cell r="HF328">
            <v>0.31</v>
          </cell>
          <cell r="HG328">
            <v>0.38</v>
          </cell>
          <cell r="HH328">
            <v>0.21</v>
          </cell>
          <cell r="HI328">
            <v>0.45</v>
          </cell>
          <cell r="HJ328">
            <v>0.46</v>
          </cell>
          <cell r="HK328">
            <v>0.45</v>
          </cell>
          <cell r="HL328">
            <v>0.44</v>
          </cell>
          <cell r="HM328">
            <v>0.39</v>
          </cell>
          <cell r="HN328">
            <v>1.2999999999999999E-2</v>
          </cell>
          <cell r="HO328">
            <v>0.01</v>
          </cell>
          <cell r="HP328">
            <v>0</v>
          </cell>
          <cell r="HQ328">
            <v>0.01</v>
          </cell>
          <cell r="HR328">
            <v>3.0000000000000001E-3</v>
          </cell>
          <cell r="HS328">
            <v>3.0000000000000001E-3</v>
          </cell>
          <cell r="HT328">
            <v>0.02</v>
          </cell>
          <cell r="HU328">
            <v>0.03</v>
          </cell>
          <cell r="HV328">
            <v>0.02</v>
          </cell>
          <cell r="HW328">
            <v>0.03</v>
          </cell>
          <cell r="HX328">
            <v>0.03</v>
          </cell>
          <cell r="HY328">
            <v>0.03</v>
          </cell>
        </row>
        <row r="329">
          <cell r="A329">
            <v>609926</v>
          </cell>
          <cell r="I329">
            <v>38</v>
          </cell>
          <cell r="J329" t="str">
            <v>Strong</v>
          </cell>
          <cell r="M329">
            <v>64</v>
          </cell>
          <cell r="R329">
            <v>43</v>
          </cell>
          <cell r="AA329">
            <v>0.09</v>
          </cell>
          <cell r="AB329">
            <v>0.04</v>
          </cell>
          <cell r="AC329">
            <v>0.01</v>
          </cell>
          <cell r="AD329">
            <v>0</v>
          </cell>
          <cell r="AE329">
            <v>0</v>
          </cell>
          <cell r="AF329">
            <v>0.02</v>
          </cell>
          <cell r="AG329">
            <v>0.1</v>
          </cell>
          <cell r="AH329">
            <v>7.0000000000000007E-2</v>
          </cell>
          <cell r="AI329">
            <v>7.0000000000000007E-2</v>
          </cell>
          <cell r="AJ329">
            <v>0.03</v>
          </cell>
          <cell r="AK329">
            <v>0.06</v>
          </cell>
          <cell r="AL329">
            <v>0.06</v>
          </cell>
          <cell r="AM329">
            <v>0.24</v>
          </cell>
          <cell r="AN329">
            <v>0.21</v>
          </cell>
          <cell r="AO329">
            <v>0.32</v>
          </cell>
          <cell r="AP329">
            <v>0.14000000000000001</v>
          </cell>
          <cell r="AQ329">
            <v>0.31</v>
          </cell>
          <cell r="AR329">
            <v>0.34</v>
          </cell>
          <cell r="AS329">
            <v>0</v>
          </cell>
          <cell r="AT329">
            <v>0</v>
          </cell>
          <cell r="AU329">
            <v>0</v>
          </cell>
          <cell r="AV329">
            <v>0.01</v>
          </cell>
          <cell r="AW329">
            <v>0</v>
          </cell>
          <cell r="AX329">
            <v>0</v>
          </cell>
          <cell r="AY329">
            <v>0.57999999999999996</v>
          </cell>
          <cell r="AZ329">
            <v>0.69</v>
          </cell>
          <cell r="BA329">
            <v>0.6</v>
          </cell>
          <cell r="BB329">
            <v>0.82</v>
          </cell>
          <cell r="BC329">
            <v>0.63</v>
          </cell>
          <cell r="BD329">
            <v>0.57999999999999996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0.02</v>
          </cell>
          <cell r="BS329">
            <v>0</v>
          </cell>
          <cell r="BT329">
            <v>0.02</v>
          </cell>
          <cell r="BU329">
            <v>0.03</v>
          </cell>
          <cell r="BV329">
            <v>0.05</v>
          </cell>
          <cell r="BW329">
            <v>0.03</v>
          </cell>
          <cell r="BX329">
            <v>0.04</v>
          </cell>
          <cell r="BY329">
            <v>0.08</v>
          </cell>
          <cell r="BZ329">
            <v>0.04</v>
          </cell>
          <cell r="CA329">
            <v>0.11</v>
          </cell>
          <cell r="CB329">
            <v>0.08</v>
          </cell>
          <cell r="CL329">
            <v>0.14000000000000001</v>
          </cell>
          <cell r="CM329">
            <v>0.16</v>
          </cell>
          <cell r="CN329">
            <v>0.2</v>
          </cell>
          <cell r="CO329">
            <v>0.18</v>
          </cell>
          <cell r="CP329">
            <v>0.15</v>
          </cell>
          <cell r="CQ329">
            <v>0.2</v>
          </cell>
          <cell r="CR329">
            <v>0.28999999999999998</v>
          </cell>
          <cell r="CS329">
            <v>0.28999999999999998</v>
          </cell>
          <cell r="CT329">
            <v>0.28999999999999998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0.02</v>
          </cell>
          <cell r="DC329">
            <v>0.01</v>
          </cell>
          <cell r="DD329">
            <v>0.84</v>
          </cell>
          <cell r="DE329">
            <v>0.81</v>
          </cell>
          <cell r="DF329">
            <v>0.75</v>
          </cell>
          <cell r="DG329">
            <v>0.79</v>
          </cell>
          <cell r="DH329">
            <v>0.81</v>
          </cell>
          <cell r="DI329">
            <v>0.73</v>
          </cell>
          <cell r="DJ329">
            <v>0.67</v>
          </cell>
          <cell r="DK329">
            <v>0.56000000000000005</v>
          </cell>
          <cell r="DL329">
            <v>0.62</v>
          </cell>
          <cell r="DM329">
            <v>0.14000000000000001</v>
          </cell>
          <cell r="DN329">
            <v>0</v>
          </cell>
          <cell r="DO329">
            <v>0</v>
          </cell>
          <cell r="DP329">
            <v>0.02</v>
          </cell>
          <cell r="DQ329">
            <v>0</v>
          </cell>
          <cell r="DR329">
            <v>0</v>
          </cell>
          <cell r="DS329">
            <v>0.05</v>
          </cell>
          <cell r="DT329">
            <v>0.01</v>
          </cell>
          <cell r="DU329">
            <v>0.01</v>
          </cell>
          <cell r="DW329">
            <v>2.9000000000000001E-2</v>
          </cell>
          <cell r="DX329">
            <v>0.02</v>
          </cell>
          <cell r="DY329">
            <v>0.06</v>
          </cell>
          <cell r="DZ329">
            <v>0.09</v>
          </cell>
          <cell r="EA329">
            <v>0.05</v>
          </cell>
          <cell r="EB329">
            <v>0.21</v>
          </cell>
          <cell r="EC329">
            <v>0.04</v>
          </cell>
          <cell r="ED329">
            <v>0.03</v>
          </cell>
          <cell r="EE329">
            <v>0.36</v>
          </cell>
          <cell r="EF329">
            <v>0.3</v>
          </cell>
          <cell r="EG329">
            <v>0.27</v>
          </cell>
          <cell r="EH329">
            <v>0.19</v>
          </cell>
          <cell r="EI329">
            <v>0.15</v>
          </cell>
          <cell r="EJ329">
            <v>0.26</v>
          </cell>
          <cell r="EK329">
            <v>0.33</v>
          </cell>
          <cell r="EL329">
            <v>0.34</v>
          </cell>
          <cell r="EM329">
            <v>0.3</v>
          </cell>
          <cell r="EO329">
            <v>0.65</v>
          </cell>
          <cell r="EP329">
            <v>0.69</v>
          </cell>
          <cell r="EQ329">
            <v>0.71</v>
          </cell>
          <cell r="ER329">
            <v>0.75</v>
          </cell>
          <cell r="ES329">
            <v>0.65</v>
          </cell>
          <cell r="ET329">
            <v>0.36</v>
          </cell>
          <cell r="EU329">
            <v>0.59</v>
          </cell>
          <cell r="EV329">
            <v>0.63</v>
          </cell>
          <cell r="EW329">
            <v>0.02</v>
          </cell>
          <cell r="EX329">
            <v>0.02</v>
          </cell>
          <cell r="EY329">
            <v>0.02</v>
          </cell>
          <cell r="EZ329">
            <v>0.03</v>
          </cell>
          <cell r="FA329">
            <v>0.02</v>
          </cell>
          <cell r="FB329">
            <v>0.04</v>
          </cell>
          <cell r="FC329">
            <v>0.05</v>
          </cell>
          <cell r="FD329">
            <v>0.02</v>
          </cell>
          <cell r="FE329">
            <v>0.03</v>
          </cell>
          <cell r="GP329">
            <v>0.02</v>
          </cell>
          <cell r="GQ329">
            <v>0.04</v>
          </cell>
          <cell r="GR329">
            <v>0.01</v>
          </cell>
          <cell r="GS329">
            <v>0.09</v>
          </cell>
          <cell r="GT329">
            <v>0.31</v>
          </cell>
          <cell r="GU329">
            <v>0.09</v>
          </cell>
          <cell r="GV329">
            <v>0.39</v>
          </cell>
          <cell r="GW329">
            <v>0.49</v>
          </cell>
          <cell r="GX329">
            <v>0.43</v>
          </cell>
          <cell r="GY329">
            <v>0.57999999999999996</v>
          </cell>
          <cell r="GZ329">
            <v>0.48</v>
          </cell>
          <cell r="HA329">
            <v>0.48</v>
          </cell>
          <cell r="HB329">
            <v>0.56000000000000005</v>
          </cell>
          <cell r="HC329">
            <v>0.28000000000000003</v>
          </cell>
          <cell r="HD329">
            <v>0.43</v>
          </cell>
          <cell r="HE329">
            <v>0.22</v>
          </cell>
          <cell r="HF329">
            <v>7.0000000000000007E-2</v>
          </cell>
          <cell r="HG329">
            <v>0.4</v>
          </cell>
          <cell r="HH329">
            <v>0</v>
          </cell>
          <cell r="HI329">
            <v>0.15</v>
          </cell>
          <cell r="HJ329">
            <v>0.1</v>
          </cell>
          <cell r="HK329">
            <v>7.0000000000000007E-2</v>
          </cell>
          <cell r="HL329">
            <v>0.09</v>
          </cell>
          <cell r="HM329">
            <v>0</v>
          </cell>
          <cell r="HN329">
            <v>0.01</v>
          </cell>
          <cell r="HO329">
            <v>0.01</v>
          </cell>
          <cell r="HP329">
            <v>0.01</v>
          </cell>
          <cell r="HQ329">
            <v>0.01</v>
          </cell>
          <cell r="HR329">
            <v>2.9000000000000001E-2</v>
          </cell>
          <cell r="HS329">
            <v>0.01</v>
          </cell>
          <cell r="HT329">
            <v>0.02</v>
          </cell>
          <cell r="HU329">
            <v>0.03</v>
          </cell>
          <cell r="HV329">
            <v>0.02</v>
          </cell>
          <cell r="HW329">
            <v>0.04</v>
          </cell>
          <cell r="HX329">
            <v>0.02</v>
          </cell>
          <cell r="HY329">
            <v>0.02</v>
          </cell>
        </row>
        <row r="330">
          <cell r="A330">
            <v>609927</v>
          </cell>
          <cell r="I330">
            <v>57</v>
          </cell>
          <cell r="J330" t="str">
            <v>Neutral</v>
          </cell>
          <cell r="M330">
            <v>47</v>
          </cell>
          <cell r="AA330">
            <v>0.01</v>
          </cell>
          <cell r="AB330">
            <v>0.03</v>
          </cell>
          <cell r="AC330">
            <v>0.01</v>
          </cell>
          <cell r="AD330">
            <v>0.02</v>
          </cell>
          <cell r="AE330">
            <v>0.06</v>
          </cell>
          <cell r="AF330">
            <v>0.05</v>
          </cell>
          <cell r="AG330">
            <v>0.08</v>
          </cell>
          <cell r="AH330">
            <v>0.05</v>
          </cell>
          <cell r="AI330">
            <v>0.05</v>
          </cell>
          <cell r="AJ330">
            <v>0.09</v>
          </cell>
          <cell r="AK330">
            <v>0.09</v>
          </cell>
          <cell r="AL330">
            <v>0.13</v>
          </cell>
          <cell r="AM330">
            <v>0.31</v>
          </cell>
          <cell r="AN330">
            <v>0.28999999999999998</v>
          </cell>
          <cell r="AO330">
            <v>0.28999999999999998</v>
          </cell>
          <cell r="AP330">
            <v>0.28999999999999998</v>
          </cell>
          <cell r="AQ330">
            <v>0.35</v>
          </cell>
          <cell r="AR330">
            <v>0.37</v>
          </cell>
          <cell r="AS330">
            <v>0.02</v>
          </cell>
          <cell r="AT330">
            <v>0</v>
          </cell>
          <cell r="AU330">
            <v>0</v>
          </cell>
          <cell r="AV330">
            <v>0.01</v>
          </cell>
          <cell r="AW330">
            <v>0</v>
          </cell>
          <cell r="AX330">
            <v>0.01</v>
          </cell>
          <cell r="AY330">
            <v>0.59</v>
          </cell>
          <cell r="AZ330">
            <v>0.64</v>
          </cell>
          <cell r="BA330">
            <v>0.65</v>
          </cell>
          <cell r="BB330">
            <v>0.59</v>
          </cell>
          <cell r="BC330">
            <v>0.5</v>
          </cell>
          <cell r="BD330">
            <v>0.44</v>
          </cell>
          <cell r="BK330">
            <v>8.0000000000000002E-3</v>
          </cell>
          <cell r="BL330">
            <v>8.0000000000000002E-3</v>
          </cell>
          <cell r="BM330">
            <v>0.01</v>
          </cell>
          <cell r="BN330">
            <v>0.01</v>
          </cell>
          <cell r="BO330">
            <v>0.01</v>
          </cell>
          <cell r="BP330">
            <v>0.01</v>
          </cell>
          <cell r="BQ330">
            <v>0.04</v>
          </cell>
          <cell r="BR330">
            <v>0.05</v>
          </cell>
          <cell r="BS330">
            <v>0.02</v>
          </cell>
          <cell r="BT330">
            <v>0.03</v>
          </cell>
          <cell r="BU330">
            <v>0.02</v>
          </cell>
          <cell r="BV330">
            <v>0.05</v>
          </cell>
          <cell r="BW330">
            <v>0.05</v>
          </cell>
          <cell r="BX330">
            <v>0.05</v>
          </cell>
          <cell r="BY330">
            <v>0.06</v>
          </cell>
          <cell r="BZ330">
            <v>0.08</v>
          </cell>
          <cell r="CA330">
            <v>0.13</v>
          </cell>
          <cell r="CB330">
            <v>0.13</v>
          </cell>
          <cell r="CL330">
            <v>0.19</v>
          </cell>
          <cell r="CM330">
            <v>0.23</v>
          </cell>
          <cell r="CN330">
            <v>0.2</v>
          </cell>
          <cell r="CO330">
            <v>0.23</v>
          </cell>
          <cell r="CP330">
            <v>0.19</v>
          </cell>
          <cell r="CQ330">
            <v>0.36</v>
          </cell>
          <cell r="CR330">
            <v>0.23</v>
          </cell>
          <cell r="CS330">
            <v>0.25</v>
          </cell>
          <cell r="CT330">
            <v>0.25</v>
          </cell>
          <cell r="CU330">
            <v>0</v>
          </cell>
          <cell r="CV330">
            <v>0</v>
          </cell>
          <cell r="CW330">
            <v>0</v>
          </cell>
          <cell r="CX330">
            <v>0.02</v>
          </cell>
          <cell r="CY330">
            <v>0.01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0.77</v>
          </cell>
          <cell r="DE330">
            <v>0.74</v>
          </cell>
          <cell r="DF330">
            <v>0.74</v>
          </cell>
          <cell r="DG330">
            <v>0.69</v>
          </cell>
          <cell r="DH330">
            <v>0.74</v>
          </cell>
          <cell r="DI330">
            <v>0.56999999999999995</v>
          </cell>
          <cell r="DJ330">
            <v>0.65</v>
          </cell>
          <cell r="DK330">
            <v>0.56999999999999995</v>
          </cell>
          <cell r="DL330">
            <v>0.6</v>
          </cell>
          <cell r="DM330">
            <v>0.08</v>
          </cell>
          <cell r="DN330">
            <v>8.0000000000000002E-3</v>
          </cell>
          <cell r="DO330">
            <v>0.01</v>
          </cell>
          <cell r="DP330">
            <v>0.04</v>
          </cell>
          <cell r="DQ330">
            <v>1.4999999999999999E-2</v>
          </cell>
          <cell r="DR330">
            <v>0.01</v>
          </cell>
          <cell r="DS330">
            <v>0.06</v>
          </cell>
          <cell r="DT330">
            <v>0.04</v>
          </cell>
          <cell r="DU330">
            <v>0.04</v>
          </cell>
          <cell r="DW330">
            <v>4.4999999999999998E-2</v>
          </cell>
          <cell r="DX330">
            <v>0.06</v>
          </cell>
          <cell r="DY330">
            <v>0.08</v>
          </cell>
          <cell r="DZ330">
            <v>0.08</v>
          </cell>
          <cell r="EA330">
            <v>0.11</v>
          </cell>
          <cell r="EB330">
            <v>0.11</v>
          </cell>
          <cell r="EC330">
            <v>0.06</v>
          </cell>
          <cell r="ED330">
            <v>0.1</v>
          </cell>
          <cell r="EE330">
            <v>0.3</v>
          </cell>
          <cell r="EF330">
            <v>0.37</v>
          </cell>
          <cell r="EG330">
            <v>0.35</v>
          </cell>
          <cell r="EH330">
            <v>0.38</v>
          </cell>
          <cell r="EI330">
            <v>0.28999999999999998</v>
          </cell>
          <cell r="EJ330">
            <v>0.38</v>
          </cell>
          <cell r="EK330">
            <v>0.39</v>
          </cell>
          <cell r="EL330">
            <v>0.41</v>
          </cell>
          <cell r="EM330">
            <v>0.42</v>
          </cell>
          <cell r="EO330">
            <v>0.57999999999999996</v>
          </cell>
          <cell r="EP330">
            <v>0.56999999999999995</v>
          </cell>
          <cell r="EQ330">
            <v>0.51</v>
          </cell>
          <cell r="ER330">
            <v>0.61</v>
          </cell>
          <cell r="ES330">
            <v>0.5</v>
          </cell>
          <cell r="ET330">
            <v>0.42</v>
          </cell>
          <cell r="EU330">
            <v>0.49</v>
          </cell>
          <cell r="EV330">
            <v>0.44</v>
          </cell>
          <cell r="EW330">
            <v>0</v>
          </cell>
          <cell r="EX330">
            <v>0</v>
          </cell>
          <cell r="EY330">
            <v>0.01</v>
          </cell>
          <cell r="EZ330">
            <v>0</v>
          </cell>
          <cell r="FA330">
            <v>0</v>
          </cell>
          <cell r="FB330">
            <v>0</v>
          </cell>
          <cell r="FC330">
            <v>0.02</v>
          </cell>
          <cell r="FD330">
            <v>0</v>
          </cell>
          <cell r="FE330">
            <v>0</v>
          </cell>
          <cell r="GP330">
            <v>0</v>
          </cell>
          <cell r="GQ330">
            <v>0.01</v>
          </cell>
          <cell r="GR330">
            <v>0.02</v>
          </cell>
          <cell r="GS330">
            <v>0.02</v>
          </cell>
          <cell r="GT330">
            <v>0.05</v>
          </cell>
          <cell r="GU330">
            <v>0.02</v>
          </cell>
          <cell r="GV330">
            <v>0.38</v>
          </cell>
          <cell r="GW330">
            <v>0.28999999999999998</v>
          </cell>
          <cell r="GX330">
            <v>0.32</v>
          </cell>
          <cell r="GY330">
            <v>0.34</v>
          </cell>
          <cell r="GZ330">
            <v>0.44</v>
          </cell>
          <cell r="HA330">
            <v>0.38</v>
          </cell>
          <cell r="HB330">
            <v>0.55000000000000004</v>
          </cell>
          <cell r="HC330">
            <v>0.46</v>
          </cell>
          <cell r="HD330">
            <v>0.41</v>
          </cell>
          <cell r="HE330">
            <v>0.47</v>
          </cell>
          <cell r="HF330">
            <v>0.42</v>
          </cell>
          <cell r="HG330">
            <v>0.51</v>
          </cell>
          <cell r="HH330">
            <v>0.05</v>
          </cell>
          <cell r="HI330">
            <v>0.2</v>
          </cell>
          <cell r="HJ330">
            <v>0.19</v>
          </cell>
          <cell r="HK330">
            <v>0.14000000000000001</v>
          </cell>
          <cell r="HL330">
            <v>0.06</v>
          </cell>
          <cell r="HM330">
            <v>0.05</v>
          </cell>
          <cell r="HN330">
            <v>1.4999999999999999E-2</v>
          </cell>
          <cell r="HO330">
            <v>0.03</v>
          </cell>
          <cell r="HP330">
            <v>7.0000000000000007E-2</v>
          </cell>
          <cell r="HQ330">
            <v>0.03</v>
          </cell>
          <cell r="HR330">
            <v>1.4999999999999999E-2</v>
          </cell>
          <cell r="HS330">
            <v>2.3E-2</v>
          </cell>
          <cell r="HT330">
            <v>0</v>
          </cell>
          <cell r="HU330">
            <v>0.01</v>
          </cell>
          <cell r="HV330">
            <v>0</v>
          </cell>
          <cell r="HW330">
            <v>0</v>
          </cell>
          <cell r="HX330">
            <v>0.01</v>
          </cell>
          <cell r="HY330">
            <v>0.01</v>
          </cell>
        </row>
        <row r="331">
          <cell r="A331">
            <v>609928</v>
          </cell>
          <cell r="I331">
            <v>56</v>
          </cell>
          <cell r="J331" t="str">
            <v>Neutral</v>
          </cell>
          <cell r="M331">
            <v>57</v>
          </cell>
          <cell r="AA331">
            <v>0</v>
          </cell>
          <cell r="AB331">
            <v>0</v>
          </cell>
          <cell r="AC331">
            <v>0</v>
          </cell>
          <cell r="AD331">
            <v>0.01</v>
          </cell>
          <cell r="AE331">
            <v>0.01</v>
          </cell>
          <cell r="AF331">
            <v>0.06</v>
          </cell>
          <cell r="AG331">
            <v>0.05</v>
          </cell>
          <cell r="AH331">
            <v>0.03</v>
          </cell>
          <cell r="AI331">
            <v>0.05</v>
          </cell>
          <cell r="AJ331">
            <v>0.05</v>
          </cell>
          <cell r="AK331">
            <v>0.1</v>
          </cell>
          <cell r="AL331">
            <v>0.11</v>
          </cell>
          <cell r="AM331">
            <v>0.27</v>
          </cell>
          <cell r="AN331">
            <v>0.28000000000000003</v>
          </cell>
          <cell r="AO331">
            <v>0.31</v>
          </cell>
          <cell r="AP331">
            <v>0.24</v>
          </cell>
          <cell r="AQ331">
            <v>0.32</v>
          </cell>
          <cell r="AR331">
            <v>0.27</v>
          </cell>
          <cell r="AS331">
            <v>0.02</v>
          </cell>
          <cell r="AT331">
            <v>0.01</v>
          </cell>
          <cell r="AU331">
            <v>0.03</v>
          </cell>
          <cell r="AV331">
            <v>0.02</v>
          </cell>
          <cell r="AW331">
            <v>0.01</v>
          </cell>
          <cell r="AX331">
            <v>0.01</v>
          </cell>
          <cell r="AY331">
            <v>0.66</v>
          </cell>
          <cell r="AZ331">
            <v>0.68</v>
          </cell>
          <cell r="BA331">
            <v>0.61</v>
          </cell>
          <cell r="BB331">
            <v>0.68</v>
          </cell>
          <cell r="BC331">
            <v>0.56000000000000005</v>
          </cell>
          <cell r="BD331">
            <v>0.55000000000000004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0.01</v>
          </cell>
          <cell r="BR331">
            <v>0.09</v>
          </cell>
          <cell r="BS331">
            <v>0.03</v>
          </cell>
          <cell r="BT331">
            <v>0.03</v>
          </cell>
          <cell r="BU331">
            <v>0.04</v>
          </cell>
          <cell r="BV331">
            <v>0.06</v>
          </cell>
          <cell r="BW331">
            <v>0.03</v>
          </cell>
          <cell r="BX331">
            <v>0.06</v>
          </cell>
          <cell r="BY331">
            <v>0.12</v>
          </cell>
          <cell r="BZ331">
            <v>0.09</v>
          </cell>
          <cell r="CA331">
            <v>0.09</v>
          </cell>
          <cell r="CB331">
            <v>0.1</v>
          </cell>
          <cell r="CL331">
            <v>0.21</v>
          </cell>
          <cell r="CM331">
            <v>0.28000000000000003</v>
          </cell>
          <cell r="CN331">
            <v>0.25</v>
          </cell>
          <cell r="CO331">
            <v>0.27</v>
          </cell>
          <cell r="CP331">
            <v>0.25</v>
          </cell>
          <cell r="CQ331">
            <v>0.28000000000000003</v>
          </cell>
          <cell r="CR331">
            <v>0.28999999999999998</v>
          </cell>
          <cell r="CS331">
            <v>0.22</v>
          </cell>
          <cell r="CT331">
            <v>0.26</v>
          </cell>
          <cell r="CU331">
            <v>0.02</v>
          </cell>
          <cell r="CV331">
            <v>0.03</v>
          </cell>
          <cell r="CW331">
            <v>0.03</v>
          </cell>
          <cell r="CX331">
            <v>0.02</v>
          </cell>
          <cell r="CY331">
            <v>0.03</v>
          </cell>
          <cell r="CZ331">
            <v>0.04</v>
          </cell>
          <cell r="DA331">
            <v>0.02</v>
          </cell>
          <cell r="DB331">
            <v>0.02</v>
          </cell>
          <cell r="DC331">
            <v>0.02</v>
          </cell>
          <cell r="DD331">
            <v>0.74</v>
          </cell>
          <cell r="DE331">
            <v>0.65</v>
          </cell>
          <cell r="DF331">
            <v>0.66</v>
          </cell>
          <cell r="DG331">
            <v>0.68</v>
          </cell>
          <cell r="DH331">
            <v>0.66</v>
          </cell>
          <cell r="DI331">
            <v>0.56000000000000005</v>
          </cell>
          <cell r="DJ331">
            <v>0.59</v>
          </cell>
          <cell r="DK331">
            <v>0.57999999999999996</v>
          </cell>
          <cell r="DL331">
            <v>0.59</v>
          </cell>
          <cell r="DM331">
            <v>0.18</v>
          </cell>
          <cell r="DN331">
            <v>1.9E-2</v>
          </cell>
          <cell r="DO331">
            <v>0.01</v>
          </cell>
          <cell r="DP331">
            <v>0.01</v>
          </cell>
          <cell r="DQ331">
            <v>0</v>
          </cell>
          <cell r="DR331">
            <v>0.01</v>
          </cell>
          <cell r="DS331">
            <v>0.05</v>
          </cell>
          <cell r="DT331">
            <v>0.02</v>
          </cell>
          <cell r="DU331">
            <v>0.02</v>
          </cell>
          <cell r="DW331">
            <v>5.8000000000000003E-2</v>
          </cell>
          <cell r="DX331">
            <v>2.9000000000000001E-2</v>
          </cell>
          <cell r="DY331">
            <v>0.12</v>
          </cell>
          <cell r="DZ331">
            <v>7.0000000000000007E-2</v>
          </cell>
          <cell r="EA331">
            <v>0.09</v>
          </cell>
          <cell r="EB331">
            <v>0.17</v>
          </cell>
          <cell r="EC331">
            <v>0.12</v>
          </cell>
          <cell r="ED331">
            <v>0.11</v>
          </cell>
          <cell r="EE331">
            <v>0.24</v>
          </cell>
          <cell r="EF331">
            <v>0.23</v>
          </cell>
          <cell r="EG331">
            <v>0.31</v>
          </cell>
          <cell r="EH331">
            <v>0.28000000000000003</v>
          </cell>
          <cell r="EI331">
            <v>0.3</v>
          </cell>
          <cell r="EJ331">
            <v>0.28999999999999998</v>
          </cell>
          <cell r="EK331">
            <v>0.27</v>
          </cell>
          <cell r="EL331">
            <v>0.31</v>
          </cell>
          <cell r="EM331">
            <v>0.34</v>
          </cell>
          <cell r="EO331">
            <v>0.64</v>
          </cell>
          <cell r="EP331">
            <v>0.63</v>
          </cell>
          <cell r="EQ331">
            <v>0.55000000000000004</v>
          </cell>
          <cell r="ER331">
            <v>0.6</v>
          </cell>
          <cell r="ES331">
            <v>0.57999999999999996</v>
          </cell>
          <cell r="ET331">
            <v>0.5</v>
          </cell>
          <cell r="EU331">
            <v>0.53</v>
          </cell>
          <cell r="EV331">
            <v>0.5</v>
          </cell>
          <cell r="EW331">
            <v>0.02</v>
          </cell>
          <cell r="EX331">
            <v>0.05</v>
          </cell>
          <cell r="EY331">
            <v>0.02</v>
          </cell>
          <cell r="EZ331">
            <v>0.04</v>
          </cell>
          <cell r="FA331">
            <v>0.03</v>
          </cell>
          <cell r="FB331">
            <v>0.03</v>
          </cell>
          <cell r="FC331">
            <v>0.02</v>
          </cell>
          <cell r="FD331">
            <v>0.02</v>
          </cell>
          <cell r="FE331">
            <v>0.03</v>
          </cell>
          <cell r="GP331">
            <v>0.02</v>
          </cell>
          <cell r="GQ331">
            <v>0.02</v>
          </cell>
          <cell r="GR331">
            <v>0.05</v>
          </cell>
          <cell r="GS331">
            <v>0.03</v>
          </cell>
          <cell r="GT331">
            <v>0.04</v>
          </cell>
          <cell r="GU331">
            <v>0</v>
          </cell>
          <cell r="GV331">
            <v>0.33</v>
          </cell>
          <cell r="GW331">
            <v>0.23</v>
          </cell>
          <cell r="GX331">
            <v>0.25</v>
          </cell>
          <cell r="GY331">
            <v>0.32</v>
          </cell>
          <cell r="GZ331">
            <v>0.37</v>
          </cell>
          <cell r="HA331">
            <v>0.25</v>
          </cell>
          <cell r="HB331">
            <v>0.54</v>
          </cell>
          <cell r="HC331">
            <v>0.52</v>
          </cell>
          <cell r="HD331">
            <v>0.49</v>
          </cell>
          <cell r="HE331">
            <v>0.5</v>
          </cell>
          <cell r="HF331">
            <v>0.44</v>
          </cell>
          <cell r="HG331">
            <v>0.63</v>
          </cell>
          <cell r="HH331">
            <v>0.08</v>
          </cell>
          <cell r="HI331">
            <v>0.18</v>
          </cell>
          <cell r="HJ331">
            <v>0.15</v>
          </cell>
          <cell r="HK331">
            <v>0.12</v>
          </cell>
          <cell r="HL331">
            <v>0.11</v>
          </cell>
          <cell r="HM331">
            <v>0.05</v>
          </cell>
          <cell r="HN331">
            <v>0.01</v>
          </cell>
          <cell r="HO331">
            <v>0.01</v>
          </cell>
          <cell r="HP331">
            <v>0.01</v>
          </cell>
          <cell r="HQ331">
            <v>0.02</v>
          </cell>
          <cell r="HR331">
            <v>0.01</v>
          </cell>
          <cell r="HS331">
            <v>1.9E-2</v>
          </cell>
          <cell r="HT331">
            <v>0.02</v>
          </cell>
          <cell r="HU331">
            <v>0.03</v>
          </cell>
          <cell r="HV331">
            <v>0.06</v>
          </cell>
          <cell r="HW331">
            <v>0.02</v>
          </cell>
          <cell r="HX331">
            <v>0.04</v>
          </cell>
          <cell r="HY331">
            <v>0.05</v>
          </cell>
        </row>
        <row r="332">
          <cell r="A332">
            <v>609929</v>
          </cell>
          <cell r="I332">
            <v>75</v>
          </cell>
          <cell r="J332" t="str">
            <v>Neutral</v>
          </cell>
          <cell r="M332">
            <v>47</v>
          </cell>
          <cell r="R332">
            <v>2</v>
          </cell>
          <cell r="AA332">
            <v>0.02</v>
          </cell>
          <cell r="AB332">
            <v>0.01</v>
          </cell>
          <cell r="AC332">
            <v>0.02</v>
          </cell>
          <cell r="AD332">
            <v>0.02</v>
          </cell>
          <cell r="AE332">
            <v>0.03</v>
          </cell>
          <cell r="AF332">
            <v>0.06</v>
          </cell>
          <cell r="AG332">
            <v>0.06</v>
          </cell>
          <cell r="AH332">
            <v>0.1</v>
          </cell>
          <cell r="AI332">
            <v>0.12</v>
          </cell>
          <cell r="AJ332">
            <v>7.0000000000000007E-2</v>
          </cell>
          <cell r="AK332">
            <v>0.15</v>
          </cell>
          <cell r="AL332">
            <v>0.15</v>
          </cell>
          <cell r="AM332">
            <v>0.32</v>
          </cell>
          <cell r="AN332">
            <v>0.23</v>
          </cell>
          <cell r="AO332">
            <v>0.26</v>
          </cell>
          <cell r="AP332">
            <v>0.22</v>
          </cell>
          <cell r="AQ332">
            <v>0.23</v>
          </cell>
          <cell r="AR332">
            <v>0.3</v>
          </cell>
          <cell r="AS332">
            <v>0.01</v>
          </cell>
          <cell r="AT332">
            <v>0.01</v>
          </cell>
          <cell r="AU332">
            <v>0</v>
          </cell>
          <cell r="AV332">
            <v>0</v>
          </cell>
          <cell r="AW332">
            <v>0.01</v>
          </cell>
          <cell r="AX332">
            <v>0.01</v>
          </cell>
          <cell r="AY332">
            <v>0.6</v>
          </cell>
          <cell r="AZ332">
            <v>0.66</v>
          </cell>
          <cell r="BA332">
            <v>0.59</v>
          </cell>
          <cell r="BB332">
            <v>0.69</v>
          </cell>
          <cell r="BC332">
            <v>0.57999999999999996</v>
          </cell>
          <cell r="BD332">
            <v>0.48</v>
          </cell>
          <cell r="BK332">
            <v>1.0999999999999999E-2</v>
          </cell>
          <cell r="BL332">
            <v>1.0999999999999999E-2</v>
          </cell>
          <cell r="BM332">
            <v>0.02</v>
          </cell>
          <cell r="BN332">
            <v>0.03</v>
          </cell>
          <cell r="BO332">
            <v>0.02</v>
          </cell>
          <cell r="BP332">
            <v>0.02</v>
          </cell>
          <cell r="BQ332">
            <v>0.02</v>
          </cell>
          <cell r="BR332">
            <v>0.05</v>
          </cell>
          <cell r="BS332">
            <v>0.03</v>
          </cell>
          <cell r="BT332">
            <v>0.03</v>
          </cell>
          <cell r="BU332">
            <v>0.02</v>
          </cell>
          <cell r="BV332">
            <v>0.03</v>
          </cell>
          <cell r="BW332">
            <v>0.03</v>
          </cell>
          <cell r="BX332">
            <v>0.04</v>
          </cell>
          <cell r="BY332">
            <v>7.0000000000000007E-2</v>
          </cell>
          <cell r="BZ332">
            <v>0.08</v>
          </cell>
          <cell r="CA332">
            <v>0.11</v>
          </cell>
          <cell r="CB332">
            <v>0.09</v>
          </cell>
          <cell r="CL332">
            <v>0.17</v>
          </cell>
          <cell r="CM332">
            <v>0.2</v>
          </cell>
          <cell r="CN332">
            <v>0.23</v>
          </cell>
          <cell r="CO332">
            <v>0.22</v>
          </cell>
          <cell r="CP332">
            <v>0.23</v>
          </cell>
          <cell r="CQ332">
            <v>0.28000000000000003</v>
          </cell>
          <cell r="CR332">
            <v>0.24</v>
          </cell>
          <cell r="CS332">
            <v>0.19</v>
          </cell>
          <cell r="CT332">
            <v>0.23</v>
          </cell>
          <cell r="CU332">
            <v>0.01</v>
          </cell>
          <cell r="CV332">
            <v>0.01</v>
          </cell>
          <cell r="CW332">
            <v>0.01</v>
          </cell>
          <cell r="CX332">
            <v>0</v>
          </cell>
          <cell r="CY332">
            <v>0.01</v>
          </cell>
          <cell r="CZ332">
            <v>0.01</v>
          </cell>
          <cell r="DA332">
            <v>0</v>
          </cell>
          <cell r="DB332">
            <v>0</v>
          </cell>
          <cell r="DC332">
            <v>0.01</v>
          </cell>
          <cell r="DD332">
            <v>0.78</v>
          </cell>
          <cell r="DE332">
            <v>0.76</v>
          </cell>
          <cell r="DF332">
            <v>0.72</v>
          </cell>
          <cell r="DG332">
            <v>0.72</v>
          </cell>
          <cell r="DH332">
            <v>0.71</v>
          </cell>
          <cell r="DI332">
            <v>0.63</v>
          </cell>
          <cell r="DJ332">
            <v>0.66</v>
          </cell>
          <cell r="DK332">
            <v>0.66</v>
          </cell>
          <cell r="DL332">
            <v>0.64</v>
          </cell>
          <cell r="DM332">
            <v>0.17</v>
          </cell>
          <cell r="DN332">
            <v>3.6999999999999998E-2</v>
          </cell>
          <cell r="DO332">
            <v>0.04</v>
          </cell>
          <cell r="DP332">
            <v>0.04</v>
          </cell>
          <cell r="DQ332">
            <v>1.6E-2</v>
          </cell>
          <cell r="DR332">
            <v>0.03</v>
          </cell>
          <cell r="DS332">
            <v>0.04</v>
          </cell>
          <cell r="DT332">
            <v>0.04</v>
          </cell>
          <cell r="DU332">
            <v>0.05</v>
          </cell>
          <cell r="DW332">
            <v>0.10100000000000001</v>
          </cell>
          <cell r="DX332">
            <v>8.5000000000000006E-2</v>
          </cell>
          <cell r="DY332">
            <v>0.13</v>
          </cell>
          <cell r="DZ332">
            <v>0.11</v>
          </cell>
          <cell r="EA332">
            <v>0.12</v>
          </cell>
          <cell r="EB332">
            <v>0.13</v>
          </cell>
          <cell r="EC332">
            <v>0.12</v>
          </cell>
          <cell r="ED332">
            <v>0.15</v>
          </cell>
          <cell r="EE332">
            <v>0.23</v>
          </cell>
          <cell r="EF332">
            <v>0.26</v>
          </cell>
          <cell r="EG332">
            <v>0.27</v>
          </cell>
          <cell r="EH332">
            <v>0.27</v>
          </cell>
          <cell r="EI332">
            <v>0.28000000000000003</v>
          </cell>
          <cell r="EJ332">
            <v>0.28999999999999998</v>
          </cell>
          <cell r="EK332">
            <v>0.27</v>
          </cell>
          <cell r="EL332">
            <v>0.28999999999999998</v>
          </cell>
          <cell r="EM332">
            <v>0.28999999999999998</v>
          </cell>
          <cell r="EO332">
            <v>0.56000000000000005</v>
          </cell>
          <cell r="EP332">
            <v>0.56000000000000005</v>
          </cell>
          <cell r="EQ332">
            <v>0.53</v>
          </cell>
          <cell r="ER332">
            <v>0.56000000000000005</v>
          </cell>
          <cell r="ES332">
            <v>0.5</v>
          </cell>
          <cell r="ET332">
            <v>0.47</v>
          </cell>
          <cell r="EU332">
            <v>0.48</v>
          </cell>
          <cell r="EV332">
            <v>0.44</v>
          </cell>
          <cell r="EW332">
            <v>0.06</v>
          </cell>
          <cell r="EX332">
            <v>0.04</v>
          </cell>
          <cell r="EY332">
            <v>0.05</v>
          </cell>
          <cell r="EZ332">
            <v>0.04</v>
          </cell>
          <cell r="FA332">
            <v>0.04</v>
          </cell>
          <cell r="FB332">
            <v>0.06</v>
          </cell>
          <cell r="FC332">
            <v>0.09</v>
          </cell>
          <cell r="FD332">
            <v>0.08</v>
          </cell>
          <cell r="FE332">
            <v>7.0000000000000007E-2</v>
          </cell>
          <cell r="GP332">
            <v>0.02</v>
          </cell>
          <cell r="GQ332">
            <v>0.04</v>
          </cell>
          <cell r="GR332">
            <v>0.02</v>
          </cell>
          <cell r="GS332">
            <v>0.04</v>
          </cell>
          <cell r="GT332">
            <v>0.12</v>
          </cell>
          <cell r="GU332">
            <v>0.02</v>
          </cell>
          <cell r="GV332">
            <v>0.31</v>
          </cell>
          <cell r="GW332">
            <v>0.25</v>
          </cell>
          <cell r="GX332">
            <v>0.28000000000000003</v>
          </cell>
          <cell r="GY332">
            <v>0.3</v>
          </cell>
          <cell r="GZ332">
            <v>0.31</v>
          </cell>
          <cell r="HA332">
            <v>0.34</v>
          </cell>
          <cell r="HB332">
            <v>0.5</v>
          </cell>
          <cell r="HC332">
            <v>0.4</v>
          </cell>
          <cell r="HD332">
            <v>0.41</v>
          </cell>
          <cell r="HE332">
            <v>0.42</v>
          </cell>
          <cell r="HF332">
            <v>0.38</v>
          </cell>
          <cell r="HG332">
            <v>0.49</v>
          </cell>
          <cell r="HH332">
            <v>0.11</v>
          </cell>
          <cell r="HI332">
            <v>0.22</v>
          </cell>
          <cell r="HJ332">
            <v>0.22</v>
          </cell>
          <cell r="HK332">
            <v>0.16</v>
          </cell>
          <cell r="HL332">
            <v>0.11</v>
          </cell>
          <cell r="HM332">
            <v>0.09</v>
          </cell>
          <cell r="HN332">
            <v>2.1000000000000001E-2</v>
          </cell>
          <cell r="HO332">
            <v>0.04</v>
          </cell>
          <cell r="HP332">
            <v>0.03</v>
          </cell>
          <cell r="HQ332">
            <v>0.02</v>
          </cell>
          <cell r="HR332">
            <v>2.5999999999999999E-2</v>
          </cell>
          <cell r="HS332">
            <v>2.1000000000000001E-2</v>
          </cell>
          <cell r="HT332">
            <v>0.04</v>
          </cell>
          <cell r="HU332">
            <v>0.05</v>
          </cell>
          <cell r="HV332">
            <v>0.05</v>
          </cell>
          <cell r="HW332">
            <v>0.06</v>
          </cell>
          <cell r="HX332">
            <v>0.05</v>
          </cell>
          <cell r="HY332">
            <v>0.04</v>
          </cell>
        </row>
        <row r="333">
          <cell r="A333">
            <v>609930</v>
          </cell>
          <cell r="I333">
            <v>66</v>
          </cell>
          <cell r="J333" t="str">
            <v>Neutral</v>
          </cell>
          <cell r="M333">
            <v>44</v>
          </cell>
          <cell r="R333">
            <v>8</v>
          </cell>
          <cell r="AA333">
            <v>0.01</v>
          </cell>
          <cell r="AB333">
            <v>0</v>
          </cell>
          <cell r="AC333">
            <v>0.02</v>
          </cell>
          <cell r="AD333">
            <v>0.02</v>
          </cell>
          <cell r="AE333">
            <v>0.02</v>
          </cell>
          <cell r="AF333">
            <v>0.05</v>
          </cell>
          <cell r="AG333">
            <v>7.0000000000000007E-2</v>
          </cell>
          <cell r="AH333">
            <v>0.04</v>
          </cell>
          <cell r="AI333">
            <v>7.0000000000000007E-2</v>
          </cell>
          <cell r="AJ333">
            <v>0.04</v>
          </cell>
          <cell r="AK333">
            <v>7.0000000000000007E-2</v>
          </cell>
          <cell r="AL333">
            <v>0.15</v>
          </cell>
          <cell r="AM333">
            <v>0.42</v>
          </cell>
          <cell r="AN333">
            <v>0.42</v>
          </cell>
          <cell r="AO333">
            <v>0.37</v>
          </cell>
          <cell r="AP333">
            <v>0.27</v>
          </cell>
          <cell r="AQ333">
            <v>0.39</v>
          </cell>
          <cell r="AR333">
            <v>0.34</v>
          </cell>
          <cell r="AS333">
            <v>0.01</v>
          </cell>
          <cell r="AT333">
            <v>0.02</v>
          </cell>
          <cell r="AU333">
            <v>0.02</v>
          </cell>
          <cell r="AV333">
            <v>0.02</v>
          </cell>
          <cell r="AW333">
            <v>0.01</v>
          </cell>
          <cell r="AX333">
            <v>0.01</v>
          </cell>
          <cell r="AY333">
            <v>0.49</v>
          </cell>
          <cell r="AZ333">
            <v>0.52</v>
          </cell>
          <cell r="BA333">
            <v>0.51</v>
          </cell>
          <cell r="BB333">
            <v>0.65</v>
          </cell>
          <cell r="BC333">
            <v>0.5</v>
          </cell>
          <cell r="BD333">
            <v>0.45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0.01</v>
          </cell>
          <cell r="BQ333">
            <v>0.01</v>
          </cell>
          <cell r="BR333">
            <v>0.04</v>
          </cell>
          <cell r="BS333">
            <v>0</v>
          </cell>
          <cell r="BT333">
            <v>0</v>
          </cell>
          <cell r="BU333">
            <v>0.01</v>
          </cell>
          <cell r="BV333">
            <v>0</v>
          </cell>
          <cell r="BW333">
            <v>0.02</v>
          </cell>
          <cell r="BX333">
            <v>0.01</v>
          </cell>
          <cell r="BY333">
            <v>0.02</v>
          </cell>
          <cell r="BZ333">
            <v>0.03</v>
          </cell>
          <cell r="CA333">
            <v>0.06</v>
          </cell>
          <cell r="CB333">
            <v>0.05</v>
          </cell>
          <cell r="CL333">
            <v>0.13</v>
          </cell>
          <cell r="CM333">
            <v>0.15</v>
          </cell>
          <cell r="CN333">
            <v>0.16</v>
          </cell>
          <cell r="CO333">
            <v>0.14000000000000001</v>
          </cell>
          <cell r="CP333">
            <v>0.14000000000000001</v>
          </cell>
          <cell r="CQ333">
            <v>0.19</v>
          </cell>
          <cell r="CR333">
            <v>0.21</v>
          </cell>
          <cell r="CS333">
            <v>0.21</v>
          </cell>
          <cell r="CT333">
            <v>0.2</v>
          </cell>
          <cell r="CU333">
            <v>0</v>
          </cell>
          <cell r="CV333">
            <v>0</v>
          </cell>
          <cell r="CW333">
            <v>0.01</v>
          </cell>
          <cell r="CX333">
            <v>0</v>
          </cell>
          <cell r="CY333">
            <v>0.01</v>
          </cell>
          <cell r="CZ333">
            <v>0.01</v>
          </cell>
          <cell r="DA333">
            <v>0.01</v>
          </cell>
          <cell r="DB333">
            <v>0.01</v>
          </cell>
          <cell r="DC333">
            <v>0.01</v>
          </cell>
          <cell r="DD333">
            <v>0.87</v>
          </cell>
          <cell r="DE333">
            <v>0.84</v>
          </cell>
          <cell r="DF333">
            <v>0.82</v>
          </cell>
          <cell r="DG333">
            <v>0.84</v>
          </cell>
          <cell r="DH333">
            <v>0.84</v>
          </cell>
          <cell r="DI333">
            <v>0.77</v>
          </cell>
          <cell r="DJ333">
            <v>0.73</v>
          </cell>
          <cell r="DK333">
            <v>0.67</v>
          </cell>
          <cell r="DL333">
            <v>0.74</v>
          </cell>
          <cell r="DM333">
            <v>0.17</v>
          </cell>
          <cell r="DN333">
            <v>1.4E-2</v>
          </cell>
          <cell r="DO333">
            <v>0.01</v>
          </cell>
          <cell r="DP333">
            <v>0.01</v>
          </cell>
          <cell r="DQ333">
            <v>1.9E-2</v>
          </cell>
          <cell r="DR333">
            <v>0.02</v>
          </cell>
          <cell r="DS333">
            <v>0.03</v>
          </cell>
          <cell r="DT333">
            <v>0.01</v>
          </cell>
          <cell r="DU333">
            <v>0.04</v>
          </cell>
          <cell r="DW333">
            <v>5.0999999999999997E-2</v>
          </cell>
          <cell r="DX333">
            <v>5.0999999999999997E-2</v>
          </cell>
          <cell r="DY333">
            <v>0.03</v>
          </cell>
          <cell r="DZ333">
            <v>0.02</v>
          </cell>
          <cell r="EA333">
            <v>0.04</v>
          </cell>
          <cell r="EB333">
            <v>0.06</v>
          </cell>
          <cell r="EC333">
            <v>0.05</v>
          </cell>
          <cell r="ED333">
            <v>7.0000000000000007E-2</v>
          </cell>
          <cell r="EE333">
            <v>0.32</v>
          </cell>
          <cell r="EF333">
            <v>0.24</v>
          </cell>
          <cell r="EG333">
            <v>0.3</v>
          </cell>
          <cell r="EH333">
            <v>0.34</v>
          </cell>
          <cell r="EI333">
            <v>0.25</v>
          </cell>
          <cell r="EJ333">
            <v>0.36</v>
          </cell>
          <cell r="EK333">
            <v>0.35</v>
          </cell>
          <cell r="EL333">
            <v>0.34</v>
          </cell>
          <cell r="EM333">
            <v>0.38</v>
          </cell>
          <cell r="EO333">
            <v>0.67</v>
          </cell>
          <cell r="EP333">
            <v>0.63</v>
          </cell>
          <cell r="EQ333">
            <v>0.61</v>
          </cell>
          <cell r="ER333">
            <v>0.69</v>
          </cell>
          <cell r="ES333">
            <v>0.54</v>
          </cell>
          <cell r="ET333">
            <v>0.53</v>
          </cell>
          <cell r="EU333">
            <v>0.56999999999999995</v>
          </cell>
          <cell r="EV333">
            <v>0.5</v>
          </cell>
          <cell r="EW333">
            <v>0.03</v>
          </cell>
          <cell r="EX333">
            <v>0.02</v>
          </cell>
          <cell r="EY333">
            <v>0.01</v>
          </cell>
          <cell r="EZ333">
            <v>0.01</v>
          </cell>
          <cell r="FA333">
            <v>0.02</v>
          </cell>
          <cell r="FB333">
            <v>0.04</v>
          </cell>
          <cell r="FC333">
            <v>0.04</v>
          </cell>
          <cell r="FD333">
            <v>0.02</v>
          </cell>
          <cell r="FE333">
            <v>0.02</v>
          </cell>
          <cell r="GP333">
            <v>0.01</v>
          </cell>
          <cell r="GQ333">
            <v>0.02</v>
          </cell>
          <cell r="GR333">
            <v>0.01</v>
          </cell>
          <cell r="GS333">
            <v>0.01</v>
          </cell>
          <cell r="GT333">
            <v>0.09</v>
          </cell>
          <cell r="GU333">
            <v>0.04</v>
          </cell>
          <cell r="GV333">
            <v>0.34</v>
          </cell>
          <cell r="GW333">
            <v>0.34</v>
          </cell>
          <cell r="GX333">
            <v>0.33</v>
          </cell>
          <cell r="GY333">
            <v>0.34</v>
          </cell>
          <cell r="GZ333">
            <v>0.35</v>
          </cell>
          <cell r="HA333">
            <v>0.33</v>
          </cell>
          <cell r="HB333">
            <v>0.59</v>
          </cell>
          <cell r="HC333">
            <v>0.37</v>
          </cell>
          <cell r="HD333">
            <v>0.52</v>
          </cell>
          <cell r="HE333">
            <v>0.49</v>
          </cell>
          <cell r="HF333">
            <v>0.42</v>
          </cell>
          <cell r="HG333">
            <v>0.54</v>
          </cell>
          <cell r="HH333">
            <v>0.02</v>
          </cell>
          <cell r="HI333">
            <v>0.16</v>
          </cell>
          <cell r="HJ333">
            <v>7.0000000000000007E-2</v>
          </cell>
          <cell r="HK333">
            <v>0.1</v>
          </cell>
          <cell r="HL333">
            <v>7.0000000000000007E-2</v>
          </cell>
          <cell r="HM333">
            <v>0.04</v>
          </cell>
          <cell r="HN333">
            <v>2.3E-2</v>
          </cell>
          <cell r="HO333">
            <v>0.06</v>
          </cell>
          <cell r="HP333">
            <v>0.02</v>
          </cell>
          <cell r="HQ333">
            <v>0.02</v>
          </cell>
          <cell r="HR333">
            <v>1.9E-2</v>
          </cell>
          <cell r="HS333">
            <v>1.9E-2</v>
          </cell>
          <cell r="HT333">
            <v>0.01</v>
          </cell>
          <cell r="HU333">
            <v>0.05</v>
          </cell>
          <cell r="HV333">
            <v>0.04</v>
          </cell>
          <cell r="HW333">
            <v>0.05</v>
          </cell>
          <cell r="HX333">
            <v>0.06</v>
          </cell>
          <cell r="HY333">
            <v>0.03</v>
          </cell>
        </row>
        <row r="334">
          <cell r="A334">
            <v>609933</v>
          </cell>
          <cell r="I334">
            <v>46</v>
          </cell>
          <cell r="J334" t="str">
            <v>Neutral</v>
          </cell>
          <cell r="M334">
            <v>44</v>
          </cell>
          <cell r="R334">
            <v>4</v>
          </cell>
          <cell r="AA334">
            <v>0.01</v>
          </cell>
          <cell r="AB334">
            <v>0.01</v>
          </cell>
          <cell r="AC334">
            <v>0</v>
          </cell>
          <cell r="AD334">
            <v>0</v>
          </cell>
          <cell r="AE334">
            <v>0.02</v>
          </cell>
          <cell r="AF334">
            <v>0.05</v>
          </cell>
          <cell r="AG334">
            <v>0.1</v>
          </cell>
          <cell r="AH334">
            <v>7.0000000000000007E-2</v>
          </cell>
          <cell r="AI334">
            <v>0.1</v>
          </cell>
          <cell r="AJ334">
            <v>0.06</v>
          </cell>
          <cell r="AK334">
            <v>0.13</v>
          </cell>
          <cell r="AL334">
            <v>0.16</v>
          </cell>
          <cell r="AM334">
            <v>0.4</v>
          </cell>
          <cell r="AN334">
            <v>0.31</v>
          </cell>
          <cell r="AO334">
            <v>0.37</v>
          </cell>
          <cell r="AP334">
            <v>0.24</v>
          </cell>
          <cell r="AQ334">
            <v>0.39</v>
          </cell>
          <cell r="AR334">
            <v>0.32</v>
          </cell>
          <cell r="AS334">
            <v>0</v>
          </cell>
          <cell r="AT334">
            <v>0</v>
          </cell>
          <cell r="AU334">
            <v>0.01</v>
          </cell>
          <cell r="AV334">
            <v>0.02</v>
          </cell>
          <cell r="AW334">
            <v>0.01</v>
          </cell>
          <cell r="AX334">
            <v>0.02</v>
          </cell>
          <cell r="AY334">
            <v>0.49</v>
          </cell>
          <cell r="AZ334">
            <v>0.6</v>
          </cell>
          <cell r="BA334">
            <v>0.52</v>
          </cell>
          <cell r="BB334">
            <v>0.69</v>
          </cell>
          <cell r="BC334">
            <v>0.46</v>
          </cell>
          <cell r="BD334">
            <v>0.45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0.01</v>
          </cell>
          <cell r="BR334">
            <v>0.09</v>
          </cell>
          <cell r="BS334">
            <v>0.04</v>
          </cell>
          <cell r="BT334">
            <v>0.02</v>
          </cell>
          <cell r="BU334">
            <v>0.02</v>
          </cell>
          <cell r="BV334">
            <v>0.02</v>
          </cell>
          <cell r="BW334">
            <v>0.02</v>
          </cell>
          <cell r="BX334">
            <v>0.03</v>
          </cell>
          <cell r="BY334">
            <v>0.09</v>
          </cell>
          <cell r="BZ334">
            <v>0.1</v>
          </cell>
          <cell r="CA334">
            <v>0.1</v>
          </cell>
          <cell r="CB334">
            <v>0.11</v>
          </cell>
          <cell r="CL334">
            <v>0.2</v>
          </cell>
          <cell r="CM334">
            <v>0.18</v>
          </cell>
          <cell r="CN334">
            <v>0.28999999999999998</v>
          </cell>
          <cell r="CO334">
            <v>0.25</v>
          </cell>
          <cell r="CP334">
            <v>0.25</v>
          </cell>
          <cell r="CQ334">
            <v>0.39</v>
          </cell>
          <cell r="CR334">
            <v>0.27</v>
          </cell>
          <cell r="CS334">
            <v>0.26</v>
          </cell>
          <cell r="CT334">
            <v>0.27</v>
          </cell>
          <cell r="CU334">
            <v>0.02</v>
          </cell>
          <cell r="CV334">
            <v>0.01</v>
          </cell>
          <cell r="CW334">
            <v>0.02</v>
          </cell>
          <cell r="CX334">
            <v>0</v>
          </cell>
          <cell r="CY334">
            <v>0.01</v>
          </cell>
          <cell r="CZ334">
            <v>0.01</v>
          </cell>
          <cell r="DA334">
            <v>0</v>
          </cell>
          <cell r="DB334">
            <v>0.01</v>
          </cell>
          <cell r="DC334">
            <v>0</v>
          </cell>
          <cell r="DD334">
            <v>0.76</v>
          </cell>
          <cell r="DE334">
            <v>0.79</v>
          </cell>
          <cell r="DF334">
            <v>0.68</v>
          </cell>
          <cell r="DG334">
            <v>0.73</v>
          </cell>
          <cell r="DH334">
            <v>0.71</v>
          </cell>
          <cell r="DI334">
            <v>0.52</v>
          </cell>
          <cell r="DJ334">
            <v>0.62</v>
          </cell>
          <cell r="DK334">
            <v>0.55000000000000004</v>
          </cell>
          <cell r="DL334">
            <v>0.56999999999999995</v>
          </cell>
          <cell r="DM334">
            <v>0.27</v>
          </cell>
          <cell r="DN334">
            <v>0.04</v>
          </cell>
          <cell r="DO334">
            <v>0.02</v>
          </cell>
          <cell r="DP334">
            <v>0.02</v>
          </cell>
          <cell r="DQ334">
            <v>8.0000000000000002E-3</v>
          </cell>
          <cell r="DR334">
            <v>0.01</v>
          </cell>
          <cell r="DS334">
            <v>0.05</v>
          </cell>
          <cell r="DT334">
            <v>0</v>
          </cell>
          <cell r="DU334">
            <v>0.02</v>
          </cell>
          <cell r="DW334">
            <v>0.105</v>
          </cell>
          <cell r="DX334">
            <v>0.105</v>
          </cell>
          <cell r="DY334">
            <v>0.1</v>
          </cell>
          <cell r="DZ334">
            <v>7.0000000000000007E-2</v>
          </cell>
          <cell r="EA334">
            <v>0.13</v>
          </cell>
          <cell r="EB334">
            <v>0.09</v>
          </cell>
          <cell r="EC334">
            <v>7.0000000000000007E-2</v>
          </cell>
          <cell r="ED334">
            <v>0.13</v>
          </cell>
          <cell r="EE334">
            <v>0.2</v>
          </cell>
          <cell r="EF334">
            <v>0.3</v>
          </cell>
          <cell r="EG334">
            <v>0.32</v>
          </cell>
          <cell r="EH334">
            <v>0.35</v>
          </cell>
          <cell r="EI334">
            <v>0.31</v>
          </cell>
          <cell r="EJ334">
            <v>0.38</v>
          </cell>
          <cell r="EK334">
            <v>0.43</v>
          </cell>
          <cell r="EL334">
            <v>0.41</v>
          </cell>
          <cell r="EM334">
            <v>0.43</v>
          </cell>
          <cell r="EO334">
            <v>0.55000000000000004</v>
          </cell>
          <cell r="EP334">
            <v>0.55000000000000004</v>
          </cell>
          <cell r="EQ334">
            <v>0.52</v>
          </cell>
          <cell r="ER334">
            <v>0.61</v>
          </cell>
          <cell r="ES334">
            <v>0.44</v>
          </cell>
          <cell r="ET334">
            <v>0.42</v>
          </cell>
          <cell r="EU334">
            <v>0.5</v>
          </cell>
          <cell r="EV334">
            <v>0.4</v>
          </cell>
          <cell r="EW334">
            <v>0.05</v>
          </cell>
          <cell r="EX334">
            <v>0.01</v>
          </cell>
          <cell r="EY334">
            <v>0.01</v>
          </cell>
          <cell r="EZ334">
            <v>0.01</v>
          </cell>
          <cell r="FA334">
            <v>0</v>
          </cell>
          <cell r="FB334">
            <v>0.04</v>
          </cell>
          <cell r="FC334">
            <v>0.02</v>
          </cell>
          <cell r="FD334">
            <v>0.02</v>
          </cell>
          <cell r="FE334">
            <v>0.02</v>
          </cell>
          <cell r="GP334">
            <v>0.01</v>
          </cell>
          <cell r="GQ334">
            <v>0</v>
          </cell>
          <cell r="GR334">
            <v>0</v>
          </cell>
          <cell r="GS334">
            <v>0.02</v>
          </cell>
          <cell r="GT334">
            <v>0.02</v>
          </cell>
          <cell r="GU334">
            <v>0</v>
          </cell>
          <cell r="GV334">
            <v>0.28999999999999998</v>
          </cell>
          <cell r="GW334">
            <v>0.25</v>
          </cell>
          <cell r="GX334">
            <v>0.26</v>
          </cell>
          <cell r="GY334">
            <v>0.23</v>
          </cell>
          <cell r="GZ334">
            <v>0.28999999999999998</v>
          </cell>
          <cell r="HA334">
            <v>0.33</v>
          </cell>
          <cell r="HB334">
            <v>0.6</v>
          </cell>
          <cell r="HC334">
            <v>0.51</v>
          </cell>
          <cell r="HD334">
            <v>0.48</v>
          </cell>
          <cell r="HE334">
            <v>0.55000000000000004</v>
          </cell>
          <cell r="HF334">
            <v>0.52</v>
          </cell>
          <cell r="HG334">
            <v>0.59</v>
          </cell>
          <cell r="HH334">
            <v>0.08</v>
          </cell>
          <cell r="HI334">
            <v>0.19</v>
          </cell>
          <cell r="HJ334">
            <v>0.17</v>
          </cell>
          <cell r="HK334">
            <v>0.14000000000000001</v>
          </cell>
          <cell r="HL334">
            <v>0.13</v>
          </cell>
          <cell r="HM334">
            <v>0.05</v>
          </cell>
          <cell r="HN334">
            <v>8.0000000000000002E-3</v>
          </cell>
          <cell r="HO334">
            <v>0.03</v>
          </cell>
          <cell r="HP334">
            <v>0.04</v>
          </cell>
          <cell r="HQ334">
            <v>0.03</v>
          </cell>
          <cell r="HR334">
            <v>1.6E-2</v>
          </cell>
          <cell r="HS334">
            <v>1.6E-2</v>
          </cell>
          <cell r="HT334">
            <v>0.02</v>
          </cell>
          <cell r="HU334">
            <v>0.02</v>
          </cell>
          <cell r="HV334">
            <v>0.05</v>
          </cell>
          <cell r="HW334">
            <v>0.03</v>
          </cell>
          <cell r="HX334">
            <v>0.02</v>
          </cell>
          <cell r="HY334">
            <v>0.02</v>
          </cell>
        </row>
        <row r="335">
          <cell r="A335">
            <v>609935</v>
          </cell>
          <cell r="I335">
            <v>46</v>
          </cell>
          <cell r="J335" t="str">
            <v>Neutral</v>
          </cell>
          <cell r="M335">
            <v>45</v>
          </cell>
          <cell r="R335">
            <v>18</v>
          </cell>
          <cell r="AA335">
            <v>0.01</v>
          </cell>
          <cell r="AB335">
            <v>0.01</v>
          </cell>
          <cell r="AC335">
            <v>0.02</v>
          </cell>
          <cell r="AD335">
            <v>0.02</v>
          </cell>
          <cell r="AE335">
            <v>0.01</v>
          </cell>
          <cell r="AF335">
            <v>0.06</v>
          </cell>
          <cell r="AG335">
            <v>0.05</v>
          </cell>
          <cell r="AH335">
            <v>0.05</v>
          </cell>
          <cell r="AI335">
            <v>0.08</v>
          </cell>
          <cell r="AJ335">
            <v>0.04</v>
          </cell>
          <cell r="AK335">
            <v>0.08</v>
          </cell>
          <cell r="AL335">
            <v>0.13</v>
          </cell>
          <cell r="AM335">
            <v>0.42</v>
          </cell>
          <cell r="AN335">
            <v>0.34</v>
          </cell>
          <cell r="AO335">
            <v>0.44</v>
          </cell>
          <cell r="AP335">
            <v>0.25</v>
          </cell>
          <cell r="AQ335">
            <v>0.36</v>
          </cell>
          <cell r="AR335">
            <v>0.4</v>
          </cell>
          <cell r="AS335">
            <v>0.02</v>
          </cell>
          <cell r="AT335">
            <v>0.01</v>
          </cell>
          <cell r="AU335">
            <v>0.02</v>
          </cell>
          <cell r="AV335">
            <v>0.01</v>
          </cell>
          <cell r="AW335">
            <v>0.02</v>
          </cell>
          <cell r="AX335">
            <v>0.04</v>
          </cell>
          <cell r="AY335">
            <v>0.5</v>
          </cell>
          <cell r="AZ335">
            <v>0.57999999999999996</v>
          </cell>
          <cell r="BA335">
            <v>0.44</v>
          </cell>
          <cell r="BB335">
            <v>0.67</v>
          </cell>
          <cell r="BC335">
            <v>0.52</v>
          </cell>
          <cell r="BD335">
            <v>0.38</v>
          </cell>
          <cell r="BK335">
            <v>3.0000000000000001E-3</v>
          </cell>
          <cell r="BL335">
            <v>0</v>
          </cell>
          <cell r="BM335">
            <v>0</v>
          </cell>
          <cell r="BN335">
            <v>0.01</v>
          </cell>
          <cell r="BO335">
            <v>0</v>
          </cell>
          <cell r="BP335">
            <v>0</v>
          </cell>
          <cell r="BQ335">
            <v>0.04</v>
          </cell>
          <cell r="BR335">
            <v>0.11</v>
          </cell>
          <cell r="BS335">
            <v>0.05</v>
          </cell>
          <cell r="BT335">
            <v>0.01</v>
          </cell>
          <cell r="BU335">
            <v>0.03</v>
          </cell>
          <cell r="BV335">
            <v>0.02</v>
          </cell>
          <cell r="BW335">
            <v>0.03</v>
          </cell>
          <cell r="BX335">
            <v>0.02</v>
          </cell>
          <cell r="BY335">
            <v>0.04</v>
          </cell>
          <cell r="BZ335">
            <v>0.1</v>
          </cell>
          <cell r="CA335">
            <v>0.11</v>
          </cell>
          <cell r="CB335">
            <v>0.08</v>
          </cell>
          <cell r="CL335">
            <v>0.15</v>
          </cell>
          <cell r="CM335">
            <v>0.16</v>
          </cell>
          <cell r="CN335">
            <v>0.23</v>
          </cell>
          <cell r="CO335">
            <v>0.22</v>
          </cell>
          <cell r="CP335">
            <v>0.18</v>
          </cell>
          <cell r="CQ335">
            <v>0.24</v>
          </cell>
          <cell r="CR335">
            <v>0.24</v>
          </cell>
          <cell r="CS335">
            <v>0.25</v>
          </cell>
          <cell r="CT335">
            <v>0.24</v>
          </cell>
          <cell r="CU335">
            <v>0.01</v>
          </cell>
          <cell r="CV335">
            <v>0.01</v>
          </cell>
          <cell r="CW335">
            <v>0.01</v>
          </cell>
          <cell r="CX335">
            <v>0.01</v>
          </cell>
          <cell r="CY335">
            <v>0.02</v>
          </cell>
          <cell r="CZ335">
            <v>0.02</v>
          </cell>
          <cell r="DA335">
            <v>0.01</v>
          </cell>
          <cell r="DB335">
            <v>0.02</v>
          </cell>
          <cell r="DC335">
            <v>0.02</v>
          </cell>
          <cell r="DD335">
            <v>0.82</v>
          </cell>
          <cell r="DE335">
            <v>0.8</v>
          </cell>
          <cell r="DF335">
            <v>0.73</v>
          </cell>
          <cell r="DG335">
            <v>0.73</v>
          </cell>
          <cell r="DH335">
            <v>0.78</v>
          </cell>
          <cell r="DI335">
            <v>0.69</v>
          </cell>
          <cell r="DJ335">
            <v>0.6</v>
          </cell>
          <cell r="DK335">
            <v>0.51</v>
          </cell>
          <cell r="DL335">
            <v>0.61</v>
          </cell>
          <cell r="DM335">
            <v>0.09</v>
          </cell>
          <cell r="DN335">
            <v>1.2E-2</v>
          </cell>
          <cell r="DO335">
            <v>0</v>
          </cell>
          <cell r="DP335">
            <v>0.01</v>
          </cell>
          <cell r="DQ335">
            <v>8.9999999999999993E-3</v>
          </cell>
          <cell r="DR335">
            <v>0.02</v>
          </cell>
          <cell r="DS335">
            <v>0.02</v>
          </cell>
          <cell r="DT335">
            <v>0.01</v>
          </cell>
          <cell r="DU335">
            <v>0.02</v>
          </cell>
          <cell r="DW335">
            <v>4.4999999999999998E-2</v>
          </cell>
          <cell r="DX335">
            <v>2.1000000000000001E-2</v>
          </cell>
          <cell r="DY335">
            <v>0.04</v>
          </cell>
          <cell r="DZ335">
            <v>0.01</v>
          </cell>
          <cell r="EA335">
            <v>0.05</v>
          </cell>
          <cell r="EB335">
            <v>0.1</v>
          </cell>
          <cell r="EC335">
            <v>7.0000000000000007E-2</v>
          </cell>
          <cell r="ED335">
            <v>0.06</v>
          </cell>
          <cell r="EE335">
            <v>0.34</v>
          </cell>
          <cell r="EF335">
            <v>0.37</v>
          </cell>
          <cell r="EG335">
            <v>0.34</v>
          </cell>
          <cell r="EH335">
            <v>0.33</v>
          </cell>
          <cell r="EI335">
            <v>0.31</v>
          </cell>
          <cell r="EJ335">
            <v>0.37</v>
          </cell>
          <cell r="EK335">
            <v>0.33</v>
          </cell>
          <cell r="EL335">
            <v>0.33</v>
          </cell>
          <cell r="EM335">
            <v>0.39</v>
          </cell>
          <cell r="EO335">
            <v>0.53</v>
          </cell>
          <cell r="EP335">
            <v>0.6</v>
          </cell>
          <cell r="EQ335">
            <v>0.57999999999999996</v>
          </cell>
          <cell r="ER335">
            <v>0.62</v>
          </cell>
          <cell r="ES335">
            <v>0.49</v>
          </cell>
          <cell r="ET335">
            <v>0.49</v>
          </cell>
          <cell r="EU335">
            <v>0.53</v>
          </cell>
          <cell r="EV335">
            <v>0.48</v>
          </cell>
          <cell r="EW335">
            <v>0.08</v>
          </cell>
          <cell r="EX335">
            <v>0.04</v>
          </cell>
          <cell r="EY335">
            <v>0.04</v>
          </cell>
          <cell r="EZ335">
            <v>0.04</v>
          </cell>
          <cell r="FA335">
            <v>0.05</v>
          </cell>
          <cell r="FB335">
            <v>0.08</v>
          </cell>
          <cell r="FC335">
            <v>0.06</v>
          </cell>
          <cell r="FD335">
            <v>0.06</v>
          </cell>
          <cell r="FE335">
            <v>0.06</v>
          </cell>
          <cell r="GP335">
            <v>0.02</v>
          </cell>
          <cell r="GQ335">
            <v>0.04</v>
          </cell>
          <cell r="GR335">
            <v>0.03</v>
          </cell>
          <cell r="GS335">
            <v>0.06</v>
          </cell>
          <cell r="GT335">
            <v>0.16</v>
          </cell>
          <cell r="GU335">
            <v>0.05</v>
          </cell>
          <cell r="GV335">
            <v>0.36</v>
          </cell>
          <cell r="GW335">
            <v>0.31</v>
          </cell>
          <cell r="GX335">
            <v>0.34</v>
          </cell>
          <cell r="GY335">
            <v>0.34</v>
          </cell>
          <cell r="GZ335">
            <v>0.35</v>
          </cell>
          <cell r="HA335">
            <v>0.39</v>
          </cell>
          <cell r="HB335">
            <v>0.47</v>
          </cell>
          <cell r="HC335">
            <v>0.28999999999999998</v>
          </cell>
          <cell r="HD335">
            <v>0.39</v>
          </cell>
          <cell r="HE335">
            <v>0.39</v>
          </cell>
          <cell r="HF335">
            <v>0.3</v>
          </cell>
          <cell r="HG335">
            <v>0.39</v>
          </cell>
          <cell r="HH335">
            <v>0.08</v>
          </cell>
          <cell r="HI335">
            <v>0.22</v>
          </cell>
          <cell r="HJ335">
            <v>0.13</v>
          </cell>
          <cell r="HK335">
            <v>0.09</v>
          </cell>
          <cell r="HL335">
            <v>0.1</v>
          </cell>
          <cell r="HM335">
            <v>7.0000000000000007E-2</v>
          </cell>
          <cell r="HN335">
            <v>1.7999999999999999E-2</v>
          </cell>
          <cell r="HO335">
            <v>0.05</v>
          </cell>
          <cell r="HP335">
            <v>0.03</v>
          </cell>
          <cell r="HQ335">
            <v>0.03</v>
          </cell>
          <cell r="HR335">
            <v>2.1000000000000001E-2</v>
          </cell>
          <cell r="HS335">
            <v>1.4999999999999999E-2</v>
          </cell>
          <cell r="HT335">
            <v>0.06</v>
          </cell>
          <cell r="HU335">
            <v>0.09</v>
          </cell>
          <cell r="HV335">
            <v>0.08</v>
          </cell>
          <cell r="HW335">
            <v>0.08</v>
          </cell>
          <cell r="HX335">
            <v>0.08</v>
          </cell>
          <cell r="HY335">
            <v>0.08</v>
          </cell>
        </row>
        <row r="336">
          <cell r="A336">
            <v>609937</v>
          </cell>
          <cell r="I336">
            <v>58</v>
          </cell>
          <cell r="J336" t="str">
            <v>Strong</v>
          </cell>
          <cell r="M336">
            <v>75</v>
          </cell>
          <cell r="R336">
            <v>184</v>
          </cell>
          <cell r="AA336">
            <v>0</v>
          </cell>
          <cell r="AB336">
            <v>0</v>
          </cell>
          <cell r="AC336">
            <v>0</v>
          </cell>
          <cell r="AD336">
            <v>0.01</v>
          </cell>
          <cell r="AE336">
            <v>0.02</v>
          </cell>
          <cell r="AF336">
            <v>0.03</v>
          </cell>
          <cell r="AG336">
            <v>0.03</v>
          </cell>
          <cell r="AH336">
            <v>0.02</v>
          </cell>
          <cell r="AI336">
            <v>0.02</v>
          </cell>
          <cell r="AJ336">
            <v>0.02</v>
          </cell>
          <cell r="AK336">
            <v>0.08</v>
          </cell>
          <cell r="AL336">
            <v>0.14000000000000001</v>
          </cell>
          <cell r="AM336">
            <v>0.18</v>
          </cell>
          <cell r="AN336">
            <v>0.15</v>
          </cell>
          <cell r="AO336">
            <v>0.23</v>
          </cell>
          <cell r="AP336">
            <v>0.16</v>
          </cell>
          <cell r="AQ336">
            <v>0.34</v>
          </cell>
          <cell r="AR336">
            <v>0.26</v>
          </cell>
          <cell r="AS336">
            <v>0</v>
          </cell>
          <cell r="AT336">
            <v>0.01</v>
          </cell>
          <cell r="AU336">
            <v>0.02</v>
          </cell>
          <cell r="AV336">
            <v>0</v>
          </cell>
          <cell r="AW336">
            <v>0</v>
          </cell>
          <cell r="AX336">
            <v>0.02</v>
          </cell>
          <cell r="AY336">
            <v>0.79</v>
          </cell>
          <cell r="AZ336">
            <v>0.82</v>
          </cell>
          <cell r="BA336">
            <v>0.74</v>
          </cell>
          <cell r="BB336">
            <v>0.81</v>
          </cell>
          <cell r="BC336">
            <v>0.56000000000000005</v>
          </cell>
          <cell r="BD336">
            <v>0.55000000000000004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0.02</v>
          </cell>
          <cell r="BR336">
            <v>0.08</v>
          </cell>
          <cell r="BS336">
            <v>0.05</v>
          </cell>
          <cell r="BT336">
            <v>0.01</v>
          </cell>
          <cell r="BU336">
            <v>0.03</v>
          </cell>
          <cell r="BV336">
            <v>0.03</v>
          </cell>
          <cell r="BW336">
            <v>0.03</v>
          </cell>
          <cell r="BX336">
            <v>0.01</v>
          </cell>
          <cell r="BY336">
            <v>0.04</v>
          </cell>
          <cell r="BZ336">
            <v>0.1</v>
          </cell>
          <cell r="CA336">
            <v>0.11</v>
          </cell>
          <cell r="CB336">
            <v>0.09</v>
          </cell>
          <cell r="CL336">
            <v>0.14000000000000001</v>
          </cell>
          <cell r="CM336">
            <v>0.18</v>
          </cell>
          <cell r="CN336">
            <v>0.21</v>
          </cell>
          <cell r="CO336">
            <v>0.18</v>
          </cell>
          <cell r="CP336">
            <v>0.22</v>
          </cell>
          <cell r="CQ336">
            <v>0.27</v>
          </cell>
          <cell r="CR336">
            <v>0.27</v>
          </cell>
          <cell r="CS336">
            <v>0.25</v>
          </cell>
          <cell r="CT336">
            <v>0.25</v>
          </cell>
          <cell r="CU336">
            <v>0.01</v>
          </cell>
          <cell r="CV336">
            <v>0.01</v>
          </cell>
          <cell r="CW336">
            <v>0.01</v>
          </cell>
          <cell r="CX336">
            <v>0.01</v>
          </cell>
          <cell r="CY336">
            <v>0.01</v>
          </cell>
          <cell r="CZ336">
            <v>0.02</v>
          </cell>
          <cell r="DA336">
            <v>0.01</v>
          </cell>
          <cell r="DB336">
            <v>0.02</v>
          </cell>
          <cell r="DC336">
            <v>0.01</v>
          </cell>
          <cell r="DD336">
            <v>0.84</v>
          </cell>
          <cell r="DE336">
            <v>0.78</v>
          </cell>
          <cell r="DF336">
            <v>0.76</v>
          </cell>
          <cell r="DG336">
            <v>0.78</v>
          </cell>
          <cell r="DH336">
            <v>0.75</v>
          </cell>
          <cell r="DI336">
            <v>0.67</v>
          </cell>
          <cell r="DJ336">
            <v>0.61</v>
          </cell>
          <cell r="DK336">
            <v>0.55000000000000004</v>
          </cell>
          <cell r="DL336">
            <v>0.6</v>
          </cell>
          <cell r="DM336">
            <v>0.04</v>
          </cell>
          <cell r="DN336">
            <v>3.0000000000000001E-3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0.08</v>
          </cell>
          <cell r="DT336">
            <v>0.01</v>
          </cell>
          <cell r="DU336">
            <v>0</v>
          </cell>
          <cell r="DW336">
            <v>1.6E-2</v>
          </cell>
          <cell r="DX336">
            <v>1.6E-2</v>
          </cell>
          <cell r="DY336">
            <v>0.02</v>
          </cell>
          <cell r="DZ336">
            <v>0.02</v>
          </cell>
          <cell r="EA336">
            <v>0.02</v>
          </cell>
          <cell r="EB336">
            <v>0.12</v>
          </cell>
          <cell r="EC336">
            <v>0.05</v>
          </cell>
          <cell r="ED336">
            <v>0.01</v>
          </cell>
          <cell r="EE336">
            <v>0.38</v>
          </cell>
          <cell r="EF336">
            <v>0.22</v>
          </cell>
          <cell r="EG336">
            <v>0.18</v>
          </cell>
          <cell r="EH336">
            <v>0.23</v>
          </cell>
          <cell r="EI336">
            <v>0.18</v>
          </cell>
          <cell r="EJ336">
            <v>0.26</v>
          </cell>
          <cell r="EK336">
            <v>0.31</v>
          </cell>
          <cell r="EL336">
            <v>0.28999999999999998</v>
          </cell>
          <cell r="EM336">
            <v>0.31</v>
          </cell>
          <cell r="EO336">
            <v>0.74</v>
          </cell>
          <cell r="EP336">
            <v>0.78</v>
          </cell>
          <cell r="EQ336">
            <v>0.73</v>
          </cell>
          <cell r="ER336">
            <v>0.79</v>
          </cell>
          <cell r="ES336">
            <v>0.69</v>
          </cell>
          <cell r="ET336">
            <v>0.43</v>
          </cell>
          <cell r="EU336">
            <v>0.64</v>
          </cell>
          <cell r="EV336">
            <v>0.65</v>
          </cell>
          <cell r="EW336">
            <v>0.04</v>
          </cell>
          <cell r="EX336">
            <v>0.03</v>
          </cell>
          <cell r="EY336">
            <v>0.02</v>
          </cell>
          <cell r="EZ336">
            <v>0.02</v>
          </cell>
          <cell r="FA336">
            <v>0.02</v>
          </cell>
          <cell r="FB336">
            <v>0.02</v>
          </cell>
          <cell r="FC336">
            <v>0.06</v>
          </cell>
          <cell r="FD336">
            <v>0.02</v>
          </cell>
          <cell r="FE336">
            <v>0.03</v>
          </cell>
          <cell r="GP336">
            <v>0</v>
          </cell>
          <cell r="GQ336">
            <v>0.02</v>
          </cell>
          <cell r="GR336">
            <v>0.01</v>
          </cell>
          <cell r="GS336">
            <v>0.02</v>
          </cell>
          <cell r="GT336">
            <v>0.1</v>
          </cell>
          <cell r="GU336">
            <v>0</v>
          </cell>
          <cell r="GV336">
            <v>0.16</v>
          </cell>
          <cell r="GW336">
            <v>0.24</v>
          </cell>
          <cell r="GX336">
            <v>0.32</v>
          </cell>
          <cell r="GY336">
            <v>0.32</v>
          </cell>
          <cell r="GZ336">
            <v>0.35</v>
          </cell>
          <cell r="HA336">
            <v>0.16</v>
          </cell>
          <cell r="HB336">
            <v>0.77</v>
          </cell>
          <cell r="HC336">
            <v>0.56999999999999995</v>
          </cell>
          <cell r="HD336">
            <v>0.56000000000000005</v>
          </cell>
          <cell r="HE336">
            <v>0.57999999999999996</v>
          </cell>
          <cell r="HF336">
            <v>0.38</v>
          </cell>
          <cell r="HG336">
            <v>0.79</v>
          </cell>
          <cell r="HH336">
            <v>0.04</v>
          </cell>
          <cell r="HI336">
            <v>0.14000000000000001</v>
          </cell>
          <cell r="HJ336">
            <v>0.08</v>
          </cell>
          <cell r="HK336">
            <v>0.05</v>
          </cell>
          <cell r="HL336">
            <v>0.11</v>
          </cell>
          <cell r="HM336">
            <v>0.02</v>
          </cell>
          <cell r="HN336">
            <v>3.0000000000000001E-3</v>
          </cell>
          <cell r="HO336">
            <v>0</v>
          </cell>
          <cell r="HP336">
            <v>0</v>
          </cell>
          <cell r="HQ336">
            <v>0</v>
          </cell>
          <cell r="HR336">
            <v>3.5999999999999997E-2</v>
          </cell>
          <cell r="HS336">
            <v>3.0000000000000001E-3</v>
          </cell>
          <cell r="HT336">
            <v>0.02</v>
          </cell>
          <cell r="HU336">
            <v>0.03</v>
          </cell>
          <cell r="HV336">
            <v>0.03</v>
          </cell>
          <cell r="HW336">
            <v>0.04</v>
          </cell>
          <cell r="HX336">
            <v>0.04</v>
          </cell>
          <cell r="HY336">
            <v>0.02</v>
          </cell>
        </row>
        <row r="337">
          <cell r="A337">
            <v>609938</v>
          </cell>
          <cell r="I337">
            <v>36</v>
          </cell>
          <cell r="J337" t="str">
            <v>Weak</v>
          </cell>
          <cell r="M337">
            <v>31</v>
          </cell>
          <cell r="R337">
            <v>4</v>
          </cell>
          <cell r="AA337">
            <v>0.02</v>
          </cell>
          <cell r="AB337">
            <v>0.02</v>
          </cell>
          <cell r="AC337">
            <v>0.02</v>
          </cell>
          <cell r="AD337">
            <v>0</v>
          </cell>
          <cell r="AE337">
            <v>0</v>
          </cell>
          <cell r="AF337">
            <v>0.04</v>
          </cell>
          <cell r="AG337">
            <v>0.08</v>
          </cell>
          <cell r="AH337">
            <v>0.05</v>
          </cell>
          <cell r="AI337">
            <v>0.1</v>
          </cell>
          <cell r="AJ337">
            <v>7.0000000000000007E-2</v>
          </cell>
          <cell r="AK337">
            <v>0.14000000000000001</v>
          </cell>
          <cell r="AL337">
            <v>0.21</v>
          </cell>
          <cell r="AM337">
            <v>0.52</v>
          </cell>
          <cell r="AN337">
            <v>0.42</v>
          </cell>
          <cell r="AO337">
            <v>0.49</v>
          </cell>
          <cell r="AP337">
            <v>0.35</v>
          </cell>
          <cell r="AQ337">
            <v>0.45</v>
          </cell>
          <cell r="AR337">
            <v>0.41</v>
          </cell>
          <cell r="AS337">
            <v>0.01</v>
          </cell>
          <cell r="AT337">
            <v>0.01</v>
          </cell>
          <cell r="AU337">
            <v>0.02</v>
          </cell>
          <cell r="AV337">
            <v>0</v>
          </cell>
          <cell r="AW337">
            <v>0.01</v>
          </cell>
          <cell r="AX337">
            <v>0.01</v>
          </cell>
          <cell r="AY337">
            <v>0.38</v>
          </cell>
          <cell r="AZ337">
            <v>0.5</v>
          </cell>
          <cell r="BA337">
            <v>0.38</v>
          </cell>
          <cell r="BB337">
            <v>0.57999999999999996</v>
          </cell>
          <cell r="BC337">
            <v>0.4</v>
          </cell>
          <cell r="BD337">
            <v>0.33</v>
          </cell>
          <cell r="BK337">
            <v>0</v>
          </cell>
          <cell r="BL337">
            <v>4.0000000000000001E-3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0.05</v>
          </cell>
          <cell r="BS337">
            <v>0.03</v>
          </cell>
          <cell r="BT337">
            <v>0.02</v>
          </cell>
          <cell r="BU337">
            <v>0.02</v>
          </cell>
          <cell r="BV337">
            <v>0.03</v>
          </cell>
          <cell r="BW337">
            <v>0.05</v>
          </cell>
          <cell r="BX337">
            <v>0.03</v>
          </cell>
          <cell r="BY337">
            <v>0.03</v>
          </cell>
          <cell r="BZ337">
            <v>0.03</v>
          </cell>
          <cell r="CA337">
            <v>0.1</v>
          </cell>
          <cell r="CB337">
            <v>0.05</v>
          </cell>
          <cell r="CL337">
            <v>0.21</v>
          </cell>
          <cell r="CM337">
            <v>0.26</v>
          </cell>
          <cell r="CN337">
            <v>0.28000000000000003</v>
          </cell>
          <cell r="CO337">
            <v>0.27</v>
          </cell>
          <cell r="CP337">
            <v>0.3</v>
          </cell>
          <cell r="CQ337">
            <v>0.35</v>
          </cell>
          <cell r="CR337">
            <v>0.4</v>
          </cell>
          <cell r="CS337">
            <v>0.34</v>
          </cell>
          <cell r="CT337">
            <v>0.32</v>
          </cell>
          <cell r="CU337">
            <v>0.02</v>
          </cell>
          <cell r="CV337">
            <v>0.01</v>
          </cell>
          <cell r="CW337">
            <v>0.03</v>
          </cell>
          <cell r="CX337">
            <v>0.02</v>
          </cell>
          <cell r="CY337">
            <v>0.01</v>
          </cell>
          <cell r="CZ337">
            <v>0.01</v>
          </cell>
          <cell r="DA337">
            <v>0.01</v>
          </cell>
          <cell r="DB337">
            <v>0</v>
          </cell>
          <cell r="DC337">
            <v>0.01</v>
          </cell>
          <cell r="DD337">
            <v>0.75</v>
          </cell>
          <cell r="DE337">
            <v>0.71</v>
          </cell>
          <cell r="DF337">
            <v>0.66</v>
          </cell>
          <cell r="DG337">
            <v>0.66</v>
          </cell>
          <cell r="DH337">
            <v>0.66</v>
          </cell>
          <cell r="DI337">
            <v>0.6</v>
          </cell>
          <cell r="DJ337">
            <v>0.55000000000000004</v>
          </cell>
          <cell r="DK337">
            <v>0.51</v>
          </cell>
          <cell r="DL337">
            <v>0.59</v>
          </cell>
          <cell r="DM337">
            <v>0.14000000000000001</v>
          </cell>
          <cell r="DN337">
            <v>8.0000000000000002E-3</v>
          </cell>
          <cell r="DO337">
            <v>0</v>
          </cell>
          <cell r="DP337">
            <v>0.01</v>
          </cell>
          <cell r="DQ337">
            <v>1.4999999999999999E-2</v>
          </cell>
          <cell r="DR337">
            <v>0.02</v>
          </cell>
          <cell r="DS337">
            <v>0.02</v>
          </cell>
          <cell r="DT337">
            <v>0.01</v>
          </cell>
          <cell r="DU337">
            <v>0</v>
          </cell>
          <cell r="DW337">
            <v>5.8000000000000003E-2</v>
          </cell>
          <cell r="DX337">
            <v>0.05</v>
          </cell>
          <cell r="DY337">
            <v>0.05</v>
          </cell>
          <cell r="DZ337">
            <v>0.02</v>
          </cell>
          <cell r="EA337">
            <v>0.05</v>
          </cell>
          <cell r="EB337">
            <v>0.05</v>
          </cell>
          <cell r="EC337">
            <v>0.05</v>
          </cell>
          <cell r="ED337">
            <v>7.0000000000000007E-2</v>
          </cell>
          <cell r="EE337">
            <v>0.35</v>
          </cell>
          <cell r="EF337">
            <v>0.4</v>
          </cell>
          <cell r="EG337">
            <v>0.39</v>
          </cell>
          <cell r="EH337">
            <v>0.41</v>
          </cell>
          <cell r="EI337">
            <v>0.38</v>
          </cell>
          <cell r="EJ337">
            <v>0.47</v>
          </cell>
          <cell r="EK337">
            <v>0.44</v>
          </cell>
          <cell r="EL337">
            <v>0.44</v>
          </cell>
          <cell r="EM337">
            <v>0.47</v>
          </cell>
          <cell r="EO337">
            <v>0.52</v>
          </cell>
          <cell r="EP337">
            <v>0.55000000000000004</v>
          </cell>
          <cell r="EQ337">
            <v>0.53</v>
          </cell>
          <cell r="ER337">
            <v>0.57999999999999996</v>
          </cell>
          <cell r="ES337">
            <v>0.43</v>
          </cell>
          <cell r="ET337">
            <v>0.47</v>
          </cell>
          <cell r="EU337">
            <v>0.49</v>
          </cell>
          <cell r="EV337">
            <v>0.43</v>
          </cell>
          <cell r="EW337">
            <v>0.01</v>
          </cell>
          <cell r="EX337">
            <v>0.01</v>
          </cell>
          <cell r="EY337">
            <v>0.01</v>
          </cell>
          <cell r="EZ337">
            <v>0.01</v>
          </cell>
          <cell r="FA337">
            <v>0.01</v>
          </cell>
          <cell r="FB337">
            <v>0.02</v>
          </cell>
          <cell r="FC337">
            <v>0.02</v>
          </cell>
          <cell r="FD337">
            <v>0.02</v>
          </cell>
          <cell r="FE337">
            <v>0.02</v>
          </cell>
          <cell r="GP337">
            <v>0.02</v>
          </cell>
          <cell r="GQ337">
            <v>0.02</v>
          </cell>
          <cell r="GR337">
            <v>0.01</v>
          </cell>
          <cell r="GS337">
            <v>0.02</v>
          </cell>
          <cell r="GT337">
            <v>0.1</v>
          </cell>
          <cell r="GU337">
            <v>0.03</v>
          </cell>
          <cell r="GV337">
            <v>0.41</v>
          </cell>
          <cell r="GW337">
            <v>0.33</v>
          </cell>
          <cell r="GX337">
            <v>0.32</v>
          </cell>
          <cell r="GY337">
            <v>0.35</v>
          </cell>
          <cell r="GZ337">
            <v>0.4</v>
          </cell>
          <cell r="HA337">
            <v>0.43</v>
          </cell>
          <cell r="HB337">
            <v>0.49</v>
          </cell>
          <cell r="HC337">
            <v>0.44</v>
          </cell>
          <cell r="HD337">
            <v>0.48</v>
          </cell>
          <cell r="HE337">
            <v>0.49</v>
          </cell>
          <cell r="HF337">
            <v>0.34</v>
          </cell>
          <cell r="HG337">
            <v>0.45</v>
          </cell>
          <cell r="HH337">
            <v>0.05</v>
          </cell>
          <cell r="HI337">
            <v>0.16</v>
          </cell>
          <cell r="HJ337">
            <v>0.14000000000000001</v>
          </cell>
          <cell r="HK337">
            <v>0.08</v>
          </cell>
          <cell r="HL337">
            <v>0.11</v>
          </cell>
          <cell r="HM337">
            <v>0.05</v>
          </cell>
          <cell r="HN337">
            <v>1.9E-2</v>
          </cell>
          <cell r="HO337">
            <v>0.02</v>
          </cell>
          <cell r="HP337">
            <v>0.02</v>
          </cell>
          <cell r="HQ337">
            <v>0.02</v>
          </cell>
          <cell r="HR337">
            <v>1.9E-2</v>
          </cell>
          <cell r="HS337">
            <v>2.3E-2</v>
          </cell>
          <cell r="HT337">
            <v>0.02</v>
          </cell>
          <cell r="HU337">
            <v>0.03</v>
          </cell>
          <cell r="HV337">
            <v>0.03</v>
          </cell>
          <cell r="HW337">
            <v>0.03</v>
          </cell>
          <cell r="HX337">
            <v>0.03</v>
          </cell>
          <cell r="HY337">
            <v>0.02</v>
          </cell>
        </row>
        <row r="338">
          <cell r="A338">
            <v>609939</v>
          </cell>
          <cell r="I338">
            <v>14</v>
          </cell>
          <cell r="J338" t="str">
            <v/>
          </cell>
          <cell r="AA338">
            <v>0</v>
          </cell>
          <cell r="AB338">
            <v>0</v>
          </cell>
          <cell r="AC338">
            <v>0.02</v>
          </cell>
          <cell r="AD338">
            <v>0.02</v>
          </cell>
          <cell r="AE338">
            <v>0.02</v>
          </cell>
          <cell r="AF338">
            <v>0.06</v>
          </cell>
          <cell r="AG338">
            <v>0.06</v>
          </cell>
          <cell r="AH338">
            <v>0.06</v>
          </cell>
          <cell r="AI338">
            <v>0.02</v>
          </cell>
          <cell r="AJ338">
            <v>0</v>
          </cell>
          <cell r="AK338">
            <v>0.17</v>
          </cell>
          <cell r="AL338">
            <v>0.19</v>
          </cell>
          <cell r="AM338">
            <v>0.38</v>
          </cell>
          <cell r="AN338">
            <v>0.21</v>
          </cell>
          <cell r="AO338">
            <v>0.4</v>
          </cell>
          <cell r="AP338">
            <v>0.15</v>
          </cell>
          <cell r="AQ338">
            <v>0.21</v>
          </cell>
          <cell r="AR338">
            <v>0.19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0.56000000000000005</v>
          </cell>
          <cell r="AZ338">
            <v>0.73</v>
          </cell>
          <cell r="BA338">
            <v>0.56000000000000005</v>
          </cell>
          <cell r="BB338">
            <v>0.83</v>
          </cell>
          <cell r="BC338">
            <v>0.6</v>
          </cell>
          <cell r="BD338">
            <v>0.56000000000000005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0.04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0.04</v>
          </cell>
          <cell r="CA338">
            <v>0.04</v>
          </cell>
          <cell r="CB338">
            <v>0</v>
          </cell>
          <cell r="CL338">
            <v>0.02</v>
          </cell>
          <cell r="CM338">
            <v>0</v>
          </cell>
          <cell r="CN338">
            <v>0.04</v>
          </cell>
          <cell r="CO338">
            <v>0.06</v>
          </cell>
          <cell r="CP338">
            <v>0.02</v>
          </cell>
          <cell r="CQ338">
            <v>0.08</v>
          </cell>
          <cell r="CR338">
            <v>0.06</v>
          </cell>
          <cell r="CS338">
            <v>0.15</v>
          </cell>
          <cell r="CT338">
            <v>0.15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0.98</v>
          </cell>
          <cell r="DE338">
            <v>1</v>
          </cell>
          <cell r="DF338">
            <v>0.96</v>
          </cell>
          <cell r="DG338">
            <v>0.94</v>
          </cell>
          <cell r="DH338">
            <v>0.98</v>
          </cell>
          <cell r="DI338">
            <v>0.92</v>
          </cell>
          <cell r="DJ338">
            <v>0.9</v>
          </cell>
          <cell r="DK338">
            <v>0.77</v>
          </cell>
          <cell r="DL338">
            <v>0.85</v>
          </cell>
          <cell r="DM338">
            <v>0.08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W338">
            <v>4.2000000000000003E-2</v>
          </cell>
          <cell r="DX338">
            <v>2.1000000000000001E-2</v>
          </cell>
          <cell r="DY338">
            <v>0.06</v>
          </cell>
          <cell r="DZ338">
            <v>0.06</v>
          </cell>
          <cell r="EA338">
            <v>0.06</v>
          </cell>
          <cell r="EB338">
            <v>0.08</v>
          </cell>
          <cell r="EC338">
            <v>0.04</v>
          </cell>
          <cell r="ED338">
            <v>0.04</v>
          </cell>
          <cell r="EE338">
            <v>0.17</v>
          </cell>
          <cell r="EF338">
            <v>0.25</v>
          </cell>
          <cell r="EG338">
            <v>0.23</v>
          </cell>
          <cell r="EH338">
            <v>0.21</v>
          </cell>
          <cell r="EI338">
            <v>0.1</v>
          </cell>
          <cell r="EJ338">
            <v>0.27</v>
          </cell>
          <cell r="EK338">
            <v>0.33</v>
          </cell>
          <cell r="EL338">
            <v>0.31</v>
          </cell>
          <cell r="EM338">
            <v>0.5</v>
          </cell>
          <cell r="EO338">
            <v>0.71</v>
          </cell>
          <cell r="EP338">
            <v>0.75</v>
          </cell>
          <cell r="EQ338">
            <v>0.71</v>
          </cell>
          <cell r="ER338">
            <v>0.83</v>
          </cell>
          <cell r="ES338">
            <v>0.67</v>
          </cell>
          <cell r="ET338">
            <v>0.54</v>
          </cell>
          <cell r="EU338">
            <v>0.63</v>
          </cell>
          <cell r="EV338">
            <v>0.46</v>
          </cell>
          <cell r="EW338">
            <v>0.02</v>
          </cell>
          <cell r="EX338">
            <v>0</v>
          </cell>
          <cell r="EY338">
            <v>0</v>
          </cell>
          <cell r="EZ338">
            <v>0.02</v>
          </cell>
          <cell r="FA338">
            <v>0</v>
          </cell>
          <cell r="FB338">
            <v>0</v>
          </cell>
          <cell r="FC338">
            <v>0.04</v>
          </cell>
          <cell r="FD338">
            <v>0.02</v>
          </cell>
          <cell r="FE338">
            <v>0</v>
          </cell>
          <cell r="GP338">
            <v>0</v>
          </cell>
          <cell r="GQ338">
            <v>0</v>
          </cell>
          <cell r="GR338">
            <v>0</v>
          </cell>
          <cell r="GS338">
            <v>0</v>
          </cell>
          <cell r="GT338">
            <v>0.02</v>
          </cell>
          <cell r="GU338">
            <v>0</v>
          </cell>
          <cell r="GV338">
            <v>0.1</v>
          </cell>
          <cell r="GW338">
            <v>0.19</v>
          </cell>
          <cell r="GX338">
            <v>0.25</v>
          </cell>
          <cell r="GY338">
            <v>0.38</v>
          </cell>
          <cell r="GZ338">
            <v>0.44</v>
          </cell>
          <cell r="HA338">
            <v>0.4</v>
          </cell>
          <cell r="HB338">
            <v>0.85</v>
          </cell>
          <cell r="HC338">
            <v>0.54</v>
          </cell>
          <cell r="HD338">
            <v>0.44</v>
          </cell>
          <cell r="HE338">
            <v>0.44</v>
          </cell>
          <cell r="HF338">
            <v>0.4</v>
          </cell>
          <cell r="HG338">
            <v>0.52</v>
          </cell>
          <cell r="HH338">
            <v>0</v>
          </cell>
          <cell r="HI338">
            <v>0.21</v>
          </cell>
          <cell r="HJ338">
            <v>0.23</v>
          </cell>
          <cell r="HK338">
            <v>0.1</v>
          </cell>
          <cell r="HL338">
            <v>0.08</v>
          </cell>
          <cell r="HM338">
            <v>0.02</v>
          </cell>
          <cell r="HN338">
            <v>4.2000000000000003E-2</v>
          </cell>
          <cell r="HO338">
            <v>0.04</v>
          </cell>
          <cell r="HP338">
            <v>0.04</v>
          </cell>
          <cell r="HQ338">
            <v>0.04</v>
          </cell>
          <cell r="HR338">
            <v>4.2000000000000003E-2</v>
          </cell>
          <cell r="HS338">
            <v>4.2000000000000003E-2</v>
          </cell>
          <cell r="HT338">
            <v>0</v>
          </cell>
          <cell r="HU338">
            <v>0.02</v>
          </cell>
          <cell r="HV338">
            <v>0.04</v>
          </cell>
          <cell r="HW338">
            <v>0.04</v>
          </cell>
          <cell r="HX338">
            <v>0.02</v>
          </cell>
          <cell r="HY338">
            <v>0.02</v>
          </cell>
        </row>
        <row r="339">
          <cell r="A339">
            <v>609941</v>
          </cell>
          <cell r="I339">
            <v>50</v>
          </cell>
          <cell r="J339" t="str">
            <v>Neutral</v>
          </cell>
          <cell r="M339">
            <v>46</v>
          </cell>
          <cell r="R339">
            <v>1</v>
          </cell>
          <cell r="AA339">
            <v>0.01</v>
          </cell>
          <cell r="AB339">
            <v>0.02</v>
          </cell>
          <cell r="AC339">
            <v>0.03</v>
          </cell>
          <cell r="AD339">
            <v>0.01</v>
          </cell>
          <cell r="AE339">
            <v>0.04</v>
          </cell>
          <cell r="AF339">
            <v>0.1</v>
          </cell>
          <cell r="AG339">
            <v>0.08</v>
          </cell>
          <cell r="AH339">
            <v>7.0000000000000007E-2</v>
          </cell>
          <cell r="AI339">
            <v>7.0000000000000007E-2</v>
          </cell>
          <cell r="AJ339">
            <v>0.03</v>
          </cell>
          <cell r="AK339">
            <v>0.11</v>
          </cell>
          <cell r="AL339">
            <v>0.14000000000000001</v>
          </cell>
          <cell r="AM339">
            <v>0.28999999999999998</v>
          </cell>
          <cell r="AN339">
            <v>0.28000000000000003</v>
          </cell>
          <cell r="AO339">
            <v>0.35</v>
          </cell>
          <cell r="AP339">
            <v>0.26</v>
          </cell>
          <cell r="AQ339">
            <v>0.28999999999999998</v>
          </cell>
          <cell r="AR339">
            <v>0.32</v>
          </cell>
          <cell r="AS339">
            <v>0.01</v>
          </cell>
          <cell r="AT339">
            <v>0.01</v>
          </cell>
          <cell r="AU339">
            <v>0.01</v>
          </cell>
          <cell r="AV339">
            <v>0.01</v>
          </cell>
          <cell r="AW339">
            <v>0.01</v>
          </cell>
          <cell r="AX339">
            <v>0.03</v>
          </cell>
          <cell r="AY339">
            <v>0.62</v>
          </cell>
          <cell r="AZ339">
            <v>0.62</v>
          </cell>
          <cell r="BA339">
            <v>0.54</v>
          </cell>
          <cell r="BB339">
            <v>0.68</v>
          </cell>
          <cell r="BC339">
            <v>0.54</v>
          </cell>
          <cell r="BD339">
            <v>0.4</v>
          </cell>
          <cell r="BK339">
            <v>1.2999999999999999E-2</v>
          </cell>
          <cell r="BL339">
            <v>0</v>
          </cell>
          <cell r="BM339">
            <v>0.01</v>
          </cell>
          <cell r="BN339">
            <v>0.01</v>
          </cell>
          <cell r="BO339">
            <v>0.01</v>
          </cell>
          <cell r="BP339">
            <v>0.02</v>
          </cell>
          <cell r="BQ339">
            <v>0.03</v>
          </cell>
          <cell r="BR339">
            <v>0.04</v>
          </cell>
          <cell r="BS339">
            <v>0.03</v>
          </cell>
          <cell r="BT339">
            <v>0.03</v>
          </cell>
          <cell r="BU339">
            <v>0.04</v>
          </cell>
          <cell r="BV339">
            <v>0.03</v>
          </cell>
          <cell r="BW339">
            <v>0.05</v>
          </cell>
          <cell r="BX339">
            <v>0.04</v>
          </cell>
          <cell r="BY339">
            <v>7.0000000000000007E-2</v>
          </cell>
          <cell r="BZ339">
            <v>0.06</v>
          </cell>
          <cell r="CA339">
            <v>0.06</v>
          </cell>
          <cell r="CB339">
            <v>0.06</v>
          </cell>
          <cell r="CL339">
            <v>0.13</v>
          </cell>
          <cell r="CM339">
            <v>0.15</v>
          </cell>
          <cell r="CN339">
            <v>0.17</v>
          </cell>
          <cell r="CO339">
            <v>0.15</v>
          </cell>
          <cell r="CP339">
            <v>0.16</v>
          </cell>
          <cell r="CQ339">
            <v>0.26</v>
          </cell>
          <cell r="CR339">
            <v>0.18</v>
          </cell>
          <cell r="CS339">
            <v>0.22</v>
          </cell>
          <cell r="CT339">
            <v>0.22</v>
          </cell>
          <cell r="CU339">
            <v>0</v>
          </cell>
          <cell r="CV339">
            <v>0.01</v>
          </cell>
          <cell r="CW339">
            <v>0</v>
          </cell>
          <cell r="CX339">
            <v>0.01</v>
          </cell>
          <cell r="CY339">
            <v>0.01</v>
          </cell>
          <cell r="CZ339">
            <v>0.01</v>
          </cell>
          <cell r="DA339">
            <v>0</v>
          </cell>
          <cell r="DB339">
            <v>0</v>
          </cell>
          <cell r="DC339">
            <v>0</v>
          </cell>
          <cell r="DD339">
            <v>0.83</v>
          </cell>
          <cell r="DE339">
            <v>0.8</v>
          </cell>
          <cell r="DF339">
            <v>0.8</v>
          </cell>
          <cell r="DG339">
            <v>0.78</v>
          </cell>
          <cell r="DH339">
            <v>0.78</v>
          </cell>
          <cell r="DI339">
            <v>0.63</v>
          </cell>
          <cell r="DJ339">
            <v>0.72</v>
          </cell>
          <cell r="DK339">
            <v>0.67</v>
          </cell>
          <cell r="DL339">
            <v>0.69</v>
          </cell>
          <cell r="DM339">
            <v>0.19</v>
          </cell>
          <cell r="DN339">
            <v>4.4999999999999998E-2</v>
          </cell>
          <cell r="DO339">
            <v>0.03</v>
          </cell>
          <cell r="DP339">
            <v>0.04</v>
          </cell>
          <cell r="DQ339">
            <v>3.2000000000000001E-2</v>
          </cell>
          <cell r="DR339">
            <v>0.06</v>
          </cell>
          <cell r="DS339">
            <v>0.05</v>
          </cell>
          <cell r="DT339">
            <v>0.03</v>
          </cell>
          <cell r="DU339">
            <v>0.08</v>
          </cell>
          <cell r="DW339">
            <v>7.0999999999999994E-2</v>
          </cell>
          <cell r="DX339">
            <v>0.09</v>
          </cell>
          <cell r="DY339">
            <v>0.13</v>
          </cell>
          <cell r="DZ339">
            <v>0.06</v>
          </cell>
          <cell r="EA339">
            <v>0.06</v>
          </cell>
          <cell r="EB339">
            <v>0.13</v>
          </cell>
          <cell r="EC339">
            <v>0.05</v>
          </cell>
          <cell r="ED339">
            <v>0.12</v>
          </cell>
          <cell r="EE339">
            <v>0.28000000000000003</v>
          </cell>
          <cell r="EF339">
            <v>0.28000000000000003</v>
          </cell>
          <cell r="EG339">
            <v>0.28000000000000003</v>
          </cell>
          <cell r="EH339">
            <v>0.31</v>
          </cell>
          <cell r="EI339">
            <v>0.27</v>
          </cell>
          <cell r="EJ339">
            <v>0.32</v>
          </cell>
          <cell r="EK339">
            <v>0.3</v>
          </cell>
          <cell r="EL339">
            <v>0.35</v>
          </cell>
          <cell r="EM339">
            <v>0.32</v>
          </cell>
          <cell r="EO339">
            <v>0.57999999999999996</v>
          </cell>
          <cell r="EP339">
            <v>0.57999999999999996</v>
          </cell>
          <cell r="EQ339">
            <v>0.49</v>
          </cell>
          <cell r="ER339">
            <v>0.6</v>
          </cell>
          <cell r="ES339">
            <v>0.52</v>
          </cell>
          <cell r="ET339">
            <v>0.47</v>
          </cell>
          <cell r="EU339">
            <v>0.54</v>
          </cell>
          <cell r="EV339">
            <v>0.46</v>
          </cell>
          <cell r="EW339">
            <v>0.06</v>
          </cell>
          <cell r="EX339">
            <v>0.02</v>
          </cell>
          <cell r="EY339">
            <v>0.03</v>
          </cell>
          <cell r="EZ339">
            <v>0.03</v>
          </cell>
          <cell r="FA339">
            <v>0.04</v>
          </cell>
          <cell r="FB339">
            <v>0.04</v>
          </cell>
          <cell r="FC339">
            <v>0.05</v>
          </cell>
          <cell r="FD339">
            <v>0.03</v>
          </cell>
          <cell r="FE339">
            <v>0.03</v>
          </cell>
          <cell r="GP339">
            <v>0.02</v>
          </cell>
          <cell r="GQ339">
            <v>0.03</v>
          </cell>
          <cell r="GR339">
            <v>0.03</v>
          </cell>
          <cell r="GS339">
            <v>0.04</v>
          </cell>
          <cell r="GT339">
            <v>0.08</v>
          </cell>
          <cell r="GU339">
            <v>0.03</v>
          </cell>
          <cell r="GV339">
            <v>0.28000000000000003</v>
          </cell>
          <cell r="GW339">
            <v>0.25</v>
          </cell>
          <cell r="GX339">
            <v>0.24</v>
          </cell>
          <cell r="GY339">
            <v>0.24</v>
          </cell>
          <cell r="GZ339">
            <v>0.31</v>
          </cell>
          <cell r="HA339">
            <v>0.3</v>
          </cell>
          <cell r="HB339">
            <v>0.57999999999999996</v>
          </cell>
          <cell r="HC339">
            <v>0.45</v>
          </cell>
          <cell r="HD339">
            <v>0.53</v>
          </cell>
          <cell r="HE339">
            <v>0.49</v>
          </cell>
          <cell r="HF339">
            <v>0.43</v>
          </cell>
          <cell r="HG339">
            <v>0.56000000000000005</v>
          </cell>
          <cell r="HH339">
            <v>0.05</v>
          </cell>
          <cell r="HI339">
            <v>0.17</v>
          </cell>
          <cell r="HJ339">
            <v>0.13</v>
          </cell>
          <cell r="HK339">
            <v>0.13</v>
          </cell>
          <cell r="HL339">
            <v>0.1</v>
          </cell>
          <cell r="HM339">
            <v>0.04</v>
          </cell>
          <cell r="HN339">
            <v>1.9E-2</v>
          </cell>
          <cell r="HO339">
            <v>0.05</v>
          </cell>
          <cell r="HP339">
            <v>0.04</v>
          </cell>
          <cell r="HQ339">
            <v>0.04</v>
          </cell>
          <cell r="HR339">
            <v>2.5999999999999999E-2</v>
          </cell>
          <cell r="HS339">
            <v>1.9E-2</v>
          </cell>
          <cell r="HT339">
            <v>0.05</v>
          </cell>
          <cell r="HU339">
            <v>0.06</v>
          </cell>
          <cell r="HV339">
            <v>0.04</v>
          </cell>
          <cell r="HW339">
            <v>0.05</v>
          </cell>
          <cell r="HX339">
            <v>0.06</v>
          </cell>
          <cell r="HY339">
            <v>0.06</v>
          </cell>
        </row>
        <row r="340">
          <cell r="A340">
            <v>609942</v>
          </cell>
          <cell r="I340">
            <v>84</v>
          </cell>
          <cell r="J340" t="str">
            <v>Strong</v>
          </cell>
          <cell r="M340">
            <v>68</v>
          </cell>
          <cell r="R340">
            <v>74</v>
          </cell>
          <cell r="AA340">
            <v>0.02</v>
          </cell>
          <cell r="AB340">
            <v>0.01</v>
          </cell>
          <cell r="AC340">
            <v>0.01</v>
          </cell>
          <cell r="AD340">
            <v>0</v>
          </cell>
          <cell r="AE340">
            <v>0.02</v>
          </cell>
          <cell r="AF340">
            <v>0.06</v>
          </cell>
          <cell r="AG340">
            <v>7.0000000000000007E-2</v>
          </cell>
          <cell r="AH340">
            <v>0.04</v>
          </cell>
          <cell r="AI340">
            <v>0.05</v>
          </cell>
          <cell r="AJ340">
            <v>0.01</v>
          </cell>
          <cell r="AK340">
            <v>0.08</v>
          </cell>
          <cell r="AL340">
            <v>0.09</v>
          </cell>
          <cell r="AM340">
            <v>0.25</v>
          </cell>
          <cell r="AN340">
            <v>0.19</v>
          </cell>
          <cell r="AO340">
            <v>0.24</v>
          </cell>
          <cell r="AP340">
            <v>0.16</v>
          </cell>
          <cell r="AQ340">
            <v>0.26</v>
          </cell>
          <cell r="AR340">
            <v>0.31</v>
          </cell>
          <cell r="AS340">
            <v>0.01</v>
          </cell>
          <cell r="AT340">
            <v>0.01</v>
          </cell>
          <cell r="AU340">
            <v>0.01</v>
          </cell>
          <cell r="AV340">
            <v>0.02</v>
          </cell>
          <cell r="AW340">
            <v>0.02</v>
          </cell>
          <cell r="AX340">
            <v>0.02</v>
          </cell>
          <cell r="AY340">
            <v>0.64</v>
          </cell>
          <cell r="AZ340">
            <v>0.75</v>
          </cell>
          <cell r="BA340">
            <v>0.69</v>
          </cell>
          <cell r="BB340">
            <v>0.81</v>
          </cell>
          <cell r="BC340">
            <v>0.63</v>
          </cell>
          <cell r="BD340">
            <v>0.53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0.01</v>
          </cell>
          <cell r="BQ340">
            <v>0.01</v>
          </cell>
          <cell r="BR340">
            <v>0.03</v>
          </cell>
          <cell r="BS340">
            <v>0.01</v>
          </cell>
          <cell r="BT340">
            <v>0.01</v>
          </cell>
          <cell r="BU340">
            <v>0</v>
          </cell>
          <cell r="BV340">
            <v>0.01</v>
          </cell>
          <cell r="BW340">
            <v>0.02</v>
          </cell>
          <cell r="BX340">
            <v>0.02</v>
          </cell>
          <cell r="BY340">
            <v>0.02</v>
          </cell>
          <cell r="BZ340">
            <v>0.05</v>
          </cell>
          <cell r="CA340">
            <v>0.06</v>
          </cell>
          <cell r="CB340">
            <v>0.03</v>
          </cell>
          <cell r="CL340">
            <v>0.11</v>
          </cell>
          <cell r="CM340">
            <v>0.14000000000000001</v>
          </cell>
          <cell r="CN340">
            <v>0.15</v>
          </cell>
          <cell r="CO340">
            <v>0.14000000000000001</v>
          </cell>
          <cell r="CP340">
            <v>0.13</v>
          </cell>
          <cell r="CQ340">
            <v>0.2</v>
          </cell>
          <cell r="CR340">
            <v>0.19</v>
          </cell>
          <cell r="CS340">
            <v>0.19</v>
          </cell>
          <cell r="CT340">
            <v>0.18</v>
          </cell>
          <cell r="CU340">
            <v>0.01</v>
          </cell>
          <cell r="CV340">
            <v>0.01</v>
          </cell>
          <cell r="CW340">
            <v>0.01</v>
          </cell>
          <cell r="CX340">
            <v>0.01</v>
          </cell>
          <cell r="CY340">
            <v>0.01</v>
          </cell>
          <cell r="CZ340">
            <v>0.02</v>
          </cell>
          <cell r="DA340">
            <v>0.01</v>
          </cell>
          <cell r="DB340">
            <v>0.01</v>
          </cell>
          <cell r="DC340">
            <v>0.02</v>
          </cell>
          <cell r="DD340">
            <v>0.87</v>
          </cell>
          <cell r="DE340">
            <v>0.85</v>
          </cell>
          <cell r="DF340">
            <v>0.83</v>
          </cell>
          <cell r="DG340">
            <v>0.83</v>
          </cell>
          <cell r="DH340">
            <v>0.85</v>
          </cell>
          <cell r="DI340">
            <v>0.75</v>
          </cell>
          <cell r="DJ340">
            <v>0.75</v>
          </cell>
          <cell r="DK340">
            <v>0.71</v>
          </cell>
          <cell r="DL340">
            <v>0.77</v>
          </cell>
          <cell r="DM340">
            <v>0.13</v>
          </cell>
          <cell r="DN340">
            <v>1.2E-2</v>
          </cell>
          <cell r="DO340">
            <v>0.01</v>
          </cell>
          <cell r="DP340">
            <v>0</v>
          </cell>
          <cell r="DQ340">
            <v>2E-3</v>
          </cell>
          <cell r="DR340">
            <v>0</v>
          </cell>
          <cell r="DS340">
            <v>0.05</v>
          </cell>
          <cell r="DT340">
            <v>0.02</v>
          </cell>
          <cell r="DU340">
            <v>0</v>
          </cell>
          <cell r="DW340">
            <v>1.7000000000000001E-2</v>
          </cell>
          <cell r="DX340">
            <v>1.9E-2</v>
          </cell>
          <cell r="DY340">
            <v>0.04</v>
          </cell>
          <cell r="DZ340">
            <v>0.02</v>
          </cell>
          <cell r="EA340">
            <v>0.03</v>
          </cell>
          <cell r="EB340">
            <v>0.1</v>
          </cell>
          <cell r="EC340">
            <v>0.04</v>
          </cell>
          <cell r="ED340">
            <v>0.01</v>
          </cell>
          <cell r="EE340">
            <v>0.25</v>
          </cell>
          <cell r="EF340">
            <v>0.19</v>
          </cell>
          <cell r="EG340">
            <v>0.19</v>
          </cell>
          <cell r="EH340">
            <v>0.18</v>
          </cell>
          <cell r="EI340">
            <v>0.15</v>
          </cell>
          <cell r="EJ340">
            <v>0.24</v>
          </cell>
          <cell r="EK340">
            <v>0.3</v>
          </cell>
          <cell r="EL340">
            <v>0.28999999999999998</v>
          </cell>
          <cell r="EM340">
            <v>0.26</v>
          </cell>
          <cell r="EO340">
            <v>0.75</v>
          </cell>
          <cell r="EP340">
            <v>0.74</v>
          </cell>
          <cell r="EQ340">
            <v>0.75</v>
          </cell>
          <cell r="ER340">
            <v>0.79</v>
          </cell>
          <cell r="ES340">
            <v>0.68</v>
          </cell>
          <cell r="ET340">
            <v>0.49</v>
          </cell>
          <cell r="EU340">
            <v>0.61</v>
          </cell>
          <cell r="EV340">
            <v>0.68</v>
          </cell>
          <cell r="EW340">
            <v>0.06</v>
          </cell>
          <cell r="EX340">
            <v>0.03</v>
          </cell>
          <cell r="EY340">
            <v>0.04</v>
          </cell>
          <cell r="EZ340">
            <v>0.03</v>
          </cell>
          <cell r="FA340">
            <v>0.04</v>
          </cell>
          <cell r="FB340">
            <v>0.04</v>
          </cell>
          <cell r="FC340">
            <v>7.0000000000000007E-2</v>
          </cell>
          <cell r="FD340">
            <v>0.04</v>
          </cell>
          <cell r="FE340">
            <v>0.04</v>
          </cell>
          <cell r="GP340">
            <v>0</v>
          </cell>
          <cell r="GQ340">
            <v>0.02</v>
          </cell>
          <cell r="GR340">
            <v>0.02</v>
          </cell>
          <cell r="GS340">
            <v>0.04</v>
          </cell>
          <cell r="GT340">
            <v>0.12</v>
          </cell>
          <cell r="GU340">
            <v>0.01</v>
          </cell>
          <cell r="GV340">
            <v>0.25</v>
          </cell>
          <cell r="GW340">
            <v>0.33</v>
          </cell>
          <cell r="GX340">
            <v>0.31</v>
          </cell>
          <cell r="GY340">
            <v>0.34</v>
          </cell>
          <cell r="GZ340">
            <v>0.35</v>
          </cell>
          <cell r="HA340">
            <v>0.32</v>
          </cell>
          <cell r="HB340">
            <v>0.66</v>
          </cell>
          <cell r="HC340">
            <v>0.45</v>
          </cell>
          <cell r="HD340">
            <v>0.5</v>
          </cell>
          <cell r="HE340">
            <v>0.46</v>
          </cell>
          <cell r="HF340">
            <v>0.37</v>
          </cell>
          <cell r="HG340">
            <v>0.56000000000000005</v>
          </cell>
          <cell r="HH340">
            <v>0.02</v>
          </cell>
          <cell r="HI340">
            <v>0.11</v>
          </cell>
          <cell r="HJ340">
            <v>0.08</v>
          </cell>
          <cell r="HK340">
            <v>0.06</v>
          </cell>
          <cell r="HL340">
            <v>7.0000000000000007E-2</v>
          </cell>
          <cell r="HM340">
            <v>0.04</v>
          </cell>
          <cell r="HN340">
            <v>2.1999999999999999E-2</v>
          </cell>
          <cell r="HO340">
            <v>0.04</v>
          </cell>
          <cell r="HP340">
            <v>0.03</v>
          </cell>
          <cell r="HQ340">
            <v>0.04</v>
          </cell>
          <cell r="HR340">
            <v>3.5999999999999997E-2</v>
          </cell>
          <cell r="HS340">
            <v>1.9E-2</v>
          </cell>
          <cell r="HT340">
            <v>0.04</v>
          </cell>
          <cell r="HU340">
            <v>0.05</v>
          </cell>
          <cell r="HV340">
            <v>0.06</v>
          </cell>
          <cell r="HW340">
            <v>0.06</v>
          </cell>
          <cell r="HX340">
            <v>0.06</v>
          </cell>
          <cell r="HY340">
            <v>0.05</v>
          </cell>
        </row>
        <row r="341">
          <cell r="A341">
            <v>609943</v>
          </cell>
          <cell r="I341">
            <v>7</v>
          </cell>
          <cell r="J341" t="str">
            <v/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0.12</v>
          </cell>
          <cell r="AI341">
            <v>0.12</v>
          </cell>
          <cell r="AJ341">
            <v>0</v>
          </cell>
          <cell r="AK341">
            <v>0.06</v>
          </cell>
          <cell r="AL341">
            <v>0.12</v>
          </cell>
          <cell r="AM341">
            <v>0.24</v>
          </cell>
          <cell r="AN341">
            <v>0.12</v>
          </cell>
          <cell r="AO341">
            <v>0.28999999999999998</v>
          </cell>
          <cell r="AP341">
            <v>0.06</v>
          </cell>
          <cell r="AQ341">
            <v>0.35</v>
          </cell>
          <cell r="AR341">
            <v>0.24</v>
          </cell>
          <cell r="AS341">
            <v>0.06</v>
          </cell>
          <cell r="AT341">
            <v>0.06</v>
          </cell>
          <cell r="AU341">
            <v>0.06</v>
          </cell>
          <cell r="AV341">
            <v>0.12</v>
          </cell>
          <cell r="AW341">
            <v>0.06</v>
          </cell>
          <cell r="AX341">
            <v>0.06</v>
          </cell>
          <cell r="AY341">
            <v>0.71</v>
          </cell>
          <cell r="AZ341">
            <v>0.71</v>
          </cell>
          <cell r="BA341">
            <v>0.53</v>
          </cell>
          <cell r="BB341">
            <v>0.82</v>
          </cell>
          <cell r="BC341">
            <v>0.53</v>
          </cell>
          <cell r="BD341">
            <v>0.59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0.06</v>
          </cell>
          <cell r="BS341">
            <v>0.06</v>
          </cell>
          <cell r="BT341">
            <v>0</v>
          </cell>
          <cell r="BU341">
            <v>0.06</v>
          </cell>
          <cell r="BV341">
            <v>0.06</v>
          </cell>
          <cell r="BW341">
            <v>0</v>
          </cell>
          <cell r="BX341">
            <v>0</v>
          </cell>
          <cell r="BY341">
            <v>0.12</v>
          </cell>
          <cell r="BZ341">
            <v>0.12</v>
          </cell>
          <cell r="CA341">
            <v>0.06</v>
          </cell>
          <cell r="CB341">
            <v>0.06</v>
          </cell>
          <cell r="CL341">
            <v>0.06</v>
          </cell>
          <cell r="CM341">
            <v>0.12</v>
          </cell>
          <cell r="CN341">
            <v>0.18</v>
          </cell>
          <cell r="CO341">
            <v>0.06</v>
          </cell>
          <cell r="CP341">
            <v>0.18</v>
          </cell>
          <cell r="CQ341">
            <v>0.18</v>
          </cell>
          <cell r="CR341">
            <v>0.24</v>
          </cell>
          <cell r="CS341">
            <v>0.18</v>
          </cell>
          <cell r="CT341">
            <v>0.24</v>
          </cell>
          <cell r="CU341">
            <v>0.06</v>
          </cell>
          <cell r="CV341">
            <v>0.06</v>
          </cell>
          <cell r="CW341">
            <v>0.12</v>
          </cell>
          <cell r="CX341">
            <v>0.06</v>
          </cell>
          <cell r="CY341">
            <v>0.06</v>
          </cell>
          <cell r="CZ341">
            <v>0.18</v>
          </cell>
          <cell r="DA341">
            <v>0.18</v>
          </cell>
          <cell r="DB341">
            <v>0.12</v>
          </cell>
          <cell r="DC341">
            <v>0.12</v>
          </cell>
          <cell r="DD341">
            <v>0.88</v>
          </cell>
          <cell r="DE341">
            <v>0.76</v>
          </cell>
          <cell r="DF341">
            <v>0.65</v>
          </cell>
          <cell r="DG341">
            <v>0.88</v>
          </cell>
          <cell r="DH341">
            <v>0.76</v>
          </cell>
          <cell r="DI341">
            <v>0.53</v>
          </cell>
          <cell r="DJ341">
            <v>0.47</v>
          </cell>
          <cell r="DK341">
            <v>0.59</v>
          </cell>
          <cell r="DL341">
            <v>0.53</v>
          </cell>
          <cell r="DM341">
            <v>0</v>
          </cell>
          <cell r="DN341">
            <v>5.8999999999999997E-2</v>
          </cell>
          <cell r="DO341">
            <v>0</v>
          </cell>
          <cell r="DP341">
            <v>0</v>
          </cell>
          <cell r="DQ341">
            <v>5.8999999999999997E-2</v>
          </cell>
          <cell r="DR341">
            <v>0.06</v>
          </cell>
          <cell r="DS341">
            <v>0.12</v>
          </cell>
          <cell r="DT341">
            <v>0</v>
          </cell>
          <cell r="DU341">
            <v>0</v>
          </cell>
          <cell r="DW341">
            <v>0</v>
          </cell>
          <cell r="DX341">
            <v>5.8999999999999997E-2</v>
          </cell>
          <cell r="DY341">
            <v>0.06</v>
          </cell>
          <cell r="DZ341">
            <v>0</v>
          </cell>
          <cell r="EA341">
            <v>0</v>
          </cell>
          <cell r="EB341">
            <v>0.12</v>
          </cell>
          <cell r="EC341">
            <v>0</v>
          </cell>
          <cell r="ED341">
            <v>0</v>
          </cell>
          <cell r="EE341">
            <v>0.35</v>
          </cell>
          <cell r="EF341">
            <v>0.47</v>
          </cell>
          <cell r="EG341">
            <v>0.28999999999999998</v>
          </cell>
          <cell r="EH341">
            <v>0.47</v>
          </cell>
          <cell r="EI341">
            <v>0.18</v>
          </cell>
          <cell r="EJ341">
            <v>0.18</v>
          </cell>
          <cell r="EK341">
            <v>0.35</v>
          </cell>
          <cell r="EL341">
            <v>0.47</v>
          </cell>
          <cell r="EM341">
            <v>0.53</v>
          </cell>
          <cell r="EO341">
            <v>0.41</v>
          </cell>
          <cell r="EP341">
            <v>0.59</v>
          </cell>
          <cell r="EQ341">
            <v>0.41</v>
          </cell>
          <cell r="ER341">
            <v>0.71</v>
          </cell>
          <cell r="ES341">
            <v>0.71</v>
          </cell>
          <cell r="ET341">
            <v>0.35</v>
          </cell>
          <cell r="EU341">
            <v>0.47</v>
          </cell>
          <cell r="EV341">
            <v>0.41</v>
          </cell>
          <cell r="EW341">
            <v>0.06</v>
          </cell>
          <cell r="EX341">
            <v>0.06</v>
          </cell>
          <cell r="EY341">
            <v>0.06</v>
          </cell>
          <cell r="EZ341">
            <v>0.06</v>
          </cell>
          <cell r="FA341">
            <v>0.06</v>
          </cell>
          <cell r="FB341">
            <v>0.06</v>
          </cell>
          <cell r="FC341">
            <v>0.06</v>
          </cell>
          <cell r="FD341">
            <v>0.06</v>
          </cell>
          <cell r="FE341">
            <v>0.06</v>
          </cell>
          <cell r="GP341">
            <v>0</v>
          </cell>
          <cell r="GQ341">
            <v>0</v>
          </cell>
          <cell r="GR341">
            <v>0.06</v>
          </cell>
          <cell r="GS341">
            <v>0</v>
          </cell>
          <cell r="GT341">
            <v>0.18</v>
          </cell>
          <cell r="GU341">
            <v>0.06</v>
          </cell>
          <cell r="GV341">
            <v>0.41</v>
          </cell>
          <cell r="GW341">
            <v>0.18</v>
          </cell>
          <cell r="GX341">
            <v>0.28999999999999998</v>
          </cell>
          <cell r="GY341">
            <v>0.47</v>
          </cell>
          <cell r="GZ341">
            <v>0.53</v>
          </cell>
          <cell r="HA341">
            <v>0.41</v>
          </cell>
          <cell r="HB341">
            <v>0.47</v>
          </cell>
          <cell r="HC341">
            <v>0.71</v>
          </cell>
          <cell r="HD341">
            <v>0.35</v>
          </cell>
          <cell r="HE341">
            <v>0.35</v>
          </cell>
          <cell r="HF341">
            <v>0.12</v>
          </cell>
          <cell r="HG341">
            <v>0.41</v>
          </cell>
          <cell r="HH341">
            <v>0.06</v>
          </cell>
          <cell r="HI341">
            <v>0.06</v>
          </cell>
          <cell r="HJ341">
            <v>0.12</v>
          </cell>
          <cell r="HK341">
            <v>0.06</v>
          </cell>
          <cell r="HL341">
            <v>0.06</v>
          </cell>
          <cell r="HM341">
            <v>0.06</v>
          </cell>
          <cell r="HN341">
            <v>0</v>
          </cell>
          <cell r="HO341">
            <v>0</v>
          </cell>
          <cell r="HP341">
            <v>0.06</v>
          </cell>
          <cell r="HQ341">
            <v>0.06</v>
          </cell>
          <cell r="HR341">
            <v>5.8999999999999997E-2</v>
          </cell>
          <cell r="HS341">
            <v>0</v>
          </cell>
          <cell r="HT341">
            <v>0.06</v>
          </cell>
          <cell r="HU341">
            <v>0.06</v>
          </cell>
          <cell r="HV341">
            <v>0.12</v>
          </cell>
          <cell r="HW341">
            <v>0.06</v>
          </cell>
          <cell r="HX341">
            <v>0.06</v>
          </cell>
          <cell r="HY341">
            <v>0.06</v>
          </cell>
        </row>
        <row r="342">
          <cell r="A342">
            <v>609944</v>
          </cell>
          <cell r="I342">
            <v>39</v>
          </cell>
          <cell r="J342" t="str">
            <v>Strong</v>
          </cell>
          <cell r="M342">
            <v>60</v>
          </cell>
          <cell r="R342">
            <v>19</v>
          </cell>
          <cell r="AA342">
            <v>0</v>
          </cell>
          <cell r="AB342">
            <v>0.01</v>
          </cell>
          <cell r="AC342">
            <v>0</v>
          </cell>
          <cell r="AD342">
            <v>0.01</v>
          </cell>
          <cell r="AE342">
            <v>0.01</v>
          </cell>
          <cell r="AF342">
            <v>0.05</v>
          </cell>
          <cell r="AG342">
            <v>0.05</v>
          </cell>
          <cell r="AH342">
            <v>0.04</v>
          </cell>
          <cell r="AI342">
            <v>0.05</v>
          </cell>
          <cell r="AJ342">
            <v>0.05</v>
          </cell>
          <cell r="AK342">
            <v>0.09</v>
          </cell>
          <cell r="AL342">
            <v>0.14000000000000001</v>
          </cell>
          <cell r="AM342">
            <v>0.28000000000000003</v>
          </cell>
          <cell r="AN342">
            <v>0.22</v>
          </cell>
          <cell r="AO342">
            <v>0.23</v>
          </cell>
          <cell r="AP342">
            <v>0.28999999999999998</v>
          </cell>
          <cell r="AQ342">
            <v>0.32</v>
          </cell>
          <cell r="AR342">
            <v>0.28000000000000003</v>
          </cell>
          <cell r="AS342">
            <v>0</v>
          </cell>
          <cell r="AT342">
            <v>0</v>
          </cell>
          <cell r="AU342">
            <v>0</v>
          </cell>
          <cell r="AV342">
            <v>0.01</v>
          </cell>
          <cell r="AW342">
            <v>0.01</v>
          </cell>
          <cell r="AX342">
            <v>0.01</v>
          </cell>
          <cell r="AY342">
            <v>0.67</v>
          </cell>
          <cell r="AZ342">
            <v>0.73</v>
          </cell>
          <cell r="BA342">
            <v>0.72</v>
          </cell>
          <cell r="BB342">
            <v>0.63</v>
          </cell>
          <cell r="BC342">
            <v>0.56999999999999995</v>
          </cell>
          <cell r="BD342">
            <v>0.52</v>
          </cell>
          <cell r="BK342">
            <v>1.2999999999999999E-2</v>
          </cell>
          <cell r="BL342">
            <v>1.2999999999999999E-2</v>
          </cell>
          <cell r="BM342">
            <v>0.01</v>
          </cell>
          <cell r="BN342">
            <v>0.03</v>
          </cell>
          <cell r="BO342">
            <v>0.01</v>
          </cell>
          <cell r="BP342">
            <v>0.01</v>
          </cell>
          <cell r="BQ342">
            <v>0.06</v>
          </cell>
          <cell r="BR342">
            <v>0.15</v>
          </cell>
          <cell r="BS342">
            <v>0.1</v>
          </cell>
          <cell r="BT342">
            <v>0.04</v>
          </cell>
          <cell r="BU342">
            <v>0.03</v>
          </cell>
          <cell r="BV342">
            <v>0.03</v>
          </cell>
          <cell r="BW342">
            <v>0.03</v>
          </cell>
          <cell r="BX342">
            <v>0.04</v>
          </cell>
          <cell r="BY342">
            <v>0.09</v>
          </cell>
          <cell r="BZ342">
            <v>0.1</v>
          </cell>
          <cell r="CA342">
            <v>0.05</v>
          </cell>
          <cell r="CB342">
            <v>0.13</v>
          </cell>
          <cell r="CL342">
            <v>0.14000000000000001</v>
          </cell>
          <cell r="CM342">
            <v>0.22</v>
          </cell>
          <cell r="CN342">
            <v>0.24</v>
          </cell>
          <cell r="CO342">
            <v>0.19</v>
          </cell>
          <cell r="CP342">
            <v>0.23</v>
          </cell>
          <cell r="CQ342">
            <v>0.24</v>
          </cell>
          <cell r="CR342">
            <v>0.2</v>
          </cell>
          <cell r="CS342">
            <v>0.24</v>
          </cell>
          <cell r="CT342">
            <v>0.18</v>
          </cell>
          <cell r="CU342">
            <v>0</v>
          </cell>
          <cell r="CV342">
            <v>0</v>
          </cell>
          <cell r="CW342">
            <v>0</v>
          </cell>
          <cell r="CX342">
            <v>0.01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0.81</v>
          </cell>
          <cell r="DE342">
            <v>0.75</v>
          </cell>
          <cell r="DF342">
            <v>0.72</v>
          </cell>
          <cell r="DG342">
            <v>0.75</v>
          </cell>
          <cell r="DH342">
            <v>0.72</v>
          </cell>
          <cell r="DI342">
            <v>0.66</v>
          </cell>
          <cell r="DJ342">
            <v>0.63</v>
          </cell>
          <cell r="DK342">
            <v>0.56000000000000005</v>
          </cell>
          <cell r="DL342">
            <v>0.59</v>
          </cell>
          <cell r="DM342">
            <v>0.16</v>
          </cell>
          <cell r="DN342">
            <v>0</v>
          </cell>
          <cell r="DO342">
            <v>0</v>
          </cell>
          <cell r="DP342">
            <v>0.01</v>
          </cell>
          <cell r="DQ342">
            <v>1.2999999999999999E-2</v>
          </cell>
          <cell r="DR342">
            <v>0.01</v>
          </cell>
          <cell r="DS342">
            <v>0.1</v>
          </cell>
          <cell r="DT342">
            <v>0.01</v>
          </cell>
          <cell r="DU342">
            <v>0</v>
          </cell>
          <cell r="DW342">
            <v>2.5000000000000001E-2</v>
          </cell>
          <cell r="DX342">
            <v>1.2999999999999999E-2</v>
          </cell>
          <cell r="DY342">
            <v>0.06</v>
          </cell>
          <cell r="DZ342">
            <v>0.03</v>
          </cell>
          <cell r="EA342">
            <v>0.05</v>
          </cell>
          <cell r="EB342">
            <v>0.06</v>
          </cell>
          <cell r="EC342">
            <v>0.05</v>
          </cell>
          <cell r="ED342">
            <v>0.03</v>
          </cell>
          <cell r="EE342">
            <v>0.33</v>
          </cell>
          <cell r="EF342">
            <v>0.33</v>
          </cell>
          <cell r="EG342">
            <v>0.3</v>
          </cell>
          <cell r="EH342">
            <v>0.32</v>
          </cell>
          <cell r="EI342">
            <v>0.23</v>
          </cell>
          <cell r="EJ342">
            <v>0.28000000000000003</v>
          </cell>
          <cell r="EK342">
            <v>0.25</v>
          </cell>
          <cell r="EL342">
            <v>0.3</v>
          </cell>
          <cell r="EM342">
            <v>0.42</v>
          </cell>
          <cell r="EO342">
            <v>0.62</v>
          </cell>
          <cell r="EP342">
            <v>0.66</v>
          </cell>
          <cell r="EQ342">
            <v>0.57999999999999996</v>
          </cell>
          <cell r="ER342">
            <v>0.71</v>
          </cell>
          <cell r="ES342">
            <v>0.63</v>
          </cell>
          <cell r="ET342">
            <v>0.51</v>
          </cell>
          <cell r="EU342">
            <v>0.59</v>
          </cell>
          <cell r="EV342">
            <v>0.52</v>
          </cell>
          <cell r="EW342">
            <v>0.04</v>
          </cell>
          <cell r="EX342">
            <v>0.03</v>
          </cell>
          <cell r="EY342">
            <v>0.03</v>
          </cell>
          <cell r="EZ342">
            <v>0.03</v>
          </cell>
          <cell r="FA342">
            <v>0.03</v>
          </cell>
          <cell r="FB342">
            <v>0.03</v>
          </cell>
          <cell r="FC342">
            <v>0.08</v>
          </cell>
          <cell r="FD342">
            <v>0.04</v>
          </cell>
          <cell r="FE342">
            <v>0.04</v>
          </cell>
          <cell r="GP342">
            <v>0.11</v>
          </cell>
          <cell r="GQ342">
            <v>0.14000000000000001</v>
          </cell>
          <cell r="GR342">
            <v>0.16</v>
          </cell>
          <cell r="GS342">
            <v>0.19</v>
          </cell>
          <cell r="GT342">
            <v>0.18</v>
          </cell>
          <cell r="GU342">
            <v>0</v>
          </cell>
          <cell r="GV342">
            <v>0.32</v>
          </cell>
          <cell r="GW342">
            <v>0.28999999999999998</v>
          </cell>
          <cell r="GX342">
            <v>0.3</v>
          </cell>
          <cell r="GY342">
            <v>0.34</v>
          </cell>
          <cell r="GZ342">
            <v>0.42</v>
          </cell>
          <cell r="HA342">
            <v>0.35</v>
          </cell>
          <cell r="HB342">
            <v>0.48</v>
          </cell>
          <cell r="HC342">
            <v>0.28999999999999998</v>
          </cell>
          <cell r="HD342">
            <v>0.28999999999999998</v>
          </cell>
          <cell r="HE342">
            <v>0.3</v>
          </cell>
          <cell r="HF342">
            <v>0.24</v>
          </cell>
          <cell r="HG342">
            <v>0.56000000000000005</v>
          </cell>
          <cell r="HH342">
            <v>0.04</v>
          </cell>
          <cell r="HI342">
            <v>0.16</v>
          </cell>
          <cell r="HJ342">
            <v>0.13</v>
          </cell>
          <cell r="HK342">
            <v>0.09</v>
          </cell>
          <cell r="HL342">
            <v>0.08</v>
          </cell>
          <cell r="HM342">
            <v>0.03</v>
          </cell>
          <cell r="HN342">
            <v>0</v>
          </cell>
          <cell r="HO342">
            <v>0.06</v>
          </cell>
          <cell r="HP342">
            <v>0.05</v>
          </cell>
          <cell r="HQ342">
            <v>0.01</v>
          </cell>
          <cell r="HR342">
            <v>2.5000000000000001E-2</v>
          </cell>
          <cell r="HS342">
            <v>1.2999999999999999E-2</v>
          </cell>
          <cell r="HT342">
            <v>0.05</v>
          </cell>
          <cell r="HU342">
            <v>0.05</v>
          </cell>
          <cell r="HV342">
            <v>0.06</v>
          </cell>
          <cell r="HW342">
            <v>0.06</v>
          </cell>
          <cell r="HX342">
            <v>0.06</v>
          </cell>
          <cell r="HY342">
            <v>0.05</v>
          </cell>
        </row>
        <row r="343">
          <cell r="A343">
            <v>609945</v>
          </cell>
          <cell r="I343">
            <v>23</v>
          </cell>
          <cell r="J343" t="str">
            <v/>
          </cell>
          <cell r="R343">
            <v>8</v>
          </cell>
          <cell r="AA343">
            <v>0.02</v>
          </cell>
          <cell r="AB343">
            <v>0</v>
          </cell>
          <cell r="AC343">
            <v>0</v>
          </cell>
          <cell r="AD343">
            <v>0</v>
          </cell>
          <cell r="AE343">
            <v>0.02</v>
          </cell>
          <cell r="AF343">
            <v>0.08</v>
          </cell>
          <cell r="AG343">
            <v>0.03</v>
          </cell>
          <cell r="AH343">
            <v>0.06</v>
          </cell>
          <cell r="AI343">
            <v>7.0000000000000007E-2</v>
          </cell>
          <cell r="AJ343">
            <v>0.05</v>
          </cell>
          <cell r="AK343">
            <v>0.1</v>
          </cell>
          <cell r="AL343">
            <v>0.12</v>
          </cell>
          <cell r="AM343">
            <v>0.25</v>
          </cell>
          <cell r="AN343">
            <v>0.21</v>
          </cell>
          <cell r="AO343">
            <v>0.28999999999999998</v>
          </cell>
          <cell r="AP343">
            <v>0.21</v>
          </cell>
          <cell r="AQ343">
            <v>0.32</v>
          </cell>
          <cell r="AR343">
            <v>0.32</v>
          </cell>
          <cell r="AS343">
            <v>0.01</v>
          </cell>
          <cell r="AT343">
            <v>0.01</v>
          </cell>
          <cell r="AU343">
            <v>0.03</v>
          </cell>
          <cell r="AV343">
            <v>0.01</v>
          </cell>
          <cell r="AW343">
            <v>0.02</v>
          </cell>
          <cell r="AX343">
            <v>0.02</v>
          </cell>
          <cell r="AY343">
            <v>0.69</v>
          </cell>
          <cell r="AZ343">
            <v>0.72</v>
          </cell>
          <cell r="BA343">
            <v>0.61</v>
          </cell>
          <cell r="BB343">
            <v>0.73</v>
          </cell>
          <cell r="BC343">
            <v>0.54</v>
          </cell>
          <cell r="BD343">
            <v>0.46</v>
          </cell>
          <cell r="BK343">
            <v>0.01</v>
          </cell>
          <cell r="BL343">
            <v>0.02</v>
          </cell>
          <cell r="BM343">
            <v>0.02</v>
          </cell>
          <cell r="BN343">
            <v>0.03</v>
          </cell>
          <cell r="BO343">
            <v>0.02</v>
          </cell>
          <cell r="BP343">
            <v>0.02</v>
          </cell>
          <cell r="BQ343">
            <v>0.04</v>
          </cell>
          <cell r="BR343">
            <v>0.05</v>
          </cell>
          <cell r="BS343">
            <v>0.04</v>
          </cell>
          <cell r="BT343">
            <v>0.01</v>
          </cell>
          <cell r="BU343">
            <v>0.01</v>
          </cell>
          <cell r="BV343">
            <v>0.06</v>
          </cell>
          <cell r="BW343">
            <v>0.02</v>
          </cell>
          <cell r="BX343">
            <v>0.01</v>
          </cell>
          <cell r="BY343">
            <v>0.03</v>
          </cell>
          <cell r="BZ343">
            <v>0.06</v>
          </cell>
          <cell r="CA343">
            <v>0.09</v>
          </cell>
          <cell r="CB343">
            <v>0.04</v>
          </cell>
          <cell r="CL343">
            <v>0.14000000000000001</v>
          </cell>
          <cell r="CM343">
            <v>0.22</v>
          </cell>
          <cell r="CN343">
            <v>0.19</v>
          </cell>
          <cell r="CO343">
            <v>0.2</v>
          </cell>
          <cell r="CP343">
            <v>0.22</v>
          </cell>
          <cell r="CQ343">
            <v>0.31</v>
          </cell>
          <cell r="CR343">
            <v>0.24</v>
          </cell>
          <cell r="CS343">
            <v>0.22</v>
          </cell>
          <cell r="CT343">
            <v>0.24</v>
          </cell>
          <cell r="CU343">
            <v>0.02</v>
          </cell>
          <cell r="CV343">
            <v>0.01</v>
          </cell>
          <cell r="CW343">
            <v>0.01</v>
          </cell>
          <cell r="CX343">
            <v>0.02</v>
          </cell>
          <cell r="CY343">
            <v>0.02</v>
          </cell>
          <cell r="CZ343">
            <v>0.03</v>
          </cell>
          <cell r="DA343">
            <v>0.02</v>
          </cell>
          <cell r="DB343">
            <v>0.02</v>
          </cell>
          <cell r="DC343">
            <v>0.02</v>
          </cell>
          <cell r="DD343">
            <v>0.82</v>
          </cell>
          <cell r="DE343">
            <v>0.74</v>
          </cell>
          <cell r="DF343">
            <v>0.72</v>
          </cell>
          <cell r="DG343">
            <v>0.73</v>
          </cell>
          <cell r="DH343">
            <v>0.73</v>
          </cell>
          <cell r="DI343">
            <v>0.61</v>
          </cell>
          <cell r="DJ343">
            <v>0.64</v>
          </cell>
          <cell r="DK343">
            <v>0.62</v>
          </cell>
          <cell r="DL343">
            <v>0.66</v>
          </cell>
          <cell r="DM343">
            <v>0.32</v>
          </cell>
          <cell r="DN343">
            <v>0.01</v>
          </cell>
          <cell r="DO343">
            <v>0</v>
          </cell>
          <cell r="DP343">
            <v>0</v>
          </cell>
          <cell r="DQ343">
            <v>0</v>
          </cell>
          <cell r="DR343">
            <v>0.01</v>
          </cell>
          <cell r="DS343">
            <v>0.03</v>
          </cell>
          <cell r="DT343">
            <v>0.01</v>
          </cell>
          <cell r="DU343">
            <v>0</v>
          </cell>
          <cell r="DW343">
            <v>7.0000000000000007E-2</v>
          </cell>
          <cell r="DX343">
            <v>0.02</v>
          </cell>
          <cell r="DY343">
            <v>0.04</v>
          </cell>
          <cell r="DZ343">
            <v>0.01</v>
          </cell>
          <cell r="EA343">
            <v>0.03</v>
          </cell>
          <cell r="EB343">
            <v>0.09</v>
          </cell>
          <cell r="EC343">
            <v>0.05</v>
          </cell>
          <cell r="ED343">
            <v>0.05</v>
          </cell>
          <cell r="EE343">
            <v>0.26</v>
          </cell>
          <cell r="EF343">
            <v>0.32</v>
          </cell>
          <cell r="EG343">
            <v>0.28999999999999998</v>
          </cell>
          <cell r="EH343">
            <v>0.28999999999999998</v>
          </cell>
          <cell r="EI343">
            <v>0.23</v>
          </cell>
          <cell r="EJ343">
            <v>0.36</v>
          </cell>
          <cell r="EK343">
            <v>0.43</v>
          </cell>
          <cell r="EL343">
            <v>0.35</v>
          </cell>
          <cell r="EM343">
            <v>0.33</v>
          </cell>
          <cell r="EO343">
            <v>0.56999999999999995</v>
          </cell>
          <cell r="EP343">
            <v>0.65</v>
          </cell>
          <cell r="EQ343">
            <v>0.64</v>
          </cell>
          <cell r="ER343">
            <v>0.73</v>
          </cell>
          <cell r="ES343">
            <v>0.56999999999999995</v>
          </cell>
          <cell r="ET343">
            <v>0.42</v>
          </cell>
          <cell r="EU343">
            <v>0.55000000000000004</v>
          </cell>
          <cell r="EV343">
            <v>0.56999999999999995</v>
          </cell>
          <cell r="EW343">
            <v>0.08</v>
          </cell>
          <cell r="EX343">
            <v>0.03</v>
          </cell>
          <cell r="EY343">
            <v>0.04</v>
          </cell>
          <cell r="EZ343">
            <v>0.03</v>
          </cell>
          <cell r="FA343">
            <v>0.03</v>
          </cell>
          <cell r="FB343">
            <v>0.03</v>
          </cell>
          <cell r="FC343">
            <v>0.03</v>
          </cell>
          <cell r="FD343">
            <v>0.04</v>
          </cell>
          <cell r="FE343">
            <v>0.05</v>
          </cell>
          <cell r="GP343">
            <v>0.02</v>
          </cell>
          <cell r="GQ343">
            <v>0</v>
          </cell>
          <cell r="GR343">
            <v>0</v>
          </cell>
          <cell r="GS343">
            <v>0.01</v>
          </cell>
          <cell r="GT343">
            <v>0.11</v>
          </cell>
          <cell r="GU343">
            <v>0</v>
          </cell>
          <cell r="GV343">
            <v>0.22</v>
          </cell>
          <cell r="GW343">
            <v>0.18</v>
          </cell>
          <cell r="GX343">
            <v>0.16</v>
          </cell>
          <cell r="GY343">
            <v>0.19</v>
          </cell>
          <cell r="GZ343">
            <v>0.28999999999999998</v>
          </cell>
          <cell r="HA343">
            <v>0.18</v>
          </cell>
          <cell r="HB343">
            <v>0.74</v>
          </cell>
          <cell r="HC343">
            <v>0.76</v>
          </cell>
          <cell r="HD343">
            <v>0.78</v>
          </cell>
          <cell r="HE343">
            <v>0.69</v>
          </cell>
          <cell r="HF343">
            <v>0.46</v>
          </cell>
          <cell r="HG343">
            <v>0.77</v>
          </cell>
          <cell r="HH343">
            <v>0</v>
          </cell>
          <cell r="HI343">
            <v>0.02</v>
          </cell>
          <cell r="HJ343">
            <v>0.03</v>
          </cell>
          <cell r="HK343">
            <v>0.05</v>
          </cell>
          <cell r="HL343">
            <v>0.1</v>
          </cell>
          <cell r="HM343">
            <v>0.02</v>
          </cell>
          <cell r="HN343">
            <v>0</v>
          </cell>
          <cell r="HO343">
            <v>0.01</v>
          </cell>
          <cell r="HP343">
            <v>0</v>
          </cell>
          <cell r="HQ343">
            <v>0</v>
          </cell>
          <cell r="HR343">
            <v>0.01</v>
          </cell>
          <cell r="HS343">
            <v>0</v>
          </cell>
          <cell r="HT343">
            <v>0.02</v>
          </cell>
          <cell r="HU343">
            <v>0.03</v>
          </cell>
          <cell r="HV343">
            <v>0.03</v>
          </cell>
          <cell r="HW343">
            <v>0.06</v>
          </cell>
          <cell r="HX343">
            <v>0.03</v>
          </cell>
          <cell r="HY343">
            <v>0.03</v>
          </cell>
        </row>
        <row r="344">
          <cell r="A344">
            <v>609947</v>
          </cell>
          <cell r="I344">
            <v>17</v>
          </cell>
          <cell r="J344" t="str">
            <v/>
          </cell>
          <cell r="R344">
            <v>16</v>
          </cell>
          <cell r="AA344">
            <v>0.02</v>
          </cell>
          <cell r="AB344">
            <v>0.02</v>
          </cell>
          <cell r="AC344">
            <v>0.02</v>
          </cell>
          <cell r="AD344">
            <v>0</v>
          </cell>
          <cell r="AE344">
            <v>0.06</v>
          </cell>
          <cell r="AF344">
            <v>0.06</v>
          </cell>
          <cell r="AG344">
            <v>0.02</v>
          </cell>
          <cell r="AH344">
            <v>0.02</v>
          </cell>
          <cell r="AI344">
            <v>0.02</v>
          </cell>
          <cell r="AJ344">
            <v>0.02</v>
          </cell>
          <cell r="AK344">
            <v>0.06</v>
          </cell>
          <cell r="AL344">
            <v>0.1</v>
          </cell>
          <cell r="AM344">
            <v>0.25</v>
          </cell>
          <cell r="AN344">
            <v>0.15</v>
          </cell>
          <cell r="AO344">
            <v>0.31</v>
          </cell>
          <cell r="AP344">
            <v>0.23</v>
          </cell>
          <cell r="AQ344">
            <v>0.25</v>
          </cell>
          <cell r="AR344">
            <v>0.21</v>
          </cell>
          <cell r="AS344">
            <v>0.02</v>
          </cell>
          <cell r="AT344">
            <v>0.02</v>
          </cell>
          <cell r="AU344">
            <v>0.02</v>
          </cell>
          <cell r="AV344">
            <v>0.02</v>
          </cell>
          <cell r="AW344">
            <v>0.02</v>
          </cell>
          <cell r="AX344">
            <v>0.02</v>
          </cell>
          <cell r="AY344">
            <v>0.69</v>
          </cell>
          <cell r="AZ344">
            <v>0.79</v>
          </cell>
          <cell r="BA344">
            <v>0.63</v>
          </cell>
          <cell r="BB344">
            <v>0.73</v>
          </cell>
          <cell r="BC344">
            <v>0.6</v>
          </cell>
          <cell r="BD344">
            <v>0.6</v>
          </cell>
          <cell r="BK344">
            <v>0</v>
          </cell>
          <cell r="BL344">
            <v>0</v>
          </cell>
          <cell r="BM344">
            <v>0.02</v>
          </cell>
          <cell r="BN344">
            <v>0.04</v>
          </cell>
          <cell r="BO344">
            <v>0</v>
          </cell>
          <cell r="BP344">
            <v>0.04</v>
          </cell>
          <cell r="BQ344">
            <v>0.06</v>
          </cell>
          <cell r="BR344">
            <v>0.15</v>
          </cell>
          <cell r="BS344">
            <v>0.1</v>
          </cell>
          <cell r="BT344">
            <v>0</v>
          </cell>
          <cell r="BU344">
            <v>0.04</v>
          </cell>
          <cell r="BV344">
            <v>0</v>
          </cell>
          <cell r="BW344">
            <v>0.02</v>
          </cell>
          <cell r="BX344">
            <v>0.04</v>
          </cell>
          <cell r="BY344">
            <v>0.06</v>
          </cell>
          <cell r="BZ344">
            <v>0.06</v>
          </cell>
          <cell r="CA344">
            <v>0.1</v>
          </cell>
          <cell r="CB344">
            <v>0.04</v>
          </cell>
          <cell r="CL344">
            <v>0.21</v>
          </cell>
          <cell r="CM344">
            <v>0.21</v>
          </cell>
          <cell r="CN344">
            <v>0.23</v>
          </cell>
          <cell r="CO344">
            <v>0.19</v>
          </cell>
          <cell r="CP344">
            <v>0.23</v>
          </cell>
          <cell r="CQ344">
            <v>0.25</v>
          </cell>
          <cell r="CR344">
            <v>0.23</v>
          </cell>
          <cell r="CS344">
            <v>0.1</v>
          </cell>
          <cell r="CT344">
            <v>0.19</v>
          </cell>
          <cell r="CU344">
            <v>0.02</v>
          </cell>
          <cell r="CV344">
            <v>0.02</v>
          </cell>
          <cell r="CW344">
            <v>0.02</v>
          </cell>
          <cell r="CX344">
            <v>0.04</v>
          </cell>
          <cell r="CY344">
            <v>0.02</v>
          </cell>
          <cell r="CZ344">
            <v>0.02</v>
          </cell>
          <cell r="DA344">
            <v>0.04</v>
          </cell>
          <cell r="DB344">
            <v>0.02</v>
          </cell>
          <cell r="DC344">
            <v>0.02</v>
          </cell>
          <cell r="DD344">
            <v>0.77</v>
          </cell>
          <cell r="DE344">
            <v>0.73</v>
          </cell>
          <cell r="DF344">
            <v>0.73</v>
          </cell>
          <cell r="DG344">
            <v>0.71</v>
          </cell>
          <cell r="DH344">
            <v>0.71</v>
          </cell>
          <cell r="DI344">
            <v>0.63</v>
          </cell>
          <cell r="DJ344">
            <v>0.6</v>
          </cell>
          <cell r="DK344">
            <v>0.63</v>
          </cell>
          <cell r="DL344">
            <v>0.65</v>
          </cell>
          <cell r="DM344">
            <v>0.13</v>
          </cell>
          <cell r="DN344">
            <v>2.1000000000000001E-2</v>
          </cell>
          <cell r="DO344">
            <v>0.02</v>
          </cell>
          <cell r="DP344">
            <v>0.02</v>
          </cell>
          <cell r="DQ344">
            <v>2.1000000000000001E-2</v>
          </cell>
          <cell r="DR344">
            <v>0.02</v>
          </cell>
          <cell r="DS344">
            <v>0.04</v>
          </cell>
          <cell r="DT344">
            <v>0.04</v>
          </cell>
          <cell r="DU344">
            <v>0.02</v>
          </cell>
          <cell r="DW344">
            <v>4.2000000000000003E-2</v>
          </cell>
          <cell r="DX344">
            <v>2.1000000000000001E-2</v>
          </cell>
          <cell r="DY344">
            <v>0.06</v>
          </cell>
          <cell r="DZ344">
            <v>0.04</v>
          </cell>
          <cell r="EA344">
            <v>0.08</v>
          </cell>
          <cell r="EB344">
            <v>0.15</v>
          </cell>
          <cell r="EC344">
            <v>0</v>
          </cell>
          <cell r="ED344">
            <v>0.08</v>
          </cell>
          <cell r="EE344">
            <v>0.21</v>
          </cell>
          <cell r="EF344">
            <v>0.31</v>
          </cell>
          <cell r="EG344">
            <v>0.28999999999999998</v>
          </cell>
          <cell r="EH344">
            <v>0.33</v>
          </cell>
          <cell r="EI344">
            <v>0.27</v>
          </cell>
          <cell r="EJ344">
            <v>0.31</v>
          </cell>
          <cell r="EK344">
            <v>0.31</v>
          </cell>
          <cell r="EL344">
            <v>0.33</v>
          </cell>
          <cell r="EM344">
            <v>0.4</v>
          </cell>
          <cell r="EO344">
            <v>0.57999999999999996</v>
          </cell>
          <cell r="EP344">
            <v>0.6</v>
          </cell>
          <cell r="EQ344">
            <v>0.54</v>
          </cell>
          <cell r="ER344">
            <v>0.63</v>
          </cell>
          <cell r="ES344">
            <v>0.52</v>
          </cell>
          <cell r="ET344">
            <v>0.4</v>
          </cell>
          <cell r="EU344">
            <v>0.54</v>
          </cell>
          <cell r="EV344">
            <v>0.4</v>
          </cell>
          <cell r="EW344">
            <v>0.04</v>
          </cell>
          <cell r="EX344">
            <v>0.04</v>
          </cell>
          <cell r="EY344">
            <v>0.06</v>
          </cell>
          <cell r="EZ344">
            <v>0.04</v>
          </cell>
          <cell r="FA344">
            <v>0.04</v>
          </cell>
          <cell r="FB344">
            <v>0.06</v>
          </cell>
          <cell r="FC344">
            <v>0.1</v>
          </cell>
          <cell r="FD344">
            <v>0.08</v>
          </cell>
          <cell r="FE344">
            <v>0.1</v>
          </cell>
          <cell r="GP344">
            <v>0</v>
          </cell>
          <cell r="GQ344">
            <v>0.02</v>
          </cell>
          <cell r="GR344">
            <v>0</v>
          </cell>
          <cell r="GS344">
            <v>0</v>
          </cell>
          <cell r="GT344">
            <v>0.1</v>
          </cell>
          <cell r="GU344">
            <v>0</v>
          </cell>
          <cell r="GV344">
            <v>0.33</v>
          </cell>
          <cell r="GW344">
            <v>0.31</v>
          </cell>
          <cell r="GX344">
            <v>0.31</v>
          </cell>
          <cell r="GY344">
            <v>0.33</v>
          </cell>
          <cell r="GZ344">
            <v>0.38</v>
          </cell>
          <cell r="HA344">
            <v>0.46</v>
          </cell>
          <cell r="HB344">
            <v>0.52</v>
          </cell>
          <cell r="HC344">
            <v>0.33</v>
          </cell>
          <cell r="HD344">
            <v>0.38</v>
          </cell>
          <cell r="HE344">
            <v>0.44</v>
          </cell>
          <cell r="HF344">
            <v>0.27</v>
          </cell>
          <cell r="HG344">
            <v>0.46</v>
          </cell>
          <cell r="HH344">
            <v>0.04</v>
          </cell>
          <cell r="HI344">
            <v>0.21</v>
          </cell>
          <cell r="HJ344">
            <v>0.21</v>
          </cell>
          <cell r="HK344">
            <v>0.13</v>
          </cell>
          <cell r="HL344">
            <v>0.1</v>
          </cell>
          <cell r="HM344">
            <v>0</v>
          </cell>
          <cell r="HN344">
            <v>2.1000000000000001E-2</v>
          </cell>
          <cell r="HO344">
            <v>0.04</v>
          </cell>
          <cell r="HP344">
            <v>0.04</v>
          </cell>
          <cell r="HQ344">
            <v>0.04</v>
          </cell>
          <cell r="HR344">
            <v>6.3E-2</v>
          </cell>
          <cell r="HS344">
            <v>2.1000000000000001E-2</v>
          </cell>
          <cell r="HT344">
            <v>0.08</v>
          </cell>
          <cell r="HU344">
            <v>0.08</v>
          </cell>
          <cell r="HV344">
            <v>0.06</v>
          </cell>
          <cell r="HW344">
            <v>0.06</v>
          </cell>
          <cell r="HX344">
            <v>0.08</v>
          </cell>
          <cell r="HY344">
            <v>0.06</v>
          </cell>
        </row>
        <row r="345">
          <cell r="A345">
            <v>609949</v>
          </cell>
          <cell r="I345">
            <v>47</v>
          </cell>
          <cell r="J345" t="str">
            <v>Weak</v>
          </cell>
          <cell r="M345">
            <v>22</v>
          </cell>
          <cell r="R345">
            <v>48</v>
          </cell>
          <cell r="AA345">
            <v>0.05</v>
          </cell>
          <cell r="AB345">
            <v>0.05</v>
          </cell>
          <cell r="AC345">
            <v>0.04</v>
          </cell>
          <cell r="AD345">
            <v>0.02</v>
          </cell>
          <cell r="AE345">
            <v>0.03</v>
          </cell>
          <cell r="AF345">
            <v>7.0000000000000007E-2</v>
          </cell>
          <cell r="AG345">
            <v>0.15</v>
          </cell>
          <cell r="AH345">
            <v>0.12</v>
          </cell>
          <cell r="AI345">
            <v>0.13</v>
          </cell>
          <cell r="AJ345">
            <v>0.05</v>
          </cell>
          <cell r="AK345">
            <v>0.16</v>
          </cell>
          <cell r="AL345">
            <v>0.2</v>
          </cell>
          <cell r="AM345">
            <v>0.43</v>
          </cell>
          <cell r="AN345">
            <v>0.39</v>
          </cell>
          <cell r="AO345">
            <v>0.43</v>
          </cell>
          <cell r="AP345">
            <v>0.28999999999999998</v>
          </cell>
          <cell r="AQ345">
            <v>0.4</v>
          </cell>
          <cell r="AR345">
            <v>0.37</v>
          </cell>
          <cell r="AS345">
            <v>0.01</v>
          </cell>
          <cell r="AT345">
            <v>0.02</v>
          </cell>
          <cell r="AU345">
            <v>0.01</v>
          </cell>
          <cell r="AV345">
            <v>0.03</v>
          </cell>
          <cell r="AW345">
            <v>0.03</v>
          </cell>
          <cell r="AX345">
            <v>0.05</v>
          </cell>
          <cell r="AY345">
            <v>0.36</v>
          </cell>
          <cell r="AZ345">
            <v>0.42</v>
          </cell>
          <cell r="BA345">
            <v>0.4</v>
          </cell>
          <cell r="BB345">
            <v>0.62</v>
          </cell>
          <cell r="BC345">
            <v>0.38</v>
          </cell>
          <cell r="BD345">
            <v>0.32</v>
          </cell>
          <cell r="BK345">
            <v>1.4E-2</v>
          </cell>
          <cell r="BL345">
            <v>8.0000000000000002E-3</v>
          </cell>
          <cell r="BM345">
            <v>0.01</v>
          </cell>
          <cell r="BN345">
            <v>0.01</v>
          </cell>
          <cell r="BO345">
            <v>0.01</v>
          </cell>
          <cell r="BP345">
            <v>0.01</v>
          </cell>
          <cell r="BQ345">
            <v>0.01</v>
          </cell>
          <cell r="BR345">
            <v>0.09</v>
          </cell>
          <cell r="BS345">
            <v>0.03</v>
          </cell>
          <cell r="BT345">
            <v>0.01</v>
          </cell>
          <cell r="BU345">
            <v>0.03</v>
          </cell>
          <cell r="BV345">
            <v>0.03</v>
          </cell>
          <cell r="BW345">
            <v>0.05</v>
          </cell>
          <cell r="BX345">
            <v>0.04</v>
          </cell>
          <cell r="BY345">
            <v>0.06</v>
          </cell>
          <cell r="BZ345">
            <v>0.1</v>
          </cell>
          <cell r="CA345">
            <v>0.12</v>
          </cell>
          <cell r="CB345">
            <v>0.12</v>
          </cell>
          <cell r="CL345">
            <v>0.16</v>
          </cell>
          <cell r="CM345">
            <v>0.19</v>
          </cell>
          <cell r="CN345">
            <v>0.24</v>
          </cell>
          <cell r="CO345">
            <v>0.2</v>
          </cell>
          <cell r="CP345">
            <v>0.21</v>
          </cell>
          <cell r="CQ345">
            <v>0.25</v>
          </cell>
          <cell r="CR345">
            <v>0.28999999999999998</v>
          </cell>
          <cell r="CS345">
            <v>0.25</v>
          </cell>
          <cell r="CT345">
            <v>0.25</v>
          </cell>
          <cell r="CU345">
            <v>0.01</v>
          </cell>
          <cell r="CV345">
            <v>0.01</v>
          </cell>
          <cell r="CW345">
            <v>0.02</v>
          </cell>
          <cell r="CX345">
            <v>0.01</v>
          </cell>
          <cell r="CY345">
            <v>0.01</v>
          </cell>
          <cell r="CZ345">
            <v>0.03</v>
          </cell>
          <cell r="DA345">
            <v>0.02</v>
          </cell>
          <cell r="DB345">
            <v>0.02</v>
          </cell>
          <cell r="DC345">
            <v>0.02</v>
          </cell>
          <cell r="DD345">
            <v>0.81</v>
          </cell>
          <cell r="DE345">
            <v>0.76</v>
          </cell>
          <cell r="DF345">
            <v>0.7</v>
          </cell>
          <cell r="DG345">
            <v>0.73</v>
          </cell>
          <cell r="DH345">
            <v>0.73</v>
          </cell>
          <cell r="DI345">
            <v>0.65</v>
          </cell>
          <cell r="DJ345">
            <v>0.57999999999999996</v>
          </cell>
          <cell r="DK345">
            <v>0.53</v>
          </cell>
          <cell r="DL345">
            <v>0.57999999999999996</v>
          </cell>
          <cell r="DM345">
            <v>0.13</v>
          </cell>
          <cell r="DN345">
            <v>1.9E-2</v>
          </cell>
          <cell r="DO345">
            <v>0.01</v>
          </cell>
          <cell r="DP345">
            <v>0.02</v>
          </cell>
          <cell r="DQ345">
            <v>5.0000000000000001E-3</v>
          </cell>
          <cell r="DR345">
            <v>0.02</v>
          </cell>
          <cell r="DS345">
            <v>0.04</v>
          </cell>
          <cell r="DT345">
            <v>0.02</v>
          </cell>
          <cell r="DU345">
            <v>0.02</v>
          </cell>
          <cell r="DW345">
            <v>3.7999999999999999E-2</v>
          </cell>
          <cell r="DX345">
            <v>4.1000000000000002E-2</v>
          </cell>
          <cell r="DY345">
            <v>0.08</v>
          </cell>
          <cell r="DZ345">
            <v>0.06</v>
          </cell>
          <cell r="EA345">
            <v>0.08</v>
          </cell>
          <cell r="EB345">
            <v>0.13</v>
          </cell>
          <cell r="EC345">
            <v>7.0000000000000007E-2</v>
          </cell>
          <cell r="ED345">
            <v>0.06</v>
          </cell>
          <cell r="EE345">
            <v>0.35</v>
          </cell>
          <cell r="EF345">
            <v>0.41</v>
          </cell>
          <cell r="EG345">
            <v>0.42</v>
          </cell>
          <cell r="EH345">
            <v>0.37</v>
          </cell>
          <cell r="EI345">
            <v>0.35</v>
          </cell>
          <cell r="EJ345">
            <v>0.38</v>
          </cell>
          <cell r="EK345">
            <v>0.39</v>
          </cell>
          <cell r="EL345">
            <v>0.42</v>
          </cell>
          <cell r="EM345">
            <v>0.46</v>
          </cell>
          <cell r="EO345">
            <v>0.48</v>
          </cell>
          <cell r="EP345">
            <v>0.49</v>
          </cell>
          <cell r="EQ345">
            <v>0.49</v>
          </cell>
          <cell r="ER345">
            <v>0.54</v>
          </cell>
          <cell r="ES345">
            <v>0.44</v>
          </cell>
          <cell r="ET345">
            <v>0.36</v>
          </cell>
          <cell r="EU345">
            <v>0.45</v>
          </cell>
          <cell r="EV345">
            <v>0.42</v>
          </cell>
          <cell r="EW345">
            <v>0.06</v>
          </cell>
          <cell r="EX345">
            <v>0.05</v>
          </cell>
          <cell r="EY345">
            <v>0.05</v>
          </cell>
          <cell r="EZ345">
            <v>0.04</v>
          </cell>
          <cell r="FA345">
            <v>0.04</v>
          </cell>
          <cell r="FB345">
            <v>7.0000000000000007E-2</v>
          </cell>
          <cell r="FC345">
            <v>7.0000000000000007E-2</v>
          </cell>
          <cell r="FD345">
            <v>0.05</v>
          </cell>
          <cell r="FE345">
            <v>0.04</v>
          </cell>
          <cell r="GP345">
            <v>0.02</v>
          </cell>
          <cell r="GQ345">
            <v>0.01</v>
          </cell>
          <cell r="GR345">
            <v>0.01</v>
          </cell>
          <cell r="GS345">
            <v>0.02</v>
          </cell>
          <cell r="GT345">
            <v>0.1</v>
          </cell>
          <cell r="GU345">
            <v>0.01</v>
          </cell>
          <cell r="GV345">
            <v>0.31</v>
          </cell>
          <cell r="GW345">
            <v>0.26</v>
          </cell>
          <cell r="GX345">
            <v>0.28999999999999998</v>
          </cell>
          <cell r="GY345">
            <v>0.33</v>
          </cell>
          <cell r="GZ345">
            <v>0.38</v>
          </cell>
          <cell r="HA345">
            <v>0.35</v>
          </cell>
          <cell r="HB345">
            <v>0.55000000000000004</v>
          </cell>
          <cell r="HC345">
            <v>0.49</v>
          </cell>
          <cell r="HD345">
            <v>0.48</v>
          </cell>
          <cell r="HE345">
            <v>0.47</v>
          </cell>
          <cell r="HF345">
            <v>0.32</v>
          </cell>
          <cell r="HG345">
            <v>0.5</v>
          </cell>
          <cell r="HH345">
            <v>0.06</v>
          </cell>
          <cell r="HI345">
            <v>0.17</v>
          </cell>
          <cell r="HJ345">
            <v>0.14000000000000001</v>
          </cell>
          <cell r="HK345">
            <v>0.1</v>
          </cell>
          <cell r="HL345">
            <v>0.11</v>
          </cell>
          <cell r="HM345">
            <v>7.0000000000000007E-2</v>
          </cell>
          <cell r="HN345">
            <v>1.6E-2</v>
          </cell>
          <cell r="HO345">
            <v>0.02</v>
          </cell>
          <cell r="HP345">
            <v>0.02</v>
          </cell>
          <cell r="HQ345">
            <v>0.02</v>
          </cell>
          <cell r="HR345">
            <v>2.4E-2</v>
          </cell>
          <cell r="HS345">
            <v>1.0999999999999999E-2</v>
          </cell>
          <cell r="HT345">
            <v>0.05</v>
          </cell>
          <cell r="HU345">
            <v>0.05</v>
          </cell>
          <cell r="HV345">
            <v>7.0000000000000007E-2</v>
          </cell>
          <cell r="HW345">
            <v>0.06</v>
          </cell>
          <cell r="HX345">
            <v>7.0000000000000007E-2</v>
          </cell>
          <cell r="HY345">
            <v>0.06</v>
          </cell>
        </row>
        <row r="346">
          <cell r="A346">
            <v>609950</v>
          </cell>
          <cell r="I346">
            <v>112</v>
          </cell>
          <cell r="J346" t="str">
            <v>Neutral</v>
          </cell>
          <cell r="M346">
            <v>52</v>
          </cell>
          <cell r="R346">
            <v>17</v>
          </cell>
          <cell r="AA346">
            <v>0.01</v>
          </cell>
          <cell r="AB346">
            <v>0</v>
          </cell>
          <cell r="AC346">
            <v>0.02</v>
          </cell>
          <cell r="AD346">
            <v>0.01</v>
          </cell>
          <cell r="AE346">
            <v>0.01</v>
          </cell>
          <cell r="AF346">
            <v>0.04</v>
          </cell>
          <cell r="AG346">
            <v>0.05</v>
          </cell>
          <cell r="AH346">
            <v>0.03</v>
          </cell>
          <cell r="AI346">
            <v>0.03</v>
          </cell>
          <cell r="AJ346">
            <v>0.02</v>
          </cell>
          <cell r="AK346">
            <v>0.06</v>
          </cell>
          <cell r="AL346">
            <v>0.15</v>
          </cell>
          <cell r="AM346">
            <v>0.44</v>
          </cell>
          <cell r="AN346">
            <v>0.36</v>
          </cell>
          <cell r="AO346">
            <v>0.42</v>
          </cell>
          <cell r="AP346">
            <v>0.27</v>
          </cell>
          <cell r="AQ346">
            <v>0.38</v>
          </cell>
          <cell r="AR346">
            <v>0.35</v>
          </cell>
          <cell r="AS346">
            <v>0.01</v>
          </cell>
          <cell r="AT346">
            <v>0</v>
          </cell>
          <cell r="AU346">
            <v>0.01</v>
          </cell>
          <cell r="AV346">
            <v>0</v>
          </cell>
          <cell r="AW346">
            <v>0.01</v>
          </cell>
          <cell r="AX346">
            <v>0.01</v>
          </cell>
          <cell r="AY346">
            <v>0.49</v>
          </cell>
          <cell r="AZ346">
            <v>0.61</v>
          </cell>
          <cell r="BA346">
            <v>0.52</v>
          </cell>
          <cell r="BB346">
            <v>0.7</v>
          </cell>
          <cell r="BC346">
            <v>0.54</v>
          </cell>
          <cell r="BD346">
            <v>0.46</v>
          </cell>
          <cell r="BK346">
            <v>4.0000000000000001E-3</v>
          </cell>
          <cell r="BL346">
            <v>2E-3</v>
          </cell>
          <cell r="BM346">
            <v>0</v>
          </cell>
          <cell r="BN346">
            <v>0</v>
          </cell>
          <cell r="BO346">
            <v>0</v>
          </cell>
          <cell r="BP346">
            <v>0.01</v>
          </cell>
          <cell r="BQ346">
            <v>0.01</v>
          </cell>
          <cell r="BR346">
            <v>0.01</v>
          </cell>
          <cell r="BS346">
            <v>0.01</v>
          </cell>
          <cell r="BT346">
            <v>0.01</v>
          </cell>
          <cell r="BU346">
            <v>0.01</v>
          </cell>
          <cell r="BV346">
            <v>0.01</v>
          </cell>
          <cell r="BW346">
            <v>0.01</v>
          </cell>
          <cell r="BX346">
            <v>0.01</v>
          </cell>
          <cell r="BY346">
            <v>0.01</v>
          </cell>
          <cell r="BZ346">
            <v>0.02</v>
          </cell>
          <cell r="CA346">
            <v>0.03</v>
          </cell>
          <cell r="CB346">
            <v>0.02</v>
          </cell>
          <cell r="CL346">
            <v>0.08</v>
          </cell>
          <cell r="CM346">
            <v>0.1</v>
          </cell>
          <cell r="CN346">
            <v>0.12</v>
          </cell>
          <cell r="CO346">
            <v>0.15</v>
          </cell>
          <cell r="CP346">
            <v>0.11</v>
          </cell>
          <cell r="CQ346">
            <v>0.15</v>
          </cell>
          <cell r="CR346">
            <v>0.13</v>
          </cell>
          <cell r="CS346">
            <v>0.18</v>
          </cell>
          <cell r="CT346">
            <v>0.14000000000000001</v>
          </cell>
          <cell r="CU346">
            <v>0.01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0.01</v>
          </cell>
          <cell r="DB346">
            <v>0.01</v>
          </cell>
          <cell r="DC346">
            <v>0</v>
          </cell>
          <cell r="DD346">
            <v>0.91</v>
          </cell>
          <cell r="DE346">
            <v>0.9</v>
          </cell>
          <cell r="DF346">
            <v>0.87</v>
          </cell>
          <cell r="DG346">
            <v>0.83</v>
          </cell>
          <cell r="DH346">
            <v>0.88</v>
          </cell>
          <cell r="DI346">
            <v>0.84</v>
          </cell>
          <cell r="DJ346">
            <v>0.84</v>
          </cell>
          <cell r="DK346">
            <v>0.77</v>
          </cell>
          <cell r="DL346">
            <v>0.83</v>
          </cell>
          <cell r="DM346">
            <v>0.13</v>
          </cell>
          <cell r="DN346">
            <v>2E-3</v>
          </cell>
          <cell r="DO346">
            <v>0</v>
          </cell>
          <cell r="DP346">
            <v>0</v>
          </cell>
          <cell r="DQ346">
            <v>0</v>
          </cell>
          <cell r="DR346">
            <v>0.01</v>
          </cell>
          <cell r="DS346">
            <v>0.02</v>
          </cell>
          <cell r="DT346">
            <v>0</v>
          </cell>
          <cell r="DU346">
            <v>0</v>
          </cell>
          <cell r="DW346">
            <v>2.3E-2</v>
          </cell>
          <cell r="DX346">
            <v>4.0000000000000001E-3</v>
          </cell>
          <cell r="DY346">
            <v>0.02</v>
          </cell>
          <cell r="DZ346">
            <v>0.01</v>
          </cell>
          <cell r="EA346">
            <v>0.02</v>
          </cell>
          <cell r="EB346">
            <v>0.06</v>
          </cell>
          <cell r="EC346">
            <v>0.02</v>
          </cell>
          <cell r="ED346">
            <v>0.01</v>
          </cell>
          <cell r="EE346">
            <v>0.28999999999999998</v>
          </cell>
          <cell r="EF346">
            <v>0.3</v>
          </cell>
          <cell r="EG346">
            <v>0.25</v>
          </cell>
          <cell r="EH346">
            <v>0.26</v>
          </cell>
          <cell r="EI346">
            <v>0.22</v>
          </cell>
          <cell r="EJ346">
            <v>0.33</v>
          </cell>
          <cell r="EK346">
            <v>0.32</v>
          </cell>
          <cell r="EL346">
            <v>0.3</v>
          </cell>
          <cell r="EM346">
            <v>0.33</v>
          </cell>
          <cell r="EO346">
            <v>0.66</v>
          </cell>
          <cell r="EP346">
            <v>0.74</v>
          </cell>
          <cell r="EQ346">
            <v>0.71</v>
          </cell>
          <cell r="ER346">
            <v>0.76</v>
          </cell>
          <cell r="ES346">
            <v>0.61</v>
          </cell>
          <cell r="ET346">
            <v>0.57999999999999996</v>
          </cell>
          <cell r="EU346">
            <v>0.67</v>
          </cell>
          <cell r="EV346">
            <v>0.64</v>
          </cell>
          <cell r="EW346">
            <v>0.01</v>
          </cell>
          <cell r="EX346">
            <v>0.01</v>
          </cell>
          <cell r="EY346">
            <v>0.01</v>
          </cell>
          <cell r="EZ346">
            <v>0.01</v>
          </cell>
          <cell r="FA346">
            <v>0.01</v>
          </cell>
          <cell r="FB346">
            <v>0.04</v>
          </cell>
          <cell r="FC346">
            <v>0.02</v>
          </cell>
          <cell r="FD346">
            <v>0.01</v>
          </cell>
          <cell r="FE346">
            <v>0.02</v>
          </cell>
          <cell r="GP346">
            <v>0</v>
          </cell>
          <cell r="GQ346">
            <v>0.03</v>
          </cell>
          <cell r="GR346">
            <v>0</v>
          </cell>
          <cell r="GS346">
            <v>0</v>
          </cell>
          <cell r="GT346">
            <v>0.02</v>
          </cell>
          <cell r="GU346">
            <v>0.01</v>
          </cell>
          <cell r="GV346">
            <v>0.23</v>
          </cell>
          <cell r="GW346">
            <v>0.2</v>
          </cell>
          <cell r="GX346">
            <v>0.22</v>
          </cell>
          <cell r="GY346">
            <v>0.26</v>
          </cell>
          <cell r="GZ346">
            <v>0.33</v>
          </cell>
          <cell r="HA346">
            <v>0.26</v>
          </cell>
          <cell r="HB346">
            <v>0.72</v>
          </cell>
          <cell r="HC346">
            <v>0.39</v>
          </cell>
          <cell r="HD346">
            <v>0.59</v>
          </cell>
          <cell r="HE346">
            <v>0.62</v>
          </cell>
          <cell r="HF346">
            <v>0.49</v>
          </cell>
          <cell r="HG346">
            <v>0.64</v>
          </cell>
          <cell r="HH346">
            <v>0.03</v>
          </cell>
          <cell r="HI346">
            <v>0.26</v>
          </cell>
          <cell r="HJ346">
            <v>0.11</v>
          </cell>
          <cell r="HK346">
            <v>0.06</v>
          </cell>
          <cell r="HL346">
            <v>0.11</v>
          </cell>
          <cell r="HM346">
            <v>0.04</v>
          </cell>
          <cell r="HN346">
            <v>1.2999999999999999E-2</v>
          </cell>
          <cell r="HO346">
            <v>7.0000000000000007E-2</v>
          </cell>
          <cell r="HP346">
            <v>0.03</v>
          </cell>
          <cell r="HQ346">
            <v>0.02</v>
          </cell>
          <cell r="HR346">
            <v>1.6E-2</v>
          </cell>
          <cell r="HS346">
            <v>1.4E-2</v>
          </cell>
          <cell r="HT346">
            <v>0.01</v>
          </cell>
          <cell r="HU346">
            <v>0.06</v>
          </cell>
          <cell r="HV346">
            <v>0.04</v>
          </cell>
          <cell r="HW346">
            <v>0.03</v>
          </cell>
          <cell r="HX346">
            <v>0.03</v>
          </cell>
          <cell r="HY346">
            <v>0.03</v>
          </cell>
        </row>
        <row r="347">
          <cell r="A347">
            <v>609951</v>
          </cell>
          <cell r="I347">
            <v>56</v>
          </cell>
          <cell r="J347" t="str">
            <v>Neutral</v>
          </cell>
          <cell r="M347">
            <v>44</v>
          </cell>
          <cell r="R347">
            <v>1</v>
          </cell>
          <cell r="AA347">
            <v>0.01</v>
          </cell>
          <cell r="AB347">
            <v>0.01</v>
          </cell>
          <cell r="AC347">
            <v>0</v>
          </cell>
          <cell r="AD347">
            <v>0.02</v>
          </cell>
          <cell r="AE347">
            <v>0.04</v>
          </cell>
          <cell r="AF347">
            <v>0.1</v>
          </cell>
          <cell r="AG347">
            <v>0.06</v>
          </cell>
          <cell r="AH347">
            <v>0.04</v>
          </cell>
          <cell r="AI347">
            <v>7.0000000000000007E-2</v>
          </cell>
          <cell r="AJ347">
            <v>7.0000000000000007E-2</v>
          </cell>
          <cell r="AK347">
            <v>0.15</v>
          </cell>
          <cell r="AL347">
            <v>0.21</v>
          </cell>
          <cell r="AM347">
            <v>0.28000000000000003</v>
          </cell>
          <cell r="AN347">
            <v>0.23</v>
          </cell>
          <cell r="AO347">
            <v>0.32</v>
          </cell>
          <cell r="AP347">
            <v>0.23</v>
          </cell>
          <cell r="AQ347">
            <v>0.35</v>
          </cell>
          <cell r="AR347">
            <v>0.31</v>
          </cell>
          <cell r="AS347">
            <v>0</v>
          </cell>
          <cell r="AT347">
            <v>0</v>
          </cell>
          <cell r="AU347">
            <v>0</v>
          </cell>
          <cell r="AV347">
            <v>0.01</v>
          </cell>
          <cell r="AW347">
            <v>0</v>
          </cell>
          <cell r="AX347">
            <v>0.01</v>
          </cell>
          <cell r="AY347">
            <v>0.64</v>
          </cell>
          <cell r="AZ347">
            <v>0.72</v>
          </cell>
          <cell r="BA347">
            <v>0.61</v>
          </cell>
          <cell r="BB347">
            <v>0.67</v>
          </cell>
          <cell r="BC347">
            <v>0.46</v>
          </cell>
          <cell r="BD347">
            <v>0.37</v>
          </cell>
          <cell r="BK347">
            <v>5.0000000000000001E-3</v>
          </cell>
          <cell r="BL347">
            <v>8.9999999999999993E-3</v>
          </cell>
          <cell r="BM347">
            <v>0.01</v>
          </cell>
          <cell r="BN347">
            <v>0.01</v>
          </cell>
          <cell r="BO347">
            <v>0</v>
          </cell>
          <cell r="BP347">
            <v>0.01</v>
          </cell>
          <cell r="BQ347">
            <v>0.01</v>
          </cell>
          <cell r="BR347">
            <v>0.04</v>
          </cell>
          <cell r="BS347">
            <v>0.02</v>
          </cell>
          <cell r="BT347">
            <v>0.01</v>
          </cell>
          <cell r="BU347">
            <v>0.01</v>
          </cell>
          <cell r="BV347">
            <v>0.01</v>
          </cell>
          <cell r="BW347">
            <v>0.01</v>
          </cell>
          <cell r="BX347">
            <v>0.02</v>
          </cell>
          <cell r="BY347">
            <v>0.04</v>
          </cell>
          <cell r="BZ347">
            <v>0.05</v>
          </cell>
          <cell r="CA347">
            <v>0.08</v>
          </cell>
          <cell r="CB347">
            <v>0.09</v>
          </cell>
          <cell r="CL347">
            <v>0.11</v>
          </cell>
          <cell r="CM347">
            <v>0.15</v>
          </cell>
          <cell r="CN347">
            <v>0.14000000000000001</v>
          </cell>
          <cell r="CO347">
            <v>0.11</v>
          </cell>
          <cell r="CP347">
            <v>0.14000000000000001</v>
          </cell>
          <cell r="CQ347">
            <v>0.22</v>
          </cell>
          <cell r="CR347">
            <v>0.2</v>
          </cell>
          <cell r="CS347">
            <v>0.18</v>
          </cell>
          <cell r="CT347">
            <v>0.17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0.01</v>
          </cell>
          <cell r="DA347">
            <v>0</v>
          </cell>
          <cell r="DB347">
            <v>0</v>
          </cell>
          <cell r="DC347">
            <v>0.01</v>
          </cell>
          <cell r="DD347">
            <v>0.87</v>
          </cell>
          <cell r="DE347">
            <v>0.83</v>
          </cell>
          <cell r="DF347">
            <v>0.84</v>
          </cell>
          <cell r="DG347">
            <v>0.86</v>
          </cell>
          <cell r="DH347">
            <v>0.84</v>
          </cell>
          <cell r="DI347">
            <v>0.73</v>
          </cell>
          <cell r="DJ347">
            <v>0.74</v>
          </cell>
          <cell r="DK347">
            <v>0.7</v>
          </cell>
          <cell r="DL347">
            <v>0.71</v>
          </cell>
          <cell r="DM347">
            <v>0.13</v>
          </cell>
          <cell r="DN347">
            <v>8.9999999999999993E-3</v>
          </cell>
          <cell r="DO347">
            <v>0.01</v>
          </cell>
          <cell r="DP347">
            <v>0.02</v>
          </cell>
          <cell r="DQ347">
            <v>1.4E-2</v>
          </cell>
          <cell r="DR347">
            <v>0.03</v>
          </cell>
          <cell r="DS347">
            <v>7.0000000000000007E-2</v>
          </cell>
          <cell r="DT347">
            <v>0.02</v>
          </cell>
          <cell r="DU347">
            <v>0.02</v>
          </cell>
          <cell r="DW347">
            <v>3.2000000000000001E-2</v>
          </cell>
          <cell r="DX347">
            <v>3.2000000000000001E-2</v>
          </cell>
          <cell r="DY347">
            <v>0.05</v>
          </cell>
          <cell r="DZ347">
            <v>0.05</v>
          </cell>
          <cell r="EA347">
            <v>0.06</v>
          </cell>
          <cell r="EB347">
            <v>0.16</v>
          </cell>
          <cell r="EC347">
            <v>0.05</v>
          </cell>
          <cell r="ED347">
            <v>0.09</v>
          </cell>
          <cell r="EE347">
            <v>0.27</v>
          </cell>
          <cell r="EF347">
            <v>0.26</v>
          </cell>
          <cell r="EG347">
            <v>0.35</v>
          </cell>
          <cell r="EH347">
            <v>0.28000000000000003</v>
          </cell>
          <cell r="EI347">
            <v>0.2</v>
          </cell>
          <cell r="EJ347">
            <v>0.28999999999999998</v>
          </cell>
          <cell r="EK347">
            <v>0.35</v>
          </cell>
          <cell r="EL347">
            <v>0.38</v>
          </cell>
          <cell r="EM347">
            <v>0.42</v>
          </cell>
          <cell r="EO347">
            <v>0.69</v>
          </cell>
          <cell r="EP347">
            <v>0.6</v>
          </cell>
          <cell r="EQ347">
            <v>0.65</v>
          </cell>
          <cell r="ER347">
            <v>0.73</v>
          </cell>
          <cell r="ES347">
            <v>0.62</v>
          </cell>
          <cell r="ET347">
            <v>0.33</v>
          </cell>
          <cell r="EU347">
            <v>0.53</v>
          </cell>
          <cell r="EV347">
            <v>0.45</v>
          </cell>
          <cell r="EW347">
            <v>0.03</v>
          </cell>
          <cell r="EX347">
            <v>0.01</v>
          </cell>
          <cell r="EY347">
            <v>0.01</v>
          </cell>
          <cell r="EZ347">
            <v>0</v>
          </cell>
          <cell r="FA347">
            <v>0.01</v>
          </cell>
          <cell r="FB347">
            <v>0.01</v>
          </cell>
          <cell r="FC347">
            <v>0.09</v>
          </cell>
          <cell r="FD347">
            <v>0.01</v>
          </cell>
          <cell r="FE347">
            <v>0.02</v>
          </cell>
          <cell r="GP347">
            <v>0</v>
          </cell>
          <cell r="GQ347">
            <v>0.03</v>
          </cell>
          <cell r="GR347">
            <v>0.01</v>
          </cell>
          <cell r="GS347">
            <v>0.1</v>
          </cell>
          <cell r="GT347">
            <v>0.11</v>
          </cell>
          <cell r="GU347">
            <v>0.06</v>
          </cell>
          <cell r="GV347">
            <v>0.24</v>
          </cell>
          <cell r="GW347">
            <v>0.28000000000000003</v>
          </cell>
          <cell r="GX347">
            <v>0.3</v>
          </cell>
          <cell r="GY347">
            <v>0.28999999999999998</v>
          </cell>
          <cell r="GZ347">
            <v>0.42</v>
          </cell>
          <cell r="HA347">
            <v>0.44</v>
          </cell>
          <cell r="HB347">
            <v>0.74</v>
          </cell>
          <cell r="HC347">
            <v>0.53</v>
          </cell>
          <cell r="HD347">
            <v>0.57999999999999996</v>
          </cell>
          <cell r="HE347">
            <v>0.45</v>
          </cell>
          <cell r="HF347">
            <v>0.39</v>
          </cell>
          <cell r="HG347">
            <v>0.48</v>
          </cell>
          <cell r="HH347">
            <v>0.01</v>
          </cell>
          <cell r="HI347">
            <v>0.14000000000000001</v>
          </cell>
          <cell r="HJ347">
            <v>0.09</v>
          </cell>
          <cell r="HK347">
            <v>0.15</v>
          </cell>
          <cell r="HL347">
            <v>0.06</v>
          </cell>
          <cell r="HM347">
            <v>0.01</v>
          </cell>
          <cell r="HN347">
            <v>5.0000000000000001E-3</v>
          </cell>
          <cell r="HO347">
            <v>0.01</v>
          </cell>
          <cell r="HP347">
            <v>0.01</v>
          </cell>
          <cell r="HQ347">
            <v>0.01</v>
          </cell>
          <cell r="HR347">
            <v>2.3E-2</v>
          </cell>
          <cell r="HS347">
            <v>5.0000000000000001E-3</v>
          </cell>
          <cell r="HT347">
            <v>0</v>
          </cell>
          <cell r="HU347">
            <v>0.01</v>
          </cell>
          <cell r="HV347">
            <v>0.01</v>
          </cell>
          <cell r="HW347">
            <v>0</v>
          </cell>
          <cell r="HX347">
            <v>0</v>
          </cell>
          <cell r="HY347">
            <v>0</v>
          </cell>
        </row>
        <row r="348">
          <cell r="A348">
            <v>609952</v>
          </cell>
          <cell r="I348">
            <v>68</v>
          </cell>
          <cell r="J348" t="str">
            <v>Strong</v>
          </cell>
          <cell r="M348">
            <v>61</v>
          </cell>
          <cell r="R348">
            <v>23</v>
          </cell>
          <cell r="AA348">
            <v>0.01</v>
          </cell>
          <cell r="AB348">
            <v>0</v>
          </cell>
          <cell r="AC348">
            <v>0</v>
          </cell>
          <cell r="AD348">
            <v>0</v>
          </cell>
          <cell r="AE348">
            <v>0.01</v>
          </cell>
          <cell r="AF348">
            <v>0.04</v>
          </cell>
          <cell r="AG348">
            <v>0.04</v>
          </cell>
          <cell r="AH348">
            <v>0.02</v>
          </cell>
          <cell r="AI348">
            <v>0.04</v>
          </cell>
          <cell r="AJ348">
            <v>0.02</v>
          </cell>
          <cell r="AK348">
            <v>0.06</v>
          </cell>
          <cell r="AL348">
            <v>0.11</v>
          </cell>
          <cell r="AM348">
            <v>0.36</v>
          </cell>
          <cell r="AN348">
            <v>0.28000000000000003</v>
          </cell>
          <cell r="AO348">
            <v>0.38</v>
          </cell>
          <cell r="AP348">
            <v>0.19</v>
          </cell>
          <cell r="AQ348">
            <v>0.33</v>
          </cell>
          <cell r="AR348">
            <v>0.33</v>
          </cell>
          <cell r="AS348">
            <v>0.02</v>
          </cell>
          <cell r="AT348">
            <v>0</v>
          </cell>
          <cell r="AU348">
            <v>0.01</v>
          </cell>
          <cell r="AV348">
            <v>0.01</v>
          </cell>
          <cell r="AW348">
            <v>0.01</v>
          </cell>
          <cell r="AX348">
            <v>0.01</v>
          </cell>
          <cell r="AY348">
            <v>0.57999999999999996</v>
          </cell>
          <cell r="AZ348">
            <v>0.69</v>
          </cell>
          <cell r="BA348">
            <v>0.56999999999999995</v>
          </cell>
          <cell r="BB348">
            <v>0.78</v>
          </cell>
          <cell r="BC348">
            <v>0.57999999999999996</v>
          </cell>
          <cell r="BD348">
            <v>0.51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0.04</v>
          </cell>
          <cell r="BS348">
            <v>0.01</v>
          </cell>
          <cell r="BT348">
            <v>0</v>
          </cell>
          <cell r="BU348">
            <v>0</v>
          </cell>
          <cell r="BV348">
            <v>0.01</v>
          </cell>
          <cell r="BW348">
            <v>0.01</v>
          </cell>
          <cell r="BX348">
            <v>0</v>
          </cell>
          <cell r="BY348">
            <v>0</v>
          </cell>
          <cell r="BZ348">
            <v>0.05</v>
          </cell>
          <cell r="CA348">
            <v>0.06</v>
          </cell>
          <cell r="CB348">
            <v>0.03</v>
          </cell>
          <cell r="CL348">
            <v>0.14000000000000001</v>
          </cell>
          <cell r="CM348">
            <v>0.19</v>
          </cell>
          <cell r="CN348">
            <v>0.2</v>
          </cell>
          <cell r="CO348">
            <v>0.2</v>
          </cell>
          <cell r="CP348">
            <v>0.21</v>
          </cell>
          <cell r="CQ348">
            <v>0.28999999999999998</v>
          </cell>
          <cell r="CR348">
            <v>0.26</v>
          </cell>
          <cell r="CS348">
            <v>0.28999999999999998</v>
          </cell>
          <cell r="CT348">
            <v>0.27</v>
          </cell>
          <cell r="CU348">
            <v>0</v>
          </cell>
          <cell r="CV348">
            <v>0</v>
          </cell>
          <cell r="CW348">
            <v>0.01</v>
          </cell>
          <cell r="CX348">
            <v>0.01</v>
          </cell>
          <cell r="CY348">
            <v>0</v>
          </cell>
          <cell r="CZ348">
            <v>0.01</v>
          </cell>
          <cell r="DA348">
            <v>0.01</v>
          </cell>
          <cell r="DB348">
            <v>0.01</v>
          </cell>
          <cell r="DC348">
            <v>0.01</v>
          </cell>
          <cell r="DD348">
            <v>0.86</v>
          </cell>
          <cell r="DE348">
            <v>0.81</v>
          </cell>
          <cell r="DF348">
            <v>0.78</v>
          </cell>
          <cell r="DG348">
            <v>0.78</v>
          </cell>
          <cell r="DH348">
            <v>0.78</v>
          </cell>
          <cell r="DI348">
            <v>0.69</v>
          </cell>
          <cell r="DJ348">
            <v>0.68</v>
          </cell>
          <cell r="DK348">
            <v>0.59</v>
          </cell>
          <cell r="DL348">
            <v>0.68</v>
          </cell>
          <cell r="DM348">
            <v>0.13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0.01</v>
          </cell>
          <cell r="DT348">
            <v>0</v>
          </cell>
          <cell r="DU348">
            <v>0</v>
          </cell>
          <cell r="DW348">
            <v>0.05</v>
          </cell>
          <cell r="DX348">
            <v>2.1000000000000001E-2</v>
          </cell>
          <cell r="DY348">
            <v>0.02</v>
          </cell>
          <cell r="DZ348">
            <v>0.02</v>
          </cell>
          <cell r="EA348">
            <v>0.04</v>
          </cell>
          <cell r="EB348">
            <v>0.06</v>
          </cell>
          <cell r="EC348">
            <v>0.05</v>
          </cell>
          <cell r="ED348">
            <v>0.04</v>
          </cell>
          <cell r="EE348">
            <v>0.31</v>
          </cell>
          <cell r="EF348">
            <v>0.23</v>
          </cell>
          <cell r="EG348">
            <v>0.22</v>
          </cell>
          <cell r="EH348">
            <v>0.27</v>
          </cell>
          <cell r="EI348">
            <v>0.21</v>
          </cell>
          <cell r="EJ348">
            <v>0.28000000000000003</v>
          </cell>
          <cell r="EK348">
            <v>0.32</v>
          </cell>
          <cell r="EL348">
            <v>0.31</v>
          </cell>
          <cell r="EM348">
            <v>0.31</v>
          </cell>
          <cell r="EO348">
            <v>0.69</v>
          </cell>
          <cell r="EP348">
            <v>0.72</v>
          </cell>
          <cell r="EQ348">
            <v>0.68</v>
          </cell>
          <cell r="ER348">
            <v>0.73</v>
          </cell>
          <cell r="ES348">
            <v>0.62</v>
          </cell>
          <cell r="ET348">
            <v>0.56000000000000005</v>
          </cell>
          <cell r="EU348">
            <v>0.6</v>
          </cell>
          <cell r="EV348">
            <v>0.61</v>
          </cell>
          <cell r="EW348">
            <v>0.06</v>
          </cell>
          <cell r="EX348">
            <v>0.02</v>
          </cell>
          <cell r="EY348">
            <v>0.04</v>
          </cell>
          <cell r="EZ348">
            <v>0.03</v>
          </cell>
          <cell r="FA348">
            <v>0.04</v>
          </cell>
          <cell r="FB348">
            <v>0.05</v>
          </cell>
          <cell r="FC348">
            <v>0.05</v>
          </cell>
          <cell r="FD348">
            <v>0.04</v>
          </cell>
          <cell r="FE348">
            <v>0.04</v>
          </cell>
          <cell r="GP348">
            <v>0</v>
          </cell>
          <cell r="GQ348">
            <v>0</v>
          </cell>
          <cell r="GR348">
            <v>0</v>
          </cell>
          <cell r="GS348">
            <v>0</v>
          </cell>
          <cell r="GT348">
            <v>0.06</v>
          </cell>
          <cell r="GU348">
            <v>0</v>
          </cell>
          <cell r="GV348">
            <v>0.24</v>
          </cell>
          <cell r="GW348">
            <v>0.21</v>
          </cell>
          <cell r="GX348">
            <v>0.23</v>
          </cell>
          <cell r="GY348">
            <v>0.25</v>
          </cell>
          <cell r="GZ348">
            <v>0.28000000000000003</v>
          </cell>
          <cell r="HA348">
            <v>0.23</v>
          </cell>
          <cell r="HB348">
            <v>0.68</v>
          </cell>
          <cell r="HC348">
            <v>0.56000000000000005</v>
          </cell>
          <cell r="HD348">
            <v>0.62</v>
          </cell>
          <cell r="HE348">
            <v>0.62</v>
          </cell>
          <cell r="HF348">
            <v>0.51</v>
          </cell>
          <cell r="HG348">
            <v>0.65</v>
          </cell>
          <cell r="HH348">
            <v>0.02</v>
          </cell>
          <cell r="HI348">
            <v>0.15</v>
          </cell>
          <cell r="HJ348">
            <v>0.09</v>
          </cell>
          <cell r="HK348">
            <v>0.06</v>
          </cell>
          <cell r="HL348">
            <v>0.08</v>
          </cell>
          <cell r="HM348">
            <v>0.04</v>
          </cell>
          <cell r="HN348">
            <v>2.1000000000000001E-2</v>
          </cell>
          <cell r="HO348">
            <v>0.02</v>
          </cell>
          <cell r="HP348">
            <v>0.02</v>
          </cell>
          <cell r="HQ348">
            <v>0.02</v>
          </cell>
          <cell r="HR348">
            <v>1.4E-2</v>
          </cell>
          <cell r="HS348">
            <v>1.7999999999999999E-2</v>
          </cell>
          <cell r="HT348">
            <v>0.04</v>
          </cell>
          <cell r="HU348">
            <v>0.06</v>
          </cell>
          <cell r="HV348">
            <v>0.05</v>
          </cell>
          <cell r="HW348">
            <v>0.06</v>
          </cell>
          <cell r="HX348">
            <v>0.06</v>
          </cell>
          <cell r="HY348">
            <v>0.06</v>
          </cell>
        </row>
        <row r="349">
          <cell r="A349">
            <v>609954</v>
          </cell>
          <cell r="I349">
            <v>62</v>
          </cell>
          <cell r="J349" t="str">
            <v>Neutral</v>
          </cell>
          <cell r="M349">
            <v>50</v>
          </cell>
          <cell r="AA349">
            <v>0.03</v>
          </cell>
          <cell r="AB349">
            <v>0.01</v>
          </cell>
          <cell r="AC349">
            <v>0.01</v>
          </cell>
          <cell r="AD349">
            <v>0</v>
          </cell>
          <cell r="AE349">
            <v>0.03</v>
          </cell>
          <cell r="AF349">
            <v>0.04</v>
          </cell>
          <cell r="AG349">
            <v>0.11</v>
          </cell>
          <cell r="AH349">
            <v>7.0000000000000007E-2</v>
          </cell>
          <cell r="AI349">
            <v>0.03</v>
          </cell>
          <cell r="AJ349">
            <v>0.04</v>
          </cell>
          <cell r="AK349">
            <v>0.08</v>
          </cell>
          <cell r="AL349">
            <v>0.13</v>
          </cell>
          <cell r="AM349">
            <v>0.35</v>
          </cell>
          <cell r="AN349">
            <v>0.3</v>
          </cell>
          <cell r="AO349">
            <v>0.28999999999999998</v>
          </cell>
          <cell r="AP349">
            <v>0.21</v>
          </cell>
          <cell r="AQ349">
            <v>0.35</v>
          </cell>
          <cell r="AR349">
            <v>0.28000000000000003</v>
          </cell>
          <cell r="AS349">
            <v>0.03</v>
          </cell>
          <cell r="AT349">
            <v>0.03</v>
          </cell>
          <cell r="AU349">
            <v>0.03</v>
          </cell>
          <cell r="AV349">
            <v>0.04</v>
          </cell>
          <cell r="AW349">
            <v>0.04</v>
          </cell>
          <cell r="AX349">
            <v>0.06</v>
          </cell>
          <cell r="AY349">
            <v>0.49</v>
          </cell>
          <cell r="AZ349">
            <v>0.59</v>
          </cell>
          <cell r="BA349">
            <v>0.64</v>
          </cell>
          <cell r="BB349">
            <v>0.7</v>
          </cell>
          <cell r="BC349">
            <v>0.5</v>
          </cell>
          <cell r="BD349">
            <v>0.49</v>
          </cell>
          <cell r="BK349">
            <v>0</v>
          </cell>
          <cell r="BL349">
            <v>0</v>
          </cell>
          <cell r="BM349">
            <v>0</v>
          </cell>
          <cell r="BN349">
            <v>0.01</v>
          </cell>
          <cell r="BO349">
            <v>0</v>
          </cell>
          <cell r="BP349">
            <v>0.01</v>
          </cell>
          <cell r="BQ349">
            <v>0.04</v>
          </cell>
          <cell r="BR349">
            <v>0.08</v>
          </cell>
          <cell r="BS349">
            <v>0.04</v>
          </cell>
          <cell r="BT349">
            <v>0.01</v>
          </cell>
          <cell r="BU349">
            <v>0.04</v>
          </cell>
          <cell r="BV349">
            <v>0.04</v>
          </cell>
          <cell r="BW349">
            <v>0.01</v>
          </cell>
          <cell r="BX349">
            <v>0.03</v>
          </cell>
          <cell r="BY349">
            <v>0.04</v>
          </cell>
          <cell r="BZ349">
            <v>0.05</v>
          </cell>
          <cell r="CA349">
            <v>0.05</v>
          </cell>
          <cell r="CB349">
            <v>0.06</v>
          </cell>
          <cell r="CL349">
            <v>0.24</v>
          </cell>
          <cell r="CM349">
            <v>0.24</v>
          </cell>
          <cell r="CN349">
            <v>0.26</v>
          </cell>
          <cell r="CO349">
            <v>0.24</v>
          </cell>
          <cell r="CP349">
            <v>0.27</v>
          </cell>
          <cell r="CQ349">
            <v>0.35</v>
          </cell>
          <cell r="CR349">
            <v>0.28999999999999998</v>
          </cell>
          <cell r="CS349">
            <v>0.25</v>
          </cell>
          <cell r="CT349">
            <v>0.25</v>
          </cell>
          <cell r="CU349">
            <v>0.03</v>
          </cell>
          <cell r="CV349">
            <v>0.04</v>
          </cell>
          <cell r="CW349">
            <v>0.04</v>
          </cell>
          <cell r="CX349">
            <v>0.04</v>
          </cell>
          <cell r="CY349">
            <v>0.05</v>
          </cell>
          <cell r="CZ349">
            <v>0.06</v>
          </cell>
          <cell r="DA349">
            <v>0.03</v>
          </cell>
          <cell r="DB349">
            <v>0.04</v>
          </cell>
          <cell r="DC349">
            <v>0.08</v>
          </cell>
          <cell r="DD349">
            <v>0.73</v>
          </cell>
          <cell r="DE349">
            <v>0.69</v>
          </cell>
          <cell r="DF349">
            <v>0.65</v>
          </cell>
          <cell r="DG349">
            <v>0.71</v>
          </cell>
          <cell r="DH349">
            <v>0.65</v>
          </cell>
          <cell r="DI349">
            <v>0.53</v>
          </cell>
          <cell r="DJ349">
            <v>0.59</v>
          </cell>
          <cell r="DK349">
            <v>0.56999999999999995</v>
          </cell>
          <cell r="DL349">
            <v>0.56999999999999995</v>
          </cell>
          <cell r="DM349">
            <v>0.08</v>
          </cell>
          <cell r="DN349">
            <v>6.0000000000000001E-3</v>
          </cell>
          <cell r="DO349">
            <v>0</v>
          </cell>
          <cell r="DP349">
            <v>0.01</v>
          </cell>
          <cell r="DQ349">
            <v>6.0000000000000001E-3</v>
          </cell>
          <cell r="DR349">
            <v>0.01</v>
          </cell>
          <cell r="DS349">
            <v>0.04</v>
          </cell>
          <cell r="DT349">
            <v>0.01</v>
          </cell>
          <cell r="DU349">
            <v>0.01</v>
          </cell>
          <cell r="DW349">
            <v>7.4999999999999997E-2</v>
          </cell>
          <cell r="DX349">
            <v>5.7000000000000002E-2</v>
          </cell>
          <cell r="DY349">
            <v>0.06</v>
          </cell>
          <cell r="DZ349">
            <v>0.06</v>
          </cell>
          <cell r="EA349">
            <v>0.08</v>
          </cell>
          <cell r="EB349">
            <v>0.09</v>
          </cell>
          <cell r="EC349">
            <v>0.09</v>
          </cell>
          <cell r="ED349">
            <v>0.09</v>
          </cell>
          <cell r="EE349">
            <v>0.23</v>
          </cell>
          <cell r="EF349">
            <v>0.3</v>
          </cell>
          <cell r="EG349">
            <v>0.31</v>
          </cell>
          <cell r="EH349">
            <v>0.26</v>
          </cell>
          <cell r="EI349">
            <v>0.3</v>
          </cell>
          <cell r="EJ349">
            <v>0.31</v>
          </cell>
          <cell r="EK349">
            <v>0.35</v>
          </cell>
          <cell r="EL349">
            <v>0.32</v>
          </cell>
          <cell r="EM349">
            <v>0.38</v>
          </cell>
          <cell r="EO349">
            <v>0.57999999999999996</v>
          </cell>
          <cell r="EP349">
            <v>0.57999999999999996</v>
          </cell>
          <cell r="EQ349">
            <v>0.63</v>
          </cell>
          <cell r="ER349">
            <v>0.6</v>
          </cell>
          <cell r="ES349">
            <v>0.52</v>
          </cell>
          <cell r="ET349">
            <v>0.46</v>
          </cell>
          <cell r="EU349">
            <v>0.52</v>
          </cell>
          <cell r="EV349">
            <v>0.47</v>
          </cell>
          <cell r="EW349">
            <v>7.0000000000000007E-2</v>
          </cell>
          <cell r="EX349">
            <v>0.04</v>
          </cell>
          <cell r="EY349">
            <v>0.05</v>
          </cell>
          <cell r="EZ349">
            <v>0.04</v>
          </cell>
          <cell r="FA349">
            <v>0.03</v>
          </cell>
          <cell r="FB349">
            <v>0.08</v>
          </cell>
          <cell r="FC349">
            <v>0.06</v>
          </cell>
          <cell r="FD349">
            <v>0.06</v>
          </cell>
          <cell r="FE349">
            <v>0.05</v>
          </cell>
          <cell r="GP349">
            <v>0.02</v>
          </cell>
          <cell r="GQ349">
            <v>0</v>
          </cell>
          <cell r="GR349">
            <v>0</v>
          </cell>
          <cell r="GS349">
            <v>0.01</v>
          </cell>
          <cell r="GT349">
            <v>0.06</v>
          </cell>
          <cell r="GU349">
            <v>0.01</v>
          </cell>
          <cell r="GV349">
            <v>0.26</v>
          </cell>
          <cell r="GW349">
            <v>0.17</v>
          </cell>
          <cell r="GX349">
            <v>0.14000000000000001</v>
          </cell>
          <cell r="GY349">
            <v>0.24</v>
          </cell>
          <cell r="GZ349">
            <v>0.3</v>
          </cell>
          <cell r="HA349">
            <v>0.25</v>
          </cell>
          <cell r="HB349">
            <v>0.56999999999999995</v>
          </cell>
          <cell r="HC349">
            <v>0.5</v>
          </cell>
          <cell r="HD349">
            <v>0.56999999999999995</v>
          </cell>
          <cell r="HE349">
            <v>0.46</v>
          </cell>
          <cell r="HF349">
            <v>0.46</v>
          </cell>
          <cell r="HG349">
            <v>0.6</v>
          </cell>
          <cell r="HH349">
            <v>7.0000000000000007E-2</v>
          </cell>
          <cell r="HI349">
            <v>0.21</v>
          </cell>
          <cell r="HJ349">
            <v>0.17</v>
          </cell>
          <cell r="HK349">
            <v>0.19</v>
          </cell>
          <cell r="HL349">
            <v>0.09</v>
          </cell>
          <cell r="HM349">
            <v>0.03</v>
          </cell>
          <cell r="HN349">
            <v>3.7999999999999999E-2</v>
          </cell>
          <cell r="HO349">
            <v>0.05</v>
          </cell>
          <cell r="HP349">
            <v>0.04</v>
          </cell>
          <cell r="HQ349">
            <v>0.04</v>
          </cell>
          <cell r="HR349">
            <v>4.3999999999999997E-2</v>
          </cell>
          <cell r="HS349">
            <v>3.7999999999999999E-2</v>
          </cell>
          <cell r="HT349">
            <v>0.05</v>
          </cell>
          <cell r="HU349">
            <v>0.08</v>
          </cell>
          <cell r="HV349">
            <v>0.08</v>
          </cell>
          <cell r="HW349">
            <v>0.06</v>
          </cell>
          <cell r="HX349">
            <v>0.05</v>
          </cell>
          <cell r="HY349">
            <v>0.08</v>
          </cell>
        </row>
        <row r="350">
          <cell r="A350">
            <v>609955</v>
          </cell>
          <cell r="I350">
            <v>66</v>
          </cell>
          <cell r="J350" t="str">
            <v>Very strong</v>
          </cell>
          <cell r="M350">
            <v>87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0.05</v>
          </cell>
          <cell r="AH350">
            <v>0.03</v>
          </cell>
          <cell r="AI350">
            <v>0.03</v>
          </cell>
          <cell r="AJ350">
            <v>0.02</v>
          </cell>
          <cell r="AK350">
            <v>0.04</v>
          </cell>
          <cell r="AL350">
            <v>0.06</v>
          </cell>
          <cell r="AM350">
            <v>0.2</v>
          </cell>
          <cell r="AN350">
            <v>0.18</v>
          </cell>
          <cell r="AO350">
            <v>0.19</v>
          </cell>
          <cell r="AP350">
            <v>0.14000000000000001</v>
          </cell>
          <cell r="AQ350">
            <v>0.19</v>
          </cell>
          <cell r="AR350">
            <v>0.21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0.75</v>
          </cell>
          <cell r="AZ350">
            <v>0.8</v>
          </cell>
          <cell r="BA350">
            <v>0.78</v>
          </cell>
          <cell r="BB350">
            <v>0.85</v>
          </cell>
          <cell r="BC350">
            <v>0.77</v>
          </cell>
          <cell r="BD350">
            <v>0.73</v>
          </cell>
          <cell r="BK350">
            <v>8.0000000000000002E-3</v>
          </cell>
          <cell r="BL350">
            <v>8.0000000000000002E-3</v>
          </cell>
          <cell r="BM350">
            <v>0.01</v>
          </cell>
          <cell r="BN350">
            <v>0.01</v>
          </cell>
          <cell r="BO350">
            <v>0.01</v>
          </cell>
          <cell r="BP350">
            <v>0.02</v>
          </cell>
          <cell r="BQ350">
            <v>0.02</v>
          </cell>
          <cell r="BR350">
            <v>0.02</v>
          </cell>
          <cell r="BS350">
            <v>0.01</v>
          </cell>
          <cell r="BT350">
            <v>0</v>
          </cell>
          <cell r="BU350">
            <v>0.01</v>
          </cell>
          <cell r="BV350">
            <v>0</v>
          </cell>
          <cell r="BW350">
            <v>0.01</v>
          </cell>
          <cell r="BX350">
            <v>0.01</v>
          </cell>
          <cell r="BY350">
            <v>0.01</v>
          </cell>
          <cell r="BZ350">
            <v>0.01</v>
          </cell>
          <cell r="CA350">
            <v>0.02</v>
          </cell>
          <cell r="CB350">
            <v>0.02</v>
          </cell>
          <cell r="CL350">
            <v>0.14000000000000001</v>
          </cell>
          <cell r="CM350">
            <v>0.14000000000000001</v>
          </cell>
          <cell r="CN350">
            <v>0.17</v>
          </cell>
          <cell r="CO350">
            <v>0.16</v>
          </cell>
          <cell r="CP350">
            <v>0.15</v>
          </cell>
          <cell r="CQ350">
            <v>0.19</v>
          </cell>
          <cell r="CR350">
            <v>0.17</v>
          </cell>
          <cell r="CS350">
            <v>0.15</v>
          </cell>
          <cell r="CT350">
            <v>0.13</v>
          </cell>
          <cell r="CU350">
            <v>0</v>
          </cell>
          <cell r="CV350">
            <v>0</v>
          </cell>
          <cell r="CW350">
            <v>0.02</v>
          </cell>
          <cell r="CX350">
            <v>0</v>
          </cell>
          <cell r="CY350">
            <v>0</v>
          </cell>
          <cell r="CZ350">
            <v>0.01</v>
          </cell>
          <cell r="DA350">
            <v>0</v>
          </cell>
          <cell r="DB350">
            <v>0</v>
          </cell>
          <cell r="DC350">
            <v>0.02</v>
          </cell>
          <cell r="DD350">
            <v>0.85</v>
          </cell>
          <cell r="DE350">
            <v>0.85</v>
          </cell>
          <cell r="DF350">
            <v>0.81</v>
          </cell>
          <cell r="DG350">
            <v>0.82</v>
          </cell>
          <cell r="DH350">
            <v>0.83</v>
          </cell>
          <cell r="DI350">
            <v>0.77</v>
          </cell>
          <cell r="DJ350">
            <v>0.81</v>
          </cell>
          <cell r="DK350">
            <v>0.81</v>
          </cell>
          <cell r="DL350">
            <v>0.83</v>
          </cell>
          <cell r="DM350">
            <v>0.08</v>
          </cell>
          <cell r="DN350">
            <v>8.0000000000000002E-3</v>
          </cell>
          <cell r="DO350">
            <v>0</v>
          </cell>
          <cell r="DP350">
            <v>0.01</v>
          </cell>
          <cell r="DQ350">
            <v>0</v>
          </cell>
          <cell r="DR350">
            <v>0</v>
          </cell>
          <cell r="DS350">
            <v>0.01</v>
          </cell>
          <cell r="DT350">
            <v>0</v>
          </cell>
          <cell r="DU350">
            <v>0</v>
          </cell>
          <cell r="DW350">
            <v>6.8000000000000005E-2</v>
          </cell>
          <cell r="DX350">
            <v>2.5000000000000001E-2</v>
          </cell>
          <cell r="DY350">
            <v>0.03</v>
          </cell>
          <cell r="DZ350">
            <v>0.03</v>
          </cell>
          <cell r="EA350">
            <v>0.03</v>
          </cell>
          <cell r="EB350">
            <v>0.2</v>
          </cell>
          <cell r="EC350">
            <v>7.0000000000000007E-2</v>
          </cell>
          <cell r="ED350">
            <v>7.0000000000000007E-2</v>
          </cell>
          <cell r="EE350">
            <v>0.3</v>
          </cell>
          <cell r="EF350">
            <v>0.4</v>
          </cell>
          <cell r="EG350">
            <v>0.24</v>
          </cell>
          <cell r="EH350">
            <v>0.18</v>
          </cell>
          <cell r="EI350">
            <v>0.16</v>
          </cell>
          <cell r="EJ350">
            <v>0.21</v>
          </cell>
          <cell r="EK350">
            <v>0.27</v>
          </cell>
          <cell r="EL350">
            <v>0.4</v>
          </cell>
          <cell r="EM350">
            <v>0.39</v>
          </cell>
          <cell r="EO350">
            <v>0.49</v>
          </cell>
          <cell r="EP350">
            <v>0.7</v>
          </cell>
          <cell r="EQ350">
            <v>0.75</v>
          </cell>
          <cell r="ER350">
            <v>0.75</v>
          </cell>
          <cell r="ES350">
            <v>0.71</v>
          </cell>
          <cell r="ET350">
            <v>0.47</v>
          </cell>
          <cell r="EU350">
            <v>0.5</v>
          </cell>
          <cell r="EV350">
            <v>0.52</v>
          </cell>
          <cell r="EW350">
            <v>0.04</v>
          </cell>
          <cell r="EX350">
            <v>0.03</v>
          </cell>
          <cell r="EY350">
            <v>0.03</v>
          </cell>
          <cell r="EZ350">
            <v>0.04</v>
          </cell>
          <cell r="FA350">
            <v>0.05</v>
          </cell>
          <cell r="FB350">
            <v>0.04</v>
          </cell>
          <cell r="FC350">
            <v>0.04</v>
          </cell>
          <cell r="FD350">
            <v>0.03</v>
          </cell>
          <cell r="FE350">
            <v>0.03</v>
          </cell>
          <cell r="GP350">
            <v>0</v>
          </cell>
          <cell r="GQ350">
            <v>0</v>
          </cell>
          <cell r="GR350">
            <v>0.04</v>
          </cell>
          <cell r="GS350">
            <v>0.03</v>
          </cell>
          <cell r="GT350">
            <v>0.03</v>
          </cell>
          <cell r="GU350">
            <v>0</v>
          </cell>
          <cell r="GV350">
            <v>0.19</v>
          </cell>
          <cell r="GW350">
            <v>0.23</v>
          </cell>
          <cell r="GX350">
            <v>0.14000000000000001</v>
          </cell>
          <cell r="GY350">
            <v>0.31</v>
          </cell>
          <cell r="GZ350">
            <v>0.31</v>
          </cell>
          <cell r="HA350">
            <v>0.23</v>
          </cell>
          <cell r="HB350">
            <v>0.75</v>
          </cell>
          <cell r="HC350">
            <v>0.63</v>
          </cell>
          <cell r="HD350">
            <v>0.17</v>
          </cell>
          <cell r="HE350">
            <v>0.41</v>
          </cell>
          <cell r="HF350">
            <v>0.56999999999999995</v>
          </cell>
          <cell r="HG350">
            <v>0.72</v>
          </cell>
          <cell r="HH350">
            <v>0.01</v>
          </cell>
          <cell r="HI350">
            <v>0.08</v>
          </cell>
          <cell r="HJ350">
            <v>0.16</v>
          </cell>
          <cell r="HK350">
            <v>0.17</v>
          </cell>
          <cell r="HL350">
            <v>0.03</v>
          </cell>
          <cell r="HM350">
            <v>0</v>
          </cell>
          <cell r="HN350">
            <v>8.0000000000000002E-3</v>
          </cell>
          <cell r="HO350">
            <v>0.01</v>
          </cell>
          <cell r="HP350">
            <v>0.42</v>
          </cell>
          <cell r="HQ350">
            <v>0.03</v>
          </cell>
          <cell r="HR350">
            <v>8.0000000000000002E-3</v>
          </cell>
          <cell r="HS350">
            <v>8.0000000000000002E-3</v>
          </cell>
          <cell r="HT350">
            <v>0.04</v>
          </cell>
          <cell r="HU350">
            <v>0.05</v>
          </cell>
          <cell r="HV350">
            <v>0.06</v>
          </cell>
          <cell r="HW350">
            <v>0.06</v>
          </cell>
          <cell r="HX350">
            <v>0.05</v>
          </cell>
          <cell r="HY350">
            <v>0.04</v>
          </cell>
        </row>
        <row r="351">
          <cell r="A351">
            <v>609956</v>
          </cell>
          <cell r="I351">
            <v>52</v>
          </cell>
          <cell r="J351" t="str">
            <v>Strong</v>
          </cell>
          <cell r="M351">
            <v>63</v>
          </cell>
          <cell r="R351">
            <v>25</v>
          </cell>
          <cell r="AA351">
            <v>0</v>
          </cell>
          <cell r="AB351">
            <v>0.01</v>
          </cell>
          <cell r="AC351">
            <v>0.01</v>
          </cell>
          <cell r="AD351">
            <v>0</v>
          </cell>
          <cell r="AE351">
            <v>0.01</v>
          </cell>
          <cell r="AF351">
            <v>0.05</v>
          </cell>
          <cell r="AG351">
            <v>0.05</v>
          </cell>
          <cell r="AH351">
            <v>0.02</v>
          </cell>
          <cell r="AI351">
            <v>0.06</v>
          </cell>
          <cell r="AJ351">
            <v>0.04</v>
          </cell>
          <cell r="AK351">
            <v>0.12</v>
          </cell>
          <cell r="AL351">
            <v>0.14000000000000001</v>
          </cell>
          <cell r="AM351">
            <v>0.26</v>
          </cell>
          <cell r="AN351">
            <v>0.18</v>
          </cell>
          <cell r="AO351">
            <v>0.24</v>
          </cell>
          <cell r="AP351">
            <v>0.18</v>
          </cell>
          <cell r="AQ351">
            <v>0.33</v>
          </cell>
          <cell r="AR351">
            <v>0.3</v>
          </cell>
          <cell r="AS351">
            <v>0.01</v>
          </cell>
          <cell r="AT351">
            <v>0.01</v>
          </cell>
          <cell r="AU351">
            <v>0.01</v>
          </cell>
          <cell r="AV351">
            <v>0</v>
          </cell>
          <cell r="AW351">
            <v>0.01</v>
          </cell>
          <cell r="AX351">
            <v>0.01</v>
          </cell>
          <cell r="AY351">
            <v>0.68</v>
          </cell>
          <cell r="AZ351">
            <v>0.78</v>
          </cell>
          <cell r="BA351">
            <v>0.68</v>
          </cell>
          <cell r="BB351">
            <v>0.78</v>
          </cell>
          <cell r="BC351">
            <v>0.54</v>
          </cell>
          <cell r="BD351">
            <v>0.5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0.01</v>
          </cell>
          <cell r="BP351">
            <v>0.01</v>
          </cell>
          <cell r="BQ351">
            <v>0.01</v>
          </cell>
          <cell r="BR351">
            <v>0.09</v>
          </cell>
          <cell r="BS351">
            <v>7.0000000000000007E-2</v>
          </cell>
          <cell r="BT351">
            <v>0.01</v>
          </cell>
          <cell r="BU351">
            <v>0.03</v>
          </cell>
          <cell r="BV351">
            <v>0.02</v>
          </cell>
          <cell r="BW351">
            <v>0.03</v>
          </cell>
          <cell r="BX351">
            <v>0.02</v>
          </cell>
          <cell r="BY351">
            <v>0.04</v>
          </cell>
          <cell r="BZ351">
            <v>0.11</v>
          </cell>
          <cell r="CA351">
            <v>0.09</v>
          </cell>
          <cell r="CB351">
            <v>0.09</v>
          </cell>
          <cell r="CL351">
            <v>0.13</v>
          </cell>
          <cell r="CM351">
            <v>0.14000000000000001</v>
          </cell>
          <cell r="CN351">
            <v>0.2</v>
          </cell>
          <cell r="CO351">
            <v>0.19</v>
          </cell>
          <cell r="CP351">
            <v>0.21</v>
          </cell>
          <cell r="CQ351">
            <v>0.24</v>
          </cell>
          <cell r="CR351">
            <v>0.21</v>
          </cell>
          <cell r="CS351">
            <v>0.21</v>
          </cell>
          <cell r="CT351">
            <v>0.21</v>
          </cell>
          <cell r="CU351">
            <v>0.01</v>
          </cell>
          <cell r="CV351">
            <v>0.03</v>
          </cell>
          <cell r="CW351">
            <v>0.01</v>
          </cell>
          <cell r="CX351">
            <v>0.01</v>
          </cell>
          <cell r="CY351">
            <v>0.01</v>
          </cell>
          <cell r="CZ351">
            <v>0.01</v>
          </cell>
          <cell r="DA351">
            <v>0.01</v>
          </cell>
          <cell r="DB351">
            <v>0.01</v>
          </cell>
          <cell r="DC351">
            <v>0.01</v>
          </cell>
          <cell r="DD351">
            <v>0.86</v>
          </cell>
          <cell r="DE351">
            <v>0.8</v>
          </cell>
          <cell r="DF351">
            <v>0.77</v>
          </cell>
          <cell r="DG351">
            <v>0.78</v>
          </cell>
          <cell r="DH351">
            <v>0.76</v>
          </cell>
          <cell r="DI351">
            <v>0.7</v>
          </cell>
          <cell r="DJ351">
            <v>0.66</v>
          </cell>
          <cell r="DK351">
            <v>0.61</v>
          </cell>
          <cell r="DL351">
            <v>0.62</v>
          </cell>
          <cell r="DM351">
            <v>0.14000000000000001</v>
          </cell>
          <cell r="DN351">
            <v>7.0000000000000001E-3</v>
          </cell>
          <cell r="DO351">
            <v>0</v>
          </cell>
          <cell r="DP351">
            <v>0.01</v>
          </cell>
          <cell r="DQ351">
            <v>1.2999999999999999E-2</v>
          </cell>
          <cell r="DR351">
            <v>0.02</v>
          </cell>
          <cell r="DS351">
            <v>0.05</v>
          </cell>
          <cell r="DT351">
            <v>0.01</v>
          </cell>
          <cell r="DU351">
            <v>0.01</v>
          </cell>
          <cell r="DW351">
            <v>4.5999999999999999E-2</v>
          </cell>
          <cell r="DX351">
            <v>3.3000000000000002E-2</v>
          </cell>
          <cell r="DY351">
            <v>0.02</v>
          </cell>
          <cell r="DZ351">
            <v>0.01</v>
          </cell>
          <cell r="EA351">
            <v>0.05</v>
          </cell>
          <cell r="EB351">
            <v>0.12</v>
          </cell>
          <cell r="EC351">
            <v>0.04</v>
          </cell>
          <cell r="ED351">
            <v>0.03</v>
          </cell>
          <cell r="EE351">
            <v>0.31</v>
          </cell>
          <cell r="EF351">
            <v>0.23</v>
          </cell>
          <cell r="EG351">
            <v>0.27</v>
          </cell>
          <cell r="EH351">
            <v>0.28000000000000003</v>
          </cell>
          <cell r="EI351">
            <v>0.28000000000000003</v>
          </cell>
          <cell r="EJ351">
            <v>0.34</v>
          </cell>
          <cell r="EK351">
            <v>0.34</v>
          </cell>
          <cell r="EL351">
            <v>0.38</v>
          </cell>
          <cell r="EM351">
            <v>0.28000000000000003</v>
          </cell>
          <cell r="EO351">
            <v>0.7</v>
          </cell>
          <cell r="EP351">
            <v>0.68</v>
          </cell>
          <cell r="EQ351">
            <v>0.66</v>
          </cell>
          <cell r="ER351">
            <v>0.68</v>
          </cell>
          <cell r="ES351">
            <v>0.56999999999999995</v>
          </cell>
          <cell r="ET351">
            <v>0.46</v>
          </cell>
          <cell r="EU351">
            <v>0.55000000000000004</v>
          </cell>
          <cell r="EV351">
            <v>0.66</v>
          </cell>
          <cell r="EW351">
            <v>0.02</v>
          </cell>
          <cell r="EX351">
            <v>0.02</v>
          </cell>
          <cell r="EY351">
            <v>0.02</v>
          </cell>
          <cell r="EZ351">
            <v>0.03</v>
          </cell>
          <cell r="FA351">
            <v>0.01</v>
          </cell>
          <cell r="FB351">
            <v>0.03</v>
          </cell>
          <cell r="FC351">
            <v>0.03</v>
          </cell>
          <cell r="FD351">
            <v>0.03</v>
          </cell>
          <cell r="FE351">
            <v>0.02</v>
          </cell>
          <cell r="GP351">
            <v>0.01</v>
          </cell>
          <cell r="GQ351">
            <v>0.03</v>
          </cell>
          <cell r="GR351">
            <v>0.06</v>
          </cell>
          <cell r="GS351">
            <v>7.0000000000000007E-2</v>
          </cell>
          <cell r="GT351">
            <v>0.14000000000000001</v>
          </cell>
          <cell r="GU351">
            <v>0.01</v>
          </cell>
          <cell r="GV351">
            <v>0.36</v>
          </cell>
          <cell r="GW351">
            <v>0.36</v>
          </cell>
          <cell r="GX351">
            <v>0.34</v>
          </cell>
          <cell r="GY351">
            <v>0.42</v>
          </cell>
          <cell r="GZ351">
            <v>0.44</v>
          </cell>
          <cell r="HA351">
            <v>0.34</v>
          </cell>
          <cell r="HB351">
            <v>0.56999999999999995</v>
          </cell>
          <cell r="HC351">
            <v>0.28999999999999998</v>
          </cell>
          <cell r="HD351">
            <v>0.39</v>
          </cell>
          <cell r="HE351">
            <v>0.43</v>
          </cell>
          <cell r="HF351">
            <v>0.28999999999999998</v>
          </cell>
          <cell r="HG351">
            <v>0.61</v>
          </cell>
          <cell r="HH351">
            <v>0.03</v>
          </cell>
          <cell r="HI351">
            <v>0.21</v>
          </cell>
          <cell r="HJ351">
            <v>0.14000000000000001</v>
          </cell>
          <cell r="HK351">
            <v>0.04</v>
          </cell>
          <cell r="HL351">
            <v>0.09</v>
          </cell>
          <cell r="HM351">
            <v>0.02</v>
          </cell>
          <cell r="HN351">
            <v>7.0000000000000001E-3</v>
          </cell>
          <cell r="HO351">
            <v>0.05</v>
          </cell>
          <cell r="HP351">
            <v>0.03</v>
          </cell>
          <cell r="HQ351">
            <v>0.01</v>
          </cell>
          <cell r="HR351">
            <v>7.0000000000000001E-3</v>
          </cell>
          <cell r="HS351">
            <v>0</v>
          </cell>
          <cell r="HT351">
            <v>0.03</v>
          </cell>
          <cell r="HU351">
            <v>0.05</v>
          </cell>
          <cell r="HV351">
            <v>0.04</v>
          </cell>
          <cell r="HW351">
            <v>0.04</v>
          </cell>
          <cell r="HX351">
            <v>0.03</v>
          </cell>
          <cell r="HY351">
            <v>0.03</v>
          </cell>
        </row>
        <row r="352">
          <cell r="A352">
            <v>609958</v>
          </cell>
          <cell r="I352">
            <v>65</v>
          </cell>
          <cell r="J352" t="str">
            <v>Weak</v>
          </cell>
          <cell r="M352">
            <v>38</v>
          </cell>
          <cell r="R352">
            <v>18</v>
          </cell>
          <cell r="AA352">
            <v>0.02</v>
          </cell>
          <cell r="AB352">
            <v>0.01</v>
          </cell>
          <cell r="AC352">
            <v>0.03</v>
          </cell>
          <cell r="AD352">
            <v>0.01</v>
          </cell>
          <cell r="AE352">
            <v>0.02</v>
          </cell>
          <cell r="AF352">
            <v>0.05</v>
          </cell>
          <cell r="AG352">
            <v>0.1</v>
          </cell>
          <cell r="AH352">
            <v>0.08</v>
          </cell>
          <cell r="AI352">
            <v>0.08</v>
          </cell>
          <cell r="AJ352">
            <v>0.04</v>
          </cell>
          <cell r="AK352">
            <v>0.11</v>
          </cell>
          <cell r="AL352">
            <v>0.15</v>
          </cell>
          <cell r="AM352">
            <v>0.39</v>
          </cell>
          <cell r="AN352">
            <v>0.34</v>
          </cell>
          <cell r="AO352">
            <v>0.44</v>
          </cell>
          <cell r="AP352">
            <v>0.26</v>
          </cell>
          <cell r="AQ352">
            <v>0.44</v>
          </cell>
          <cell r="AR352">
            <v>0.4</v>
          </cell>
          <cell r="AS352">
            <v>0.02</v>
          </cell>
          <cell r="AT352">
            <v>0.01</v>
          </cell>
          <cell r="AU352">
            <v>0.02</v>
          </cell>
          <cell r="AV352">
            <v>0.02</v>
          </cell>
          <cell r="AW352">
            <v>0.03</v>
          </cell>
          <cell r="AX352">
            <v>0.02</v>
          </cell>
          <cell r="AY352">
            <v>0.48</v>
          </cell>
          <cell r="AZ352">
            <v>0.56000000000000005</v>
          </cell>
          <cell r="BA352">
            <v>0.44</v>
          </cell>
          <cell r="BB352">
            <v>0.68</v>
          </cell>
          <cell r="BC352">
            <v>0.4</v>
          </cell>
          <cell r="BD352">
            <v>0.38</v>
          </cell>
          <cell r="BK352">
            <v>3.0000000000000001E-3</v>
          </cell>
          <cell r="BL352">
            <v>3.0000000000000001E-3</v>
          </cell>
          <cell r="BM352">
            <v>0</v>
          </cell>
          <cell r="BN352">
            <v>0.01</v>
          </cell>
          <cell r="BO352">
            <v>0</v>
          </cell>
          <cell r="BP352">
            <v>0.01</v>
          </cell>
          <cell r="BQ352">
            <v>0.02</v>
          </cell>
          <cell r="BR352">
            <v>7.0000000000000007E-2</v>
          </cell>
          <cell r="BS352">
            <v>0.04</v>
          </cell>
          <cell r="BT352">
            <v>0.02</v>
          </cell>
          <cell r="BU352">
            <v>0.03</v>
          </cell>
          <cell r="BV352">
            <v>0.03</v>
          </cell>
          <cell r="BW352">
            <v>0.04</v>
          </cell>
          <cell r="BX352">
            <v>0.03</v>
          </cell>
          <cell r="BY352">
            <v>0.05</v>
          </cell>
          <cell r="BZ352">
            <v>7.0000000000000007E-2</v>
          </cell>
          <cell r="CA352">
            <v>0.12</v>
          </cell>
          <cell r="CB352">
            <v>0.12</v>
          </cell>
          <cell r="CL352">
            <v>0.19</v>
          </cell>
          <cell r="CM352">
            <v>0.23</v>
          </cell>
          <cell r="CN352">
            <v>0.27</v>
          </cell>
          <cell r="CO352">
            <v>0.25</v>
          </cell>
          <cell r="CP352">
            <v>0.26</v>
          </cell>
          <cell r="CQ352">
            <v>0.32</v>
          </cell>
          <cell r="CR352">
            <v>0.3</v>
          </cell>
          <cell r="CS352">
            <v>0.25</v>
          </cell>
          <cell r="CT352">
            <v>0.23</v>
          </cell>
          <cell r="CU352">
            <v>0.01</v>
          </cell>
          <cell r="CV352">
            <v>0.02</v>
          </cell>
          <cell r="CW352">
            <v>0.02</v>
          </cell>
          <cell r="CX352">
            <v>0.01</v>
          </cell>
          <cell r="CY352">
            <v>0.01</v>
          </cell>
          <cell r="CZ352">
            <v>0.02</v>
          </cell>
          <cell r="DA352">
            <v>0.02</v>
          </cell>
          <cell r="DB352">
            <v>0.01</v>
          </cell>
          <cell r="DC352">
            <v>0.01</v>
          </cell>
          <cell r="DD352">
            <v>0.78</v>
          </cell>
          <cell r="DE352">
            <v>0.72</v>
          </cell>
          <cell r="DF352">
            <v>0.68</v>
          </cell>
          <cell r="DG352">
            <v>0.7</v>
          </cell>
          <cell r="DH352">
            <v>0.7</v>
          </cell>
          <cell r="DI352">
            <v>0.61</v>
          </cell>
          <cell r="DJ352">
            <v>0.6</v>
          </cell>
          <cell r="DK352">
            <v>0.56000000000000005</v>
          </cell>
          <cell r="DL352">
            <v>0.6</v>
          </cell>
          <cell r="DM352">
            <v>0.1</v>
          </cell>
          <cell r="DN352">
            <v>1.6E-2</v>
          </cell>
          <cell r="DO352">
            <v>0.01</v>
          </cell>
          <cell r="DP352">
            <v>0.01</v>
          </cell>
          <cell r="DQ352">
            <v>6.0000000000000001E-3</v>
          </cell>
          <cell r="DR352">
            <v>0.03</v>
          </cell>
          <cell r="DS352">
            <v>0.04</v>
          </cell>
          <cell r="DT352">
            <v>0.03</v>
          </cell>
          <cell r="DU352">
            <v>0.02</v>
          </cell>
          <cell r="DW352">
            <v>3.2000000000000001E-2</v>
          </cell>
          <cell r="DX352">
            <v>3.2000000000000001E-2</v>
          </cell>
          <cell r="DY352">
            <v>0.06</v>
          </cell>
          <cell r="DZ352">
            <v>0.04</v>
          </cell>
          <cell r="EA352">
            <v>0.06</v>
          </cell>
          <cell r="EB352">
            <v>0.13</v>
          </cell>
          <cell r="EC352">
            <v>0.03</v>
          </cell>
          <cell r="ED352">
            <v>0.05</v>
          </cell>
          <cell r="EE352">
            <v>0.36</v>
          </cell>
          <cell r="EF352">
            <v>0.36</v>
          </cell>
          <cell r="EG352">
            <v>0.36</v>
          </cell>
          <cell r="EH352">
            <v>0.36</v>
          </cell>
          <cell r="EI352">
            <v>0.28999999999999998</v>
          </cell>
          <cell r="EJ352">
            <v>0.39</v>
          </cell>
          <cell r="EK352">
            <v>0.35</v>
          </cell>
          <cell r="EL352">
            <v>0.49</v>
          </cell>
          <cell r="EM352">
            <v>0.41</v>
          </cell>
          <cell r="EO352">
            <v>0.56000000000000005</v>
          </cell>
          <cell r="EP352">
            <v>0.56000000000000005</v>
          </cell>
          <cell r="EQ352">
            <v>0.55000000000000004</v>
          </cell>
          <cell r="ER352">
            <v>0.62</v>
          </cell>
          <cell r="ES352">
            <v>0.47</v>
          </cell>
          <cell r="ET352">
            <v>0.44</v>
          </cell>
          <cell r="EU352">
            <v>0.43</v>
          </cell>
          <cell r="EV352">
            <v>0.49</v>
          </cell>
          <cell r="EW352">
            <v>0.04</v>
          </cell>
          <cell r="EX352">
            <v>0.03</v>
          </cell>
          <cell r="EY352">
            <v>0.04</v>
          </cell>
          <cell r="EZ352">
            <v>0.03</v>
          </cell>
          <cell r="FA352">
            <v>0.04</v>
          </cell>
          <cell r="FB352">
            <v>0.05</v>
          </cell>
          <cell r="FC352">
            <v>0.04</v>
          </cell>
          <cell r="FD352">
            <v>0.03</v>
          </cell>
          <cell r="FE352">
            <v>0.03</v>
          </cell>
          <cell r="GP352">
            <v>0.01</v>
          </cell>
          <cell r="GQ352">
            <v>0.02</v>
          </cell>
          <cell r="GR352">
            <v>0.01</v>
          </cell>
          <cell r="GS352">
            <v>0.01</v>
          </cell>
          <cell r="GT352">
            <v>0.09</v>
          </cell>
          <cell r="GU352">
            <v>0.06</v>
          </cell>
          <cell r="GV352">
            <v>0.43</v>
          </cell>
          <cell r="GW352">
            <v>0.39</v>
          </cell>
          <cell r="GX352">
            <v>0.37</v>
          </cell>
          <cell r="GY352">
            <v>0.32</v>
          </cell>
          <cell r="GZ352">
            <v>0.42</v>
          </cell>
          <cell r="HA352">
            <v>0.43</v>
          </cell>
          <cell r="HB352">
            <v>0.44</v>
          </cell>
          <cell r="HC352">
            <v>0.32</v>
          </cell>
          <cell r="HD352">
            <v>0.38</v>
          </cell>
          <cell r="HE352">
            <v>0.48</v>
          </cell>
          <cell r="HF352">
            <v>0.32</v>
          </cell>
          <cell r="HG352">
            <v>0.41</v>
          </cell>
          <cell r="HH352">
            <v>0.05</v>
          </cell>
          <cell r="HI352">
            <v>0.18</v>
          </cell>
          <cell r="HJ352">
            <v>0.15</v>
          </cell>
          <cell r="HK352">
            <v>0.11</v>
          </cell>
          <cell r="HL352">
            <v>0.09</v>
          </cell>
          <cell r="HM352">
            <v>0.03</v>
          </cell>
          <cell r="HN352">
            <v>3.5000000000000003E-2</v>
          </cell>
          <cell r="HO352">
            <v>0.03</v>
          </cell>
          <cell r="HP352">
            <v>0.03</v>
          </cell>
          <cell r="HQ352">
            <v>0.03</v>
          </cell>
          <cell r="HR352">
            <v>3.5000000000000003E-2</v>
          </cell>
          <cell r="HS352">
            <v>2.5000000000000001E-2</v>
          </cell>
          <cell r="HT352">
            <v>0.03</v>
          </cell>
          <cell r="HU352">
            <v>0.06</v>
          </cell>
          <cell r="HV352">
            <v>0.06</v>
          </cell>
          <cell r="HW352">
            <v>0.06</v>
          </cell>
          <cell r="HX352">
            <v>0.05</v>
          </cell>
          <cell r="HY352">
            <v>0.06</v>
          </cell>
        </row>
        <row r="353">
          <cell r="A353">
            <v>609959</v>
          </cell>
          <cell r="I353">
            <v>51</v>
          </cell>
          <cell r="J353" t="str">
            <v>Very weak</v>
          </cell>
          <cell r="M353">
            <v>3</v>
          </cell>
          <cell r="R353">
            <v>5</v>
          </cell>
          <cell r="AA353">
            <v>0.02</v>
          </cell>
          <cell r="AB353">
            <v>0.04</v>
          </cell>
          <cell r="AC353">
            <v>0.04</v>
          </cell>
          <cell r="AD353">
            <v>0.02</v>
          </cell>
          <cell r="AE353">
            <v>0.06</v>
          </cell>
          <cell r="AF353">
            <v>0.13</v>
          </cell>
          <cell r="AG353">
            <v>0.21</v>
          </cell>
          <cell r="AH353">
            <v>0.21</v>
          </cell>
          <cell r="AI353">
            <v>0.19</v>
          </cell>
          <cell r="AJ353">
            <v>0.17</v>
          </cell>
          <cell r="AK353">
            <v>0.26</v>
          </cell>
          <cell r="AL353">
            <v>0.27</v>
          </cell>
          <cell r="AM353">
            <v>0.28999999999999998</v>
          </cell>
          <cell r="AN353">
            <v>0.36</v>
          </cell>
          <cell r="AO353">
            <v>0.37</v>
          </cell>
          <cell r="AP353">
            <v>0.31</v>
          </cell>
          <cell r="AQ353">
            <v>0.38</v>
          </cell>
          <cell r="AR353">
            <v>0.3</v>
          </cell>
          <cell r="AS353">
            <v>0.02</v>
          </cell>
          <cell r="AT353">
            <v>0.02</v>
          </cell>
          <cell r="AU353">
            <v>0.02</v>
          </cell>
          <cell r="AV353">
            <v>0.04</v>
          </cell>
          <cell r="AW353">
            <v>0.04</v>
          </cell>
          <cell r="AX353">
            <v>7.0000000000000007E-2</v>
          </cell>
          <cell r="AY353">
            <v>0.45</v>
          </cell>
          <cell r="AZ353">
            <v>0.37</v>
          </cell>
          <cell r="BA353">
            <v>0.39</v>
          </cell>
          <cell r="BB353">
            <v>0.46</v>
          </cell>
          <cell r="BC353">
            <v>0.25</v>
          </cell>
          <cell r="BD353">
            <v>0.23</v>
          </cell>
          <cell r="BK353">
            <v>2.8000000000000001E-2</v>
          </cell>
          <cell r="BL353">
            <v>0.02</v>
          </cell>
          <cell r="BM353">
            <v>0.02</v>
          </cell>
          <cell r="BN353">
            <v>0.02</v>
          </cell>
          <cell r="BO353">
            <v>0.01</v>
          </cell>
          <cell r="BP353">
            <v>0.02</v>
          </cell>
          <cell r="BQ353">
            <v>0.03</v>
          </cell>
          <cell r="BR353">
            <v>0.06</v>
          </cell>
          <cell r="BS353">
            <v>0.02</v>
          </cell>
          <cell r="BT353">
            <v>0.13</v>
          </cell>
          <cell r="BU353">
            <v>0.12</v>
          </cell>
          <cell r="BV353">
            <v>0.11</v>
          </cell>
          <cell r="BW353">
            <v>0.11</v>
          </cell>
          <cell r="BX353">
            <v>0.11</v>
          </cell>
          <cell r="BY353">
            <v>0.1</v>
          </cell>
          <cell r="BZ353">
            <v>0.17</v>
          </cell>
          <cell r="CA353">
            <v>0.2</v>
          </cell>
          <cell r="CB353">
            <v>0.17</v>
          </cell>
          <cell r="CL353">
            <v>0.2</v>
          </cell>
          <cell r="CM353">
            <v>0.23</v>
          </cell>
          <cell r="CN353">
            <v>0.3</v>
          </cell>
          <cell r="CO353">
            <v>0.28999999999999998</v>
          </cell>
          <cell r="CP353">
            <v>0.24</v>
          </cell>
          <cell r="CQ353">
            <v>0.28999999999999998</v>
          </cell>
          <cell r="CR353">
            <v>0.27</v>
          </cell>
          <cell r="CS353">
            <v>0.28000000000000003</v>
          </cell>
          <cell r="CT353">
            <v>0.31</v>
          </cell>
          <cell r="CU353">
            <v>0.01</v>
          </cell>
          <cell r="CV353">
            <v>0.02</v>
          </cell>
          <cell r="CW353">
            <v>0.02</v>
          </cell>
          <cell r="CX353">
            <v>0.02</v>
          </cell>
          <cell r="CY353">
            <v>0.01</v>
          </cell>
          <cell r="CZ353">
            <v>0.03</v>
          </cell>
          <cell r="DA353">
            <v>0.02</v>
          </cell>
          <cell r="DB353">
            <v>0.02</v>
          </cell>
          <cell r="DC353">
            <v>0.02</v>
          </cell>
          <cell r="DD353">
            <v>0.64</v>
          </cell>
          <cell r="DE353">
            <v>0.62</v>
          </cell>
          <cell r="DF353">
            <v>0.55000000000000004</v>
          </cell>
          <cell r="DG353">
            <v>0.56000000000000005</v>
          </cell>
          <cell r="DH353">
            <v>0.63</v>
          </cell>
          <cell r="DI353">
            <v>0.56000000000000005</v>
          </cell>
          <cell r="DJ353">
            <v>0.51</v>
          </cell>
          <cell r="DK353">
            <v>0.44</v>
          </cell>
          <cell r="DL353">
            <v>0.47</v>
          </cell>
          <cell r="DM353">
            <v>7.0000000000000007E-2</v>
          </cell>
          <cell r="DN353">
            <v>2.8000000000000001E-2</v>
          </cell>
          <cell r="DO353">
            <v>0.02</v>
          </cell>
          <cell r="DP353">
            <v>0.02</v>
          </cell>
          <cell r="DQ353">
            <v>3.2000000000000001E-2</v>
          </cell>
          <cell r="DR353">
            <v>0.03</v>
          </cell>
          <cell r="DS353">
            <v>0.04</v>
          </cell>
          <cell r="DT353">
            <v>0.04</v>
          </cell>
          <cell r="DU353">
            <v>0.01</v>
          </cell>
          <cell r="DW353">
            <v>0.13</v>
          </cell>
          <cell r="DX353">
            <v>0.105</v>
          </cell>
          <cell r="DY353">
            <v>0.1</v>
          </cell>
          <cell r="DZ353">
            <v>0.09</v>
          </cell>
          <cell r="EA353">
            <v>0.13</v>
          </cell>
          <cell r="EB353">
            <v>0.18</v>
          </cell>
          <cell r="EC353">
            <v>0.15</v>
          </cell>
          <cell r="ED353">
            <v>0.11</v>
          </cell>
          <cell r="EE353">
            <v>0.27</v>
          </cell>
          <cell r="EF353">
            <v>0.27</v>
          </cell>
          <cell r="EG353">
            <v>0.27</v>
          </cell>
          <cell r="EH353">
            <v>0.32</v>
          </cell>
          <cell r="EI353">
            <v>0.33</v>
          </cell>
          <cell r="EJ353">
            <v>0.36</v>
          </cell>
          <cell r="EK353">
            <v>0.34</v>
          </cell>
          <cell r="EL353">
            <v>0.3</v>
          </cell>
          <cell r="EM353">
            <v>0.23</v>
          </cell>
          <cell r="EO353">
            <v>0.51</v>
          </cell>
          <cell r="EP353">
            <v>0.53</v>
          </cell>
          <cell r="EQ353">
            <v>0.48</v>
          </cell>
          <cell r="ER353">
            <v>0.47</v>
          </cell>
          <cell r="ES353">
            <v>0.41</v>
          </cell>
          <cell r="ET353">
            <v>0.36</v>
          </cell>
          <cell r="EU353">
            <v>0.45</v>
          </cell>
          <cell r="EV353">
            <v>0.56999999999999995</v>
          </cell>
          <cell r="EW353">
            <v>0.09</v>
          </cell>
          <cell r="EX353">
            <v>7.0000000000000007E-2</v>
          </cell>
          <cell r="EY353">
            <v>7.0000000000000007E-2</v>
          </cell>
          <cell r="EZ353">
            <v>0.08</v>
          </cell>
          <cell r="FA353">
            <v>7.0000000000000007E-2</v>
          </cell>
          <cell r="FB353">
            <v>7.0000000000000007E-2</v>
          </cell>
          <cell r="FC353">
            <v>0.08</v>
          </cell>
          <cell r="FD353">
            <v>7.0000000000000007E-2</v>
          </cell>
          <cell r="FE353">
            <v>7.0000000000000007E-2</v>
          </cell>
          <cell r="GP353">
            <v>0.01</v>
          </cell>
          <cell r="GQ353">
            <v>0.01</v>
          </cell>
          <cell r="GR353">
            <v>0.02</v>
          </cell>
          <cell r="GS353">
            <v>0.02</v>
          </cell>
          <cell r="GT353">
            <v>0.06</v>
          </cell>
          <cell r="GU353">
            <v>0.05</v>
          </cell>
          <cell r="GV353">
            <v>0.68</v>
          </cell>
          <cell r="GW353">
            <v>0.5</v>
          </cell>
          <cell r="GX353">
            <v>0.56000000000000005</v>
          </cell>
          <cell r="GY353">
            <v>0.53</v>
          </cell>
          <cell r="GZ353">
            <v>0.55000000000000004</v>
          </cell>
          <cell r="HA353">
            <v>0.6</v>
          </cell>
          <cell r="HB353">
            <v>0.18</v>
          </cell>
          <cell r="HC353">
            <v>0.16</v>
          </cell>
          <cell r="HD353">
            <v>0.15</v>
          </cell>
          <cell r="HE353">
            <v>0.18</v>
          </cell>
          <cell r="HF353">
            <v>0.13</v>
          </cell>
          <cell r="HG353">
            <v>0.17</v>
          </cell>
          <cell r="HH353">
            <v>0.04</v>
          </cell>
          <cell r="HI353">
            <v>0.24</v>
          </cell>
          <cell r="HJ353">
            <v>0.15</v>
          </cell>
          <cell r="HK353">
            <v>0.17</v>
          </cell>
          <cell r="HL353">
            <v>0.16</v>
          </cell>
          <cell r="HM353">
            <v>0.09</v>
          </cell>
          <cell r="HN353">
            <v>4.0000000000000001E-3</v>
          </cell>
          <cell r="HO353">
            <v>0</v>
          </cell>
          <cell r="HP353">
            <v>0.01</v>
          </cell>
          <cell r="HQ353">
            <v>0.01</v>
          </cell>
          <cell r="HR353">
            <v>0.02</v>
          </cell>
          <cell r="HS353">
            <v>1.6E-2</v>
          </cell>
          <cell r="HT353">
            <v>0.09</v>
          </cell>
          <cell r="HU353">
            <v>0.09</v>
          </cell>
          <cell r="HV353">
            <v>0.11</v>
          </cell>
          <cell r="HW353">
            <v>0.1</v>
          </cell>
          <cell r="HX353">
            <v>0.09</v>
          </cell>
          <cell r="HY353">
            <v>0.09</v>
          </cell>
        </row>
        <row r="354">
          <cell r="A354">
            <v>609960</v>
          </cell>
          <cell r="I354">
            <v>67</v>
          </cell>
          <cell r="J354" t="str">
            <v>Neutral</v>
          </cell>
          <cell r="M354">
            <v>45</v>
          </cell>
          <cell r="R354">
            <v>109</v>
          </cell>
          <cell r="AA354">
            <v>0.04</v>
          </cell>
          <cell r="AB354">
            <v>0.01</v>
          </cell>
          <cell r="AC354">
            <v>0.02</v>
          </cell>
          <cell r="AD354">
            <v>0.01</v>
          </cell>
          <cell r="AE354">
            <v>0.02</v>
          </cell>
          <cell r="AF354">
            <v>0.08</v>
          </cell>
          <cell r="AG354">
            <v>0.1</v>
          </cell>
          <cell r="AH354">
            <v>0.08</v>
          </cell>
          <cell r="AI354">
            <v>0.03</v>
          </cell>
          <cell r="AJ354">
            <v>0.02</v>
          </cell>
          <cell r="AK354">
            <v>0.11</v>
          </cell>
          <cell r="AL354">
            <v>0.16</v>
          </cell>
          <cell r="AM354">
            <v>0.35</v>
          </cell>
          <cell r="AN354">
            <v>0.33</v>
          </cell>
          <cell r="AO354">
            <v>0.38</v>
          </cell>
          <cell r="AP354">
            <v>0.24</v>
          </cell>
          <cell r="AQ354">
            <v>0.38</v>
          </cell>
          <cell r="AR354">
            <v>0.35</v>
          </cell>
          <cell r="AS354">
            <v>0.01</v>
          </cell>
          <cell r="AT354">
            <v>0.02</v>
          </cell>
          <cell r="AU354">
            <v>0.02</v>
          </cell>
          <cell r="AV354">
            <v>0.01</v>
          </cell>
          <cell r="AW354">
            <v>0.02</v>
          </cell>
          <cell r="AX354">
            <v>0.01</v>
          </cell>
          <cell r="AY354">
            <v>0.51</v>
          </cell>
          <cell r="AZ354">
            <v>0.56999999999999995</v>
          </cell>
          <cell r="BA354">
            <v>0.55000000000000004</v>
          </cell>
          <cell r="BB354">
            <v>0.72</v>
          </cell>
          <cell r="BC354">
            <v>0.47</v>
          </cell>
          <cell r="BD354">
            <v>0.41</v>
          </cell>
          <cell r="BK354">
            <v>0</v>
          </cell>
          <cell r="BL354">
            <v>3.0000000000000001E-3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0.03</v>
          </cell>
          <cell r="BR354">
            <v>0.08</v>
          </cell>
          <cell r="BS354">
            <v>0.04</v>
          </cell>
          <cell r="BT354">
            <v>0.01</v>
          </cell>
          <cell r="BU354">
            <v>0.01</v>
          </cell>
          <cell r="BV354">
            <v>0.01</v>
          </cell>
          <cell r="BW354">
            <v>0.02</v>
          </cell>
          <cell r="BX354">
            <v>0.01</v>
          </cell>
          <cell r="BY354">
            <v>0.04</v>
          </cell>
          <cell r="BZ354">
            <v>7.0000000000000007E-2</v>
          </cell>
          <cell r="CA354">
            <v>0.13</v>
          </cell>
          <cell r="CB354">
            <v>0.1</v>
          </cell>
          <cell r="CL354">
            <v>0.13</v>
          </cell>
          <cell r="CM354">
            <v>0.2</v>
          </cell>
          <cell r="CN354">
            <v>0.22</v>
          </cell>
          <cell r="CO354">
            <v>0.17</v>
          </cell>
          <cell r="CP354">
            <v>0.21</v>
          </cell>
          <cell r="CQ354">
            <v>0.3</v>
          </cell>
          <cell r="CR354">
            <v>0.23</v>
          </cell>
          <cell r="CS354">
            <v>0.2</v>
          </cell>
          <cell r="CT354">
            <v>0.24</v>
          </cell>
          <cell r="CU354">
            <v>0.01</v>
          </cell>
          <cell r="CV354">
            <v>0.02</v>
          </cell>
          <cell r="CW354">
            <v>0.02</v>
          </cell>
          <cell r="CX354">
            <v>0.01</v>
          </cell>
          <cell r="CY354">
            <v>0.02</v>
          </cell>
          <cell r="CZ354">
            <v>0.02</v>
          </cell>
          <cell r="DA354">
            <v>0.02</v>
          </cell>
          <cell r="DB354">
            <v>0.02</v>
          </cell>
          <cell r="DC354">
            <v>0.02</v>
          </cell>
          <cell r="DD354">
            <v>0.86</v>
          </cell>
          <cell r="DE354">
            <v>0.77</v>
          </cell>
          <cell r="DF354">
            <v>0.75</v>
          </cell>
          <cell r="DG354">
            <v>0.8</v>
          </cell>
          <cell r="DH354">
            <v>0.75</v>
          </cell>
          <cell r="DI354">
            <v>0.64</v>
          </cell>
          <cell r="DJ354">
            <v>0.66</v>
          </cell>
          <cell r="DK354">
            <v>0.56000000000000005</v>
          </cell>
          <cell r="DL354">
            <v>0.61</v>
          </cell>
          <cell r="DM354">
            <v>0.09</v>
          </cell>
          <cell r="DN354">
            <v>3.0000000000000001E-3</v>
          </cell>
          <cell r="DO354">
            <v>0</v>
          </cell>
          <cell r="DP354">
            <v>0.01</v>
          </cell>
          <cell r="DQ354">
            <v>3.0000000000000001E-3</v>
          </cell>
          <cell r="DR354">
            <v>0.01</v>
          </cell>
          <cell r="DS354">
            <v>0.03</v>
          </cell>
          <cell r="DT354">
            <v>0.02</v>
          </cell>
          <cell r="DU354">
            <v>0</v>
          </cell>
          <cell r="DW354">
            <v>2.1999999999999999E-2</v>
          </cell>
          <cell r="DX354">
            <v>2.1999999999999999E-2</v>
          </cell>
          <cell r="DY354">
            <v>0.08</v>
          </cell>
          <cell r="DZ354">
            <v>0.04</v>
          </cell>
          <cell r="EA354">
            <v>0.1</v>
          </cell>
          <cell r="EB354">
            <v>0.13</v>
          </cell>
          <cell r="EC354">
            <v>0.05</v>
          </cell>
          <cell r="ED354">
            <v>0.04</v>
          </cell>
          <cell r="EE354">
            <v>0.37</v>
          </cell>
          <cell r="EF354">
            <v>0.33</v>
          </cell>
          <cell r="EG354">
            <v>0.28000000000000003</v>
          </cell>
          <cell r="EH354">
            <v>0.28999999999999998</v>
          </cell>
          <cell r="EI354">
            <v>0.27</v>
          </cell>
          <cell r="EJ354">
            <v>0.33</v>
          </cell>
          <cell r="EK354">
            <v>0.34</v>
          </cell>
          <cell r="EL354">
            <v>0.37</v>
          </cell>
          <cell r="EM354">
            <v>0.47</v>
          </cell>
          <cell r="EO354">
            <v>0.62</v>
          </cell>
          <cell r="EP354">
            <v>0.67</v>
          </cell>
          <cell r="EQ354">
            <v>0.6</v>
          </cell>
          <cell r="ER354">
            <v>0.68</v>
          </cell>
          <cell r="ES354">
            <v>0.54</v>
          </cell>
          <cell r="ET354">
            <v>0.46</v>
          </cell>
          <cell r="EU354">
            <v>0.52</v>
          </cell>
          <cell r="EV354">
            <v>0.47</v>
          </cell>
          <cell r="EW354">
            <v>0.03</v>
          </cell>
          <cell r="EX354">
            <v>0.02</v>
          </cell>
          <cell r="EY354">
            <v>0.02</v>
          </cell>
          <cell r="EZ354">
            <v>0.02</v>
          </cell>
          <cell r="FA354">
            <v>0.01</v>
          </cell>
          <cell r="FB354">
            <v>0.02</v>
          </cell>
          <cell r="FC354">
            <v>0.05</v>
          </cell>
          <cell r="FD354">
            <v>0.04</v>
          </cell>
          <cell r="FE354">
            <v>0.02</v>
          </cell>
          <cell r="GP354">
            <v>0.01</v>
          </cell>
          <cell r="GQ354">
            <v>0.02</v>
          </cell>
          <cell r="GR354">
            <v>0.02</v>
          </cell>
          <cell r="GS354">
            <v>0.05</v>
          </cell>
          <cell r="GT354">
            <v>0.12</v>
          </cell>
          <cell r="GU354">
            <v>0.02</v>
          </cell>
          <cell r="GV354">
            <v>0.31</v>
          </cell>
          <cell r="GW354">
            <v>0.32</v>
          </cell>
          <cell r="GX354">
            <v>0.33</v>
          </cell>
          <cell r="GY354">
            <v>0.36</v>
          </cell>
          <cell r="GZ354">
            <v>0.4</v>
          </cell>
          <cell r="HA354">
            <v>0.34</v>
          </cell>
          <cell r="HB354">
            <v>0.61</v>
          </cell>
          <cell r="HC354">
            <v>0.41</v>
          </cell>
          <cell r="HD354">
            <v>0.43</v>
          </cell>
          <cell r="HE354">
            <v>0.45</v>
          </cell>
          <cell r="HF354">
            <v>0.32</v>
          </cell>
          <cell r="HG354">
            <v>0.57999999999999996</v>
          </cell>
          <cell r="HH354">
            <v>0.03</v>
          </cell>
          <cell r="HI354">
            <v>0.19</v>
          </cell>
          <cell r="HJ354">
            <v>0.16</v>
          </cell>
          <cell r="HK354">
            <v>7.0000000000000007E-2</v>
          </cell>
          <cell r="HL354">
            <v>0.08</v>
          </cell>
          <cell r="HM354">
            <v>0.04</v>
          </cell>
          <cell r="HN354">
            <v>1.4E-2</v>
          </cell>
          <cell r="HO354">
            <v>0.04</v>
          </cell>
          <cell r="HP354">
            <v>0.05</v>
          </cell>
          <cell r="HQ354">
            <v>0.04</v>
          </cell>
          <cell r="HR354">
            <v>4.3999999999999997E-2</v>
          </cell>
          <cell r="HS354">
            <v>1.0999999999999999E-2</v>
          </cell>
          <cell r="HT354">
            <v>0.02</v>
          </cell>
          <cell r="HU354">
            <v>0.03</v>
          </cell>
          <cell r="HV354">
            <v>0.02</v>
          </cell>
          <cell r="HW354">
            <v>0.03</v>
          </cell>
          <cell r="HX354">
            <v>0.03</v>
          </cell>
          <cell r="HY354">
            <v>0.02</v>
          </cell>
        </row>
        <row r="355">
          <cell r="A355">
            <v>609961</v>
          </cell>
          <cell r="I355">
            <v>74</v>
          </cell>
          <cell r="J355" t="str">
            <v>Weak</v>
          </cell>
          <cell r="M355">
            <v>35</v>
          </cell>
          <cell r="R355">
            <v>2</v>
          </cell>
          <cell r="AA355">
            <v>0.03</v>
          </cell>
          <cell r="AB355">
            <v>0.03</v>
          </cell>
          <cell r="AC355">
            <v>0.04</v>
          </cell>
          <cell r="AD355">
            <v>0.04</v>
          </cell>
          <cell r="AE355">
            <v>0.05</v>
          </cell>
          <cell r="AF355">
            <v>0.1</v>
          </cell>
          <cell r="AG355">
            <v>0.08</v>
          </cell>
          <cell r="AH355">
            <v>0.08</v>
          </cell>
          <cell r="AI355">
            <v>0.06</v>
          </cell>
          <cell r="AJ355">
            <v>0.02</v>
          </cell>
          <cell r="AK355">
            <v>0.15</v>
          </cell>
          <cell r="AL355">
            <v>0.19</v>
          </cell>
          <cell r="AM355">
            <v>0.37</v>
          </cell>
          <cell r="AN355">
            <v>0.3</v>
          </cell>
          <cell r="AO355">
            <v>0.4</v>
          </cell>
          <cell r="AP355">
            <v>0.28000000000000003</v>
          </cell>
          <cell r="AQ355">
            <v>0.4</v>
          </cell>
          <cell r="AR355">
            <v>0.36</v>
          </cell>
          <cell r="AS355">
            <v>0.01</v>
          </cell>
          <cell r="AT355">
            <v>0.01</v>
          </cell>
          <cell r="AU355">
            <v>0</v>
          </cell>
          <cell r="AV355">
            <v>0.02</v>
          </cell>
          <cell r="AW355">
            <v>0.01</v>
          </cell>
          <cell r="AX355">
            <v>0.01</v>
          </cell>
          <cell r="AY355">
            <v>0.51</v>
          </cell>
          <cell r="AZ355">
            <v>0.57999999999999996</v>
          </cell>
          <cell r="BA355">
            <v>0.49</v>
          </cell>
          <cell r="BB355">
            <v>0.64</v>
          </cell>
          <cell r="BC355">
            <v>0.4</v>
          </cell>
          <cell r="BD355">
            <v>0.35</v>
          </cell>
          <cell r="BK355">
            <v>0</v>
          </cell>
          <cell r="BL355">
            <v>5.0000000000000001E-3</v>
          </cell>
          <cell r="BM355">
            <v>0</v>
          </cell>
          <cell r="BN355">
            <v>0.03</v>
          </cell>
          <cell r="BO355">
            <v>0.01</v>
          </cell>
          <cell r="BP355">
            <v>0.03</v>
          </cell>
          <cell r="BQ355">
            <v>0.04</v>
          </cell>
          <cell r="BR355">
            <v>0.12</v>
          </cell>
          <cell r="BS355">
            <v>0.06</v>
          </cell>
          <cell r="BT355">
            <v>0.04</v>
          </cell>
          <cell r="BU355">
            <v>0.06</v>
          </cell>
          <cell r="BV355">
            <v>0.08</v>
          </cell>
          <cell r="BW355">
            <v>0.08</v>
          </cell>
          <cell r="BX355">
            <v>0.08</v>
          </cell>
          <cell r="BY355">
            <v>0.11</v>
          </cell>
          <cell r="BZ355">
            <v>0.14000000000000001</v>
          </cell>
          <cell r="CA355">
            <v>0.14000000000000001</v>
          </cell>
          <cell r="CB355">
            <v>0.12</v>
          </cell>
          <cell r="CL355">
            <v>0.25</v>
          </cell>
          <cell r="CM355">
            <v>0.28999999999999998</v>
          </cell>
          <cell r="CN355">
            <v>0.26</v>
          </cell>
          <cell r="CO355">
            <v>0.24</v>
          </cell>
          <cell r="CP355">
            <v>0.28000000000000003</v>
          </cell>
          <cell r="CQ355">
            <v>0.31</v>
          </cell>
          <cell r="CR355">
            <v>0.28000000000000003</v>
          </cell>
          <cell r="CS355">
            <v>0.24</v>
          </cell>
          <cell r="CT355">
            <v>0.27</v>
          </cell>
          <cell r="CU355">
            <v>0.01</v>
          </cell>
          <cell r="CV355">
            <v>0.02</v>
          </cell>
          <cell r="CW355">
            <v>0.02</v>
          </cell>
          <cell r="CX355">
            <v>0.02</v>
          </cell>
          <cell r="CY355">
            <v>0.01</v>
          </cell>
          <cell r="CZ355">
            <v>0.03</v>
          </cell>
          <cell r="DA355">
            <v>0.01</v>
          </cell>
          <cell r="DB355">
            <v>0.01</v>
          </cell>
          <cell r="DC355">
            <v>0.01</v>
          </cell>
          <cell r="DD355">
            <v>0.71</v>
          </cell>
          <cell r="DE355">
            <v>0.63</v>
          </cell>
          <cell r="DF355">
            <v>0.64</v>
          </cell>
          <cell r="DG355">
            <v>0.63</v>
          </cell>
          <cell r="DH355">
            <v>0.63</v>
          </cell>
          <cell r="DI355">
            <v>0.52</v>
          </cell>
          <cell r="DJ355">
            <v>0.54</v>
          </cell>
          <cell r="DK355">
            <v>0.51</v>
          </cell>
          <cell r="DL355">
            <v>0.54</v>
          </cell>
          <cell r="DM355">
            <v>0.18</v>
          </cell>
          <cell r="DN355">
            <v>4.2000000000000003E-2</v>
          </cell>
          <cell r="DO355">
            <v>0.01</v>
          </cell>
          <cell r="DP355">
            <v>0.06</v>
          </cell>
          <cell r="DQ355">
            <v>3.1E-2</v>
          </cell>
          <cell r="DR355">
            <v>0.04</v>
          </cell>
          <cell r="DS355">
            <v>0.09</v>
          </cell>
          <cell r="DT355">
            <v>0.05</v>
          </cell>
          <cell r="DU355">
            <v>7.0000000000000007E-2</v>
          </cell>
          <cell r="DW355">
            <v>0.152</v>
          </cell>
          <cell r="DX355">
            <v>0.13100000000000001</v>
          </cell>
          <cell r="DY355">
            <v>0.15</v>
          </cell>
          <cell r="DZ355">
            <v>0.1</v>
          </cell>
          <cell r="EA355">
            <v>0.16</v>
          </cell>
          <cell r="EB355">
            <v>0.16</v>
          </cell>
          <cell r="EC355">
            <v>0.14000000000000001</v>
          </cell>
          <cell r="ED355">
            <v>0.16</v>
          </cell>
          <cell r="EE355">
            <v>0.28999999999999998</v>
          </cell>
          <cell r="EF355">
            <v>0.37</v>
          </cell>
          <cell r="EG355">
            <v>0.4</v>
          </cell>
          <cell r="EH355">
            <v>0.3</v>
          </cell>
          <cell r="EI355">
            <v>0.34</v>
          </cell>
          <cell r="EJ355">
            <v>0.37</v>
          </cell>
          <cell r="EK355">
            <v>0.32</v>
          </cell>
          <cell r="EL355">
            <v>0.37</v>
          </cell>
          <cell r="EM355">
            <v>0.39</v>
          </cell>
          <cell r="EO355">
            <v>0.43</v>
          </cell>
          <cell r="EP355">
            <v>0.45</v>
          </cell>
          <cell r="EQ355">
            <v>0.47</v>
          </cell>
          <cell r="ER355">
            <v>0.51</v>
          </cell>
          <cell r="ES355">
            <v>0.4</v>
          </cell>
          <cell r="ET355">
            <v>0.39</v>
          </cell>
          <cell r="EU355">
            <v>0.43</v>
          </cell>
          <cell r="EV355">
            <v>0.36</v>
          </cell>
          <cell r="EW355">
            <v>0.03</v>
          </cell>
          <cell r="EX355">
            <v>0</v>
          </cell>
          <cell r="EY355">
            <v>0.02</v>
          </cell>
          <cell r="EZ355">
            <v>0.02</v>
          </cell>
          <cell r="FA355">
            <v>0.02</v>
          </cell>
          <cell r="FB355">
            <v>0.03</v>
          </cell>
          <cell r="FC355">
            <v>0.03</v>
          </cell>
          <cell r="FD355">
            <v>0.02</v>
          </cell>
          <cell r="FE355">
            <v>0.02</v>
          </cell>
          <cell r="GP355">
            <v>0.02</v>
          </cell>
          <cell r="GQ355">
            <v>0.02</v>
          </cell>
          <cell r="GR355">
            <v>0.03</v>
          </cell>
          <cell r="GS355">
            <v>0.03</v>
          </cell>
          <cell r="GT355">
            <v>0.19</v>
          </cell>
          <cell r="GU355">
            <v>0.02</v>
          </cell>
          <cell r="GV355">
            <v>0.44</v>
          </cell>
          <cell r="GW355">
            <v>0.4</v>
          </cell>
          <cell r="GX355">
            <v>0.35</v>
          </cell>
          <cell r="GY355">
            <v>0.41</v>
          </cell>
          <cell r="GZ355">
            <v>0.41</v>
          </cell>
          <cell r="HA355">
            <v>0.49</v>
          </cell>
          <cell r="HB355">
            <v>0.44</v>
          </cell>
          <cell r="HC355">
            <v>0.38</v>
          </cell>
          <cell r="HD355">
            <v>0.34</v>
          </cell>
          <cell r="HE355">
            <v>0.36</v>
          </cell>
          <cell r="HF355">
            <v>0.25</v>
          </cell>
          <cell r="HG355">
            <v>0.38</v>
          </cell>
          <cell r="HH355">
            <v>0.08</v>
          </cell>
          <cell r="HI355">
            <v>0.18</v>
          </cell>
          <cell r="HJ355">
            <v>0.18</v>
          </cell>
          <cell r="HK355">
            <v>0.15</v>
          </cell>
          <cell r="HL355">
            <v>0.12</v>
          </cell>
          <cell r="HM355">
            <v>7.0000000000000007E-2</v>
          </cell>
          <cell r="HN355">
            <v>5.0000000000000001E-3</v>
          </cell>
          <cell r="HO355">
            <v>0.01</v>
          </cell>
          <cell r="HP355">
            <v>0.06</v>
          </cell>
          <cell r="HQ355">
            <v>0.01</v>
          </cell>
          <cell r="HR355">
            <v>0.01</v>
          </cell>
          <cell r="HS355">
            <v>0.01</v>
          </cell>
          <cell r="HT355">
            <v>0.02</v>
          </cell>
          <cell r="HU355">
            <v>0.02</v>
          </cell>
          <cell r="HV355">
            <v>0.05</v>
          </cell>
          <cell r="HW355">
            <v>0.03</v>
          </cell>
          <cell r="HX355">
            <v>0.02</v>
          </cell>
          <cell r="HY355">
            <v>0.03</v>
          </cell>
        </row>
        <row r="356">
          <cell r="A356">
            <v>609963</v>
          </cell>
          <cell r="I356">
            <v>47</v>
          </cell>
          <cell r="J356" t="str">
            <v>Very strong</v>
          </cell>
          <cell r="M356">
            <v>89</v>
          </cell>
          <cell r="R356">
            <v>84</v>
          </cell>
          <cell r="AA356">
            <v>0.01</v>
          </cell>
          <cell r="AB356">
            <v>0.02</v>
          </cell>
          <cell r="AC356">
            <v>0.01</v>
          </cell>
          <cell r="AD356">
            <v>0</v>
          </cell>
          <cell r="AE356">
            <v>0.01</v>
          </cell>
          <cell r="AF356">
            <v>0.04</v>
          </cell>
          <cell r="AG356">
            <v>0</v>
          </cell>
          <cell r="AH356">
            <v>0</v>
          </cell>
          <cell r="AI356">
            <v>0.04</v>
          </cell>
          <cell r="AJ356">
            <v>0.01</v>
          </cell>
          <cell r="AK356">
            <v>0.05</v>
          </cell>
          <cell r="AL356">
            <v>0.04</v>
          </cell>
          <cell r="AM356">
            <v>0.15</v>
          </cell>
          <cell r="AN356">
            <v>0.13</v>
          </cell>
          <cell r="AO356">
            <v>0.17</v>
          </cell>
          <cell r="AP356">
            <v>0.09</v>
          </cell>
          <cell r="AQ356">
            <v>0.31</v>
          </cell>
          <cell r="AR356">
            <v>0.26</v>
          </cell>
          <cell r="AS356">
            <v>0.02</v>
          </cell>
          <cell r="AT356">
            <v>0.02</v>
          </cell>
          <cell r="AU356">
            <v>0.04</v>
          </cell>
          <cell r="AV356">
            <v>0.03</v>
          </cell>
          <cell r="AW356">
            <v>0.03</v>
          </cell>
          <cell r="AX356">
            <v>0.03</v>
          </cell>
          <cell r="AY356">
            <v>0.82</v>
          </cell>
          <cell r="AZ356">
            <v>0.83</v>
          </cell>
          <cell r="BA356">
            <v>0.75</v>
          </cell>
          <cell r="BB356">
            <v>0.87</v>
          </cell>
          <cell r="BC356">
            <v>0.6</v>
          </cell>
          <cell r="BD356">
            <v>0.63</v>
          </cell>
          <cell r="BK356">
            <v>8.0000000000000002E-3</v>
          </cell>
          <cell r="BL356">
            <v>8.0000000000000002E-3</v>
          </cell>
          <cell r="BM356">
            <v>0.01</v>
          </cell>
          <cell r="BN356">
            <v>0.02</v>
          </cell>
          <cell r="BO356">
            <v>0.02</v>
          </cell>
          <cell r="BP356">
            <v>0.02</v>
          </cell>
          <cell r="BQ356">
            <v>0</v>
          </cell>
          <cell r="BR356">
            <v>0.02</v>
          </cell>
          <cell r="BS356">
            <v>0.02</v>
          </cell>
          <cell r="BT356">
            <v>0.02</v>
          </cell>
          <cell r="BU356">
            <v>0.02</v>
          </cell>
          <cell r="BV356">
            <v>0.01</v>
          </cell>
          <cell r="BW356">
            <v>0.02</v>
          </cell>
          <cell r="BX356">
            <v>0.02</v>
          </cell>
          <cell r="BY356">
            <v>0.02</v>
          </cell>
          <cell r="BZ356">
            <v>0.02</v>
          </cell>
          <cell r="CA356">
            <v>0.06</v>
          </cell>
          <cell r="CB356">
            <v>0.04</v>
          </cell>
          <cell r="CL356">
            <v>0.08</v>
          </cell>
          <cell r="CM356">
            <v>0.08</v>
          </cell>
          <cell r="CN356">
            <v>0.09</v>
          </cell>
          <cell r="CO356">
            <v>0.09</v>
          </cell>
          <cell r="CP356">
            <v>0.11</v>
          </cell>
          <cell r="CQ356">
            <v>0.14000000000000001</v>
          </cell>
          <cell r="CR356">
            <v>0.16</v>
          </cell>
          <cell r="CS356">
            <v>0.21</v>
          </cell>
          <cell r="CT356">
            <v>0.15</v>
          </cell>
          <cell r="CU356">
            <v>0.02</v>
          </cell>
          <cell r="CV356">
            <v>0.03</v>
          </cell>
          <cell r="CW356">
            <v>0.04</v>
          </cell>
          <cell r="CX356">
            <v>0.03</v>
          </cell>
          <cell r="CY356">
            <v>0.03</v>
          </cell>
          <cell r="CZ356">
            <v>7.0000000000000007E-2</v>
          </cell>
          <cell r="DA356">
            <v>0.03</v>
          </cell>
          <cell r="DB356">
            <v>0.04</v>
          </cell>
          <cell r="DC356">
            <v>0.04</v>
          </cell>
          <cell r="DD356">
            <v>0.89</v>
          </cell>
          <cell r="DE356">
            <v>0.86</v>
          </cell>
          <cell r="DF356">
            <v>0.85</v>
          </cell>
          <cell r="DG356">
            <v>0.85</v>
          </cell>
          <cell r="DH356">
            <v>0.83</v>
          </cell>
          <cell r="DI356">
            <v>0.76</v>
          </cell>
          <cell r="DJ356">
            <v>0.79</v>
          </cell>
          <cell r="DK356">
            <v>0.68</v>
          </cell>
          <cell r="DL356">
            <v>0.76</v>
          </cell>
          <cell r="DM356">
            <v>0.04</v>
          </cell>
          <cell r="DN356">
            <v>0</v>
          </cell>
          <cell r="DO356">
            <v>0.01</v>
          </cell>
          <cell r="DP356">
            <v>0</v>
          </cell>
          <cell r="DQ356">
            <v>8.0000000000000002E-3</v>
          </cell>
          <cell r="DR356">
            <v>0</v>
          </cell>
          <cell r="DS356">
            <v>0.05</v>
          </cell>
          <cell r="DT356">
            <v>0.02</v>
          </cell>
          <cell r="DU356">
            <v>0</v>
          </cell>
          <cell r="DW356">
            <v>1.4999999999999999E-2</v>
          </cell>
          <cell r="DX356">
            <v>1.4999999999999999E-2</v>
          </cell>
          <cell r="DY356">
            <v>0.03</v>
          </cell>
          <cell r="DZ356">
            <v>0.02</v>
          </cell>
          <cell r="EA356">
            <v>0.05</v>
          </cell>
          <cell r="EB356">
            <v>0.11</v>
          </cell>
          <cell r="EC356">
            <v>0.02</v>
          </cell>
          <cell r="ED356">
            <v>0.01</v>
          </cell>
          <cell r="EE356">
            <v>0.39</v>
          </cell>
          <cell r="EF356">
            <v>0.22</v>
          </cell>
          <cell r="EG356">
            <v>0.15</v>
          </cell>
          <cell r="EH356">
            <v>0.14000000000000001</v>
          </cell>
          <cell r="EI356">
            <v>0.14000000000000001</v>
          </cell>
          <cell r="EJ356">
            <v>0.19</v>
          </cell>
          <cell r="EK356">
            <v>0.31</v>
          </cell>
          <cell r="EL356">
            <v>0.31</v>
          </cell>
          <cell r="EM356">
            <v>0.22</v>
          </cell>
          <cell r="EO356">
            <v>0.73</v>
          </cell>
          <cell r="EP356">
            <v>0.79</v>
          </cell>
          <cell r="EQ356">
            <v>0.78</v>
          </cell>
          <cell r="ER356">
            <v>0.8</v>
          </cell>
          <cell r="ES356">
            <v>0.72</v>
          </cell>
          <cell r="ET356">
            <v>0.42</v>
          </cell>
          <cell r="EU356">
            <v>0.6</v>
          </cell>
          <cell r="EV356">
            <v>0.72</v>
          </cell>
          <cell r="EW356">
            <v>0.04</v>
          </cell>
          <cell r="EX356">
            <v>0.04</v>
          </cell>
          <cell r="EY356">
            <v>0.04</v>
          </cell>
          <cell r="EZ356">
            <v>0.05</v>
          </cell>
          <cell r="FA356">
            <v>0.04</v>
          </cell>
          <cell r="FB356">
            <v>0.04</v>
          </cell>
          <cell r="FC356">
            <v>0.11</v>
          </cell>
          <cell r="FD356">
            <v>0.05</v>
          </cell>
          <cell r="FE356">
            <v>0.05</v>
          </cell>
          <cell r="GP356">
            <v>0</v>
          </cell>
          <cell r="GQ356">
            <v>0.02</v>
          </cell>
          <cell r="GR356">
            <v>0</v>
          </cell>
          <cell r="GS356">
            <v>0</v>
          </cell>
          <cell r="GT356">
            <v>0.08</v>
          </cell>
          <cell r="GU356">
            <v>0</v>
          </cell>
          <cell r="GV356">
            <v>0.18</v>
          </cell>
          <cell r="GW356">
            <v>0.33</v>
          </cell>
          <cell r="GX356">
            <v>0.19</v>
          </cell>
          <cell r="GY356">
            <v>0.25</v>
          </cell>
          <cell r="GZ356">
            <v>0.32</v>
          </cell>
          <cell r="HA356">
            <v>0.21</v>
          </cell>
          <cell r="HB356">
            <v>0.78</v>
          </cell>
          <cell r="HC356">
            <v>0.32</v>
          </cell>
          <cell r="HD356">
            <v>0.71</v>
          </cell>
          <cell r="HE356">
            <v>0.68</v>
          </cell>
          <cell r="HF356">
            <v>0.39</v>
          </cell>
          <cell r="HG356">
            <v>0.73</v>
          </cell>
          <cell r="HH356">
            <v>0.01</v>
          </cell>
          <cell r="HI356">
            <v>0.27</v>
          </cell>
          <cell r="HJ356">
            <v>0.05</v>
          </cell>
          <cell r="HK356">
            <v>0.02</v>
          </cell>
          <cell r="HL356">
            <v>0.11</v>
          </cell>
          <cell r="HM356">
            <v>0.01</v>
          </cell>
          <cell r="HN356">
            <v>8.0000000000000002E-3</v>
          </cell>
          <cell r="HO356">
            <v>0.02</v>
          </cell>
          <cell r="HP356">
            <v>0.01</v>
          </cell>
          <cell r="HQ356">
            <v>0.01</v>
          </cell>
          <cell r="HR356">
            <v>6.0999999999999999E-2</v>
          </cell>
          <cell r="HS356">
            <v>8.0000000000000002E-3</v>
          </cell>
          <cell r="HT356">
            <v>0.02</v>
          </cell>
          <cell r="HU356">
            <v>0.05</v>
          </cell>
          <cell r="HV356">
            <v>0.04</v>
          </cell>
          <cell r="HW356">
            <v>0.04</v>
          </cell>
          <cell r="HX356">
            <v>0.04</v>
          </cell>
          <cell r="HY356">
            <v>0.05</v>
          </cell>
        </row>
        <row r="357">
          <cell r="A357">
            <v>609964</v>
          </cell>
          <cell r="I357">
            <v>46</v>
          </cell>
          <cell r="J357" t="str">
            <v>Neutral</v>
          </cell>
          <cell r="M357">
            <v>40</v>
          </cell>
          <cell r="R357">
            <v>6</v>
          </cell>
          <cell r="AA357">
            <v>0.01</v>
          </cell>
          <cell r="AB357">
            <v>0.01</v>
          </cell>
          <cell r="AC357">
            <v>0.02</v>
          </cell>
          <cell r="AD357">
            <v>0.01</v>
          </cell>
          <cell r="AE357">
            <v>0.02</v>
          </cell>
          <cell r="AF357">
            <v>0.08</v>
          </cell>
          <cell r="AG357">
            <v>0.06</v>
          </cell>
          <cell r="AH357">
            <v>0.04</v>
          </cell>
          <cell r="AI357">
            <v>0.08</v>
          </cell>
          <cell r="AJ357">
            <v>0.05</v>
          </cell>
          <cell r="AK357">
            <v>0.11</v>
          </cell>
          <cell r="AL357">
            <v>0.19</v>
          </cell>
          <cell r="AM357">
            <v>0.44</v>
          </cell>
          <cell r="AN357">
            <v>0.32</v>
          </cell>
          <cell r="AO357">
            <v>0.39</v>
          </cell>
          <cell r="AP357">
            <v>0.31</v>
          </cell>
          <cell r="AQ357">
            <v>0.38</v>
          </cell>
          <cell r="AR357">
            <v>0.33</v>
          </cell>
          <cell r="AS357">
            <v>0.02</v>
          </cell>
          <cell r="AT357">
            <v>0.01</v>
          </cell>
          <cell r="AU357">
            <v>0.01</v>
          </cell>
          <cell r="AV357">
            <v>0.03</v>
          </cell>
          <cell r="AW357">
            <v>0.02</v>
          </cell>
          <cell r="AX357">
            <v>0.01</v>
          </cell>
          <cell r="AY357">
            <v>0.48</v>
          </cell>
          <cell r="AZ357">
            <v>0.63</v>
          </cell>
          <cell r="BA357">
            <v>0.5</v>
          </cell>
          <cell r="BB357">
            <v>0.6</v>
          </cell>
          <cell r="BC357">
            <v>0.48</v>
          </cell>
          <cell r="BD357">
            <v>0.39</v>
          </cell>
          <cell r="BK357">
            <v>5.0000000000000001E-3</v>
          </cell>
          <cell r="BL357">
            <v>5.0000000000000001E-3</v>
          </cell>
          <cell r="BM357">
            <v>0.01</v>
          </cell>
          <cell r="BN357">
            <v>0.02</v>
          </cell>
          <cell r="BO357">
            <v>0.01</v>
          </cell>
          <cell r="BP357">
            <v>0.01</v>
          </cell>
          <cell r="BQ357">
            <v>0.03</v>
          </cell>
          <cell r="BR357">
            <v>0.08</v>
          </cell>
          <cell r="BS357">
            <v>0.03</v>
          </cell>
          <cell r="BT357">
            <v>0.02</v>
          </cell>
          <cell r="BU357">
            <v>0.02</v>
          </cell>
          <cell r="BV357">
            <v>0.04</v>
          </cell>
          <cell r="BW357">
            <v>0.05</v>
          </cell>
          <cell r="BX357">
            <v>0.01</v>
          </cell>
          <cell r="BY357">
            <v>0.04</v>
          </cell>
          <cell r="BZ357">
            <v>0.09</v>
          </cell>
          <cell r="CA357">
            <v>0.06</v>
          </cell>
          <cell r="CB357">
            <v>7.0000000000000007E-2</v>
          </cell>
          <cell r="CL357">
            <v>0.21</v>
          </cell>
          <cell r="CM357">
            <v>0.22</v>
          </cell>
          <cell r="CN357">
            <v>0.23</v>
          </cell>
          <cell r="CO357">
            <v>0.25</v>
          </cell>
          <cell r="CP357">
            <v>0.25</v>
          </cell>
          <cell r="CQ357">
            <v>0.28999999999999998</v>
          </cell>
          <cell r="CR357">
            <v>0.28999999999999998</v>
          </cell>
          <cell r="CS357">
            <v>0.3</v>
          </cell>
          <cell r="CT357">
            <v>0.27</v>
          </cell>
          <cell r="CU357">
            <v>0</v>
          </cell>
          <cell r="CV357">
            <v>0.01</v>
          </cell>
          <cell r="CW357">
            <v>0.02</v>
          </cell>
          <cell r="CX357">
            <v>0.01</v>
          </cell>
          <cell r="CY357">
            <v>0.01</v>
          </cell>
          <cell r="CZ357">
            <v>0.01</v>
          </cell>
          <cell r="DA357">
            <v>0.01</v>
          </cell>
          <cell r="DB357">
            <v>0.01</v>
          </cell>
          <cell r="DC357">
            <v>0</v>
          </cell>
          <cell r="DD357">
            <v>0.76</v>
          </cell>
          <cell r="DE357">
            <v>0.74</v>
          </cell>
          <cell r="DF357">
            <v>0.71</v>
          </cell>
          <cell r="DG357">
            <v>0.67</v>
          </cell>
          <cell r="DH357">
            <v>0.72</v>
          </cell>
          <cell r="DI357">
            <v>0.66</v>
          </cell>
          <cell r="DJ357">
            <v>0.59</v>
          </cell>
          <cell r="DK357">
            <v>0.55000000000000004</v>
          </cell>
          <cell r="DL357">
            <v>0.63</v>
          </cell>
          <cell r="DM357">
            <v>0.17</v>
          </cell>
          <cell r="DN357">
            <v>1.6E-2</v>
          </cell>
          <cell r="DO357">
            <v>0.01</v>
          </cell>
          <cell r="DP357">
            <v>0.02</v>
          </cell>
          <cell r="DQ357">
            <v>1.0999999999999999E-2</v>
          </cell>
          <cell r="DR357">
            <v>0.02</v>
          </cell>
          <cell r="DS357">
            <v>0.06</v>
          </cell>
          <cell r="DT357">
            <v>0.03</v>
          </cell>
          <cell r="DU357">
            <v>0</v>
          </cell>
          <cell r="DW357">
            <v>0.107</v>
          </cell>
          <cell r="DX357">
            <v>5.2999999999999999E-2</v>
          </cell>
          <cell r="DY357">
            <v>0.09</v>
          </cell>
          <cell r="DZ357">
            <v>0.06</v>
          </cell>
          <cell r="EA357">
            <v>0.06</v>
          </cell>
          <cell r="EB357">
            <v>0.09</v>
          </cell>
          <cell r="EC357">
            <v>0.04</v>
          </cell>
          <cell r="ED357">
            <v>7.0000000000000007E-2</v>
          </cell>
          <cell r="EE357">
            <v>0.33</v>
          </cell>
          <cell r="EF357">
            <v>0.33</v>
          </cell>
          <cell r="EG357">
            <v>0.36</v>
          </cell>
          <cell r="EH357">
            <v>0.35</v>
          </cell>
          <cell r="EI357">
            <v>0.33</v>
          </cell>
          <cell r="EJ357">
            <v>0.41</v>
          </cell>
          <cell r="EK357">
            <v>0.4</v>
          </cell>
          <cell r="EL357">
            <v>0.41</v>
          </cell>
          <cell r="EM357">
            <v>0.41</v>
          </cell>
          <cell r="EO357">
            <v>0.53</v>
          </cell>
          <cell r="EP357">
            <v>0.55000000000000004</v>
          </cell>
          <cell r="EQ357">
            <v>0.52</v>
          </cell>
          <cell r="ER357">
            <v>0.57999999999999996</v>
          </cell>
          <cell r="ES357">
            <v>0.48</v>
          </cell>
          <cell r="ET357">
            <v>0.41</v>
          </cell>
          <cell r="EU357">
            <v>0.5</v>
          </cell>
          <cell r="EV357">
            <v>0.48</v>
          </cell>
          <cell r="EW357">
            <v>0.05</v>
          </cell>
          <cell r="EX357">
            <v>0.02</v>
          </cell>
          <cell r="EY357">
            <v>0.03</v>
          </cell>
          <cell r="EZ357">
            <v>0.02</v>
          </cell>
          <cell r="FA357">
            <v>0.02</v>
          </cell>
          <cell r="FB357">
            <v>0.03</v>
          </cell>
          <cell r="FC357">
            <v>0.04</v>
          </cell>
          <cell r="FD357">
            <v>0.02</v>
          </cell>
          <cell r="FE357">
            <v>0.03</v>
          </cell>
          <cell r="GP357">
            <v>0.01</v>
          </cell>
          <cell r="GQ357">
            <v>0.02</v>
          </cell>
          <cell r="GR357">
            <v>0.04</v>
          </cell>
          <cell r="GS357">
            <v>0.02</v>
          </cell>
          <cell r="GT357">
            <v>7.0000000000000007E-2</v>
          </cell>
          <cell r="GU357">
            <v>0.01</v>
          </cell>
          <cell r="GV357">
            <v>0.39</v>
          </cell>
          <cell r="GW357">
            <v>0.25</v>
          </cell>
          <cell r="GX357">
            <v>0.22</v>
          </cell>
          <cell r="GY357">
            <v>0.26</v>
          </cell>
          <cell r="GZ357">
            <v>0.35</v>
          </cell>
          <cell r="HA357">
            <v>0.3</v>
          </cell>
          <cell r="HB357">
            <v>0.49</v>
          </cell>
          <cell r="HC357">
            <v>0.43</v>
          </cell>
          <cell r="HD357">
            <v>0.35</v>
          </cell>
          <cell r="HE357">
            <v>0.43</v>
          </cell>
          <cell r="HF357">
            <v>0.36</v>
          </cell>
          <cell r="HG357">
            <v>0.54</v>
          </cell>
          <cell r="HH357">
            <v>0.08</v>
          </cell>
          <cell r="HI357">
            <v>0.21</v>
          </cell>
          <cell r="HJ357">
            <v>0.22</v>
          </cell>
          <cell r="HK357">
            <v>0.2</v>
          </cell>
          <cell r="HL357">
            <v>0.16</v>
          </cell>
          <cell r="HM357">
            <v>0.11</v>
          </cell>
          <cell r="HN357">
            <v>1.0999999999999999E-2</v>
          </cell>
          <cell r="HO357">
            <v>0.04</v>
          </cell>
          <cell r="HP357">
            <v>0.1</v>
          </cell>
          <cell r="HQ357">
            <v>0.04</v>
          </cell>
          <cell r="HR357">
            <v>2.1000000000000001E-2</v>
          </cell>
          <cell r="HS357">
            <v>1.0999999999999999E-2</v>
          </cell>
          <cell r="HT357">
            <v>0.02</v>
          </cell>
          <cell r="HU357">
            <v>0.05</v>
          </cell>
          <cell r="HV357">
            <v>7.0000000000000007E-2</v>
          </cell>
          <cell r="HW357">
            <v>0.05</v>
          </cell>
          <cell r="HX357">
            <v>0.04</v>
          </cell>
          <cell r="HY357">
            <v>0.02</v>
          </cell>
        </row>
        <row r="358">
          <cell r="A358">
            <v>609966</v>
          </cell>
          <cell r="I358">
            <v>48</v>
          </cell>
          <cell r="J358" t="str">
            <v>Strong</v>
          </cell>
          <cell r="M358">
            <v>68</v>
          </cell>
          <cell r="R358">
            <v>5</v>
          </cell>
          <cell r="AA358">
            <v>0.03</v>
          </cell>
          <cell r="AB358">
            <v>0.01</v>
          </cell>
          <cell r="AC358">
            <v>0.02</v>
          </cell>
          <cell r="AD358">
            <v>0.03</v>
          </cell>
          <cell r="AE358">
            <v>0.02</v>
          </cell>
          <cell r="AF358">
            <v>0.03</v>
          </cell>
          <cell r="AG358">
            <v>0.02</v>
          </cell>
          <cell r="AH358">
            <v>0.03</v>
          </cell>
          <cell r="AI358">
            <v>0.03</v>
          </cell>
          <cell r="AJ358">
            <v>0.02</v>
          </cell>
          <cell r="AK358">
            <v>0.06</v>
          </cell>
          <cell r="AL358">
            <v>0.06</v>
          </cell>
          <cell r="AM358">
            <v>0.25</v>
          </cell>
          <cell r="AN358">
            <v>0.14000000000000001</v>
          </cell>
          <cell r="AO358">
            <v>0.36</v>
          </cell>
          <cell r="AP358">
            <v>0.21</v>
          </cell>
          <cell r="AQ358">
            <v>0.36</v>
          </cell>
          <cell r="AR358">
            <v>0.35</v>
          </cell>
          <cell r="AS358">
            <v>0.02</v>
          </cell>
          <cell r="AT358">
            <v>0.03</v>
          </cell>
          <cell r="AU358">
            <v>0.01</v>
          </cell>
          <cell r="AV358">
            <v>0</v>
          </cell>
          <cell r="AW358">
            <v>0.01</v>
          </cell>
          <cell r="AX358">
            <v>0.02</v>
          </cell>
          <cell r="AY358">
            <v>0.69</v>
          </cell>
          <cell r="AZ358">
            <v>0.8</v>
          </cell>
          <cell r="BA358">
            <v>0.57999999999999996</v>
          </cell>
          <cell r="BB358">
            <v>0.75</v>
          </cell>
          <cell r="BC358">
            <v>0.56000000000000005</v>
          </cell>
          <cell r="BD358">
            <v>0.54</v>
          </cell>
          <cell r="BK358">
            <v>0</v>
          </cell>
          <cell r="BL358">
            <v>0</v>
          </cell>
          <cell r="BM358">
            <v>0</v>
          </cell>
          <cell r="BN358">
            <v>0.01</v>
          </cell>
          <cell r="BO358">
            <v>0</v>
          </cell>
          <cell r="BP358">
            <v>0</v>
          </cell>
          <cell r="BQ358">
            <v>0.01</v>
          </cell>
          <cell r="BR358">
            <v>0.04</v>
          </cell>
          <cell r="BS358">
            <v>0.02</v>
          </cell>
          <cell r="BT358">
            <v>0.01</v>
          </cell>
          <cell r="BU358">
            <v>0.03</v>
          </cell>
          <cell r="BV358">
            <v>0.03</v>
          </cell>
          <cell r="BW358">
            <v>0.04</v>
          </cell>
          <cell r="BX358">
            <v>0.03</v>
          </cell>
          <cell r="BY358">
            <v>0.03</v>
          </cell>
          <cell r="BZ358">
            <v>0.02</v>
          </cell>
          <cell r="CA358">
            <v>0.04</v>
          </cell>
          <cell r="CB358">
            <v>0.05</v>
          </cell>
          <cell r="CL358">
            <v>0.16</v>
          </cell>
          <cell r="CM358">
            <v>0.19</v>
          </cell>
          <cell r="CN358">
            <v>0.21</v>
          </cell>
          <cell r="CO358">
            <v>0.21</v>
          </cell>
          <cell r="CP358">
            <v>0.18</v>
          </cell>
          <cell r="CQ358">
            <v>0.31</v>
          </cell>
          <cell r="CR358">
            <v>0.25</v>
          </cell>
          <cell r="CS358">
            <v>0.2</v>
          </cell>
          <cell r="CT358">
            <v>0.23</v>
          </cell>
          <cell r="CU358">
            <v>0.01</v>
          </cell>
          <cell r="CV358">
            <v>0</v>
          </cell>
          <cell r="CW358">
            <v>0.01</v>
          </cell>
          <cell r="CX358">
            <v>0.01</v>
          </cell>
          <cell r="CY358">
            <v>0.03</v>
          </cell>
          <cell r="CZ358">
            <v>0</v>
          </cell>
          <cell r="DA358">
            <v>0.01</v>
          </cell>
          <cell r="DB358">
            <v>0.02</v>
          </cell>
          <cell r="DC358">
            <v>0.01</v>
          </cell>
          <cell r="DD358">
            <v>0.82</v>
          </cell>
          <cell r="DE358">
            <v>0.78</v>
          </cell>
          <cell r="DF358">
            <v>0.75</v>
          </cell>
          <cell r="DG358">
            <v>0.73</v>
          </cell>
          <cell r="DH358">
            <v>0.77</v>
          </cell>
          <cell r="DI358">
            <v>0.67</v>
          </cell>
          <cell r="DJ358">
            <v>0.72</v>
          </cell>
          <cell r="DK358">
            <v>0.69</v>
          </cell>
          <cell r="DL358">
            <v>0.69</v>
          </cell>
          <cell r="DM358">
            <v>0.13</v>
          </cell>
          <cell r="DN358">
            <v>8.0000000000000002E-3</v>
          </cell>
          <cell r="DO358">
            <v>0</v>
          </cell>
          <cell r="DP358">
            <v>0</v>
          </cell>
          <cell r="DQ358">
            <v>0</v>
          </cell>
          <cell r="DR358">
            <v>0.01</v>
          </cell>
          <cell r="DS358">
            <v>0.01</v>
          </cell>
          <cell r="DT358">
            <v>0</v>
          </cell>
          <cell r="DU358">
            <v>0.02</v>
          </cell>
          <cell r="DW358">
            <v>4.2000000000000003E-2</v>
          </cell>
          <cell r="DX358">
            <v>1.7000000000000001E-2</v>
          </cell>
          <cell r="DY358">
            <v>0.02</v>
          </cell>
          <cell r="DZ358">
            <v>0.01</v>
          </cell>
          <cell r="EA358">
            <v>0</v>
          </cell>
          <cell r="EB358">
            <v>0.06</v>
          </cell>
          <cell r="EC358">
            <v>0.03</v>
          </cell>
          <cell r="ED358">
            <v>0.05</v>
          </cell>
          <cell r="EE358">
            <v>0.31</v>
          </cell>
          <cell r="EF358">
            <v>0.27</v>
          </cell>
          <cell r="EG358">
            <v>0.25</v>
          </cell>
          <cell r="EH358">
            <v>0.27</v>
          </cell>
          <cell r="EI358">
            <v>0.27</v>
          </cell>
          <cell r="EJ358">
            <v>0.31</v>
          </cell>
          <cell r="EK358">
            <v>0.31</v>
          </cell>
          <cell r="EL358">
            <v>0.33</v>
          </cell>
          <cell r="EM358">
            <v>0.36</v>
          </cell>
          <cell r="EO358">
            <v>0.67</v>
          </cell>
          <cell r="EP358">
            <v>0.7</v>
          </cell>
          <cell r="EQ358">
            <v>0.7</v>
          </cell>
          <cell r="ER358">
            <v>0.7</v>
          </cell>
          <cell r="ES358">
            <v>0.65</v>
          </cell>
          <cell r="ET358">
            <v>0.59</v>
          </cell>
          <cell r="EU358">
            <v>0.64</v>
          </cell>
          <cell r="EV358">
            <v>0.56000000000000005</v>
          </cell>
          <cell r="EW358">
            <v>0.01</v>
          </cell>
          <cell r="EX358">
            <v>0.01</v>
          </cell>
          <cell r="EY358">
            <v>0.03</v>
          </cell>
          <cell r="EZ358">
            <v>0.01</v>
          </cell>
          <cell r="FA358">
            <v>0.02</v>
          </cell>
          <cell r="FB358">
            <v>0.03</v>
          </cell>
          <cell r="FC358">
            <v>0.03</v>
          </cell>
          <cell r="FD358">
            <v>0</v>
          </cell>
          <cell r="FE358">
            <v>0.01</v>
          </cell>
          <cell r="GP358">
            <v>0.01</v>
          </cell>
          <cell r="GQ358">
            <v>0</v>
          </cell>
          <cell r="GR358">
            <v>0.01</v>
          </cell>
          <cell r="GS358">
            <v>0</v>
          </cell>
          <cell r="GT358">
            <v>0.03</v>
          </cell>
          <cell r="GU358">
            <v>0.02</v>
          </cell>
          <cell r="GV358">
            <v>0.33</v>
          </cell>
          <cell r="GW358">
            <v>0.31</v>
          </cell>
          <cell r="GX358">
            <v>0.3</v>
          </cell>
          <cell r="GY358">
            <v>0.23</v>
          </cell>
          <cell r="GZ358">
            <v>0.35</v>
          </cell>
          <cell r="HA358">
            <v>0.28000000000000003</v>
          </cell>
          <cell r="HB358">
            <v>0.57999999999999996</v>
          </cell>
          <cell r="HC358">
            <v>0.53</v>
          </cell>
          <cell r="HD358">
            <v>0.53</v>
          </cell>
          <cell r="HE358">
            <v>0.67</v>
          </cell>
          <cell r="HF358">
            <v>0.5</v>
          </cell>
          <cell r="HG358">
            <v>0.63</v>
          </cell>
          <cell r="HH358">
            <v>0.05</v>
          </cell>
          <cell r="HI358">
            <v>0.12</v>
          </cell>
          <cell r="HJ358">
            <v>0.13</v>
          </cell>
          <cell r="HK358">
            <v>7.0000000000000007E-2</v>
          </cell>
          <cell r="HL358">
            <v>0.08</v>
          </cell>
          <cell r="HM358">
            <v>0.06</v>
          </cell>
          <cell r="HN358">
            <v>8.0000000000000002E-3</v>
          </cell>
          <cell r="HO358">
            <v>0.03</v>
          </cell>
          <cell r="HP358">
            <v>0.02</v>
          </cell>
          <cell r="HQ358">
            <v>0.01</v>
          </cell>
          <cell r="HR358">
            <v>3.4000000000000002E-2</v>
          </cell>
          <cell r="HS358">
            <v>0</v>
          </cell>
          <cell r="HT358">
            <v>0.02</v>
          </cell>
          <cell r="HU358">
            <v>0.03</v>
          </cell>
          <cell r="HV358">
            <v>0.02</v>
          </cell>
          <cell r="HW358">
            <v>0.03</v>
          </cell>
          <cell r="HX358">
            <v>0.01</v>
          </cell>
          <cell r="HY358">
            <v>0.02</v>
          </cell>
        </row>
        <row r="359">
          <cell r="A359">
            <v>609967</v>
          </cell>
          <cell r="I359">
            <v>44</v>
          </cell>
          <cell r="J359" t="str">
            <v>Weak</v>
          </cell>
          <cell r="M359">
            <v>35</v>
          </cell>
          <cell r="R359">
            <v>7</v>
          </cell>
          <cell r="AA359">
            <v>0.01</v>
          </cell>
          <cell r="AB359">
            <v>0.01</v>
          </cell>
          <cell r="AC359">
            <v>0.01</v>
          </cell>
          <cell r="AD359">
            <v>0.01</v>
          </cell>
          <cell r="AE359">
            <v>0.01</v>
          </cell>
          <cell r="AF359">
            <v>0.04</v>
          </cell>
          <cell r="AG359">
            <v>0.11</v>
          </cell>
          <cell r="AH359">
            <v>0.09</v>
          </cell>
          <cell r="AI359">
            <v>0.11</v>
          </cell>
          <cell r="AJ359">
            <v>7.0000000000000007E-2</v>
          </cell>
          <cell r="AK359">
            <v>0.1</v>
          </cell>
          <cell r="AL359">
            <v>0.18</v>
          </cell>
          <cell r="AM359">
            <v>0.44</v>
          </cell>
          <cell r="AN359">
            <v>0.39</v>
          </cell>
          <cell r="AO359">
            <v>0.41</v>
          </cell>
          <cell r="AP359">
            <v>0.3</v>
          </cell>
          <cell r="AQ359">
            <v>0.44</v>
          </cell>
          <cell r="AR359">
            <v>0.38</v>
          </cell>
          <cell r="AS359">
            <v>0.01</v>
          </cell>
          <cell r="AT359">
            <v>0</v>
          </cell>
          <cell r="AU359">
            <v>0.01</v>
          </cell>
          <cell r="AV359">
            <v>0.01</v>
          </cell>
          <cell r="AW359">
            <v>0.01</v>
          </cell>
          <cell r="AX359">
            <v>0.02</v>
          </cell>
          <cell r="AY359">
            <v>0.44</v>
          </cell>
          <cell r="AZ359">
            <v>0.51</v>
          </cell>
          <cell r="BA359">
            <v>0.47</v>
          </cell>
          <cell r="BB359">
            <v>0.61</v>
          </cell>
          <cell r="BC359">
            <v>0.44</v>
          </cell>
          <cell r="BD359">
            <v>0.37</v>
          </cell>
          <cell r="BK359">
            <v>7.0000000000000001E-3</v>
          </cell>
          <cell r="BL359">
            <v>7.0000000000000001E-3</v>
          </cell>
          <cell r="BM359">
            <v>0.02</v>
          </cell>
          <cell r="BN359">
            <v>0.02</v>
          </cell>
          <cell r="BO359">
            <v>0.01</v>
          </cell>
          <cell r="BP359">
            <v>0.01</v>
          </cell>
          <cell r="BQ359">
            <v>0.01</v>
          </cell>
          <cell r="BR359">
            <v>0.03</v>
          </cell>
          <cell r="BS359">
            <v>0.01</v>
          </cell>
          <cell r="BT359">
            <v>0.06</v>
          </cell>
          <cell r="BU359">
            <v>0.05</v>
          </cell>
          <cell r="BV359">
            <v>0.01</v>
          </cell>
          <cell r="BW359">
            <v>0.05</v>
          </cell>
          <cell r="BX359">
            <v>0.05</v>
          </cell>
          <cell r="BY359">
            <v>0.04</v>
          </cell>
          <cell r="BZ359">
            <v>0.1</v>
          </cell>
          <cell r="CA359">
            <v>0.08</v>
          </cell>
          <cell r="CB359">
            <v>0.11</v>
          </cell>
          <cell r="CL359">
            <v>0.15</v>
          </cell>
          <cell r="CM359">
            <v>0.18</v>
          </cell>
          <cell r="CN359">
            <v>0.2</v>
          </cell>
          <cell r="CO359">
            <v>0.2</v>
          </cell>
          <cell r="CP359">
            <v>0.19</v>
          </cell>
          <cell r="CQ359">
            <v>0.22</v>
          </cell>
          <cell r="CR359">
            <v>0.23</v>
          </cell>
          <cell r="CS359">
            <v>0.3</v>
          </cell>
          <cell r="CT359">
            <v>0.23</v>
          </cell>
          <cell r="CU359">
            <v>0.01</v>
          </cell>
          <cell r="CV359">
            <v>0.02</v>
          </cell>
          <cell r="CW359">
            <v>0.01</v>
          </cell>
          <cell r="CX359">
            <v>0.01</v>
          </cell>
          <cell r="CY359">
            <v>0.02</v>
          </cell>
          <cell r="CZ359">
            <v>0.04</v>
          </cell>
          <cell r="DA359">
            <v>0.02</v>
          </cell>
          <cell r="DB359">
            <v>0.01</v>
          </cell>
          <cell r="DC359">
            <v>0.02</v>
          </cell>
          <cell r="DD359">
            <v>0.77</v>
          </cell>
          <cell r="DE359">
            <v>0.75</v>
          </cell>
          <cell r="DF359">
            <v>0.75</v>
          </cell>
          <cell r="DG359">
            <v>0.72</v>
          </cell>
          <cell r="DH359">
            <v>0.73</v>
          </cell>
          <cell r="DI359">
            <v>0.69</v>
          </cell>
          <cell r="DJ359">
            <v>0.64</v>
          </cell>
          <cell r="DK359">
            <v>0.57999999999999996</v>
          </cell>
          <cell r="DL359">
            <v>0.63</v>
          </cell>
          <cell r="DM359">
            <v>0.11</v>
          </cell>
          <cell r="DN359">
            <v>2.1000000000000001E-2</v>
          </cell>
          <cell r="DO359">
            <v>0.01</v>
          </cell>
          <cell r="DP359">
            <v>0.03</v>
          </cell>
          <cell r="DQ359">
            <v>2.8000000000000001E-2</v>
          </cell>
          <cell r="DR359">
            <v>0.02</v>
          </cell>
          <cell r="DS359">
            <v>0.05</v>
          </cell>
          <cell r="DT359">
            <v>0</v>
          </cell>
          <cell r="DU359">
            <v>0.01</v>
          </cell>
          <cell r="DW359">
            <v>0.127</v>
          </cell>
          <cell r="DX359">
            <v>9.9000000000000005E-2</v>
          </cell>
          <cell r="DY359">
            <v>0.06</v>
          </cell>
          <cell r="DZ359">
            <v>0.03</v>
          </cell>
          <cell r="EA359">
            <v>0.09</v>
          </cell>
          <cell r="EB359">
            <v>0.09</v>
          </cell>
          <cell r="EC359">
            <v>0.06</v>
          </cell>
          <cell r="ED359">
            <v>7.0000000000000007E-2</v>
          </cell>
          <cell r="EE359">
            <v>0.22</v>
          </cell>
          <cell r="EF359">
            <v>0.28000000000000003</v>
          </cell>
          <cell r="EG359">
            <v>0.32</v>
          </cell>
          <cell r="EH359">
            <v>0.33</v>
          </cell>
          <cell r="EI359">
            <v>0.3</v>
          </cell>
          <cell r="EJ359">
            <v>0.33</v>
          </cell>
          <cell r="EK359">
            <v>0.35</v>
          </cell>
          <cell r="EL359">
            <v>0.35</v>
          </cell>
          <cell r="EM359">
            <v>0.42</v>
          </cell>
          <cell r="EO359">
            <v>0.56000000000000005</v>
          </cell>
          <cell r="EP359">
            <v>0.55000000000000004</v>
          </cell>
          <cell r="EQ359">
            <v>0.56000000000000005</v>
          </cell>
          <cell r="ER359">
            <v>0.63</v>
          </cell>
          <cell r="ES359">
            <v>0.53</v>
          </cell>
          <cell r="ET359">
            <v>0.46</v>
          </cell>
          <cell r="EU359">
            <v>0.54</v>
          </cell>
          <cell r="EV359">
            <v>0.45</v>
          </cell>
          <cell r="EW359">
            <v>0.04</v>
          </cell>
          <cell r="EX359">
            <v>0.01</v>
          </cell>
          <cell r="EY359">
            <v>0.02</v>
          </cell>
          <cell r="EZ359">
            <v>0.03</v>
          </cell>
          <cell r="FA359">
            <v>0.02</v>
          </cell>
          <cell r="FB359">
            <v>0.03</v>
          </cell>
          <cell r="FC359">
            <v>0.05</v>
          </cell>
          <cell r="FD359">
            <v>0.06</v>
          </cell>
          <cell r="FE359">
            <v>0.04</v>
          </cell>
          <cell r="GP359">
            <v>0.02</v>
          </cell>
          <cell r="GQ359">
            <v>0.01</v>
          </cell>
          <cell r="GR359">
            <v>0.04</v>
          </cell>
          <cell r="GS359">
            <v>0.03</v>
          </cell>
          <cell r="GT359">
            <v>0.14000000000000001</v>
          </cell>
          <cell r="GU359">
            <v>0</v>
          </cell>
          <cell r="GV359">
            <v>0.38</v>
          </cell>
          <cell r="GW359">
            <v>0.38</v>
          </cell>
          <cell r="GX359">
            <v>0.41</v>
          </cell>
          <cell r="GY359">
            <v>0.39</v>
          </cell>
          <cell r="GZ359">
            <v>0.37</v>
          </cell>
          <cell r="HA359">
            <v>0.42</v>
          </cell>
          <cell r="HB359">
            <v>0.52</v>
          </cell>
          <cell r="HC359">
            <v>0.44</v>
          </cell>
          <cell r="HD359">
            <v>0.36</v>
          </cell>
          <cell r="HE359">
            <v>0.42</v>
          </cell>
          <cell r="HF359">
            <v>0.3</v>
          </cell>
          <cell r="HG359">
            <v>0.49</v>
          </cell>
          <cell r="HH359">
            <v>0.01</v>
          </cell>
          <cell r="HI359">
            <v>0.1</v>
          </cell>
          <cell r="HJ359">
            <v>0.12</v>
          </cell>
          <cell r="HK359">
            <v>0.1</v>
          </cell>
          <cell r="HL359">
            <v>0.13</v>
          </cell>
          <cell r="HM359">
            <v>0.02</v>
          </cell>
          <cell r="HN359">
            <v>4.2000000000000003E-2</v>
          </cell>
          <cell r="HO359">
            <v>0.04</v>
          </cell>
          <cell r="HP359">
            <v>0.04</v>
          </cell>
          <cell r="HQ359">
            <v>0.04</v>
          </cell>
          <cell r="HR359">
            <v>2.8000000000000001E-2</v>
          </cell>
          <cell r="HS359">
            <v>3.5000000000000003E-2</v>
          </cell>
          <cell r="HT359">
            <v>0.02</v>
          </cell>
          <cell r="HU359">
            <v>0.04</v>
          </cell>
          <cell r="HV359">
            <v>0.03</v>
          </cell>
          <cell r="HW359">
            <v>0.03</v>
          </cell>
          <cell r="HX359">
            <v>0.03</v>
          </cell>
          <cell r="HY359">
            <v>0.04</v>
          </cell>
        </row>
        <row r="360">
          <cell r="A360">
            <v>609968</v>
          </cell>
          <cell r="I360">
            <v>45</v>
          </cell>
          <cell r="J360" t="str">
            <v>Neutral</v>
          </cell>
          <cell r="M360">
            <v>45</v>
          </cell>
          <cell r="R360">
            <v>9</v>
          </cell>
          <cell r="AA360">
            <v>0.02</v>
          </cell>
          <cell r="AB360">
            <v>0.02</v>
          </cell>
          <cell r="AC360">
            <v>0.02</v>
          </cell>
          <cell r="AD360">
            <v>0.02</v>
          </cell>
          <cell r="AE360">
            <v>0.01</v>
          </cell>
          <cell r="AF360">
            <v>0.08</v>
          </cell>
          <cell r="AG360">
            <v>0.09</v>
          </cell>
          <cell r="AH360">
            <v>0.09</v>
          </cell>
          <cell r="AI360">
            <v>0.06</v>
          </cell>
          <cell r="AJ360">
            <v>0.04</v>
          </cell>
          <cell r="AK360">
            <v>0.12</v>
          </cell>
          <cell r="AL360">
            <v>0.11</v>
          </cell>
          <cell r="AM360">
            <v>0.35</v>
          </cell>
          <cell r="AN360">
            <v>0.27</v>
          </cell>
          <cell r="AO360">
            <v>0.38</v>
          </cell>
          <cell r="AP360">
            <v>0.23</v>
          </cell>
          <cell r="AQ360">
            <v>0.35</v>
          </cell>
          <cell r="AR360">
            <v>0.34</v>
          </cell>
          <cell r="AS360">
            <v>0.02</v>
          </cell>
          <cell r="AT360">
            <v>0.02</v>
          </cell>
          <cell r="AU360">
            <v>0.03</v>
          </cell>
          <cell r="AV360">
            <v>0.01</v>
          </cell>
          <cell r="AW360">
            <v>0.03</v>
          </cell>
          <cell r="AX360">
            <v>0.02</v>
          </cell>
          <cell r="AY360">
            <v>0.52</v>
          </cell>
          <cell r="AZ360">
            <v>0.61</v>
          </cell>
          <cell r="BA360">
            <v>0.51</v>
          </cell>
          <cell r="BB360">
            <v>0.7</v>
          </cell>
          <cell r="BC360">
            <v>0.49</v>
          </cell>
          <cell r="BD360">
            <v>0.44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0.01</v>
          </cell>
          <cell r="BQ360">
            <v>0.01</v>
          </cell>
          <cell r="BR360">
            <v>0.04</v>
          </cell>
          <cell r="BS360">
            <v>0.02</v>
          </cell>
          <cell r="BT360">
            <v>0</v>
          </cell>
          <cell r="BU360">
            <v>0.02</v>
          </cell>
          <cell r="BV360">
            <v>0.01</v>
          </cell>
          <cell r="BW360">
            <v>0.04</v>
          </cell>
          <cell r="BX360">
            <v>0.01</v>
          </cell>
          <cell r="BY360">
            <v>0.02</v>
          </cell>
          <cell r="BZ360">
            <v>0.03</v>
          </cell>
          <cell r="CA360">
            <v>7.0000000000000007E-2</v>
          </cell>
          <cell r="CB360">
            <v>0.03</v>
          </cell>
          <cell r="CL360">
            <v>0.1</v>
          </cell>
          <cell r="CM360">
            <v>0.13</v>
          </cell>
          <cell r="CN360">
            <v>0.13</v>
          </cell>
          <cell r="CO360">
            <v>0.15</v>
          </cell>
          <cell r="CP360">
            <v>0.14000000000000001</v>
          </cell>
          <cell r="CQ360">
            <v>0.19</v>
          </cell>
          <cell r="CR360">
            <v>0.25</v>
          </cell>
          <cell r="CS360">
            <v>0.22</v>
          </cell>
          <cell r="CT360">
            <v>0.19</v>
          </cell>
          <cell r="CU360">
            <v>0.04</v>
          </cell>
          <cell r="CV360">
            <v>0.02</v>
          </cell>
          <cell r="CW360">
            <v>0.02</v>
          </cell>
          <cell r="CX360">
            <v>0.03</v>
          </cell>
          <cell r="CY360">
            <v>0.03</v>
          </cell>
          <cell r="CZ360">
            <v>0.04</v>
          </cell>
          <cell r="DA360">
            <v>0.03</v>
          </cell>
          <cell r="DB360">
            <v>0.04</v>
          </cell>
          <cell r="DC360">
            <v>0.02</v>
          </cell>
          <cell r="DD360">
            <v>0.86</v>
          </cell>
          <cell r="DE360">
            <v>0.83</v>
          </cell>
          <cell r="DF360">
            <v>0.83</v>
          </cell>
          <cell r="DG360">
            <v>0.78</v>
          </cell>
          <cell r="DH360">
            <v>0.83</v>
          </cell>
          <cell r="DI360">
            <v>0.73</v>
          </cell>
          <cell r="DJ360">
            <v>0.68</v>
          </cell>
          <cell r="DK360">
            <v>0.63</v>
          </cell>
          <cell r="DL360">
            <v>0.74</v>
          </cell>
          <cell r="DM360">
            <v>0.12</v>
          </cell>
          <cell r="DN360">
            <v>1.0999999999999999E-2</v>
          </cell>
          <cell r="DO360">
            <v>0</v>
          </cell>
          <cell r="DP360">
            <v>0.01</v>
          </cell>
          <cell r="DQ360">
            <v>1.0999999999999999E-2</v>
          </cell>
          <cell r="DR360">
            <v>0.03</v>
          </cell>
          <cell r="DS360">
            <v>0.05</v>
          </cell>
          <cell r="DT360">
            <v>0.03</v>
          </cell>
          <cell r="DU360">
            <v>0.03</v>
          </cell>
          <cell r="DW360">
            <v>4.3999999999999997E-2</v>
          </cell>
          <cell r="DX360">
            <v>0.05</v>
          </cell>
          <cell r="DY360">
            <v>0.09</v>
          </cell>
          <cell r="DZ360">
            <v>0.03</v>
          </cell>
          <cell r="EA360">
            <v>0.03</v>
          </cell>
          <cell r="EB360">
            <v>0.09</v>
          </cell>
          <cell r="EC360">
            <v>0.09</v>
          </cell>
          <cell r="ED360">
            <v>0.05</v>
          </cell>
          <cell r="EE360">
            <v>0.23</v>
          </cell>
          <cell r="EF360">
            <v>0.24</v>
          </cell>
          <cell r="EG360">
            <v>0.26</v>
          </cell>
          <cell r="EH360">
            <v>0.27</v>
          </cell>
          <cell r="EI360">
            <v>0.23</v>
          </cell>
          <cell r="EJ360">
            <v>0.31</v>
          </cell>
          <cell r="EK360">
            <v>0.31</v>
          </cell>
          <cell r="EL360">
            <v>0.32</v>
          </cell>
          <cell r="EM360">
            <v>0.42</v>
          </cell>
          <cell r="EO360">
            <v>0.67</v>
          </cell>
          <cell r="EP360">
            <v>0.68</v>
          </cell>
          <cell r="EQ360">
            <v>0.61</v>
          </cell>
          <cell r="ER360">
            <v>0.69</v>
          </cell>
          <cell r="ES360">
            <v>0.57999999999999996</v>
          </cell>
          <cell r="ET360">
            <v>0.52</v>
          </cell>
          <cell r="EU360">
            <v>0.52</v>
          </cell>
          <cell r="EV360">
            <v>0.46</v>
          </cell>
          <cell r="EW360">
            <v>0.05</v>
          </cell>
          <cell r="EX360">
            <v>0.03</v>
          </cell>
          <cell r="EY360">
            <v>0.02</v>
          </cell>
          <cell r="EZ360">
            <v>0.02</v>
          </cell>
          <cell r="FA360">
            <v>0.03</v>
          </cell>
          <cell r="FB360">
            <v>0.04</v>
          </cell>
          <cell r="FC360">
            <v>0.03</v>
          </cell>
          <cell r="FD360">
            <v>0.04</v>
          </cell>
          <cell r="FE360">
            <v>0.04</v>
          </cell>
          <cell r="GP360">
            <v>0.01</v>
          </cell>
          <cell r="GQ360">
            <v>0.01</v>
          </cell>
          <cell r="GR360">
            <v>0</v>
          </cell>
          <cell r="GS360">
            <v>0.01</v>
          </cell>
          <cell r="GT360">
            <v>0.09</v>
          </cell>
          <cell r="GU360">
            <v>0.01</v>
          </cell>
          <cell r="GV360">
            <v>0.24</v>
          </cell>
          <cell r="GW360">
            <v>0.24</v>
          </cell>
          <cell r="GX360">
            <v>0.21</v>
          </cell>
          <cell r="GY360">
            <v>0.28000000000000003</v>
          </cell>
          <cell r="GZ360">
            <v>0.36</v>
          </cell>
          <cell r="HA360">
            <v>0.25</v>
          </cell>
          <cell r="HB360">
            <v>0.65</v>
          </cell>
          <cell r="HC360">
            <v>0.45</v>
          </cell>
          <cell r="HD360">
            <v>0.56000000000000005</v>
          </cell>
          <cell r="HE360">
            <v>0.52</v>
          </cell>
          <cell r="HF360">
            <v>0.38</v>
          </cell>
          <cell r="HG360">
            <v>0.63</v>
          </cell>
          <cell r="HH360">
            <v>0.06</v>
          </cell>
          <cell r="HI360">
            <v>0.24</v>
          </cell>
          <cell r="HJ360">
            <v>0.13</v>
          </cell>
          <cell r="HK360">
            <v>0.13</v>
          </cell>
          <cell r="HL360">
            <v>0.12</v>
          </cell>
          <cell r="HM360">
            <v>0.06</v>
          </cell>
          <cell r="HN360">
            <v>1.7000000000000001E-2</v>
          </cell>
          <cell r="HO360">
            <v>0.02</v>
          </cell>
          <cell r="HP360">
            <v>0.04</v>
          </cell>
          <cell r="HQ360">
            <v>0.03</v>
          </cell>
          <cell r="HR360">
            <v>2.1999999999999999E-2</v>
          </cell>
          <cell r="HS360">
            <v>1.7000000000000001E-2</v>
          </cell>
          <cell r="HT360">
            <v>0.02</v>
          </cell>
          <cell r="HU360">
            <v>0.04</v>
          </cell>
          <cell r="HV360">
            <v>0.06</v>
          </cell>
          <cell r="HW360">
            <v>0.03</v>
          </cell>
          <cell r="HX360">
            <v>0.03</v>
          </cell>
          <cell r="HY360">
            <v>0.04</v>
          </cell>
        </row>
        <row r="361">
          <cell r="A361">
            <v>609969</v>
          </cell>
          <cell r="I361">
            <v>43</v>
          </cell>
          <cell r="J361" t="str">
            <v>Strong</v>
          </cell>
          <cell r="M361">
            <v>62</v>
          </cell>
          <cell r="R361">
            <v>4</v>
          </cell>
          <cell r="AA361">
            <v>0</v>
          </cell>
          <cell r="AB361">
            <v>0.01</v>
          </cell>
          <cell r="AC361">
            <v>0</v>
          </cell>
          <cell r="AD361">
            <v>0.01</v>
          </cell>
          <cell r="AE361">
            <v>0.01</v>
          </cell>
          <cell r="AF361">
            <v>0.06</v>
          </cell>
          <cell r="AG361">
            <v>0.02</v>
          </cell>
          <cell r="AH361">
            <v>0.02</v>
          </cell>
          <cell r="AI361">
            <v>0.03</v>
          </cell>
          <cell r="AJ361">
            <v>0.01</v>
          </cell>
          <cell r="AK361">
            <v>0.15</v>
          </cell>
          <cell r="AL361">
            <v>0.18</v>
          </cell>
          <cell r="AM361">
            <v>0.28000000000000003</v>
          </cell>
          <cell r="AN361">
            <v>0.23</v>
          </cell>
          <cell r="AO361">
            <v>0.31</v>
          </cell>
          <cell r="AP361">
            <v>0.16</v>
          </cell>
          <cell r="AQ361">
            <v>0.28000000000000003</v>
          </cell>
          <cell r="AR361">
            <v>0.27</v>
          </cell>
          <cell r="AS361">
            <v>0.04</v>
          </cell>
          <cell r="AT361">
            <v>0.02</v>
          </cell>
          <cell r="AU361">
            <v>0.06</v>
          </cell>
          <cell r="AV361">
            <v>0.03</v>
          </cell>
          <cell r="AW361">
            <v>0.03</v>
          </cell>
          <cell r="AX361">
            <v>0.04</v>
          </cell>
          <cell r="AY361">
            <v>0.66</v>
          </cell>
          <cell r="AZ361">
            <v>0.72</v>
          </cell>
          <cell r="BA361">
            <v>0.6</v>
          </cell>
          <cell r="BB361">
            <v>0.79</v>
          </cell>
          <cell r="BC361">
            <v>0.53</v>
          </cell>
          <cell r="BD361">
            <v>0.46</v>
          </cell>
          <cell r="BK361">
            <v>0</v>
          </cell>
          <cell r="BL361">
            <v>0</v>
          </cell>
          <cell r="BM361">
            <v>0</v>
          </cell>
          <cell r="BN361">
            <v>0.01</v>
          </cell>
          <cell r="BO361">
            <v>0</v>
          </cell>
          <cell r="BP361">
            <v>0.02</v>
          </cell>
          <cell r="BQ361">
            <v>0.05</v>
          </cell>
          <cell r="BR361">
            <v>0.08</v>
          </cell>
          <cell r="BS361">
            <v>0.05</v>
          </cell>
          <cell r="BT361">
            <v>0.02</v>
          </cell>
          <cell r="BU361">
            <v>0.02</v>
          </cell>
          <cell r="BV361">
            <v>0.02</v>
          </cell>
          <cell r="BW361">
            <v>0.03</v>
          </cell>
          <cell r="BX361">
            <v>0.02</v>
          </cell>
          <cell r="BY361">
            <v>0.08</v>
          </cell>
          <cell r="BZ361">
            <v>0.08</v>
          </cell>
          <cell r="CA361">
            <v>0.11</v>
          </cell>
          <cell r="CB361">
            <v>0.09</v>
          </cell>
          <cell r="CL361">
            <v>0.15</v>
          </cell>
          <cell r="CM361">
            <v>0.23</v>
          </cell>
          <cell r="CN361">
            <v>0.23</v>
          </cell>
          <cell r="CO361">
            <v>0.19</v>
          </cell>
          <cell r="CP361">
            <v>0.23</v>
          </cell>
          <cell r="CQ361">
            <v>0.32</v>
          </cell>
          <cell r="CR361">
            <v>0.21</v>
          </cell>
          <cell r="CS361">
            <v>0.22</v>
          </cell>
          <cell r="CT361">
            <v>0.28999999999999998</v>
          </cell>
          <cell r="CU361">
            <v>0.04</v>
          </cell>
          <cell r="CV361">
            <v>0.03</v>
          </cell>
          <cell r="CW361">
            <v>0.06</v>
          </cell>
          <cell r="CX361">
            <v>0.02</v>
          </cell>
          <cell r="CY361">
            <v>0.04</v>
          </cell>
          <cell r="CZ361">
            <v>0.04</v>
          </cell>
          <cell r="DA361">
            <v>0.03</v>
          </cell>
          <cell r="DB361">
            <v>0.03</v>
          </cell>
          <cell r="DC361">
            <v>0.04</v>
          </cell>
          <cell r="DD361">
            <v>0.79</v>
          </cell>
          <cell r="DE361">
            <v>0.72</v>
          </cell>
          <cell r="DF361">
            <v>0.69</v>
          </cell>
          <cell r="DG361">
            <v>0.75</v>
          </cell>
          <cell r="DH361">
            <v>0.72</v>
          </cell>
          <cell r="DI361">
            <v>0.55000000000000004</v>
          </cell>
          <cell r="DJ361">
            <v>0.63</v>
          </cell>
          <cell r="DK361">
            <v>0.55000000000000004</v>
          </cell>
          <cell r="DL361">
            <v>0.53</v>
          </cell>
          <cell r="DM361">
            <v>0.14000000000000001</v>
          </cell>
          <cell r="DN361">
            <v>0</v>
          </cell>
          <cell r="DO361">
            <v>0</v>
          </cell>
          <cell r="DP361">
            <v>0.02</v>
          </cell>
          <cell r="DQ361">
            <v>1.4999999999999999E-2</v>
          </cell>
          <cell r="DR361">
            <v>0.03</v>
          </cell>
          <cell r="DS361">
            <v>0.05</v>
          </cell>
          <cell r="DT361">
            <v>0</v>
          </cell>
          <cell r="DU361">
            <v>0</v>
          </cell>
          <cell r="DW361">
            <v>8.0000000000000002E-3</v>
          </cell>
          <cell r="DX361">
            <v>2.3E-2</v>
          </cell>
          <cell r="DY361">
            <v>0.08</v>
          </cell>
          <cell r="DZ361">
            <v>0.03</v>
          </cell>
          <cell r="EA361">
            <v>0.05</v>
          </cell>
          <cell r="EB361">
            <v>0.22</v>
          </cell>
          <cell r="EC361">
            <v>0.05</v>
          </cell>
          <cell r="ED361">
            <v>0.05</v>
          </cell>
          <cell r="EE361">
            <v>0.27</v>
          </cell>
          <cell r="EF361">
            <v>0.27</v>
          </cell>
          <cell r="EG361">
            <v>0.26</v>
          </cell>
          <cell r="EH361">
            <v>0.23</v>
          </cell>
          <cell r="EI361">
            <v>0.25</v>
          </cell>
          <cell r="EJ361">
            <v>0.34</v>
          </cell>
          <cell r="EK361">
            <v>0.27</v>
          </cell>
          <cell r="EL361">
            <v>0.42</v>
          </cell>
          <cell r="EM361">
            <v>0.44</v>
          </cell>
          <cell r="EO361">
            <v>0.68</v>
          </cell>
          <cell r="EP361">
            <v>0.68</v>
          </cell>
          <cell r="EQ361">
            <v>0.63</v>
          </cell>
          <cell r="ER361">
            <v>0.63</v>
          </cell>
          <cell r="ES361">
            <v>0.51</v>
          </cell>
          <cell r="ET361">
            <v>0.36</v>
          </cell>
          <cell r="EU361">
            <v>0.48</v>
          </cell>
          <cell r="EV361">
            <v>0.44</v>
          </cell>
          <cell r="EW361">
            <v>7.0000000000000007E-2</v>
          </cell>
          <cell r="EX361">
            <v>0.05</v>
          </cell>
          <cell r="EY361">
            <v>0.04</v>
          </cell>
          <cell r="EZ361">
            <v>0.05</v>
          </cell>
          <cell r="FA361">
            <v>7.0000000000000007E-2</v>
          </cell>
          <cell r="FB361">
            <v>0.06</v>
          </cell>
          <cell r="FC361">
            <v>0.11</v>
          </cell>
          <cell r="FD361">
            <v>0.05</v>
          </cell>
          <cell r="FE361">
            <v>7.0000000000000007E-2</v>
          </cell>
          <cell r="GP361">
            <v>0</v>
          </cell>
          <cell r="GQ361">
            <v>0.01</v>
          </cell>
          <cell r="GR361">
            <v>0.03</v>
          </cell>
          <cell r="GS361">
            <v>0.06</v>
          </cell>
          <cell r="GT361">
            <v>7.0000000000000007E-2</v>
          </cell>
          <cell r="GU361">
            <v>0</v>
          </cell>
          <cell r="GV361">
            <v>0.34</v>
          </cell>
          <cell r="GW361">
            <v>0.35</v>
          </cell>
          <cell r="GX361">
            <v>0.37</v>
          </cell>
          <cell r="GY361">
            <v>0.48</v>
          </cell>
          <cell r="GZ361">
            <v>0.38</v>
          </cell>
          <cell r="HA361">
            <v>0.34</v>
          </cell>
          <cell r="HB361">
            <v>0.57999999999999996</v>
          </cell>
          <cell r="HC361">
            <v>0.35</v>
          </cell>
          <cell r="HD361">
            <v>0.31</v>
          </cell>
          <cell r="HE361">
            <v>0.28999999999999998</v>
          </cell>
          <cell r="HF361">
            <v>0.36</v>
          </cell>
          <cell r="HG361">
            <v>0.54</v>
          </cell>
          <cell r="HH361">
            <v>0.02</v>
          </cell>
          <cell r="HI361">
            <v>0.18</v>
          </cell>
          <cell r="HJ361">
            <v>0.17</v>
          </cell>
          <cell r="HK361">
            <v>0.05</v>
          </cell>
          <cell r="HL361">
            <v>0.09</v>
          </cell>
          <cell r="HM361">
            <v>0.02</v>
          </cell>
          <cell r="HN361">
            <v>8.0000000000000002E-3</v>
          </cell>
          <cell r="HO361">
            <v>0.04</v>
          </cell>
          <cell r="HP361">
            <v>0.04</v>
          </cell>
          <cell r="HQ361">
            <v>0.03</v>
          </cell>
          <cell r="HR361">
            <v>2.3E-2</v>
          </cell>
          <cell r="HS361">
            <v>1.4999999999999999E-2</v>
          </cell>
          <cell r="HT361">
            <v>0.06</v>
          </cell>
          <cell r="HU361">
            <v>7.0000000000000007E-2</v>
          </cell>
          <cell r="HV361">
            <v>0.08</v>
          </cell>
          <cell r="HW361">
            <v>0.08</v>
          </cell>
          <cell r="HX361">
            <v>0.08</v>
          </cell>
          <cell r="HY361">
            <v>0.08</v>
          </cell>
        </row>
        <row r="362">
          <cell r="A362">
            <v>609971</v>
          </cell>
          <cell r="I362">
            <v>32</v>
          </cell>
          <cell r="J362" t="str">
            <v>Neutral</v>
          </cell>
          <cell r="M362">
            <v>40</v>
          </cell>
          <cell r="R362">
            <v>1</v>
          </cell>
          <cell r="AA362">
            <v>0.03</v>
          </cell>
          <cell r="AB362">
            <v>0.02</v>
          </cell>
          <cell r="AC362">
            <v>0.02</v>
          </cell>
          <cell r="AD362">
            <v>0.04</v>
          </cell>
          <cell r="AE362">
            <v>0.03</v>
          </cell>
          <cell r="AF362">
            <v>7.0000000000000007E-2</v>
          </cell>
          <cell r="AG362">
            <v>0.13</v>
          </cell>
          <cell r="AH362">
            <v>0.1</v>
          </cell>
          <cell r="AI362">
            <v>7.0000000000000007E-2</v>
          </cell>
          <cell r="AJ362">
            <v>0.06</v>
          </cell>
          <cell r="AK362">
            <v>0.15</v>
          </cell>
          <cell r="AL362">
            <v>0.14000000000000001</v>
          </cell>
          <cell r="AM362">
            <v>0.32</v>
          </cell>
          <cell r="AN362">
            <v>0.28000000000000003</v>
          </cell>
          <cell r="AO362">
            <v>0.33</v>
          </cell>
          <cell r="AP362">
            <v>0.26</v>
          </cell>
          <cell r="AQ362">
            <v>0.34</v>
          </cell>
          <cell r="AR362">
            <v>0.32</v>
          </cell>
          <cell r="AS362">
            <v>0.01</v>
          </cell>
          <cell r="AT362">
            <v>0.01</v>
          </cell>
          <cell r="AU362">
            <v>0.01</v>
          </cell>
          <cell r="AV362">
            <v>0.01</v>
          </cell>
          <cell r="AW362">
            <v>0.01</v>
          </cell>
          <cell r="AX362">
            <v>0.02</v>
          </cell>
          <cell r="AY362">
            <v>0.51</v>
          </cell>
          <cell r="AZ362">
            <v>0.59</v>
          </cell>
          <cell r="BA362">
            <v>0.56999999999999995</v>
          </cell>
          <cell r="BB362">
            <v>0.63</v>
          </cell>
          <cell r="BC362">
            <v>0.47</v>
          </cell>
          <cell r="BD362">
            <v>0.45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0.01</v>
          </cell>
          <cell r="BR362">
            <v>0.01</v>
          </cell>
          <cell r="BS362">
            <v>0.01</v>
          </cell>
          <cell r="BT362">
            <v>0.02</v>
          </cell>
          <cell r="BU362">
            <v>0.03</v>
          </cell>
          <cell r="BV362">
            <v>0.03</v>
          </cell>
          <cell r="BW362">
            <v>0.02</v>
          </cell>
          <cell r="BX362">
            <v>0.02</v>
          </cell>
          <cell r="BY362">
            <v>0.09</v>
          </cell>
          <cell r="BZ362">
            <v>0.06</v>
          </cell>
          <cell r="CA362">
            <v>0.08</v>
          </cell>
          <cell r="CB362">
            <v>0.11</v>
          </cell>
          <cell r="CL362">
            <v>0.19</v>
          </cell>
          <cell r="CM362">
            <v>0.23</v>
          </cell>
          <cell r="CN362">
            <v>0.3</v>
          </cell>
          <cell r="CO362">
            <v>0.26</v>
          </cell>
          <cell r="CP362">
            <v>0.26</v>
          </cell>
          <cell r="CQ362">
            <v>0.35</v>
          </cell>
          <cell r="CR362">
            <v>0.26</v>
          </cell>
          <cell r="CS362">
            <v>0.28000000000000003</v>
          </cell>
          <cell r="CT362">
            <v>0.23</v>
          </cell>
          <cell r="CU362">
            <v>0.01</v>
          </cell>
          <cell r="CV362">
            <v>0.01</v>
          </cell>
          <cell r="CW362">
            <v>0.01</v>
          </cell>
          <cell r="CX362">
            <v>0.02</v>
          </cell>
          <cell r="CY362">
            <v>0.02</v>
          </cell>
          <cell r="CZ362">
            <v>0.01</v>
          </cell>
          <cell r="DA362">
            <v>0.02</v>
          </cell>
          <cell r="DB362">
            <v>0.04</v>
          </cell>
          <cell r="DC362">
            <v>0.01</v>
          </cell>
          <cell r="DD362">
            <v>0.78</v>
          </cell>
          <cell r="DE362">
            <v>0.72</v>
          </cell>
          <cell r="DF362">
            <v>0.66</v>
          </cell>
          <cell r="DG362">
            <v>0.7</v>
          </cell>
          <cell r="DH362">
            <v>0.7</v>
          </cell>
          <cell r="DI362">
            <v>0.55000000000000004</v>
          </cell>
          <cell r="DJ362">
            <v>0.65</v>
          </cell>
          <cell r="DK362">
            <v>0.59</v>
          </cell>
          <cell r="DL362">
            <v>0.63</v>
          </cell>
          <cell r="DM362">
            <v>0.14000000000000001</v>
          </cell>
          <cell r="DN362">
            <v>0.02</v>
          </cell>
          <cell r="DO362">
            <v>0.03</v>
          </cell>
          <cell r="DP362">
            <v>0.04</v>
          </cell>
          <cell r="DQ362">
            <v>0.02</v>
          </cell>
          <cell r="DR362">
            <v>0.05</v>
          </cell>
          <cell r="DS362">
            <v>0.08</v>
          </cell>
          <cell r="DT362">
            <v>0.01</v>
          </cell>
          <cell r="DU362">
            <v>0.05</v>
          </cell>
          <cell r="DW362">
            <v>7.0999999999999994E-2</v>
          </cell>
          <cell r="DX362">
            <v>4.1000000000000002E-2</v>
          </cell>
          <cell r="DY362">
            <v>0.11</v>
          </cell>
          <cell r="DZ362">
            <v>0.09</v>
          </cell>
          <cell r="EA362">
            <v>0.09</v>
          </cell>
          <cell r="EB362">
            <v>0.09</v>
          </cell>
          <cell r="EC362">
            <v>0.13</v>
          </cell>
          <cell r="ED362">
            <v>0.11</v>
          </cell>
          <cell r="EE362">
            <v>0.26</v>
          </cell>
          <cell r="EF362">
            <v>0.28999999999999998</v>
          </cell>
          <cell r="EG362">
            <v>0.31</v>
          </cell>
          <cell r="EH362">
            <v>0.31</v>
          </cell>
          <cell r="EI362">
            <v>0.33</v>
          </cell>
          <cell r="EJ362">
            <v>0.37</v>
          </cell>
          <cell r="EK362">
            <v>0.3</v>
          </cell>
          <cell r="EL362">
            <v>0.37</v>
          </cell>
          <cell r="EM362">
            <v>0.35</v>
          </cell>
          <cell r="EO362">
            <v>0.6</v>
          </cell>
          <cell r="EP362">
            <v>0.61</v>
          </cell>
          <cell r="EQ362">
            <v>0.52</v>
          </cell>
          <cell r="ER362">
            <v>0.53</v>
          </cell>
          <cell r="ES362">
            <v>0.46</v>
          </cell>
          <cell r="ET362">
            <v>0.49</v>
          </cell>
          <cell r="EU362">
            <v>0.47</v>
          </cell>
          <cell r="EV362">
            <v>0.45</v>
          </cell>
          <cell r="EW362">
            <v>0.02</v>
          </cell>
          <cell r="EX362">
            <v>0.02</v>
          </cell>
          <cell r="EY362">
            <v>0.01</v>
          </cell>
          <cell r="EZ362">
            <v>0.02</v>
          </cell>
          <cell r="FA362">
            <v>0.03</v>
          </cell>
          <cell r="FB362">
            <v>0.03</v>
          </cell>
          <cell r="FC362">
            <v>0.04</v>
          </cell>
          <cell r="FD362">
            <v>0.02</v>
          </cell>
          <cell r="FE362">
            <v>0.04</v>
          </cell>
          <cell r="GP362">
            <v>0.02</v>
          </cell>
          <cell r="GQ362">
            <v>0.01</v>
          </cell>
          <cell r="GR362">
            <v>0.02</v>
          </cell>
          <cell r="GS362">
            <v>0.01</v>
          </cell>
          <cell r="GT362">
            <v>0.14000000000000001</v>
          </cell>
          <cell r="GU362">
            <v>0.03</v>
          </cell>
          <cell r="GV362">
            <v>0.33</v>
          </cell>
          <cell r="GW362">
            <v>0.26</v>
          </cell>
          <cell r="GX362">
            <v>0.27</v>
          </cell>
          <cell r="GY362">
            <v>0.24</v>
          </cell>
          <cell r="GZ362">
            <v>0.28000000000000003</v>
          </cell>
          <cell r="HA362">
            <v>0.3</v>
          </cell>
          <cell r="HB362">
            <v>0.56000000000000005</v>
          </cell>
          <cell r="HC362">
            <v>0.56000000000000005</v>
          </cell>
          <cell r="HD362">
            <v>0.54</v>
          </cell>
          <cell r="HE362">
            <v>0.57999999999999996</v>
          </cell>
          <cell r="HF362">
            <v>0.46</v>
          </cell>
          <cell r="HG362">
            <v>0.59</v>
          </cell>
          <cell r="HH362">
            <v>0.03</v>
          </cell>
          <cell r="HI362">
            <v>0.1</v>
          </cell>
          <cell r="HJ362">
            <v>0.12</v>
          </cell>
          <cell r="HK362">
            <v>0.1</v>
          </cell>
          <cell r="HL362">
            <v>7.0000000000000007E-2</v>
          </cell>
          <cell r="HM362">
            <v>0.01</v>
          </cell>
          <cell r="HN362">
            <v>5.0999999999999997E-2</v>
          </cell>
          <cell r="HO362">
            <v>0.03</v>
          </cell>
          <cell r="HP362">
            <v>0.04</v>
          </cell>
          <cell r="HQ362">
            <v>0.04</v>
          </cell>
          <cell r="HR362">
            <v>4.1000000000000002E-2</v>
          </cell>
          <cell r="HS362">
            <v>5.0999999999999997E-2</v>
          </cell>
          <cell r="HT362">
            <v>0.01</v>
          </cell>
          <cell r="HU362">
            <v>0.04</v>
          </cell>
          <cell r="HV362">
            <v>0.01</v>
          </cell>
          <cell r="HW362">
            <v>0.02</v>
          </cell>
          <cell r="HX362">
            <v>0.01</v>
          </cell>
          <cell r="HY362">
            <v>0.02</v>
          </cell>
        </row>
        <row r="363">
          <cell r="A363">
            <v>609972</v>
          </cell>
          <cell r="I363">
            <v>82</v>
          </cell>
          <cell r="J363" t="str">
            <v>Weak</v>
          </cell>
          <cell r="M363">
            <v>32</v>
          </cell>
          <cell r="R363">
            <v>45</v>
          </cell>
          <cell r="AA363">
            <v>0.03</v>
          </cell>
          <cell r="AB363">
            <v>0.01</v>
          </cell>
          <cell r="AC363">
            <v>0.02</v>
          </cell>
          <cell r="AD363">
            <v>0.02</v>
          </cell>
          <cell r="AE363">
            <v>0.01</v>
          </cell>
          <cell r="AF363">
            <v>0.05</v>
          </cell>
          <cell r="AG363">
            <v>0.1</v>
          </cell>
          <cell r="AH363">
            <v>7.0000000000000007E-2</v>
          </cell>
          <cell r="AI363">
            <v>0.08</v>
          </cell>
          <cell r="AJ363">
            <v>0.06</v>
          </cell>
          <cell r="AK363">
            <v>0.14000000000000001</v>
          </cell>
          <cell r="AL363">
            <v>0.22</v>
          </cell>
          <cell r="AM363">
            <v>0.44</v>
          </cell>
          <cell r="AN363">
            <v>0.39</v>
          </cell>
          <cell r="AO363">
            <v>0.45</v>
          </cell>
          <cell r="AP363">
            <v>0.31</v>
          </cell>
          <cell r="AQ363">
            <v>0.4</v>
          </cell>
          <cell r="AR363">
            <v>0.33</v>
          </cell>
          <cell r="AS363">
            <v>0.03</v>
          </cell>
          <cell r="AT363">
            <v>0.01</v>
          </cell>
          <cell r="AU363">
            <v>0.04</v>
          </cell>
          <cell r="AV363">
            <v>0.03</v>
          </cell>
          <cell r="AW363">
            <v>0.03</v>
          </cell>
          <cell r="AX363">
            <v>0.03</v>
          </cell>
          <cell r="AY363">
            <v>0.41</v>
          </cell>
          <cell r="AZ363">
            <v>0.51</v>
          </cell>
          <cell r="BA363">
            <v>0.41</v>
          </cell>
          <cell r="BB363">
            <v>0.59</v>
          </cell>
          <cell r="BC363">
            <v>0.42</v>
          </cell>
          <cell r="BD363">
            <v>0.37</v>
          </cell>
          <cell r="BK363">
            <v>3.0000000000000001E-3</v>
          </cell>
          <cell r="BL363">
            <v>3.0000000000000001E-3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0.01</v>
          </cell>
          <cell r="BR363">
            <v>0.04</v>
          </cell>
          <cell r="BS363">
            <v>0.01</v>
          </cell>
          <cell r="BT363">
            <v>0.01</v>
          </cell>
          <cell r="BU363">
            <v>0.01</v>
          </cell>
          <cell r="BV363">
            <v>0.02</v>
          </cell>
          <cell r="BW363">
            <v>0.03</v>
          </cell>
          <cell r="BX363">
            <v>0.01</v>
          </cell>
          <cell r="BY363">
            <v>0.02</v>
          </cell>
          <cell r="BZ363">
            <v>0.05</v>
          </cell>
          <cell r="CA363">
            <v>0.08</v>
          </cell>
          <cell r="CB363">
            <v>0.05</v>
          </cell>
          <cell r="CL363">
            <v>0.12</v>
          </cell>
          <cell r="CM363">
            <v>0.13</v>
          </cell>
          <cell r="CN363">
            <v>0.19</v>
          </cell>
          <cell r="CO363">
            <v>0.18</v>
          </cell>
          <cell r="CP363">
            <v>0.18</v>
          </cell>
          <cell r="CQ363">
            <v>0.25</v>
          </cell>
          <cell r="CR363">
            <v>0.24</v>
          </cell>
          <cell r="CS363">
            <v>0.27</v>
          </cell>
          <cell r="CT363">
            <v>0.25</v>
          </cell>
          <cell r="CU363">
            <v>0.01</v>
          </cell>
          <cell r="CV363">
            <v>0.01</v>
          </cell>
          <cell r="CW363">
            <v>0.02</v>
          </cell>
          <cell r="CX363">
            <v>0.02</v>
          </cell>
          <cell r="CY363">
            <v>0.02</v>
          </cell>
          <cell r="CZ363">
            <v>0.02</v>
          </cell>
          <cell r="DA363">
            <v>0.02</v>
          </cell>
          <cell r="DB363">
            <v>0.03</v>
          </cell>
          <cell r="DC363">
            <v>0.02</v>
          </cell>
          <cell r="DD363">
            <v>0.85</v>
          </cell>
          <cell r="DE363">
            <v>0.84</v>
          </cell>
          <cell r="DF363">
            <v>0.77</v>
          </cell>
          <cell r="DG363">
            <v>0.77</v>
          </cell>
          <cell r="DH363">
            <v>0.79</v>
          </cell>
          <cell r="DI363">
            <v>0.69</v>
          </cell>
          <cell r="DJ363">
            <v>0.67</v>
          </cell>
          <cell r="DK363">
            <v>0.57999999999999996</v>
          </cell>
          <cell r="DL363">
            <v>0.68</v>
          </cell>
          <cell r="DM363">
            <v>0.14000000000000001</v>
          </cell>
          <cell r="DN363">
            <v>1.0999999999999999E-2</v>
          </cell>
          <cell r="DO363">
            <v>0</v>
          </cell>
          <cell r="DP363">
            <v>0.01</v>
          </cell>
          <cell r="DQ363">
            <v>5.0000000000000001E-3</v>
          </cell>
          <cell r="DR363">
            <v>0.01</v>
          </cell>
          <cell r="DS363">
            <v>0.03</v>
          </cell>
          <cell r="DT363">
            <v>0.01</v>
          </cell>
          <cell r="DU363">
            <v>0</v>
          </cell>
          <cell r="DW363">
            <v>3.3000000000000002E-2</v>
          </cell>
          <cell r="DX363">
            <v>2.3E-2</v>
          </cell>
          <cell r="DY363">
            <v>0.04</v>
          </cell>
          <cell r="DZ363">
            <v>0.03</v>
          </cell>
          <cell r="EA363">
            <v>0.05</v>
          </cell>
          <cell r="EB363">
            <v>0.08</v>
          </cell>
          <cell r="EC363">
            <v>0.05</v>
          </cell>
          <cell r="ED363">
            <v>0.03</v>
          </cell>
          <cell r="EE363">
            <v>0.37</v>
          </cell>
          <cell r="EF363">
            <v>0.33</v>
          </cell>
          <cell r="EG363">
            <v>0.34</v>
          </cell>
          <cell r="EH363">
            <v>0.34</v>
          </cell>
          <cell r="EI363">
            <v>0.28000000000000003</v>
          </cell>
          <cell r="EJ363">
            <v>0.37</v>
          </cell>
          <cell r="EK363">
            <v>0.35</v>
          </cell>
          <cell r="EL363">
            <v>0.36</v>
          </cell>
          <cell r="EM363">
            <v>0.36</v>
          </cell>
          <cell r="EO363">
            <v>0.57999999999999996</v>
          </cell>
          <cell r="EP363">
            <v>0.57999999999999996</v>
          </cell>
          <cell r="EQ363">
            <v>0.56999999999999995</v>
          </cell>
          <cell r="ER363">
            <v>0.64</v>
          </cell>
          <cell r="ES363">
            <v>0.52</v>
          </cell>
          <cell r="ET363">
            <v>0.47</v>
          </cell>
          <cell r="EU363">
            <v>0.54</v>
          </cell>
          <cell r="EV363">
            <v>0.56000000000000005</v>
          </cell>
          <cell r="EW363">
            <v>0.06</v>
          </cell>
          <cell r="EX363">
            <v>0.04</v>
          </cell>
          <cell r="EY363">
            <v>0.05</v>
          </cell>
          <cell r="EZ363">
            <v>0.04</v>
          </cell>
          <cell r="FA363">
            <v>0.05</v>
          </cell>
          <cell r="FB363">
            <v>0.05</v>
          </cell>
          <cell r="FC363">
            <v>7.0000000000000007E-2</v>
          </cell>
          <cell r="FD363">
            <v>0.04</v>
          </cell>
          <cell r="FE363">
            <v>0.04</v>
          </cell>
          <cell r="GP363">
            <v>0.01</v>
          </cell>
          <cell r="GQ363">
            <v>0.01</v>
          </cell>
          <cell r="GR363">
            <v>0.01</v>
          </cell>
          <cell r="GS363">
            <v>0.02</v>
          </cell>
          <cell r="GT363">
            <v>0.08</v>
          </cell>
          <cell r="GU363">
            <v>0.03</v>
          </cell>
          <cell r="GV363">
            <v>0.33</v>
          </cell>
          <cell r="GW363">
            <v>0.3</v>
          </cell>
          <cell r="GX363">
            <v>0.32</v>
          </cell>
          <cell r="GY363">
            <v>0.3</v>
          </cell>
          <cell r="GZ363">
            <v>0.36</v>
          </cell>
          <cell r="HA363">
            <v>0.39</v>
          </cell>
          <cell r="HB363">
            <v>0.53</v>
          </cell>
          <cell r="HC363">
            <v>0.33</v>
          </cell>
          <cell r="HD363">
            <v>0.42</v>
          </cell>
          <cell r="HE363">
            <v>0.41</v>
          </cell>
          <cell r="HF363">
            <v>0.32</v>
          </cell>
          <cell r="HG363">
            <v>0.4</v>
          </cell>
          <cell r="HH363">
            <v>0.04</v>
          </cell>
          <cell r="HI363">
            <v>0.22</v>
          </cell>
          <cell r="HJ363">
            <v>0.13</v>
          </cell>
          <cell r="HK363">
            <v>0.14000000000000001</v>
          </cell>
          <cell r="HL363">
            <v>0.12</v>
          </cell>
          <cell r="HM363">
            <v>0.08</v>
          </cell>
          <cell r="HN363">
            <v>3.5999999999999997E-2</v>
          </cell>
          <cell r="HO363">
            <v>0.04</v>
          </cell>
          <cell r="HP363">
            <v>0.04</v>
          </cell>
          <cell r="HQ363">
            <v>0.04</v>
          </cell>
          <cell r="HR363">
            <v>2.9000000000000001E-2</v>
          </cell>
          <cell r="HS363">
            <v>3.1E-2</v>
          </cell>
          <cell r="HT363">
            <v>0.05</v>
          </cell>
          <cell r="HU363">
            <v>0.09</v>
          </cell>
          <cell r="HV363">
            <v>0.08</v>
          </cell>
          <cell r="HW363">
            <v>0.09</v>
          </cell>
          <cell r="HX363">
            <v>0.08</v>
          </cell>
          <cell r="HY363">
            <v>0.08</v>
          </cell>
        </row>
        <row r="364">
          <cell r="A364">
            <v>609973</v>
          </cell>
          <cell r="I364">
            <v>42</v>
          </cell>
          <cell r="J364" t="str">
            <v>Weak</v>
          </cell>
          <cell r="M364">
            <v>23</v>
          </cell>
          <cell r="R364">
            <v>7</v>
          </cell>
          <cell r="AA364">
            <v>0.02</v>
          </cell>
          <cell r="AB364">
            <v>0.02</v>
          </cell>
          <cell r="AC364">
            <v>0.02</v>
          </cell>
          <cell r="AD364">
            <v>0.03</v>
          </cell>
          <cell r="AE364">
            <v>0.06</v>
          </cell>
          <cell r="AF364">
            <v>0.13</v>
          </cell>
          <cell r="AG364">
            <v>0.14000000000000001</v>
          </cell>
          <cell r="AH364">
            <v>0.14000000000000001</v>
          </cell>
          <cell r="AI364">
            <v>0.11</v>
          </cell>
          <cell r="AJ364">
            <v>0.09</v>
          </cell>
          <cell r="AK364">
            <v>0.12</v>
          </cell>
          <cell r="AL364">
            <v>0.23</v>
          </cell>
          <cell r="AM364">
            <v>0.42</v>
          </cell>
          <cell r="AN364">
            <v>0.31</v>
          </cell>
          <cell r="AO364">
            <v>0.38</v>
          </cell>
          <cell r="AP364">
            <v>0.36</v>
          </cell>
          <cell r="AQ364">
            <v>0.4</v>
          </cell>
          <cell r="AR364">
            <v>0.34</v>
          </cell>
          <cell r="AS364">
            <v>0</v>
          </cell>
          <cell r="AT364">
            <v>0.01</v>
          </cell>
          <cell r="AU364">
            <v>0.03</v>
          </cell>
          <cell r="AV364">
            <v>0.01</v>
          </cell>
          <cell r="AW364">
            <v>0.01</v>
          </cell>
          <cell r="AX364">
            <v>0.03</v>
          </cell>
          <cell r="AY364">
            <v>0.41</v>
          </cell>
          <cell r="AZ364">
            <v>0.51</v>
          </cell>
          <cell r="BA364">
            <v>0.46</v>
          </cell>
          <cell r="BB364">
            <v>0.52</v>
          </cell>
          <cell r="BC364">
            <v>0.42</v>
          </cell>
          <cell r="BD364">
            <v>0.27</v>
          </cell>
          <cell r="BK364">
            <v>8.9999999999999993E-3</v>
          </cell>
          <cell r="BL364">
            <v>8.9999999999999993E-3</v>
          </cell>
          <cell r="BM364">
            <v>0.02</v>
          </cell>
          <cell r="BN364">
            <v>0.01</v>
          </cell>
          <cell r="BO364">
            <v>0.01</v>
          </cell>
          <cell r="BP364">
            <v>0.02</v>
          </cell>
          <cell r="BQ364">
            <v>0.04</v>
          </cell>
          <cell r="BR364">
            <v>0.08</v>
          </cell>
          <cell r="BS364">
            <v>0.04</v>
          </cell>
          <cell r="BT364">
            <v>0.01</v>
          </cell>
          <cell r="BU364">
            <v>0.02</v>
          </cell>
          <cell r="BV364">
            <v>0.03</v>
          </cell>
          <cell r="BW364">
            <v>0.03</v>
          </cell>
          <cell r="BX364">
            <v>0.03</v>
          </cell>
          <cell r="BY364">
            <v>0.06</v>
          </cell>
          <cell r="BZ364">
            <v>0.08</v>
          </cell>
          <cell r="CA364">
            <v>0.19</v>
          </cell>
          <cell r="CB364">
            <v>0.1</v>
          </cell>
          <cell r="CL364">
            <v>0.17</v>
          </cell>
          <cell r="CM364">
            <v>0.16</v>
          </cell>
          <cell r="CN364">
            <v>0.24</v>
          </cell>
          <cell r="CO364">
            <v>0.23</v>
          </cell>
          <cell r="CP364">
            <v>0.26</v>
          </cell>
          <cell r="CQ364">
            <v>0.3</v>
          </cell>
          <cell r="CR364">
            <v>0.3</v>
          </cell>
          <cell r="CS364">
            <v>0.23</v>
          </cell>
          <cell r="CT364">
            <v>0.3</v>
          </cell>
          <cell r="CU364">
            <v>0.01</v>
          </cell>
          <cell r="CV364">
            <v>0.01</v>
          </cell>
          <cell r="CW364">
            <v>0.01</v>
          </cell>
          <cell r="CX364">
            <v>0.01</v>
          </cell>
          <cell r="CY364">
            <v>0</v>
          </cell>
          <cell r="CZ364">
            <v>0.02</v>
          </cell>
          <cell r="DA364">
            <v>0.01</v>
          </cell>
          <cell r="DB364">
            <v>0.02</v>
          </cell>
          <cell r="DC364">
            <v>0.01</v>
          </cell>
          <cell r="DD364">
            <v>0.8</v>
          </cell>
          <cell r="DE364">
            <v>0.8</v>
          </cell>
          <cell r="DF364">
            <v>0.69</v>
          </cell>
          <cell r="DG364">
            <v>0.71</v>
          </cell>
          <cell r="DH364">
            <v>0.7</v>
          </cell>
          <cell r="DI364">
            <v>0.61</v>
          </cell>
          <cell r="DJ364">
            <v>0.56000000000000005</v>
          </cell>
          <cell r="DK364">
            <v>0.49</v>
          </cell>
          <cell r="DL364">
            <v>0.55000000000000004</v>
          </cell>
          <cell r="DM364">
            <v>0.16</v>
          </cell>
          <cell r="DN364">
            <v>2.8000000000000001E-2</v>
          </cell>
          <cell r="DO364">
            <v>0.01</v>
          </cell>
          <cell r="DP364">
            <v>0.03</v>
          </cell>
          <cell r="DQ364">
            <v>1.4E-2</v>
          </cell>
          <cell r="DR364">
            <v>0.02</v>
          </cell>
          <cell r="DS364">
            <v>0.08</v>
          </cell>
          <cell r="DT364">
            <v>0.03</v>
          </cell>
          <cell r="DU364">
            <v>0.01</v>
          </cell>
          <cell r="DW364">
            <v>0.06</v>
          </cell>
          <cell r="DX364">
            <v>3.6999999999999998E-2</v>
          </cell>
          <cell r="DY364">
            <v>0.09</v>
          </cell>
          <cell r="DZ364">
            <v>0.06</v>
          </cell>
          <cell r="EA364">
            <v>0.05</v>
          </cell>
          <cell r="EB364">
            <v>0.14000000000000001</v>
          </cell>
          <cell r="EC364">
            <v>0.12</v>
          </cell>
          <cell r="ED364">
            <v>0.06</v>
          </cell>
          <cell r="EE364">
            <v>0.32</v>
          </cell>
          <cell r="EF364">
            <v>0.28999999999999998</v>
          </cell>
          <cell r="EG364">
            <v>0.31</v>
          </cell>
          <cell r="EH364">
            <v>0.28999999999999998</v>
          </cell>
          <cell r="EI364">
            <v>0.28000000000000003</v>
          </cell>
          <cell r="EJ364">
            <v>0.4</v>
          </cell>
          <cell r="EK364">
            <v>0.38</v>
          </cell>
          <cell r="EL364">
            <v>0.43</v>
          </cell>
          <cell r="EM364">
            <v>0.44</v>
          </cell>
          <cell r="EO364">
            <v>0.62</v>
          </cell>
          <cell r="EP364">
            <v>0.63</v>
          </cell>
          <cell r="EQ364">
            <v>0.57999999999999996</v>
          </cell>
          <cell r="ER364">
            <v>0.64</v>
          </cell>
          <cell r="ES364">
            <v>0.51</v>
          </cell>
          <cell r="ET364">
            <v>0.39</v>
          </cell>
          <cell r="EU364">
            <v>0.4</v>
          </cell>
          <cell r="EV364">
            <v>0.49</v>
          </cell>
          <cell r="EW364">
            <v>0.02</v>
          </cell>
          <cell r="EX364">
            <v>0.01</v>
          </cell>
          <cell r="EY364">
            <v>0.01</v>
          </cell>
          <cell r="EZ364">
            <v>0.01</v>
          </cell>
          <cell r="FA364">
            <v>0</v>
          </cell>
          <cell r="FB364">
            <v>0.01</v>
          </cell>
          <cell r="FC364">
            <v>0.02</v>
          </cell>
          <cell r="FD364">
            <v>0.02</v>
          </cell>
          <cell r="FE364">
            <v>0.01</v>
          </cell>
          <cell r="GP364">
            <v>0.01</v>
          </cell>
          <cell r="GQ364">
            <v>0.01</v>
          </cell>
          <cell r="GR364">
            <v>0.01</v>
          </cell>
          <cell r="GS364">
            <v>0.05</v>
          </cell>
          <cell r="GT364">
            <v>0.2</v>
          </cell>
          <cell r="GU364">
            <v>0.02</v>
          </cell>
          <cell r="GV364">
            <v>0.3</v>
          </cell>
          <cell r="GW364">
            <v>0.33</v>
          </cell>
          <cell r="GX364">
            <v>0.31</v>
          </cell>
          <cell r="GY364">
            <v>0.26</v>
          </cell>
          <cell r="GZ364">
            <v>0.38</v>
          </cell>
          <cell r="HA364">
            <v>0.37</v>
          </cell>
          <cell r="HB364">
            <v>0.56999999999999995</v>
          </cell>
          <cell r="HC364">
            <v>0.45</v>
          </cell>
          <cell r="HD364">
            <v>0.57999999999999996</v>
          </cell>
          <cell r="HE364">
            <v>0.59</v>
          </cell>
          <cell r="HF364">
            <v>0.28999999999999998</v>
          </cell>
          <cell r="HG364">
            <v>0.5</v>
          </cell>
          <cell r="HH364">
            <v>0.09</v>
          </cell>
          <cell r="HI364">
            <v>0.19</v>
          </cell>
          <cell r="HJ364">
            <v>0.08</v>
          </cell>
          <cell r="HK364">
            <v>7.0000000000000007E-2</v>
          </cell>
          <cell r="HL364">
            <v>0.1</v>
          </cell>
          <cell r="HM364">
            <v>0.08</v>
          </cell>
          <cell r="HN364">
            <v>1.4E-2</v>
          </cell>
          <cell r="HO364">
            <v>0.01</v>
          </cell>
          <cell r="HP364">
            <v>0.01</v>
          </cell>
          <cell r="HQ364">
            <v>0.01</v>
          </cell>
          <cell r="HR364">
            <v>2.3E-2</v>
          </cell>
          <cell r="HS364">
            <v>8.9999999999999993E-3</v>
          </cell>
          <cell r="HT364">
            <v>0.01</v>
          </cell>
          <cell r="HU364">
            <v>0.01</v>
          </cell>
          <cell r="HV364">
            <v>0</v>
          </cell>
          <cell r="HW364">
            <v>0.01</v>
          </cell>
          <cell r="HX364">
            <v>0.01</v>
          </cell>
          <cell r="HY364">
            <v>0.01</v>
          </cell>
        </row>
        <row r="365">
          <cell r="A365">
            <v>609974</v>
          </cell>
          <cell r="I365">
            <v>23</v>
          </cell>
          <cell r="J365" t="str">
            <v/>
          </cell>
          <cell r="R365">
            <v>59</v>
          </cell>
          <cell r="AA365">
            <v>0</v>
          </cell>
          <cell r="AB365">
            <v>0.09</v>
          </cell>
          <cell r="AC365">
            <v>0</v>
          </cell>
          <cell r="AD365">
            <v>0</v>
          </cell>
          <cell r="AE365">
            <v>0.03</v>
          </cell>
          <cell r="AF365">
            <v>0.14000000000000001</v>
          </cell>
          <cell r="AG365">
            <v>0.03</v>
          </cell>
          <cell r="AH365">
            <v>7.0000000000000007E-2</v>
          </cell>
          <cell r="AI365">
            <v>0.02</v>
          </cell>
          <cell r="AJ365">
            <v>0.03</v>
          </cell>
          <cell r="AK365">
            <v>0.1</v>
          </cell>
          <cell r="AL365">
            <v>0.09</v>
          </cell>
          <cell r="AM365">
            <v>0.17</v>
          </cell>
          <cell r="AN365">
            <v>0.11</v>
          </cell>
          <cell r="AO365">
            <v>0.27</v>
          </cell>
          <cell r="AP365">
            <v>0.11</v>
          </cell>
          <cell r="AQ365">
            <v>0.2</v>
          </cell>
          <cell r="AR365">
            <v>0.18</v>
          </cell>
          <cell r="AS365">
            <v>0.01</v>
          </cell>
          <cell r="AT365">
            <v>0.01</v>
          </cell>
          <cell r="AU365">
            <v>0.01</v>
          </cell>
          <cell r="AV365">
            <v>0.01</v>
          </cell>
          <cell r="AW365">
            <v>0.01</v>
          </cell>
          <cell r="AX365">
            <v>0.01</v>
          </cell>
          <cell r="AY365">
            <v>0.79</v>
          </cell>
          <cell r="AZ365">
            <v>0.72</v>
          </cell>
          <cell r="BA365">
            <v>0.7</v>
          </cell>
          <cell r="BB365">
            <v>0.84</v>
          </cell>
          <cell r="BC365">
            <v>0.66</v>
          </cell>
          <cell r="BD365">
            <v>0.57999999999999996</v>
          </cell>
          <cell r="BK365">
            <v>1.0999999999999999E-2</v>
          </cell>
          <cell r="BL365">
            <v>0</v>
          </cell>
          <cell r="BM365">
            <v>0</v>
          </cell>
          <cell r="BN365">
            <v>0.02</v>
          </cell>
          <cell r="BO365">
            <v>0</v>
          </cell>
          <cell r="BP365">
            <v>0.02</v>
          </cell>
          <cell r="BQ365">
            <v>0</v>
          </cell>
          <cell r="BR365">
            <v>0.09</v>
          </cell>
          <cell r="BS365">
            <v>0.04</v>
          </cell>
          <cell r="BT365">
            <v>0.04</v>
          </cell>
          <cell r="BU365">
            <v>0.06</v>
          </cell>
          <cell r="BV365">
            <v>0.1</v>
          </cell>
          <cell r="BW365">
            <v>0.04</v>
          </cell>
          <cell r="BX365">
            <v>0.06</v>
          </cell>
          <cell r="BY365">
            <v>7.0000000000000007E-2</v>
          </cell>
          <cell r="BZ365">
            <v>0.14000000000000001</v>
          </cell>
          <cell r="CA365">
            <v>0.14000000000000001</v>
          </cell>
          <cell r="CB365">
            <v>0.12</v>
          </cell>
          <cell r="CL365">
            <v>0.18</v>
          </cell>
          <cell r="CM365">
            <v>0.19</v>
          </cell>
          <cell r="CN365">
            <v>0.2</v>
          </cell>
          <cell r="CO365">
            <v>0.18</v>
          </cell>
          <cell r="CP365">
            <v>0.22</v>
          </cell>
          <cell r="CQ365">
            <v>0.22</v>
          </cell>
          <cell r="CR365">
            <v>0.22</v>
          </cell>
          <cell r="CS365">
            <v>0.28999999999999998</v>
          </cell>
          <cell r="CT365">
            <v>0.21</v>
          </cell>
          <cell r="CU365">
            <v>0.01</v>
          </cell>
          <cell r="CV365">
            <v>0.01</v>
          </cell>
          <cell r="CW365">
            <v>0.01</v>
          </cell>
          <cell r="CX365">
            <v>0.01</v>
          </cell>
          <cell r="CY365">
            <v>0.02</v>
          </cell>
          <cell r="CZ365">
            <v>0.01</v>
          </cell>
          <cell r="DA365">
            <v>0.01</v>
          </cell>
          <cell r="DB365">
            <v>0.01</v>
          </cell>
          <cell r="DC365">
            <v>0.01</v>
          </cell>
          <cell r="DD365">
            <v>0.76</v>
          </cell>
          <cell r="DE365">
            <v>0.74</v>
          </cell>
          <cell r="DF365">
            <v>0.69</v>
          </cell>
          <cell r="DG365">
            <v>0.74</v>
          </cell>
          <cell r="DH365">
            <v>0.7</v>
          </cell>
          <cell r="DI365">
            <v>0.68</v>
          </cell>
          <cell r="DJ365">
            <v>0.62</v>
          </cell>
          <cell r="DK365">
            <v>0.47</v>
          </cell>
          <cell r="DL365">
            <v>0.61</v>
          </cell>
          <cell r="DM365">
            <v>0.04</v>
          </cell>
          <cell r="DN365">
            <v>0</v>
          </cell>
          <cell r="DO365">
            <v>0</v>
          </cell>
          <cell r="DP365">
            <v>0.04</v>
          </cell>
          <cell r="DQ365">
            <v>5.6000000000000001E-2</v>
          </cell>
          <cell r="DR365">
            <v>0.06</v>
          </cell>
          <cell r="DS365">
            <v>0.11</v>
          </cell>
          <cell r="DT365">
            <v>0.09</v>
          </cell>
          <cell r="DU365">
            <v>0.01</v>
          </cell>
          <cell r="DW365">
            <v>0</v>
          </cell>
          <cell r="DX365">
            <v>1.0999999999999999E-2</v>
          </cell>
          <cell r="DY365">
            <v>0.04</v>
          </cell>
          <cell r="DZ365">
            <v>0.02</v>
          </cell>
          <cell r="EA365">
            <v>0.06</v>
          </cell>
          <cell r="EB365">
            <v>0.2</v>
          </cell>
          <cell r="EC365">
            <v>7.0000000000000007E-2</v>
          </cell>
          <cell r="ED365">
            <v>0.03</v>
          </cell>
          <cell r="EE365">
            <v>0.46</v>
          </cell>
          <cell r="EF365">
            <v>0.17</v>
          </cell>
          <cell r="EG365">
            <v>0.1</v>
          </cell>
          <cell r="EH365">
            <v>0.14000000000000001</v>
          </cell>
          <cell r="EI365">
            <v>0.14000000000000001</v>
          </cell>
          <cell r="EJ365">
            <v>0.26</v>
          </cell>
          <cell r="EK365">
            <v>0.24</v>
          </cell>
          <cell r="EL365">
            <v>0.33</v>
          </cell>
          <cell r="EM365">
            <v>0.26</v>
          </cell>
          <cell r="EO365">
            <v>0.82</v>
          </cell>
          <cell r="EP365">
            <v>0.88</v>
          </cell>
          <cell r="EQ365">
            <v>0.76</v>
          </cell>
          <cell r="ER365">
            <v>0.74</v>
          </cell>
          <cell r="ES365">
            <v>0.62</v>
          </cell>
          <cell r="ET365">
            <v>0.41</v>
          </cell>
          <cell r="EU365">
            <v>0.5</v>
          </cell>
          <cell r="EV365">
            <v>0.69</v>
          </cell>
          <cell r="EW365">
            <v>0.01</v>
          </cell>
          <cell r="EX365">
            <v>0.01</v>
          </cell>
          <cell r="EY365">
            <v>0.01</v>
          </cell>
          <cell r="EZ365">
            <v>0.01</v>
          </cell>
          <cell r="FA365">
            <v>0.03</v>
          </cell>
          <cell r="FB365">
            <v>0.01</v>
          </cell>
          <cell r="FC365">
            <v>0.03</v>
          </cell>
          <cell r="FD365">
            <v>0.01</v>
          </cell>
          <cell r="FE365">
            <v>0.01</v>
          </cell>
          <cell r="GP365">
            <v>0</v>
          </cell>
          <cell r="GQ365">
            <v>0.01</v>
          </cell>
          <cell r="GR365">
            <v>0.01</v>
          </cell>
          <cell r="GS365">
            <v>0.14000000000000001</v>
          </cell>
          <cell r="GT365">
            <v>0.19</v>
          </cell>
          <cell r="GU365">
            <v>0</v>
          </cell>
          <cell r="GV365">
            <v>0.33</v>
          </cell>
          <cell r="GW365">
            <v>0.13</v>
          </cell>
          <cell r="GX365">
            <v>0.26</v>
          </cell>
          <cell r="GY365">
            <v>0.44</v>
          </cell>
          <cell r="GZ365">
            <v>0.46</v>
          </cell>
          <cell r="HA365">
            <v>0.28999999999999998</v>
          </cell>
          <cell r="HB365">
            <v>0.63</v>
          </cell>
          <cell r="HC365">
            <v>0.8</v>
          </cell>
          <cell r="HD365">
            <v>0.66</v>
          </cell>
          <cell r="HE365">
            <v>0.36</v>
          </cell>
          <cell r="HF365">
            <v>0.23</v>
          </cell>
          <cell r="HG365">
            <v>0.68</v>
          </cell>
          <cell r="HH365">
            <v>0.02</v>
          </cell>
          <cell r="HI365">
            <v>0.04</v>
          </cell>
          <cell r="HJ365">
            <v>7.0000000000000007E-2</v>
          </cell>
          <cell r="HK365">
            <v>0.04</v>
          </cell>
          <cell r="HL365">
            <v>7.0000000000000007E-2</v>
          </cell>
          <cell r="HM365">
            <v>0.01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4.3999999999999997E-2</v>
          </cell>
          <cell r="HS365">
            <v>1.0999999999999999E-2</v>
          </cell>
          <cell r="HT365">
            <v>0.01</v>
          </cell>
          <cell r="HU365">
            <v>0.01</v>
          </cell>
          <cell r="HV365">
            <v>0.01</v>
          </cell>
          <cell r="HW365">
            <v>0.01</v>
          </cell>
          <cell r="HX365">
            <v>0.01</v>
          </cell>
          <cell r="HY365">
            <v>0.01</v>
          </cell>
        </row>
        <row r="366">
          <cell r="A366">
            <v>609975</v>
          </cell>
          <cell r="I366">
            <v>75</v>
          </cell>
          <cell r="J366" t="str">
            <v>Neutral</v>
          </cell>
          <cell r="M366">
            <v>58</v>
          </cell>
          <cell r="R366">
            <v>1</v>
          </cell>
          <cell r="AA366">
            <v>0.04</v>
          </cell>
          <cell r="AB366">
            <v>0.02</v>
          </cell>
          <cell r="AC366">
            <v>0</v>
          </cell>
          <cell r="AD366">
            <v>0</v>
          </cell>
          <cell r="AE366">
            <v>0.01</v>
          </cell>
          <cell r="AF366">
            <v>0.04</v>
          </cell>
          <cell r="AG366">
            <v>0.08</v>
          </cell>
          <cell r="AH366">
            <v>0.06</v>
          </cell>
          <cell r="AI366">
            <v>0.09</v>
          </cell>
          <cell r="AJ366">
            <v>0.06</v>
          </cell>
          <cell r="AK366">
            <v>0.09</v>
          </cell>
          <cell r="AL366">
            <v>0.11</v>
          </cell>
          <cell r="AM366">
            <v>0.31</v>
          </cell>
          <cell r="AN366">
            <v>0.24</v>
          </cell>
          <cell r="AO366">
            <v>0.28000000000000003</v>
          </cell>
          <cell r="AP366">
            <v>0.18</v>
          </cell>
          <cell r="AQ366">
            <v>0.28000000000000003</v>
          </cell>
          <cell r="AR366">
            <v>0.25</v>
          </cell>
          <cell r="AS366">
            <v>0</v>
          </cell>
          <cell r="AT366">
            <v>0</v>
          </cell>
          <cell r="AU366">
            <v>0.01</v>
          </cell>
          <cell r="AV366">
            <v>0.01</v>
          </cell>
          <cell r="AW366">
            <v>0.01</v>
          </cell>
          <cell r="AX366">
            <v>0.01</v>
          </cell>
          <cell r="AY366">
            <v>0.56000000000000005</v>
          </cell>
          <cell r="AZ366">
            <v>0.68</v>
          </cell>
          <cell r="BA366">
            <v>0.62</v>
          </cell>
          <cell r="BB366">
            <v>0.76</v>
          </cell>
          <cell r="BC366">
            <v>0.61</v>
          </cell>
          <cell r="BD366">
            <v>0.57999999999999996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0.01</v>
          </cell>
          <cell r="BR366">
            <v>0.02</v>
          </cell>
          <cell r="BS366">
            <v>0.01</v>
          </cell>
          <cell r="BT366">
            <v>0.02</v>
          </cell>
          <cell r="BU366">
            <v>0.02</v>
          </cell>
          <cell r="BV366">
            <v>0.02</v>
          </cell>
          <cell r="BW366">
            <v>0.02</v>
          </cell>
          <cell r="BX366">
            <v>0.02</v>
          </cell>
          <cell r="BY366">
            <v>0.06</v>
          </cell>
          <cell r="BZ366">
            <v>0.05</v>
          </cell>
          <cell r="CA366">
            <v>0.09</v>
          </cell>
          <cell r="CB366">
            <v>7.0000000000000007E-2</v>
          </cell>
          <cell r="CL366">
            <v>0.12</v>
          </cell>
          <cell r="CM366">
            <v>0.13</v>
          </cell>
          <cell r="CN366">
            <v>0.13</v>
          </cell>
          <cell r="CO366">
            <v>0.11</v>
          </cell>
          <cell r="CP366">
            <v>0.14000000000000001</v>
          </cell>
          <cell r="CQ366">
            <v>0.21</v>
          </cell>
          <cell r="CR366">
            <v>0.16</v>
          </cell>
          <cell r="CS366">
            <v>0.12</v>
          </cell>
          <cell r="CT366">
            <v>0.14000000000000001</v>
          </cell>
          <cell r="CU366">
            <v>0</v>
          </cell>
          <cell r="CV366">
            <v>0.01</v>
          </cell>
          <cell r="CW366">
            <v>0.01</v>
          </cell>
          <cell r="CX366">
            <v>0</v>
          </cell>
          <cell r="CY366">
            <v>0.01</v>
          </cell>
          <cell r="CZ366">
            <v>0</v>
          </cell>
          <cell r="DA366">
            <v>0</v>
          </cell>
          <cell r="DB366">
            <v>0.01</v>
          </cell>
          <cell r="DC366">
            <v>0.02</v>
          </cell>
          <cell r="DD366">
            <v>0.86</v>
          </cell>
          <cell r="DE366">
            <v>0.85</v>
          </cell>
          <cell r="DF366">
            <v>0.84</v>
          </cell>
          <cell r="DG366">
            <v>0.86</v>
          </cell>
          <cell r="DH366">
            <v>0.83</v>
          </cell>
          <cell r="DI366">
            <v>0.73</v>
          </cell>
          <cell r="DJ366">
            <v>0.78</v>
          </cell>
          <cell r="DK366">
            <v>0.76</v>
          </cell>
          <cell r="DL366">
            <v>0.76</v>
          </cell>
          <cell r="DM366">
            <v>0.14000000000000001</v>
          </cell>
          <cell r="DN366">
            <v>8.9999999999999993E-3</v>
          </cell>
          <cell r="DO366">
            <v>0.01</v>
          </cell>
          <cell r="DP366">
            <v>0.03</v>
          </cell>
          <cell r="DQ366">
            <v>8.9999999999999993E-3</v>
          </cell>
          <cell r="DR366">
            <v>0.01</v>
          </cell>
          <cell r="DS366">
            <v>0.01</v>
          </cell>
          <cell r="DT366">
            <v>0.03</v>
          </cell>
          <cell r="DU366">
            <v>0.02</v>
          </cell>
          <cell r="DW366">
            <v>3.6999999999999998E-2</v>
          </cell>
          <cell r="DX366">
            <v>5.6000000000000001E-2</v>
          </cell>
          <cell r="DY366">
            <v>0.06</v>
          </cell>
          <cell r="DZ366">
            <v>7.0000000000000007E-2</v>
          </cell>
          <cell r="EA366">
            <v>0.06</v>
          </cell>
          <cell r="EB366">
            <v>0.1</v>
          </cell>
          <cell r="EC366">
            <v>7.0000000000000007E-2</v>
          </cell>
          <cell r="ED366">
            <v>0.1</v>
          </cell>
          <cell r="EE366">
            <v>0.25</v>
          </cell>
          <cell r="EF366">
            <v>0.25</v>
          </cell>
          <cell r="EG366">
            <v>0.22</v>
          </cell>
          <cell r="EH366">
            <v>0.22</v>
          </cell>
          <cell r="EI366">
            <v>0.19</v>
          </cell>
          <cell r="EJ366">
            <v>0.27</v>
          </cell>
          <cell r="EK366">
            <v>0.27</v>
          </cell>
          <cell r="EL366">
            <v>0.24</v>
          </cell>
          <cell r="EM366">
            <v>0.28000000000000003</v>
          </cell>
          <cell r="EO366">
            <v>0.66</v>
          </cell>
          <cell r="EP366">
            <v>0.67</v>
          </cell>
          <cell r="EQ366">
            <v>0.65</v>
          </cell>
          <cell r="ER366">
            <v>0.69</v>
          </cell>
          <cell r="ES366">
            <v>0.61</v>
          </cell>
          <cell r="ET366">
            <v>0.57999999999999996</v>
          </cell>
          <cell r="EU366">
            <v>0.62</v>
          </cell>
          <cell r="EV366">
            <v>0.56000000000000005</v>
          </cell>
          <cell r="EW366">
            <v>0.04</v>
          </cell>
          <cell r="EX366">
            <v>0.04</v>
          </cell>
          <cell r="EY366">
            <v>0.04</v>
          </cell>
          <cell r="EZ366">
            <v>0.05</v>
          </cell>
          <cell r="FA366">
            <v>0.05</v>
          </cell>
          <cell r="FB366">
            <v>0.05</v>
          </cell>
          <cell r="FC366">
            <v>0.05</v>
          </cell>
          <cell r="FD366">
            <v>0.04</v>
          </cell>
          <cell r="FE366">
            <v>0.04</v>
          </cell>
          <cell r="GP366">
            <v>0.01</v>
          </cell>
          <cell r="GQ366">
            <v>0.02</v>
          </cell>
          <cell r="GR366">
            <v>0.01</v>
          </cell>
          <cell r="GS366">
            <v>0.02</v>
          </cell>
          <cell r="GT366">
            <v>7.0000000000000007E-2</v>
          </cell>
          <cell r="GU366">
            <v>0.01</v>
          </cell>
          <cell r="GV366">
            <v>0.26</v>
          </cell>
          <cell r="GW366">
            <v>0.25</v>
          </cell>
          <cell r="GX366">
            <v>0.27</v>
          </cell>
          <cell r="GY366">
            <v>0.26</v>
          </cell>
          <cell r="GZ366">
            <v>0.31</v>
          </cell>
          <cell r="HA366">
            <v>0.28000000000000003</v>
          </cell>
          <cell r="HB366">
            <v>0.62</v>
          </cell>
          <cell r="HC366">
            <v>0.41</v>
          </cell>
          <cell r="HD366">
            <v>0.46</v>
          </cell>
          <cell r="HE366">
            <v>0.45</v>
          </cell>
          <cell r="HF366">
            <v>0.45</v>
          </cell>
          <cell r="HG366">
            <v>0.6</v>
          </cell>
          <cell r="HH366">
            <v>0.03</v>
          </cell>
          <cell r="HI366">
            <v>0.24</v>
          </cell>
          <cell r="HJ366">
            <v>0.17</v>
          </cell>
          <cell r="HK366">
            <v>0.18</v>
          </cell>
          <cell r="HL366">
            <v>0.1</v>
          </cell>
          <cell r="HM366">
            <v>0.04</v>
          </cell>
          <cell r="HN366">
            <v>1.9E-2</v>
          </cell>
          <cell r="HO366">
            <v>0.04</v>
          </cell>
          <cell r="HP366">
            <v>0.04</v>
          </cell>
          <cell r="HQ366">
            <v>0.04</v>
          </cell>
          <cell r="HR366">
            <v>1.9E-2</v>
          </cell>
          <cell r="HS366">
            <v>2.3E-2</v>
          </cell>
          <cell r="HT366">
            <v>0.05</v>
          </cell>
          <cell r="HU366">
            <v>0.04</v>
          </cell>
          <cell r="HV366">
            <v>0.05</v>
          </cell>
          <cell r="HW366">
            <v>0.05</v>
          </cell>
          <cell r="HX366">
            <v>0.05</v>
          </cell>
          <cell r="HY366">
            <v>0.04</v>
          </cell>
        </row>
        <row r="367">
          <cell r="A367">
            <v>609976</v>
          </cell>
          <cell r="I367">
            <v>7</v>
          </cell>
          <cell r="J367" t="str">
            <v/>
          </cell>
          <cell r="R367">
            <v>8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0.05</v>
          </cell>
          <cell r="AG367">
            <v>0.02</v>
          </cell>
          <cell r="AH367">
            <v>0.05</v>
          </cell>
          <cell r="AI367">
            <v>7.0000000000000007E-2</v>
          </cell>
          <cell r="AJ367">
            <v>0.02</v>
          </cell>
          <cell r="AK367">
            <v>0.05</v>
          </cell>
          <cell r="AL367">
            <v>0.11</v>
          </cell>
          <cell r="AM367">
            <v>0.25</v>
          </cell>
          <cell r="AN367">
            <v>0.14000000000000001</v>
          </cell>
          <cell r="AO367">
            <v>0.18</v>
          </cell>
          <cell r="AP367">
            <v>0.18</v>
          </cell>
          <cell r="AQ367">
            <v>0.45</v>
          </cell>
          <cell r="AR367">
            <v>0.3</v>
          </cell>
          <cell r="AS367">
            <v>0.02</v>
          </cell>
          <cell r="AT367">
            <v>0</v>
          </cell>
          <cell r="AU367">
            <v>0.02</v>
          </cell>
          <cell r="AV367">
            <v>0.05</v>
          </cell>
          <cell r="AW367">
            <v>0</v>
          </cell>
          <cell r="AX367">
            <v>0.05</v>
          </cell>
          <cell r="AY367">
            <v>0.7</v>
          </cell>
          <cell r="AZ367">
            <v>0.82</v>
          </cell>
          <cell r="BA367">
            <v>0.73</v>
          </cell>
          <cell r="BB367">
            <v>0.75</v>
          </cell>
          <cell r="BC367">
            <v>0.5</v>
          </cell>
          <cell r="BD367">
            <v>0.5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0.02</v>
          </cell>
          <cell r="BW367">
            <v>0.02</v>
          </cell>
          <cell r="BX367">
            <v>0.02</v>
          </cell>
          <cell r="BY367">
            <v>0</v>
          </cell>
          <cell r="BZ367">
            <v>7.0000000000000007E-2</v>
          </cell>
          <cell r="CA367">
            <v>0.09</v>
          </cell>
          <cell r="CB367">
            <v>0.02</v>
          </cell>
          <cell r="CL367">
            <v>0.16</v>
          </cell>
          <cell r="CM367">
            <v>0.18</v>
          </cell>
          <cell r="CN367">
            <v>0.2</v>
          </cell>
          <cell r="CO367">
            <v>0.18</v>
          </cell>
          <cell r="CP367">
            <v>0.18</v>
          </cell>
          <cell r="CQ367">
            <v>0.25</v>
          </cell>
          <cell r="CR367">
            <v>0.25</v>
          </cell>
          <cell r="CS367">
            <v>0.25</v>
          </cell>
          <cell r="CT367">
            <v>0.3</v>
          </cell>
          <cell r="CU367">
            <v>0</v>
          </cell>
          <cell r="CV367">
            <v>0</v>
          </cell>
          <cell r="CW367">
            <v>0.02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0.02</v>
          </cell>
          <cell r="DC367">
            <v>0.02</v>
          </cell>
          <cell r="DD367">
            <v>0.84</v>
          </cell>
          <cell r="DE367">
            <v>0.82</v>
          </cell>
          <cell r="DF367">
            <v>0.75</v>
          </cell>
          <cell r="DG367">
            <v>0.8</v>
          </cell>
          <cell r="DH367">
            <v>0.8</v>
          </cell>
          <cell r="DI367">
            <v>0.75</v>
          </cell>
          <cell r="DJ367">
            <v>0.68</v>
          </cell>
          <cell r="DK367">
            <v>0.64</v>
          </cell>
          <cell r="DL367">
            <v>0.66</v>
          </cell>
          <cell r="DM367">
            <v>0.05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0.05</v>
          </cell>
          <cell r="DT367">
            <v>0</v>
          </cell>
          <cell r="DU367">
            <v>0.02</v>
          </cell>
          <cell r="DW367">
            <v>0</v>
          </cell>
          <cell r="DX367">
            <v>0</v>
          </cell>
          <cell r="DY367">
            <v>0.02</v>
          </cell>
          <cell r="DZ367">
            <v>0.02</v>
          </cell>
          <cell r="EA367">
            <v>0.05</v>
          </cell>
          <cell r="EB367">
            <v>0.09</v>
          </cell>
          <cell r="EC367">
            <v>0</v>
          </cell>
          <cell r="ED367">
            <v>0.05</v>
          </cell>
          <cell r="EE367">
            <v>0.32</v>
          </cell>
          <cell r="EF367">
            <v>0.25</v>
          </cell>
          <cell r="EG367">
            <v>0.23</v>
          </cell>
          <cell r="EH367">
            <v>0.27</v>
          </cell>
          <cell r="EI367">
            <v>0.18</v>
          </cell>
          <cell r="EJ367">
            <v>0.3</v>
          </cell>
          <cell r="EK367">
            <v>0.41</v>
          </cell>
          <cell r="EL367">
            <v>0.34</v>
          </cell>
          <cell r="EM367">
            <v>0.36</v>
          </cell>
          <cell r="EO367">
            <v>0.75</v>
          </cell>
          <cell r="EP367">
            <v>0.77</v>
          </cell>
          <cell r="EQ367">
            <v>0.7</v>
          </cell>
          <cell r="ER367">
            <v>0.8</v>
          </cell>
          <cell r="ES367">
            <v>0.66</v>
          </cell>
          <cell r="ET367">
            <v>0.43</v>
          </cell>
          <cell r="EU367">
            <v>0.66</v>
          </cell>
          <cell r="EV367">
            <v>0.56999999999999995</v>
          </cell>
          <cell r="EW367">
            <v>7.0000000000000007E-2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0.02</v>
          </cell>
          <cell r="FD367">
            <v>0</v>
          </cell>
          <cell r="FE367">
            <v>0</v>
          </cell>
          <cell r="GP367">
            <v>0</v>
          </cell>
          <cell r="GQ367">
            <v>0</v>
          </cell>
          <cell r="GR367">
            <v>0</v>
          </cell>
          <cell r="GS367">
            <v>0.02</v>
          </cell>
          <cell r="GT367">
            <v>0.14000000000000001</v>
          </cell>
          <cell r="GU367">
            <v>0</v>
          </cell>
          <cell r="GV367">
            <v>0.25</v>
          </cell>
          <cell r="GW367">
            <v>0.14000000000000001</v>
          </cell>
          <cell r="GX367">
            <v>0.25</v>
          </cell>
          <cell r="GY367">
            <v>0.23</v>
          </cell>
          <cell r="GZ367">
            <v>0.45</v>
          </cell>
          <cell r="HA367">
            <v>0.18</v>
          </cell>
          <cell r="HB367">
            <v>0.75</v>
          </cell>
          <cell r="HC367">
            <v>0.75</v>
          </cell>
          <cell r="HD367">
            <v>0.59</v>
          </cell>
          <cell r="HE367">
            <v>0.59</v>
          </cell>
          <cell r="HF367">
            <v>0.32</v>
          </cell>
          <cell r="HG367">
            <v>0.8</v>
          </cell>
          <cell r="HH367">
            <v>0</v>
          </cell>
          <cell r="HI367">
            <v>0.09</v>
          </cell>
          <cell r="HJ367">
            <v>0.14000000000000001</v>
          </cell>
          <cell r="HK367">
            <v>0.11</v>
          </cell>
          <cell r="HL367">
            <v>0.05</v>
          </cell>
          <cell r="HM367">
            <v>0</v>
          </cell>
          <cell r="HN367">
            <v>0</v>
          </cell>
          <cell r="HO367">
            <v>0.02</v>
          </cell>
          <cell r="HP367">
            <v>0.02</v>
          </cell>
          <cell r="HQ367">
            <v>0.02</v>
          </cell>
          <cell r="HR367">
            <v>4.4999999999999998E-2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0.02</v>
          </cell>
          <cell r="HX367">
            <v>0</v>
          </cell>
          <cell r="HY367">
            <v>0.02</v>
          </cell>
        </row>
        <row r="368">
          <cell r="A368">
            <v>609977</v>
          </cell>
          <cell r="I368">
            <v>69</v>
          </cell>
          <cell r="J368" t="str">
            <v>Very strong</v>
          </cell>
          <cell r="M368">
            <v>82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0.04</v>
          </cell>
          <cell r="AF368">
            <v>0.04</v>
          </cell>
          <cell r="AG368">
            <v>0.04</v>
          </cell>
          <cell r="AH368">
            <v>0.03</v>
          </cell>
          <cell r="AI368">
            <v>0.01</v>
          </cell>
          <cell r="AJ368">
            <v>0.01</v>
          </cell>
          <cell r="AK368">
            <v>0.08</v>
          </cell>
          <cell r="AL368">
            <v>0.1</v>
          </cell>
          <cell r="AM368">
            <v>0.19</v>
          </cell>
          <cell r="AN368">
            <v>0.11</v>
          </cell>
          <cell r="AO368">
            <v>0.15</v>
          </cell>
          <cell r="AP368">
            <v>0.11</v>
          </cell>
          <cell r="AQ368">
            <v>0.33</v>
          </cell>
          <cell r="AR368">
            <v>0.21</v>
          </cell>
          <cell r="AS368">
            <v>0.01</v>
          </cell>
          <cell r="AT368">
            <v>0</v>
          </cell>
          <cell r="AU368">
            <v>0</v>
          </cell>
          <cell r="AV368">
            <v>0.01</v>
          </cell>
          <cell r="AW368">
            <v>0</v>
          </cell>
          <cell r="AX368">
            <v>0.04</v>
          </cell>
          <cell r="AY368">
            <v>0.76</v>
          </cell>
          <cell r="AZ368">
            <v>0.86</v>
          </cell>
          <cell r="BA368">
            <v>0.84</v>
          </cell>
          <cell r="BB368">
            <v>0.87</v>
          </cell>
          <cell r="BC368">
            <v>0.55000000000000004</v>
          </cell>
          <cell r="BD368">
            <v>0.62</v>
          </cell>
          <cell r="BK368">
            <v>0</v>
          </cell>
          <cell r="BL368">
            <v>0.01</v>
          </cell>
          <cell r="BM368">
            <v>0</v>
          </cell>
          <cell r="BN368">
            <v>0.01</v>
          </cell>
          <cell r="BO368">
            <v>0.01</v>
          </cell>
          <cell r="BP368">
            <v>0.06</v>
          </cell>
          <cell r="BQ368">
            <v>0.01</v>
          </cell>
          <cell r="BR368">
            <v>0.06</v>
          </cell>
          <cell r="BS368">
            <v>0.06</v>
          </cell>
          <cell r="BT368">
            <v>0.03</v>
          </cell>
          <cell r="BU368">
            <v>0.05</v>
          </cell>
          <cell r="BV368">
            <v>7.0000000000000007E-2</v>
          </cell>
          <cell r="BW368">
            <v>0.02</v>
          </cell>
          <cell r="BX368">
            <v>7.0000000000000007E-2</v>
          </cell>
          <cell r="BY368">
            <v>0.05</v>
          </cell>
          <cell r="BZ368">
            <v>0.11</v>
          </cell>
          <cell r="CA368">
            <v>0.11</v>
          </cell>
          <cell r="CB368">
            <v>0.09</v>
          </cell>
          <cell r="CL368">
            <v>0.1</v>
          </cell>
          <cell r="CM368">
            <v>0.15</v>
          </cell>
          <cell r="CN368">
            <v>0.16</v>
          </cell>
          <cell r="CO368">
            <v>0.13</v>
          </cell>
          <cell r="CP368">
            <v>0.16</v>
          </cell>
          <cell r="CQ368">
            <v>0.24</v>
          </cell>
          <cell r="CR368">
            <v>0.19</v>
          </cell>
          <cell r="CS368">
            <v>0.15</v>
          </cell>
          <cell r="CT368">
            <v>0.17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0.02</v>
          </cell>
          <cell r="DA368">
            <v>0.01</v>
          </cell>
          <cell r="DB368">
            <v>0.01</v>
          </cell>
          <cell r="DC368">
            <v>0</v>
          </cell>
          <cell r="DD368">
            <v>0.88</v>
          </cell>
          <cell r="DE368">
            <v>0.79</v>
          </cell>
          <cell r="DF368">
            <v>0.77</v>
          </cell>
          <cell r="DG368">
            <v>0.84</v>
          </cell>
          <cell r="DH368">
            <v>0.76</v>
          </cell>
          <cell r="DI368">
            <v>0.64</v>
          </cell>
          <cell r="DJ368">
            <v>0.68</v>
          </cell>
          <cell r="DK368">
            <v>0.67</v>
          </cell>
          <cell r="DL368">
            <v>0.69</v>
          </cell>
          <cell r="DM368">
            <v>0.16</v>
          </cell>
          <cell r="DN368">
            <v>0.01</v>
          </cell>
          <cell r="DO368">
            <v>0</v>
          </cell>
          <cell r="DP368">
            <v>0</v>
          </cell>
          <cell r="DQ368">
            <v>0</v>
          </cell>
          <cell r="DR368">
            <v>0.01</v>
          </cell>
          <cell r="DS368">
            <v>0.09</v>
          </cell>
          <cell r="DT368">
            <v>0.02</v>
          </cell>
          <cell r="DU368">
            <v>0</v>
          </cell>
          <cell r="DW368">
            <v>2.9000000000000001E-2</v>
          </cell>
          <cell r="DX368">
            <v>0.01</v>
          </cell>
          <cell r="DY368">
            <v>0.03</v>
          </cell>
          <cell r="DZ368">
            <v>0.03</v>
          </cell>
          <cell r="EA368">
            <v>0.08</v>
          </cell>
          <cell r="EB368">
            <v>0.1</v>
          </cell>
          <cell r="EC368">
            <v>0.09</v>
          </cell>
          <cell r="ED368">
            <v>0.03</v>
          </cell>
          <cell r="EE368">
            <v>0.15</v>
          </cell>
          <cell r="EF368">
            <v>0.2</v>
          </cell>
          <cell r="EG368">
            <v>0.22</v>
          </cell>
          <cell r="EH368">
            <v>0.27</v>
          </cell>
          <cell r="EI368">
            <v>0.25</v>
          </cell>
          <cell r="EJ368">
            <v>0.3</v>
          </cell>
          <cell r="EK368">
            <v>0.27</v>
          </cell>
          <cell r="EL368">
            <v>0.28000000000000003</v>
          </cell>
          <cell r="EM368">
            <v>0.31</v>
          </cell>
          <cell r="EO368">
            <v>0.74</v>
          </cell>
          <cell r="EP368">
            <v>0.75</v>
          </cell>
          <cell r="EQ368">
            <v>0.67</v>
          </cell>
          <cell r="ER368">
            <v>0.7</v>
          </cell>
          <cell r="ES368">
            <v>0.59</v>
          </cell>
          <cell r="ET368">
            <v>0.45</v>
          </cell>
          <cell r="EU368">
            <v>0.56000000000000005</v>
          </cell>
          <cell r="EV368">
            <v>0.62</v>
          </cell>
          <cell r="EW368">
            <v>0.04</v>
          </cell>
          <cell r="EX368">
            <v>0.02</v>
          </cell>
          <cell r="EY368">
            <v>0.02</v>
          </cell>
          <cell r="EZ368">
            <v>0.04</v>
          </cell>
          <cell r="FA368">
            <v>0.03</v>
          </cell>
          <cell r="FB368">
            <v>0.02</v>
          </cell>
          <cell r="FC368">
            <v>0.1</v>
          </cell>
          <cell r="FD368">
            <v>0.06</v>
          </cell>
          <cell r="FE368">
            <v>0.04</v>
          </cell>
          <cell r="GP368">
            <v>0</v>
          </cell>
          <cell r="GQ368">
            <v>0</v>
          </cell>
          <cell r="GR368">
            <v>0.03</v>
          </cell>
          <cell r="GS368">
            <v>0.1</v>
          </cell>
          <cell r="GT368">
            <v>7.0000000000000007E-2</v>
          </cell>
          <cell r="GU368">
            <v>0</v>
          </cell>
          <cell r="GV368">
            <v>0.41</v>
          </cell>
          <cell r="GW368">
            <v>0.32</v>
          </cell>
          <cell r="GX368">
            <v>0.37</v>
          </cell>
          <cell r="GY368">
            <v>0.36</v>
          </cell>
          <cell r="GZ368">
            <v>0.4</v>
          </cell>
          <cell r="HA368">
            <v>0.4</v>
          </cell>
          <cell r="HB368">
            <v>0.49</v>
          </cell>
          <cell r="HC368">
            <v>0.36</v>
          </cell>
          <cell r="HD368">
            <v>0.39</v>
          </cell>
          <cell r="HE368">
            <v>0.32</v>
          </cell>
          <cell r="HF368">
            <v>0.4</v>
          </cell>
          <cell r="HG368">
            <v>0.53</v>
          </cell>
          <cell r="HH368">
            <v>0.03</v>
          </cell>
          <cell r="HI368">
            <v>0.2</v>
          </cell>
          <cell r="HJ368">
            <v>0.14000000000000001</v>
          </cell>
          <cell r="HK368">
            <v>0.1</v>
          </cell>
          <cell r="HL368">
            <v>7.0000000000000007E-2</v>
          </cell>
          <cell r="HM368">
            <v>0</v>
          </cell>
          <cell r="HN368">
            <v>1.9E-2</v>
          </cell>
          <cell r="HO368">
            <v>0.05</v>
          </cell>
          <cell r="HP368">
            <v>0.01</v>
          </cell>
          <cell r="HQ368">
            <v>0.05</v>
          </cell>
          <cell r="HR368">
            <v>0.01</v>
          </cell>
          <cell r="HS368">
            <v>0.01</v>
          </cell>
          <cell r="HT368">
            <v>0.06</v>
          </cell>
          <cell r="HU368">
            <v>7.0000000000000007E-2</v>
          </cell>
          <cell r="HV368">
            <v>0.06</v>
          </cell>
          <cell r="HW368">
            <v>7.0000000000000007E-2</v>
          </cell>
          <cell r="HX368">
            <v>0.06</v>
          </cell>
          <cell r="HY368">
            <v>0.06</v>
          </cell>
        </row>
        <row r="369">
          <cell r="A369">
            <v>609978</v>
          </cell>
          <cell r="I369">
            <v>58</v>
          </cell>
          <cell r="J369" t="str">
            <v>Strong</v>
          </cell>
          <cell r="M369">
            <v>74</v>
          </cell>
          <cell r="R369">
            <v>3</v>
          </cell>
          <cell r="AA369">
            <v>0.01</v>
          </cell>
          <cell r="AB369">
            <v>0.01</v>
          </cell>
          <cell r="AC369">
            <v>0.01</v>
          </cell>
          <cell r="AD369">
            <v>0.03</v>
          </cell>
          <cell r="AE369">
            <v>0.03</v>
          </cell>
          <cell r="AF369">
            <v>0.06</v>
          </cell>
          <cell r="AG369">
            <v>0.04</v>
          </cell>
          <cell r="AH369">
            <v>0.04</v>
          </cell>
          <cell r="AI369">
            <v>0.04</v>
          </cell>
          <cell r="AJ369">
            <v>0.03</v>
          </cell>
          <cell r="AK369">
            <v>0.11</v>
          </cell>
          <cell r="AL369">
            <v>0.09</v>
          </cell>
          <cell r="AM369">
            <v>0.14000000000000001</v>
          </cell>
          <cell r="AN369">
            <v>0.13</v>
          </cell>
          <cell r="AO369">
            <v>0.2</v>
          </cell>
          <cell r="AP369">
            <v>0.15</v>
          </cell>
          <cell r="AQ369">
            <v>0.23</v>
          </cell>
          <cell r="AR369">
            <v>0.18</v>
          </cell>
          <cell r="AS369">
            <v>0.01</v>
          </cell>
          <cell r="AT369">
            <v>0</v>
          </cell>
          <cell r="AU369">
            <v>0</v>
          </cell>
          <cell r="AV369">
            <v>0.01</v>
          </cell>
          <cell r="AW369">
            <v>0</v>
          </cell>
          <cell r="AX369">
            <v>0.01</v>
          </cell>
          <cell r="AY369">
            <v>0.8</v>
          </cell>
          <cell r="AZ369">
            <v>0.82</v>
          </cell>
          <cell r="BA369">
            <v>0.75</v>
          </cell>
          <cell r="BB369">
            <v>0.78</v>
          </cell>
          <cell r="BC369">
            <v>0.62</v>
          </cell>
          <cell r="BD369">
            <v>0.66</v>
          </cell>
          <cell r="BK369">
            <v>1.7000000000000001E-2</v>
          </cell>
          <cell r="BL369">
            <v>1.7000000000000001E-2</v>
          </cell>
          <cell r="BM369">
            <v>0.02</v>
          </cell>
          <cell r="BN369">
            <v>0.03</v>
          </cell>
          <cell r="BO369">
            <v>0.02</v>
          </cell>
          <cell r="BP369">
            <v>0.04</v>
          </cell>
          <cell r="BQ369">
            <v>7.0000000000000007E-2</v>
          </cell>
          <cell r="BR369">
            <v>0.12</v>
          </cell>
          <cell r="BS369">
            <v>0.09</v>
          </cell>
          <cell r="BT369">
            <v>0.03</v>
          </cell>
          <cell r="BU369">
            <v>0.03</v>
          </cell>
          <cell r="BV369">
            <v>0.04</v>
          </cell>
          <cell r="BW369">
            <v>0.03</v>
          </cell>
          <cell r="BX369">
            <v>0.04</v>
          </cell>
          <cell r="BY369">
            <v>0.09</v>
          </cell>
          <cell r="BZ369">
            <v>0.06</v>
          </cell>
          <cell r="CA369">
            <v>0.09</v>
          </cell>
          <cell r="CB369">
            <v>0.08</v>
          </cell>
          <cell r="CL369">
            <v>0.12</v>
          </cell>
          <cell r="CM369">
            <v>0.27</v>
          </cell>
          <cell r="CN369">
            <v>0.2</v>
          </cell>
          <cell r="CO369">
            <v>0.17</v>
          </cell>
          <cell r="CP369">
            <v>0.22</v>
          </cell>
          <cell r="CQ369">
            <v>0.32</v>
          </cell>
          <cell r="CR369">
            <v>0.27</v>
          </cell>
          <cell r="CS369">
            <v>0.23</v>
          </cell>
          <cell r="CT369">
            <v>0.22</v>
          </cell>
          <cell r="CU369">
            <v>0.02</v>
          </cell>
          <cell r="CV369">
            <v>0.02</v>
          </cell>
          <cell r="CW369">
            <v>0.02</v>
          </cell>
          <cell r="CX369">
            <v>0.02</v>
          </cell>
          <cell r="CY369">
            <v>0.04</v>
          </cell>
          <cell r="CZ369">
            <v>0.02</v>
          </cell>
          <cell r="DA369">
            <v>0.03</v>
          </cell>
          <cell r="DB369">
            <v>0.03</v>
          </cell>
          <cell r="DC369">
            <v>0.03</v>
          </cell>
          <cell r="DD369">
            <v>0.81</v>
          </cell>
          <cell r="DE369">
            <v>0.66</v>
          </cell>
          <cell r="DF369">
            <v>0.72</v>
          </cell>
          <cell r="DG369">
            <v>0.75</v>
          </cell>
          <cell r="DH369">
            <v>0.68</v>
          </cell>
          <cell r="DI369">
            <v>0.53</v>
          </cell>
          <cell r="DJ369">
            <v>0.57999999999999996</v>
          </cell>
          <cell r="DK369">
            <v>0.53</v>
          </cell>
          <cell r="DL369">
            <v>0.59</v>
          </cell>
          <cell r="DM369">
            <v>0.12</v>
          </cell>
          <cell r="DN369">
            <v>4.2999999999999997E-2</v>
          </cell>
          <cell r="DO369">
            <v>0.03</v>
          </cell>
          <cell r="DP369">
            <v>0.02</v>
          </cell>
          <cell r="DQ369">
            <v>2.5999999999999999E-2</v>
          </cell>
          <cell r="DR369">
            <v>0.03</v>
          </cell>
          <cell r="DS369">
            <v>0.06</v>
          </cell>
          <cell r="DT369">
            <v>0.04</v>
          </cell>
          <cell r="DU369">
            <v>0.05</v>
          </cell>
          <cell r="DW369">
            <v>5.1999999999999998E-2</v>
          </cell>
          <cell r="DX369">
            <v>2.5999999999999999E-2</v>
          </cell>
          <cell r="DY369">
            <v>0.05</v>
          </cell>
          <cell r="DZ369">
            <v>0.05</v>
          </cell>
          <cell r="EA369">
            <v>0.06</v>
          </cell>
          <cell r="EB369">
            <v>0.06</v>
          </cell>
          <cell r="EC369">
            <v>0.03</v>
          </cell>
          <cell r="ED369">
            <v>0.08</v>
          </cell>
          <cell r="EE369">
            <v>0.31</v>
          </cell>
          <cell r="EF369">
            <v>0.32</v>
          </cell>
          <cell r="EG369">
            <v>0.34</v>
          </cell>
          <cell r="EH369">
            <v>0.35</v>
          </cell>
          <cell r="EI369">
            <v>0.28000000000000003</v>
          </cell>
          <cell r="EJ369">
            <v>0.41</v>
          </cell>
          <cell r="EK369">
            <v>0.34</v>
          </cell>
          <cell r="EL369">
            <v>0.39</v>
          </cell>
          <cell r="EM369">
            <v>0.45</v>
          </cell>
          <cell r="EO369">
            <v>0.56999999999999995</v>
          </cell>
          <cell r="EP369">
            <v>0.59</v>
          </cell>
          <cell r="EQ369">
            <v>0.54</v>
          </cell>
          <cell r="ER369">
            <v>0.61</v>
          </cell>
          <cell r="ES369">
            <v>0.49</v>
          </cell>
          <cell r="ET369">
            <v>0.51</v>
          </cell>
          <cell r="EU369">
            <v>0.52</v>
          </cell>
          <cell r="EV369">
            <v>0.39</v>
          </cell>
          <cell r="EW369">
            <v>0.03</v>
          </cell>
          <cell r="EX369">
            <v>0.02</v>
          </cell>
          <cell r="EY369">
            <v>0.03</v>
          </cell>
          <cell r="EZ369">
            <v>0.03</v>
          </cell>
          <cell r="FA369">
            <v>0.03</v>
          </cell>
          <cell r="FB369">
            <v>0.02</v>
          </cell>
          <cell r="FC369">
            <v>0.03</v>
          </cell>
          <cell r="FD369">
            <v>0.03</v>
          </cell>
          <cell r="FE369">
            <v>0.03</v>
          </cell>
          <cell r="GP369">
            <v>0.02</v>
          </cell>
          <cell r="GQ369">
            <v>0.03</v>
          </cell>
          <cell r="GR369">
            <v>0.03</v>
          </cell>
          <cell r="GS369">
            <v>0.03</v>
          </cell>
          <cell r="GT369">
            <v>0.05</v>
          </cell>
          <cell r="GU369">
            <v>0.01</v>
          </cell>
          <cell r="GV369">
            <v>0.37</v>
          </cell>
          <cell r="GW369">
            <v>0.32</v>
          </cell>
          <cell r="GX369">
            <v>0.34</v>
          </cell>
          <cell r="GY369">
            <v>0.31</v>
          </cell>
          <cell r="GZ369">
            <v>0.41</v>
          </cell>
          <cell r="HA369">
            <v>0.31</v>
          </cell>
          <cell r="HB369">
            <v>0.45</v>
          </cell>
          <cell r="HC369">
            <v>0.41</v>
          </cell>
          <cell r="HD369">
            <v>0.34</v>
          </cell>
          <cell r="HE369">
            <v>0.46</v>
          </cell>
          <cell r="HF369">
            <v>0.38</v>
          </cell>
          <cell r="HG369">
            <v>0.56000000000000005</v>
          </cell>
          <cell r="HH369">
            <v>0.12</v>
          </cell>
          <cell r="HI369">
            <v>0.19</v>
          </cell>
          <cell r="HJ369">
            <v>0.22</v>
          </cell>
          <cell r="HK369">
            <v>0.13</v>
          </cell>
          <cell r="HL369">
            <v>0.09</v>
          </cell>
          <cell r="HM369">
            <v>0.06</v>
          </cell>
          <cell r="HN369">
            <v>1.7000000000000001E-2</v>
          </cell>
          <cell r="HO369">
            <v>0.03</v>
          </cell>
          <cell r="HP369">
            <v>0.03</v>
          </cell>
          <cell r="HQ369">
            <v>0.02</v>
          </cell>
          <cell r="HR369">
            <v>2.5999999999999999E-2</v>
          </cell>
          <cell r="HS369">
            <v>1.7000000000000001E-2</v>
          </cell>
          <cell r="HT369">
            <v>0.03</v>
          </cell>
          <cell r="HU369">
            <v>0.03</v>
          </cell>
          <cell r="HV369">
            <v>0.04</v>
          </cell>
          <cell r="HW369">
            <v>0.06</v>
          </cell>
          <cell r="HX369">
            <v>0.04</v>
          </cell>
          <cell r="HY369">
            <v>0.04</v>
          </cell>
        </row>
        <row r="370">
          <cell r="A370">
            <v>609979</v>
          </cell>
          <cell r="I370">
            <v>49</v>
          </cell>
          <cell r="J370" t="str">
            <v>Neutral</v>
          </cell>
          <cell r="M370">
            <v>43</v>
          </cell>
          <cell r="R370">
            <v>58</v>
          </cell>
          <cell r="AA370">
            <v>0.02</v>
          </cell>
          <cell r="AB370">
            <v>0.02</v>
          </cell>
          <cell r="AC370">
            <v>0.02</v>
          </cell>
          <cell r="AD370">
            <v>0.03</v>
          </cell>
          <cell r="AE370">
            <v>0.02</v>
          </cell>
          <cell r="AF370">
            <v>0.05</v>
          </cell>
          <cell r="AG370">
            <v>0.08</v>
          </cell>
          <cell r="AH370">
            <v>7.0000000000000007E-2</v>
          </cell>
          <cell r="AI370">
            <v>7.0000000000000007E-2</v>
          </cell>
          <cell r="AJ370">
            <v>0.06</v>
          </cell>
          <cell r="AK370">
            <v>0.12</v>
          </cell>
          <cell r="AL370">
            <v>0.16</v>
          </cell>
          <cell r="AM370">
            <v>0.26</v>
          </cell>
          <cell r="AN370">
            <v>0.25</v>
          </cell>
          <cell r="AO370">
            <v>0.3</v>
          </cell>
          <cell r="AP370">
            <v>0.25</v>
          </cell>
          <cell r="AQ370">
            <v>0.35</v>
          </cell>
          <cell r="AR370">
            <v>0.33</v>
          </cell>
          <cell r="AS370">
            <v>0.06</v>
          </cell>
          <cell r="AT370">
            <v>0.11</v>
          </cell>
          <cell r="AU370">
            <v>0.09</v>
          </cell>
          <cell r="AV370">
            <v>0.09</v>
          </cell>
          <cell r="AW370">
            <v>0.1</v>
          </cell>
          <cell r="AX370">
            <v>0.09</v>
          </cell>
          <cell r="AY370">
            <v>0.57999999999999996</v>
          </cell>
          <cell r="AZ370">
            <v>0.54</v>
          </cell>
          <cell r="BA370">
            <v>0.53</v>
          </cell>
          <cell r="BB370">
            <v>0.56999999999999995</v>
          </cell>
          <cell r="BC370">
            <v>0.43</v>
          </cell>
          <cell r="BD370">
            <v>0.38</v>
          </cell>
          <cell r="BK370">
            <v>8.9999999999999993E-3</v>
          </cell>
          <cell r="BL370">
            <v>8.9999999999999993E-3</v>
          </cell>
          <cell r="BM370">
            <v>0.01</v>
          </cell>
          <cell r="BN370">
            <v>0.02</v>
          </cell>
          <cell r="BO370">
            <v>0.01</v>
          </cell>
          <cell r="BP370">
            <v>0.01</v>
          </cell>
          <cell r="BQ370">
            <v>0.03</v>
          </cell>
          <cell r="BR370">
            <v>7.0000000000000007E-2</v>
          </cell>
          <cell r="BS370">
            <v>0.04</v>
          </cell>
          <cell r="BT370">
            <v>0.03</v>
          </cell>
          <cell r="BU370">
            <v>0.04</v>
          </cell>
          <cell r="BV370">
            <v>0.04</v>
          </cell>
          <cell r="BW370">
            <v>0.04</v>
          </cell>
          <cell r="BX370">
            <v>0.04</v>
          </cell>
          <cell r="BY370">
            <v>0.05</v>
          </cell>
          <cell r="BZ370">
            <v>7.0000000000000007E-2</v>
          </cell>
          <cell r="CA370">
            <v>0.1</v>
          </cell>
          <cell r="CB370">
            <v>0.1</v>
          </cell>
          <cell r="CL370">
            <v>0.13</v>
          </cell>
          <cell r="CM370">
            <v>0.17</v>
          </cell>
          <cell r="CN370">
            <v>0.22</v>
          </cell>
          <cell r="CO370">
            <v>0.17</v>
          </cell>
          <cell r="CP370">
            <v>0.19</v>
          </cell>
          <cell r="CQ370">
            <v>0.24</v>
          </cell>
          <cell r="CR370">
            <v>0.25</v>
          </cell>
          <cell r="CS370">
            <v>0.24</v>
          </cell>
          <cell r="CT370">
            <v>0.22</v>
          </cell>
          <cell r="CU370">
            <v>7.0000000000000007E-2</v>
          </cell>
          <cell r="CV370">
            <v>7.0000000000000007E-2</v>
          </cell>
          <cell r="CW370">
            <v>0.08</v>
          </cell>
          <cell r="CX370">
            <v>0.09</v>
          </cell>
          <cell r="CY370">
            <v>0.08</v>
          </cell>
          <cell r="CZ370">
            <v>0.09</v>
          </cell>
          <cell r="DA370">
            <v>0.08</v>
          </cell>
          <cell r="DB370">
            <v>0.1</v>
          </cell>
          <cell r="DC370">
            <v>0.08</v>
          </cell>
          <cell r="DD370">
            <v>0.76</v>
          </cell>
          <cell r="DE370">
            <v>0.7</v>
          </cell>
          <cell r="DF370">
            <v>0.65</v>
          </cell>
          <cell r="DG370">
            <v>0.68</v>
          </cell>
          <cell r="DH370">
            <v>0.69</v>
          </cell>
          <cell r="DI370">
            <v>0.62</v>
          </cell>
          <cell r="DJ370">
            <v>0.56999999999999995</v>
          </cell>
          <cell r="DK370">
            <v>0.49</v>
          </cell>
          <cell r="DL370">
            <v>0.56999999999999995</v>
          </cell>
          <cell r="DM370">
            <v>7.0000000000000007E-2</v>
          </cell>
          <cell r="DN370">
            <v>8.9999999999999993E-3</v>
          </cell>
          <cell r="DO370">
            <v>0.01</v>
          </cell>
          <cell r="DP370">
            <v>0</v>
          </cell>
          <cell r="DQ370">
            <v>2E-3</v>
          </cell>
          <cell r="DR370">
            <v>0.01</v>
          </cell>
          <cell r="DS370">
            <v>0.05</v>
          </cell>
          <cell r="DT370">
            <v>0.02</v>
          </cell>
          <cell r="DU370">
            <v>0.01</v>
          </cell>
          <cell r="DW370">
            <v>4.2999999999999997E-2</v>
          </cell>
          <cell r="DX370">
            <v>3.5999999999999997E-2</v>
          </cell>
          <cell r="DY370">
            <v>0.05</v>
          </cell>
          <cell r="DZ370">
            <v>0.05</v>
          </cell>
          <cell r="EA370">
            <v>0.06</v>
          </cell>
          <cell r="EB370">
            <v>0.09</v>
          </cell>
          <cell r="EC370">
            <v>0.05</v>
          </cell>
          <cell r="ED370">
            <v>0.04</v>
          </cell>
          <cell r="EE370">
            <v>0.28000000000000003</v>
          </cell>
          <cell r="EF370">
            <v>0.26</v>
          </cell>
          <cell r="EG370">
            <v>0.22</v>
          </cell>
          <cell r="EH370">
            <v>0.28000000000000003</v>
          </cell>
          <cell r="EI370">
            <v>0.25</v>
          </cell>
          <cell r="EJ370">
            <v>0.3</v>
          </cell>
          <cell r="EK370">
            <v>0.31</v>
          </cell>
          <cell r="EL370">
            <v>0.3</v>
          </cell>
          <cell r="EM370">
            <v>0.28000000000000003</v>
          </cell>
          <cell r="EO370">
            <v>0.61</v>
          </cell>
          <cell r="EP370">
            <v>0.65</v>
          </cell>
          <cell r="EQ370">
            <v>0.59</v>
          </cell>
          <cell r="ER370">
            <v>0.63</v>
          </cell>
          <cell r="ES370">
            <v>0.55000000000000004</v>
          </cell>
          <cell r="ET370">
            <v>0.47</v>
          </cell>
          <cell r="EU370">
            <v>0.55000000000000004</v>
          </cell>
          <cell r="EV370">
            <v>0.57999999999999996</v>
          </cell>
          <cell r="EW370">
            <v>0.09</v>
          </cell>
          <cell r="EX370">
            <v>7.0000000000000007E-2</v>
          </cell>
          <cell r="EY370">
            <v>0.09</v>
          </cell>
          <cell r="EZ370">
            <v>0.08</v>
          </cell>
          <cell r="FA370">
            <v>0.08</v>
          </cell>
          <cell r="FB370">
            <v>0.09</v>
          </cell>
          <cell r="FC370">
            <v>0.08</v>
          </cell>
          <cell r="FD370">
            <v>0.09</v>
          </cell>
          <cell r="FE370">
            <v>0.09</v>
          </cell>
          <cell r="GP370">
            <v>0.02</v>
          </cell>
          <cell r="GQ370">
            <v>0.01</v>
          </cell>
          <cell r="GR370">
            <v>0.02</v>
          </cell>
          <cell r="GS370">
            <v>0.01</v>
          </cell>
          <cell r="GT370">
            <v>0.08</v>
          </cell>
          <cell r="GU370">
            <v>0.02</v>
          </cell>
          <cell r="GV370">
            <v>0.43</v>
          </cell>
          <cell r="GW370">
            <v>0.35</v>
          </cell>
          <cell r="GX370">
            <v>0.41</v>
          </cell>
          <cell r="GY370">
            <v>0.41</v>
          </cell>
          <cell r="GZ370">
            <v>0.45</v>
          </cell>
          <cell r="HA370">
            <v>0.41</v>
          </cell>
          <cell r="HB370">
            <v>0.39</v>
          </cell>
          <cell r="HC370">
            <v>0.28999999999999998</v>
          </cell>
          <cell r="HD370">
            <v>0.31</v>
          </cell>
          <cell r="HE370">
            <v>0.33</v>
          </cell>
          <cell r="HF370">
            <v>0.19</v>
          </cell>
          <cell r="HG370">
            <v>0.4</v>
          </cell>
          <cell r="HH370">
            <v>0.06</v>
          </cell>
          <cell r="HI370">
            <v>0.23</v>
          </cell>
          <cell r="HJ370">
            <v>0.15</v>
          </cell>
          <cell r="HK370">
            <v>0.11</v>
          </cell>
          <cell r="HL370">
            <v>0.15</v>
          </cell>
          <cell r="HM370">
            <v>0.05</v>
          </cell>
          <cell r="HN370">
            <v>2.3E-2</v>
          </cell>
          <cell r="HO370">
            <v>0.02</v>
          </cell>
          <cell r="HP370">
            <v>0.02</v>
          </cell>
          <cell r="HQ370">
            <v>0.03</v>
          </cell>
          <cell r="HR370">
            <v>2.7E-2</v>
          </cell>
          <cell r="HS370">
            <v>2.5000000000000001E-2</v>
          </cell>
          <cell r="HT370">
            <v>0.08</v>
          </cell>
          <cell r="HU370">
            <v>0.09</v>
          </cell>
          <cell r="HV370">
            <v>0.09</v>
          </cell>
          <cell r="HW370">
            <v>0.11</v>
          </cell>
          <cell r="HX370">
            <v>0.1</v>
          </cell>
          <cell r="HY370">
            <v>0.09</v>
          </cell>
        </row>
        <row r="371">
          <cell r="A371">
            <v>609981</v>
          </cell>
          <cell r="I371">
            <v>79</v>
          </cell>
          <cell r="J371" t="str">
            <v>Neutral</v>
          </cell>
          <cell r="M371">
            <v>47</v>
          </cell>
          <cell r="R371">
            <v>2</v>
          </cell>
          <cell r="AA371">
            <v>0.02</v>
          </cell>
          <cell r="AB371">
            <v>0.02</v>
          </cell>
          <cell r="AC371">
            <v>0.01</v>
          </cell>
          <cell r="AD371">
            <v>0.01</v>
          </cell>
          <cell r="AE371">
            <v>0.04</v>
          </cell>
          <cell r="AF371">
            <v>0.08</v>
          </cell>
          <cell r="AG371">
            <v>0.06</v>
          </cell>
          <cell r="AH371">
            <v>0.02</v>
          </cell>
          <cell r="AI371">
            <v>0.06</v>
          </cell>
          <cell r="AJ371">
            <v>0.05</v>
          </cell>
          <cell r="AK371">
            <v>0.1</v>
          </cell>
          <cell r="AL371">
            <v>0.16</v>
          </cell>
          <cell r="AM371">
            <v>0.34</v>
          </cell>
          <cell r="AN371">
            <v>0.28999999999999998</v>
          </cell>
          <cell r="AO371">
            <v>0.42</v>
          </cell>
          <cell r="AP371">
            <v>0.22</v>
          </cell>
          <cell r="AQ371">
            <v>0.32</v>
          </cell>
          <cell r="AR371">
            <v>0.33</v>
          </cell>
          <cell r="AS371">
            <v>0.03</v>
          </cell>
          <cell r="AT371">
            <v>0.01</v>
          </cell>
          <cell r="AU371">
            <v>0.02</v>
          </cell>
          <cell r="AV371">
            <v>0.01</v>
          </cell>
          <cell r="AW371">
            <v>0.02</v>
          </cell>
          <cell r="AX371">
            <v>0.02</v>
          </cell>
          <cell r="AY371">
            <v>0.54</v>
          </cell>
          <cell r="AZ371">
            <v>0.66</v>
          </cell>
          <cell r="BA371">
            <v>0.49</v>
          </cell>
          <cell r="BB371">
            <v>0.71</v>
          </cell>
          <cell r="BC371">
            <v>0.53</v>
          </cell>
          <cell r="BD371">
            <v>0.41</v>
          </cell>
          <cell r="BK371">
            <v>6.0000000000000001E-3</v>
          </cell>
          <cell r="BL371">
            <v>0</v>
          </cell>
          <cell r="BM371">
            <v>0.01</v>
          </cell>
          <cell r="BN371">
            <v>0.01</v>
          </cell>
          <cell r="BO371">
            <v>0.01</v>
          </cell>
          <cell r="BP371">
            <v>0.01</v>
          </cell>
          <cell r="BQ371">
            <v>0.02</v>
          </cell>
          <cell r="BR371">
            <v>0.05</v>
          </cell>
          <cell r="BS371">
            <v>0.02</v>
          </cell>
          <cell r="BT371">
            <v>0</v>
          </cell>
          <cell r="BU371">
            <v>0.01</v>
          </cell>
          <cell r="BV371">
            <v>0.02</v>
          </cell>
          <cell r="BW371">
            <v>0.01</v>
          </cell>
          <cell r="BX371">
            <v>0.02</v>
          </cell>
          <cell r="BY371">
            <v>0.05</v>
          </cell>
          <cell r="BZ371">
            <v>0.05</v>
          </cell>
          <cell r="CA371">
            <v>0.12</v>
          </cell>
          <cell r="CB371">
            <v>0.08</v>
          </cell>
          <cell r="CL371">
            <v>0.09</v>
          </cell>
          <cell r="CM371">
            <v>0.15</v>
          </cell>
          <cell r="CN371">
            <v>0.16</v>
          </cell>
          <cell r="CO371">
            <v>0.2</v>
          </cell>
          <cell r="CP371">
            <v>0.18</v>
          </cell>
          <cell r="CQ371">
            <v>0.31</v>
          </cell>
          <cell r="CR371">
            <v>0.23</v>
          </cell>
          <cell r="CS371">
            <v>0.2</v>
          </cell>
          <cell r="CT371">
            <v>0.21</v>
          </cell>
          <cell r="CU371">
            <v>0</v>
          </cell>
          <cell r="CV371">
            <v>0.01</v>
          </cell>
          <cell r="CW371">
            <v>0.02</v>
          </cell>
          <cell r="CX371">
            <v>0</v>
          </cell>
          <cell r="CY371">
            <v>0.01</v>
          </cell>
          <cell r="CZ371">
            <v>0.02</v>
          </cell>
          <cell r="DA371">
            <v>0</v>
          </cell>
          <cell r="DB371">
            <v>0.01</v>
          </cell>
          <cell r="DC371">
            <v>0</v>
          </cell>
          <cell r="DD371">
            <v>0.91</v>
          </cell>
          <cell r="DE371">
            <v>0.83</v>
          </cell>
          <cell r="DF371">
            <v>0.79</v>
          </cell>
          <cell r="DG371">
            <v>0.78</v>
          </cell>
          <cell r="DH371">
            <v>0.79</v>
          </cell>
          <cell r="DI371">
            <v>0.61</v>
          </cell>
          <cell r="DJ371">
            <v>0.71</v>
          </cell>
          <cell r="DK371">
            <v>0.62</v>
          </cell>
          <cell r="DL371">
            <v>0.69</v>
          </cell>
          <cell r="DM371">
            <v>0.12</v>
          </cell>
          <cell r="DN371">
            <v>1.2E-2</v>
          </cell>
          <cell r="DO371">
            <v>0.02</v>
          </cell>
          <cell r="DP371">
            <v>0.03</v>
          </cell>
          <cell r="DQ371">
            <v>1.2E-2</v>
          </cell>
          <cell r="DR371">
            <v>0.02</v>
          </cell>
          <cell r="DS371">
            <v>0.1</v>
          </cell>
          <cell r="DT371">
            <v>0.02</v>
          </cell>
          <cell r="DU371">
            <v>0.02</v>
          </cell>
          <cell r="DW371">
            <v>5.8000000000000003E-2</v>
          </cell>
          <cell r="DX371">
            <v>4.5999999999999999E-2</v>
          </cell>
          <cell r="DY371">
            <v>0.09</v>
          </cell>
          <cell r="DZ371">
            <v>7.0000000000000007E-2</v>
          </cell>
          <cell r="EA371">
            <v>0.09</v>
          </cell>
          <cell r="EB371">
            <v>0.11</v>
          </cell>
          <cell r="EC371">
            <v>0.06</v>
          </cell>
          <cell r="ED371">
            <v>0.1</v>
          </cell>
          <cell r="EE371">
            <v>0.32</v>
          </cell>
          <cell r="EF371">
            <v>0.28000000000000003</v>
          </cell>
          <cell r="EG371">
            <v>0.31</v>
          </cell>
          <cell r="EH371">
            <v>0.28999999999999998</v>
          </cell>
          <cell r="EI371">
            <v>0.23</v>
          </cell>
          <cell r="EJ371">
            <v>0.32</v>
          </cell>
          <cell r="EK371">
            <v>0.33</v>
          </cell>
          <cell r="EL371">
            <v>0.38</v>
          </cell>
          <cell r="EM371">
            <v>0.42</v>
          </cell>
          <cell r="EO371">
            <v>0.61</v>
          </cell>
          <cell r="EP371">
            <v>0.56000000000000005</v>
          </cell>
          <cell r="EQ371">
            <v>0.54</v>
          </cell>
          <cell r="ER371">
            <v>0.64</v>
          </cell>
          <cell r="ES371">
            <v>0.52</v>
          </cell>
          <cell r="ET371">
            <v>0.4</v>
          </cell>
          <cell r="EU371">
            <v>0.5</v>
          </cell>
          <cell r="EV371">
            <v>0.4</v>
          </cell>
          <cell r="EW371">
            <v>7.0000000000000007E-2</v>
          </cell>
          <cell r="EX371">
            <v>0.03</v>
          </cell>
          <cell r="EY371">
            <v>0.06</v>
          </cell>
          <cell r="EZ371">
            <v>0.06</v>
          </cell>
          <cell r="FA371">
            <v>0.05</v>
          </cell>
          <cell r="FB371">
            <v>0.05</v>
          </cell>
          <cell r="FC371">
            <v>0.05</v>
          </cell>
          <cell r="FD371">
            <v>0.05</v>
          </cell>
          <cell r="FE371">
            <v>0.06</v>
          </cell>
          <cell r="GP371">
            <v>0.01</v>
          </cell>
          <cell r="GQ371">
            <v>0.03</v>
          </cell>
          <cell r="GR371">
            <v>0.03</v>
          </cell>
          <cell r="GS371">
            <v>0.02</v>
          </cell>
          <cell r="GT371">
            <v>0.06</v>
          </cell>
          <cell r="GU371">
            <v>0.01</v>
          </cell>
          <cell r="GV371">
            <v>0.35</v>
          </cell>
          <cell r="GW371">
            <v>0.26</v>
          </cell>
          <cell r="GX371">
            <v>0.28999999999999998</v>
          </cell>
          <cell r="GY371">
            <v>0.34</v>
          </cell>
          <cell r="GZ371">
            <v>0.36</v>
          </cell>
          <cell r="HA371">
            <v>0.38</v>
          </cell>
          <cell r="HB371">
            <v>0.53</v>
          </cell>
          <cell r="HC371">
            <v>0.33</v>
          </cell>
          <cell r="HD371">
            <v>0.39</v>
          </cell>
          <cell r="HE371">
            <v>0.44</v>
          </cell>
          <cell r="HF371">
            <v>0.31</v>
          </cell>
          <cell r="HG371">
            <v>0.49</v>
          </cell>
          <cell r="HH371">
            <v>0.04</v>
          </cell>
          <cell r="HI371">
            <v>0.28000000000000003</v>
          </cell>
          <cell r="HJ371">
            <v>0.21</v>
          </cell>
          <cell r="HK371">
            <v>0.13</v>
          </cell>
          <cell r="HL371">
            <v>0.18</v>
          </cell>
          <cell r="HM371">
            <v>0.05</v>
          </cell>
          <cell r="HN371">
            <v>2.3E-2</v>
          </cell>
          <cell r="HO371">
            <v>0.03</v>
          </cell>
          <cell r="HP371">
            <v>0.02</v>
          </cell>
          <cell r="HQ371">
            <v>0.03</v>
          </cell>
          <cell r="HR371">
            <v>2.9000000000000001E-2</v>
          </cell>
          <cell r="HS371">
            <v>2.3E-2</v>
          </cell>
          <cell r="HT371">
            <v>0.05</v>
          </cell>
          <cell r="HU371">
            <v>0.06</v>
          </cell>
          <cell r="HV371">
            <v>0.05</v>
          </cell>
          <cell r="HW371">
            <v>0.05</v>
          </cell>
          <cell r="HX371">
            <v>0.06</v>
          </cell>
          <cell r="HY371">
            <v>0.05</v>
          </cell>
        </row>
        <row r="372">
          <cell r="A372">
            <v>609983</v>
          </cell>
          <cell r="J372" t="str">
            <v/>
          </cell>
        </row>
        <row r="373">
          <cell r="A373">
            <v>609985</v>
          </cell>
          <cell r="I373">
            <v>0</v>
          </cell>
          <cell r="J373" t="str">
            <v/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0.5</v>
          </cell>
          <cell r="AN373">
            <v>0</v>
          </cell>
          <cell r="AO373">
            <v>0</v>
          </cell>
          <cell r="AP373">
            <v>0.5</v>
          </cell>
          <cell r="AQ373">
            <v>0</v>
          </cell>
          <cell r="AR373">
            <v>0.5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0.5</v>
          </cell>
          <cell r="AZ373">
            <v>1</v>
          </cell>
          <cell r="BA373">
            <v>1</v>
          </cell>
          <cell r="BB373">
            <v>0.5</v>
          </cell>
          <cell r="BC373">
            <v>1</v>
          </cell>
          <cell r="BD373">
            <v>0.5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0.5</v>
          </cell>
          <cell r="BZ373">
            <v>0.5</v>
          </cell>
          <cell r="CA373">
            <v>0.5</v>
          </cell>
          <cell r="CB373">
            <v>0.5</v>
          </cell>
          <cell r="CL373">
            <v>0</v>
          </cell>
          <cell r="CM373">
            <v>1</v>
          </cell>
          <cell r="CN373">
            <v>1</v>
          </cell>
          <cell r="CO373">
            <v>0.5</v>
          </cell>
          <cell r="CP373">
            <v>0.5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1</v>
          </cell>
          <cell r="DE373">
            <v>0</v>
          </cell>
          <cell r="DF373">
            <v>0</v>
          </cell>
          <cell r="DG373">
            <v>0.5</v>
          </cell>
          <cell r="DH373">
            <v>0.5</v>
          </cell>
          <cell r="DI373">
            <v>0.5</v>
          </cell>
          <cell r="DJ373">
            <v>0.5</v>
          </cell>
          <cell r="DK373">
            <v>0.5</v>
          </cell>
          <cell r="DL373">
            <v>0.5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0.5</v>
          </cell>
          <cell r="EF373">
            <v>0</v>
          </cell>
          <cell r="EG373">
            <v>0.5</v>
          </cell>
          <cell r="EH373">
            <v>0.5</v>
          </cell>
          <cell r="EI373">
            <v>0</v>
          </cell>
          <cell r="EJ373">
            <v>0.5</v>
          </cell>
          <cell r="EK373">
            <v>0.5</v>
          </cell>
          <cell r="EL373">
            <v>0</v>
          </cell>
          <cell r="EM373">
            <v>0.5</v>
          </cell>
          <cell r="EO373">
            <v>1</v>
          </cell>
          <cell r="EP373">
            <v>0.5</v>
          </cell>
          <cell r="EQ373">
            <v>0.5</v>
          </cell>
          <cell r="ER373">
            <v>1</v>
          </cell>
          <cell r="ES373">
            <v>0.5</v>
          </cell>
          <cell r="ET373">
            <v>0.5</v>
          </cell>
          <cell r="EU373">
            <v>1</v>
          </cell>
          <cell r="EV373">
            <v>0.5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GP373">
            <v>0</v>
          </cell>
          <cell r="GQ373">
            <v>0</v>
          </cell>
          <cell r="GR373">
            <v>0</v>
          </cell>
          <cell r="GS373">
            <v>0</v>
          </cell>
          <cell r="GT373">
            <v>0</v>
          </cell>
          <cell r="GU373">
            <v>0</v>
          </cell>
          <cell r="GV373">
            <v>0.5</v>
          </cell>
          <cell r="GW373">
            <v>0</v>
          </cell>
          <cell r="GX373">
            <v>0</v>
          </cell>
          <cell r="GY373">
            <v>0</v>
          </cell>
          <cell r="GZ373">
            <v>0.5</v>
          </cell>
          <cell r="HA373">
            <v>0.5</v>
          </cell>
          <cell r="HB373">
            <v>0</v>
          </cell>
          <cell r="HC373">
            <v>1</v>
          </cell>
          <cell r="HD373">
            <v>1</v>
          </cell>
          <cell r="HE373">
            <v>1</v>
          </cell>
          <cell r="HF373">
            <v>0.5</v>
          </cell>
          <cell r="HG373">
            <v>0.5</v>
          </cell>
          <cell r="HH373">
            <v>0.5</v>
          </cell>
          <cell r="HI373">
            <v>0</v>
          </cell>
          <cell r="HJ373">
            <v>0</v>
          </cell>
          <cell r="HK373">
            <v>0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</row>
        <row r="374">
          <cell r="A374">
            <v>609986</v>
          </cell>
          <cell r="I374">
            <v>28</v>
          </cell>
          <cell r="J374" t="str">
            <v/>
          </cell>
          <cell r="R374">
            <v>1</v>
          </cell>
          <cell r="AA374">
            <v>0.04</v>
          </cell>
          <cell r="AB374">
            <v>0.04</v>
          </cell>
          <cell r="AC374">
            <v>0.04</v>
          </cell>
          <cell r="AD374">
            <v>0.04</v>
          </cell>
          <cell r="AE374">
            <v>7.0000000000000007E-2</v>
          </cell>
          <cell r="AF374">
            <v>0.05</v>
          </cell>
          <cell r="AG374">
            <v>0.09</v>
          </cell>
          <cell r="AH374">
            <v>0.09</v>
          </cell>
          <cell r="AI374">
            <v>0.05</v>
          </cell>
          <cell r="AJ374">
            <v>0.04</v>
          </cell>
          <cell r="AK374">
            <v>7.0000000000000007E-2</v>
          </cell>
          <cell r="AL374">
            <v>0.12</v>
          </cell>
          <cell r="AM374">
            <v>0.35</v>
          </cell>
          <cell r="AN374">
            <v>0.19</v>
          </cell>
          <cell r="AO374">
            <v>0.35</v>
          </cell>
          <cell r="AP374">
            <v>0.19</v>
          </cell>
          <cell r="AQ374">
            <v>0.26</v>
          </cell>
          <cell r="AR374">
            <v>0.26</v>
          </cell>
          <cell r="AS374">
            <v>0</v>
          </cell>
          <cell r="AT374">
            <v>0</v>
          </cell>
          <cell r="AU374">
            <v>0.02</v>
          </cell>
          <cell r="AV374">
            <v>0</v>
          </cell>
          <cell r="AW374">
            <v>0</v>
          </cell>
          <cell r="AX374">
            <v>0</v>
          </cell>
          <cell r="AY374">
            <v>0.53</v>
          </cell>
          <cell r="AZ374">
            <v>0.68</v>
          </cell>
          <cell r="BA374">
            <v>0.54</v>
          </cell>
          <cell r="BB374">
            <v>0.74</v>
          </cell>
          <cell r="BC374">
            <v>0.6</v>
          </cell>
          <cell r="BD374">
            <v>0.56000000000000005</v>
          </cell>
          <cell r="BK374">
            <v>1.7999999999999999E-2</v>
          </cell>
          <cell r="BL374">
            <v>1.7999999999999999E-2</v>
          </cell>
          <cell r="BM374">
            <v>0.02</v>
          </cell>
          <cell r="BN374">
            <v>0.02</v>
          </cell>
          <cell r="BO374">
            <v>0</v>
          </cell>
          <cell r="BP374">
            <v>0</v>
          </cell>
          <cell r="BQ374">
            <v>0</v>
          </cell>
          <cell r="BR374">
            <v>7.0000000000000007E-2</v>
          </cell>
          <cell r="BS374">
            <v>0.05</v>
          </cell>
          <cell r="BT374">
            <v>0.02</v>
          </cell>
          <cell r="BU374">
            <v>0</v>
          </cell>
          <cell r="BV374">
            <v>0.02</v>
          </cell>
          <cell r="BW374">
            <v>0.04</v>
          </cell>
          <cell r="BX374">
            <v>0.04</v>
          </cell>
          <cell r="BY374">
            <v>0.09</v>
          </cell>
          <cell r="BZ374">
            <v>0.09</v>
          </cell>
          <cell r="CA374">
            <v>0.04</v>
          </cell>
          <cell r="CB374">
            <v>0.02</v>
          </cell>
          <cell r="CL374">
            <v>7.0000000000000007E-2</v>
          </cell>
          <cell r="CM374">
            <v>0.16</v>
          </cell>
          <cell r="CN374">
            <v>0.16</v>
          </cell>
          <cell r="CO374">
            <v>7.0000000000000007E-2</v>
          </cell>
          <cell r="CP374">
            <v>0.11</v>
          </cell>
          <cell r="CQ374">
            <v>0.33</v>
          </cell>
          <cell r="CR374">
            <v>0.21</v>
          </cell>
          <cell r="CS374">
            <v>0.16</v>
          </cell>
          <cell r="CT374">
            <v>0.19</v>
          </cell>
          <cell r="CU374">
            <v>0.02</v>
          </cell>
          <cell r="CV374">
            <v>0.02</v>
          </cell>
          <cell r="CW374">
            <v>0.02</v>
          </cell>
          <cell r="CX374">
            <v>0.02</v>
          </cell>
          <cell r="CY374">
            <v>0.02</v>
          </cell>
          <cell r="CZ374">
            <v>0.02</v>
          </cell>
          <cell r="DA374">
            <v>0.02</v>
          </cell>
          <cell r="DB374">
            <v>0.02</v>
          </cell>
          <cell r="DC374">
            <v>0.04</v>
          </cell>
          <cell r="DD374">
            <v>0.88</v>
          </cell>
          <cell r="DE374">
            <v>0.81</v>
          </cell>
          <cell r="DF374">
            <v>0.79</v>
          </cell>
          <cell r="DG374">
            <v>0.86</v>
          </cell>
          <cell r="DH374">
            <v>0.84</v>
          </cell>
          <cell r="DI374">
            <v>0.56000000000000005</v>
          </cell>
          <cell r="DJ374">
            <v>0.68</v>
          </cell>
          <cell r="DK374">
            <v>0.72</v>
          </cell>
          <cell r="DL374">
            <v>0.7</v>
          </cell>
          <cell r="DM374">
            <v>0.18</v>
          </cell>
          <cell r="DN374">
            <v>7.0000000000000007E-2</v>
          </cell>
          <cell r="DO374">
            <v>0.02</v>
          </cell>
          <cell r="DP374">
            <v>0.02</v>
          </cell>
          <cell r="DQ374">
            <v>0</v>
          </cell>
          <cell r="DR374">
            <v>0.02</v>
          </cell>
          <cell r="DS374">
            <v>0.05</v>
          </cell>
          <cell r="DT374">
            <v>0.04</v>
          </cell>
          <cell r="DU374">
            <v>0.11</v>
          </cell>
          <cell r="DW374">
            <v>8.7999999999999995E-2</v>
          </cell>
          <cell r="DX374">
            <v>0.158</v>
          </cell>
          <cell r="DY374">
            <v>0.18</v>
          </cell>
          <cell r="DZ374">
            <v>0.09</v>
          </cell>
          <cell r="EA374">
            <v>0.18</v>
          </cell>
          <cell r="EB374">
            <v>0.09</v>
          </cell>
          <cell r="EC374">
            <v>0.09</v>
          </cell>
          <cell r="ED374">
            <v>0.16</v>
          </cell>
          <cell r="EE374">
            <v>0.11</v>
          </cell>
          <cell r="EF374">
            <v>0.26</v>
          </cell>
          <cell r="EG374">
            <v>0.25</v>
          </cell>
          <cell r="EH374">
            <v>0.25</v>
          </cell>
          <cell r="EI374">
            <v>0.28000000000000003</v>
          </cell>
          <cell r="EJ374">
            <v>0.25</v>
          </cell>
          <cell r="EK374">
            <v>0.23</v>
          </cell>
          <cell r="EL374">
            <v>0.28000000000000003</v>
          </cell>
          <cell r="EM374">
            <v>0.26</v>
          </cell>
          <cell r="EO374">
            <v>0.54</v>
          </cell>
          <cell r="EP374">
            <v>0.54</v>
          </cell>
          <cell r="EQ374">
            <v>0.53</v>
          </cell>
          <cell r="ER374">
            <v>0.6</v>
          </cell>
          <cell r="ES374">
            <v>0.53</v>
          </cell>
          <cell r="ET374">
            <v>0.56000000000000005</v>
          </cell>
          <cell r="EU374">
            <v>0.54</v>
          </cell>
          <cell r="EV374">
            <v>0.42</v>
          </cell>
          <cell r="EW374">
            <v>0.04</v>
          </cell>
          <cell r="EX374">
            <v>0.04</v>
          </cell>
          <cell r="EY374">
            <v>0.04</v>
          </cell>
          <cell r="EZ374">
            <v>0.04</v>
          </cell>
          <cell r="FA374">
            <v>0.04</v>
          </cell>
          <cell r="FB374">
            <v>0.04</v>
          </cell>
          <cell r="FC374">
            <v>7.0000000000000007E-2</v>
          </cell>
          <cell r="FD374">
            <v>0.05</v>
          </cell>
          <cell r="FE374">
            <v>0.05</v>
          </cell>
          <cell r="GP374">
            <v>0</v>
          </cell>
          <cell r="GQ374">
            <v>0</v>
          </cell>
          <cell r="GR374">
            <v>0.02</v>
          </cell>
          <cell r="GS374">
            <v>0.02</v>
          </cell>
          <cell r="GT374">
            <v>0.12</v>
          </cell>
          <cell r="GU374">
            <v>0.02</v>
          </cell>
          <cell r="GV374">
            <v>0.44</v>
          </cell>
          <cell r="GW374">
            <v>0.32</v>
          </cell>
          <cell r="GX374">
            <v>0.32</v>
          </cell>
          <cell r="GY374">
            <v>0.3</v>
          </cell>
          <cell r="GZ374">
            <v>0.51</v>
          </cell>
          <cell r="HA374">
            <v>0.26</v>
          </cell>
          <cell r="HB374">
            <v>0.49</v>
          </cell>
          <cell r="HC374">
            <v>0.56000000000000005</v>
          </cell>
          <cell r="HD374">
            <v>0.56000000000000005</v>
          </cell>
          <cell r="HE374">
            <v>0.61</v>
          </cell>
          <cell r="HF374">
            <v>0.3</v>
          </cell>
          <cell r="HG374">
            <v>0.61</v>
          </cell>
          <cell r="HH374">
            <v>0.04</v>
          </cell>
          <cell r="HI374">
            <v>0.09</v>
          </cell>
          <cell r="HJ374">
            <v>0.05</v>
          </cell>
          <cell r="HK374">
            <v>0.04</v>
          </cell>
          <cell r="HL374">
            <v>0.02</v>
          </cell>
          <cell r="HM374">
            <v>0.04</v>
          </cell>
          <cell r="HN374">
            <v>1.7999999999999999E-2</v>
          </cell>
          <cell r="HO374">
            <v>0.02</v>
          </cell>
          <cell r="HP374">
            <v>0.04</v>
          </cell>
          <cell r="HQ374">
            <v>0.02</v>
          </cell>
          <cell r="HR374">
            <v>1.7999999999999999E-2</v>
          </cell>
          <cell r="HS374">
            <v>3.5000000000000003E-2</v>
          </cell>
          <cell r="HT374">
            <v>0.02</v>
          </cell>
          <cell r="HU374">
            <v>0.02</v>
          </cell>
          <cell r="HV374">
            <v>0.02</v>
          </cell>
          <cell r="HW374">
            <v>0.02</v>
          </cell>
          <cell r="HX374">
            <v>0.04</v>
          </cell>
          <cell r="HY374">
            <v>0.04</v>
          </cell>
        </row>
        <row r="375">
          <cell r="A375">
            <v>609987</v>
          </cell>
          <cell r="I375">
            <v>1</v>
          </cell>
          <cell r="J375" t="str">
            <v/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0.33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0.33</v>
          </cell>
          <cell r="AN375">
            <v>0</v>
          </cell>
          <cell r="AO375">
            <v>0</v>
          </cell>
          <cell r="AP375">
            <v>0</v>
          </cell>
          <cell r="AQ375">
            <v>0.33</v>
          </cell>
          <cell r="AR375">
            <v>0.33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0.33</v>
          </cell>
          <cell r="AZ375">
            <v>1</v>
          </cell>
          <cell r="BA375">
            <v>1</v>
          </cell>
          <cell r="BB375">
            <v>1</v>
          </cell>
          <cell r="BC375">
            <v>0.67</v>
          </cell>
          <cell r="BD375">
            <v>0.67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0.33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1</v>
          </cell>
          <cell r="DE375">
            <v>1</v>
          </cell>
          <cell r="DF375">
            <v>1</v>
          </cell>
          <cell r="DG375">
            <v>0.67</v>
          </cell>
          <cell r="DH375">
            <v>1</v>
          </cell>
          <cell r="DI375">
            <v>1</v>
          </cell>
          <cell r="DJ375">
            <v>1</v>
          </cell>
          <cell r="DK375">
            <v>1</v>
          </cell>
          <cell r="DL375">
            <v>1</v>
          </cell>
          <cell r="DM375">
            <v>0.33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0.33</v>
          </cell>
          <cell r="EC375">
            <v>0</v>
          </cell>
          <cell r="ED375">
            <v>0</v>
          </cell>
          <cell r="EE375">
            <v>0.33</v>
          </cell>
          <cell r="EF375">
            <v>0.67</v>
          </cell>
          <cell r="EG375">
            <v>0.33</v>
          </cell>
          <cell r="EH375">
            <v>0.33</v>
          </cell>
          <cell r="EI375">
            <v>0.33</v>
          </cell>
          <cell r="EJ375">
            <v>0</v>
          </cell>
          <cell r="EK375">
            <v>0.67</v>
          </cell>
          <cell r="EL375">
            <v>0.33</v>
          </cell>
          <cell r="EM375">
            <v>1</v>
          </cell>
          <cell r="EO375">
            <v>0.33</v>
          </cell>
          <cell r="EP375">
            <v>0.67</v>
          </cell>
          <cell r="EQ375">
            <v>0.67</v>
          </cell>
          <cell r="ER375">
            <v>0.67</v>
          </cell>
          <cell r="ES375">
            <v>1</v>
          </cell>
          <cell r="ET375">
            <v>0</v>
          </cell>
          <cell r="EU375">
            <v>0.67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GP375">
            <v>0</v>
          </cell>
          <cell r="GQ375">
            <v>0</v>
          </cell>
          <cell r="GR375">
            <v>0</v>
          </cell>
          <cell r="GS375">
            <v>0</v>
          </cell>
          <cell r="GT375">
            <v>0.67</v>
          </cell>
          <cell r="GU375">
            <v>0</v>
          </cell>
          <cell r="GV375">
            <v>0.67</v>
          </cell>
          <cell r="GW375">
            <v>0.33</v>
          </cell>
          <cell r="GX375">
            <v>0</v>
          </cell>
          <cell r="GY375">
            <v>0.67</v>
          </cell>
          <cell r="GZ375">
            <v>0.33</v>
          </cell>
          <cell r="HA375">
            <v>0.67</v>
          </cell>
          <cell r="HB375">
            <v>0.33</v>
          </cell>
          <cell r="HC375">
            <v>0.67</v>
          </cell>
          <cell r="HD375">
            <v>0.33</v>
          </cell>
          <cell r="HE375">
            <v>0</v>
          </cell>
          <cell r="HF375">
            <v>0</v>
          </cell>
          <cell r="HG375">
            <v>0.33</v>
          </cell>
          <cell r="HH375">
            <v>0</v>
          </cell>
          <cell r="HI375">
            <v>0</v>
          </cell>
          <cell r="HJ375">
            <v>0.67</v>
          </cell>
          <cell r="HK375">
            <v>0.33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0</v>
          </cell>
        </row>
        <row r="376">
          <cell r="A376">
            <v>609988</v>
          </cell>
          <cell r="I376">
            <v>65</v>
          </cell>
          <cell r="J376" t="str">
            <v>Neutral</v>
          </cell>
          <cell r="M376">
            <v>44</v>
          </cell>
          <cell r="R376">
            <v>17</v>
          </cell>
          <cell r="AA376">
            <v>0.02</v>
          </cell>
          <cell r="AB376">
            <v>0</v>
          </cell>
          <cell r="AC376">
            <v>0.01</v>
          </cell>
          <cell r="AD376">
            <v>0.01</v>
          </cell>
          <cell r="AE376">
            <v>0.01</v>
          </cell>
          <cell r="AF376">
            <v>0.06</v>
          </cell>
          <cell r="AG376">
            <v>7.0000000000000007E-2</v>
          </cell>
          <cell r="AH376">
            <v>0.06</v>
          </cell>
          <cell r="AI376">
            <v>0.06</v>
          </cell>
          <cell r="AJ376">
            <v>0.04</v>
          </cell>
          <cell r="AK376">
            <v>0.05</v>
          </cell>
          <cell r="AL376">
            <v>0.12</v>
          </cell>
          <cell r="AM376">
            <v>0.48</v>
          </cell>
          <cell r="AN376">
            <v>0.35</v>
          </cell>
          <cell r="AO376">
            <v>0.49</v>
          </cell>
          <cell r="AP376">
            <v>0.3</v>
          </cell>
          <cell r="AQ376">
            <v>0.42</v>
          </cell>
          <cell r="AR376">
            <v>0.42</v>
          </cell>
          <cell r="AS376">
            <v>0</v>
          </cell>
          <cell r="AT376">
            <v>0.01</v>
          </cell>
          <cell r="AU376">
            <v>0.01</v>
          </cell>
          <cell r="AV376">
            <v>0</v>
          </cell>
          <cell r="AW376">
            <v>0.01</v>
          </cell>
          <cell r="AX376">
            <v>0.02</v>
          </cell>
          <cell r="AY376">
            <v>0.42</v>
          </cell>
          <cell r="AZ376">
            <v>0.59</v>
          </cell>
          <cell r="BA376">
            <v>0.44</v>
          </cell>
          <cell r="BB376">
            <v>0.66</v>
          </cell>
          <cell r="BC376">
            <v>0.5</v>
          </cell>
          <cell r="BD376">
            <v>0.38</v>
          </cell>
          <cell r="BK376">
            <v>4.0000000000000001E-3</v>
          </cell>
          <cell r="BL376">
            <v>4.0000000000000001E-3</v>
          </cell>
          <cell r="BM376">
            <v>0.01</v>
          </cell>
          <cell r="BN376">
            <v>0</v>
          </cell>
          <cell r="BO376">
            <v>0.01</v>
          </cell>
          <cell r="BP376">
            <v>0.01</v>
          </cell>
          <cell r="BQ376">
            <v>0.01</v>
          </cell>
          <cell r="BR376">
            <v>0.03</v>
          </cell>
          <cell r="BS376">
            <v>0.01</v>
          </cell>
          <cell r="BT376">
            <v>0.01</v>
          </cell>
          <cell r="BU376">
            <v>0.01</v>
          </cell>
          <cell r="BV376">
            <v>0.01</v>
          </cell>
          <cell r="BW376">
            <v>0.03</v>
          </cell>
          <cell r="BX376">
            <v>0.01</v>
          </cell>
          <cell r="BY376">
            <v>0.03</v>
          </cell>
          <cell r="BZ376">
            <v>0.04</v>
          </cell>
          <cell r="CA376">
            <v>0.05</v>
          </cell>
          <cell r="CB376">
            <v>0.04</v>
          </cell>
          <cell r="CL376">
            <v>0.17</v>
          </cell>
          <cell r="CM376">
            <v>0.2</v>
          </cell>
          <cell r="CN376">
            <v>0.24</v>
          </cell>
          <cell r="CO376">
            <v>0.23</v>
          </cell>
          <cell r="CP376">
            <v>0.21</v>
          </cell>
          <cell r="CQ376">
            <v>0.24</v>
          </cell>
          <cell r="CR376">
            <v>0.27</v>
          </cell>
          <cell r="CS376">
            <v>0.31</v>
          </cell>
          <cell r="CT376">
            <v>0.24</v>
          </cell>
          <cell r="CU376">
            <v>0.01</v>
          </cell>
          <cell r="CV376">
            <v>0</v>
          </cell>
          <cell r="CW376">
            <v>0.01</v>
          </cell>
          <cell r="CX376">
            <v>0</v>
          </cell>
          <cell r="CY376">
            <v>0</v>
          </cell>
          <cell r="CZ376">
            <v>0.01</v>
          </cell>
          <cell r="DA376">
            <v>0</v>
          </cell>
          <cell r="DB376">
            <v>0.01</v>
          </cell>
          <cell r="DC376">
            <v>0.01</v>
          </cell>
          <cell r="DD376">
            <v>0.81</v>
          </cell>
          <cell r="DE376">
            <v>0.78</v>
          </cell>
          <cell r="DF376">
            <v>0.73</v>
          </cell>
          <cell r="DG376">
            <v>0.74</v>
          </cell>
          <cell r="DH376">
            <v>0.77</v>
          </cell>
          <cell r="DI376">
            <v>0.7</v>
          </cell>
          <cell r="DJ376">
            <v>0.67</v>
          </cell>
          <cell r="DK376">
            <v>0.61</v>
          </cell>
          <cell r="DL376">
            <v>0.69</v>
          </cell>
          <cell r="DM376">
            <v>0.3</v>
          </cell>
          <cell r="DN376">
            <v>4.0000000000000001E-3</v>
          </cell>
          <cell r="DO376">
            <v>0</v>
          </cell>
          <cell r="DP376">
            <v>0</v>
          </cell>
          <cell r="DQ376">
            <v>4.0000000000000001E-3</v>
          </cell>
          <cell r="DR376">
            <v>0</v>
          </cell>
          <cell r="DS376">
            <v>0.02</v>
          </cell>
          <cell r="DT376">
            <v>0.01</v>
          </cell>
          <cell r="DU376">
            <v>0.01</v>
          </cell>
          <cell r="DW376">
            <v>3.6999999999999998E-2</v>
          </cell>
          <cell r="DX376">
            <v>7.0000000000000001E-3</v>
          </cell>
          <cell r="DY376">
            <v>7.0000000000000007E-2</v>
          </cell>
          <cell r="DZ376">
            <v>0.04</v>
          </cell>
          <cell r="EA376">
            <v>0.05</v>
          </cell>
          <cell r="EB376">
            <v>0.06</v>
          </cell>
          <cell r="EC376">
            <v>0.04</v>
          </cell>
          <cell r="ED376">
            <v>0.04</v>
          </cell>
          <cell r="EE376">
            <v>0.31</v>
          </cell>
          <cell r="EF376">
            <v>0.36</v>
          </cell>
          <cell r="EG376">
            <v>0.4</v>
          </cell>
          <cell r="EH376">
            <v>0.34</v>
          </cell>
          <cell r="EI376">
            <v>0.28999999999999998</v>
          </cell>
          <cell r="EJ376">
            <v>0.4</v>
          </cell>
          <cell r="EK376">
            <v>0.37</v>
          </cell>
          <cell r="EL376">
            <v>0.36</v>
          </cell>
          <cell r="EM376">
            <v>0.45</v>
          </cell>
          <cell r="EO376">
            <v>0.57999999999999996</v>
          </cell>
          <cell r="EP376">
            <v>0.57999999999999996</v>
          </cell>
          <cell r="EQ376">
            <v>0.56999999999999995</v>
          </cell>
          <cell r="ER376">
            <v>0.66</v>
          </cell>
          <cell r="ES376">
            <v>0.54</v>
          </cell>
          <cell r="ET376">
            <v>0.52</v>
          </cell>
          <cell r="EU376">
            <v>0.56999999999999995</v>
          </cell>
          <cell r="EV376">
            <v>0.47</v>
          </cell>
          <cell r="EW376">
            <v>0.04</v>
          </cell>
          <cell r="EX376">
            <v>0.01</v>
          </cell>
          <cell r="EY376">
            <v>0.01</v>
          </cell>
          <cell r="EZ376">
            <v>0.01</v>
          </cell>
          <cell r="FA376">
            <v>0.01</v>
          </cell>
          <cell r="FB376">
            <v>0.01</v>
          </cell>
          <cell r="FC376">
            <v>0.03</v>
          </cell>
          <cell r="FD376">
            <v>0.03</v>
          </cell>
          <cell r="FE376">
            <v>0.03</v>
          </cell>
          <cell r="GP376">
            <v>0</v>
          </cell>
          <cell r="GQ376">
            <v>0</v>
          </cell>
          <cell r="GR376">
            <v>0</v>
          </cell>
          <cell r="GS376">
            <v>0</v>
          </cell>
          <cell r="GT376">
            <v>0.1</v>
          </cell>
          <cell r="GU376">
            <v>0.01</v>
          </cell>
          <cell r="GV376">
            <v>0.37</v>
          </cell>
          <cell r="GW376">
            <v>0.32</v>
          </cell>
          <cell r="GX376">
            <v>0.35</v>
          </cell>
          <cell r="GY376">
            <v>0.37</v>
          </cell>
          <cell r="GZ376">
            <v>0.44</v>
          </cell>
          <cell r="HA376">
            <v>0.36</v>
          </cell>
          <cell r="HB376">
            <v>0.53</v>
          </cell>
          <cell r="HC376">
            <v>0.44</v>
          </cell>
          <cell r="HD376">
            <v>0.46</v>
          </cell>
          <cell r="HE376">
            <v>0.45</v>
          </cell>
          <cell r="HF376">
            <v>0.33</v>
          </cell>
          <cell r="HG376">
            <v>0.54</v>
          </cell>
          <cell r="HH376">
            <v>0.02</v>
          </cell>
          <cell r="HI376">
            <v>0.15</v>
          </cell>
          <cell r="HJ376">
            <v>0.1</v>
          </cell>
          <cell r="HK376">
            <v>0.09</v>
          </cell>
          <cell r="HL376">
            <v>0.04</v>
          </cell>
          <cell r="HM376">
            <v>0.03</v>
          </cell>
          <cell r="HN376">
            <v>4.1000000000000002E-2</v>
          </cell>
          <cell r="HO376">
            <v>0.04</v>
          </cell>
          <cell r="HP376">
            <v>0.04</v>
          </cell>
          <cell r="HQ376">
            <v>0.04</v>
          </cell>
          <cell r="HR376">
            <v>4.4999999999999998E-2</v>
          </cell>
          <cell r="HS376">
            <v>3.6999999999999998E-2</v>
          </cell>
          <cell r="HT376">
            <v>0.03</v>
          </cell>
          <cell r="HU376">
            <v>0.05</v>
          </cell>
          <cell r="HV376">
            <v>0.04</v>
          </cell>
          <cell r="HW376">
            <v>0.05</v>
          </cell>
          <cell r="HX376">
            <v>0.05</v>
          </cell>
          <cell r="HY376">
            <v>0.03</v>
          </cell>
        </row>
        <row r="377">
          <cell r="A377">
            <v>609990</v>
          </cell>
          <cell r="I377">
            <v>27</v>
          </cell>
          <cell r="J377" t="str">
            <v/>
          </cell>
          <cell r="R377">
            <v>64</v>
          </cell>
          <cell r="AA377">
            <v>0.12</v>
          </cell>
          <cell r="AB377">
            <v>0.09</v>
          </cell>
          <cell r="AC377">
            <v>0.04</v>
          </cell>
          <cell r="AD377">
            <v>0.01</v>
          </cell>
          <cell r="AE377">
            <v>0.06</v>
          </cell>
          <cell r="AF377">
            <v>0.12</v>
          </cell>
          <cell r="AG377">
            <v>0.26</v>
          </cell>
          <cell r="AH377">
            <v>0.18</v>
          </cell>
          <cell r="AI377">
            <v>0.18</v>
          </cell>
          <cell r="AJ377">
            <v>0.08</v>
          </cell>
          <cell r="AK377">
            <v>0.15</v>
          </cell>
          <cell r="AL377">
            <v>0.2</v>
          </cell>
          <cell r="AM377">
            <v>0.36</v>
          </cell>
          <cell r="AN377">
            <v>0.44</v>
          </cell>
          <cell r="AO377">
            <v>0.39</v>
          </cell>
          <cell r="AP377">
            <v>0.23</v>
          </cell>
          <cell r="AQ377">
            <v>0.51</v>
          </cell>
          <cell r="AR377">
            <v>0.36</v>
          </cell>
          <cell r="AS377">
            <v>0.03</v>
          </cell>
          <cell r="AT377">
            <v>0.03</v>
          </cell>
          <cell r="AU377">
            <v>0.03</v>
          </cell>
          <cell r="AV377">
            <v>0.02</v>
          </cell>
          <cell r="AW377">
            <v>0.03</v>
          </cell>
          <cell r="AX377">
            <v>0.02</v>
          </cell>
          <cell r="AY377">
            <v>0.22</v>
          </cell>
          <cell r="AZ377">
            <v>0.26</v>
          </cell>
          <cell r="BA377">
            <v>0.37</v>
          </cell>
          <cell r="BB377">
            <v>0.65</v>
          </cell>
          <cell r="BC377">
            <v>0.25</v>
          </cell>
          <cell r="BD377">
            <v>0.28999999999999998</v>
          </cell>
          <cell r="BK377">
            <v>6.0000000000000001E-3</v>
          </cell>
          <cell r="BL377">
            <v>1.7999999999999999E-2</v>
          </cell>
          <cell r="BM377">
            <v>0.03</v>
          </cell>
          <cell r="BN377">
            <v>0.02</v>
          </cell>
          <cell r="BO377">
            <v>0</v>
          </cell>
          <cell r="BP377">
            <v>0.06</v>
          </cell>
          <cell r="BQ377">
            <v>0.08</v>
          </cell>
          <cell r="BR377">
            <v>0.22</v>
          </cell>
          <cell r="BS377">
            <v>0.15</v>
          </cell>
          <cell r="BT377">
            <v>0.08</v>
          </cell>
          <cell r="BU377">
            <v>7.0000000000000007E-2</v>
          </cell>
          <cell r="BV377">
            <v>0.11</v>
          </cell>
          <cell r="BW377">
            <v>0.09</v>
          </cell>
          <cell r="BX377">
            <v>0.11</v>
          </cell>
          <cell r="BY377">
            <v>0.11</v>
          </cell>
          <cell r="BZ377">
            <v>0.18</v>
          </cell>
          <cell r="CA377">
            <v>0.2</v>
          </cell>
          <cell r="CB377">
            <v>0.21</v>
          </cell>
          <cell r="CL377">
            <v>0.25</v>
          </cell>
          <cell r="CM377">
            <v>0.32</v>
          </cell>
          <cell r="CN377">
            <v>0.32</v>
          </cell>
          <cell r="CO377">
            <v>0.25</v>
          </cell>
          <cell r="CP377">
            <v>0.36</v>
          </cell>
          <cell r="CQ377">
            <v>0.4</v>
          </cell>
          <cell r="CR377">
            <v>0.33</v>
          </cell>
          <cell r="CS377">
            <v>0.2</v>
          </cell>
          <cell r="CT377">
            <v>0.25</v>
          </cell>
          <cell r="CU377">
            <v>0.04</v>
          </cell>
          <cell r="CV377">
            <v>0.04</v>
          </cell>
          <cell r="CW377">
            <v>0.04</v>
          </cell>
          <cell r="CX377">
            <v>0.04</v>
          </cell>
          <cell r="CY377">
            <v>0.05</v>
          </cell>
          <cell r="CZ377">
            <v>0.04</v>
          </cell>
          <cell r="DA377">
            <v>0.04</v>
          </cell>
          <cell r="DB377">
            <v>0.04</v>
          </cell>
          <cell r="DC377">
            <v>0.04</v>
          </cell>
          <cell r="DD377">
            <v>0.63</v>
          </cell>
          <cell r="DE377">
            <v>0.55000000000000004</v>
          </cell>
          <cell r="DF377">
            <v>0.5</v>
          </cell>
          <cell r="DG377">
            <v>0.61</v>
          </cell>
          <cell r="DH377">
            <v>0.49</v>
          </cell>
          <cell r="DI377">
            <v>0.39</v>
          </cell>
          <cell r="DJ377">
            <v>0.38</v>
          </cell>
          <cell r="DK377">
            <v>0.35</v>
          </cell>
          <cell r="DL377">
            <v>0.36</v>
          </cell>
          <cell r="DM377">
            <v>0.12</v>
          </cell>
          <cell r="DN377">
            <v>6.0000000000000001E-3</v>
          </cell>
          <cell r="DO377">
            <v>0.01</v>
          </cell>
          <cell r="DP377">
            <v>0.01</v>
          </cell>
          <cell r="DQ377">
            <v>1.2E-2</v>
          </cell>
          <cell r="DR377">
            <v>0.02</v>
          </cell>
          <cell r="DS377">
            <v>0.09</v>
          </cell>
          <cell r="DT377">
            <v>0.02</v>
          </cell>
          <cell r="DU377">
            <v>0.02</v>
          </cell>
          <cell r="DW377">
            <v>2.9000000000000001E-2</v>
          </cell>
          <cell r="DX377">
            <v>5.2999999999999999E-2</v>
          </cell>
          <cell r="DY377">
            <v>0.09</v>
          </cell>
          <cell r="DZ377">
            <v>0.06</v>
          </cell>
          <cell r="EA377">
            <v>0.13</v>
          </cell>
          <cell r="EB377">
            <v>0.19</v>
          </cell>
          <cell r="EC377">
            <v>0.12</v>
          </cell>
          <cell r="ED377">
            <v>0.06</v>
          </cell>
          <cell r="EE377">
            <v>0.39</v>
          </cell>
          <cell r="EF377">
            <v>0.37</v>
          </cell>
          <cell r="EG377">
            <v>0.47</v>
          </cell>
          <cell r="EH377">
            <v>0.37</v>
          </cell>
          <cell r="EI377">
            <v>0.37</v>
          </cell>
          <cell r="EJ377">
            <v>0.41</v>
          </cell>
          <cell r="EK377">
            <v>0.42</v>
          </cell>
          <cell r="EL377">
            <v>0.49</v>
          </cell>
          <cell r="EM377">
            <v>0.5</v>
          </cell>
          <cell r="EO377">
            <v>0.54</v>
          </cell>
          <cell r="EP377">
            <v>0.42</v>
          </cell>
          <cell r="EQ377">
            <v>0.49</v>
          </cell>
          <cell r="ER377">
            <v>0.51</v>
          </cell>
          <cell r="ES377">
            <v>0.39</v>
          </cell>
          <cell r="ET377">
            <v>0.24</v>
          </cell>
          <cell r="EU377">
            <v>0.34</v>
          </cell>
          <cell r="EV377">
            <v>0.37</v>
          </cell>
          <cell r="EW377">
            <v>0.05</v>
          </cell>
          <cell r="EX377">
            <v>0.05</v>
          </cell>
          <cell r="EY377">
            <v>0.06</v>
          </cell>
          <cell r="EZ377">
            <v>0.05</v>
          </cell>
          <cell r="FA377">
            <v>0.05</v>
          </cell>
          <cell r="FB377">
            <v>0.05</v>
          </cell>
          <cell r="FC377">
            <v>0.06</v>
          </cell>
          <cell r="FD377">
            <v>0.04</v>
          </cell>
          <cell r="FE377">
            <v>0.05</v>
          </cell>
          <cell r="GP377">
            <v>7.0000000000000007E-2</v>
          </cell>
          <cell r="GQ377">
            <v>0.11</v>
          </cell>
          <cell r="GR377">
            <v>0.12</v>
          </cell>
          <cell r="GS377">
            <v>0.08</v>
          </cell>
          <cell r="GT377">
            <v>0.28999999999999998</v>
          </cell>
          <cell r="GU377">
            <v>0.13</v>
          </cell>
          <cell r="GV377">
            <v>0.54</v>
          </cell>
          <cell r="GW377">
            <v>0.36</v>
          </cell>
          <cell r="GX377">
            <v>0.51</v>
          </cell>
          <cell r="GY377">
            <v>0.57999999999999996</v>
          </cell>
          <cell r="GZ377">
            <v>0.37</v>
          </cell>
          <cell r="HA377">
            <v>0.55000000000000004</v>
          </cell>
          <cell r="HB377">
            <v>0.33</v>
          </cell>
          <cell r="HC377">
            <v>0.19</v>
          </cell>
          <cell r="HD377">
            <v>0.23</v>
          </cell>
          <cell r="HE377">
            <v>0.23</v>
          </cell>
          <cell r="HF377">
            <v>0.09</v>
          </cell>
          <cell r="HG377">
            <v>0.26</v>
          </cell>
          <cell r="HH377">
            <v>0.02</v>
          </cell>
          <cell r="HI377">
            <v>0.26</v>
          </cell>
          <cell r="HJ377">
            <v>0.08</v>
          </cell>
          <cell r="HK377">
            <v>0.05</v>
          </cell>
          <cell r="HL377">
            <v>0.13</v>
          </cell>
          <cell r="HM377">
            <v>0.01</v>
          </cell>
          <cell r="HN377">
            <v>0</v>
          </cell>
          <cell r="HO377">
            <v>0.03</v>
          </cell>
          <cell r="HP377">
            <v>0.01</v>
          </cell>
          <cell r="HQ377">
            <v>0.01</v>
          </cell>
          <cell r="HR377">
            <v>7.5999999999999998E-2</v>
          </cell>
          <cell r="HS377">
            <v>0</v>
          </cell>
          <cell r="HT377">
            <v>0.05</v>
          </cell>
          <cell r="HU377">
            <v>0.05</v>
          </cell>
          <cell r="HV377">
            <v>0.05</v>
          </cell>
          <cell r="HW377">
            <v>0.05</v>
          </cell>
          <cell r="HX377">
            <v>0.05</v>
          </cell>
          <cell r="HY377">
            <v>0.05</v>
          </cell>
        </row>
        <row r="378">
          <cell r="A378">
            <v>609991</v>
          </cell>
          <cell r="I378">
            <v>52</v>
          </cell>
          <cell r="J378" t="str">
            <v>Strong</v>
          </cell>
          <cell r="M378">
            <v>75</v>
          </cell>
          <cell r="AA378">
            <v>0.01</v>
          </cell>
          <cell r="AB378">
            <v>0.01</v>
          </cell>
          <cell r="AC378">
            <v>0.01</v>
          </cell>
          <cell r="AD378">
            <v>0.01</v>
          </cell>
          <cell r="AE378">
            <v>0</v>
          </cell>
          <cell r="AF378">
            <v>0.02</v>
          </cell>
          <cell r="AG378">
            <v>0.06</v>
          </cell>
          <cell r="AH378">
            <v>0.01</v>
          </cell>
          <cell r="AI378">
            <v>0.04</v>
          </cell>
          <cell r="AJ378">
            <v>0.05</v>
          </cell>
          <cell r="AK378">
            <v>0.04</v>
          </cell>
          <cell r="AL378">
            <v>0.1</v>
          </cell>
          <cell r="AM378">
            <v>0.21</v>
          </cell>
          <cell r="AN378">
            <v>0.21</v>
          </cell>
          <cell r="AO378">
            <v>0.2</v>
          </cell>
          <cell r="AP378">
            <v>0.14000000000000001</v>
          </cell>
          <cell r="AQ378">
            <v>0.27</v>
          </cell>
          <cell r="AR378">
            <v>0.34</v>
          </cell>
          <cell r="AS378">
            <v>0</v>
          </cell>
          <cell r="AT378">
            <v>0.01</v>
          </cell>
          <cell r="AU378">
            <v>0.02</v>
          </cell>
          <cell r="AV378">
            <v>0.01</v>
          </cell>
          <cell r="AW378">
            <v>0.03</v>
          </cell>
          <cell r="AX378">
            <v>0.01</v>
          </cell>
          <cell r="AY378">
            <v>0.73</v>
          </cell>
          <cell r="AZ378">
            <v>0.76</v>
          </cell>
          <cell r="BA378">
            <v>0.73</v>
          </cell>
          <cell r="BB378">
            <v>0.8</v>
          </cell>
          <cell r="BC378">
            <v>0.66</v>
          </cell>
          <cell r="BD378">
            <v>0.53</v>
          </cell>
          <cell r="BK378">
            <v>6.0000000000000001E-3</v>
          </cell>
          <cell r="BL378">
            <v>6.0000000000000001E-3</v>
          </cell>
          <cell r="BM378">
            <v>0.01</v>
          </cell>
          <cell r="BN378">
            <v>0.01</v>
          </cell>
          <cell r="BO378">
            <v>0.01</v>
          </cell>
          <cell r="BP378">
            <v>0.01</v>
          </cell>
          <cell r="BQ378">
            <v>0.01</v>
          </cell>
          <cell r="BR378">
            <v>0.02</v>
          </cell>
          <cell r="BS378">
            <v>0.01</v>
          </cell>
          <cell r="BT378">
            <v>0.01</v>
          </cell>
          <cell r="BU378">
            <v>0.01</v>
          </cell>
          <cell r="BV378">
            <v>0.01</v>
          </cell>
          <cell r="BW378">
            <v>0.02</v>
          </cell>
          <cell r="BX378">
            <v>0.02</v>
          </cell>
          <cell r="BY378">
            <v>0.04</v>
          </cell>
          <cell r="BZ378">
            <v>0.04</v>
          </cell>
          <cell r="CA378">
            <v>0.08</v>
          </cell>
          <cell r="CB378">
            <v>0.04</v>
          </cell>
          <cell r="CL378">
            <v>0.1</v>
          </cell>
          <cell r="CM378">
            <v>0.12</v>
          </cell>
          <cell r="CN378">
            <v>0.13</v>
          </cell>
          <cell r="CO378">
            <v>0.12</v>
          </cell>
          <cell r="CP378">
            <v>0.13</v>
          </cell>
          <cell r="CQ378">
            <v>0.21</v>
          </cell>
          <cell r="CR378">
            <v>0.14000000000000001</v>
          </cell>
          <cell r="CS378">
            <v>0.13</v>
          </cell>
          <cell r="CT378">
            <v>0.14000000000000001</v>
          </cell>
          <cell r="CU378">
            <v>0</v>
          </cell>
          <cell r="CV378">
            <v>0</v>
          </cell>
          <cell r="CW378">
            <v>0.01</v>
          </cell>
          <cell r="CX378">
            <v>0.01</v>
          </cell>
          <cell r="CY378">
            <v>0</v>
          </cell>
          <cell r="CZ378">
            <v>0.01</v>
          </cell>
          <cell r="DA378">
            <v>0.01</v>
          </cell>
          <cell r="DB378">
            <v>0</v>
          </cell>
          <cell r="DC378">
            <v>0</v>
          </cell>
          <cell r="DD378">
            <v>0.88</v>
          </cell>
          <cell r="DE378">
            <v>0.87</v>
          </cell>
          <cell r="DF378">
            <v>0.84</v>
          </cell>
          <cell r="DG378">
            <v>0.85</v>
          </cell>
          <cell r="DH378">
            <v>0.85</v>
          </cell>
          <cell r="DI378">
            <v>0.74</v>
          </cell>
          <cell r="DJ378">
            <v>0.8</v>
          </cell>
          <cell r="DK378">
            <v>0.78</v>
          </cell>
          <cell r="DL378">
            <v>0.81</v>
          </cell>
          <cell r="DM378">
            <v>0.2</v>
          </cell>
          <cell r="DN378">
            <v>1.0999999999999999E-2</v>
          </cell>
          <cell r="DO378">
            <v>0</v>
          </cell>
          <cell r="DP378">
            <v>0.01</v>
          </cell>
          <cell r="DQ378">
            <v>6.0000000000000001E-3</v>
          </cell>
          <cell r="DR378">
            <v>0.01</v>
          </cell>
          <cell r="DS378">
            <v>0.01</v>
          </cell>
          <cell r="DT378">
            <v>0.01</v>
          </cell>
          <cell r="DU378">
            <v>0.01</v>
          </cell>
          <cell r="DW378">
            <v>2.8000000000000001E-2</v>
          </cell>
          <cell r="DX378">
            <v>1.0999999999999999E-2</v>
          </cell>
          <cell r="DY378">
            <v>0.05</v>
          </cell>
          <cell r="DZ378">
            <v>0.03</v>
          </cell>
          <cell r="EA378">
            <v>0.03</v>
          </cell>
          <cell r="EB378">
            <v>7.0000000000000007E-2</v>
          </cell>
          <cell r="EC378">
            <v>0.04</v>
          </cell>
          <cell r="ED378">
            <v>7.0000000000000007E-2</v>
          </cell>
          <cell r="EE378">
            <v>0.22</v>
          </cell>
          <cell r="EF378">
            <v>0.24</v>
          </cell>
          <cell r="EG378">
            <v>0.22</v>
          </cell>
          <cell r="EH378">
            <v>0.19</v>
          </cell>
          <cell r="EI378">
            <v>0.2</v>
          </cell>
          <cell r="EJ378">
            <v>0.27</v>
          </cell>
          <cell r="EK378">
            <v>0.36</v>
          </cell>
          <cell r="EL378">
            <v>0.32</v>
          </cell>
          <cell r="EM378">
            <v>0.35</v>
          </cell>
          <cell r="EO378">
            <v>0.71</v>
          </cell>
          <cell r="EP378">
            <v>0.75</v>
          </cell>
          <cell r="EQ378">
            <v>0.73</v>
          </cell>
          <cell r="ER378">
            <v>0.74</v>
          </cell>
          <cell r="ES378">
            <v>0.67</v>
          </cell>
          <cell r="ET378">
            <v>0.52</v>
          </cell>
          <cell r="EU378">
            <v>0.6</v>
          </cell>
          <cell r="EV378">
            <v>0.55000000000000004</v>
          </cell>
          <cell r="EW378">
            <v>0.02</v>
          </cell>
          <cell r="EX378">
            <v>0.01</v>
          </cell>
          <cell r="EY378">
            <v>0.02</v>
          </cell>
          <cell r="EZ378">
            <v>0.02</v>
          </cell>
          <cell r="FA378">
            <v>0.02</v>
          </cell>
          <cell r="FB378">
            <v>0.02</v>
          </cell>
          <cell r="FC378">
            <v>0.04</v>
          </cell>
          <cell r="FD378">
            <v>0.03</v>
          </cell>
          <cell r="FE378">
            <v>0.03</v>
          </cell>
          <cell r="GP378">
            <v>0</v>
          </cell>
          <cell r="GQ378">
            <v>0</v>
          </cell>
          <cell r="GR378">
            <v>0</v>
          </cell>
          <cell r="GS378">
            <v>0.01</v>
          </cell>
          <cell r="GT378">
            <v>0.03</v>
          </cell>
          <cell r="GU378">
            <v>0</v>
          </cell>
          <cell r="GV378">
            <v>0.23</v>
          </cell>
          <cell r="GW378">
            <v>0.2</v>
          </cell>
          <cell r="GX378">
            <v>0.25</v>
          </cell>
          <cell r="GY378">
            <v>0.22</v>
          </cell>
          <cell r="GZ378">
            <v>0.28000000000000003</v>
          </cell>
          <cell r="HA378">
            <v>0.26</v>
          </cell>
          <cell r="HB378">
            <v>0.67</v>
          </cell>
          <cell r="HC378">
            <v>0.54</v>
          </cell>
          <cell r="HD378">
            <v>0.46</v>
          </cell>
          <cell r="HE378">
            <v>0.51</v>
          </cell>
          <cell r="HF378">
            <v>0.5</v>
          </cell>
          <cell r="HG378">
            <v>0.64</v>
          </cell>
          <cell r="HH378">
            <v>0.03</v>
          </cell>
          <cell r="HI378">
            <v>0.16</v>
          </cell>
          <cell r="HJ378">
            <v>0.17</v>
          </cell>
          <cell r="HK378">
            <v>0.17</v>
          </cell>
          <cell r="HL378">
            <v>0.11</v>
          </cell>
          <cell r="HM378">
            <v>0.04</v>
          </cell>
          <cell r="HN378">
            <v>3.3000000000000002E-2</v>
          </cell>
          <cell r="HO378">
            <v>0.06</v>
          </cell>
          <cell r="HP378">
            <v>0.05</v>
          </cell>
          <cell r="HQ378">
            <v>0.06</v>
          </cell>
          <cell r="HR378">
            <v>3.9E-2</v>
          </cell>
          <cell r="HS378">
            <v>2.8000000000000001E-2</v>
          </cell>
          <cell r="HT378">
            <v>0.03</v>
          </cell>
          <cell r="HU378">
            <v>0.04</v>
          </cell>
          <cell r="HV378">
            <v>0.06</v>
          </cell>
          <cell r="HW378">
            <v>0.04</v>
          </cell>
          <cell r="HX378">
            <v>0.04</v>
          </cell>
          <cell r="HY378">
            <v>0.03</v>
          </cell>
        </row>
        <row r="379">
          <cell r="A379">
            <v>609993</v>
          </cell>
          <cell r="I379">
            <v>27</v>
          </cell>
          <cell r="J379" t="str">
            <v/>
          </cell>
          <cell r="R379">
            <v>3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0.04</v>
          </cell>
          <cell r="AG379">
            <v>0.04</v>
          </cell>
          <cell r="AH379">
            <v>0.04</v>
          </cell>
          <cell r="AI379">
            <v>0.12</v>
          </cell>
          <cell r="AJ379">
            <v>0.03</v>
          </cell>
          <cell r="AK379">
            <v>7.0000000000000007E-2</v>
          </cell>
          <cell r="AL379">
            <v>0.15</v>
          </cell>
          <cell r="AM379">
            <v>0.3</v>
          </cell>
          <cell r="AN379">
            <v>0.23</v>
          </cell>
          <cell r="AO379">
            <v>0.31</v>
          </cell>
          <cell r="AP379">
            <v>0.26</v>
          </cell>
          <cell r="AQ379">
            <v>0.39</v>
          </cell>
          <cell r="AR379">
            <v>0.36</v>
          </cell>
          <cell r="AS379">
            <v>0.03</v>
          </cell>
          <cell r="AT379">
            <v>0.01</v>
          </cell>
          <cell r="AU379">
            <v>0.05</v>
          </cell>
          <cell r="AV379">
            <v>0.01</v>
          </cell>
          <cell r="AW379">
            <v>0.03</v>
          </cell>
          <cell r="AX379">
            <v>0.01</v>
          </cell>
          <cell r="AY379">
            <v>0.64</v>
          </cell>
          <cell r="AZ379">
            <v>0.72</v>
          </cell>
          <cell r="BA379">
            <v>0.51</v>
          </cell>
          <cell r="BB379">
            <v>0.7</v>
          </cell>
          <cell r="BC379">
            <v>0.51</v>
          </cell>
          <cell r="BD379">
            <v>0.43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0.01</v>
          </cell>
          <cell r="BS379">
            <v>0</v>
          </cell>
          <cell r="BT379">
            <v>0.03</v>
          </cell>
          <cell r="BU379">
            <v>0.03</v>
          </cell>
          <cell r="BV379">
            <v>0.03</v>
          </cell>
          <cell r="BW379">
            <v>0.04</v>
          </cell>
          <cell r="BX379">
            <v>0.03</v>
          </cell>
          <cell r="BY379">
            <v>0.03</v>
          </cell>
          <cell r="BZ379">
            <v>0.04</v>
          </cell>
          <cell r="CA379">
            <v>0.15</v>
          </cell>
          <cell r="CB379">
            <v>7.0000000000000007E-2</v>
          </cell>
          <cell r="CL379">
            <v>0.15</v>
          </cell>
          <cell r="CM379">
            <v>0.18</v>
          </cell>
          <cell r="CN379">
            <v>0.23</v>
          </cell>
          <cell r="CO379">
            <v>0.15</v>
          </cell>
          <cell r="CP379">
            <v>0.19</v>
          </cell>
          <cell r="CQ379">
            <v>0.24</v>
          </cell>
          <cell r="CR379">
            <v>0.3</v>
          </cell>
          <cell r="CS379">
            <v>0.24</v>
          </cell>
          <cell r="CT379">
            <v>0.23</v>
          </cell>
          <cell r="CU379">
            <v>0.03</v>
          </cell>
          <cell r="CV379">
            <v>0.04</v>
          </cell>
          <cell r="CW379">
            <v>0.01</v>
          </cell>
          <cell r="CX379">
            <v>0.03</v>
          </cell>
          <cell r="CY379">
            <v>0.01</v>
          </cell>
          <cell r="CZ379">
            <v>0.01</v>
          </cell>
          <cell r="DA379">
            <v>7.0000000000000007E-2</v>
          </cell>
          <cell r="DB379">
            <v>0.04</v>
          </cell>
          <cell r="DC379">
            <v>0.03</v>
          </cell>
          <cell r="DD379">
            <v>0.8</v>
          </cell>
          <cell r="DE379">
            <v>0.76</v>
          </cell>
          <cell r="DF379">
            <v>0.73</v>
          </cell>
          <cell r="DG379">
            <v>0.78</v>
          </cell>
          <cell r="DH379">
            <v>0.77</v>
          </cell>
          <cell r="DI379">
            <v>0.72</v>
          </cell>
          <cell r="DJ379">
            <v>0.59</v>
          </cell>
          <cell r="DK379">
            <v>0.55000000000000004</v>
          </cell>
          <cell r="DL379">
            <v>0.68</v>
          </cell>
          <cell r="DM379">
            <v>0.09</v>
          </cell>
          <cell r="DN379">
            <v>1.4E-2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0.03</v>
          </cell>
          <cell r="DT379">
            <v>0</v>
          </cell>
          <cell r="DU379">
            <v>0</v>
          </cell>
          <cell r="DW379">
            <v>5.3999999999999999E-2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7.0000000000000007E-2</v>
          </cell>
          <cell r="EC379">
            <v>0.01</v>
          </cell>
          <cell r="ED379">
            <v>0.05</v>
          </cell>
          <cell r="EE379">
            <v>0.24</v>
          </cell>
          <cell r="EF379">
            <v>0.27</v>
          </cell>
          <cell r="EG379">
            <v>0.26</v>
          </cell>
          <cell r="EH379">
            <v>0.24</v>
          </cell>
          <cell r="EI379">
            <v>0.18</v>
          </cell>
          <cell r="EJ379">
            <v>0.3</v>
          </cell>
          <cell r="EK379">
            <v>0.28000000000000003</v>
          </cell>
          <cell r="EL379">
            <v>0.34</v>
          </cell>
          <cell r="EM379">
            <v>0.36</v>
          </cell>
          <cell r="EO379">
            <v>0.56999999999999995</v>
          </cell>
          <cell r="EP379">
            <v>0.68</v>
          </cell>
          <cell r="EQ379">
            <v>0.68</v>
          </cell>
          <cell r="ER379">
            <v>0.76</v>
          </cell>
          <cell r="ES379">
            <v>0.62</v>
          </cell>
          <cell r="ET379">
            <v>0.54</v>
          </cell>
          <cell r="EU379">
            <v>0.57999999999999996</v>
          </cell>
          <cell r="EV379">
            <v>0.51</v>
          </cell>
          <cell r="EW379">
            <v>0.14000000000000001</v>
          </cell>
          <cell r="EX379">
            <v>0.09</v>
          </cell>
          <cell r="EY379">
            <v>7.0000000000000007E-2</v>
          </cell>
          <cell r="EZ379">
            <v>0.08</v>
          </cell>
          <cell r="FA379">
            <v>7.0000000000000007E-2</v>
          </cell>
          <cell r="FB379">
            <v>0.08</v>
          </cell>
          <cell r="FC379">
            <v>0.08</v>
          </cell>
          <cell r="FD379">
            <v>7.0000000000000007E-2</v>
          </cell>
          <cell r="FE379">
            <v>7.0000000000000007E-2</v>
          </cell>
          <cell r="GP379">
            <v>0</v>
          </cell>
          <cell r="GQ379">
            <v>0.01</v>
          </cell>
          <cell r="GR379">
            <v>0</v>
          </cell>
          <cell r="GS379">
            <v>0.01</v>
          </cell>
          <cell r="GT379">
            <v>0.05</v>
          </cell>
          <cell r="GU379">
            <v>0.05</v>
          </cell>
          <cell r="GV379">
            <v>0.36</v>
          </cell>
          <cell r="GW379">
            <v>0.38</v>
          </cell>
          <cell r="GX379">
            <v>0.41</v>
          </cell>
          <cell r="GY379">
            <v>0.41</v>
          </cell>
          <cell r="GZ379">
            <v>0.39</v>
          </cell>
          <cell r="HA379">
            <v>0.41</v>
          </cell>
          <cell r="HB379">
            <v>0.53</v>
          </cell>
          <cell r="HC379">
            <v>0.38</v>
          </cell>
          <cell r="HD379">
            <v>0.43</v>
          </cell>
          <cell r="HE379">
            <v>0.39</v>
          </cell>
          <cell r="HF379">
            <v>0.34</v>
          </cell>
          <cell r="HG379">
            <v>0.38</v>
          </cell>
          <cell r="HH379">
            <v>0</v>
          </cell>
          <cell r="HI379">
            <v>7.0000000000000007E-2</v>
          </cell>
          <cell r="HJ379">
            <v>0.01</v>
          </cell>
          <cell r="HK379">
            <v>0.03</v>
          </cell>
          <cell r="HL379">
            <v>7.0000000000000007E-2</v>
          </cell>
          <cell r="HM379">
            <v>0</v>
          </cell>
          <cell r="HN379">
            <v>2.7E-2</v>
          </cell>
          <cell r="HO379">
            <v>0.03</v>
          </cell>
          <cell r="HP379">
            <v>0.04</v>
          </cell>
          <cell r="HQ379">
            <v>0.04</v>
          </cell>
          <cell r="HR379">
            <v>4.1000000000000002E-2</v>
          </cell>
          <cell r="HS379">
            <v>4.1000000000000002E-2</v>
          </cell>
          <cell r="HT379">
            <v>0.08</v>
          </cell>
          <cell r="HU379">
            <v>0.14000000000000001</v>
          </cell>
          <cell r="HV379">
            <v>0.11</v>
          </cell>
          <cell r="HW379">
            <v>0.12</v>
          </cell>
          <cell r="HX379">
            <v>0.11</v>
          </cell>
          <cell r="HY379">
            <v>0.12</v>
          </cell>
        </row>
        <row r="380">
          <cell r="A380">
            <v>609994</v>
          </cell>
          <cell r="I380">
            <v>65</v>
          </cell>
          <cell r="J380" t="str">
            <v>Weak</v>
          </cell>
          <cell r="M380">
            <v>34</v>
          </cell>
          <cell r="R380">
            <v>34</v>
          </cell>
          <cell r="AA380">
            <v>0.02</v>
          </cell>
          <cell r="AB380">
            <v>0.01</v>
          </cell>
          <cell r="AC380">
            <v>0.04</v>
          </cell>
          <cell r="AD380">
            <v>0</v>
          </cell>
          <cell r="AE380">
            <v>0.02</v>
          </cell>
          <cell r="AF380">
            <v>0.04</v>
          </cell>
          <cell r="AG380">
            <v>0.12</v>
          </cell>
          <cell r="AH380">
            <v>7.0000000000000007E-2</v>
          </cell>
          <cell r="AI380">
            <v>0.09</v>
          </cell>
          <cell r="AJ380">
            <v>0.03</v>
          </cell>
          <cell r="AK380">
            <v>0.11</v>
          </cell>
          <cell r="AL380">
            <v>0.2</v>
          </cell>
          <cell r="AM380">
            <v>0.48</v>
          </cell>
          <cell r="AN380">
            <v>0.42</v>
          </cell>
          <cell r="AO380">
            <v>0.46</v>
          </cell>
          <cell r="AP380">
            <v>0.31</v>
          </cell>
          <cell r="AQ380">
            <v>0.4</v>
          </cell>
          <cell r="AR380">
            <v>0.38</v>
          </cell>
          <cell r="AS380">
            <v>0.02</v>
          </cell>
          <cell r="AT380">
            <v>0.02</v>
          </cell>
          <cell r="AU380">
            <v>0.03</v>
          </cell>
          <cell r="AV380">
            <v>0.04</v>
          </cell>
          <cell r="AW380">
            <v>0.03</v>
          </cell>
          <cell r="AX380">
            <v>0.03</v>
          </cell>
          <cell r="AY380">
            <v>0.36</v>
          </cell>
          <cell r="AZ380">
            <v>0.48</v>
          </cell>
          <cell r="BA380">
            <v>0.39</v>
          </cell>
          <cell r="BB380">
            <v>0.63</v>
          </cell>
          <cell r="BC380">
            <v>0.45</v>
          </cell>
          <cell r="BD380">
            <v>0.34</v>
          </cell>
          <cell r="BK380">
            <v>2E-3</v>
          </cell>
          <cell r="BL380">
            <v>4.0000000000000001E-3</v>
          </cell>
          <cell r="BM380">
            <v>0.01</v>
          </cell>
          <cell r="BN380">
            <v>0.01</v>
          </cell>
          <cell r="BO380">
            <v>0</v>
          </cell>
          <cell r="BP380">
            <v>0.01</v>
          </cell>
          <cell r="BQ380">
            <v>0.01</v>
          </cell>
          <cell r="BR380">
            <v>0.05</v>
          </cell>
          <cell r="BS380">
            <v>0.02</v>
          </cell>
          <cell r="BT380">
            <v>0.03</v>
          </cell>
          <cell r="BU380">
            <v>0.03</v>
          </cell>
          <cell r="BV380">
            <v>0.04</v>
          </cell>
          <cell r="BW380">
            <v>0.06</v>
          </cell>
          <cell r="BX380">
            <v>0.04</v>
          </cell>
          <cell r="BY380">
            <v>0.03</v>
          </cell>
          <cell r="BZ380">
            <v>7.0000000000000007E-2</v>
          </cell>
          <cell r="CA380">
            <v>0.12</v>
          </cell>
          <cell r="CB380">
            <v>7.0000000000000007E-2</v>
          </cell>
          <cell r="CL380">
            <v>0.19</v>
          </cell>
          <cell r="CM380">
            <v>0.23</v>
          </cell>
          <cell r="CN380">
            <v>0.28000000000000003</v>
          </cell>
          <cell r="CO380">
            <v>0.27</v>
          </cell>
          <cell r="CP380">
            <v>0.25</v>
          </cell>
          <cell r="CQ380">
            <v>0.33</v>
          </cell>
          <cell r="CR380">
            <v>0.31</v>
          </cell>
          <cell r="CS380">
            <v>0.28999999999999998</v>
          </cell>
          <cell r="CT380">
            <v>0.32</v>
          </cell>
          <cell r="CU380">
            <v>0.02</v>
          </cell>
          <cell r="CV380">
            <v>0.02</v>
          </cell>
          <cell r="CW380">
            <v>0.03</v>
          </cell>
          <cell r="CX380">
            <v>0.03</v>
          </cell>
          <cell r="CY380">
            <v>0.02</v>
          </cell>
          <cell r="CZ380">
            <v>0.03</v>
          </cell>
          <cell r="DA380">
            <v>0.04</v>
          </cell>
          <cell r="DB380">
            <v>0.03</v>
          </cell>
          <cell r="DC380">
            <v>0.03</v>
          </cell>
          <cell r="DD380">
            <v>0.76</v>
          </cell>
          <cell r="DE380">
            <v>0.72</v>
          </cell>
          <cell r="DF380">
            <v>0.65</v>
          </cell>
          <cell r="DG380">
            <v>0.63</v>
          </cell>
          <cell r="DH380">
            <v>0.69</v>
          </cell>
          <cell r="DI380">
            <v>0.59</v>
          </cell>
          <cell r="DJ380">
            <v>0.56999999999999995</v>
          </cell>
          <cell r="DK380">
            <v>0.5</v>
          </cell>
          <cell r="DL380">
            <v>0.56000000000000005</v>
          </cell>
          <cell r="DM380">
            <v>0.18</v>
          </cell>
          <cell r="DN380">
            <v>8.0000000000000002E-3</v>
          </cell>
          <cell r="DO380">
            <v>0</v>
          </cell>
          <cell r="DP380">
            <v>0</v>
          </cell>
          <cell r="DQ380">
            <v>2E-3</v>
          </cell>
          <cell r="DR380">
            <v>0.01</v>
          </cell>
          <cell r="DS380">
            <v>0.03</v>
          </cell>
          <cell r="DT380">
            <v>0</v>
          </cell>
          <cell r="DU380">
            <v>0.01</v>
          </cell>
          <cell r="DW380">
            <v>7.3999999999999996E-2</v>
          </cell>
          <cell r="DX380">
            <v>4.7E-2</v>
          </cell>
          <cell r="DY380">
            <v>0.04</v>
          </cell>
          <cell r="DZ380">
            <v>0.04</v>
          </cell>
          <cell r="EA380">
            <v>7.0000000000000007E-2</v>
          </cell>
          <cell r="EB380">
            <v>0.09</v>
          </cell>
          <cell r="EC380">
            <v>7.0000000000000007E-2</v>
          </cell>
          <cell r="ED380">
            <v>0.04</v>
          </cell>
          <cell r="EE380">
            <v>0.32</v>
          </cell>
          <cell r="EF380">
            <v>0.33</v>
          </cell>
          <cell r="EG380">
            <v>0.35</v>
          </cell>
          <cell r="EH380">
            <v>0.36</v>
          </cell>
          <cell r="EI380">
            <v>0.33</v>
          </cell>
          <cell r="EJ380">
            <v>0.42</v>
          </cell>
          <cell r="EK380">
            <v>0.37</v>
          </cell>
          <cell r="EL380">
            <v>0.43</v>
          </cell>
          <cell r="EM380">
            <v>0.42</v>
          </cell>
          <cell r="EO380">
            <v>0.53</v>
          </cell>
          <cell r="EP380">
            <v>0.52</v>
          </cell>
          <cell r="EQ380">
            <v>0.53</v>
          </cell>
          <cell r="ER380">
            <v>0.55000000000000004</v>
          </cell>
          <cell r="ES380">
            <v>0.41</v>
          </cell>
          <cell r="ET380">
            <v>0.42</v>
          </cell>
          <cell r="EU380">
            <v>0.43</v>
          </cell>
          <cell r="EV380">
            <v>0.45</v>
          </cell>
          <cell r="EW380">
            <v>0.1</v>
          </cell>
          <cell r="EX380">
            <v>0.06</v>
          </cell>
          <cell r="EY380">
            <v>0.08</v>
          </cell>
          <cell r="EZ380">
            <v>7.0000000000000007E-2</v>
          </cell>
          <cell r="FA380">
            <v>0.08</v>
          </cell>
          <cell r="FB380">
            <v>0.09</v>
          </cell>
          <cell r="FC380">
            <v>0.09</v>
          </cell>
          <cell r="FD380">
            <v>7.0000000000000007E-2</v>
          </cell>
          <cell r="FE380">
            <v>0.09</v>
          </cell>
          <cell r="GP380">
            <v>0.02</v>
          </cell>
          <cell r="GQ380">
            <v>0</v>
          </cell>
          <cell r="GR380">
            <v>0.02</v>
          </cell>
          <cell r="GS380">
            <v>0.02</v>
          </cell>
          <cell r="GT380">
            <v>0.1</v>
          </cell>
          <cell r="GU380">
            <v>0.03</v>
          </cell>
          <cell r="GV380">
            <v>0.32</v>
          </cell>
          <cell r="GW380">
            <v>0.28999999999999998</v>
          </cell>
          <cell r="GX380">
            <v>0.28999999999999998</v>
          </cell>
          <cell r="GY380">
            <v>0.3</v>
          </cell>
          <cell r="GZ380">
            <v>0.35</v>
          </cell>
          <cell r="HA380">
            <v>0.34</v>
          </cell>
          <cell r="HB380">
            <v>0.47</v>
          </cell>
          <cell r="HC380">
            <v>0.43</v>
          </cell>
          <cell r="HD380">
            <v>0.44</v>
          </cell>
          <cell r="HE380">
            <v>0.43</v>
          </cell>
          <cell r="HF380">
            <v>0.32</v>
          </cell>
          <cell r="HG380">
            <v>0.42</v>
          </cell>
          <cell r="HH380">
            <v>0.08</v>
          </cell>
          <cell r="HI380">
            <v>0.13</v>
          </cell>
          <cell r="HJ380">
            <v>0.1</v>
          </cell>
          <cell r="HK380">
            <v>0.1</v>
          </cell>
          <cell r="HL380">
            <v>0.09</v>
          </cell>
          <cell r="HM380">
            <v>7.0000000000000007E-2</v>
          </cell>
          <cell r="HN380">
            <v>2.9000000000000001E-2</v>
          </cell>
          <cell r="HO380">
            <v>0.04</v>
          </cell>
          <cell r="HP380">
            <v>0.04</v>
          </cell>
          <cell r="HQ380">
            <v>0.03</v>
          </cell>
          <cell r="HR380">
            <v>3.1E-2</v>
          </cell>
          <cell r="HS380">
            <v>3.5000000000000003E-2</v>
          </cell>
          <cell r="HT380">
            <v>0.08</v>
          </cell>
          <cell r="HU380">
            <v>0.11</v>
          </cell>
          <cell r="HV380">
            <v>0.11</v>
          </cell>
          <cell r="HW380">
            <v>0.13</v>
          </cell>
          <cell r="HX380">
            <v>0.11</v>
          </cell>
          <cell r="HY380">
            <v>0.11</v>
          </cell>
        </row>
        <row r="381">
          <cell r="A381">
            <v>609995</v>
          </cell>
          <cell r="I381">
            <v>53</v>
          </cell>
          <cell r="J381" t="str">
            <v>Strong</v>
          </cell>
          <cell r="M381">
            <v>60</v>
          </cell>
          <cell r="R381">
            <v>105</v>
          </cell>
          <cell r="AA381">
            <v>0.01</v>
          </cell>
          <cell r="AB381">
            <v>0.01</v>
          </cell>
          <cell r="AC381">
            <v>0.02</v>
          </cell>
          <cell r="AD381">
            <v>0.01</v>
          </cell>
          <cell r="AE381">
            <v>0.02</v>
          </cell>
          <cell r="AF381">
            <v>0.05</v>
          </cell>
          <cell r="AG381">
            <v>0.02</v>
          </cell>
          <cell r="AH381">
            <v>0.02</v>
          </cell>
          <cell r="AI381">
            <v>0.03</v>
          </cell>
          <cell r="AJ381">
            <v>0.06</v>
          </cell>
          <cell r="AK381">
            <v>0.1</v>
          </cell>
          <cell r="AL381">
            <v>0.2</v>
          </cell>
          <cell r="AM381">
            <v>0.26</v>
          </cell>
          <cell r="AN381">
            <v>0.25</v>
          </cell>
          <cell r="AO381">
            <v>0.25</v>
          </cell>
          <cell r="AP381">
            <v>0.24</v>
          </cell>
          <cell r="AQ381">
            <v>0.32</v>
          </cell>
          <cell r="AR381">
            <v>0.25</v>
          </cell>
          <cell r="AS381">
            <v>0.01</v>
          </cell>
          <cell r="AT381">
            <v>0</v>
          </cell>
          <cell r="AU381">
            <v>0</v>
          </cell>
          <cell r="AV381">
            <v>0.01</v>
          </cell>
          <cell r="AW381">
            <v>0.01</v>
          </cell>
          <cell r="AX381">
            <v>0.01</v>
          </cell>
          <cell r="AY381">
            <v>0.71</v>
          </cell>
          <cell r="AZ381">
            <v>0.73</v>
          </cell>
          <cell r="BA381">
            <v>0.7</v>
          </cell>
          <cell r="BB381">
            <v>0.69</v>
          </cell>
          <cell r="BC381">
            <v>0.56000000000000005</v>
          </cell>
          <cell r="BD381">
            <v>0.5</v>
          </cell>
          <cell r="BK381">
            <v>1.4999999999999999E-2</v>
          </cell>
          <cell r="BL381">
            <v>0.01</v>
          </cell>
          <cell r="BM381">
            <v>0.01</v>
          </cell>
          <cell r="BN381">
            <v>0.01</v>
          </cell>
          <cell r="BO381">
            <v>0.01</v>
          </cell>
          <cell r="BP381">
            <v>0.02</v>
          </cell>
          <cell r="BQ381">
            <v>0.02</v>
          </cell>
          <cell r="BR381">
            <v>0.06</v>
          </cell>
          <cell r="BS381">
            <v>0.04</v>
          </cell>
          <cell r="BT381">
            <v>0.02</v>
          </cell>
          <cell r="BU381">
            <v>0.05</v>
          </cell>
          <cell r="BV381">
            <v>0.05</v>
          </cell>
          <cell r="BW381">
            <v>0.06</v>
          </cell>
          <cell r="BX381">
            <v>0.04</v>
          </cell>
          <cell r="BY381">
            <v>7.0000000000000007E-2</v>
          </cell>
          <cell r="BZ381">
            <v>0.14000000000000001</v>
          </cell>
          <cell r="CA381">
            <v>0.16</v>
          </cell>
          <cell r="CB381">
            <v>0.11</v>
          </cell>
          <cell r="CL381">
            <v>0.19</v>
          </cell>
          <cell r="CM381">
            <v>0.22</v>
          </cell>
          <cell r="CN381">
            <v>0.26</v>
          </cell>
          <cell r="CO381">
            <v>0.23</v>
          </cell>
          <cell r="CP381">
            <v>0.23</v>
          </cell>
          <cell r="CQ381">
            <v>0.28000000000000003</v>
          </cell>
          <cell r="CR381">
            <v>0.24</v>
          </cell>
          <cell r="CS381">
            <v>0.21</v>
          </cell>
          <cell r="CT381">
            <v>0.22</v>
          </cell>
          <cell r="CU381">
            <v>0</v>
          </cell>
          <cell r="CV381">
            <v>0.01</v>
          </cell>
          <cell r="CW381">
            <v>0</v>
          </cell>
          <cell r="CX381">
            <v>0.01</v>
          </cell>
          <cell r="CY381">
            <v>0.01</v>
          </cell>
          <cell r="CZ381">
            <v>0.01</v>
          </cell>
          <cell r="DA381">
            <v>0.01</v>
          </cell>
          <cell r="DB381">
            <v>0</v>
          </cell>
          <cell r="DC381">
            <v>0</v>
          </cell>
          <cell r="DD381">
            <v>0.78</v>
          </cell>
          <cell r="DE381">
            <v>0.72</v>
          </cell>
          <cell r="DF381">
            <v>0.68</v>
          </cell>
          <cell r="DG381">
            <v>0.7</v>
          </cell>
          <cell r="DH381">
            <v>0.71</v>
          </cell>
          <cell r="DI381">
            <v>0.63</v>
          </cell>
          <cell r="DJ381">
            <v>0.59</v>
          </cell>
          <cell r="DK381">
            <v>0.56999999999999995</v>
          </cell>
          <cell r="DL381">
            <v>0.63</v>
          </cell>
          <cell r="DM381">
            <v>0.09</v>
          </cell>
          <cell r="DN381">
            <v>1.4999999999999999E-2</v>
          </cell>
          <cell r="DO381">
            <v>0.01</v>
          </cell>
          <cell r="DP381">
            <v>0.01</v>
          </cell>
          <cell r="DQ381">
            <v>0.01</v>
          </cell>
          <cell r="DR381">
            <v>0.01</v>
          </cell>
          <cell r="DS381">
            <v>0.06</v>
          </cell>
          <cell r="DT381">
            <v>0.01</v>
          </cell>
          <cell r="DU381">
            <v>0.01</v>
          </cell>
          <cell r="DW381">
            <v>2.5999999999999999E-2</v>
          </cell>
          <cell r="DX381">
            <v>2.5999999999999999E-2</v>
          </cell>
          <cell r="DY381">
            <v>0.05</v>
          </cell>
          <cell r="DZ381">
            <v>0.04</v>
          </cell>
          <cell r="EA381">
            <v>0.06</v>
          </cell>
          <cell r="EB381">
            <v>0.1</v>
          </cell>
          <cell r="EC381">
            <v>0.08</v>
          </cell>
          <cell r="ED381">
            <v>0.05</v>
          </cell>
          <cell r="EE381">
            <v>0.36</v>
          </cell>
          <cell r="EF381">
            <v>0.3</v>
          </cell>
          <cell r="EG381">
            <v>0.27</v>
          </cell>
          <cell r="EH381">
            <v>0.32</v>
          </cell>
          <cell r="EI381">
            <v>0.23</v>
          </cell>
          <cell r="EJ381">
            <v>0.31</v>
          </cell>
          <cell r="EK381">
            <v>0.41</v>
          </cell>
          <cell r="EL381">
            <v>0.4</v>
          </cell>
          <cell r="EM381">
            <v>0.36</v>
          </cell>
          <cell r="EO381">
            <v>0.64</v>
          </cell>
          <cell r="EP381">
            <v>0.68</v>
          </cell>
          <cell r="EQ381">
            <v>0.61</v>
          </cell>
          <cell r="ER381">
            <v>0.71</v>
          </cell>
          <cell r="ES381">
            <v>0.59</v>
          </cell>
          <cell r="ET381">
            <v>0.35</v>
          </cell>
          <cell r="EU381">
            <v>0.49</v>
          </cell>
          <cell r="EV381">
            <v>0.56999999999999995</v>
          </cell>
          <cell r="EW381">
            <v>0.03</v>
          </cell>
          <cell r="EX381">
            <v>0.02</v>
          </cell>
          <cell r="EY381">
            <v>0.02</v>
          </cell>
          <cell r="EZ381">
            <v>0.01</v>
          </cell>
          <cell r="FA381">
            <v>0.02</v>
          </cell>
          <cell r="FB381">
            <v>0.03</v>
          </cell>
          <cell r="FC381">
            <v>0.08</v>
          </cell>
          <cell r="FD381">
            <v>0.02</v>
          </cell>
          <cell r="FE381">
            <v>0.02</v>
          </cell>
          <cell r="GP381">
            <v>0.02</v>
          </cell>
          <cell r="GQ381">
            <v>0.03</v>
          </cell>
          <cell r="GR381">
            <v>0.02</v>
          </cell>
          <cell r="GS381">
            <v>0.04</v>
          </cell>
          <cell r="GT381">
            <v>0.14000000000000001</v>
          </cell>
          <cell r="GU381">
            <v>0.01</v>
          </cell>
          <cell r="GV381">
            <v>0.37</v>
          </cell>
          <cell r="GW381">
            <v>0.32</v>
          </cell>
          <cell r="GX381">
            <v>0.34</v>
          </cell>
          <cell r="GY381">
            <v>0.33</v>
          </cell>
          <cell r="GZ381">
            <v>0.38</v>
          </cell>
          <cell r="HA381">
            <v>0.31</v>
          </cell>
          <cell r="HB381">
            <v>0.56000000000000005</v>
          </cell>
          <cell r="HC381">
            <v>0.42</v>
          </cell>
          <cell r="HD381">
            <v>0.45</v>
          </cell>
          <cell r="HE381">
            <v>0.51</v>
          </cell>
          <cell r="HF381">
            <v>0.34</v>
          </cell>
          <cell r="HG381">
            <v>0.62</v>
          </cell>
          <cell r="HH381">
            <v>0.03</v>
          </cell>
          <cell r="HI381">
            <v>0.16</v>
          </cell>
          <cell r="HJ381">
            <v>0.13</v>
          </cell>
          <cell r="HK381">
            <v>7.0000000000000007E-2</v>
          </cell>
          <cell r="HL381">
            <v>7.0000000000000007E-2</v>
          </cell>
          <cell r="HM381">
            <v>0.03</v>
          </cell>
          <cell r="HN381">
            <v>0.01</v>
          </cell>
          <cell r="HO381">
            <v>0.03</v>
          </cell>
          <cell r="HP381">
            <v>0.02</v>
          </cell>
          <cell r="HQ381">
            <v>0.02</v>
          </cell>
          <cell r="HR381">
            <v>3.5999999999999997E-2</v>
          </cell>
          <cell r="HS381">
            <v>0.01</v>
          </cell>
          <cell r="HT381">
            <v>0.02</v>
          </cell>
          <cell r="HU381">
            <v>0.03</v>
          </cell>
          <cell r="HV381">
            <v>0.05</v>
          </cell>
          <cell r="HW381">
            <v>0.04</v>
          </cell>
          <cell r="HX381">
            <v>0.03</v>
          </cell>
          <cell r="HY381">
            <v>0.03</v>
          </cell>
        </row>
        <row r="382">
          <cell r="A382">
            <v>609996</v>
          </cell>
          <cell r="I382">
            <v>41</v>
          </cell>
          <cell r="J382" t="str">
            <v>Very strong</v>
          </cell>
          <cell r="M382">
            <v>87</v>
          </cell>
          <cell r="R382">
            <v>11</v>
          </cell>
          <cell r="AA382">
            <v>0</v>
          </cell>
          <cell r="AB382">
            <v>0</v>
          </cell>
          <cell r="AC382">
            <v>0</v>
          </cell>
          <cell r="AD382">
            <v>0.03</v>
          </cell>
          <cell r="AE382">
            <v>0</v>
          </cell>
          <cell r="AF382">
            <v>7.0000000000000007E-2</v>
          </cell>
          <cell r="AG382">
            <v>0.04</v>
          </cell>
          <cell r="AH382">
            <v>0.06</v>
          </cell>
          <cell r="AI382">
            <v>0.04</v>
          </cell>
          <cell r="AJ382">
            <v>0.03</v>
          </cell>
          <cell r="AK382">
            <v>7.0000000000000007E-2</v>
          </cell>
          <cell r="AL382">
            <v>0.03</v>
          </cell>
          <cell r="AM382">
            <v>0.13</v>
          </cell>
          <cell r="AN382">
            <v>0.13</v>
          </cell>
          <cell r="AO382">
            <v>0.18</v>
          </cell>
          <cell r="AP382">
            <v>0.08</v>
          </cell>
          <cell r="AQ382">
            <v>0.18</v>
          </cell>
          <cell r="AR382">
            <v>0.28999999999999998</v>
          </cell>
          <cell r="AS382">
            <v>0</v>
          </cell>
          <cell r="AT382">
            <v>0.01</v>
          </cell>
          <cell r="AU382">
            <v>0.01</v>
          </cell>
          <cell r="AV382">
            <v>0.03</v>
          </cell>
          <cell r="AW382">
            <v>0.03</v>
          </cell>
          <cell r="AX382">
            <v>0</v>
          </cell>
          <cell r="AY382">
            <v>0.83</v>
          </cell>
          <cell r="AZ382">
            <v>0.81</v>
          </cell>
          <cell r="BA382">
            <v>0.76</v>
          </cell>
          <cell r="BB382">
            <v>0.83</v>
          </cell>
          <cell r="BC382">
            <v>0.72</v>
          </cell>
          <cell r="BD382">
            <v>0.61</v>
          </cell>
          <cell r="BK382">
            <v>1.4E-2</v>
          </cell>
          <cell r="BL382">
            <v>0</v>
          </cell>
          <cell r="BM382">
            <v>0</v>
          </cell>
          <cell r="BN382">
            <v>0.01</v>
          </cell>
          <cell r="BO382">
            <v>0.01</v>
          </cell>
          <cell r="BP382">
            <v>0.01</v>
          </cell>
          <cell r="BQ382">
            <v>0.03</v>
          </cell>
          <cell r="BR382">
            <v>0.04</v>
          </cell>
          <cell r="BS382">
            <v>0.01</v>
          </cell>
          <cell r="BT382">
            <v>0.04</v>
          </cell>
          <cell r="BU382">
            <v>0.01</v>
          </cell>
          <cell r="BV382">
            <v>0.01</v>
          </cell>
          <cell r="BW382">
            <v>0.03</v>
          </cell>
          <cell r="BX382">
            <v>0</v>
          </cell>
          <cell r="BY382">
            <v>0</v>
          </cell>
          <cell r="BZ382">
            <v>0.03</v>
          </cell>
          <cell r="CA382">
            <v>7.0000000000000007E-2</v>
          </cell>
          <cell r="CB382">
            <v>0.04</v>
          </cell>
          <cell r="CL382">
            <v>0.11</v>
          </cell>
          <cell r="CM382">
            <v>0.18</v>
          </cell>
          <cell r="CN382">
            <v>0.21</v>
          </cell>
          <cell r="CO382">
            <v>0.14000000000000001</v>
          </cell>
          <cell r="CP382">
            <v>0.21</v>
          </cell>
          <cell r="CQ382">
            <v>0.24</v>
          </cell>
          <cell r="CR382">
            <v>0.15</v>
          </cell>
          <cell r="CS382">
            <v>0.18</v>
          </cell>
          <cell r="CT382">
            <v>0.14000000000000001</v>
          </cell>
          <cell r="CU382">
            <v>0.01</v>
          </cell>
          <cell r="CV382">
            <v>0</v>
          </cell>
          <cell r="CW382">
            <v>0.01</v>
          </cell>
          <cell r="CX382">
            <v>0.01</v>
          </cell>
          <cell r="CY382">
            <v>0.01</v>
          </cell>
          <cell r="CZ382">
            <v>0</v>
          </cell>
          <cell r="DA382">
            <v>0</v>
          </cell>
          <cell r="DB382">
            <v>0</v>
          </cell>
          <cell r="DC382">
            <v>0.03</v>
          </cell>
          <cell r="DD382">
            <v>0.82</v>
          </cell>
          <cell r="DE382">
            <v>0.81</v>
          </cell>
          <cell r="DF382">
            <v>0.76</v>
          </cell>
          <cell r="DG382">
            <v>0.81</v>
          </cell>
          <cell r="DH382">
            <v>0.76</v>
          </cell>
          <cell r="DI382">
            <v>0.75</v>
          </cell>
          <cell r="DJ382">
            <v>0.79</v>
          </cell>
          <cell r="DK382">
            <v>0.71</v>
          </cell>
          <cell r="DL382">
            <v>0.78</v>
          </cell>
          <cell r="DM382">
            <v>0.04</v>
          </cell>
          <cell r="DN382">
            <v>1.4E-2</v>
          </cell>
          <cell r="DO382">
            <v>0.01</v>
          </cell>
          <cell r="DP382">
            <v>0.01</v>
          </cell>
          <cell r="DQ382">
            <v>1.4E-2</v>
          </cell>
          <cell r="DR382">
            <v>0.01</v>
          </cell>
          <cell r="DS382">
            <v>0.04</v>
          </cell>
          <cell r="DT382">
            <v>0.01</v>
          </cell>
          <cell r="DU382">
            <v>0</v>
          </cell>
          <cell r="DW382">
            <v>2.8000000000000001E-2</v>
          </cell>
          <cell r="DX382">
            <v>1.4E-2</v>
          </cell>
          <cell r="DY382">
            <v>0.01</v>
          </cell>
          <cell r="DZ382">
            <v>0</v>
          </cell>
          <cell r="EA382">
            <v>0.03</v>
          </cell>
          <cell r="EB382">
            <v>7.0000000000000007E-2</v>
          </cell>
          <cell r="EC382">
            <v>0.04</v>
          </cell>
          <cell r="ED382">
            <v>0.06</v>
          </cell>
          <cell r="EE382">
            <v>0.22</v>
          </cell>
          <cell r="EF382">
            <v>0.26</v>
          </cell>
          <cell r="EG382">
            <v>0.24</v>
          </cell>
          <cell r="EH382">
            <v>0.25</v>
          </cell>
          <cell r="EI382">
            <v>0.22</v>
          </cell>
          <cell r="EJ382">
            <v>0.28999999999999998</v>
          </cell>
          <cell r="EK382">
            <v>0.28999999999999998</v>
          </cell>
          <cell r="EL382">
            <v>0.31</v>
          </cell>
          <cell r="EM382">
            <v>0.39</v>
          </cell>
          <cell r="EO382">
            <v>0.67</v>
          </cell>
          <cell r="EP382">
            <v>0.68</v>
          </cell>
          <cell r="EQ382">
            <v>0.68</v>
          </cell>
          <cell r="ER382">
            <v>0.74</v>
          </cell>
          <cell r="ES382">
            <v>0.63</v>
          </cell>
          <cell r="ET382">
            <v>0.56999999999999995</v>
          </cell>
          <cell r="EU382">
            <v>0.61</v>
          </cell>
          <cell r="EV382">
            <v>0.51</v>
          </cell>
          <cell r="EW382">
            <v>7.0000000000000007E-2</v>
          </cell>
          <cell r="EX382">
            <v>0.03</v>
          </cell>
          <cell r="EY382">
            <v>0.06</v>
          </cell>
          <cell r="EZ382">
            <v>0.04</v>
          </cell>
          <cell r="FA382">
            <v>0.03</v>
          </cell>
          <cell r="FB382">
            <v>0.04</v>
          </cell>
          <cell r="FC382">
            <v>0.03</v>
          </cell>
          <cell r="FD382">
            <v>0.03</v>
          </cell>
          <cell r="FE382">
            <v>0.04</v>
          </cell>
          <cell r="GP382">
            <v>0</v>
          </cell>
          <cell r="GQ382">
            <v>0</v>
          </cell>
          <cell r="GR382">
            <v>0.03</v>
          </cell>
          <cell r="GS382">
            <v>0</v>
          </cell>
          <cell r="GT382">
            <v>0.03</v>
          </cell>
          <cell r="GU382">
            <v>0.01</v>
          </cell>
          <cell r="GV382">
            <v>0.31</v>
          </cell>
          <cell r="GW382">
            <v>0.22</v>
          </cell>
          <cell r="GX382">
            <v>0.39</v>
          </cell>
          <cell r="GY382">
            <v>0.38</v>
          </cell>
          <cell r="GZ382">
            <v>0.4</v>
          </cell>
          <cell r="HA382">
            <v>0.22</v>
          </cell>
          <cell r="HB382">
            <v>0.6</v>
          </cell>
          <cell r="HC382">
            <v>0.49</v>
          </cell>
          <cell r="HD382">
            <v>0.39</v>
          </cell>
          <cell r="HE382">
            <v>0.46</v>
          </cell>
          <cell r="HF382">
            <v>0.39</v>
          </cell>
          <cell r="HG382">
            <v>0.64</v>
          </cell>
          <cell r="HH382">
            <v>0.03</v>
          </cell>
          <cell r="HI382">
            <v>0.22</v>
          </cell>
          <cell r="HJ382">
            <v>0.13</v>
          </cell>
          <cell r="HK382">
            <v>0.08</v>
          </cell>
          <cell r="HL382">
            <v>0.11</v>
          </cell>
          <cell r="HM382">
            <v>7.0000000000000007E-2</v>
          </cell>
          <cell r="HN382">
            <v>2.8000000000000001E-2</v>
          </cell>
          <cell r="HO382">
            <v>0.01</v>
          </cell>
          <cell r="HP382">
            <v>0.01</v>
          </cell>
          <cell r="HQ382">
            <v>0.01</v>
          </cell>
          <cell r="HR382">
            <v>0</v>
          </cell>
          <cell r="HS382">
            <v>0</v>
          </cell>
          <cell r="HT382">
            <v>0.04</v>
          </cell>
          <cell r="HU382">
            <v>0.06</v>
          </cell>
          <cell r="HV382">
            <v>0.06</v>
          </cell>
          <cell r="HW382">
            <v>7.0000000000000007E-2</v>
          </cell>
          <cell r="HX382">
            <v>7.0000000000000007E-2</v>
          </cell>
          <cell r="HY382">
            <v>0.06</v>
          </cell>
        </row>
        <row r="383">
          <cell r="A383">
            <v>609997</v>
          </cell>
          <cell r="I383">
            <v>43</v>
          </cell>
          <cell r="J383" t="str">
            <v>Neutral</v>
          </cell>
          <cell r="M383">
            <v>56</v>
          </cell>
          <cell r="AA383">
            <v>0</v>
          </cell>
          <cell r="AB383">
            <v>0.01</v>
          </cell>
          <cell r="AC383">
            <v>0.01</v>
          </cell>
          <cell r="AD383">
            <v>0.01</v>
          </cell>
          <cell r="AE383">
            <v>0.01</v>
          </cell>
          <cell r="AF383">
            <v>0.03</v>
          </cell>
          <cell r="AG383">
            <v>0.04</v>
          </cell>
          <cell r="AH383">
            <v>7.0000000000000007E-2</v>
          </cell>
          <cell r="AI383">
            <v>0.08</v>
          </cell>
          <cell r="AJ383">
            <v>0.03</v>
          </cell>
          <cell r="AK383">
            <v>0.12</v>
          </cell>
          <cell r="AL383">
            <v>0.16</v>
          </cell>
          <cell r="AM383">
            <v>0.24</v>
          </cell>
          <cell r="AN383">
            <v>0.27</v>
          </cell>
          <cell r="AO383">
            <v>0.3</v>
          </cell>
          <cell r="AP383">
            <v>0.26</v>
          </cell>
          <cell r="AQ383">
            <v>0.26</v>
          </cell>
          <cell r="AR383">
            <v>0.27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0.03</v>
          </cell>
          <cell r="AX383">
            <v>0</v>
          </cell>
          <cell r="AY383">
            <v>0.72</v>
          </cell>
          <cell r="AZ383">
            <v>0.65</v>
          </cell>
          <cell r="BA383">
            <v>0.61</v>
          </cell>
          <cell r="BB383">
            <v>0.7</v>
          </cell>
          <cell r="BC383">
            <v>0.57999999999999996</v>
          </cell>
          <cell r="BD383">
            <v>0.54</v>
          </cell>
          <cell r="BK383">
            <v>0</v>
          </cell>
          <cell r="BL383">
            <v>0</v>
          </cell>
          <cell r="BM383">
            <v>0.01</v>
          </cell>
          <cell r="BN383">
            <v>0</v>
          </cell>
          <cell r="BO383">
            <v>0.01</v>
          </cell>
          <cell r="BP383">
            <v>0.04</v>
          </cell>
          <cell r="BQ383">
            <v>7.0000000000000007E-2</v>
          </cell>
          <cell r="BR383">
            <v>0.09</v>
          </cell>
          <cell r="BS383">
            <v>0.08</v>
          </cell>
          <cell r="BT383">
            <v>0.03</v>
          </cell>
          <cell r="BU383">
            <v>0.04</v>
          </cell>
          <cell r="BV383">
            <v>0.03</v>
          </cell>
          <cell r="BW383">
            <v>0.05</v>
          </cell>
          <cell r="BX383">
            <v>0.03</v>
          </cell>
          <cell r="BY383">
            <v>0.08</v>
          </cell>
          <cell r="BZ383">
            <v>7.0000000000000007E-2</v>
          </cell>
          <cell r="CA383">
            <v>0.09</v>
          </cell>
          <cell r="CB383">
            <v>0.05</v>
          </cell>
          <cell r="CL383">
            <v>0.09</v>
          </cell>
          <cell r="CM383">
            <v>0.15</v>
          </cell>
          <cell r="CN383">
            <v>0.16</v>
          </cell>
          <cell r="CO383">
            <v>0.18</v>
          </cell>
          <cell r="CP383">
            <v>0.2</v>
          </cell>
          <cell r="CQ383">
            <v>0.27</v>
          </cell>
          <cell r="CR383">
            <v>0.2</v>
          </cell>
          <cell r="CS383">
            <v>0.28000000000000003</v>
          </cell>
          <cell r="CT383">
            <v>0.26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0.01</v>
          </cell>
          <cell r="DD383">
            <v>0.88</v>
          </cell>
          <cell r="DE383">
            <v>0.81</v>
          </cell>
          <cell r="DF383">
            <v>0.8</v>
          </cell>
          <cell r="DG383">
            <v>0.77</v>
          </cell>
          <cell r="DH383">
            <v>0.76</v>
          </cell>
          <cell r="DI383">
            <v>0.61</v>
          </cell>
          <cell r="DJ383">
            <v>0.66</v>
          </cell>
          <cell r="DK383">
            <v>0.53</v>
          </cell>
          <cell r="DL383">
            <v>0.59</v>
          </cell>
          <cell r="DM383">
            <v>0.04</v>
          </cell>
          <cell r="DN383">
            <v>0</v>
          </cell>
          <cell r="DO383">
            <v>0</v>
          </cell>
          <cell r="DP383">
            <v>0.03</v>
          </cell>
          <cell r="DQ383">
            <v>2.7E-2</v>
          </cell>
          <cell r="DR383">
            <v>0.03</v>
          </cell>
          <cell r="DS383">
            <v>0.08</v>
          </cell>
          <cell r="DT383">
            <v>0.03</v>
          </cell>
          <cell r="DU383">
            <v>0.05</v>
          </cell>
          <cell r="DW383">
            <v>0.108</v>
          </cell>
          <cell r="DX383">
            <v>8.1000000000000003E-2</v>
          </cell>
          <cell r="DY383">
            <v>0.08</v>
          </cell>
          <cell r="DZ383">
            <v>0.11</v>
          </cell>
          <cell r="EA383">
            <v>0.12</v>
          </cell>
          <cell r="EB383">
            <v>0.2</v>
          </cell>
          <cell r="EC383">
            <v>0.09</v>
          </cell>
          <cell r="ED383">
            <v>0.14000000000000001</v>
          </cell>
          <cell r="EE383">
            <v>0.38</v>
          </cell>
          <cell r="EF383">
            <v>0.41</v>
          </cell>
          <cell r="EG383">
            <v>0.35</v>
          </cell>
          <cell r="EH383">
            <v>0.38</v>
          </cell>
          <cell r="EI383">
            <v>0.27</v>
          </cell>
          <cell r="EJ383">
            <v>0.35</v>
          </cell>
          <cell r="EK383">
            <v>0.34</v>
          </cell>
          <cell r="EL383">
            <v>0.36</v>
          </cell>
          <cell r="EM383">
            <v>0.43</v>
          </cell>
          <cell r="EO383">
            <v>0.49</v>
          </cell>
          <cell r="EP383">
            <v>0.55000000000000004</v>
          </cell>
          <cell r="EQ383">
            <v>0.51</v>
          </cell>
          <cell r="ER383">
            <v>0.59</v>
          </cell>
          <cell r="ES383">
            <v>0.49</v>
          </cell>
          <cell r="ET383">
            <v>0.36</v>
          </cell>
          <cell r="EU383">
            <v>0.51</v>
          </cell>
          <cell r="EV383">
            <v>0.38</v>
          </cell>
          <cell r="EW383">
            <v>0</v>
          </cell>
          <cell r="EX383">
            <v>0</v>
          </cell>
          <cell r="EY383">
            <v>0.01</v>
          </cell>
          <cell r="EZ383">
            <v>0</v>
          </cell>
          <cell r="FA383">
            <v>0</v>
          </cell>
          <cell r="FB383">
            <v>0.01</v>
          </cell>
          <cell r="FC383">
            <v>0.01</v>
          </cell>
          <cell r="FD383">
            <v>0</v>
          </cell>
          <cell r="FE383">
            <v>0</v>
          </cell>
          <cell r="GP383">
            <v>0</v>
          </cell>
          <cell r="GQ383">
            <v>0</v>
          </cell>
          <cell r="GR383">
            <v>0.01</v>
          </cell>
          <cell r="GS383">
            <v>0</v>
          </cell>
          <cell r="GT383">
            <v>0.09</v>
          </cell>
          <cell r="GU383">
            <v>0</v>
          </cell>
          <cell r="GV383">
            <v>0.26</v>
          </cell>
          <cell r="GW383">
            <v>0.19</v>
          </cell>
          <cell r="GX383">
            <v>0.22</v>
          </cell>
          <cell r="GY383">
            <v>0.32</v>
          </cell>
          <cell r="GZ383">
            <v>0.31</v>
          </cell>
          <cell r="HA383">
            <v>0.27</v>
          </cell>
          <cell r="HB383">
            <v>0.61</v>
          </cell>
          <cell r="HC383">
            <v>0.56999999999999995</v>
          </cell>
          <cell r="HD383">
            <v>0.39</v>
          </cell>
          <cell r="HE383">
            <v>0.46</v>
          </cell>
          <cell r="HF383">
            <v>0.45</v>
          </cell>
          <cell r="HG383">
            <v>0.62</v>
          </cell>
          <cell r="HH383">
            <v>0.08</v>
          </cell>
          <cell r="HI383">
            <v>0.16</v>
          </cell>
          <cell r="HJ383">
            <v>0.2</v>
          </cell>
          <cell r="HK383">
            <v>0.15</v>
          </cell>
          <cell r="HL383">
            <v>0.11</v>
          </cell>
          <cell r="HM383">
            <v>7.0000000000000007E-2</v>
          </cell>
          <cell r="HN383">
            <v>5.3999999999999999E-2</v>
          </cell>
          <cell r="HO383">
            <v>7.0000000000000007E-2</v>
          </cell>
          <cell r="HP383">
            <v>0.15</v>
          </cell>
          <cell r="HQ383">
            <v>0.05</v>
          </cell>
          <cell r="HR383">
            <v>2.7E-2</v>
          </cell>
          <cell r="HS383">
            <v>4.1000000000000002E-2</v>
          </cell>
          <cell r="HT383">
            <v>0</v>
          </cell>
          <cell r="HU383">
            <v>0.01</v>
          </cell>
          <cell r="HV383">
            <v>0.03</v>
          </cell>
          <cell r="HW383">
            <v>0.01</v>
          </cell>
          <cell r="HX383">
            <v>0.01</v>
          </cell>
          <cell r="HY383">
            <v>0</v>
          </cell>
        </row>
        <row r="384">
          <cell r="A384">
            <v>610000</v>
          </cell>
          <cell r="I384">
            <v>41</v>
          </cell>
          <cell r="J384" t="str">
            <v>Neutral</v>
          </cell>
          <cell r="M384">
            <v>59</v>
          </cell>
          <cell r="R384">
            <v>1</v>
          </cell>
          <cell r="AA384">
            <v>0.03</v>
          </cell>
          <cell r="AB384">
            <v>0.03</v>
          </cell>
          <cell r="AC384">
            <v>0.01</v>
          </cell>
          <cell r="AD384">
            <v>0.02</v>
          </cell>
          <cell r="AE384">
            <v>0.03</v>
          </cell>
          <cell r="AF384">
            <v>0.05</v>
          </cell>
          <cell r="AG384">
            <v>0.08</v>
          </cell>
          <cell r="AH384">
            <v>0.06</v>
          </cell>
          <cell r="AI384">
            <v>0.06</v>
          </cell>
          <cell r="AJ384">
            <v>0.04</v>
          </cell>
          <cell r="AK384">
            <v>0.06</v>
          </cell>
          <cell r="AL384">
            <v>7.0000000000000007E-2</v>
          </cell>
          <cell r="AM384">
            <v>0.31</v>
          </cell>
          <cell r="AN384">
            <v>0.22</v>
          </cell>
          <cell r="AO384">
            <v>0.28999999999999998</v>
          </cell>
          <cell r="AP384">
            <v>0.19</v>
          </cell>
          <cell r="AQ384">
            <v>0.32</v>
          </cell>
          <cell r="AR384">
            <v>0.34</v>
          </cell>
          <cell r="AS384">
            <v>0.01</v>
          </cell>
          <cell r="AT384">
            <v>0</v>
          </cell>
          <cell r="AU384">
            <v>0.03</v>
          </cell>
          <cell r="AV384">
            <v>0.01</v>
          </cell>
          <cell r="AW384">
            <v>0.01</v>
          </cell>
          <cell r="AX384">
            <v>0</v>
          </cell>
          <cell r="AY384">
            <v>0.57999999999999996</v>
          </cell>
          <cell r="AZ384">
            <v>0.69</v>
          </cell>
          <cell r="BA384">
            <v>0.62</v>
          </cell>
          <cell r="BB384">
            <v>0.74</v>
          </cell>
          <cell r="BC384">
            <v>0.57999999999999996</v>
          </cell>
          <cell r="BD384">
            <v>0.54</v>
          </cell>
          <cell r="BK384">
            <v>0</v>
          </cell>
          <cell r="BL384">
            <v>0</v>
          </cell>
          <cell r="BM384">
            <v>0.01</v>
          </cell>
          <cell r="BN384">
            <v>0.01</v>
          </cell>
          <cell r="BO384">
            <v>0.01</v>
          </cell>
          <cell r="BP384">
            <v>0.03</v>
          </cell>
          <cell r="BQ384">
            <v>0.03</v>
          </cell>
          <cell r="BR384">
            <v>0.08</v>
          </cell>
          <cell r="BS384">
            <v>0.06</v>
          </cell>
          <cell r="BT384">
            <v>0.03</v>
          </cell>
          <cell r="BU384">
            <v>0.05</v>
          </cell>
          <cell r="BV384">
            <v>0.08</v>
          </cell>
          <cell r="BW384">
            <v>0.06</v>
          </cell>
          <cell r="BX384">
            <v>0.06</v>
          </cell>
          <cell r="BY384">
            <v>0.1</v>
          </cell>
          <cell r="BZ384">
            <v>0.06</v>
          </cell>
          <cell r="CA384">
            <v>0.09</v>
          </cell>
          <cell r="CB384">
            <v>0.09</v>
          </cell>
          <cell r="CL384">
            <v>0.12</v>
          </cell>
          <cell r="CM384">
            <v>0.17</v>
          </cell>
          <cell r="CN384">
            <v>0.19</v>
          </cell>
          <cell r="CO384">
            <v>0.15</v>
          </cell>
          <cell r="CP384">
            <v>0.2</v>
          </cell>
          <cell r="CQ384">
            <v>0.28000000000000003</v>
          </cell>
          <cell r="CR384">
            <v>0.25</v>
          </cell>
          <cell r="CS384">
            <v>0.21</v>
          </cell>
          <cell r="CT384">
            <v>0.23</v>
          </cell>
          <cell r="CU384">
            <v>0.01</v>
          </cell>
          <cell r="CV384">
            <v>0.01</v>
          </cell>
          <cell r="CW384">
            <v>0.01</v>
          </cell>
          <cell r="CX384">
            <v>0</v>
          </cell>
          <cell r="CY384">
            <v>0.01</v>
          </cell>
          <cell r="CZ384">
            <v>0</v>
          </cell>
          <cell r="DA384">
            <v>0.02</v>
          </cell>
          <cell r="DB384">
            <v>0.01</v>
          </cell>
          <cell r="DC384">
            <v>0.01</v>
          </cell>
          <cell r="DD384">
            <v>0.83</v>
          </cell>
          <cell r="DE384">
            <v>0.76</v>
          </cell>
          <cell r="DF384">
            <v>0.72</v>
          </cell>
          <cell r="DG384">
            <v>0.78</v>
          </cell>
          <cell r="DH384">
            <v>0.73</v>
          </cell>
          <cell r="DI384">
            <v>0.6</v>
          </cell>
          <cell r="DJ384">
            <v>0.63</v>
          </cell>
          <cell r="DK384">
            <v>0.61</v>
          </cell>
          <cell r="DL384">
            <v>0.61</v>
          </cell>
          <cell r="DM384">
            <v>0.15</v>
          </cell>
          <cell r="DN384">
            <v>0</v>
          </cell>
          <cell r="DO384">
            <v>0.01</v>
          </cell>
          <cell r="DP384">
            <v>0.02</v>
          </cell>
          <cell r="DQ384">
            <v>1.2999999999999999E-2</v>
          </cell>
          <cell r="DR384">
            <v>0.01</v>
          </cell>
          <cell r="DS384">
            <v>0.04</v>
          </cell>
          <cell r="DT384">
            <v>0.03</v>
          </cell>
          <cell r="DU384">
            <v>0.02</v>
          </cell>
          <cell r="DW384">
            <v>7.6999999999999999E-2</v>
          </cell>
          <cell r="DX384">
            <v>6.4000000000000001E-2</v>
          </cell>
          <cell r="DY384">
            <v>0.06</v>
          </cell>
          <cell r="DZ384">
            <v>0.05</v>
          </cell>
          <cell r="EA384">
            <v>0.08</v>
          </cell>
          <cell r="EB384">
            <v>0.09</v>
          </cell>
          <cell r="EC384">
            <v>0.08</v>
          </cell>
          <cell r="ED384">
            <v>0.13</v>
          </cell>
          <cell r="EE384">
            <v>0.25</v>
          </cell>
          <cell r="EF384">
            <v>0.23</v>
          </cell>
          <cell r="EG384">
            <v>0.24</v>
          </cell>
          <cell r="EH384">
            <v>0.24</v>
          </cell>
          <cell r="EI384">
            <v>0.21</v>
          </cell>
          <cell r="EJ384">
            <v>0.33</v>
          </cell>
          <cell r="EK384">
            <v>0.27</v>
          </cell>
          <cell r="EL384">
            <v>0.3</v>
          </cell>
          <cell r="EM384">
            <v>0.35</v>
          </cell>
          <cell r="EO384">
            <v>0.69</v>
          </cell>
          <cell r="EP384">
            <v>0.65</v>
          </cell>
          <cell r="EQ384">
            <v>0.66</v>
          </cell>
          <cell r="ER384">
            <v>0.71</v>
          </cell>
          <cell r="ES384">
            <v>0.56000000000000005</v>
          </cell>
          <cell r="ET384">
            <v>0.57999999999999996</v>
          </cell>
          <cell r="EU384">
            <v>0.57999999999999996</v>
          </cell>
          <cell r="EV384">
            <v>0.49</v>
          </cell>
          <cell r="EW384">
            <v>0.02</v>
          </cell>
          <cell r="EX384">
            <v>0.01</v>
          </cell>
          <cell r="EY384">
            <v>0.04</v>
          </cell>
          <cell r="EZ384">
            <v>0.01</v>
          </cell>
          <cell r="FA384">
            <v>0.01</v>
          </cell>
          <cell r="FB384">
            <v>0.02</v>
          </cell>
          <cell r="FC384">
            <v>0.03</v>
          </cell>
          <cell r="FD384">
            <v>0.01</v>
          </cell>
          <cell r="FE384">
            <v>0.01</v>
          </cell>
          <cell r="GP384">
            <v>0.01</v>
          </cell>
          <cell r="GQ384">
            <v>0</v>
          </cell>
          <cell r="GR384">
            <v>0.02</v>
          </cell>
          <cell r="GS384">
            <v>0.03</v>
          </cell>
          <cell r="GT384">
            <v>0.05</v>
          </cell>
          <cell r="GU384">
            <v>0</v>
          </cell>
          <cell r="GV384">
            <v>0.21</v>
          </cell>
          <cell r="GW384">
            <v>0.19</v>
          </cell>
          <cell r="GX384">
            <v>0.2</v>
          </cell>
          <cell r="GY384">
            <v>0.24</v>
          </cell>
          <cell r="GZ384">
            <v>0.28999999999999998</v>
          </cell>
          <cell r="HA384">
            <v>0.2</v>
          </cell>
          <cell r="HB384">
            <v>0.66</v>
          </cell>
          <cell r="HC384">
            <v>0.71</v>
          </cell>
          <cell r="HD384">
            <v>0.56000000000000005</v>
          </cell>
          <cell r="HE384">
            <v>0.6</v>
          </cell>
          <cell r="HF384">
            <v>0.53</v>
          </cell>
          <cell r="HG384">
            <v>0.71</v>
          </cell>
          <cell r="HH384">
            <v>0.09</v>
          </cell>
          <cell r="HI384">
            <v>0.08</v>
          </cell>
          <cell r="HJ384">
            <v>0.15</v>
          </cell>
          <cell r="HK384">
            <v>0.1</v>
          </cell>
          <cell r="HL384">
            <v>0.1</v>
          </cell>
          <cell r="HM384">
            <v>0.05</v>
          </cell>
          <cell r="HN384">
            <v>6.0000000000000001E-3</v>
          </cell>
          <cell r="HO384">
            <v>0.01</v>
          </cell>
          <cell r="HP384">
            <v>0.03</v>
          </cell>
          <cell r="HQ384">
            <v>0.01</v>
          </cell>
          <cell r="HR384">
            <v>6.0000000000000001E-3</v>
          </cell>
          <cell r="HS384">
            <v>6.0000000000000001E-3</v>
          </cell>
          <cell r="HT384">
            <v>0.02</v>
          </cell>
          <cell r="HU384">
            <v>0.02</v>
          </cell>
          <cell r="HV384">
            <v>0.03</v>
          </cell>
          <cell r="HW384">
            <v>0.03</v>
          </cell>
          <cell r="HX384">
            <v>0.02</v>
          </cell>
          <cell r="HY384">
            <v>0.03</v>
          </cell>
        </row>
        <row r="385">
          <cell r="A385">
            <v>610002</v>
          </cell>
          <cell r="I385">
            <v>22</v>
          </cell>
          <cell r="J385" t="str">
            <v/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0.03</v>
          </cell>
          <cell r="AG385">
            <v>0.06</v>
          </cell>
          <cell r="AH385">
            <v>0</v>
          </cell>
          <cell r="AI385">
            <v>0.03</v>
          </cell>
          <cell r="AJ385">
            <v>0.03</v>
          </cell>
          <cell r="AK385">
            <v>0.03</v>
          </cell>
          <cell r="AL385">
            <v>0.06</v>
          </cell>
          <cell r="AM385">
            <v>0.14000000000000001</v>
          </cell>
          <cell r="AN385">
            <v>0.11</v>
          </cell>
          <cell r="AO385">
            <v>0.22</v>
          </cell>
          <cell r="AP385">
            <v>0.14000000000000001</v>
          </cell>
          <cell r="AQ385">
            <v>0.28000000000000003</v>
          </cell>
          <cell r="AR385">
            <v>0.25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0.03</v>
          </cell>
          <cell r="AX385">
            <v>0</v>
          </cell>
          <cell r="AY385">
            <v>0.81</v>
          </cell>
          <cell r="AZ385">
            <v>0.89</v>
          </cell>
          <cell r="BA385">
            <v>0.75</v>
          </cell>
          <cell r="BB385">
            <v>0.83</v>
          </cell>
          <cell r="BC385">
            <v>0.67</v>
          </cell>
          <cell r="BD385">
            <v>0.67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0.03</v>
          </cell>
          <cell r="BU385">
            <v>0</v>
          </cell>
          <cell r="BV385">
            <v>0.03</v>
          </cell>
          <cell r="BW385">
            <v>0</v>
          </cell>
          <cell r="BX385">
            <v>0</v>
          </cell>
          <cell r="BY385">
            <v>0</v>
          </cell>
          <cell r="BZ385">
            <v>0.03</v>
          </cell>
          <cell r="CA385">
            <v>0.08</v>
          </cell>
          <cell r="CB385">
            <v>0</v>
          </cell>
          <cell r="CL385">
            <v>0.06</v>
          </cell>
          <cell r="CM385">
            <v>0.03</v>
          </cell>
          <cell r="CN385">
            <v>0.06</v>
          </cell>
          <cell r="CO385">
            <v>0.03</v>
          </cell>
          <cell r="CP385">
            <v>0</v>
          </cell>
          <cell r="CQ385">
            <v>0.17</v>
          </cell>
          <cell r="CR385">
            <v>0.19</v>
          </cell>
          <cell r="CS385">
            <v>0.28000000000000003</v>
          </cell>
          <cell r="CT385">
            <v>0.28000000000000003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0.03</v>
          </cell>
          <cell r="DC385">
            <v>0</v>
          </cell>
          <cell r="DD385">
            <v>0.92</v>
          </cell>
          <cell r="DE385">
            <v>0.97</v>
          </cell>
          <cell r="DF385">
            <v>0.92</v>
          </cell>
          <cell r="DG385">
            <v>0.97</v>
          </cell>
          <cell r="DH385">
            <v>1</v>
          </cell>
          <cell r="DI385">
            <v>0.83</v>
          </cell>
          <cell r="DJ385">
            <v>0.78</v>
          </cell>
          <cell r="DK385">
            <v>0.61</v>
          </cell>
          <cell r="DL385">
            <v>0.72</v>
          </cell>
          <cell r="DM385">
            <v>0.5</v>
          </cell>
          <cell r="DN385">
            <v>2.8000000000000001E-2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0.03</v>
          </cell>
          <cell r="EA385">
            <v>0.06</v>
          </cell>
          <cell r="EB385">
            <v>0.08</v>
          </cell>
          <cell r="EC385">
            <v>0.06</v>
          </cell>
          <cell r="ED385">
            <v>0.03</v>
          </cell>
          <cell r="EE385">
            <v>0.17</v>
          </cell>
          <cell r="EF385">
            <v>0.22</v>
          </cell>
          <cell r="EG385">
            <v>0.25</v>
          </cell>
          <cell r="EH385">
            <v>0.25</v>
          </cell>
          <cell r="EI385">
            <v>0.17</v>
          </cell>
          <cell r="EJ385">
            <v>0.17</v>
          </cell>
          <cell r="EK385">
            <v>0.39</v>
          </cell>
          <cell r="EL385">
            <v>0.17</v>
          </cell>
          <cell r="EM385">
            <v>0.28000000000000003</v>
          </cell>
          <cell r="EO385">
            <v>0.72</v>
          </cell>
          <cell r="EP385">
            <v>0.75</v>
          </cell>
          <cell r="EQ385">
            <v>0.75</v>
          </cell>
          <cell r="ER385">
            <v>0.81</v>
          </cell>
          <cell r="ES385">
            <v>0.78</v>
          </cell>
          <cell r="ET385">
            <v>0.5</v>
          </cell>
          <cell r="EU385">
            <v>0.78</v>
          </cell>
          <cell r="EV385">
            <v>0.69</v>
          </cell>
          <cell r="EW385">
            <v>0</v>
          </cell>
          <cell r="EX385">
            <v>0.03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0.03</v>
          </cell>
          <cell r="FD385">
            <v>0</v>
          </cell>
          <cell r="FE385">
            <v>0</v>
          </cell>
          <cell r="GP385">
            <v>0</v>
          </cell>
          <cell r="GQ385">
            <v>0.06</v>
          </cell>
          <cell r="GR385">
            <v>0.06</v>
          </cell>
          <cell r="GS385">
            <v>0.03</v>
          </cell>
          <cell r="GT385">
            <v>0.06</v>
          </cell>
          <cell r="GU385">
            <v>0</v>
          </cell>
          <cell r="GV385">
            <v>0.25</v>
          </cell>
          <cell r="GW385">
            <v>0.31</v>
          </cell>
          <cell r="GX385">
            <v>0.19</v>
          </cell>
          <cell r="GY385">
            <v>0.33</v>
          </cell>
          <cell r="GZ385">
            <v>0.31</v>
          </cell>
          <cell r="HA385">
            <v>0.17</v>
          </cell>
          <cell r="HB385">
            <v>0.75</v>
          </cell>
          <cell r="HC385">
            <v>0.44</v>
          </cell>
          <cell r="HD385">
            <v>0.33</v>
          </cell>
          <cell r="HE385">
            <v>0.57999999999999996</v>
          </cell>
          <cell r="HF385">
            <v>0.53</v>
          </cell>
          <cell r="HG385">
            <v>0.83</v>
          </cell>
          <cell r="HH385">
            <v>0</v>
          </cell>
          <cell r="HI385">
            <v>0.17</v>
          </cell>
          <cell r="HJ385">
            <v>0.17</v>
          </cell>
          <cell r="HK385">
            <v>0</v>
          </cell>
          <cell r="HL385">
            <v>0.08</v>
          </cell>
          <cell r="HM385">
            <v>0</v>
          </cell>
          <cell r="HN385">
            <v>0</v>
          </cell>
          <cell r="HO385">
            <v>0.03</v>
          </cell>
          <cell r="HP385">
            <v>0.22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0.03</v>
          </cell>
          <cell r="HW385">
            <v>0.06</v>
          </cell>
          <cell r="HX385">
            <v>0.03</v>
          </cell>
          <cell r="HY385">
            <v>0</v>
          </cell>
        </row>
        <row r="386">
          <cell r="A386">
            <v>610003</v>
          </cell>
          <cell r="J386" t="str">
            <v/>
          </cell>
        </row>
        <row r="387">
          <cell r="A387">
            <v>610004</v>
          </cell>
          <cell r="I387">
            <v>61</v>
          </cell>
          <cell r="J387" t="str">
            <v>Neutral</v>
          </cell>
          <cell r="M387">
            <v>55</v>
          </cell>
          <cell r="AA387">
            <v>0.02</v>
          </cell>
          <cell r="AB387">
            <v>0</v>
          </cell>
          <cell r="AC387">
            <v>0</v>
          </cell>
          <cell r="AD387">
            <v>0.02</v>
          </cell>
          <cell r="AE387">
            <v>0.05</v>
          </cell>
          <cell r="AF387">
            <v>0.05</v>
          </cell>
          <cell r="AG387">
            <v>7.0000000000000007E-2</v>
          </cell>
          <cell r="AH387">
            <v>0.06</v>
          </cell>
          <cell r="AI387">
            <v>0.01</v>
          </cell>
          <cell r="AJ387">
            <v>7.0000000000000007E-2</v>
          </cell>
          <cell r="AK387">
            <v>7.0000000000000007E-2</v>
          </cell>
          <cell r="AL387">
            <v>0.13</v>
          </cell>
          <cell r="AM387">
            <v>0.3</v>
          </cell>
          <cell r="AN387">
            <v>0.28000000000000003</v>
          </cell>
          <cell r="AO387">
            <v>0.33</v>
          </cell>
          <cell r="AP387">
            <v>0.21</v>
          </cell>
          <cell r="AQ387">
            <v>0.35</v>
          </cell>
          <cell r="AR387">
            <v>0.31</v>
          </cell>
          <cell r="AS387">
            <v>0</v>
          </cell>
          <cell r="AT387">
            <v>0.01</v>
          </cell>
          <cell r="AU387">
            <v>0.02</v>
          </cell>
          <cell r="AV387">
            <v>0.01</v>
          </cell>
          <cell r="AW387">
            <v>0</v>
          </cell>
          <cell r="AX387">
            <v>0.02</v>
          </cell>
          <cell r="AY387">
            <v>0.62</v>
          </cell>
          <cell r="AZ387">
            <v>0.65</v>
          </cell>
          <cell r="BA387">
            <v>0.64</v>
          </cell>
          <cell r="BB387">
            <v>0.69</v>
          </cell>
          <cell r="BC387">
            <v>0.54</v>
          </cell>
          <cell r="BD387">
            <v>0.49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0.02</v>
          </cell>
          <cell r="BR387">
            <v>0.03</v>
          </cell>
          <cell r="BS387">
            <v>0.02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0.09</v>
          </cell>
          <cell r="BZ387">
            <v>0.05</v>
          </cell>
          <cell r="CA387">
            <v>0.12</v>
          </cell>
          <cell r="CB387">
            <v>0.06</v>
          </cell>
          <cell r="CL387">
            <v>0.11</v>
          </cell>
          <cell r="CM387">
            <v>0.15</v>
          </cell>
          <cell r="CN387">
            <v>0.2</v>
          </cell>
          <cell r="CO387">
            <v>0.17</v>
          </cell>
          <cell r="CP387">
            <v>0.16</v>
          </cell>
          <cell r="CQ387">
            <v>0.26</v>
          </cell>
          <cell r="CR387">
            <v>0.21</v>
          </cell>
          <cell r="CS387">
            <v>0.15</v>
          </cell>
          <cell r="CT387">
            <v>0.17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0.02</v>
          </cell>
          <cell r="DB387">
            <v>0.01</v>
          </cell>
          <cell r="DC387">
            <v>0.01</v>
          </cell>
          <cell r="DD387">
            <v>0.89</v>
          </cell>
          <cell r="DE387">
            <v>0.85</v>
          </cell>
          <cell r="DF387">
            <v>0.8</v>
          </cell>
          <cell r="DG387">
            <v>0.83</v>
          </cell>
          <cell r="DH387">
            <v>0.84</v>
          </cell>
          <cell r="DI387">
            <v>0.65</v>
          </cell>
          <cell r="DJ387">
            <v>0.7</v>
          </cell>
          <cell r="DK387">
            <v>0.69</v>
          </cell>
          <cell r="DL387">
            <v>0.74</v>
          </cell>
          <cell r="DM387">
            <v>0.13</v>
          </cell>
          <cell r="DN387">
            <v>0</v>
          </cell>
          <cell r="DO387">
            <v>0.01</v>
          </cell>
          <cell r="DP387">
            <v>0.01</v>
          </cell>
          <cell r="DQ387">
            <v>1.9E-2</v>
          </cell>
          <cell r="DR387">
            <v>0.03</v>
          </cell>
          <cell r="DS387">
            <v>0.04</v>
          </cell>
          <cell r="DT387">
            <v>0</v>
          </cell>
          <cell r="DU387">
            <v>0.01</v>
          </cell>
          <cell r="DW387">
            <v>3.7999999999999999E-2</v>
          </cell>
          <cell r="DX387">
            <v>4.8000000000000001E-2</v>
          </cell>
          <cell r="DY387">
            <v>0.05</v>
          </cell>
          <cell r="DZ387">
            <v>0.01</v>
          </cell>
          <cell r="EA387">
            <v>0.08</v>
          </cell>
          <cell r="EB387">
            <v>0.11</v>
          </cell>
          <cell r="EC387">
            <v>0.03</v>
          </cell>
          <cell r="ED387">
            <v>0.06</v>
          </cell>
          <cell r="EE387">
            <v>0.2</v>
          </cell>
          <cell r="EF387">
            <v>0.27</v>
          </cell>
          <cell r="EG387">
            <v>0.26</v>
          </cell>
          <cell r="EH387">
            <v>0.3</v>
          </cell>
          <cell r="EI387">
            <v>0.33</v>
          </cell>
          <cell r="EJ387">
            <v>0.28999999999999998</v>
          </cell>
          <cell r="EK387">
            <v>0.34</v>
          </cell>
          <cell r="EL387">
            <v>0.4</v>
          </cell>
          <cell r="EM387">
            <v>0.42</v>
          </cell>
          <cell r="EO387">
            <v>0.64</v>
          </cell>
          <cell r="EP387">
            <v>0.66</v>
          </cell>
          <cell r="EQ387">
            <v>0.61</v>
          </cell>
          <cell r="ER387">
            <v>0.63</v>
          </cell>
          <cell r="ES387">
            <v>0.59</v>
          </cell>
          <cell r="ET387">
            <v>0.49</v>
          </cell>
          <cell r="EU387">
            <v>0.55000000000000004</v>
          </cell>
          <cell r="EV387">
            <v>0.48</v>
          </cell>
          <cell r="EW387">
            <v>0.05</v>
          </cell>
          <cell r="EX387">
            <v>0.05</v>
          </cell>
          <cell r="EY387">
            <v>0.02</v>
          </cell>
          <cell r="EZ387">
            <v>0.04</v>
          </cell>
          <cell r="FA387">
            <v>0.02</v>
          </cell>
          <cell r="FB387">
            <v>0.02</v>
          </cell>
          <cell r="FC387">
            <v>0.03</v>
          </cell>
          <cell r="FD387">
            <v>0.02</v>
          </cell>
          <cell r="FE387">
            <v>0.03</v>
          </cell>
          <cell r="GP387">
            <v>0.02</v>
          </cell>
          <cell r="GQ387">
            <v>0.03</v>
          </cell>
          <cell r="GR387">
            <v>0.02</v>
          </cell>
          <cell r="GS387">
            <v>0.03</v>
          </cell>
          <cell r="GT387">
            <v>0.09</v>
          </cell>
          <cell r="GU387">
            <v>0.02</v>
          </cell>
          <cell r="GV387">
            <v>0.27</v>
          </cell>
          <cell r="GW387">
            <v>0.28999999999999998</v>
          </cell>
          <cell r="GX387">
            <v>0.3</v>
          </cell>
          <cell r="GY387">
            <v>0.39</v>
          </cell>
          <cell r="GZ387">
            <v>0.4</v>
          </cell>
          <cell r="HA387">
            <v>0.28000000000000003</v>
          </cell>
          <cell r="HB387">
            <v>0.62</v>
          </cell>
          <cell r="HC387">
            <v>0.48</v>
          </cell>
          <cell r="HD387">
            <v>0.47</v>
          </cell>
          <cell r="HE387">
            <v>0.43</v>
          </cell>
          <cell r="HF387">
            <v>0.42</v>
          </cell>
          <cell r="HG387">
            <v>0.62</v>
          </cell>
          <cell r="HH387">
            <v>0.01</v>
          </cell>
          <cell r="HI387">
            <v>0.12</v>
          </cell>
          <cell r="HJ387">
            <v>0.11</v>
          </cell>
          <cell r="HK387">
            <v>0.06</v>
          </cell>
          <cell r="HL387">
            <v>0.02</v>
          </cell>
          <cell r="HM387">
            <v>0</v>
          </cell>
          <cell r="HN387">
            <v>2.9000000000000001E-2</v>
          </cell>
          <cell r="HO387">
            <v>0.03</v>
          </cell>
          <cell r="HP387">
            <v>0.04</v>
          </cell>
          <cell r="HQ387">
            <v>0.03</v>
          </cell>
          <cell r="HR387">
            <v>2.9000000000000001E-2</v>
          </cell>
          <cell r="HS387">
            <v>2.9000000000000001E-2</v>
          </cell>
          <cell r="HT387">
            <v>0.06</v>
          </cell>
          <cell r="HU387">
            <v>0.06</v>
          </cell>
          <cell r="HV387">
            <v>7.0000000000000007E-2</v>
          </cell>
          <cell r="HW387">
            <v>0.06</v>
          </cell>
          <cell r="HX387">
            <v>0.04</v>
          </cell>
          <cell r="HY387">
            <v>0.06</v>
          </cell>
        </row>
        <row r="388">
          <cell r="A388">
            <v>610005</v>
          </cell>
          <cell r="J388" t="str">
            <v/>
          </cell>
        </row>
        <row r="389">
          <cell r="A389">
            <v>610006</v>
          </cell>
          <cell r="I389">
            <v>74</v>
          </cell>
          <cell r="J389" t="str">
            <v>Weak</v>
          </cell>
          <cell r="M389">
            <v>36</v>
          </cell>
          <cell r="R389">
            <v>5</v>
          </cell>
          <cell r="AA389">
            <v>0.02</v>
          </cell>
          <cell r="AB389">
            <v>0.01</v>
          </cell>
          <cell r="AC389">
            <v>0.01</v>
          </cell>
          <cell r="AD389">
            <v>0.02</v>
          </cell>
          <cell r="AE389">
            <v>0.02</v>
          </cell>
          <cell r="AF389">
            <v>0.05</v>
          </cell>
          <cell r="AG389">
            <v>0.08</v>
          </cell>
          <cell r="AH389">
            <v>0.06</v>
          </cell>
          <cell r="AI389">
            <v>0.1</v>
          </cell>
          <cell r="AJ389">
            <v>0.05</v>
          </cell>
          <cell r="AK389">
            <v>0.11</v>
          </cell>
          <cell r="AL389">
            <v>0.2</v>
          </cell>
          <cell r="AM389">
            <v>0.47</v>
          </cell>
          <cell r="AN389">
            <v>0.39</v>
          </cell>
          <cell r="AO389">
            <v>0.43</v>
          </cell>
          <cell r="AP389">
            <v>0.3</v>
          </cell>
          <cell r="AQ389">
            <v>0.41</v>
          </cell>
          <cell r="AR389">
            <v>0.38</v>
          </cell>
          <cell r="AS389">
            <v>0.02</v>
          </cell>
          <cell r="AT389">
            <v>0.01</v>
          </cell>
          <cell r="AU389">
            <v>0.02</v>
          </cell>
          <cell r="AV389">
            <v>0</v>
          </cell>
          <cell r="AW389">
            <v>0.01</v>
          </cell>
          <cell r="AX389">
            <v>0.01</v>
          </cell>
          <cell r="AY389">
            <v>0.42</v>
          </cell>
          <cell r="AZ389">
            <v>0.53</v>
          </cell>
          <cell r="BA389">
            <v>0.44</v>
          </cell>
          <cell r="BB389">
            <v>0.63</v>
          </cell>
          <cell r="BC389">
            <v>0.44</v>
          </cell>
          <cell r="BD389">
            <v>0.37</v>
          </cell>
          <cell r="BK389">
            <v>0</v>
          </cell>
          <cell r="BL389">
            <v>0</v>
          </cell>
          <cell r="BM389">
            <v>0</v>
          </cell>
          <cell r="BN389">
            <v>0.01</v>
          </cell>
          <cell r="BO389">
            <v>0</v>
          </cell>
          <cell r="BP389">
            <v>0.01</v>
          </cell>
          <cell r="BQ389">
            <v>0.03</v>
          </cell>
          <cell r="BR389">
            <v>7.0000000000000007E-2</v>
          </cell>
          <cell r="BS389">
            <v>0.03</v>
          </cell>
          <cell r="BT389">
            <v>0.02</v>
          </cell>
          <cell r="BU389">
            <v>0.02</v>
          </cell>
          <cell r="BV389">
            <v>0.03</v>
          </cell>
          <cell r="BW389">
            <v>0.04</v>
          </cell>
          <cell r="BX389">
            <v>0.03</v>
          </cell>
          <cell r="BY389">
            <v>0.05</v>
          </cell>
          <cell r="BZ389">
            <v>0.09</v>
          </cell>
          <cell r="CA389">
            <v>0.12</v>
          </cell>
          <cell r="CB389">
            <v>0.1</v>
          </cell>
          <cell r="CL389">
            <v>0.17</v>
          </cell>
          <cell r="CM389">
            <v>0.24</v>
          </cell>
          <cell r="CN389">
            <v>0.28000000000000003</v>
          </cell>
          <cell r="CO389">
            <v>0.26</v>
          </cell>
          <cell r="CP389">
            <v>0.27</v>
          </cell>
          <cell r="CQ389">
            <v>0.31</v>
          </cell>
          <cell r="CR389">
            <v>0.28000000000000003</v>
          </cell>
          <cell r="CS389">
            <v>0.26</v>
          </cell>
          <cell r="CT389">
            <v>0.27</v>
          </cell>
          <cell r="CU389">
            <v>0</v>
          </cell>
          <cell r="CV389">
            <v>0.01</v>
          </cell>
          <cell r="CW389">
            <v>0.01</v>
          </cell>
          <cell r="CX389">
            <v>0</v>
          </cell>
          <cell r="CY389">
            <v>0</v>
          </cell>
          <cell r="CZ389">
            <v>0</v>
          </cell>
          <cell r="DA389">
            <v>0.02</v>
          </cell>
          <cell r="DB389">
            <v>0.01</v>
          </cell>
          <cell r="DC389">
            <v>0</v>
          </cell>
          <cell r="DD389">
            <v>0.81</v>
          </cell>
          <cell r="DE389">
            <v>0.73</v>
          </cell>
          <cell r="DF389">
            <v>0.69</v>
          </cell>
          <cell r="DG389">
            <v>0.68</v>
          </cell>
          <cell r="DH389">
            <v>0.69</v>
          </cell>
          <cell r="DI389">
            <v>0.63</v>
          </cell>
          <cell r="DJ389">
            <v>0.57999999999999996</v>
          </cell>
          <cell r="DK389">
            <v>0.54</v>
          </cell>
          <cell r="DL389">
            <v>0.6</v>
          </cell>
          <cell r="DM389">
            <v>0.06</v>
          </cell>
          <cell r="DN389">
            <v>8.0000000000000002E-3</v>
          </cell>
          <cell r="DO389">
            <v>0.01</v>
          </cell>
          <cell r="DP389">
            <v>0.01</v>
          </cell>
          <cell r="DQ389">
            <v>2.1999999999999999E-2</v>
          </cell>
          <cell r="DR389">
            <v>0.01</v>
          </cell>
          <cell r="DS389">
            <v>0.02</v>
          </cell>
          <cell r="DT389">
            <v>0.02</v>
          </cell>
          <cell r="DU389">
            <v>0</v>
          </cell>
          <cell r="DW389">
            <v>5.0999999999999997E-2</v>
          </cell>
          <cell r="DX389">
            <v>3.9E-2</v>
          </cell>
          <cell r="DY389">
            <v>0.03</v>
          </cell>
          <cell r="DZ389">
            <v>0.02</v>
          </cell>
          <cell r="EA389">
            <v>0.05</v>
          </cell>
          <cell r="EB389">
            <v>0.1</v>
          </cell>
          <cell r="EC389">
            <v>0.06</v>
          </cell>
          <cell r="ED389">
            <v>0.05</v>
          </cell>
          <cell r="EE389">
            <v>0.31</v>
          </cell>
          <cell r="EF389">
            <v>0.35</v>
          </cell>
          <cell r="EG389">
            <v>0.35</v>
          </cell>
          <cell r="EH389">
            <v>0.33</v>
          </cell>
          <cell r="EI389">
            <v>0.28999999999999998</v>
          </cell>
          <cell r="EJ389">
            <v>0.38</v>
          </cell>
          <cell r="EK389">
            <v>0.36</v>
          </cell>
          <cell r="EL389">
            <v>0.39</v>
          </cell>
          <cell r="EM389">
            <v>0.38</v>
          </cell>
          <cell r="EO389">
            <v>0.55000000000000004</v>
          </cell>
          <cell r="EP389">
            <v>0.56999999999999995</v>
          </cell>
          <cell r="EQ389">
            <v>0.6</v>
          </cell>
          <cell r="ER389">
            <v>0.61</v>
          </cell>
          <cell r="ES389">
            <v>0.51</v>
          </cell>
          <cell r="ET389">
            <v>0.46</v>
          </cell>
          <cell r="EU389">
            <v>0.48</v>
          </cell>
          <cell r="EV389">
            <v>0.53</v>
          </cell>
          <cell r="EW389">
            <v>7.0000000000000007E-2</v>
          </cell>
          <cell r="EX389">
            <v>0.04</v>
          </cell>
          <cell r="EY389">
            <v>0.04</v>
          </cell>
          <cell r="EZ389">
            <v>0.04</v>
          </cell>
          <cell r="FA389">
            <v>0.05</v>
          </cell>
          <cell r="FB389">
            <v>0.05</v>
          </cell>
          <cell r="FC389">
            <v>0.06</v>
          </cell>
          <cell r="FD389">
            <v>0.05</v>
          </cell>
          <cell r="FE389">
            <v>0.04</v>
          </cell>
          <cell r="GP389">
            <v>0.03</v>
          </cell>
          <cell r="GQ389">
            <v>0.01</v>
          </cell>
          <cell r="GR389">
            <v>0.04</v>
          </cell>
          <cell r="GS389">
            <v>0.06</v>
          </cell>
          <cell r="GT389">
            <v>0.22</v>
          </cell>
          <cell r="GU389">
            <v>7.0000000000000007E-2</v>
          </cell>
          <cell r="GV389">
            <v>0.44</v>
          </cell>
          <cell r="GW389">
            <v>0.39</v>
          </cell>
          <cell r="GX389">
            <v>0.37</v>
          </cell>
          <cell r="GY389">
            <v>0.43</v>
          </cell>
          <cell r="GZ389">
            <v>0.4</v>
          </cell>
          <cell r="HA389">
            <v>0.41</v>
          </cell>
          <cell r="HB389">
            <v>0.42</v>
          </cell>
          <cell r="HC389">
            <v>0.35</v>
          </cell>
          <cell r="HD389">
            <v>0.4</v>
          </cell>
          <cell r="HE389">
            <v>0.34</v>
          </cell>
          <cell r="HF389">
            <v>0.24</v>
          </cell>
          <cell r="HG389">
            <v>0.38</v>
          </cell>
          <cell r="HH389">
            <v>0.04</v>
          </cell>
          <cell r="HI389">
            <v>0.16</v>
          </cell>
          <cell r="HJ389">
            <v>0.11</v>
          </cell>
          <cell r="HK389">
            <v>0.08</v>
          </cell>
          <cell r="HL389">
            <v>0.06</v>
          </cell>
          <cell r="HM389">
            <v>0.05</v>
          </cell>
          <cell r="HN389">
            <v>2.8000000000000001E-2</v>
          </cell>
          <cell r="HO389">
            <v>0.04</v>
          </cell>
          <cell r="HP389">
            <v>0.04</v>
          </cell>
          <cell r="HQ389">
            <v>0.03</v>
          </cell>
          <cell r="HR389">
            <v>3.6999999999999998E-2</v>
          </cell>
          <cell r="HS389">
            <v>3.4000000000000002E-2</v>
          </cell>
          <cell r="HT389">
            <v>0.04</v>
          </cell>
          <cell r="HU389">
            <v>0.05</v>
          </cell>
          <cell r="HV389">
            <v>0.05</v>
          </cell>
          <cell r="HW389">
            <v>0.05</v>
          </cell>
          <cell r="HX389">
            <v>0.05</v>
          </cell>
          <cell r="HY389">
            <v>0.05</v>
          </cell>
        </row>
        <row r="390">
          <cell r="A390">
            <v>610009</v>
          </cell>
          <cell r="I390">
            <v>28</v>
          </cell>
          <cell r="J390" t="str">
            <v/>
          </cell>
          <cell r="R390">
            <v>5</v>
          </cell>
          <cell r="AA390">
            <v>0.03</v>
          </cell>
          <cell r="AB390">
            <v>0.02</v>
          </cell>
          <cell r="AC390">
            <v>0.04</v>
          </cell>
          <cell r="AD390">
            <v>0.01</v>
          </cell>
          <cell r="AE390">
            <v>0.04</v>
          </cell>
          <cell r="AF390">
            <v>0.04</v>
          </cell>
          <cell r="AG390">
            <v>0.12</v>
          </cell>
          <cell r="AH390">
            <v>0.17</v>
          </cell>
          <cell r="AI390">
            <v>0.06</v>
          </cell>
          <cell r="AJ390">
            <v>0.03</v>
          </cell>
          <cell r="AK390">
            <v>0.11</v>
          </cell>
          <cell r="AL390">
            <v>0.19</v>
          </cell>
          <cell r="AM390">
            <v>0.32</v>
          </cell>
          <cell r="AN390">
            <v>0.27</v>
          </cell>
          <cell r="AO390">
            <v>0.39</v>
          </cell>
          <cell r="AP390">
            <v>0.22</v>
          </cell>
          <cell r="AQ390">
            <v>0.38</v>
          </cell>
          <cell r="AR390">
            <v>0.32</v>
          </cell>
          <cell r="AS390">
            <v>0</v>
          </cell>
          <cell r="AT390">
            <v>0</v>
          </cell>
          <cell r="AU390">
            <v>0.02</v>
          </cell>
          <cell r="AV390">
            <v>0</v>
          </cell>
          <cell r="AW390">
            <v>0</v>
          </cell>
          <cell r="AX390">
            <v>0</v>
          </cell>
          <cell r="AY390">
            <v>0.53</v>
          </cell>
          <cell r="AZ390">
            <v>0.55000000000000004</v>
          </cell>
          <cell r="BA390">
            <v>0.5</v>
          </cell>
          <cell r="BB390">
            <v>0.74</v>
          </cell>
          <cell r="BC390">
            <v>0.48</v>
          </cell>
          <cell r="BD390">
            <v>0.45</v>
          </cell>
          <cell r="BK390">
            <v>1.7999999999999999E-2</v>
          </cell>
          <cell r="BL390">
            <v>3.6999999999999998E-2</v>
          </cell>
          <cell r="BM390">
            <v>0.03</v>
          </cell>
          <cell r="BN390">
            <v>0.01</v>
          </cell>
          <cell r="BO390">
            <v>0.04</v>
          </cell>
          <cell r="BP390">
            <v>0.05</v>
          </cell>
          <cell r="BQ390">
            <v>0.05</v>
          </cell>
          <cell r="BR390">
            <v>7.0000000000000007E-2</v>
          </cell>
          <cell r="BS390">
            <v>0.05</v>
          </cell>
          <cell r="BT390">
            <v>0.03</v>
          </cell>
          <cell r="BU390">
            <v>0.02</v>
          </cell>
          <cell r="BV390">
            <v>0.05</v>
          </cell>
          <cell r="BW390">
            <v>0.02</v>
          </cell>
          <cell r="BX390">
            <v>0.03</v>
          </cell>
          <cell r="BY390">
            <v>0.06</v>
          </cell>
          <cell r="BZ390">
            <v>0.06</v>
          </cell>
          <cell r="CA390">
            <v>0.17</v>
          </cell>
          <cell r="CB390">
            <v>0.11</v>
          </cell>
          <cell r="CL390">
            <v>0.1</v>
          </cell>
          <cell r="CM390">
            <v>0.15</v>
          </cell>
          <cell r="CN390">
            <v>0.14000000000000001</v>
          </cell>
          <cell r="CO390">
            <v>0.16</v>
          </cell>
          <cell r="CP390">
            <v>0.13</v>
          </cell>
          <cell r="CQ390">
            <v>0.21</v>
          </cell>
          <cell r="CR390">
            <v>0.25</v>
          </cell>
          <cell r="CS390">
            <v>0.25</v>
          </cell>
          <cell r="CT390">
            <v>0.22</v>
          </cell>
          <cell r="CU390">
            <v>0</v>
          </cell>
          <cell r="CV390">
            <v>0.02</v>
          </cell>
          <cell r="CW390">
            <v>0</v>
          </cell>
          <cell r="CX390">
            <v>0</v>
          </cell>
          <cell r="CY390">
            <v>0</v>
          </cell>
          <cell r="CZ390">
            <v>0.01</v>
          </cell>
          <cell r="DA390">
            <v>0</v>
          </cell>
          <cell r="DB390">
            <v>0</v>
          </cell>
          <cell r="DC390">
            <v>0.01</v>
          </cell>
          <cell r="DD390">
            <v>0.85</v>
          </cell>
          <cell r="DE390">
            <v>0.78</v>
          </cell>
          <cell r="DF390">
            <v>0.79</v>
          </cell>
          <cell r="DG390">
            <v>0.82</v>
          </cell>
          <cell r="DH390">
            <v>0.81</v>
          </cell>
          <cell r="DI390">
            <v>0.68</v>
          </cell>
          <cell r="DJ390">
            <v>0.64</v>
          </cell>
          <cell r="DK390">
            <v>0.51</v>
          </cell>
          <cell r="DL390">
            <v>0.61</v>
          </cell>
          <cell r="DM390">
            <v>0.14000000000000001</v>
          </cell>
          <cell r="DN390">
            <v>0</v>
          </cell>
          <cell r="DO390">
            <v>0</v>
          </cell>
          <cell r="DP390">
            <v>0.01</v>
          </cell>
          <cell r="DQ390">
            <v>8.9999999999999993E-3</v>
          </cell>
          <cell r="DR390">
            <v>0</v>
          </cell>
          <cell r="DS390">
            <v>0.1</v>
          </cell>
          <cell r="DT390">
            <v>0.02</v>
          </cell>
          <cell r="DU390">
            <v>0</v>
          </cell>
          <cell r="DW390">
            <v>8.9999999999999993E-3</v>
          </cell>
          <cell r="DX390">
            <v>8.9999999999999993E-3</v>
          </cell>
          <cell r="DY390">
            <v>0.06</v>
          </cell>
          <cell r="DZ390">
            <v>0.02</v>
          </cell>
          <cell r="EA390">
            <v>0.06</v>
          </cell>
          <cell r="EB390">
            <v>0.2</v>
          </cell>
          <cell r="EC390">
            <v>0.06</v>
          </cell>
          <cell r="ED390">
            <v>0.04</v>
          </cell>
          <cell r="EE390">
            <v>0.36</v>
          </cell>
          <cell r="EF390">
            <v>0.35</v>
          </cell>
          <cell r="EG390">
            <v>0.32</v>
          </cell>
          <cell r="EH390">
            <v>0.31</v>
          </cell>
          <cell r="EI390">
            <v>0.32</v>
          </cell>
          <cell r="EJ390">
            <v>0.4</v>
          </cell>
          <cell r="EK390">
            <v>0.28999999999999998</v>
          </cell>
          <cell r="EL390">
            <v>0.39</v>
          </cell>
          <cell r="EM390">
            <v>0.39</v>
          </cell>
          <cell r="EO390">
            <v>0.63</v>
          </cell>
          <cell r="EP390">
            <v>0.66</v>
          </cell>
          <cell r="EQ390">
            <v>0.61</v>
          </cell>
          <cell r="ER390">
            <v>0.65</v>
          </cell>
          <cell r="ES390">
            <v>0.54</v>
          </cell>
          <cell r="ET390">
            <v>0.4</v>
          </cell>
          <cell r="EU390">
            <v>0.53</v>
          </cell>
          <cell r="EV390">
            <v>0.56999999999999995</v>
          </cell>
          <cell r="EW390">
            <v>0.02</v>
          </cell>
          <cell r="EX390">
            <v>0.01</v>
          </cell>
          <cell r="EY390">
            <v>0.01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0.01</v>
          </cell>
          <cell r="GP390">
            <v>0</v>
          </cell>
          <cell r="GQ390">
            <v>0.01</v>
          </cell>
          <cell r="GR390">
            <v>0</v>
          </cell>
          <cell r="GS390">
            <v>0.04</v>
          </cell>
          <cell r="GT390">
            <v>0.12</v>
          </cell>
          <cell r="GU390">
            <v>0.01</v>
          </cell>
          <cell r="GV390">
            <v>0.37</v>
          </cell>
          <cell r="GW390">
            <v>0.28000000000000003</v>
          </cell>
          <cell r="GX390">
            <v>0.36</v>
          </cell>
          <cell r="GY390">
            <v>0.35</v>
          </cell>
          <cell r="GZ390">
            <v>0.49</v>
          </cell>
          <cell r="HA390">
            <v>0.33</v>
          </cell>
          <cell r="HB390">
            <v>0.62</v>
          </cell>
          <cell r="HC390">
            <v>0.59</v>
          </cell>
          <cell r="HD390">
            <v>0.57999999999999996</v>
          </cell>
          <cell r="HE390">
            <v>0.55000000000000004</v>
          </cell>
          <cell r="HF390">
            <v>0.28999999999999998</v>
          </cell>
          <cell r="HG390">
            <v>0.63</v>
          </cell>
          <cell r="HH390">
            <v>0.01</v>
          </cell>
          <cell r="HI390">
            <v>0.11</v>
          </cell>
          <cell r="HJ390">
            <v>0.05</v>
          </cell>
          <cell r="HK390">
            <v>0.05</v>
          </cell>
          <cell r="HL390">
            <v>0.08</v>
          </cell>
          <cell r="HM390">
            <v>0.02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8.9999999999999993E-3</v>
          </cell>
          <cell r="HS390">
            <v>0</v>
          </cell>
          <cell r="HT390">
            <v>0</v>
          </cell>
          <cell r="HU390">
            <v>0.01</v>
          </cell>
          <cell r="HV390">
            <v>0.02</v>
          </cell>
          <cell r="HW390">
            <v>0.02</v>
          </cell>
          <cell r="HX390">
            <v>0.01</v>
          </cell>
          <cell r="HY390">
            <v>0.01</v>
          </cell>
        </row>
        <row r="391">
          <cell r="A391">
            <v>610010</v>
          </cell>
          <cell r="I391">
            <v>45</v>
          </cell>
          <cell r="J391" t="str">
            <v>Neutral</v>
          </cell>
          <cell r="M391">
            <v>44</v>
          </cell>
          <cell r="R391">
            <v>24</v>
          </cell>
          <cell r="AA391">
            <v>0</v>
          </cell>
          <cell r="AB391">
            <v>0.01</v>
          </cell>
          <cell r="AC391">
            <v>0.02</v>
          </cell>
          <cell r="AD391">
            <v>0</v>
          </cell>
          <cell r="AE391">
            <v>0.05</v>
          </cell>
          <cell r="AF391">
            <v>0.11</v>
          </cell>
          <cell r="AG391">
            <v>0.09</v>
          </cell>
          <cell r="AH391">
            <v>0.08</v>
          </cell>
          <cell r="AI391">
            <v>0.06</v>
          </cell>
          <cell r="AJ391">
            <v>0.03</v>
          </cell>
          <cell r="AK391">
            <v>0.13</v>
          </cell>
          <cell r="AL391">
            <v>0.14000000000000001</v>
          </cell>
          <cell r="AM391">
            <v>0.39</v>
          </cell>
          <cell r="AN391">
            <v>0.27</v>
          </cell>
          <cell r="AO391">
            <v>0.36</v>
          </cell>
          <cell r="AP391">
            <v>0.21</v>
          </cell>
          <cell r="AQ391">
            <v>0.36</v>
          </cell>
          <cell r="AR391">
            <v>0.27</v>
          </cell>
          <cell r="AS391">
            <v>0.02</v>
          </cell>
          <cell r="AT391">
            <v>0.02</v>
          </cell>
          <cell r="AU391">
            <v>0.03</v>
          </cell>
          <cell r="AV391">
            <v>0.02</v>
          </cell>
          <cell r="AW391">
            <v>0.03</v>
          </cell>
          <cell r="AX391">
            <v>0.02</v>
          </cell>
          <cell r="AY391">
            <v>0.51</v>
          </cell>
          <cell r="AZ391">
            <v>0.62</v>
          </cell>
          <cell r="BA391">
            <v>0.53</v>
          </cell>
          <cell r="BB391">
            <v>0.75</v>
          </cell>
          <cell r="BC391">
            <v>0.44</v>
          </cell>
          <cell r="BD391">
            <v>0.45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0.01</v>
          </cell>
          <cell r="BR391">
            <v>0.03</v>
          </cell>
          <cell r="BS391">
            <v>0.02</v>
          </cell>
          <cell r="BT391">
            <v>0.02</v>
          </cell>
          <cell r="BU391">
            <v>0.01</v>
          </cell>
          <cell r="BV391">
            <v>0.02</v>
          </cell>
          <cell r="BW391">
            <v>0.01</v>
          </cell>
          <cell r="BX391">
            <v>0.01</v>
          </cell>
          <cell r="BY391">
            <v>7.0000000000000007E-2</v>
          </cell>
          <cell r="BZ391">
            <v>0.06</v>
          </cell>
          <cell r="CA391">
            <v>0.11</v>
          </cell>
          <cell r="CB391">
            <v>0.05</v>
          </cell>
          <cell r="CL391">
            <v>0.06</v>
          </cell>
          <cell r="CM391">
            <v>0.1</v>
          </cell>
          <cell r="CN391">
            <v>0.13</v>
          </cell>
          <cell r="CO391">
            <v>0.12</v>
          </cell>
          <cell r="CP391">
            <v>0.13</v>
          </cell>
          <cell r="CQ391">
            <v>0.17</v>
          </cell>
          <cell r="CR391">
            <v>0.17</v>
          </cell>
          <cell r="CS391">
            <v>0.21</v>
          </cell>
          <cell r="CT391">
            <v>0.21</v>
          </cell>
          <cell r="CU391">
            <v>0.02</v>
          </cell>
          <cell r="CV391">
            <v>0.03</v>
          </cell>
          <cell r="CW391">
            <v>0.02</v>
          </cell>
          <cell r="CX391">
            <v>0.02</v>
          </cell>
          <cell r="CY391">
            <v>0.03</v>
          </cell>
          <cell r="CZ391">
            <v>0.03</v>
          </cell>
          <cell r="DA391">
            <v>0.03</v>
          </cell>
          <cell r="DB391">
            <v>0.02</v>
          </cell>
          <cell r="DC391">
            <v>0.04</v>
          </cell>
          <cell r="DD391">
            <v>0.9</v>
          </cell>
          <cell r="DE391">
            <v>0.86</v>
          </cell>
          <cell r="DF391">
            <v>0.83</v>
          </cell>
          <cell r="DG391">
            <v>0.85</v>
          </cell>
          <cell r="DH391">
            <v>0.83</v>
          </cell>
          <cell r="DI391">
            <v>0.72</v>
          </cell>
          <cell r="DJ391">
            <v>0.72</v>
          </cell>
          <cell r="DK391">
            <v>0.63</v>
          </cell>
          <cell r="DL391">
            <v>0.68</v>
          </cell>
          <cell r="DM391">
            <v>0.17</v>
          </cell>
          <cell r="DN391">
            <v>8.0000000000000002E-3</v>
          </cell>
          <cell r="DO391">
            <v>0.02</v>
          </cell>
          <cell r="DP391">
            <v>0.03</v>
          </cell>
          <cell r="DQ391">
            <v>2.4E-2</v>
          </cell>
          <cell r="DR391">
            <v>0.05</v>
          </cell>
          <cell r="DS391">
            <v>0.05</v>
          </cell>
          <cell r="DT391">
            <v>0.01</v>
          </cell>
          <cell r="DU391">
            <v>0.06</v>
          </cell>
          <cell r="DW391">
            <v>6.3E-2</v>
          </cell>
          <cell r="DX391">
            <v>6.3E-2</v>
          </cell>
          <cell r="DY391">
            <v>0.11</v>
          </cell>
          <cell r="DZ391">
            <v>0.08</v>
          </cell>
          <cell r="EA391">
            <v>0.08</v>
          </cell>
          <cell r="EB391">
            <v>0.16</v>
          </cell>
          <cell r="EC391">
            <v>7.0000000000000007E-2</v>
          </cell>
          <cell r="ED391">
            <v>0.1</v>
          </cell>
          <cell r="EE391">
            <v>0.33</v>
          </cell>
          <cell r="EF391">
            <v>0.32</v>
          </cell>
          <cell r="EG391">
            <v>0.38</v>
          </cell>
          <cell r="EH391">
            <v>0.38</v>
          </cell>
          <cell r="EI391">
            <v>0.26</v>
          </cell>
          <cell r="EJ391">
            <v>0.4</v>
          </cell>
          <cell r="EK391">
            <v>0.37</v>
          </cell>
          <cell r="EL391">
            <v>0.42</v>
          </cell>
          <cell r="EM391">
            <v>0.41</v>
          </cell>
          <cell r="EO391">
            <v>0.56999999999999995</v>
          </cell>
          <cell r="EP391">
            <v>0.48</v>
          </cell>
          <cell r="EQ391">
            <v>0.43</v>
          </cell>
          <cell r="ER391">
            <v>0.6</v>
          </cell>
          <cell r="ES391">
            <v>0.43</v>
          </cell>
          <cell r="ET391">
            <v>0.32</v>
          </cell>
          <cell r="EU391">
            <v>0.42</v>
          </cell>
          <cell r="EV391">
            <v>0.36</v>
          </cell>
          <cell r="EW391">
            <v>0.06</v>
          </cell>
          <cell r="EX391">
            <v>0.04</v>
          </cell>
          <cell r="EY391">
            <v>0.05</v>
          </cell>
          <cell r="EZ391">
            <v>0.05</v>
          </cell>
          <cell r="FA391">
            <v>0.04</v>
          </cell>
          <cell r="FB391">
            <v>0.05</v>
          </cell>
          <cell r="FC391">
            <v>0.1</v>
          </cell>
          <cell r="FD391">
            <v>0.08</v>
          </cell>
          <cell r="FE391">
            <v>0.08</v>
          </cell>
          <cell r="GP391">
            <v>0.01</v>
          </cell>
          <cell r="GQ391">
            <v>0.01</v>
          </cell>
          <cell r="GR391">
            <v>0.02</v>
          </cell>
          <cell r="GS391">
            <v>0.02</v>
          </cell>
          <cell r="GT391">
            <v>0.13</v>
          </cell>
          <cell r="GU391">
            <v>0.02</v>
          </cell>
          <cell r="GV391">
            <v>0.36</v>
          </cell>
          <cell r="GW391">
            <v>0.25</v>
          </cell>
          <cell r="GX391">
            <v>0.32</v>
          </cell>
          <cell r="GY391">
            <v>0.34</v>
          </cell>
          <cell r="GZ391">
            <v>0.43</v>
          </cell>
          <cell r="HA391">
            <v>0.37</v>
          </cell>
          <cell r="HB391">
            <v>0.53</v>
          </cell>
          <cell r="HC391">
            <v>0.5</v>
          </cell>
          <cell r="HD391">
            <v>0.38</v>
          </cell>
          <cell r="HE391">
            <v>0.33</v>
          </cell>
          <cell r="HF391">
            <v>0.2</v>
          </cell>
          <cell r="HG391">
            <v>0.48</v>
          </cell>
          <cell r="HH391">
            <v>0.01</v>
          </cell>
          <cell r="HI391">
            <v>0.13</v>
          </cell>
          <cell r="HJ391">
            <v>0.17</v>
          </cell>
          <cell r="HK391">
            <v>0.17</v>
          </cell>
          <cell r="HL391">
            <v>0.1</v>
          </cell>
          <cell r="HM391">
            <v>0.02</v>
          </cell>
          <cell r="HN391">
            <v>2.4E-2</v>
          </cell>
          <cell r="HO391">
            <v>0.02</v>
          </cell>
          <cell r="HP391">
            <v>0.01</v>
          </cell>
          <cell r="HQ391">
            <v>0.02</v>
          </cell>
          <cell r="HR391">
            <v>5.6000000000000001E-2</v>
          </cell>
          <cell r="HS391">
            <v>1.6E-2</v>
          </cell>
          <cell r="HT391">
            <v>7.0000000000000007E-2</v>
          </cell>
          <cell r="HU391">
            <v>0.1</v>
          </cell>
          <cell r="HV391">
            <v>0.1</v>
          </cell>
          <cell r="HW391">
            <v>0.1</v>
          </cell>
          <cell r="HX391">
            <v>0.1</v>
          </cell>
          <cell r="HY391">
            <v>0.1</v>
          </cell>
        </row>
        <row r="392">
          <cell r="A392">
            <v>610011</v>
          </cell>
          <cell r="I392">
            <v>22</v>
          </cell>
          <cell r="J392" t="str">
            <v/>
          </cell>
          <cell r="R392">
            <v>52</v>
          </cell>
          <cell r="AA392">
            <v>0.02</v>
          </cell>
          <cell r="AB392">
            <v>0</v>
          </cell>
          <cell r="AC392">
            <v>0.02</v>
          </cell>
          <cell r="AD392">
            <v>0.01</v>
          </cell>
          <cell r="AE392">
            <v>0.01</v>
          </cell>
          <cell r="AF392">
            <v>0.02</v>
          </cell>
          <cell r="AG392">
            <v>0.05</v>
          </cell>
          <cell r="AH392">
            <v>0.06</v>
          </cell>
          <cell r="AI392">
            <v>0.09</v>
          </cell>
          <cell r="AJ392">
            <v>0.02</v>
          </cell>
          <cell r="AK392">
            <v>0.08</v>
          </cell>
          <cell r="AL392">
            <v>0.12</v>
          </cell>
          <cell r="AM392">
            <v>0.28000000000000003</v>
          </cell>
          <cell r="AN392">
            <v>0.22</v>
          </cell>
          <cell r="AO392">
            <v>0.23</v>
          </cell>
          <cell r="AP392">
            <v>0.21</v>
          </cell>
          <cell r="AQ392">
            <v>0.32</v>
          </cell>
          <cell r="AR392">
            <v>0.26</v>
          </cell>
          <cell r="AS392">
            <v>0.02</v>
          </cell>
          <cell r="AT392">
            <v>0.03</v>
          </cell>
          <cell r="AU392">
            <v>0.04</v>
          </cell>
          <cell r="AV392">
            <v>0.04</v>
          </cell>
          <cell r="AW392">
            <v>0.05</v>
          </cell>
          <cell r="AX392">
            <v>0.03</v>
          </cell>
          <cell r="AY392">
            <v>0.63</v>
          </cell>
          <cell r="AZ392">
            <v>0.69</v>
          </cell>
          <cell r="BA392">
            <v>0.63</v>
          </cell>
          <cell r="BB392">
            <v>0.72</v>
          </cell>
          <cell r="BC392">
            <v>0.56000000000000005</v>
          </cell>
          <cell r="BD392">
            <v>0.56999999999999995</v>
          </cell>
          <cell r="BK392">
            <v>8.0000000000000002E-3</v>
          </cell>
          <cell r="BL392">
            <v>2.3E-2</v>
          </cell>
          <cell r="BM392">
            <v>0.02</v>
          </cell>
          <cell r="BN392">
            <v>0.04</v>
          </cell>
          <cell r="BO392">
            <v>0.02</v>
          </cell>
          <cell r="BP392">
            <v>0.05</v>
          </cell>
          <cell r="BQ392">
            <v>0.02</v>
          </cell>
          <cell r="BR392">
            <v>0.05</v>
          </cell>
          <cell r="BS392">
            <v>0.04</v>
          </cell>
          <cell r="BT392">
            <v>0.05</v>
          </cell>
          <cell r="BU392">
            <v>0.05</v>
          </cell>
          <cell r="BV392">
            <v>0.06</v>
          </cell>
          <cell r="BW392">
            <v>0.05</v>
          </cell>
          <cell r="BX392">
            <v>0.08</v>
          </cell>
          <cell r="BY392">
            <v>0.05</v>
          </cell>
          <cell r="BZ392">
            <v>0.11</v>
          </cell>
          <cell r="CA392">
            <v>0.11</v>
          </cell>
          <cell r="CB392">
            <v>0.05</v>
          </cell>
          <cell r="CL392">
            <v>0.09</v>
          </cell>
          <cell r="CM392">
            <v>0.12</v>
          </cell>
          <cell r="CN392">
            <v>0.18</v>
          </cell>
          <cell r="CO392">
            <v>0.12</v>
          </cell>
          <cell r="CP392">
            <v>0.14000000000000001</v>
          </cell>
          <cell r="CQ392">
            <v>0.2</v>
          </cell>
          <cell r="CR392">
            <v>0.2</v>
          </cell>
          <cell r="CS392">
            <v>0.19</v>
          </cell>
          <cell r="CT392">
            <v>0.23</v>
          </cell>
          <cell r="CU392">
            <v>0.03</v>
          </cell>
          <cell r="CV392">
            <v>0.04</v>
          </cell>
          <cell r="CW392">
            <v>0.04</v>
          </cell>
          <cell r="CX392">
            <v>0.04</v>
          </cell>
          <cell r="CY392">
            <v>0.03</v>
          </cell>
          <cell r="CZ392">
            <v>0.05</v>
          </cell>
          <cell r="DA392">
            <v>0.04</v>
          </cell>
          <cell r="DB392">
            <v>0.05</v>
          </cell>
          <cell r="DC392">
            <v>0.05</v>
          </cell>
          <cell r="DD392">
            <v>0.83</v>
          </cell>
          <cell r="DE392">
            <v>0.77</v>
          </cell>
          <cell r="DF392">
            <v>0.71</v>
          </cell>
          <cell r="DG392">
            <v>0.75</v>
          </cell>
          <cell r="DH392">
            <v>0.74</v>
          </cell>
          <cell r="DI392">
            <v>0.66</v>
          </cell>
          <cell r="DJ392">
            <v>0.64</v>
          </cell>
          <cell r="DK392">
            <v>0.6</v>
          </cell>
          <cell r="DL392">
            <v>0.63</v>
          </cell>
          <cell r="DM392">
            <v>0.16</v>
          </cell>
          <cell r="DN392">
            <v>8.0000000000000002E-3</v>
          </cell>
          <cell r="DO392">
            <v>0.02</v>
          </cell>
          <cell r="DP392">
            <v>0.02</v>
          </cell>
          <cell r="DQ392">
            <v>0</v>
          </cell>
          <cell r="DR392">
            <v>0.02</v>
          </cell>
          <cell r="DS392">
            <v>0.02</v>
          </cell>
          <cell r="DT392">
            <v>0.02</v>
          </cell>
          <cell r="DU392">
            <v>0</v>
          </cell>
          <cell r="DW392">
            <v>0.03</v>
          </cell>
          <cell r="DX392">
            <v>0.03</v>
          </cell>
          <cell r="DY392">
            <v>7.0000000000000007E-2</v>
          </cell>
          <cell r="DZ392">
            <v>7.0000000000000007E-2</v>
          </cell>
          <cell r="EA392">
            <v>0.09</v>
          </cell>
          <cell r="EB392">
            <v>0.11</v>
          </cell>
          <cell r="EC392">
            <v>7.0000000000000007E-2</v>
          </cell>
          <cell r="ED392">
            <v>0.03</v>
          </cell>
          <cell r="EE392">
            <v>0.22</v>
          </cell>
          <cell r="EF392">
            <v>0.23</v>
          </cell>
          <cell r="EG392">
            <v>0.19</v>
          </cell>
          <cell r="EH392">
            <v>0.18</v>
          </cell>
          <cell r="EI392">
            <v>0.14000000000000001</v>
          </cell>
          <cell r="EJ392">
            <v>0.24</v>
          </cell>
          <cell r="EK392">
            <v>0.32</v>
          </cell>
          <cell r="EL392">
            <v>0.25</v>
          </cell>
          <cell r="EM392">
            <v>0.28000000000000003</v>
          </cell>
          <cell r="EO392">
            <v>0.69</v>
          </cell>
          <cell r="EP392">
            <v>0.74</v>
          </cell>
          <cell r="EQ392">
            <v>0.7</v>
          </cell>
          <cell r="ER392">
            <v>0.76</v>
          </cell>
          <cell r="ES392">
            <v>0.61</v>
          </cell>
          <cell r="ET392">
            <v>0.49</v>
          </cell>
          <cell r="EU392">
            <v>0.6</v>
          </cell>
          <cell r="EV392">
            <v>0.66</v>
          </cell>
          <cell r="EW392">
            <v>0.05</v>
          </cell>
          <cell r="EX392">
            <v>0.05</v>
          </cell>
          <cell r="EY392">
            <v>0.03</v>
          </cell>
          <cell r="EZ392">
            <v>0.04</v>
          </cell>
          <cell r="FA392">
            <v>0.03</v>
          </cell>
          <cell r="FB392">
            <v>0.05</v>
          </cell>
          <cell r="FC392">
            <v>0.05</v>
          </cell>
          <cell r="FD392">
            <v>0.06</v>
          </cell>
          <cell r="FE392">
            <v>0.03</v>
          </cell>
          <cell r="GP392">
            <v>0.02</v>
          </cell>
          <cell r="GQ392">
            <v>0.02</v>
          </cell>
          <cell r="GR392">
            <v>0.02</v>
          </cell>
          <cell r="GS392">
            <v>0.05</v>
          </cell>
          <cell r="GT392">
            <v>0.2</v>
          </cell>
          <cell r="GU392">
            <v>0.02</v>
          </cell>
          <cell r="GV392">
            <v>0.32</v>
          </cell>
          <cell r="GW392">
            <v>0.31</v>
          </cell>
          <cell r="GX392">
            <v>0.23</v>
          </cell>
          <cell r="GY392">
            <v>0.32</v>
          </cell>
          <cell r="GZ392">
            <v>0.42</v>
          </cell>
          <cell r="HA392">
            <v>0.31</v>
          </cell>
          <cell r="HB392">
            <v>0.6</v>
          </cell>
          <cell r="HC392">
            <v>0.44</v>
          </cell>
          <cell r="HD392">
            <v>0.56000000000000005</v>
          </cell>
          <cell r="HE392">
            <v>0.47</v>
          </cell>
          <cell r="HF392">
            <v>0.28000000000000003</v>
          </cell>
          <cell r="HG392">
            <v>0.59</v>
          </cell>
          <cell r="HH392">
            <v>0.02</v>
          </cell>
          <cell r="HI392">
            <v>0.17</v>
          </cell>
          <cell r="HJ392">
            <v>0.14000000000000001</v>
          </cell>
          <cell r="HK392">
            <v>0.11</v>
          </cell>
          <cell r="HL392">
            <v>0.05</v>
          </cell>
          <cell r="HM392">
            <v>0.04</v>
          </cell>
          <cell r="HN392">
            <v>0</v>
          </cell>
          <cell r="HO392">
            <v>0.02</v>
          </cell>
          <cell r="HP392">
            <v>0.02</v>
          </cell>
          <cell r="HQ392">
            <v>0.01</v>
          </cell>
          <cell r="HR392">
            <v>0</v>
          </cell>
          <cell r="HS392">
            <v>0</v>
          </cell>
          <cell r="HT392">
            <v>0.04</v>
          </cell>
          <cell r="HU392">
            <v>0.05</v>
          </cell>
          <cell r="HV392">
            <v>0.04</v>
          </cell>
          <cell r="HW392">
            <v>0.05</v>
          </cell>
          <cell r="HX392">
            <v>0.05</v>
          </cell>
          <cell r="HY392">
            <v>0.05</v>
          </cell>
        </row>
        <row r="393">
          <cell r="A393">
            <v>610012</v>
          </cell>
          <cell r="I393">
            <v>60</v>
          </cell>
          <cell r="J393" t="str">
            <v>Neutral</v>
          </cell>
          <cell r="M393">
            <v>57</v>
          </cell>
          <cell r="AA393">
            <v>0.01</v>
          </cell>
          <cell r="AB393">
            <v>0</v>
          </cell>
          <cell r="AC393">
            <v>0</v>
          </cell>
          <cell r="AD393">
            <v>0.01</v>
          </cell>
          <cell r="AE393">
            <v>0</v>
          </cell>
          <cell r="AF393">
            <v>0.05</v>
          </cell>
          <cell r="AG393">
            <v>7.0000000000000007E-2</v>
          </cell>
          <cell r="AH393">
            <v>0.06</v>
          </cell>
          <cell r="AI393">
            <v>0.06</v>
          </cell>
          <cell r="AJ393">
            <v>0.05</v>
          </cell>
          <cell r="AK393">
            <v>0.14000000000000001</v>
          </cell>
          <cell r="AL393">
            <v>0.12</v>
          </cell>
          <cell r="AM393">
            <v>0.27</v>
          </cell>
          <cell r="AN393">
            <v>0.28999999999999998</v>
          </cell>
          <cell r="AO393">
            <v>0.26</v>
          </cell>
          <cell r="AP393">
            <v>0.18</v>
          </cell>
          <cell r="AQ393">
            <v>0.32</v>
          </cell>
          <cell r="AR393">
            <v>0.31</v>
          </cell>
          <cell r="AS393">
            <v>0.01</v>
          </cell>
          <cell r="AT393">
            <v>0.01</v>
          </cell>
          <cell r="AU393">
            <v>0</v>
          </cell>
          <cell r="AV393">
            <v>0.02</v>
          </cell>
          <cell r="AW393">
            <v>0.02</v>
          </cell>
          <cell r="AX393">
            <v>0.02</v>
          </cell>
          <cell r="AY393">
            <v>0.63</v>
          </cell>
          <cell r="AZ393">
            <v>0.64</v>
          </cell>
          <cell r="BA393">
            <v>0.68</v>
          </cell>
          <cell r="BB393">
            <v>0.74</v>
          </cell>
          <cell r="BC393">
            <v>0.51</v>
          </cell>
          <cell r="BD393">
            <v>0.5</v>
          </cell>
          <cell r="BK393">
            <v>0</v>
          </cell>
          <cell r="BL393">
            <v>0</v>
          </cell>
          <cell r="BM393">
            <v>0</v>
          </cell>
          <cell r="BN393">
            <v>0.01</v>
          </cell>
          <cell r="BO393">
            <v>0</v>
          </cell>
          <cell r="BP393">
            <v>0.02</v>
          </cell>
          <cell r="BQ393">
            <v>0</v>
          </cell>
          <cell r="BR393">
            <v>0.04</v>
          </cell>
          <cell r="BS393">
            <v>0.04</v>
          </cell>
          <cell r="BT393">
            <v>0.01</v>
          </cell>
          <cell r="BU393">
            <v>0.04</v>
          </cell>
          <cell r="BV393">
            <v>0.06</v>
          </cell>
          <cell r="BW393">
            <v>0.04</v>
          </cell>
          <cell r="BX393">
            <v>0.04</v>
          </cell>
          <cell r="BY393">
            <v>0.06</v>
          </cell>
          <cell r="BZ393">
            <v>0.05</v>
          </cell>
          <cell r="CA393">
            <v>0.04</v>
          </cell>
          <cell r="CB393">
            <v>0.04</v>
          </cell>
          <cell r="CL393">
            <v>0.19</v>
          </cell>
          <cell r="CM393">
            <v>0.19</v>
          </cell>
          <cell r="CN393">
            <v>0.21</v>
          </cell>
          <cell r="CO393">
            <v>0.23</v>
          </cell>
          <cell r="CP393">
            <v>0.3</v>
          </cell>
          <cell r="CQ393">
            <v>0.33</v>
          </cell>
          <cell r="CR393">
            <v>0.26</v>
          </cell>
          <cell r="CS393">
            <v>0.28999999999999998</v>
          </cell>
          <cell r="CT393">
            <v>0.27</v>
          </cell>
          <cell r="CU393">
            <v>0</v>
          </cell>
          <cell r="CV393">
            <v>0.01</v>
          </cell>
          <cell r="CW393">
            <v>0</v>
          </cell>
          <cell r="CX393">
            <v>0</v>
          </cell>
          <cell r="CY393">
            <v>0</v>
          </cell>
          <cell r="CZ393">
            <v>0.01</v>
          </cell>
          <cell r="DA393">
            <v>0</v>
          </cell>
          <cell r="DB393">
            <v>0.01</v>
          </cell>
          <cell r="DC393">
            <v>0</v>
          </cell>
          <cell r="DD393">
            <v>0.8</v>
          </cell>
          <cell r="DE393">
            <v>0.76</v>
          </cell>
          <cell r="DF393">
            <v>0.73</v>
          </cell>
          <cell r="DG393">
            <v>0.73</v>
          </cell>
          <cell r="DH393">
            <v>0.67</v>
          </cell>
          <cell r="DI393">
            <v>0.56999999999999995</v>
          </cell>
          <cell r="DJ393">
            <v>0.69</v>
          </cell>
          <cell r="DK393">
            <v>0.63</v>
          </cell>
          <cell r="DL393">
            <v>0.65</v>
          </cell>
          <cell r="DM393">
            <v>0.08</v>
          </cell>
          <cell r="DN393">
            <v>2.4E-2</v>
          </cell>
          <cell r="DO393">
            <v>0.02</v>
          </cell>
          <cell r="DP393">
            <v>0.01</v>
          </cell>
          <cell r="DQ393">
            <v>0</v>
          </cell>
          <cell r="DR393">
            <v>0.04</v>
          </cell>
          <cell r="DS393">
            <v>0</v>
          </cell>
          <cell r="DT393">
            <v>0.01</v>
          </cell>
          <cell r="DU393">
            <v>0.11</v>
          </cell>
          <cell r="DW393">
            <v>0.06</v>
          </cell>
          <cell r="DX393">
            <v>7.0999999999999994E-2</v>
          </cell>
          <cell r="DY393">
            <v>0.06</v>
          </cell>
          <cell r="DZ393">
            <v>7.0000000000000007E-2</v>
          </cell>
          <cell r="EA393">
            <v>0.12</v>
          </cell>
          <cell r="EB393">
            <v>0.17</v>
          </cell>
          <cell r="EC393">
            <v>0.17</v>
          </cell>
          <cell r="ED393">
            <v>0.12</v>
          </cell>
          <cell r="EE393">
            <v>0.21</v>
          </cell>
          <cell r="EF393">
            <v>0.38</v>
          </cell>
          <cell r="EG393">
            <v>0.28999999999999998</v>
          </cell>
          <cell r="EH393">
            <v>0.36</v>
          </cell>
          <cell r="EI393">
            <v>0.26</v>
          </cell>
          <cell r="EJ393">
            <v>0.36</v>
          </cell>
          <cell r="EK393">
            <v>0.31</v>
          </cell>
          <cell r="EL393">
            <v>0.33</v>
          </cell>
          <cell r="EM393">
            <v>0.35</v>
          </cell>
          <cell r="EO393">
            <v>0.52</v>
          </cell>
          <cell r="EP393">
            <v>0.6</v>
          </cell>
          <cell r="EQ393">
            <v>0.56999999999999995</v>
          </cell>
          <cell r="ER393">
            <v>0.62</v>
          </cell>
          <cell r="ES393">
            <v>0.48</v>
          </cell>
          <cell r="ET393">
            <v>0.51</v>
          </cell>
          <cell r="EU393">
            <v>0.48</v>
          </cell>
          <cell r="EV393">
            <v>0.43</v>
          </cell>
          <cell r="EW393">
            <v>0</v>
          </cell>
          <cell r="EX393">
            <v>0.01</v>
          </cell>
          <cell r="EY393">
            <v>0.02</v>
          </cell>
          <cell r="EZ393">
            <v>0</v>
          </cell>
          <cell r="FA393">
            <v>0.05</v>
          </cell>
          <cell r="FB393">
            <v>0.01</v>
          </cell>
          <cell r="FC393">
            <v>0.01</v>
          </cell>
          <cell r="FD393">
            <v>0.01</v>
          </cell>
          <cell r="FE393">
            <v>0</v>
          </cell>
          <cell r="GP393">
            <v>0.01</v>
          </cell>
          <cell r="GQ393">
            <v>0.01</v>
          </cell>
          <cell r="GR393">
            <v>0.02</v>
          </cell>
          <cell r="GS393">
            <v>0</v>
          </cell>
          <cell r="GT393">
            <v>0.06</v>
          </cell>
          <cell r="GU393">
            <v>0</v>
          </cell>
          <cell r="GV393">
            <v>0.36</v>
          </cell>
          <cell r="GW393">
            <v>0.31</v>
          </cell>
          <cell r="GX393">
            <v>0.33</v>
          </cell>
          <cell r="GY393">
            <v>0.3</v>
          </cell>
          <cell r="GZ393">
            <v>0.36</v>
          </cell>
          <cell r="HA393">
            <v>0.27</v>
          </cell>
          <cell r="HB393">
            <v>0.51</v>
          </cell>
          <cell r="HC393">
            <v>0.5</v>
          </cell>
          <cell r="HD393">
            <v>0.5</v>
          </cell>
          <cell r="HE393">
            <v>0.56999999999999995</v>
          </cell>
          <cell r="HF393">
            <v>0.46</v>
          </cell>
          <cell r="HG393">
            <v>0.64</v>
          </cell>
          <cell r="HH393">
            <v>0.06</v>
          </cell>
          <cell r="HI393">
            <v>0.11</v>
          </cell>
          <cell r="HJ393">
            <v>0.1</v>
          </cell>
          <cell r="HK393">
            <v>7.0000000000000007E-2</v>
          </cell>
          <cell r="HL393">
            <v>7.0000000000000007E-2</v>
          </cell>
          <cell r="HM393">
            <v>0.02</v>
          </cell>
          <cell r="HN393">
            <v>0.06</v>
          </cell>
          <cell r="HO393">
            <v>7.0000000000000007E-2</v>
          </cell>
          <cell r="HP393">
            <v>0.05</v>
          </cell>
          <cell r="HQ393">
            <v>0.05</v>
          </cell>
          <cell r="HR393">
            <v>2.4E-2</v>
          </cell>
          <cell r="HS393">
            <v>2.4E-2</v>
          </cell>
          <cell r="HT393">
            <v>0</v>
          </cell>
          <cell r="HU393">
            <v>0</v>
          </cell>
          <cell r="HV393">
            <v>0</v>
          </cell>
          <cell r="HW393">
            <v>0.01</v>
          </cell>
          <cell r="HX393">
            <v>0.02</v>
          </cell>
          <cell r="HY393">
            <v>0.04</v>
          </cell>
        </row>
        <row r="394">
          <cell r="A394">
            <v>610013</v>
          </cell>
          <cell r="I394">
            <v>36</v>
          </cell>
          <cell r="J394" t="str">
            <v>Neutral</v>
          </cell>
          <cell r="M394">
            <v>46</v>
          </cell>
          <cell r="R394">
            <v>1</v>
          </cell>
          <cell r="AA394">
            <v>0.01</v>
          </cell>
          <cell r="AB394">
            <v>0.02</v>
          </cell>
          <cell r="AC394">
            <v>0.02</v>
          </cell>
          <cell r="AD394">
            <v>0.01</v>
          </cell>
          <cell r="AE394">
            <v>0.01</v>
          </cell>
          <cell r="AF394">
            <v>0.04</v>
          </cell>
          <cell r="AG394">
            <v>0.06</v>
          </cell>
          <cell r="AH394">
            <v>0.02</v>
          </cell>
          <cell r="AI394">
            <v>0.1</v>
          </cell>
          <cell r="AJ394">
            <v>0.03</v>
          </cell>
          <cell r="AK394">
            <v>7.0000000000000007E-2</v>
          </cell>
          <cell r="AL394">
            <v>0.1</v>
          </cell>
          <cell r="AM394">
            <v>0.44</v>
          </cell>
          <cell r="AN394">
            <v>0.28999999999999998</v>
          </cell>
          <cell r="AO394">
            <v>0.37</v>
          </cell>
          <cell r="AP394">
            <v>0.31</v>
          </cell>
          <cell r="AQ394">
            <v>0.36</v>
          </cell>
          <cell r="AR394">
            <v>0.31</v>
          </cell>
          <cell r="AS394">
            <v>0.03</v>
          </cell>
          <cell r="AT394">
            <v>7.0000000000000007E-2</v>
          </cell>
          <cell r="AU394">
            <v>0.03</v>
          </cell>
          <cell r="AV394">
            <v>0.04</v>
          </cell>
          <cell r="AW394">
            <v>0.04</v>
          </cell>
          <cell r="AX394">
            <v>0.06</v>
          </cell>
          <cell r="AY394">
            <v>0.46</v>
          </cell>
          <cell r="AZ394">
            <v>0.6</v>
          </cell>
          <cell r="BA394">
            <v>0.48</v>
          </cell>
          <cell r="BB394">
            <v>0.6</v>
          </cell>
          <cell r="BC394">
            <v>0.52</v>
          </cell>
          <cell r="BD394">
            <v>0.49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0.02</v>
          </cell>
          <cell r="BR394">
            <v>0.02</v>
          </cell>
          <cell r="BS394">
            <v>0.01</v>
          </cell>
          <cell r="BT394">
            <v>0</v>
          </cell>
          <cell r="BU394">
            <v>0.01</v>
          </cell>
          <cell r="BV394">
            <v>0</v>
          </cell>
          <cell r="BW394">
            <v>0.03</v>
          </cell>
          <cell r="BX394">
            <v>0</v>
          </cell>
          <cell r="BY394">
            <v>0.01</v>
          </cell>
          <cell r="BZ394">
            <v>0.01</v>
          </cell>
          <cell r="CA394">
            <v>0.04</v>
          </cell>
          <cell r="CB394">
            <v>0.03</v>
          </cell>
          <cell r="CL394">
            <v>0.08</v>
          </cell>
          <cell r="CM394">
            <v>0.1</v>
          </cell>
          <cell r="CN394">
            <v>0.11</v>
          </cell>
          <cell r="CO394">
            <v>0.14000000000000001</v>
          </cell>
          <cell r="CP394">
            <v>0.12</v>
          </cell>
          <cell r="CQ394">
            <v>0.12</v>
          </cell>
          <cell r="CR394">
            <v>0.13</v>
          </cell>
          <cell r="CS394">
            <v>0.2</v>
          </cell>
          <cell r="CT394">
            <v>0.17</v>
          </cell>
          <cell r="CU394">
            <v>7.0000000000000007E-2</v>
          </cell>
          <cell r="CV394">
            <v>7.0000000000000007E-2</v>
          </cell>
          <cell r="CW394">
            <v>7.0000000000000007E-2</v>
          </cell>
          <cell r="CX394">
            <v>7.0000000000000007E-2</v>
          </cell>
          <cell r="CY394">
            <v>0.08</v>
          </cell>
          <cell r="CZ394">
            <v>0.08</v>
          </cell>
          <cell r="DA394">
            <v>0.08</v>
          </cell>
          <cell r="DB394">
            <v>7.0000000000000007E-2</v>
          </cell>
          <cell r="DC394">
            <v>7.0000000000000007E-2</v>
          </cell>
          <cell r="DD394">
            <v>0.86</v>
          </cell>
          <cell r="DE394">
            <v>0.82</v>
          </cell>
          <cell r="DF394">
            <v>0.82</v>
          </cell>
          <cell r="DG394">
            <v>0.76</v>
          </cell>
          <cell r="DH394">
            <v>0.8</v>
          </cell>
          <cell r="DI394">
            <v>0.79</v>
          </cell>
          <cell r="DJ394">
            <v>0.76</v>
          </cell>
          <cell r="DK394">
            <v>0.67</v>
          </cell>
          <cell r="DL394">
            <v>0.72</v>
          </cell>
          <cell r="DM394">
            <v>0.24</v>
          </cell>
          <cell r="DN394">
            <v>0</v>
          </cell>
          <cell r="DO394">
            <v>0.01</v>
          </cell>
          <cell r="DP394">
            <v>0</v>
          </cell>
          <cell r="DQ394">
            <v>1.0999999999999999E-2</v>
          </cell>
          <cell r="DR394">
            <v>0.02</v>
          </cell>
          <cell r="DS394">
            <v>0.01</v>
          </cell>
          <cell r="DT394">
            <v>0</v>
          </cell>
          <cell r="DU394">
            <v>0.02</v>
          </cell>
          <cell r="DW394">
            <v>3.3000000000000002E-2</v>
          </cell>
          <cell r="DX394">
            <v>1.0999999999999999E-2</v>
          </cell>
          <cell r="DY394">
            <v>0.01</v>
          </cell>
          <cell r="DZ394">
            <v>0.02</v>
          </cell>
          <cell r="EA394">
            <v>0.02</v>
          </cell>
          <cell r="EB394">
            <v>0.06</v>
          </cell>
          <cell r="EC394">
            <v>0.03</v>
          </cell>
          <cell r="ED394">
            <v>0.01</v>
          </cell>
          <cell r="EE394">
            <v>0.26</v>
          </cell>
          <cell r="EF394">
            <v>0.27</v>
          </cell>
          <cell r="EG394">
            <v>0.27</v>
          </cell>
          <cell r="EH394">
            <v>0.3</v>
          </cell>
          <cell r="EI394">
            <v>0.26</v>
          </cell>
          <cell r="EJ394">
            <v>0.31</v>
          </cell>
          <cell r="EK394">
            <v>0.32</v>
          </cell>
          <cell r="EL394">
            <v>0.33</v>
          </cell>
          <cell r="EM394">
            <v>0.36</v>
          </cell>
          <cell r="EO394">
            <v>0.66</v>
          </cell>
          <cell r="EP394">
            <v>0.67</v>
          </cell>
          <cell r="EQ394">
            <v>0.63</v>
          </cell>
          <cell r="ER394">
            <v>0.67</v>
          </cell>
          <cell r="ES394">
            <v>0.6</v>
          </cell>
          <cell r="ET394">
            <v>0.56999999999999995</v>
          </cell>
          <cell r="EU394">
            <v>0.59</v>
          </cell>
          <cell r="EV394">
            <v>0.56999999999999995</v>
          </cell>
          <cell r="EW394">
            <v>7.0000000000000007E-2</v>
          </cell>
          <cell r="EX394">
            <v>0.04</v>
          </cell>
          <cell r="EY394">
            <v>0.04</v>
          </cell>
          <cell r="EZ394">
            <v>0.06</v>
          </cell>
          <cell r="FA394">
            <v>0.04</v>
          </cell>
          <cell r="FB394">
            <v>0.04</v>
          </cell>
          <cell r="FC394">
            <v>0.04</v>
          </cell>
          <cell r="FD394">
            <v>0.04</v>
          </cell>
          <cell r="FE394">
            <v>0.04</v>
          </cell>
          <cell r="GP394">
            <v>0</v>
          </cell>
          <cell r="GQ394">
            <v>0.01</v>
          </cell>
          <cell r="GR394">
            <v>0</v>
          </cell>
          <cell r="GS394">
            <v>0.02</v>
          </cell>
          <cell r="GT394">
            <v>0.09</v>
          </cell>
          <cell r="GU394">
            <v>0.06</v>
          </cell>
          <cell r="GV394">
            <v>0.38</v>
          </cell>
          <cell r="GW394">
            <v>0.39</v>
          </cell>
          <cell r="GX394">
            <v>0.38</v>
          </cell>
          <cell r="GY394">
            <v>0.32</v>
          </cell>
          <cell r="GZ394">
            <v>0.42</v>
          </cell>
          <cell r="HA394">
            <v>0.41</v>
          </cell>
          <cell r="HB394">
            <v>0.52</v>
          </cell>
          <cell r="HC394">
            <v>0.37</v>
          </cell>
          <cell r="HD394">
            <v>0.46</v>
          </cell>
          <cell r="HE394">
            <v>0.5</v>
          </cell>
          <cell r="HF394">
            <v>0.33</v>
          </cell>
          <cell r="HG394">
            <v>0.41</v>
          </cell>
          <cell r="HH394">
            <v>0.03</v>
          </cell>
          <cell r="HI394">
            <v>0.16</v>
          </cell>
          <cell r="HJ394">
            <v>0.08</v>
          </cell>
          <cell r="HK394">
            <v>0.09</v>
          </cell>
          <cell r="HL394">
            <v>0.08</v>
          </cell>
          <cell r="HM394">
            <v>0.02</v>
          </cell>
          <cell r="HN394">
            <v>1.0999999999999999E-2</v>
          </cell>
          <cell r="HO394">
            <v>0.02</v>
          </cell>
          <cell r="HP394">
            <v>0.01</v>
          </cell>
          <cell r="HQ394">
            <v>0.01</v>
          </cell>
          <cell r="HR394">
            <v>2.1999999999999999E-2</v>
          </cell>
          <cell r="HS394">
            <v>1.0999999999999999E-2</v>
          </cell>
          <cell r="HT394">
            <v>0.06</v>
          </cell>
          <cell r="HU394">
            <v>0.06</v>
          </cell>
          <cell r="HV394">
            <v>0.08</v>
          </cell>
          <cell r="HW394">
            <v>0.06</v>
          </cell>
          <cell r="HX394">
            <v>0.06</v>
          </cell>
          <cell r="HY394">
            <v>0.09</v>
          </cell>
        </row>
        <row r="395">
          <cell r="A395">
            <v>610015</v>
          </cell>
          <cell r="I395">
            <v>29</v>
          </cell>
          <cell r="J395" t="str">
            <v/>
          </cell>
          <cell r="AA395">
            <v>0.02</v>
          </cell>
          <cell r="AB395">
            <v>0.02</v>
          </cell>
          <cell r="AC395">
            <v>0</v>
          </cell>
          <cell r="AD395">
            <v>0</v>
          </cell>
          <cell r="AE395">
            <v>0</v>
          </cell>
          <cell r="AF395">
            <v>0.02</v>
          </cell>
          <cell r="AG395">
            <v>0.04</v>
          </cell>
          <cell r="AH395">
            <v>0.06</v>
          </cell>
          <cell r="AI395">
            <v>0.15</v>
          </cell>
          <cell r="AJ395">
            <v>0.02</v>
          </cell>
          <cell r="AK395">
            <v>0.13</v>
          </cell>
          <cell r="AL395">
            <v>0.11</v>
          </cell>
          <cell r="AM395">
            <v>0.4</v>
          </cell>
          <cell r="AN395">
            <v>0.28000000000000003</v>
          </cell>
          <cell r="AO395">
            <v>0.43</v>
          </cell>
          <cell r="AP395">
            <v>0.21</v>
          </cell>
          <cell r="AQ395">
            <v>0.47</v>
          </cell>
          <cell r="AR395">
            <v>0.38</v>
          </cell>
          <cell r="AS395">
            <v>0.02</v>
          </cell>
          <cell r="AT395">
            <v>0.02</v>
          </cell>
          <cell r="AU395">
            <v>0</v>
          </cell>
          <cell r="AV395">
            <v>0</v>
          </cell>
          <cell r="AW395">
            <v>0</v>
          </cell>
          <cell r="AX395">
            <v>0.02</v>
          </cell>
          <cell r="AY395">
            <v>0.51</v>
          </cell>
          <cell r="AZ395">
            <v>0.62</v>
          </cell>
          <cell r="BA395">
            <v>0.43</v>
          </cell>
          <cell r="BB395">
            <v>0.77</v>
          </cell>
          <cell r="BC395">
            <v>0.4</v>
          </cell>
          <cell r="BD395">
            <v>0.47</v>
          </cell>
          <cell r="BK395">
            <v>2.1000000000000001E-2</v>
          </cell>
          <cell r="BL395">
            <v>0</v>
          </cell>
          <cell r="BM395">
            <v>0</v>
          </cell>
          <cell r="BN395">
            <v>0.02</v>
          </cell>
          <cell r="BO395">
            <v>0</v>
          </cell>
          <cell r="BP395">
            <v>0.02</v>
          </cell>
          <cell r="BQ395">
            <v>0.02</v>
          </cell>
          <cell r="BR395">
            <v>0.09</v>
          </cell>
          <cell r="BS395">
            <v>0.02</v>
          </cell>
          <cell r="BT395">
            <v>0.02</v>
          </cell>
          <cell r="BU395">
            <v>0.06</v>
          </cell>
          <cell r="BV395">
            <v>0.06</v>
          </cell>
          <cell r="BW395">
            <v>0.04</v>
          </cell>
          <cell r="BX395">
            <v>0.06</v>
          </cell>
          <cell r="BY395">
            <v>0.06</v>
          </cell>
          <cell r="BZ395">
            <v>0.04</v>
          </cell>
          <cell r="CA395">
            <v>0.11</v>
          </cell>
          <cell r="CB395">
            <v>0.06</v>
          </cell>
          <cell r="CL395">
            <v>0.11</v>
          </cell>
          <cell r="CM395">
            <v>0.19</v>
          </cell>
          <cell r="CN395">
            <v>0.21</v>
          </cell>
          <cell r="CO395">
            <v>0.23</v>
          </cell>
          <cell r="CP395">
            <v>0.21</v>
          </cell>
          <cell r="CQ395">
            <v>0.23</v>
          </cell>
          <cell r="CR395">
            <v>0.23</v>
          </cell>
          <cell r="CS395">
            <v>0.21</v>
          </cell>
          <cell r="CT395">
            <v>0.32</v>
          </cell>
          <cell r="CU395">
            <v>0</v>
          </cell>
          <cell r="CV395">
            <v>0</v>
          </cell>
          <cell r="CW395">
            <v>0.02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0.85</v>
          </cell>
          <cell r="DE395">
            <v>0.74</v>
          </cell>
          <cell r="DF395">
            <v>0.7</v>
          </cell>
          <cell r="DG395">
            <v>0.7</v>
          </cell>
          <cell r="DH395">
            <v>0.72</v>
          </cell>
          <cell r="DI395">
            <v>0.68</v>
          </cell>
          <cell r="DJ395">
            <v>0.7</v>
          </cell>
          <cell r="DK395">
            <v>0.6</v>
          </cell>
          <cell r="DL395">
            <v>0.6</v>
          </cell>
          <cell r="DM395">
            <v>0.15</v>
          </cell>
          <cell r="DN395">
            <v>0</v>
          </cell>
          <cell r="DO395">
            <v>0.02</v>
          </cell>
          <cell r="DP395">
            <v>0</v>
          </cell>
          <cell r="DQ395">
            <v>4.2999999999999997E-2</v>
          </cell>
          <cell r="DR395">
            <v>0.04</v>
          </cell>
          <cell r="DS395">
            <v>0.06</v>
          </cell>
          <cell r="DT395">
            <v>0.02</v>
          </cell>
          <cell r="DU395">
            <v>0</v>
          </cell>
          <cell r="DW395">
            <v>8.5000000000000006E-2</v>
          </cell>
          <cell r="DX395">
            <v>4.2999999999999997E-2</v>
          </cell>
          <cell r="DY395">
            <v>0.09</v>
          </cell>
          <cell r="DZ395">
            <v>0.02</v>
          </cell>
          <cell r="EA395">
            <v>0.11</v>
          </cell>
          <cell r="EB395">
            <v>0.17</v>
          </cell>
          <cell r="EC395">
            <v>0.11</v>
          </cell>
          <cell r="ED395">
            <v>0.13</v>
          </cell>
          <cell r="EE395">
            <v>0.32</v>
          </cell>
          <cell r="EF395">
            <v>0.28000000000000003</v>
          </cell>
          <cell r="EG395">
            <v>0.36</v>
          </cell>
          <cell r="EH395">
            <v>0.26</v>
          </cell>
          <cell r="EI395">
            <v>0.26</v>
          </cell>
          <cell r="EJ395">
            <v>0.34</v>
          </cell>
          <cell r="EK395">
            <v>0.28000000000000003</v>
          </cell>
          <cell r="EL395">
            <v>0.34</v>
          </cell>
          <cell r="EM395">
            <v>0.38</v>
          </cell>
          <cell r="EO395">
            <v>0.6</v>
          </cell>
          <cell r="EP395">
            <v>0.53</v>
          </cell>
          <cell r="EQ395">
            <v>0.62</v>
          </cell>
          <cell r="ER395">
            <v>0.6</v>
          </cell>
          <cell r="ES395">
            <v>0.4</v>
          </cell>
          <cell r="ET395">
            <v>0.43</v>
          </cell>
          <cell r="EU395">
            <v>0.49</v>
          </cell>
          <cell r="EV395">
            <v>0.43</v>
          </cell>
          <cell r="EW395">
            <v>0.06</v>
          </cell>
          <cell r="EX395">
            <v>0.04</v>
          </cell>
          <cell r="EY395">
            <v>0.04</v>
          </cell>
          <cell r="EZ395">
            <v>0.04</v>
          </cell>
          <cell r="FA395">
            <v>0.09</v>
          </cell>
          <cell r="FB395">
            <v>0.11</v>
          </cell>
          <cell r="FC395">
            <v>0.06</v>
          </cell>
          <cell r="FD395">
            <v>0.04</v>
          </cell>
          <cell r="FE395">
            <v>0.06</v>
          </cell>
          <cell r="GP395">
            <v>0.04</v>
          </cell>
          <cell r="GQ395">
            <v>0.13</v>
          </cell>
          <cell r="GR395">
            <v>0.04</v>
          </cell>
          <cell r="GS395">
            <v>0.06</v>
          </cell>
          <cell r="GT395">
            <v>0.19</v>
          </cell>
          <cell r="GU395">
            <v>0.04</v>
          </cell>
          <cell r="GV395">
            <v>0.47</v>
          </cell>
          <cell r="GW395">
            <v>0.4</v>
          </cell>
          <cell r="GX395">
            <v>0.51</v>
          </cell>
          <cell r="GY395">
            <v>0.4</v>
          </cell>
          <cell r="GZ395">
            <v>0.34</v>
          </cell>
          <cell r="HA395">
            <v>0.51</v>
          </cell>
          <cell r="HB395">
            <v>0.36</v>
          </cell>
          <cell r="HC395">
            <v>0.26</v>
          </cell>
          <cell r="HD395">
            <v>0.17</v>
          </cell>
          <cell r="HE395">
            <v>0.47</v>
          </cell>
          <cell r="HF395">
            <v>0.28000000000000003</v>
          </cell>
          <cell r="HG395">
            <v>0.36</v>
          </cell>
          <cell r="HH395">
            <v>0.09</v>
          </cell>
          <cell r="HI395">
            <v>0.15</v>
          </cell>
          <cell r="HJ395">
            <v>0.13</v>
          </cell>
          <cell r="HK395">
            <v>0.02</v>
          </cell>
          <cell r="HL395">
            <v>0.09</v>
          </cell>
          <cell r="HM395">
            <v>0.02</v>
          </cell>
          <cell r="HN395">
            <v>0</v>
          </cell>
          <cell r="HO395">
            <v>0.02</v>
          </cell>
          <cell r="HP395">
            <v>0.06</v>
          </cell>
          <cell r="HQ395">
            <v>0</v>
          </cell>
          <cell r="HR395">
            <v>0</v>
          </cell>
          <cell r="HS395">
            <v>0</v>
          </cell>
          <cell r="HT395">
            <v>0.04</v>
          </cell>
          <cell r="HU395">
            <v>0.04</v>
          </cell>
          <cell r="HV395">
            <v>0.09</v>
          </cell>
          <cell r="HW395">
            <v>0.04</v>
          </cell>
          <cell r="HX395">
            <v>0.11</v>
          </cell>
          <cell r="HY395">
            <v>0.06</v>
          </cell>
        </row>
        <row r="396">
          <cell r="A396">
            <v>610016</v>
          </cell>
          <cell r="I396">
            <v>65</v>
          </cell>
          <cell r="J396" t="str">
            <v>Neutral</v>
          </cell>
          <cell r="M396">
            <v>56</v>
          </cell>
          <cell r="R396">
            <v>17</v>
          </cell>
          <cell r="AA396">
            <v>0.02</v>
          </cell>
          <cell r="AB396">
            <v>0.01</v>
          </cell>
          <cell r="AC396">
            <v>0</v>
          </cell>
          <cell r="AD396">
            <v>0</v>
          </cell>
          <cell r="AE396">
            <v>0</v>
          </cell>
          <cell r="AF396">
            <v>0.03</v>
          </cell>
          <cell r="AG396">
            <v>0.03</v>
          </cell>
          <cell r="AH396">
            <v>0.05</v>
          </cell>
          <cell r="AI396">
            <v>0.06</v>
          </cell>
          <cell r="AJ396">
            <v>0.01</v>
          </cell>
          <cell r="AK396">
            <v>0.12</v>
          </cell>
          <cell r="AL396">
            <v>0.18</v>
          </cell>
          <cell r="AM396">
            <v>0.38</v>
          </cell>
          <cell r="AN396">
            <v>0.28000000000000003</v>
          </cell>
          <cell r="AO396">
            <v>0.31</v>
          </cell>
          <cell r="AP396">
            <v>0.19</v>
          </cell>
          <cell r="AQ396">
            <v>0.4</v>
          </cell>
          <cell r="AR396">
            <v>0.32</v>
          </cell>
          <cell r="AS396">
            <v>0.01</v>
          </cell>
          <cell r="AT396">
            <v>0</v>
          </cell>
          <cell r="AU396">
            <v>0.01</v>
          </cell>
          <cell r="AV396">
            <v>0.01</v>
          </cell>
          <cell r="AW396">
            <v>0.01</v>
          </cell>
          <cell r="AX396">
            <v>0</v>
          </cell>
          <cell r="AY396">
            <v>0.56000000000000005</v>
          </cell>
          <cell r="AZ396">
            <v>0.66</v>
          </cell>
          <cell r="BA396">
            <v>0.62</v>
          </cell>
          <cell r="BB396">
            <v>0.8</v>
          </cell>
          <cell r="BC396">
            <v>0.47</v>
          </cell>
          <cell r="BD396">
            <v>0.47</v>
          </cell>
          <cell r="BK396">
            <v>0</v>
          </cell>
          <cell r="BL396">
            <v>0</v>
          </cell>
          <cell r="BM396">
            <v>0.01</v>
          </cell>
          <cell r="BN396">
            <v>0.02</v>
          </cell>
          <cell r="BO396">
            <v>0</v>
          </cell>
          <cell r="BP396">
            <v>0</v>
          </cell>
          <cell r="BQ396">
            <v>0.03</v>
          </cell>
          <cell r="BR396">
            <v>0.1</v>
          </cell>
          <cell r="BS396">
            <v>7.0000000000000007E-2</v>
          </cell>
          <cell r="BT396">
            <v>0.01</v>
          </cell>
          <cell r="BU396">
            <v>0.02</v>
          </cell>
          <cell r="BV396">
            <v>0.02</v>
          </cell>
          <cell r="BW396">
            <v>0.03</v>
          </cell>
          <cell r="BX396">
            <v>0.05</v>
          </cell>
          <cell r="BY396">
            <v>0.13</v>
          </cell>
          <cell r="BZ396">
            <v>0.11</v>
          </cell>
          <cell r="CA396">
            <v>0.15</v>
          </cell>
          <cell r="CB396">
            <v>0.1</v>
          </cell>
          <cell r="CL396">
            <v>0.2</v>
          </cell>
          <cell r="CM396">
            <v>0.28999999999999998</v>
          </cell>
          <cell r="CN396">
            <v>0.26</v>
          </cell>
          <cell r="CO396">
            <v>0.18</v>
          </cell>
          <cell r="CP396">
            <v>0.28999999999999998</v>
          </cell>
          <cell r="CQ396">
            <v>0.28000000000000003</v>
          </cell>
          <cell r="CR396">
            <v>0.31</v>
          </cell>
          <cell r="CS396">
            <v>0.36</v>
          </cell>
          <cell r="CT396">
            <v>0.33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0.01</v>
          </cell>
          <cell r="DA396">
            <v>0</v>
          </cell>
          <cell r="DB396">
            <v>0.01</v>
          </cell>
          <cell r="DC396">
            <v>0.01</v>
          </cell>
          <cell r="DD396">
            <v>0.79</v>
          </cell>
          <cell r="DE396">
            <v>0.69</v>
          </cell>
          <cell r="DF396">
            <v>0.71</v>
          </cell>
          <cell r="DG396">
            <v>0.77</v>
          </cell>
          <cell r="DH396">
            <v>0.66</v>
          </cell>
          <cell r="DI396">
            <v>0.57999999999999996</v>
          </cell>
          <cell r="DJ396">
            <v>0.54</v>
          </cell>
          <cell r="DK396">
            <v>0.39</v>
          </cell>
          <cell r="DL396">
            <v>0.48</v>
          </cell>
          <cell r="DM396">
            <v>0.01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0.06</v>
          </cell>
          <cell r="DT396">
            <v>0.01</v>
          </cell>
          <cell r="DU396">
            <v>0</v>
          </cell>
          <cell r="DW396">
            <v>8.0000000000000002E-3</v>
          </cell>
          <cell r="DX396">
            <v>3.2000000000000001E-2</v>
          </cell>
          <cell r="DY396">
            <v>7.0000000000000007E-2</v>
          </cell>
          <cell r="DZ396">
            <v>0.06</v>
          </cell>
          <cell r="EA396">
            <v>7.0000000000000007E-2</v>
          </cell>
          <cell r="EB396">
            <v>0.2</v>
          </cell>
          <cell r="EC396">
            <v>7.0000000000000007E-2</v>
          </cell>
          <cell r="ED396">
            <v>0.04</v>
          </cell>
          <cell r="EE396">
            <v>0.38</v>
          </cell>
          <cell r="EF396">
            <v>0.22</v>
          </cell>
          <cell r="EG396">
            <v>0.22</v>
          </cell>
          <cell r="EH396">
            <v>0.24</v>
          </cell>
          <cell r="EI396">
            <v>0.24</v>
          </cell>
          <cell r="EJ396">
            <v>0.34</v>
          </cell>
          <cell r="EK396">
            <v>0.31</v>
          </cell>
          <cell r="EL396">
            <v>0.39</v>
          </cell>
          <cell r="EM396">
            <v>0.43</v>
          </cell>
          <cell r="EO396">
            <v>0.76</v>
          </cell>
          <cell r="EP396">
            <v>0.74</v>
          </cell>
          <cell r="EQ396">
            <v>0.63</v>
          </cell>
          <cell r="ER396">
            <v>0.69</v>
          </cell>
          <cell r="ES396">
            <v>0.57999999999999996</v>
          </cell>
          <cell r="ET396">
            <v>0.33</v>
          </cell>
          <cell r="EU396">
            <v>0.52</v>
          </cell>
          <cell r="EV396">
            <v>0.52</v>
          </cell>
          <cell r="EW396">
            <v>0.02</v>
          </cell>
          <cell r="EX396">
            <v>0.02</v>
          </cell>
          <cell r="EY396">
            <v>0.01</v>
          </cell>
          <cell r="EZ396">
            <v>0.06</v>
          </cell>
          <cell r="FA396">
            <v>0.01</v>
          </cell>
          <cell r="FB396">
            <v>0.01</v>
          </cell>
          <cell r="FC396">
            <v>0.1</v>
          </cell>
          <cell r="FD396">
            <v>0.02</v>
          </cell>
          <cell r="FE396">
            <v>0.02</v>
          </cell>
          <cell r="GP396">
            <v>0</v>
          </cell>
          <cell r="GQ396">
            <v>0.02</v>
          </cell>
          <cell r="GR396">
            <v>0.02</v>
          </cell>
          <cell r="GS396">
            <v>0.1</v>
          </cell>
          <cell r="GT396">
            <v>0.19</v>
          </cell>
          <cell r="GU396">
            <v>0</v>
          </cell>
          <cell r="GV396">
            <v>0.48</v>
          </cell>
          <cell r="GW396">
            <v>0.35</v>
          </cell>
          <cell r="GX396">
            <v>0.44</v>
          </cell>
          <cell r="GY396">
            <v>0.52</v>
          </cell>
          <cell r="GZ396">
            <v>0.44</v>
          </cell>
          <cell r="HA396">
            <v>0.34</v>
          </cell>
          <cell r="HB396">
            <v>0.41</v>
          </cell>
          <cell r="HC396">
            <v>0.45</v>
          </cell>
          <cell r="HD396">
            <v>0.3</v>
          </cell>
          <cell r="HE396">
            <v>0.28000000000000003</v>
          </cell>
          <cell r="HF396">
            <v>0.2</v>
          </cell>
          <cell r="HG396">
            <v>0.61</v>
          </cell>
          <cell r="HH396">
            <v>0.06</v>
          </cell>
          <cell r="HI396">
            <v>0.15</v>
          </cell>
          <cell r="HJ396">
            <v>0.19</v>
          </cell>
          <cell r="HK396">
            <v>0.05</v>
          </cell>
          <cell r="HL396">
            <v>7.0000000000000007E-2</v>
          </cell>
          <cell r="HM396">
            <v>0.01</v>
          </cell>
          <cell r="HN396">
            <v>8.0000000000000002E-3</v>
          </cell>
          <cell r="HO396">
            <v>0.02</v>
          </cell>
          <cell r="HP396">
            <v>0.02</v>
          </cell>
          <cell r="HQ396">
            <v>0.02</v>
          </cell>
          <cell r="HR396">
            <v>5.6000000000000001E-2</v>
          </cell>
          <cell r="HS396">
            <v>8.0000000000000002E-3</v>
          </cell>
          <cell r="HT396">
            <v>0.04</v>
          </cell>
          <cell r="HU396">
            <v>0.02</v>
          </cell>
          <cell r="HV396">
            <v>0.04</v>
          </cell>
          <cell r="HW396">
            <v>0.03</v>
          </cell>
          <cell r="HX396">
            <v>0.04</v>
          </cell>
          <cell r="HY396">
            <v>0.03</v>
          </cell>
        </row>
        <row r="397">
          <cell r="A397">
            <v>610017</v>
          </cell>
          <cell r="I397">
            <v>0</v>
          </cell>
          <cell r="J397" t="str">
            <v/>
          </cell>
          <cell r="AA397">
            <v>0</v>
          </cell>
          <cell r="AB397">
            <v>0.5</v>
          </cell>
          <cell r="AC397">
            <v>0.5</v>
          </cell>
          <cell r="AD397">
            <v>0</v>
          </cell>
          <cell r="AE397">
            <v>0.5</v>
          </cell>
          <cell r="AF397">
            <v>0.5</v>
          </cell>
          <cell r="AG397">
            <v>0.5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0.5</v>
          </cell>
          <cell r="AN397">
            <v>0.5</v>
          </cell>
          <cell r="AO397">
            <v>0.5</v>
          </cell>
          <cell r="AP397">
            <v>0.5</v>
          </cell>
          <cell r="AQ397">
            <v>0.5</v>
          </cell>
          <cell r="AR397">
            <v>0.5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0.5</v>
          </cell>
          <cell r="BC397">
            <v>0</v>
          </cell>
          <cell r="BD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0.5</v>
          </cell>
          <cell r="BV397">
            <v>0.5</v>
          </cell>
          <cell r="BW397">
            <v>0.5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L397">
            <v>1</v>
          </cell>
          <cell r="CM397">
            <v>0.5</v>
          </cell>
          <cell r="CN397">
            <v>0.5</v>
          </cell>
          <cell r="CO397">
            <v>0.5</v>
          </cell>
          <cell r="CP397">
            <v>1</v>
          </cell>
          <cell r="CQ397">
            <v>1</v>
          </cell>
          <cell r="CR397">
            <v>1</v>
          </cell>
          <cell r="CS397">
            <v>1</v>
          </cell>
          <cell r="CT397">
            <v>1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0.5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0.5</v>
          </cell>
          <cell r="DT397">
            <v>0</v>
          </cell>
          <cell r="DU397">
            <v>0</v>
          </cell>
          <cell r="DW397">
            <v>0.5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0.5</v>
          </cell>
          <cell r="ED397">
            <v>0</v>
          </cell>
          <cell r="EE397">
            <v>0.5</v>
          </cell>
          <cell r="EF397">
            <v>0.5</v>
          </cell>
          <cell r="EG397">
            <v>0.5</v>
          </cell>
          <cell r="EH397">
            <v>1</v>
          </cell>
          <cell r="EI397">
            <v>0.5</v>
          </cell>
          <cell r="EJ397">
            <v>1</v>
          </cell>
          <cell r="EK397">
            <v>0.5</v>
          </cell>
          <cell r="EL397">
            <v>0.5</v>
          </cell>
          <cell r="EM397">
            <v>1</v>
          </cell>
          <cell r="EO397">
            <v>0</v>
          </cell>
          <cell r="EP397">
            <v>0.5</v>
          </cell>
          <cell r="EQ397">
            <v>0</v>
          </cell>
          <cell r="ER397">
            <v>0.5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0.5</v>
          </cell>
          <cell r="GT397">
            <v>0</v>
          </cell>
          <cell r="GU397">
            <v>0</v>
          </cell>
          <cell r="GV397">
            <v>0.5</v>
          </cell>
          <cell r="GW397">
            <v>0</v>
          </cell>
          <cell r="GX397">
            <v>0</v>
          </cell>
          <cell r="GY397">
            <v>0</v>
          </cell>
          <cell r="GZ397">
            <v>0</v>
          </cell>
          <cell r="HA397">
            <v>0.5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0.5</v>
          </cell>
          <cell r="HI397">
            <v>0.5</v>
          </cell>
          <cell r="HJ397">
            <v>0.5</v>
          </cell>
          <cell r="HK397">
            <v>0.5</v>
          </cell>
          <cell r="HL397">
            <v>1</v>
          </cell>
          <cell r="HM397">
            <v>0.5</v>
          </cell>
          <cell r="HN397">
            <v>0</v>
          </cell>
          <cell r="HO397">
            <v>0.5</v>
          </cell>
          <cell r="HP397">
            <v>0.5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</row>
        <row r="398">
          <cell r="A398">
            <v>610018</v>
          </cell>
          <cell r="J398" t="str">
            <v/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0.04</v>
          </cell>
          <cell r="AG398">
            <v>0</v>
          </cell>
          <cell r="AH398">
            <v>0</v>
          </cell>
          <cell r="AI398">
            <v>0</v>
          </cell>
          <cell r="AJ398">
            <v>0.04</v>
          </cell>
          <cell r="AK398">
            <v>0</v>
          </cell>
          <cell r="AL398">
            <v>0.04</v>
          </cell>
          <cell r="AM398">
            <v>0.22</v>
          </cell>
          <cell r="AN398">
            <v>0.11</v>
          </cell>
          <cell r="AO398">
            <v>7.0000000000000007E-2</v>
          </cell>
          <cell r="AP398">
            <v>0.11</v>
          </cell>
          <cell r="AQ398">
            <v>0.26</v>
          </cell>
          <cell r="AR398">
            <v>0.15</v>
          </cell>
          <cell r="AS398">
            <v>0.04</v>
          </cell>
          <cell r="AT398">
            <v>0</v>
          </cell>
          <cell r="AU398">
            <v>0.04</v>
          </cell>
          <cell r="AV398">
            <v>0</v>
          </cell>
          <cell r="AW398">
            <v>0</v>
          </cell>
          <cell r="AX398">
            <v>0</v>
          </cell>
          <cell r="AY398">
            <v>0.74</v>
          </cell>
          <cell r="AZ398">
            <v>0.89</v>
          </cell>
          <cell r="BA398">
            <v>0.89</v>
          </cell>
          <cell r="BB398">
            <v>0.85</v>
          </cell>
          <cell r="BC398">
            <v>0.74</v>
          </cell>
          <cell r="BD398">
            <v>0.78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0.04</v>
          </cell>
          <cell r="BR398">
            <v>0</v>
          </cell>
          <cell r="BS398">
            <v>0.04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7.0000000000000007E-2</v>
          </cell>
          <cell r="BZ398">
            <v>0.04</v>
          </cell>
          <cell r="CA398">
            <v>0.15</v>
          </cell>
          <cell r="CB398">
            <v>7.0000000000000007E-2</v>
          </cell>
          <cell r="CL398">
            <v>0.04</v>
          </cell>
          <cell r="CM398">
            <v>7.0000000000000007E-2</v>
          </cell>
          <cell r="CN398">
            <v>0.15</v>
          </cell>
          <cell r="CO398">
            <v>0.11</v>
          </cell>
          <cell r="CP398">
            <v>0.15</v>
          </cell>
          <cell r="CQ398">
            <v>0.22</v>
          </cell>
          <cell r="CR398">
            <v>0.22</v>
          </cell>
          <cell r="CS398">
            <v>0.19</v>
          </cell>
          <cell r="CT398">
            <v>0.15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0.04</v>
          </cell>
          <cell r="DD398">
            <v>0.96</v>
          </cell>
          <cell r="DE398">
            <v>0.93</v>
          </cell>
          <cell r="DF398">
            <v>0.85</v>
          </cell>
          <cell r="DG398">
            <v>0.89</v>
          </cell>
          <cell r="DH398">
            <v>0.85</v>
          </cell>
          <cell r="DI398">
            <v>0.7</v>
          </cell>
          <cell r="DJ398">
            <v>0.7</v>
          </cell>
          <cell r="DK398">
            <v>0.67</v>
          </cell>
          <cell r="DL398">
            <v>0.7</v>
          </cell>
          <cell r="DM398">
            <v>0.19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7.0000000000000007E-2</v>
          </cell>
          <cell r="DT398">
            <v>0</v>
          </cell>
          <cell r="DU398">
            <v>0.04</v>
          </cell>
          <cell r="DW398">
            <v>3.6999999999999998E-2</v>
          </cell>
          <cell r="DX398">
            <v>0</v>
          </cell>
          <cell r="DY398">
            <v>0.04</v>
          </cell>
          <cell r="DZ398">
            <v>0.04</v>
          </cell>
          <cell r="EA398">
            <v>0.04</v>
          </cell>
          <cell r="EB398">
            <v>0.11</v>
          </cell>
          <cell r="EC398">
            <v>7.0000000000000007E-2</v>
          </cell>
          <cell r="ED398">
            <v>0.04</v>
          </cell>
          <cell r="EE398">
            <v>0.22</v>
          </cell>
          <cell r="EF398">
            <v>0.37</v>
          </cell>
          <cell r="EG398">
            <v>0.26</v>
          </cell>
          <cell r="EH398">
            <v>0.22</v>
          </cell>
          <cell r="EI398">
            <v>0.11</v>
          </cell>
          <cell r="EJ398">
            <v>0.19</v>
          </cell>
          <cell r="EK398">
            <v>0.22</v>
          </cell>
          <cell r="EL398">
            <v>0.11</v>
          </cell>
          <cell r="EM398">
            <v>0.15</v>
          </cell>
          <cell r="EO398">
            <v>0.56000000000000005</v>
          </cell>
          <cell r="EP398">
            <v>0.74</v>
          </cell>
          <cell r="EQ398">
            <v>0.74</v>
          </cell>
          <cell r="ER398">
            <v>0.85</v>
          </cell>
          <cell r="ES398">
            <v>0.74</v>
          </cell>
          <cell r="ET398">
            <v>0.59</v>
          </cell>
          <cell r="EU398">
            <v>0.81</v>
          </cell>
          <cell r="EV398">
            <v>0.78</v>
          </cell>
          <cell r="EW398">
            <v>0</v>
          </cell>
          <cell r="EX398">
            <v>0.04</v>
          </cell>
          <cell r="EY398">
            <v>0</v>
          </cell>
          <cell r="EZ398">
            <v>0</v>
          </cell>
          <cell r="FA398">
            <v>0</v>
          </cell>
          <cell r="FB398">
            <v>0.04</v>
          </cell>
          <cell r="FC398">
            <v>0</v>
          </cell>
          <cell r="FD398">
            <v>0</v>
          </cell>
          <cell r="FE398">
            <v>0</v>
          </cell>
          <cell r="GP398">
            <v>0</v>
          </cell>
          <cell r="GQ398">
            <v>0</v>
          </cell>
          <cell r="GR398">
            <v>0.04</v>
          </cell>
          <cell r="GS398">
            <v>7.0000000000000007E-2</v>
          </cell>
          <cell r="GT398">
            <v>7.0000000000000007E-2</v>
          </cell>
          <cell r="GU398">
            <v>0</v>
          </cell>
          <cell r="GV398">
            <v>0.26</v>
          </cell>
          <cell r="GW398">
            <v>0.19</v>
          </cell>
          <cell r="GX398">
            <v>0.22</v>
          </cell>
          <cell r="GY398">
            <v>0.26</v>
          </cell>
          <cell r="GZ398">
            <v>0.22</v>
          </cell>
          <cell r="HA398">
            <v>0.22</v>
          </cell>
          <cell r="HB398">
            <v>0.67</v>
          </cell>
          <cell r="HC398">
            <v>0.48</v>
          </cell>
          <cell r="HD398">
            <v>0.48</v>
          </cell>
          <cell r="HE398">
            <v>0.59</v>
          </cell>
          <cell r="HF398">
            <v>0.63</v>
          </cell>
          <cell r="HG398">
            <v>0.74</v>
          </cell>
          <cell r="HH398">
            <v>0</v>
          </cell>
          <cell r="HI398">
            <v>0.3</v>
          </cell>
          <cell r="HJ398">
            <v>0.19</v>
          </cell>
          <cell r="HK398">
            <v>0.04</v>
          </cell>
          <cell r="HL398">
            <v>0.04</v>
          </cell>
          <cell r="HM398">
            <v>0</v>
          </cell>
          <cell r="HN398">
            <v>3.6999999999999998E-2</v>
          </cell>
          <cell r="HO398">
            <v>0.04</v>
          </cell>
          <cell r="HP398">
            <v>7.0000000000000007E-2</v>
          </cell>
          <cell r="HQ398">
            <v>0.04</v>
          </cell>
          <cell r="HR398">
            <v>3.6999999999999998E-2</v>
          </cell>
          <cell r="HS398">
            <v>3.6999999999999998E-2</v>
          </cell>
          <cell r="HT398">
            <v>0.04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</row>
        <row r="399">
          <cell r="A399">
            <v>610019</v>
          </cell>
          <cell r="I399">
            <v>6</v>
          </cell>
          <cell r="J399" t="str">
            <v/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0.11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0.22</v>
          </cell>
          <cell r="AR399">
            <v>0.11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1</v>
          </cell>
          <cell r="AZ399">
            <v>1</v>
          </cell>
          <cell r="BA399">
            <v>1</v>
          </cell>
          <cell r="BB399">
            <v>1</v>
          </cell>
          <cell r="BC399">
            <v>0.78</v>
          </cell>
          <cell r="BD399">
            <v>0.78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0.11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L399">
            <v>0</v>
          </cell>
          <cell r="CM399">
            <v>0.11</v>
          </cell>
          <cell r="CN399">
            <v>0.11</v>
          </cell>
          <cell r="CO399">
            <v>0.11</v>
          </cell>
          <cell r="CP399">
            <v>0.11</v>
          </cell>
          <cell r="CQ399">
            <v>0.11</v>
          </cell>
          <cell r="CR399">
            <v>0.11</v>
          </cell>
          <cell r="CS399">
            <v>0.11</v>
          </cell>
          <cell r="CT399">
            <v>0.11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0.89</v>
          </cell>
          <cell r="DE399">
            <v>0.89</v>
          </cell>
          <cell r="DF399">
            <v>0.89</v>
          </cell>
          <cell r="DG399">
            <v>0.89</v>
          </cell>
          <cell r="DH399">
            <v>0.89</v>
          </cell>
          <cell r="DI399">
            <v>0.89</v>
          </cell>
          <cell r="DJ399">
            <v>0.89</v>
          </cell>
          <cell r="DK399">
            <v>0.89</v>
          </cell>
          <cell r="DL399">
            <v>0.89</v>
          </cell>
          <cell r="DM399">
            <v>0.11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0.11</v>
          </cell>
          <cell r="DT399">
            <v>0.11</v>
          </cell>
          <cell r="DU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0.11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O399">
            <v>1</v>
          </cell>
          <cell r="EP399">
            <v>1</v>
          </cell>
          <cell r="EQ399">
            <v>1</v>
          </cell>
          <cell r="ER399">
            <v>1</v>
          </cell>
          <cell r="ES399">
            <v>1</v>
          </cell>
          <cell r="ET399">
            <v>0.78</v>
          </cell>
          <cell r="EU399">
            <v>0.89</v>
          </cell>
          <cell r="EV399">
            <v>1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GP399">
            <v>0</v>
          </cell>
          <cell r="GQ399">
            <v>0</v>
          </cell>
          <cell r="GR399">
            <v>0</v>
          </cell>
          <cell r="GS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0.11</v>
          </cell>
          <cell r="GZ399">
            <v>0.11</v>
          </cell>
          <cell r="HA399">
            <v>0</v>
          </cell>
          <cell r="HB399">
            <v>0.89</v>
          </cell>
          <cell r="HC399">
            <v>0.78</v>
          </cell>
          <cell r="HD399">
            <v>0.89</v>
          </cell>
          <cell r="HE399">
            <v>0.78</v>
          </cell>
          <cell r="HF399">
            <v>0.78</v>
          </cell>
          <cell r="HG399">
            <v>0.89</v>
          </cell>
          <cell r="HH399">
            <v>0.11</v>
          </cell>
          <cell r="HI399">
            <v>0.22</v>
          </cell>
          <cell r="HJ399">
            <v>0.11</v>
          </cell>
          <cell r="HK399">
            <v>0.11</v>
          </cell>
          <cell r="HL399">
            <v>0.11</v>
          </cell>
          <cell r="HM399">
            <v>0.11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</row>
        <row r="400">
          <cell r="A400">
            <v>610021</v>
          </cell>
          <cell r="I400">
            <v>63</v>
          </cell>
          <cell r="J400" t="str">
            <v>Neutral</v>
          </cell>
          <cell r="M400">
            <v>54</v>
          </cell>
          <cell r="R400">
            <v>2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0.01</v>
          </cell>
          <cell r="AF400">
            <v>0.01</v>
          </cell>
          <cell r="AG400">
            <v>0.02</v>
          </cell>
          <cell r="AH400">
            <v>0.02</v>
          </cell>
          <cell r="AI400">
            <v>0.02</v>
          </cell>
          <cell r="AJ400">
            <v>0.06</v>
          </cell>
          <cell r="AK400">
            <v>0.06</v>
          </cell>
          <cell r="AL400">
            <v>0.1</v>
          </cell>
          <cell r="AM400">
            <v>0.4</v>
          </cell>
          <cell r="AN400">
            <v>0.32</v>
          </cell>
          <cell r="AO400">
            <v>0.36</v>
          </cell>
          <cell r="AP400">
            <v>0.35</v>
          </cell>
          <cell r="AQ400">
            <v>0.4</v>
          </cell>
          <cell r="AR400">
            <v>0.44</v>
          </cell>
          <cell r="AS400">
            <v>0</v>
          </cell>
          <cell r="AT400">
            <v>0.01</v>
          </cell>
          <cell r="AU400">
            <v>0.01</v>
          </cell>
          <cell r="AV400">
            <v>0.01</v>
          </cell>
          <cell r="AW400">
            <v>0.02</v>
          </cell>
          <cell r="AX400">
            <v>0.02</v>
          </cell>
          <cell r="AY400">
            <v>0.57999999999999996</v>
          </cell>
          <cell r="AZ400">
            <v>0.65</v>
          </cell>
          <cell r="BA400">
            <v>0.6</v>
          </cell>
          <cell r="BB400">
            <v>0.57999999999999996</v>
          </cell>
          <cell r="BC400">
            <v>0.51</v>
          </cell>
          <cell r="BD400">
            <v>0.42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0.01</v>
          </cell>
          <cell r="BR400">
            <v>0.04</v>
          </cell>
          <cell r="BS400">
            <v>0.02</v>
          </cell>
          <cell r="BT400">
            <v>0.01</v>
          </cell>
          <cell r="BU400">
            <v>0.01</v>
          </cell>
          <cell r="BV400">
            <v>0.02</v>
          </cell>
          <cell r="BW400">
            <v>0.05</v>
          </cell>
          <cell r="BX400">
            <v>0.02</v>
          </cell>
          <cell r="BY400">
            <v>0.02</v>
          </cell>
          <cell r="BZ400">
            <v>0.05</v>
          </cell>
          <cell r="CA400">
            <v>7.0000000000000007E-2</v>
          </cell>
          <cell r="CB400">
            <v>7.0000000000000007E-2</v>
          </cell>
          <cell r="CL400">
            <v>0.2</v>
          </cell>
          <cell r="CM400">
            <v>0.22</v>
          </cell>
          <cell r="CN400">
            <v>0.22</v>
          </cell>
          <cell r="CO400">
            <v>0.2</v>
          </cell>
          <cell r="CP400">
            <v>0.23</v>
          </cell>
          <cell r="CQ400">
            <v>0.32</v>
          </cell>
          <cell r="CR400">
            <v>0.3</v>
          </cell>
          <cell r="CS400">
            <v>0.24</v>
          </cell>
          <cell r="CT400">
            <v>0.26</v>
          </cell>
          <cell r="CU400">
            <v>0.02</v>
          </cell>
          <cell r="CV400">
            <v>0.01</v>
          </cell>
          <cell r="CW400">
            <v>0.02</v>
          </cell>
          <cell r="CX400">
            <v>0.01</v>
          </cell>
          <cell r="CY400">
            <v>0.01</v>
          </cell>
          <cell r="CZ400">
            <v>0.02</v>
          </cell>
          <cell r="DA400">
            <v>0.01</v>
          </cell>
          <cell r="DB400">
            <v>0.01</v>
          </cell>
          <cell r="DC400">
            <v>0.01</v>
          </cell>
          <cell r="DD400">
            <v>0.77</v>
          </cell>
          <cell r="DE400">
            <v>0.75</v>
          </cell>
          <cell r="DF400">
            <v>0.75</v>
          </cell>
          <cell r="DG400">
            <v>0.74</v>
          </cell>
          <cell r="DH400">
            <v>0.75</v>
          </cell>
          <cell r="DI400">
            <v>0.63</v>
          </cell>
          <cell r="DJ400">
            <v>0.63</v>
          </cell>
          <cell r="DK400">
            <v>0.63</v>
          </cell>
          <cell r="DL400">
            <v>0.63</v>
          </cell>
          <cell r="DM400">
            <v>0.09</v>
          </cell>
          <cell r="DN400">
            <v>0</v>
          </cell>
          <cell r="DO400">
            <v>0</v>
          </cell>
          <cell r="DP400">
            <v>0.01</v>
          </cell>
          <cell r="DQ400">
            <v>0</v>
          </cell>
          <cell r="DR400">
            <v>0.01</v>
          </cell>
          <cell r="DS400">
            <v>0</v>
          </cell>
          <cell r="DT400">
            <v>0</v>
          </cell>
          <cell r="DU400">
            <v>0</v>
          </cell>
          <cell r="DW400">
            <v>3.6999999999999998E-2</v>
          </cell>
          <cell r="DX400">
            <v>6.0000000000000001E-3</v>
          </cell>
          <cell r="DY400">
            <v>0.01</v>
          </cell>
          <cell r="DZ400">
            <v>0</v>
          </cell>
          <cell r="EA400">
            <v>0.02</v>
          </cell>
          <cell r="EB400">
            <v>7.0000000000000007E-2</v>
          </cell>
          <cell r="EC400">
            <v>0.05</v>
          </cell>
          <cell r="ED400">
            <v>0.02</v>
          </cell>
          <cell r="EE400">
            <v>0.4</v>
          </cell>
          <cell r="EF400">
            <v>0.34</v>
          </cell>
          <cell r="EG400">
            <v>0.3</v>
          </cell>
          <cell r="EH400">
            <v>0.37</v>
          </cell>
          <cell r="EI400">
            <v>0.3</v>
          </cell>
          <cell r="EJ400">
            <v>0.35</v>
          </cell>
          <cell r="EK400">
            <v>0.35</v>
          </cell>
          <cell r="EL400">
            <v>0.42</v>
          </cell>
          <cell r="EM400">
            <v>0.39</v>
          </cell>
          <cell r="EO400">
            <v>0.61</v>
          </cell>
          <cell r="EP400">
            <v>0.68</v>
          </cell>
          <cell r="EQ400">
            <v>0.6</v>
          </cell>
          <cell r="ER400">
            <v>0.7</v>
          </cell>
          <cell r="ES400">
            <v>0.59</v>
          </cell>
          <cell r="ET400">
            <v>0.55000000000000004</v>
          </cell>
          <cell r="EU400">
            <v>0.53</v>
          </cell>
          <cell r="EV400">
            <v>0.57999999999999996</v>
          </cell>
          <cell r="EW400">
            <v>0.02</v>
          </cell>
          <cell r="EX400">
            <v>0.01</v>
          </cell>
          <cell r="EY400">
            <v>0.01</v>
          </cell>
          <cell r="EZ400">
            <v>0.02</v>
          </cell>
          <cell r="FA400">
            <v>0.01</v>
          </cell>
          <cell r="FB400">
            <v>0.02</v>
          </cell>
          <cell r="FC400">
            <v>0.02</v>
          </cell>
          <cell r="FD400">
            <v>0.01</v>
          </cell>
          <cell r="FE400">
            <v>0.01</v>
          </cell>
          <cell r="GP400">
            <v>0</v>
          </cell>
          <cell r="GQ400">
            <v>0</v>
          </cell>
          <cell r="GR400">
            <v>0</v>
          </cell>
          <cell r="GS400">
            <v>0.01</v>
          </cell>
          <cell r="GT400">
            <v>0.04</v>
          </cell>
          <cell r="GU400">
            <v>0</v>
          </cell>
          <cell r="GV400">
            <v>0.2</v>
          </cell>
          <cell r="GW400">
            <v>0.19</v>
          </cell>
          <cell r="GX400">
            <v>0.2</v>
          </cell>
          <cell r="GY400">
            <v>0.27</v>
          </cell>
          <cell r="GZ400">
            <v>0.24</v>
          </cell>
          <cell r="HA400">
            <v>0.17</v>
          </cell>
          <cell r="HB400">
            <v>0.71</v>
          </cell>
          <cell r="HC400">
            <v>0.62</v>
          </cell>
          <cell r="HD400">
            <v>0.66</v>
          </cell>
          <cell r="HE400">
            <v>0.63</v>
          </cell>
          <cell r="HF400">
            <v>0.57999999999999996</v>
          </cell>
          <cell r="HG400">
            <v>0.76</v>
          </cell>
          <cell r="HH400">
            <v>0.06</v>
          </cell>
          <cell r="HI400">
            <v>0.16</v>
          </cell>
          <cell r="HJ400">
            <v>0.09</v>
          </cell>
          <cell r="HK400">
            <v>0.06</v>
          </cell>
          <cell r="HL400">
            <v>0.09</v>
          </cell>
          <cell r="HM400">
            <v>0.04</v>
          </cell>
          <cell r="HN400">
            <v>1.2E-2</v>
          </cell>
          <cell r="HO400">
            <v>0.01</v>
          </cell>
          <cell r="HP400">
            <v>0.02</v>
          </cell>
          <cell r="HQ400">
            <v>0.01</v>
          </cell>
          <cell r="HR400">
            <v>1.9E-2</v>
          </cell>
          <cell r="HS400">
            <v>1.9E-2</v>
          </cell>
          <cell r="HT400">
            <v>0.02</v>
          </cell>
          <cell r="HU400">
            <v>0.02</v>
          </cell>
          <cell r="HV400">
            <v>0.02</v>
          </cell>
          <cell r="HW400">
            <v>0.02</v>
          </cell>
          <cell r="HX400">
            <v>0.03</v>
          </cell>
          <cell r="HY400">
            <v>0.01</v>
          </cell>
        </row>
        <row r="401">
          <cell r="A401">
            <v>610022</v>
          </cell>
          <cell r="I401">
            <v>63</v>
          </cell>
          <cell r="J401" t="str">
            <v>Weak</v>
          </cell>
          <cell r="M401">
            <v>31</v>
          </cell>
          <cell r="R401">
            <v>18</v>
          </cell>
          <cell r="AA401">
            <v>0.04</v>
          </cell>
          <cell r="AB401">
            <v>0.01</v>
          </cell>
          <cell r="AC401">
            <v>0.03</v>
          </cell>
          <cell r="AD401">
            <v>0.01</v>
          </cell>
          <cell r="AE401">
            <v>0.03</v>
          </cell>
          <cell r="AF401">
            <v>0.05</v>
          </cell>
          <cell r="AG401">
            <v>0.09</v>
          </cell>
          <cell r="AH401">
            <v>0.08</v>
          </cell>
          <cell r="AI401">
            <v>0.09</v>
          </cell>
          <cell r="AJ401">
            <v>0.05</v>
          </cell>
          <cell r="AK401">
            <v>0.11</v>
          </cell>
          <cell r="AL401">
            <v>0.19</v>
          </cell>
          <cell r="AM401">
            <v>0.41</v>
          </cell>
          <cell r="AN401">
            <v>0.37</v>
          </cell>
          <cell r="AO401">
            <v>0.41</v>
          </cell>
          <cell r="AP401">
            <v>0.35</v>
          </cell>
          <cell r="AQ401">
            <v>0.4</v>
          </cell>
          <cell r="AR401">
            <v>0.4</v>
          </cell>
          <cell r="AS401">
            <v>0.04</v>
          </cell>
          <cell r="AT401">
            <v>0.03</v>
          </cell>
          <cell r="AU401">
            <v>0.03</v>
          </cell>
          <cell r="AV401">
            <v>0.03</v>
          </cell>
          <cell r="AW401">
            <v>0.04</v>
          </cell>
          <cell r="AX401">
            <v>0.03</v>
          </cell>
          <cell r="AY401">
            <v>0.42</v>
          </cell>
          <cell r="AZ401">
            <v>0.51</v>
          </cell>
          <cell r="BA401">
            <v>0.45</v>
          </cell>
          <cell r="BB401">
            <v>0.56000000000000005</v>
          </cell>
          <cell r="BC401">
            <v>0.43</v>
          </cell>
          <cell r="BD401">
            <v>0.33</v>
          </cell>
          <cell r="BK401">
            <v>4.0000000000000001E-3</v>
          </cell>
          <cell r="BL401">
            <v>1.7999999999999999E-2</v>
          </cell>
          <cell r="BM401">
            <v>0.01</v>
          </cell>
          <cell r="BN401">
            <v>0.03</v>
          </cell>
          <cell r="BO401">
            <v>0.01</v>
          </cell>
          <cell r="BP401">
            <v>0.03</v>
          </cell>
          <cell r="BQ401">
            <v>0.01</v>
          </cell>
          <cell r="BR401">
            <v>0.05</v>
          </cell>
          <cell r="BS401">
            <v>0.02</v>
          </cell>
          <cell r="BT401">
            <v>0.01</v>
          </cell>
          <cell r="BU401">
            <v>0.01</v>
          </cell>
          <cell r="BV401">
            <v>0.01</v>
          </cell>
          <cell r="BW401">
            <v>0.02</v>
          </cell>
          <cell r="BX401">
            <v>0.02</v>
          </cell>
          <cell r="BY401">
            <v>0.02</v>
          </cell>
          <cell r="BZ401">
            <v>0.05</v>
          </cell>
          <cell r="CA401">
            <v>7.0000000000000007E-2</v>
          </cell>
          <cell r="CB401">
            <v>0.06</v>
          </cell>
          <cell r="CL401">
            <v>0.15</v>
          </cell>
          <cell r="CM401">
            <v>0.17</v>
          </cell>
          <cell r="CN401">
            <v>0.2</v>
          </cell>
          <cell r="CO401">
            <v>0.18</v>
          </cell>
          <cell r="CP401">
            <v>0.17</v>
          </cell>
          <cell r="CQ401">
            <v>0.24</v>
          </cell>
          <cell r="CR401">
            <v>0.28000000000000003</v>
          </cell>
          <cell r="CS401">
            <v>0.26</v>
          </cell>
          <cell r="CT401">
            <v>0.2</v>
          </cell>
          <cell r="CU401">
            <v>0.01</v>
          </cell>
          <cell r="CV401">
            <v>0.02</v>
          </cell>
          <cell r="CW401">
            <v>0.03</v>
          </cell>
          <cell r="CX401">
            <v>0.03</v>
          </cell>
          <cell r="CY401">
            <v>0.03</v>
          </cell>
          <cell r="CZ401">
            <v>0.04</v>
          </cell>
          <cell r="DA401">
            <v>0.03</v>
          </cell>
          <cell r="DB401">
            <v>0.04</v>
          </cell>
          <cell r="DC401">
            <v>0.03</v>
          </cell>
          <cell r="DD401">
            <v>0.81</v>
          </cell>
          <cell r="DE401">
            <v>0.79</v>
          </cell>
          <cell r="DF401">
            <v>0.75</v>
          </cell>
          <cell r="DG401">
            <v>0.75</v>
          </cell>
          <cell r="DH401">
            <v>0.77</v>
          </cell>
          <cell r="DI401">
            <v>0.67</v>
          </cell>
          <cell r="DJ401">
            <v>0.62</v>
          </cell>
          <cell r="DK401">
            <v>0.57999999999999996</v>
          </cell>
          <cell r="DL401">
            <v>0.69</v>
          </cell>
          <cell r="DM401">
            <v>0.16</v>
          </cell>
          <cell r="DN401">
            <v>1.7999999999999999E-2</v>
          </cell>
          <cell r="DO401">
            <v>0.01</v>
          </cell>
          <cell r="DP401">
            <v>0.02</v>
          </cell>
          <cell r="DQ401">
            <v>1.0999999999999999E-2</v>
          </cell>
          <cell r="DR401">
            <v>0.01</v>
          </cell>
          <cell r="DS401">
            <v>0.03</v>
          </cell>
          <cell r="DT401">
            <v>0.02</v>
          </cell>
          <cell r="DU401">
            <v>0.01</v>
          </cell>
          <cell r="DW401">
            <v>6.5000000000000002E-2</v>
          </cell>
          <cell r="DX401">
            <v>7.5999999999999998E-2</v>
          </cell>
          <cell r="DY401">
            <v>0.09</v>
          </cell>
          <cell r="DZ401">
            <v>0.04</v>
          </cell>
          <cell r="EA401">
            <v>7.0000000000000007E-2</v>
          </cell>
          <cell r="EB401">
            <v>0.12</v>
          </cell>
          <cell r="EC401">
            <v>0.04</v>
          </cell>
          <cell r="ED401">
            <v>0.11</v>
          </cell>
          <cell r="EE401">
            <v>0.31</v>
          </cell>
          <cell r="EF401">
            <v>0.39</v>
          </cell>
          <cell r="EG401">
            <v>0.42</v>
          </cell>
          <cell r="EH401">
            <v>0.37</v>
          </cell>
          <cell r="EI401">
            <v>0.37</v>
          </cell>
          <cell r="EJ401">
            <v>0.44</v>
          </cell>
          <cell r="EK401">
            <v>0.39</v>
          </cell>
          <cell r="EL401">
            <v>0.41</v>
          </cell>
          <cell r="EM401">
            <v>0.41</v>
          </cell>
          <cell r="EO401">
            <v>0.47</v>
          </cell>
          <cell r="EP401">
            <v>0.43</v>
          </cell>
          <cell r="EQ401">
            <v>0.45</v>
          </cell>
          <cell r="ER401">
            <v>0.52</v>
          </cell>
          <cell r="ES401">
            <v>0.39</v>
          </cell>
          <cell r="ET401">
            <v>0.38</v>
          </cell>
          <cell r="EU401">
            <v>0.44</v>
          </cell>
          <cell r="EV401">
            <v>0.39</v>
          </cell>
          <cell r="EW401">
            <v>0.08</v>
          </cell>
          <cell r="EX401">
            <v>7.0000000000000007E-2</v>
          </cell>
          <cell r="EY401">
            <v>7.0000000000000007E-2</v>
          </cell>
          <cell r="EZ401">
            <v>7.0000000000000007E-2</v>
          </cell>
          <cell r="FA401">
            <v>0.06</v>
          </cell>
          <cell r="FB401">
            <v>0.09</v>
          </cell>
          <cell r="FC401">
            <v>0.08</v>
          </cell>
          <cell r="FD401">
            <v>0.09</v>
          </cell>
          <cell r="FE401">
            <v>0.08</v>
          </cell>
          <cell r="GP401">
            <v>0.03</v>
          </cell>
          <cell r="GQ401">
            <v>0.01</v>
          </cell>
          <cell r="GR401">
            <v>0.01</v>
          </cell>
          <cell r="GS401">
            <v>0.01</v>
          </cell>
          <cell r="GT401">
            <v>0.05</v>
          </cell>
          <cell r="GU401">
            <v>0.03</v>
          </cell>
          <cell r="GV401">
            <v>0.36</v>
          </cell>
          <cell r="GW401">
            <v>0.32</v>
          </cell>
          <cell r="GX401">
            <v>0.31</v>
          </cell>
          <cell r="GY401">
            <v>0.35</v>
          </cell>
          <cell r="GZ401">
            <v>0.35</v>
          </cell>
          <cell r="HA401">
            <v>0.39</v>
          </cell>
          <cell r="HB401">
            <v>0.47</v>
          </cell>
          <cell r="HC401">
            <v>0.37</v>
          </cell>
          <cell r="HD401">
            <v>0.42</v>
          </cell>
          <cell r="HE401">
            <v>0.41</v>
          </cell>
          <cell r="HF401">
            <v>0.36</v>
          </cell>
          <cell r="HG401">
            <v>0.4</v>
          </cell>
          <cell r="HH401">
            <v>0.04</v>
          </cell>
          <cell r="HI401">
            <v>0.17</v>
          </cell>
          <cell r="HJ401">
            <v>0.11</v>
          </cell>
          <cell r="HK401">
            <v>0.1</v>
          </cell>
          <cell r="HL401">
            <v>0.11</v>
          </cell>
          <cell r="HM401">
            <v>0.06</v>
          </cell>
          <cell r="HN401">
            <v>3.5999999999999997E-2</v>
          </cell>
          <cell r="HO401">
            <v>0.03</v>
          </cell>
          <cell r="HP401">
            <v>0.03</v>
          </cell>
          <cell r="HQ401">
            <v>0.04</v>
          </cell>
          <cell r="HR401">
            <v>0.04</v>
          </cell>
          <cell r="HS401">
            <v>3.5999999999999997E-2</v>
          </cell>
          <cell r="HT401">
            <v>7.0000000000000007E-2</v>
          </cell>
          <cell r="HU401">
            <v>0.09</v>
          </cell>
          <cell r="HV401">
            <v>0.11</v>
          </cell>
          <cell r="HW401">
            <v>0.09</v>
          </cell>
          <cell r="HX401">
            <v>0.09</v>
          </cell>
          <cell r="HY401">
            <v>0.08</v>
          </cell>
        </row>
        <row r="402">
          <cell r="A402">
            <v>610024</v>
          </cell>
          <cell r="I402">
            <v>73</v>
          </cell>
          <cell r="J402" t="str">
            <v>Strong</v>
          </cell>
          <cell r="M402">
            <v>65</v>
          </cell>
          <cell r="R402">
            <v>10</v>
          </cell>
          <cell r="AA402">
            <v>0.01</v>
          </cell>
          <cell r="AB402">
            <v>0</v>
          </cell>
          <cell r="AC402">
            <v>0.01</v>
          </cell>
          <cell r="AD402">
            <v>0</v>
          </cell>
          <cell r="AE402">
            <v>0.01</v>
          </cell>
          <cell r="AF402">
            <v>0.05</v>
          </cell>
          <cell r="AG402">
            <v>0.02</v>
          </cell>
          <cell r="AH402">
            <v>0.01</v>
          </cell>
          <cell r="AI402">
            <v>0.01</v>
          </cell>
          <cell r="AJ402">
            <v>0.01</v>
          </cell>
          <cell r="AK402">
            <v>0.05</v>
          </cell>
          <cell r="AL402">
            <v>0.13</v>
          </cell>
          <cell r="AM402">
            <v>0.37</v>
          </cell>
          <cell r="AN402">
            <v>0.25</v>
          </cell>
          <cell r="AO402">
            <v>0.34</v>
          </cell>
          <cell r="AP402">
            <v>0.19</v>
          </cell>
          <cell r="AQ402">
            <v>0.34</v>
          </cell>
          <cell r="AR402">
            <v>0.35</v>
          </cell>
          <cell r="AS402">
            <v>0.01</v>
          </cell>
          <cell r="AT402">
            <v>0</v>
          </cell>
          <cell r="AU402">
            <v>0.02</v>
          </cell>
          <cell r="AV402">
            <v>0</v>
          </cell>
          <cell r="AW402">
            <v>0</v>
          </cell>
          <cell r="AX402">
            <v>0.01</v>
          </cell>
          <cell r="AY402">
            <v>0.6</v>
          </cell>
          <cell r="AZ402">
            <v>0.73</v>
          </cell>
          <cell r="BA402">
            <v>0.63</v>
          </cell>
          <cell r="BB402">
            <v>0.8</v>
          </cell>
          <cell r="BC402">
            <v>0.59</v>
          </cell>
          <cell r="BD402">
            <v>0.46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0.02</v>
          </cell>
          <cell r="BS402">
            <v>0</v>
          </cell>
          <cell r="BT402">
            <v>0</v>
          </cell>
          <cell r="BU402">
            <v>0</v>
          </cell>
          <cell r="BV402">
            <v>0.01</v>
          </cell>
          <cell r="BW402">
            <v>0.01</v>
          </cell>
          <cell r="BX402">
            <v>0.01</v>
          </cell>
          <cell r="BY402">
            <v>0.01</v>
          </cell>
          <cell r="BZ402">
            <v>0.02</v>
          </cell>
          <cell r="CA402">
            <v>0.05</v>
          </cell>
          <cell r="CB402">
            <v>0.03</v>
          </cell>
          <cell r="CL402">
            <v>0.1</v>
          </cell>
          <cell r="CM402">
            <v>0.13</v>
          </cell>
          <cell r="CN402">
            <v>0.16</v>
          </cell>
          <cell r="CO402">
            <v>0.17</v>
          </cell>
          <cell r="CP402">
            <v>0.15</v>
          </cell>
          <cell r="CQ402">
            <v>0.21</v>
          </cell>
          <cell r="CR402">
            <v>0.24</v>
          </cell>
          <cell r="CS402">
            <v>0.27</v>
          </cell>
          <cell r="CT402">
            <v>0.22</v>
          </cell>
          <cell r="CU402">
            <v>0.01</v>
          </cell>
          <cell r="CV402">
            <v>0</v>
          </cell>
          <cell r="CW402">
            <v>0.01</v>
          </cell>
          <cell r="CX402">
            <v>0.02</v>
          </cell>
          <cell r="CY402">
            <v>0</v>
          </cell>
          <cell r="CZ402">
            <v>0.01</v>
          </cell>
          <cell r="DA402">
            <v>0</v>
          </cell>
          <cell r="DB402">
            <v>0.01</v>
          </cell>
          <cell r="DC402">
            <v>0.01</v>
          </cell>
          <cell r="DD402">
            <v>0.89</v>
          </cell>
          <cell r="DE402">
            <v>0.86</v>
          </cell>
          <cell r="DF402">
            <v>0.82</v>
          </cell>
          <cell r="DG402">
            <v>0.8</v>
          </cell>
          <cell r="DH402">
            <v>0.84</v>
          </cell>
          <cell r="DI402">
            <v>0.77</v>
          </cell>
          <cell r="DJ402">
            <v>0.73</v>
          </cell>
          <cell r="DK402">
            <v>0.64</v>
          </cell>
          <cell r="DL402">
            <v>0.74</v>
          </cell>
          <cell r="DM402">
            <v>0.08</v>
          </cell>
          <cell r="DN402">
            <v>3.0000000000000001E-3</v>
          </cell>
          <cell r="DO402">
            <v>0</v>
          </cell>
          <cell r="DP402">
            <v>0</v>
          </cell>
          <cell r="DQ402">
            <v>0</v>
          </cell>
          <cell r="DR402">
            <v>0.01</v>
          </cell>
          <cell r="DS402">
            <v>0.04</v>
          </cell>
          <cell r="DT402">
            <v>0.01</v>
          </cell>
          <cell r="DU402">
            <v>0</v>
          </cell>
          <cell r="DW402">
            <v>4.3999999999999997E-2</v>
          </cell>
          <cell r="DX402">
            <v>5.0000000000000001E-3</v>
          </cell>
          <cell r="DY402">
            <v>0.01</v>
          </cell>
          <cell r="DZ402">
            <v>0.01</v>
          </cell>
          <cell r="EA402">
            <v>0.02</v>
          </cell>
          <cell r="EB402">
            <v>0.05</v>
          </cell>
          <cell r="EC402">
            <v>0.02</v>
          </cell>
          <cell r="ED402">
            <v>0.01</v>
          </cell>
          <cell r="EE402">
            <v>0.3</v>
          </cell>
          <cell r="EF402">
            <v>0.23</v>
          </cell>
          <cell r="EG402">
            <v>0.24</v>
          </cell>
          <cell r="EH402">
            <v>0.28999999999999998</v>
          </cell>
          <cell r="EI402">
            <v>0.22</v>
          </cell>
          <cell r="EJ402">
            <v>0.35</v>
          </cell>
          <cell r="EK402">
            <v>0.31</v>
          </cell>
          <cell r="EL402">
            <v>0.26</v>
          </cell>
          <cell r="EM402">
            <v>0.28000000000000003</v>
          </cell>
          <cell r="EO402">
            <v>0.72</v>
          </cell>
          <cell r="EP402">
            <v>0.74</v>
          </cell>
          <cell r="EQ402">
            <v>0.69</v>
          </cell>
          <cell r="ER402">
            <v>0.76</v>
          </cell>
          <cell r="ES402">
            <v>0.62</v>
          </cell>
          <cell r="ET402">
            <v>0.57999999999999996</v>
          </cell>
          <cell r="EU402">
            <v>0.7</v>
          </cell>
          <cell r="EV402">
            <v>0.7</v>
          </cell>
          <cell r="EW402">
            <v>0.01</v>
          </cell>
          <cell r="EX402">
            <v>0</v>
          </cell>
          <cell r="EY402">
            <v>0.02</v>
          </cell>
          <cell r="EZ402">
            <v>0</v>
          </cell>
          <cell r="FA402">
            <v>0.02</v>
          </cell>
          <cell r="FB402">
            <v>0.01</v>
          </cell>
          <cell r="FC402">
            <v>0.02</v>
          </cell>
          <cell r="FD402">
            <v>0</v>
          </cell>
          <cell r="FE402">
            <v>0.01</v>
          </cell>
          <cell r="GP402">
            <v>0</v>
          </cell>
          <cell r="GQ402">
            <v>0</v>
          </cell>
          <cell r="GR402">
            <v>0</v>
          </cell>
          <cell r="GS402">
            <v>0.01</v>
          </cell>
          <cell r="GT402">
            <v>0.02</v>
          </cell>
          <cell r="GU402">
            <v>0</v>
          </cell>
          <cell r="GV402">
            <v>0.22</v>
          </cell>
          <cell r="GW402">
            <v>0.19</v>
          </cell>
          <cell r="GX402">
            <v>0.21</v>
          </cell>
          <cell r="GY402">
            <v>0.23</v>
          </cell>
          <cell r="GZ402">
            <v>0.32</v>
          </cell>
          <cell r="HA402">
            <v>0.23</v>
          </cell>
          <cell r="HB402">
            <v>0.71</v>
          </cell>
          <cell r="HC402">
            <v>0.55000000000000004</v>
          </cell>
          <cell r="HD402">
            <v>0.6</v>
          </cell>
          <cell r="HE402">
            <v>0.62</v>
          </cell>
          <cell r="HF402">
            <v>0.51</v>
          </cell>
          <cell r="HG402">
            <v>0.67</v>
          </cell>
          <cell r="HH402">
            <v>0.04</v>
          </cell>
          <cell r="HI402">
            <v>0.23</v>
          </cell>
          <cell r="HJ402">
            <v>0.15</v>
          </cell>
          <cell r="HK402">
            <v>0.1</v>
          </cell>
          <cell r="HL402">
            <v>0.11</v>
          </cell>
          <cell r="HM402">
            <v>7.0000000000000007E-2</v>
          </cell>
          <cell r="HN402">
            <v>2.1999999999999999E-2</v>
          </cell>
          <cell r="HO402">
            <v>0.03</v>
          </cell>
          <cell r="HP402">
            <v>0.03</v>
          </cell>
          <cell r="HQ402">
            <v>0.03</v>
          </cell>
          <cell r="HR402">
            <v>2.5000000000000001E-2</v>
          </cell>
          <cell r="HS402">
            <v>1.6E-2</v>
          </cell>
          <cell r="HT402">
            <v>0.01</v>
          </cell>
          <cell r="HU402">
            <v>0.01</v>
          </cell>
          <cell r="HV402">
            <v>0.01</v>
          </cell>
          <cell r="HW402">
            <v>0.02</v>
          </cell>
          <cell r="HX402">
            <v>0.02</v>
          </cell>
          <cell r="HY402">
            <v>0.01</v>
          </cell>
        </row>
        <row r="403">
          <cell r="A403">
            <v>610026</v>
          </cell>
          <cell r="I403">
            <v>33</v>
          </cell>
          <cell r="J403" t="str">
            <v>Neutral</v>
          </cell>
          <cell r="M403">
            <v>52</v>
          </cell>
          <cell r="R403">
            <v>55</v>
          </cell>
          <cell r="AA403">
            <v>0.04</v>
          </cell>
          <cell r="AB403">
            <v>0</v>
          </cell>
          <cell r="AC403">
            <v>0.01</v>
          </cell>
          <cell r="AD403">
            <v>0.01</v>
          </cell>
          <cell r="AE403">
            <v>0.01</v>
          </cell>
          <cell r="AF403">
            <v>0.01</v>
          </cell>
          <cell r="AG403">
            <v>0.11</v>
          </cell>
          <cell r="AH403">
            <v>0.06</v>
          </cell>
          <cell r="AI403">
            <v>0.05</v>
          </cell>
          <cell r="AJ403">
            <v>0.03</v>
          </cell>
          <cell r="AK403">
            <v>0.06</v>
          </cell>
          <cell r="AL403">
            <v>0.13</v>
          </cell>
          <cell r="AM403">
            <v>0.35</v>
          </cell>
          <cell r="AN403">
            <v>0.33</v>
          </cell>
          <cell r="AO403">
            <v>0.42</v>
          </cell>
          <cell r="AP403">
            <v>0.18</v>
          </cell>
          <cell r="AQ403">
            <v>0.43</v>
          </cell>
          <cell r="AR403">
            <v>0.39</v>
          </cell>
          <cell r="AS403">
            <v>0</v>
          </cell>
          <cell r="AT403">
            <v>0.02</v>
          </cell>
          <cell r="AU403">
            <v>0.01</v>
          </cell>
          <cell r="AV403">
            <v>0.01</v>
          </cell>
          <cell r="AW403">
            <v>0</v>
          </cell>
          <cell r="AX403">
            <v>0.01</v>
          </cell>
          <cell r="AY403">
            <v>0.5</v>
          </cell>
          <cell r="AZ403">
            <v>0.59</v>
          </cell>
          <cell r="BA403">
            <v>0.5</v>
          </cell>
          <cell r="BB403">
            <v>0.78</v>
          </cell>
          <cell r="BC403">
            <v>0.5</v>
          </cell>
          <cell r="BD403">
            <v>0.46</v>
          </cell>
          <cell r="BK403">
            <v>7.0000000000000001E-3</v>
          </cell>
          <cell r="BL403">
            <v>1.4E-2</v>
          </cell>
          <cell r="BM403">
            <v>0.01</v>
          </cell>
          <cell r="BN403">
            <v>0.01</v>
          </cell>
          <cell r="BO403">
            <v>0.01</v>
          </cell>
          <cell r="BP403">
            <v>0.01</v>
          </cell>
          <cell r="BQ403">
            <v>0.01</v>
          </cell>
          <cell r="BR403">
            <v>0.06</v>
          </cell>
          <cell r="BS403">
            <v>0.03</v>
          </cell>
          <cell r="BT403">
            <v>0.02</v>
          </cell>
          <cell r="BU403">
            <v>0.01</v>
          </cell>
          <cell r="BV403">
            <v>0.03</v>
          </cell>
          <cell r="BW403">
            <v>0.01</v>
          </cell>
          <cell r="BX403">
            <v>0.03</v>
          </cell>
          <cell r="BY403">
            <v>0.03</v>
          </cell>
          <cell r="BZ403">
            <v>0.06</v>
          </cell>
          <cell r="CA403">
            <v>7.0000000000000007E-2</v>
          </cell>
          <cell r="CB403">
            <v>0.03</v>
          </cell>
          <cell r="CL403">
            <v>0.12</v>
          </cell>
          <cell r="CM403">
            <v>0.18</v>
          </cell>
          <cell r="CN403">
            <v>0.2</v>
          </cell>
          <cell r="CO403">
            <v>0.2</v>
          </cell>
          <cell r="CP403">
            <v>0.17</v>
          </cell>
          <cell r="CQ403">
            <v>0.25</v>
          </cell>
          <cell r="CR403">
            <v>0.22</v>
          </cell>
          <cell r="CS403">
            <v>0.28000000000000003</v>
          </cell>
          <cell r="CT403">
            <v>0.25</v>
          </cell>
          <cell r="CU403">
            <v>0.01</v>
          </cell>
          <cell r="CV403">
            <v>0.01</v>
          </cell>
          <cell r="CW403">
            <v>0.01</v>
          </cell>
          <cell r="CX403">
            <v>0.01</v>
          </cell>
          <cell r="CY403">
            <v>0.01</v>
          </cell>
          <cell r="CZ403">
            <v>0.01</v>
          </cell>
          <cell r="DA403">
            <v>0.01</v>
          </cell>
          <cell r="DB403">
            <v>0.01</v>
          </cell>
          <cell r="DC403">
            <v>0.02</v>
          </cell>
          <cell r="DD403">
            <v>0.84</v>
          </cell>
          <cell r="DE403">
            <v>0.79</v>
          </cell>
          <cell r="DF403">
            <v>0.76</v>
          </cell>
          <cell r="DG403">
            <v>0.76</v>
          </cell>
          <cell r="DH403">
            <v>0.78</v>
          </cell>
          <cell r="DI403">
            <v>0.69</v>
          </cell>
          <cell r="DJ403">
            <v>0.69</v>
          </cell>
          <cell r="DK403">
            <v>0.57999999999999996</v>
          </cell>
          <cell r="DL403">
            <v>0.67</v>
          </cell>
          <cell r="DM403">
            <v>0.1</v>
          </cell>
          <cell r="DN403">
            <v>0</v>
          </cell>
          <cell r="DO403">
            <v>0</v>
          </cell>
          <cell r="DP403">
            <v>0.01</v>
          </cell>
          <cell r="DQ403">
            <v>0</v>
          </cell>
          <cell r="DR403">
            <v>0.01</v>
          </cell>
          <cell r="DS403">
            <v>7.0000000000000007E-2</v>
          </cell>
          <cell r="DT403">
            <v>0.01</v>
          </cell>
          <cell r="DU403">
            <v>0.01</v>
          </cell>
          <cell r="DW403">
            <v>3.4000000000000002E-2</v>
          </cell>
          <cell r="DX403">
            <v>2.7E-2</v>
          </cell>
          <cell r="DY403">
            <v>0.05</v>
          </cell>
          <cell r="DZ403">
            <v>0.04</v>
          </cell>
          <cell r="EA403">
            <v>7.0000000000000007E-2</v>
          </cell>
          <cell r="EB403">
            <v>0.1</v>
          </cell>
          <cell r="EC403">
            <v>0.04</v>
          </cell>
          <cell r="ED403">
            <v>0.03</v>
          </cell>
          <cell r="EE403">
            <v>0.4</v>
          </cell>
          <cell r="EF403">
            <v>0.35</v>
          </cell>
          <cell r="EG403">
            <v>0.31</v>
          </cell>
          <cell r="EH403">
            <v>0.3</v>
          </cell>
          <cell r="EI403">
            <v>0.25</v>
          </cell>
          <cell r="EJ403">
            <v>0.3</v>
          </cell>
          <cell r="EK403">
            <v>0.39</v>
          </cell>
          <cell r="EL403">
            <v>0.33</v>
          </cell>
          <cell r="EM403">
            <v>0.33</v>
          </cell>
          <cell r="EO403">
            <v>0.56000000000000005</v>
          </cell>
          <cell r="EP403">
            <v>0.62</v>
          </cell>
          <cell r="EQ403">
            <v>0.61</v>
          </cell>
          <cell r="ER403">
            <v>0.67</v>
          </cell>
          <cell r="ES403">
            <v>0.56999999999999995</v>
          </cell>
          <cell r="ET403">
            <v>0.37</v>
          </cell>
          <cell r="EU403">
            <v>0.57999999999999996</v>
          </cell>
          <cell r="EV403">
            <v>0.59</v>
          </cell>
          <cell r="EW403">
            <v>0.05</v>
          </cell>
          <cell r="EX403">
            <v>0.05</v>
          </cell>
          <cell r="EY403">
            <v>0.04</v>
          </cell>
          <cell r="EZ403">
            <v>0.04</v>
          </cell>
          <cell r="FA403">
            <v>0.03</v>
          </cell>
          <cell r="FB403">
            <v>0.05</v>
          </cell>
          <cell r="FC403">
            <v>0.06</v>
          </cell>
          <cell r="FD403">
            <v>0.03</v>
          </cell>
          <cell r="FE403">
            <v>0.03</v>
          </cell>
          <cell r="GP403">
            <v>0.01</v>
          </cell>
          <cell r="GQ403">
            <v>0.01</v>
          </cell>
          <cell r="GR403">
            <v>0</v>
          </cell>
          <cell r="GS403">
            <v>0.01</v>
          </cell>
          <cell r="GT403">
            <v>0.1</v>
          </cell>
          <cell r="GU403">
            <v>0.01</v>
          </cell>
          <cell r="GV403">
            <v>0.35</v>
          </cell>
          <cell r="GW403">
            <v>0.33</v>
          </cell>
          <cell r="GX403">
            <v>0.41</v>
          </cell>
          <cell r="GY403">
            <v>0.45</v>
          </cell>
          <cell r="GZ403">
            <v>0.44</v>
          </cell>
          <cell r="HA403">
            <v>0.48</v>
          </cell>
          <cell r="HB403">
            <v>0.55000000000000004</v>
          </cell>
          <cell r="HC403">
            <v>0.45</v>
          </cell>
          <cell r="HD403">
            <v>0.41</v>
          </cell>
          <cell r="HE403">
            <v>0.41</v>
          </cell>
          <cell r="HF403">
            <v>0.25</v>
          </cell>
          <cell r="HG403">
            <v>0.45</v>
          </cell>
          <cell r="HH403">
            <v>0.04</v>
          </cell>
          <cell r="HI403">
            <v>0.17</v>
          </cell>
          <cell r="HJ403">
            <v>0.13</v>
          </cell>
          <cell r="HK403">
            <v>7.0000000000000007E-2</v>
          </cell>
          <cell r="HL403">
            <v>0.13</v>
          </cell>
          <cell r="HM403">
            <v>0.03</v>
          </cell>
          <cell r="HN403">
            <v>0</v>
          </cell>
          <cell r="HO403">
            <v>0.01</v>
          </cell>
          <cell r="HP403">
            <v>0.01</v>
          </cell>
          <cell r="HQ403">
            <v>0.01</v>
          </cell>
          <cell r="HR403">
            <v>4.1000000000000002E-2</v>
          </cell>
          <cell r="HS403">
            <v>0</v>
          </cell>
          <cell r="HT403">
            <v>0.04</v>
          </cell>
          <cell r="HU403">
            <v>0.03</v>
          </cell>
          <cell r="HV403">
            <v>0.03</v>
          </cell>
          <cell r="HW403">
            <v>0.05</v>
          </cell>
          <cell r="HX403">
            <v>0.05</v>
          </cell>
          <cell r="HY403">
            <v>0.03</v>
          </cell>
        </row>
        <row r="404">
          <cell r="A404">
            <v>610027</v>
          </cell>
          <cell r="I404">
            <v>32</v>
          </cell>
          <cell r="J404" t="str">
            <v>Weak</v>
          </cell>
          <cell r="M404">
            <v>38</v>
          </cell>
          <cell r="AA404">
            <v>0</v>
          </cell>
          <cell r="AB404">
            <v>0.01</v>
          </cell>
          <cell r="AC404">
            <v>0</v>
          </cell>
          <cell r="AD404">
            <v>0.01</v>
          </cell>
          <cell r="AE404">
            <v>0.08</v>
          </cell>
          <cell r="AF404">
            <v>0.09</v>
          </cell>
          <cell r="AG404">
            <v>0.09</v>
          </cell>
          <cell r="AH404">
            <v>0.1</v>
          </cell>
          <cell r="AI404">
            <v>0.09</v>
          </cell>
          <cell r="AJ404">
            <v>0.11</v>
          </cell>
          <cell r="AK404">
            <v>0.12</v>
          </cell>
          <cell r="AL404">
            <v>0.19</v>
          </cell>
          <cell r="AM404">
            <v>0.35</v>
          </cell>
          <cell r="AN404">
            <v>0.25</v>
          </cell>
          <cell r="AO404">
            <v>0.25</v>
          </cell>
          <cell r="AP404">
            <v>0.25</v>
          </cell>
          <cell r="AQ404">
            <v>0.35</v>
          </cell>
          <cell r="AR404">
            <v>0.3</v>
          </cell>
          <cell r="AS404">
            <v>0.02</v>
          </cell>
          <cell r="AT404">
            <v>0.01</v>
          </cell>
          <cell r="AU404">
            <v>0.05</v>
          </cell>
          <cell r="AV404">
            <v>0.01</v>
          </cell>
          <cell r="AW404">
            <v>0.02</v>
          </cell>
          <cell r="AX404">
            <v>0.02</v>
          </cell>
          <cell r="AY404">
            <v>0.54</v>
          </cell>
          <cell r="AZ404">
            <v>0.63</v>
          </cell>
          <cell r="BA404">
            <v>0.61</v>
          </cell>
          <cell r="BB404">
            <v>0.62</v>
          </cell>
          <cell r="BC404">
            <v>0.43</v>
          </cell>
          <cell r="BD404">
            <v>0.4</v>
          </cell>
          <cell r="BK404">
            <v>0</v>
          </cell>
          <cell r="BL404">
            <v>0</v>
          </cell>
          <cell r="BM404">
            <v>0</v>
          </cell>
          <cell r="BN404">
            <v>0.01</v>
          </cell>
          <cell r="BO404">
            <v>0.01</v>
          </cell>
          <cell r="BP404">
            <v>0.02</v>
          </cell>
          <cell r="BQ404">
            <v>0.01</v>
          </cell>
          <cell r="BR404">
            <v>0.02</v>
          </cell>
          <cell r="BS404">
            <v>0</v>
          </cell>
          <cell r="BT404">
            <v>0.02</v>
          </cell>
          <cell r="BU404">
            <v>0.03</v>
          </cell>
          <cell r="BV404">
            <v>0.03</v>
          </cell>
          <cell r="BW404">
            <v>0.01</v>
          </cell>
          <cell r="BX404">
            <v>0.02</v>
          </cell>
          <cell r="BY404">
            <v>0.08</v>
          </cell>
          <cell r="BZ404">
            <v>0.05</v>
          </cell>
          <cell r="CA404">
            <v>0.12</v>
          </cell>
          <cell r="CB404">
            <v>0.1</v>
          </cell>
          <cell r="CL404">
            <v>0.09</v>
          </cell>
          <cell r="CM404">
            <v>0.11</v>
          </cell>
          <cell r="CN404">
            <v>0.09</v>
          </cell>
          <cell r="CO404">
            <v>0.08</v>
          </cell>
          <cell r="CP404">
            <v>0.14000000000000001</v>
          </cell>
          <cell r="CQ404">
            <v>0.23</v>
          </cell>
          <cell r="CR404">
            <v>0.2</v>
          </cell>
          <cell r="CS404">
            <v>0.15</v>
          </cell>
          <cell r="CT404">
            <v>0.18</v>
          </cell>
          <cell r="CU404">
            <v>0.03</v>
          </cell>
          <cell r="CV404">
            <v>0.01</v>
          </cell>
          <cell r="CW404">
            <v>0.02</v>
          </cell>
          <cell r="CX404">
            <v>0.03</v>
          </cell>
          <cell r="CY404">
            <v>0.03</v>
          </cell>
          <cell r="CZ404">
            <v>0.02</v>
          </cell>
          <cell r="DA404">
            <v>0.02</v>
          </cell>
          <cell r="DB404">
            <v>0.02</v>
          </cell>
          <cell r="DC404">
            <v>0.02</v>
          </cell>
          <cell r="DD404">
            <v>0.86</v>
          </cell>
          <cell r="DE404">
            <v>0.85</v>
          </cell>
          <cell r="DF404">
            <v>0.86</v>
          </cell>
          <cell r="DG404">
            <v>0.87</v>
          </cell>
          <cell r="DH404">
            <v>0.8</v>
          </cell>
          <cell r="DI404">
            <v>0.66</v>
          </cell>
          <cell r="DJ404">
            <v>0.71</v>
          </cell>
          <cell r="DK404">
            <v>0.69</v>
          </cell>
          <cell r="DL404">
            <v>0.7</v>
          </cell>
          <cell r="DM404">
            <v>0.11</v>
          </cell>
          <cell r="DN404">
            <v>2.1999999999999999E-2</v>
          </cell>
          <cell r="DO404">
            <v>0.02</v>
          </cell>
          <cell r="DP404">
            <v>0.01</v>
          </cell>
          <cell r="DQ404">
            <v>0</v>
          </cell>
          <cell r="DR404">
            <v>0.01</v>
          </cell>
          <cell r="DS404">
            <v>0.16</v>
          </cell>
          <cell r="DT404">
            <v>0.05</v>
          </cell>
          <cell r="DU404">
            <v>0.01</v>
          </cell>
          <cell r="DW404">
            <v>1.0999999999999999E-2</v>
          </cell>
          <cell r="DX404">
            <v>3.2000000000000001E-2</v>
          </cell>
          <cell r="DY404">
            <v>0.08</v>
          </cell>
          <cell r="DZ404">
            <v>0.05</v>
          </cell>
          <cell r="EA404">
            <v>0.15</v>
          </cell>
          <cell r="EB404">
            <v>0.12</v>
          </cell>
          <cell r="EC404">
            <v>0.09</v>
          </cell>
          <cell r="ED404">
            <v>0.08</v>
          </cell>
          <cell r="EE404">
            <v>0.3</v>
          </cell>
          <cell r="EF404">
            <v>0.32</v>
          </cell>
          <cell r="EG404">
            <v>0.28999999999999998</v>
          </cell>
          <cell r="EH404">
            <v>0.37</v>
          </cell>
          <cell r="EI404">
            <v>0.27</v>
          </cell>
          <cell r="EJ404">
            <v>0.28000000000000003</v>
          </cell>
          <cell r="EK404">
            <v>0.3</v>
          </cell>
          <cell r="EL404">
            <v>0.33</v>
          </cell>
          <cell r="EM404">
            <v>0.43</v>
          </cell>
          <cell r="EO404">
            <v>0.62</v>
          </cell>
          <cell r="EP404">
            <v>0.66</v>
          </cell>
          <cell r="EQ404">
            <v>0.52</v>
          </cell>
          <cell r="ER404">
            <v>0.66</v>
          </cell>
          <cell r="ES404">
            <v>0.53</v>
          </cell>
          <cell r="ET404">
            <v>0.34</v>
          </cell>
          <cell r="EU404">
            <v>0.49</v>
          </cell>
          <cell r="EV404">
            <v>0.46</v>
          </cell>
          <cell r="EW404">
            <v>0.04</v>
          </cell>
          <cell r="EX404">
            <v>0.02</v>
          </cell>
          <cell r="EY404">
            <v>0</v>
          </cell>
          <cell r="EZ404">
            <v>0.03</v>
          </cell>
          <cell r="FA404">
            <v>0.02</v>
          </cell>
          <cell r="FB404">
            <v>0.03</v>
          </cell>
          <cell r="FC404">
            <v>0.08</v>
          </cell>
          <cell r="FD404">
            <v>0.03</v>
          </cell>
          <cell r="FE404">
            <v>0.02</v>
          </cell>
          <cell r="GP404">
            <v>0.01</v>
          </cell>
          <cell r="GQ404">
            <v>0.04</v>
          </cell>
          <cell r="GR404">
            <v>0.03</v>
          </cell>
          <cell r="GS404">
            <v>0.08</v>
          </cell>
          <cell r="GT404">
            <v>0.15</v>
          </cell>
          <cell r="GU404">
            <v>0</v>
          </cell>
          <cell r="GV404">
            <v>0.24</v>
          </cell>
          <cell r="GW404">
            <v>0.32</v>
          </cell>
          <cell r="GX404">
            <v>0.33</v>
          </cell>
          <cell r="GY404">
            <v>0.37</v>
          </cell>
          <cell r="GZ404">
            <v>0.45</v>
          </cell>
          <cell r="HA404">
            <v>0.38</v>
          </cell>
          <cell r="HB404">
            <v>0.65</v>
          </cell>
          <cell r="HC404">
            <v>0.44</v>
          </cell>
          <cell r="HD404">
            <v>0.44</v>
          </cell>
          <cell r="HE404">
            <v>0.44</v>
          </cell>
          <cell r="HF404">
            <v>0.27</v>
          </cell>
          <cell r="HG404">
            <v>0.53</v>
          </cell>
          <cell r="HH404">
            <v>0.03</v>
          </cell>
          <cell r="HI404">
            <v>0.13</v>
          </cell>
          <cell r="HJ404">
            <v>0.14000000000000001</v>
          </cell>
          <cell r="HK404">
            <v>0.05</v>
          </cell>
          <cell r="HL404">
            <v>0.06</v>
          </cell>
          <cell r="HM404">
            <v>0.01</v>
          </cell>
          <cell r="HN404">
            <v>2.1999999999999999E-2</v>
          </cell>
          <cell r="HO404">
            <v>0.02</v>
          </cell>
          <cell r="HP404">
            <v>0.02</v>
          </cell>
          <cell r="HQ404">
            <v>0.02</v>
          </cell>
          <cell r="HR404">
            <v>2.1999999999999999E-2</v>
          </cell>
          <cell r="HS404">
            <v>1.0999999999999999E-2</v>
          </cell>
          <cell r="HT404">
            <v>0.05</v>
          </cell>
          <cell r="HU404">
            <v>0.04</v>
          </cell>
          <cell r="HV404">
            <v>0.03</v>
          </cell>
          <cell r="HW404">
            <v>0.04</v>
          </cell>
          <cell r="HX404">
            <v>0.04</v>
          </cell>
          <cell r="HY404">
            <v>0.08</v>
          </cell>
        </row>
        <row r="405">
          <cell r="A405">
            <v>610029</v>
          </cell>
          <cell r="I405">
            <v>62</v>
          </cell>
          <cell r="J405" t="str">
            <v>Neutral</v>
          </cell>
          <cell r="M405">
            <v>58</v>
          </cell>
          <cell r="R405">
            <v>2</v>
          </cell>
          <cell r="AA405">
            <v>0</v>
          </cell>
          <cell r="AB405">
            <v>0</v>
          </cell>
          <cell r="AC405">
            <v>0</v>
          </cell>
          <cell r="AD405">
            <v>0.01</v>
          </cell>
          <cell r="AE405">
            <v>0</v>
          </cell>
          <cell r="AF405">
            <v>0.11</v>
          </cell>
          <cell r="AG405">
            <v>0.04</v>
          </cell>
          <cell r="AH405">
            <v>0.04</v>
          </cell>
          <cell r="AI405">
            <v>0.03</v>
          </cell>
          <cell r="AJ405">
            <v>0.03</v>
          </cell>
          <cell r="AK405">
            <v>7.0000000000000007E-2</v>
          </cell>
          <cell r="AL405">
            <v>0.08</v>
          </cell>
          <cell r="AM405">
            <v>0.35</v>
          </cell>
          <cell r="AN405">
            <v>0.26</v>
          </cell>
          <cell r="AO405">
            <v>0.4</v>
          </cell>
          <cell r="AP405">
            <v>0.2</v>
          </cell>
          <cell r="AQ405">
            <v>0.37</v>
          </cell>
          <cell r="AR405">
            <v>0.36</v>
          </cell>
          <cell r="AS405">
            <v>0</v>
          </cell>
          <cell r="AT405">
            <v>0</v>
          </cell>
          <cell r="AU405">
            <v>0</v>
          </cell>
          <cell r="AV405">
            <v>0.01</v>
          </cell>
          <cell r="AW405">
            <v>0.02</v>
          </cell>
          <cell r="AX405">
            <v>0</v>
          </cell>
          <cell r="AY405">
            <v>0.61</v>
          </cell>
          <cell r="AZ405">
            <v>0.7</v>
          </cell>
          <cell r="BA405">
            <v>0.56999999999999995</v>
          </cell>
          <cell r="BB405">
            <v>0.75</v>
          </cell>
          <cell r="BC405">
            <v>0.54</v>
          </cell>
          <cell r="BD405">
            <v>0.46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0.01</v>
          </cell>
          <cell r="BP405">
            <v>0.02</v>
          </cell>
          <cell r="BQ405">
            <v>0.02</v>
          </cell>
          <cell r="BR405">
            <v>0.04</v>
          </cell>
          <cell r="BS405">
            <v>0.02</v>
          </cell>
          <cell r="BT405">
            <v>0.02</v>
          </cell>
          <cell r="BU405">
            <v>0.03</v>
          </cell>
          <cell r="BV405">
            <v>0.04</v>
          </cell>
          <cell r="BW405">
            <v>0.03</v>
          </cell>
          <cell r="BX405">
            <v>0.01</v>
          </cell>
          <cell r="BY405">
            <v>0.03</v>
          </cell>
          <cell r="BZ405">
            <v>7.0000000000000007E-2</v>
          </cell>
          <cell r="CA405">
            <v>7.0000000000000007E-2</v>
          </cell>
          <cell r="CB405">
            <v>0.09</v>
          </cell>
          <cell r="CL405">
            <v>0.13</v>
          </cell>
          <cell r="CM405">
            <v>0.17</v>
          </cell>
          <cell r="CN405">
            <v>0.2</v>
          </cell>
          <cell r="CO405">
            <v>0.15</v>
          </cell>
          <cell r="CP405">
            <v>0.18</v>
          </cell>
          <cell r="CQ405">
            <v>0.24</v>
          </cell>
          <cell r="CR405">
            <v>0.25</v>
          </cell>
          <cell r="CS405">
            <v>0.27</v>
          </cell>
          <cell r="CT405">
            <v>0.19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0.85</v>
          </cell>
          <cell r="DE405">
            <v>0.81</v>
          </cell>
          <cell r="DF405">
            <v>0.76</v>
          </cell>
          <cell r="DG405">
            <v>0.82</v>
          </cell>
          <cell r="DH405">
            <v>0.8</v>
          </cell>
          <cell r="DI405">
            <v>0.72</v>
          </cell>
          <cell r="DJ405">
            <v>0.67</v>
          </cell>
          <cell r="DK405">
            <v>0.61</v>
          </cell>
          <cell r="DL405">
            <v>0.7</v>
          </cell>
          <cell r="DM405">
            <v>0.11</v>
          </cell>
          <cell r="DN405">
            <v>0</v>
          </cell>
          <cell r="DO405">
            <v>0</v>
          </cell>
          <cell r="DP405">
            <v>0.01</v>
          </cell>
          <cell r="DQ405">
            <v>1.7999999999999999E-2</v>
          </cell>
          <cell r="DR405">
            <v>0</v>
          </cell>
          <cell r="DS405">
            <v>0.01</v>
          </cell>
          <cell r="DT405">
            <v>0</v>
          </cell>
          <cell r="DU405">
            <v>0</v>
          </cell>
          <cell r="DW405">
            <v>1.7999999999999999E-2</v>
          </cell>
          <cell r="DX405">
            <v>2.5999999999999999E-2</v>
          </cell>
          <cell r="DY405">
            <v>0.04</v>
          </cell>
          <cell r="DZ405">
            <v>0.01</v>
          </cell>
          <cell r="EA405">
            <v>0.04</v>
          </cell>
          <cell r="EB405">
            <v>0.04</v>
          </cell>
          <cell r="EC405">
            <v>0.04</v>
          </cell>
          <cell r="ED405">
            <v>0.03</v>
          </cell>
          <cell r="EE405">
            <v>0.25</v>
          </cell>
          <cell r="EF405">
            <v>0.28000000000000003</v>
          </cell>
          <cell r="EG405">
            <v>0.22</v>
          </cell>
          <cell r="EH405">
            <v>0.25</v>
          </cell>
          <cell r="EI405">
            <v>0.24</v>
          </cell>
          <cell r="EJ405">
            <v>0.32</v>
          </cell>
          <cell r="EK405">
            <v>0.35</v>
          </cell>
          <cell r="EL405">
            <v>0.32</v>
          </cell>
          <cell r="EM405">
            <v>0.37</v>
          </cell>
          <cell r="EO405">
            <v>0.7</v>
          </cell>
          <cell r="EP405">
            <v>0.75</v>
          </cell>
          <cell r="EQ405">
            <v>0.69</v>
          </cell>
          <cell r="ER405">
            <v>0.74</v>
          </cell>
          <cell r="ES405">
            <v>0.62</v>
          </cell>
          <cell r="ET405">
            <v>0.59</v>
          </cell>
          <cell r="EU405">
            <v>0.63</v>
          </cell>
          <cell r="EV405">
            <v>0.6</v>
          </cell>
          <cell r="EW405">
            <v>0</v>
          </cell>
          <cell r="EX405">
            <v>0</v>
          </cell>
          <cell r="EY405">
            <v>0</v>
          </cell>
          <cell r="EZ405">
            <v>0.01</v>
          </cell>
          <cell r="FA405">
            <v>0</v>
          </cell>
          <cell r="FB405">
            <v>0.01</v>
          </cell>
          <cell r="FC405">
            <v>0.01</v>
          </cell>
          <cell r="FD405">
            <v>0.01</v>
          </cell>
          <cell r="FE405">
            <v>0.01</v>
          </cell>
          <cell r="GP405">
            <v>0</v>
          </cell>
          <cell r="GQ405">
            <v>0.01</v>
          </cell>
          <cell r="GR405">
            <v>0</v>
          </cell>
          <cell r="GS405">
            <v>0</v>
          </cell>
          <cell r="GT405">
            <v>0.03</v>
          </cell>
          <cell r="GU405">
            <v>0.01</v>
          </cell>
          <cell r="GV405">
            <v>0.36</v>
          </cell>
          <cell r="GW405">
            <v>0.33</v>
          </cell>
          <cell r="GX405">
            <v>0.33</v>
          </cell>
          <cell r="GY405">
            <v>0.28000000000000003</v>
          </cell>
          <cell r="GZ405">
            <v>0.4</v>
          </cell>
          <cell r="HA405">
            <v>0.36</v>
          </cell>
          <cell r="HB405">
            <v>0.56999999999999995</v>
          </cell>
          <cell r="HC405">
            <v>0.49</v>
          </cell>
          <cell r="HD405">
            <v>0.5</v>
          </cell>
          <cell r="HE405">
            <v>0.65</v>
          </cell>
          <cell r="HF405">
            <v>0.48</v>
          </cell>
          <cell r="HG405">
            <v>0.55000000000000004</v>
          </cell>
          <cell r="HH405">
            <v>0.04</v>
          </cell>
          <cell r="HI405">
            <v>0.11</v>
          </cell>
          <cell r="HJ405">
            <v>0.11</v>
          </cell>
          <cell r="HK405">
            <v>0.04</v>
          </cell>
          <cell r="HL405">
            <v>0.05</v>
          </cell>
          <cell r="HM405">
            <v>0.05</v>
          </cell>
          <cell r="HN405">
            <v>2.5999999999999999E-2</v>
          </cell>
          <cell r="HO405">
            <v>0.05</v>
          </cell>
          <cell r="HP405">
            <v>0.04</v>
          </cell>
          <cell r="HQ405">
            <v>0.03</v>
          </cell>
          <cell r="HR405">
            <v>2.5999999999999999E-2</v>
          </cell>
          <cell r="HS405">
            <v>2.5999999999999999E-2</v>
          </cell>
          <cell r="HT405">
            <v>0</v>
          </cell>
          <cell r="HU405">
            <v>0</v>
          </cell>
          <cell r="HV405">
            <v>0.01</v>
          </cell>
          <cell r="HW405">
            <v>0</v>
          </cell>
          <cell r="HX405">
            <v>0.01</v>
          </cell>
          <cell r="HY405">
            <v>0</v>
          </cell>
        </row>
        <row r="406">
          <cell r="A406">
            <v>610030</v>
          </cell>
          <cell r="I406">
            <v>1</v>
          </cell>
          <cell r="J406" t="str">
            <v/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0.5</v>
          </cell>
          <cell r="AN406">
            <v>0.5</v>
          </cell>
          <cell r="AO406">
            <v>0.5</v>
          </cell>
          <cell r="AP406">
            <v>0.5</v>
          </cell>
          <cell r="AQ406">
            <v>0.5</v>
          </cell>
          <cell r="AR406">
            <v>0.5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0.5</v>
          </cell>
          <cell r="AZ406">
            <v>0.5</v>
          </cell>
          <cell r="BA406">
            <v>0.5</v>
          </cell>
          <cell r="BB406">
            <v>0.5</v>
          </cell>
          <cell r="BC406">
            <v>0.5</v>
          </cell>
          <cell r="BD406">
            <v>0.5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L406">
            <v>0.5</v>
          </cell>
          <cell r="CM406">
            <v>0.5</v>
          </cell>
          <cell r="CN406">
            <v>0.5</v>
          </cell>
          <cell r="CO406">
            <v>0.5</v>
          </cell>
          <cell r="CP406">
            <v>0.5</v>
          </cell>
          <cell r="CQ406">
            <v>0.5</v>
          </cell>
          <cell r="CR406">
            <v>0.5</v>
          </cell>
          <cell r="CS406">
            <v>0.5</v>
          </cell>
          <cell r="CT406">
            <v>0.5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0.5</v>
          </cell>
          <cell r="DE406">
            <v>0.5</v>
          </cell>
          <cell r="DF406">
            <v>0.5</v>
          </cell>
          <cell r="DG406">
            <v>0.5</v>
          </cell>
          <cell r="DH406">
            <v>0.5</v>
          </cell>
          <cell r="DI406">
            <v>0.5</v>
          </cell>
          <cell r="DJ406">
            <v>0.5</v>
          </cell>
          <cell r="DK406">
            <v>0.5</v>
          </cell>
          <cell r="DL406">
            <v>0.5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0.5</v>
          </cell>
          <cell r="EC406">
            <v>0</v>
          </cell>
          <cell r="ED406">
            <v>0</v>
          </cell>
          <cell r="EE406">
            <v>0.5</v>
          </cell>
          <cell r="EF406">
            <v>0.5</v>
          </cell>
          <cell r="EG406">
            <v>0.5</v>
          </cell>
          <cell r="EH406">
            <v>0.5</v>
          </cell>
          <cell r="EI406">
            <v>0.5</v>
          </cell>
          <cell r="EJ406">
            <v>0.5</v>
          </cell>
          <cell r="EK406">
            <v>0</v>
          </cell>
          <cell r="EL406">
            <v>0.5</v>
          </cell>
          <cell r="EM406">
            <v>0.5</v>
          </cell>
          <cell r="EO406">
            <v>0.5</v>
          </cell>
          <cell r="EP406">
            <v>0.5</v>
          </cell>
          <cell r="EQ406">
            <v>0.5</v>
          </cell>
          <cell r="ER406">
            <v>0.5</v>
          </cell>
          <cell r="ES406">
            <v>0.5</v>
          </cell>
          <cell r="ET406">
            <v>0.5</v>
          </cell>
          <cell r="EU406">
            <v>0.5</v>
          </cell>
          <cell r="EV406">
            <v>0.5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0.5</v>
          </cell>
          <cell r="GU406">
            <v>0</v>
          </cell>
          <cell r="GV406">
            <v>1</v>
          </cell>
          <cell r="GW406">
            <v>0.5</v>
          </cell>
          <cell r="GX406">
            <v>1</v>
          </cell>
          <cell r="GY406">
            <v>0.5</v>
          </cell>
          <cell r="GZ406">
            <v>0</v>
          </cell>
          <cell r="HA406">
            <v>0.5</v>
          </cell>
          <cell r="HB406">
            <v>0</v>
          </cell>
          <cell r="HC406">
            <v>0.5</v>
          </cell>
          <cell r="HD406">
            <v>0</v>
          </cell>
          <cell r="HE406">
            <v>0.5</v>
          </cell>
          <cell r="HF406">
            <v>0.5</v>
          </cell>
          <cell r="HG406">
            <v>0.5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</row>
        <row r="407">
          <cell r="A407">
            <v>610032</v>
          </cell>
          <cell r="I407">
            <v>63</v>
          </cell>
          <cell r="J407" t="str">
            <v>Very strong</v>
          </cell>
          <cell r="M407">
            <v>85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0.05</v>
          </cell>
          <cell r="AG407">
            <v>0.01</v>
          </cell>
          <cell r="AH407">
            <v>0.01</v>
          </cell>
          <cell r="AI407">
            <v>0.03</v>
          </cell>
          <cell r="AJ407">
            <v>0.01</v>
          </cell>
          <cell r="AK407">
            <v>0.08</v>
          </cell>
          <cell r="AL407">
            <v>7.0000000000000007E-2</v>
          </cell>
          <cell r="AM407">
            <v>0.12</v>
          </cell>
          <cell r="AN407">
            <v>0.1</v>
          </cell>
          <cell r="AO407">
            <v>0.21</v>
          </cell>
          <cell r="AP407">
            <v>0.15</v>
          </cell>
          <cell r="AQ407">
            <v>0.28999999999999998</v>
          </cell>
          <cell r="AR407">
            <v>0.3</v>
          </cell>
          <cell r="AS407">
            <v>0.02</v>
          </cell>
          <cell r="AT407">
            <v>0.01</v>
          </cell>
          <cell r="AU407">
            <v>0</v>
          </cell>
          <cell r="AV407">
            <v>0.01</v>
          </cell>
          <cell r="AW407">
            <v>0.03</v>
          </cell>
          <cell r="AX407">
            <v>0.05</v>
          </cell>
          <cell r="AY407">
            <v>0.86</v>
          </cell>
          <cell r="AZ407">
            <v>0.88</v>
          </cell>
          <cell r="BA407">
            <v>0.76</v>
          </cell>
          <cell r="BB407">
            <v>0.83</v>
          </cell>
          <cell r="BC407">
            <v>0.6</v>
          </cell>
          <cell r="BD407">
            <v>0.52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0.02</v>
          </cell>
          <cell r="BR407">
            <v>0.06</v>
          </cell>
          <cell r="BS407">
            <v>0.03</v>
          </cell>
          <cell r="BT407">
            <v>0</v>
          </cell>
          <cell r="BU407">
            <v>0</v>
          </cell>
          <cell r="BV407">
            <v>0.01</v>
          </cell>
          <cell r="BW407">
            <v>0</v>
          </cell>
          <cell r="BX407">
            <v>0</v>
          </cell>
          <cell r="BY407">
            <v>0.03</v>
          </cell>
          <cell r="BZ407">
            <v>0.03</v>
          </cell>
          <cell r="CA407">
            <v>7.0000000000000007E-2</v>
          </cell>
          <cell r="CB407">
            <v>0.04</v>
          </cell>
          <cell r="CL407">
            <v>0.1</v>
          </cell>
          <cell r="CM407">
            <v>0.11</v>
          </cell>
          <cell r="CN407">
            <v>7.0000000000000007E-2</v>
          </cell>
          <cell r="CO407">
            <v>0.11</v>
          </cell>
          <cell r="CP407">
            <v>0.1</v>
          </cell>
          <cell r="CQ407">
            <v>0.21</v>
          </cell>
          <cell r="CR407">
            <v>0.2</v>
          </cell>
          <cell r="CS407">
            <v>0.15</v>
          </cell>
          <cell r="CT407">
            <v>0.17</v>
          </cell>
          <cell r="CU407">
            <v>0</v>
          </cell>
          <cell r="CV407">
            <v>0</v>
          </cell>
          <cell r="CW407">
            <v>0.03</v>
          </cell>
          <cell r="CX407">
            <v>0.01</v>
          </cell>
          <cell r="CY407">
            <v>0.02</v>
          </cell>
          <cell r="CZ407">
            <v>0.02</v>
          </cell>
          <cell r="DA407">
            <v>0.03</v>
          </cell>
          <cell r="DB407">
            <v>0.02</v>
          </cell>
          <cell r="DC407">
            <v>0.03</v>
          </cell>
          <cell r="DD407">
            <v>0.9</v>
          </cell>
          <cell r="DE407">
            <v>0.89</v>
          </cell>
          <cell r="DF407">
            <v>0.89</v>
          </cell>
          <cell r="DG407">
            <v>0.88</v>
          </cell>
          <cell r="DH407">
            <v>0.88</v>
          </cell>
          <cell r="DI407">
            <v>0.74</v>
          </cell>
          <cell r="DJ407">
            <v>0.73</v>
          </cell>
          <cell r="DK407">
            <v>0.7</v>
          </cell>
          <cell r="DL407">
            <v>0.74</v>
          </cell>
          <cell r="DM407">
            <v>0.15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0.01</v>
          </cell>
          <cell r="DT407">
            <v>0</v>
          </cell>
          <cell r="DU407">
            <v>0.01</v>
          </cell>
          <cell r="DW407">
            <v>3.5000000000000003E-2</v>
          </cell>
          <cell r="DX407">
            <v>2.7E-2</v>
          </cell>
          <cell r="DY407">
            <v>0.04</v>
          </cell>
          <cell r="DZ407">
            <v>0.03</v>
          </cell>
          <cell r="EA407">
            <v>0.04</v>
          </cell>
          <cell r="EB407">
            <v>0.04</v>
          </cell>
          <cell r="EC407">
            <v>0.01</v>
          </cell>
          <cell r="ED407">
            <v>0.04</v>
          </cell>
          <cell r="EE407">
            <v>0.24</v>
          </cell>
          <cell r="EF407">
            <v>0.27</v>
          </cell>
          <cell r="EG407">
            <v>0.19</v>
          </cell>
          <cell r="EH407">
            <v>0.28000000000000003</v>
          </cell>
          <cell r="EI407">
            <v>0.17</v>
          </cell>
          <cell r="EJ407">
            <v>0.25</v>
          </cell>
          <cell r="EK407">
            <v>0.35</v>
          </cell>
          <cell r="EL407">
            <v>0.27</v>
          </cell>
          <cell r="EM407">
            <v>0.35</v>
          </cell>
          <cell r="EO407">
            <v>0.7</v>
          </cell>
          <cell r="EP407">
            <v>0.78</v>
          </cell>
          <cell r="EQ407">
            <v>0.67</v>
          </cell>
          <cell r="ER407">
            <v>0.78</v>
          </cell>
          <cell r="ES407">
            <v>0.7</v>
          </cell>
          <cell r="ET407">
            <v>0.55000000000000004</v>
          </cell>
          <cell r="EU407">
            <v>0.7</v>
          </cell>
          <cell r="EV407">
            <v>0.57999999999999996</v>
          </cell>
          <cell r="EW407">
            <v>0.04</v>
          </cell>
          <cell r="EX407">
            <v>0</v>
          </cell>
          <cell r="EY407">
            <v>0</v>
          </cell>
          <cell r="EZ407">
            <v>0</v>
          </cell>
          <cell r="FA407">
            <v>0.03</v>
          </cell>
          <cell r="FB407">
            <v>0.01</v>
          </cell>
          <cell r="FC407">
            <v>0.05</v>
          </cell>
          <cell r="FD407">
            <v>0.03</v>
          </cell>
          <cell r="FE407">
            <v>0.03</v>
          </cell>
          <cell r="GP407">
            <v>0</v>
          </cell>
          <cell r="GQ407">
            <v>0.01</v>
          </cell>
          <cell r="GR407">
            <v>0.04</v>
          </cell>
          <cell r="GS407">
            <v>0.05</v>
          </cell>
          <cell r="GT407">
            <v>0.08</v>
          </cell>
          <cell r="GU407">
            <v>0.01</v>
          </cell>
          <cell r="GV407">
            <v>0.21</v>
          </cell>
          <cell r="GW407">
            <v>0.19</v>
          </cell>
          <cell r="GX407">
            <v>0.2</v>
          </cell>
          <cell r="GY407">
            <v>0.34</v>
          </cell>
          <cell r="GZ407">
            <v>0.32</v>
          </cell>
          <cell r="HA407">
            <v>0.27</v>
          </cell>
          <cell r="HB407">
            <v>0.75</v>
          </cell>
          <cell r="HC407">
            <v>0.61</v>
          </cell>
          <cell r="HD407">
            <v>0.47</v>
          </cell>
          <cell r="HE407">
            <v>0.47</v>
          </cell>
          <cell r="HF407">
            <v>0.46</v>
          </cell>
          <cell r="HG407">
            <v>0.65</v>
          </cell>
          <cell r="HH407">
            <v>0</v>
          </cell>
          <cell r="HI407">
            <v>0.12</v>
          </cell>
          <cell r="HJ407">
            <v>0.14000000000000001</v>
          </cell>
          <cell r="HK407">
            <v>0.06</v>
          </cell>
          <cell r="HL407">
            <v>0.08</v>
          </cell>
          <cell r="HM407">
            <v>0.01</v>
          </cell>
          <cell r="HN407">
            <v>8.9999999999999993E-3</v>
          </cell>
          <cell r="HO407">
            <v>0.01</v>
          </cell>
          <cell r="HP407">
            <v>0.09</v>
          </cell>
          <cell r="HQ407">
            <v>0.01</v>
          </cell>
          <cell r="HR407">
            <v>0</v>
          </cell>
          <cell r="HS407">
            <v>0</v>
          </cell>
          <cell r="HT407">
            <v>0.03</v>
          </cell>
          <cell r="HU407">
            <v>0.06</v>
          </cell>
          <cell r="HV407">
            <v>0.06</v>
          </cell>
          <cell r="HW407">
            <v>7.0000000000000007E-2</v>
          </cell>
          <cell r="HX407">
            <v>0.06</v>
          </cell>
          <cell r="HY407">
            <v>0.06</v>
          </cell>
        </row>
        <row r="408">
          <cell r="A408">
            <v>610033</v>
          </cell>
          <cell r="I408">
            <v>47</v>
          </cell>
          <cell r="J408" t="str">
            <v>Neutral</v>
          </cell>
          <cell r="M408">
            <v>59</v>
          </cell>
          <cell r="R408">
            <v>76</v>
          </cell>
          <cell r="AA408">
            <v>0.03</v>
          </cell>
          <cell r="AB408">
            <v>0.03</v>
          </cell>
          <cell r="AC408">
            <v>0.01</v>
          </cell>
          <cell r="AD408">
            <v>0.01</v>
          </cell>
          <cell r="AE408">
            <v>0.02</v>
          </cell>
          <cell r="AF408">
            <v>0.04</v>
          </cell>
          <cell r="AG408">
            <v>7.0000000000000007E-2</v>
          </cell>
          <cell r="AH408">
            <v>0.08</v>
          </cell>
          <cell r="AI408">
            <v>0.02</v>
          </cell>
          <cell r="AJ408">
            <v>0.02</v>
          </cell>
          <cell r="AK408">
            <v>0.08</v>
          </cell>
          <cell r="AL408">
            <v>0.1</v>
          </cell>
          <cell r="AM408">
            <v>0.28999999999999998</v>
          </cell>
          <cell r="AN408">
            <v>0.25</v>
          </cell>
          <cell r="AO408">
            <v>0.27</v>
          </cell>
          <cell r="AP408">
            <v>0.18</v>
          </cell>
          <cell r="AQ408">
            <v>0.37</v>
          </cell>
          <cell r="AR408">
            <v>0.34</v>
          </cell>
          <cell r="AS408">
            <v>0.01</v>
          </cell>
          <cell r="AT408">
            <v>0.01</v>
          </cell>
          <cell r="AU408">
            <v>0.01</v>
          </cell>
          <cell r="AV408">
            <v>0.01</v>
          </cell>
          <cell r="AW408">
            <v>0</v>
          </cell>
          <cell r="AX408">
            <v>0.02</v>
          </cell>
          <cell r="AY408">
            <v>0.61</v>
          </cell>
          <cell r="AZ408">
            <v>0.63</v>
          </cell>
          <cell r="BA408">
            <v>0.7</v>
          </cell>
          <cell r="BB408">
            <v>0.79</v>
          </cell>
          <cell r="BC408">
            <v>0.53</v>
          </cell>
          <cell r="BD408">
            <v>0.51</v>
          </cell>
          <cell r="BK408">
            <v>6.0000000000000001E-3</v>
          </cell>
          <cell r="BL408">
            <v>6.0000000000000001E-3</v>
          </cell>
          <cell r="BM408">
            <v>0.01</v>
          </cell>
          <cell r="BN408">
            <v>0.01</v>
          </cell>
          <cell r="BO408">
            <v>0.01</v>
          </cell>
          <cell r="BP408">
            <v>0.01</v>
          </cell>
          <cell r="BQ408">
            <v>0.02</v>
          </cell>
          <cell r="BR408">
            <v>0.13</v>
          </cell>
          <cell r="BS408">
            <v>7.0000000000000007E-2</v>
          </cell>
          <cell r="BT408">
            <v>0.01</v>
          </cell>
          <cell r="BU408">
            <v>0.02</v>
          </cell>
          <cell r="BV408">
            <v>0.01</v>
          </cell>
          <cell r="BW408">
            <v>0.02</v>
          </cell>
          <cell r="BX408">
            <v>0.01</v>
          </cell>
          <cell r="BY408">
            <v>0.06</v>
          </cell>
          <cell r="BZ408">
            <v>0.08</v>
          </cell>
          <cell r="CA408">
            <v>0.16</v>
          </cell>
          <cell r="CB408">
            <v>0.13</v>
          </cell>
          <cell r="CL408">
            <v>0.24</v>
          </cell>
          <cell r="CM408">
            <v>0.22</v>
          </cell>
          <cell r="CN408">
            <v>0.3</v>
          </cell>
          <cell r="CO408">
            <v>0.25</v>
          </cell>
          <cell r="CP408">
            <v>0.28999999999999998</v>
          </cell>
          <cell r="CQ408">
            <v>0.3</v>
          </cell>
          <cell r="CR408">
            <v>0.3</v>
          </cell>
          <cell r="CS408">
            <v>0.23</v>
          </cell>
          <cell r="CT408">
            <v>0.28999999999999998</v>
          </cell>
          <cell r="CU408">
            <v>0</v>
          </cell>
          <cell r="CV408">
            <v>0</v>
          </cell>
          <cell r="CW408">
            <v>0.01</v>
          </cell>
          <cell r="CX408">
            <v>0.01</v>
          </cell>
          <cell r="CY408">
            <v>0.01</v>
          </cell>
          <cell r="CZ408">
            <v>0.01</v>
          </cell>
          <cell r="DA408">
            <v>0.01</v>
          </cell>
          <cell r="DB408">
            <v>0.01</v>
          </cell>
          <cell r="DC408">
            <v>0.01</v>
          </cell>
          <cell r="DD408">
            <v>0.75</v>
          </cell>
          <cell r="DE408">
            <v>0.75</v>
          </cell>
          <cell r="DF408">
            <v>0.67</v>
          </cell>
          <cell r="DG408">
            <v>0.71</v>
          </cell>
          <cell r="DH408">
            <v>0.69</v>
          </cell>
          <cell r="DI408">
            <v>0.62</v>
          </cell>
          <cell r="DJ408">
            <v>0.59</v>
          </cell>
          <cell r="DK408">
            <v>0.47</v>
          </cell>
          <cell r="DL408">
            <v>0.5</v>
          </cell>
          <cell r="DM408">
            <v>7.0000000000000007E-2</v>
          </cell>
          <cell r="DN408">
            <v>0</v>
          </cell>
          <cell r="DO408">
            <v>0</v>
          </cell>
          <cell r="DP408">
            <v>0.01</v>
          </cell>
          <cell r="DQ408">
            <v>1.0999999999999999E-2</v>
          </cell>
          <cell r="DR408">
            <v>0.01</v>
          </cell>
          <cell r="DS408">
            <v>0.09</v>
          </cell>
          <cell r="DT408">
            <v>0</v>
          </cell>
          <cell r="DU408">
            <v>0</v>
          </cell>
          <cell r="DW408">
            <v>2.9000000000000001E-2</v>
          </cell>
          <cell r="DX408">
            <v>1.0999999999999999E-2</v>
          </cell>
          <cell r="DY408">
            <v>0.04</v>
          </cell>
          <cell r="DZ408">
            <v>0.03</v>
          </cell>
          <cell r="EA408">
            <v>0.05</v>
          </cell>
          <cell r="EB408">
            <v>0.14000000000000001</v>
          </cell>
          <cell r="EC408">
            <v>0.04</v>
          </cell>
          <cell r="ED408">
            <v>0.02</v>
          </cell>
          <cell r="EE408">
            <v>0.45</v>
          </cell>
          <cell r="EF408">
            <v>0.36</v>
          </cell>
          <cell r="EG408">
            <v>0.32</v>
          </cell>
          <cell r="EH408">
            <v>0.3</v>
          </cell>
          <cell r="EI408">
            <v>0.28999999999999998</v>
          </cell>
          <cell r="EJ408">
            <v>0.34</v>
          </cell>
          <cell r="EK408">
            <v>0.4</v>
          </cell>
          <cell r="EL408">
            <v>0.45</v>
          </cell>
          <cell r="EM408">
            <v>0.43</v>
          </cell>
          <cell r="EO408">
            <v>0.6</v>
          </cell>
          <cell r="EP408">
            <v>0.64</v>
          </cell>
          <cell r="EQ408">
            <v>0.64</v>
          </cell>
          <cell r="ER408">
            <v>0.66</v>
          </cell>
          <cell r="ES408">
            <v>0.59</v>
          </cell>
          <cell r="ET408">
            <v>0.3</v>
          </cell>
          <cell r="EU408">
            <v>0.49</v>
          </cell>
          <cell r="EV408">
            <v>0.52</v>
          </cell>
          <cell r="EW408">
            <v>0.01</v>
          </cell>
          <cell r="EX408">
            <v>0.02</v>
          </cell>
          <cell r="EY408">
            <v>0.02</v>
          </cell>
          <cell r="EZ408">
            <v>0.01</v>
          </cell>
          <cell r="FA408">
            <v>0.01</v>
          </cell>
          <cell r="FB408">
            <v>0.01</v>
          </cell>
          <cell r="FC408">
            <v>7.0000000000000007E-2</v>
          </cell>
          <cell r="FD408">
            <v>0.02</v>
          </cell>
          <cell r="FE408">
            <v>0.02</v>
          </cell>
          <cell r="GP408">
            <v>0.02</v>
          </cell>
          <cell r="GQ408">
            <v>0.01</v>
          </cell>
          <cell r="GR408">
            <v>0.02</v>
          </cell>
          <cell r="GS408">
            <v>0.05</v>
          </cell>
          <cell r="GT408">
            <v>0.15</v>
          </cell>
          <cell r="GU408">
            <v>0.04</v>
          </cell>
          <cell r="GV408">
            <v>0.41</v>
          </cell>
          <cell r="GW408">
            <v>0.37</v>
          </cell>
          <cell r="GX408">
            <v>0.35</v>
          </cell>
          <cell r="GY408">
            <v>0.43</v>
          </cell>
          <cell r="GZ408">
            <v>0.45</v>
          </cell>
          <cell r="HA408">
            <v>0.41</v>
          </cell>
          <cell r="HB408">
            <v>0.5</v>
          </cell>
          <cell r="HC408">
            <v>0.43</v>
          </cell>
          <cell r="HD408">
            <v>0.57999999999999996</v>
          </cell>
          <cell r="HE408">
            <v>0.45</v>
          </cell>
          <cell r="HF408">
            <v>0.22</v>
          </cell>
          <cell r="HG408">
            <v>0.49</v>
          </cell>
          <cell r="HH408">
            <v>0.01</v>
          </cell>
          <cell r="HI408">
            <v>0.13</v>
          </cell>
          <cell r="HJ408">
            <v>0.02</v>
          </cell>
          <cell r="HK408">
            <v>0.03</v>
          </cell>
          <cell r="HL408">
            <v>0.08</v>
          </cell>
          <cell r="HM408">
            <v>0.02</v>
          </cell>
          <cell r="HN408">
            <v>1.0999999999999999E-2</v>
          </cell>
          <cell r="HO408">
            <v>0.03</v>
          </cell>
          <cell r="HP408">
            <v>0.01</v>
          </cell>
          <cell r="HQ408">
            <v>0.02</v>
          </cell>
          <cell r="HR408">
            <v>6.9000000000000006E-2</v>
          </cell>
          <cell r="HS408">
            <v>1.7000000000000001E-2</v>
          </cell>
          <cell r="HT408">
            <v>0.05</v>
          </cell>
          <cell r="HU408">
            <v>0.03</v>
          </cell>
          <cell r="HV408">
            <v>0.02</v>
          </cell>
          <cell r="HW408">
            <v>0.03</v>
          </cell>
          <cell r="HX408">
            <v>0.03</v>
          </cell>
          <cell r="HY408">
            <v>0.02</v>
          </cell>
        </row>
        <row r="409">
          <cell r="A409">
            <v>610034</v>
          </cell>
          <cell r="I409">
            <v>42</v>
          </cell>
          <cell r="J409" t="str">
            <v>Weak</v>
          </cell>
          <cell r="M409">
            <v>31</v>
          </cell>
          <cell r="AA409">
            <v>0.04</v>
          </cell>
          <cell r="AB409">
            <v>0.03</v>
          </cell>
          <cell r="AC409">
            <v>0.02</v>
          </cell>
          <cell r="AD409">
            <v>0.03</v>
          </cell>
          <cell r="AE409">
            <v>0.04</v>
          </cell>
          <cell r="AF409">
            <v>0.1</v>
          </cell>
          <cell r="AG409">
            <v>0.14000000000000001</v>
          </cell>
          <cell r="AH409">
            <v>0.1</v>
          </cell>
          <cell r="AI409">
            <v>0.11</v>
          </cell>
          <cell r="AJ409">
            <v>0.08</v>
          </cell>
          <cell r="AK409">
            <v>0.13</v>
          </cell>
          <cell r="AL409">
            <v>0.16</v>
          </cell>
          <cell r="AM409">
            <v>0.4</v>
          </cell>
          <cell r="AN409">
            <v>0.3</v>
          </cell>
          <cell r="AO409">
            <v>0.34</v>
          </cell>
          <cell r="AP409">
            <v>0.32</v>
          </cell>
          <cell r="AQ409">
            <v>0.32</v>
          </cell>
          <cell r="AR409">
            <v>0.28999999999999998</v>
          </cell>
          <cell r="AS409">
            <v>0</v>
          </cell>
          <cell r="AT409">
            <v>0</v>
          </cell>
          <cell r="AU409">
            <v>0.01</v>
          </cell>
          <cell r="AV409">
            <v>0</v>
          </cell>
          <cell r="AW409">
            <v>0</v>
          </cell>
          <cell r="AX409">
            <v>0.03</v>
          </cell>
          <cell r="AY409">
            <v>0.43</v>
          </cell>
          <cell r="AZ409">
            <v>0.56999999999999995</v>
          </cell>
          <cell r="BA409">
            <v>0.52</v>
          </cell>
          <cell r="BB409">
            <v>0.56999999999999995</v>
          </cell>
          <cell r="BC409">
            <v>0.51</v>
          </cell>
          <cell r="BD409">
            <v>0.43</v>
          </cell>
          <cell r="BK409">
            <v>0.02</v>
          </cell>
          <cell r="BL409">
            <v>0.01</v>
          </cell>
          <cell r="BM409">
            <v>0.02</v>
          </cell>
          <cell r="BN409">
            <v>0.01</v>
          </cell>
          <cell r="BO409">
            <v>0.01</v>
          </cell>
          <cell r="BP409">
            <v>0.02</v>
          </cell>
          <cell r="BQ409">
            <v>0.03</v>
          </cell>
          <cell r="BR409">
            <v>0.04</v>
          </cell>
          <cell r="BS409">
            <v>0.02</v>
          </cell>
          <cell r="BT409">
            <v>0.01</v>
          </cell>
          <cell r="BU409">
            <v>0.03</v>
          </cell>
          <cell r="BV409">
            <v>0.01</v>
          </cell>
          <cell r="BW409">
            <v>0</v>
          </cell>
          <cell r="BX409">
            <v>0.04</v>
          </cell>
          <cell r="BY409">
            <v>0.06</v>
          </cell>
          <cell r="BZ409">
            <v>0.06</v>
          </cell>
          <cell r="CA409">
            <v>0.05</v>
          </cell>
          <cell r="CB409">
            <v>0.05</v>
          </cell>
          <cell r="CL409">
            <v>0.13</v>
          </cell>
          <cell r="CM409">
            <v>0.17</v>
          </cell>
          <cell r="CN409">
            <v>0.21</v>
          </cell>
          <cell r="CO409">
            <v>0.18</v>
          </cell>
          <cell r="CP409">
            <v>0.17</v>
          </cell>
          <cell r="CQ409">
            <v>0.26</v>
          </cell>
          <cell r="CR409">
            <v>0.19</v>
          </cell>
          <cell r="CS409">
            <v>0.19</v>
          </cell>
          <cell r="CT409">
            <v>0.2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0.01</v>
          </cell>
          <cell r="DB409">
            <v>0.01</v>
          </cell>
          <cell r="DC409">
            <v>0.02</v>
          </cell>
          <cell r="DD409">
            <v>0.84</v>
          </cell>
          <cell r="DE409">
            <v>0.79</v>
          </cell>
          <cell r="DF409">
            <v>0.76</v>
          </cell>
          <cell r="DG409">
            <v>0.81</v>
          </cell>
          <cell r="DH409">
            <v>0.78</v>
          </cell>
          <cell r="DI409">
            <v>0.66</v>
          </cell>
          <cell r="DJ409">
            <v>0.71</v>
          </cell>
          <cell r="DK409">
            <v>0.71</v>
          </cell>
          <cell r="DL409">
            <v>0.71</v>
          </cell>
          <cell r="DM409">
            <v>0.15</v>
          </cell>
          <cell r="DN409">
            <v>0.02</v>
          </cell>
          <cell r="DO409">
            <v>0.02</v>
          </cell>
          <cell r="DP409">
            <v>0.05</v>
          </cell>
          <cell r="DQ409">
            <v>0.03</v>
          </cell>
          <cell r="DR409">
            <v>0.02</v>
          </cell>
          <cell r="DS409">
            <v>7.0000000000000007E-2</v>
          </cell>
          <cell r="DT409">
            <v>0.01</v>
          </cell>
          <cell r="DU409">
            <v>0.06</v>
          </cell>
          <cell r="DW409">
            <v>6.9000000000000006E-2</v>
          </cell>
          <cell r="DX409">
            <v>7.9000000000000001E-2</v>
          </cell>
          <cell r="DY409">
            <v>0.12</v>
          </cell>
          <cell r="DZ409">
            <v>0.1</v>
          </cell>
          <cell r="EA409">
            <v>0.11</v>
          </cell>
          <cell r="EB409">
            <v>0.06</v>
          </cell>
          <cell r="EC409">
            <v>0.06</v>
          </cell>
          <cell r="ED409">
            <v>0.11</v>
          </cell>
          <cell r="EE409">
            <v>0.23</v>
          </cell>
          <cell r="EF409">
            <v>0.35</v>
          </cell>
          <cell r="EG409">
            <v>0.31</v>
          </cell>
          <cell r="EH409">
            <v>0.34</v>
          </cell>
          <cell r="EI409">
            <v>0.32</v>
          </cell>
          <cell r="EJ409">
            <v>0.35</v>
          </cell>
          <cell r="EK409">
            <v>0.42</v>
          </cell>
          <cell r="EL409">
            <v>0.46</v>
          </cell>
          <cell r="EM409">
            <v>0.46</v>
          </cell>
          <cell r="EO409">
            <v>0.54</v>
          </cell>
          <cell r="EP409">
            <v>0.56000000000000005</v>
          </cell>
          <cell r="EQ409">
            <v>0.48</v>
          </cell>
          <cell r="ER409">
            <v>0.51</v>
          </cell>
          <cell r="ES409">
            <v>0.5</v>
          </cell>
          <cell r="ET409">
            <v>0.41</v>
          </cell>
          <cell r="EU409">
            <v>0.45</v>
          </cell>
          <cell r="EV409">
            <v>0.34</v>
          </cell>
          <cell r="EW409">
            <v>0.03</v>
          </cell>
          <cell r="EX409">
            <v>0.02</v>
          </cell>
          <cell r="EY409">
            <v>0.03</v>
          </cell>
          <cell r="EZ409">
            <v>0.02</v>
          </cell>
          <cell r="FA409">
            <v>0.04</v>
          </cell>
          <cell r="FB409">
            <v>0.02</v>
          </cell>
          <cell r="FC409">
            <v>0.05</v>
          </cell>
          <cell r="FD409">
            <v>0.03</v>
          </cell>
          <cell r="FE409">
            <v>0.04</v>
          </cell>
          <cell r="GP409">
            <v>0</v>
          </cell>
          <cell r="GQ409">
            <v>0.01</v>
          </cell>
          <cell r="GR409">
            <v>0.01</v>
          </cell>
          <cell r="GS409">
            <v>0.01</v>
          </cell>
          <cell r="GT409">
            <v>0.03</v>
          </cell>
          <cell r="GU409">
            <v>0.01</v>
          </cell>
          <cell r="GV409">
            <v>0.22</v>
          </cell>
          <cell r="GW409">
            <v>0.24</v>
          </cell>
          <cell r="GX409">
            <v>0.25</v>
          </cell>
          <cell r="GY409">
            <v>0.26</v>
          </cell>
          <cell r="GZ409">
            <v>0.28999999999999998</v>
          </cell>
          <cell r="HA409">
            <v>0.33</v>
          </cell>
          <cell r="HB409">
            <v>0.49</v>
          </cell>
          <cell r="HC409">
            <v>0.33</v>
          </cell>
          <cell r="HD409">
            <v>0.34</v>
          </cell>
          <cell r="HE409">
            <v>0.41</v>
          </cell>
          <cell r="HF409">
            <v>0.38</v>
          </cell>
          <cell r="HG409">
            <v>0.43</v>
          </cell>
          <cell r="HH409">
            <v>0.2</v>
          </cell>
          <cell r="HI409">
            <v>0.3</v>
          </cell>
          <cell r="HJ409">
            <v>0.23</v>
          </cell>
          <cell r="HK409">
            <v>0.2</v>
          </cell>
          <cell r="HL409">
            <v>0.18</v>
          </cell>
          <cell r="HM409">
            <v>0.13</v>
          </cell>
          <cell r="HN409">
            <v>5.8999999999999997E-2</v>
          </cell>
          <cell r="HO409">
            <v>0.06</v>
          </cell>
          <cell r="HP409">
            <v>0.1</v>
          </cell>
          <cell r="HQ409">
            <v>7.0000000000000007E-2</v>
          </cell>
          <cell r="HR409">
            <v>5.8999999999999997E-2</v>
          </cell>
          <cell r="HS409">
            <v>0.05</v>
          </cell>
          <cell r="HT409">
            <v>0.04</v>
          </cell>
          <cell r="HU409">
            <v>7.0000000000000007E-2</v>
          </cell>
          <cell r="HV409">
            <v>0.08</v>
          </cell>
          <cell r="HW409">
            <v>0.06</v>
          </cell>
          <cell r="HX409">
            <v>7.0000000000000007E-2</v>
          </cell>
          <cell r="HY409">
            <v>0.06</v>
          </cell>
        </row>
        <row r="410">
          <cell r="A410">
            <v>610036</v>
          </cell>
          <cell r="I410">
            <v>59</v>
          </cell>
          <cell r="J410" t="str">
            <v>Strong</v>
          </cell>
          <cell r="M410">
            <v>68</v>
          </cell>
          <cell r="R410">
            <v>1</v>
          </cell>
          <cell r="AA410">
            <v>0.01</v>
          </cell>
          <cell r="AB410">
            <v>0.01</v>
          </cell>
          <cell r="AC410">
            <v>0</v>
          </cell>
          <cell r="AD410">
            <v>0.02</v>
          </cell>
          <cell r="AE410">
            <v>0.02</v>
          </cell>
          <cell r="AF410">
            <v>0.04</v>
          </cell>
          <cell r="AG410">
            <v>0.02</v>
          </cell>
          <cell r="AH410">
            <v>0.02</v>
          </cell>
          <cell r="AI410">
            <v>0.06</v>
          </cell>
          <cell r="AJ410">
            <v>0.04</v>
          </cell>
          <cell r="AK410">
            <v>0.08</v>
          </cell>
          <cell r="AL410">
            <v>0.12</v>
          </cell>
          <cell r="AM410">
            <v>0.24</v>
          </cell>
          <cell r="AN410">
            <v>0.2</v>
          </cell>
          <cell r="AO410">
            <v>0.22</v>
          </cell>
          <cell r="AP410">
            <v>0.18</v>
          </cell>
          <cell r="AQ410">
            <v>0.3</v>
          </cell>
          <cell r="AR410">
            <v>0.28999999999999998</v>
          </cell>
          <cell r="AS410">
            <v>0.01</v>
          </cell>
          <cell r="AT410">
            <v>0.01</v>
          </cell>
          <cell r="AU410">
            <v>0.02</v>
          </cell>
          <cell r="AV410">
            <v>0.02</v>
          </cell>
          <cell r="AW410">
            <v>0.02</v>
          </cell>
          <cell r="AX410">
            <v>0.02</v>
          </cell>
          <cell r="AY410">
            <v>0.72</v>
          </cell>
          <cell r="AZ410">
            <v>0.76</v>
          </cell>
          <cell r="BA410">
            <v>0.69</v>
          </cell>
          <cell r="BB410">
            <v>0.74</v>
          </cell>
          <cell r="BC410">
            <v>0.57999999999999996</v>
          </cell>
          <cell r="BD410">
            <v>0.52</v>
          </cell>
          <cell r="BK410">
            <v>5.0000000000000001E-3</v>
          </cell>
          <cell r="BL410">
            <v>5.0000000000000001E-3</v>
          </cell>
          <cell r="BM410">
            <v>0.02</v>
          </cell>
          <cell r="BN410">
            <v>0.01</v>
          </cell>
          <cell r="BO410">
            <v>0.01</v>
          </cell>
          <cell r="BP410">
            <v>0.01</v>
          </cell>
          <cell r="BQ410">
            <v>0.05</v>
          </cell>
          <cell r="BR410">
            <v>0.06</v>
          </cell>
          <cell r="BS410">
            <v>0.06</v>
          </cell>
          <cell r="BT410">
            <v>0.02</v>
          </cell>
          <cell r="BU410">
            <v>0.04</v>
          </cell>
          <cell r="BV410">
            <v>0.04</v>
          </cell>
          <cell r="BW410">
            <v>0.02</v>
          </cell>
          <cell r="BX410">
            <v>0.04</v>
          </cell>
          <cell r="BY410">
            <v>7.0000000000000007E-2</v>
          </cell>
          <cell r="BZ410">
            <v>7.0000000000000007E-2</v>
          </cell>
          <cell r="CA410">
            <v>0.05</v>
          </cell>
          <cell r="CB410">
            <v>0.06</v>
          </cell>
          <cell r="CL410">
            <v>0.13</v>
          </cell>
          <cell r="CM410">
            <v>0.09</v>
          </cell>
          <cell r="CN410">
            <v>0.15</v>
          </cell>
          <cell r="CO410">
            <v>0.13</v>
          </cell>
          <cell r="CP410">
            <v>0.17</v>
          </cell>
          <cell r="CQ410">
            <v>0.23</v>
          </cell>
          <cell r="CR410">
            <v>0.2</v>
          </cell>
          <cell r="CS410">
            <v>0.17</v>
          </cell>
          <cell r="CT410">
            <v>0.17</v>
          </cell>
          <cell r="CU410">
            <v>0.01</v>
          </cell>
          <cell r="CV410">
            <v>0.01</v>
          </cell>
          <cell r="CW410">
            <v>0.01</v>
          </cell>
          <cell r="CX410">
            <v>0.01</v>
          </cell>
          <cell r="CY410">
            <v>0.01</v>
          </cell>
          <cell r="CZ410">
            <v>0.01</v>
          </cell>
          <cell r="DA410">
            <v>0.01</v>
          </cell>
          <cell r="DB410">
            <v>0.01</v>
          </cell>
          <cell r="DC410">
            <v>0.01</v>
          </cell>
          <cell r="DD410">
            <v>0.84</v>
          </cell>
          <cell r="DE410">
            <v>0.85</v>
          </cell>
          <cell r="DF410">
            <v>0.79</v>
          </cell>
          <cell r="DG410">
            <v>0.82</v>
          </cell>
          <cell r="DH410">
            <v>0.78</v>
          </cell>
          <cell r="DI410">
            <v>0.68</v>
          </cell>
          <cell r="DJ410">
            <v>0.67</v>
          </cell>
          <cell r="DK410">
            <v>0.71</v>
          </cell>
          <cell r="DL410">
            <v>0.71</v>
          </cell>
          <cell r="DM410">
            <v>7.0000000000000007E-2</v>
          </cell>
          <cell r="DN410">
            <v>5.0000000000000001E-3</v>
          </cell>
          <cell r="DO410">
            <v>0.01</v>
          </cell>
          <cell r="DP410">
            <v>0.01</v>
          </cell>
          <cell r="DQ410">
            <v>5.0000000000000001E-3</v>
          </cell>
          <cell r="DR410">
            <v>0.01</v>
          </cell>
          <cell r="DS410">
            <v>0.04</v>
          </cell>
          <cell r="DT410">
            <v>0.03</v>
          </cell>
          <cell r="DU410">
            <v>0.03</v>
          </cell>
          <cell r="DW410">
            <v>5.8999999999999997E-2</v>
          </cell>
          <cell r="DX410">
            <v>4.2999999999999997E-2</v>
          </cell>
          <cell r="DY410">
            <v>7.0000000000000007E-2</v>
          </cell>
          <cell r="DZ410">
            <v>0.06</v>
          </cell>
          <cell r="EA410">
            <v>0.11</v>
          </cell>
          <cell r="EB410">
            <v>0.1</v>
          </cell>
          <cell r="EC410">
            <v>0.06</v>
          </cell>
          <cell r="ED410">
            <v>0.08</v>
          </cell>
          <cell r="EE410">
            <v>0.28999999999999998</v>
          </cell>
          <cell r="EF410">
            <v>0.28000000000000003</v>
          </cell>
          <cell r="EG410">
            <v>0.27</v>
          </cell>
          <cell r="EH410">
            <v>0.27</v>
          </cell>
          <cell r="EI410">
            <v>0.23</v>
          </cell>
          <cell r="EJ410">
            <v>0.27</v>
          </cell>
          <cell r="EK410">
            <v>0.31</v>
          </cell>
          <cell r="EL410">
            <v>0.3</v>
          </cell>
          <cell r="EM410">
            <v>0.36</v>
          </cell>
          <cell r="EO410">
            <v>0.66</v>
          </cell>
          <cell r="EP410">
            <v>0.66</v>
          </cell>
          <cell r="EQ410">
            <v>0.64</v>
          </cell>
          <cell r="ER410">
            <v>0.67</v>
          </cell>
          <cell r="ES410">
            <v>0.57999999999999996</v>
          </cell>
          <cell r="ET410">
            <v>0.53</v>
          </cell>
          <cell r="EU410">
            <v>0.6</v>
          </cell>
          <cell r="EV410">
            <v>0.52</v>
          </cell>
          <cell r="EW410">
            <v>0.04</v>
          </cell>
          <cell r="EX410">
            <v>0</v>
          </cell>
          <cell r="EY410">
            <v>0.01</v>
          </cell>
          <cell r="EZ410">
            <v>0.02</v>
          </cell>
          <cell r="FA410">
            <v>0.03</v>
          </cell>
          <cell r="FB410">
            <v>0.03</v>
          </cell>
          <cell r="FC410">
            <v>0.03</v>
          </cell>
          <cell r="FD410">
            <v>0.01</v>
          </cell>
          <cell r="FE410">
            <v>0.01</v>
          </cell>
          <cell r="GP410">
            <v>0.01</v>
          </cell>
          <cell r="GQ410">
            <v>0</v>
          </cell>
          <cell r="GR410">
            <v>0.01</v>
          </cell>
          <cell r="GS410">
            <v>0.01</v>
          </cell>
          <cell r="GT410">
            <v>0.03</v>
          </cell>
          <cell r="GU410">
            <v>0.01</v>
          </cell>
          <cell r="GV410">
            <v>0.34</v>
          </cell>
          <cell r="GW410">
            <v>0.28000000000000003</v>
          </cell>
          <cell r="GX410">
            <v>0.27</v>
          </cell>
          <cell r="GY410">
            <v>0.33</v>
          </cell>
          <cell r="GZ410">
            <v>0.4</v>
          </cell>
          <cell r="HA410">
            <v>0.34</v>
          </cell>
          <cell r="HB410">
            <v>0.56000000000000005</v>
          </cell>
          <cell r="HC410">
            <v>0.49</v>
          </cell>
          <cell r="HD410">
            <v>0.49</v>
          </cell>
          <cell r="HE410">
            <v>0.47</v>
          </cell>
          <cell r="HF410">
            <v>0.4</v>
          </cell>
          <cell r="HG410">
            <v>0.59</v>
          </cell>
          <cell r="HH410">
            <v>0.06</v>
          </cell>
          <cell r="HI410">
            <v>0.19</v>
          </cell>
          <cell r="HJ410">
            <v>0.18</v>
          </cell>
          <cell r="HK410">
            <v>0.15</v>
          </cell>
          <cell r="HL410">
            <v>0.14000000000000001</v>
          </cell>
          <cell r="HM410">
            <v>0.04</v>
          </cell>
          <cell r="HN410">
            <v>5.0000000000000001E-3</v>
          </cell>
          <cell r="HO410">
            <v>0.01</v>
          </cell>
          <cell r="HP410">
            <v>0.02</v>
          </cell>
          <cell r="HQ410">
            <v>0.01</v>
          </cell>
          <cell r="HR410">
            <v>5.0000000000000001E-3</v>
          </cell>
          <cell r="HS410">
            <v>1.0999999999999999E-2</v>
          </cell>
          <cell r="HT410">
            <v>0.02</v>
          </cell>
          <cell r="HU410">
            <v>0.03</v>
          </cell>
          <cell r="HV410">
            <v>0.02</v>
          </cell>
          <cell r="HW410">
            <v>0.04</v>
          </cell>
          <cell r="HX410">
            <v>0.02</v>
          </cell>
          <cell r="HY410">
            <v>0.02</v>
          </cell>
        </row>
        <row r="411">
          <cell r="A411">
            <v>610037</v>
          </cell>
          <cell r="I411">
            <v>9</v>
          </cell>
          <cell r="J411" t="str">
            <v/>
          </cell>
          <cell r="AA411">
            <v>0</v>
          </cell>
          <cell r="AB411">
            <v>0</v>
          </cell>
          <cell r="AC411">
            <v>0</v>
          </cell>
          <cell r="AD411">
            <v>0.04</v>
          </cell>
          <cell r="AE411">
            <v>0.04</v>
          </cell>
          <cell r="AF411">
            <v>0.09</v>
          </cell>
          <cell r="AG411">
            <v>0.04</v>
          </cell>
          <cell r="AH411">
            <v>0</v>
          </cell>
          <cell r="AI411">
            <v>0.09</v>
          </cell>
          <cell r="AJ411">
            <v>0</v>
          </cell>
          <cell r="AK411">
            <v>0.04</v>
          </cell>
          <cell r="AL411">
            <v>0.13</v>
          </cell>
          <cell r="AM411">
            <v>0.22</v>
          </cell>
          <cell r="AN411">
            <v>0.13</v>
          </cell>
          <cell r="AO411">
            <v>0.26</v>
          </cell>
          <cell r="AP411">
            <v>0.17</v>
          </cell>
          <cell r="AQ411">
            <v>0.17</v>
          </cell>
          <cell r="AR411">
            <v>0.09</v>
          </cell>
          <cell r="AS411">
            <v>0</v>
          </cell>
          <cell r="AT411">
            <v>0.04</v>
          </cell>
          <cell r="AU411">
            <v>0.09</v>
          </cell>
          <cell r="AV411">
            <v>0</v>
          </cell>
          <cell r="AW411">
            <v>0</v>
          </cell>
          <cell r="AX411">
            <v>0</v>
          </cell>
          <cell r="AY411">
            <v>0.74</v>
          </cell>
          <cell r="AZ411">
            <v>0.83</v>
          </cell>
          <cell r="BA411">
            <v>0.56999999999999995</v>
          </cell>
          <cell r="BB411">
            <v>0.78</v>
          </cell>
          <cell r="BC411">
            <v>0.74</v>
          </cell>
          <cell r="BD411">
            <v>0.7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0.04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0.04</v>
          </cell>
          <cell r="BX411">
            <v>0</v>
          </cell>
          <cell r="BY411">
            <v>0.04</v>
          </cell>
          <cell r="BZ411">
            <v>0.04</v>
          </cell>
          <cell r="CA411">
            <v>0.09</v>
          </cell>
          <cell r="CB411">
            <v>0.04</v>
          </cell>
          <cell r="CL411">
            <v>0.13</v>
          </cell>
          <cell r="CM411">
            <v>0.17</v>
          </cell>
          <cell r="CN411">
            <v>0.13</v>
          </cell>
          <cell r="CO411">
            <v>0.13</v>
          </cell>
          <cell r="CP411">
            <v>0.17</v>
          </cell>
          <cell r="CQ411">
            <v>0.17</v>
          </cell>
          <cell r="CR411">
            <v>0.13</v>
          </cell>
          <cell r="CS411">
            <v>0.13</v>
          </cell>
          <cell r="CT411">
            <v>0.17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0.87</v>
          </cell>
          <cell r="DE411">
            <v>0.83</v>
          </cell>
          <cell r="DF411">
            <v>0.87</v>
          </cell>
          <cell r="DG411">
            <v>0.83</v>
          </cell>
          <cell r="DH411">
            <v>0.83</v>
          </cell>
          <cell r="DI411">
            <v>0.78</v>
          </cell>
          <cell r="DJ411">
            <v>0.78</v>
          </cell>
          <cell r="DK411">
            <v>0.78</v>
          </cell>
          <cell r="DL411">
            <v>0.78</v>
          </cell>
          <cell r="DM411">
            <v>0.09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W411">
            <v>8.6999999999999994E-2</v>
          </cell>
          <cell r="DX411">
            <v>8.6999999999999994E-2</v>
          </cell>
          <cell r="DY411">
            <v>0.09</v>
          </cell>
          <cell r="DZ411">
            <v>0.04</v>
          </cell>
          <cell r="EA411">
            <v>0.04</v>
          </cell>
          <cell r="EB411">
            <v>0</v>
          </cell>
          <cell r="EC411">
            <v>0.04</v>
          </cell>
          <cell r="ED411">
            <v>0</v>
          </cell>
          <cell r="EE411">
            <v>0.52</v>
          </cell>
          <cell r="EF411">
            <v>0.35</v>
          </cell>
          <cell r="EG411">
            <v>0.13</v>
          </cell>
          <cell r="EH411">
            <v>0.17</v>
          </cell>
          <cell r="EI411">
            <v>0.13</v>
          </cell>
          <cell r="EJ411">
            <v>0.26</v>
          </cell>
          <cell r="EK411">
            <v>0.3</v>
          </cell>
          <cell r="EL411">
            <v>0.26</v>
          </cell>
          <cell r="EM411">
            <v>0.3</v>
          </cell>
          <cell r="EO411">
            <v>0.56999999999999995</v>
          </cell>
          <cell r="EP411">
            <v>0.78</v>
          </cell>
          <cell r="EQ411">
            <v>0.74</v>
          </cell>
          <cell r="ER411">
            <v>0.78</v>
          </cell>
          <cell r="ES411">
            <v>0.7</v>
          </cell>
          <cell r="ET411">
            <v>0.65</v>
          </cell>
          <cell r="EU411">
            <v>0.65</v>
          </cell>
          <cell r="EV411">
            <v>0.7</v>
          </cell>
          <cell r="EW411">
            <v>0.04</v>
          </cell>
          <cell r="EX411">
            <v>0</v>
          </cell>
          <cell r="EY411">
            <v>0</v>
          </cell>
          <cell r="EZ411">
            <v>0</v>
          </cell>
          <cell r="FA411">
            <v>0.04</v>
          </cell>
          <cell r="FB411">
            <v>0</v>
          </cell>
          <cell r="FC411">
            <v>0.04</v>
          </cell>
          <cell r="FD411">
            <v>0.04</v>
          </cell>
          <cell r="FE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0.35</v>
          </cell>
          <cell r="GW411">
            <v>0.17</v>
          </cell>
          <cell r="GX411">
            <v>0.48</v>
          </cell>
          <cell r="GY411">
            <v>0.43</v>
          </cell>
          <cell r="GZ411">
            <v>0.48</v>
          </cell>
          <cell r="HA411">
            <v>0.48</v>
          </cell>
          <cell r="HB411">
            <v>0.52</v>
          </cell>
          <cell r="HC411">
            <v>0.61</v>
          </cell>
          <cell r="HD411">
            <v>0.35</v>
          </cell>
          <cell r="HE411">
            <v>0.35</v>
          </cell>
          <cell r="HF411">
            <v>0.3</v>
          </cell>
          <cell r="HG411">
            <v>0.39</v>
          </cell>
          <cell r="HH411">
            <v>0.09</v>
          </cell>
          <cell r="HI411">
            <v>0.13</v>
          </cell>
          <cell r="HJ411">
            <v>0.13</v>
          </cell>
          <cell r="HK411">
            <v>0.22</v>
          </cell>
          <cell r="HL411">
            <v>0.17</v>
          </cell>
          <cell r="HM411">
            <v>0.09</v>
          </cell>
          <cell r="HN411">
            <v>0</v>
          </cell>
          <cell r="HO411">
            <v>0.04</v>
          </cell>
          <cell r="HP411">
            <v>0.04</v>
          </cell>
          <cell r="HQ411">
            <v>0</v>
          </cell>
          <cell r="HR411">
            <v>0</v>
          </cell>
          <cell r="HS411">
            <v>0</v>
          </cell>
          <cell r="HT411">
            <v>0.04</v>
          </cell>
          <cell r="HU411">
            <v>0.04</v>
          </cell>
          <cell r="HV411">
            <v>0</v>
          </cell>
          <cell r="HW411">
            <v>0</v>
          </cell>
          <cell r="HX411">
            <v>0.04</v>
          </cell>
          <cell r="HY411">
            <v>0.04</v>
          </cell>
        </row>
        <row r="412">
          <cell r="A412">
            <v>610038</v>
          </cell>
          <cell r="I412">
            <v>48</v>
          </cell>
          <cell r="J412" t="str">
            <v>Strong</v>
          </cell>
          <cell r="M412">
            <v>72</v>
          </cell>
          <cell r="R412">
            <v>176</v>
          </cell>
          <cell r="AA412">
            <v>0.02</v>
          </cell>
          <cell r="AB412">
            <v>0.01</v>
          </cell>
          <cell r="AC412">
            <v>0.01</v>
          </cell>
          <cell r="AD412">
            <v>0</v>
          </cell>
          <cell r="AE412">
            <v>0.01</v>
          </cell>
          <cell r="AF412">
            <v>0.04</v>
          </cell>
          <cell r="AG412">
            <v>0.05</v>
          </cell>
          <cell r="AH412">
            <v>0.04</v>
          </cell>
          <cell r="AI412">
            <v>0.02</v>
          </cell>
          <cell r="AJ412">
            <v>0.02</v>
          </cell>
          <cell r="AK412">
            <v>0.03</v>
          </cell>
          <cell r="AL412">
            <v>0.09</v>
          </cell>
          <cell r="AM412">
            <v>0.28000000000000003</v>
          </cell>
          <cell r="AN412">
            <v>0.23</v>
          </cell>
          <cell r="AO412">
            <v>0.26</v>
          </cell>
          <cell r="AP412">
            <v>0.12</v>
          </cell>
          <cell r="AQ412">
            <v>0.26</v>
          </cell>
          <cell r="AR412">
            <v>0.32</v>
          </cell>
          <cell r="AS412">
            <v>0.02</v>
          </cell>
          <cell r="AT412">
            <v>0.03</v>
          </cell>
          <cell r="AU412">
            <v>0.04</v>
          </cell>
          <cell r="AV412">
            <v>0.03</v>
          </cell>
          <cell r="AW412">
            <v>0.03</v>
          </cell>
          <cell r="AX412">
            <v>0.03</v>
          </cell>
          <cell r="AY412">
            <v>0.63</v>
          </cell>
          <cell r="AZ412">
            <v>0.69</v>
          </cell>
          <cell r="BA412">
            <v>0.67</v>
          </cell>
          <cell r="BB412">
            <v>0.83</v>
          </cell>
          <cell r="BC412">
            <v>0.67</v>
          </cell>
          <cell r="BD412">
            <v>0.52</v>
          </cell>
          <cell r="BK412">
            <v>4.0000000000000001E-3</v>
          </cell>
          <cell r="BL412">
            <v>1.0999999999999999E-2</v>
          </cell>
          <cell r="BM412">
            <v>0.01</v>
          </cell>
          <cell r="BN412">
            <v>0.01</v>
          </cell>
          <cell r="BO412">
            <v>0.01</v>
          </cell>
          <cell r="BP412">
            <v>0.02</v>
          </cell>
          <cell r="BQ412">
            <v>0.03</v>
          </cell>
          <cell r="BR412">
            <v>0.15</v>
          </cell>
          <cell r="BS412">
            <v>0.08</v>
          </cell>
          <cell r="BT412">
            <v>0.02</v>
          </cell>
          <cell r="BU412">
            <v>0.02</v>
          </cell>
          <cell r="BV412">
            <v>0.03</v>
          </cell>
          <cell r="BW412">
            <v>0.02</v>
          </cell>
          <cell r="BX412">
            <v>0.03</v>
          </cell>
          <cell r="BY412">
            <v>0.08</v>
          </cell>
          <cell r="BZ412">
            <v>7.0000000000000007E-2</v>
          </cell>
          <cell r="CA412">
            <v>0.17</v>
          </cell>
          <cell r="CB412">
            <v>0.14000000000000001</v>
          </cell>
          <cell r="CL412">
            <v>0.15</v>
          </cell>
          <cell r="CM412">
            <v>0.22</v>
          </cell>
          <cell r="CN412">
            <v>0.24</v>
          </cell>
          <cell r="CO412">
            <v>0.18</v>
          </cell>
          <cell r="CP412">
            <v>0.19</v>
          </cell>
          <cell r="CQ412">
            <v>0.28000000000000003</v>
          </cell>
          <cell r="CR412">
            <v>0.31</v>
          </cell>
          <cell r="CS412">
            <v>0.22</v>
          </cell>
          <cell r="CT412">
            <v>0.26</v>
          </cell>
          <cell r="CU412">
            <v>0.03</v>
          </cell>
          <cell r="CV412">
            <v>0.02</v>
          </cell>
          <cell r="CW412">
            <v>0.03</v>
          </cell>
          <cell r="CX412">
            <v>0.03</v>
          </cell>
          <cell r="CY412">
            <v>0.03</v>
          </cell>
          <cell r="CZ412">
            <v>0.04</v>
          </cell>
          <cell r="DA412">
            <v>0.04</v>
          </cell>
          <cell r="DB412">
            <v>0.03</v>
          </cell>
          <cell r="DC412">
            <v>0.04</v>
          </cell>
          <cell r="DD412">
            <v>0.79</v>
          </cell>
          <cell r="DE412">
            <v>0.74</v>
          </cell>
          <cell r="DF412">
            <v>0.68</v>
          </cell>
          <cell r="DG412">
            <v>0.76</v>
          </cell>
          <cell r="DH412">
            <v>0.75</v>
          </cell>
          <cell r="DI412">
            <v>0.57999999999999996</v>
          </cell>
          <cell r="DJ412">
            <v>0.55000000000000004</v>
          </cell>
          <cell r="DK412">
            <v>0.43</v>
          </cell>
          <cell r="DL412">
            <v>0.49</v>
          </cell>
          <cell r="DM412">
            <v>0.05</v>
          </cell>
          <cell r="DN412">
            <v>4.0000000000000001E-3</v>
          </cell>
          <cell r="DO412">
            <v>0</v>
          </cell>
          <cell r="DP412">
            <v>0</v>
          </cell>
          <cell r="DQ412">
            <v>0</v>
          </cell>
          <cell r="DR412">
            <v>0.01</v>
          </cell>
          <cell r="DS412">
            <v>0.05</v>
          </cell>
          <cell r="DT412">
            <v>0.01</v>
          </cell>
          <cell r="DU412">
            <v>0</v>
          </cell>
          <cell r="DW412">
            <v>0.03</v>
          </cell>
          <cell r="DX412">
            <v>1.9E-2</v>
          </cell>
          <cell r="DY412">
            <v>0.03</v>
          </cell>
          <cell r="DZ412">
            <v>0.03</v>
          </cell>
          <cell r="EA412">
            <v>0.06</v>
          </cell>
          <cell r="EB412">
            <v>0.12</v>
          </cell>
          <cell r="EC412">
            <v>0.06</v>
          </cell>
          <cell r="ED412">
            <v>0.01</v>
          </cell>
          <cell r="EE412">
            <v>0.45</v>
          </cell>
          <cell r="EF412">
            <v>0.36</v>
          </cell>
          <cell r="EG412">
            <v>0.27</v>
          </cell>
          <cell r="EH412">
            <v>0.28999999999999998</v>
          </cell>
          <cell r="EI412">
            <v>0.28000000000000003</v>
          </cell>
          <cell r="EJ412">
            <v>0.37</v>
          </cell>
          <cell r="EK412">
            <v>0.37</v>
          </cell>
          <cell r="EL412">
            <v>0.37</v>
          </cell>
          <cell r="EM412">
            <v>0.35</v>
          </cell>
          <cell r="EO412">
            <v>0.56000000000000005</v>
          </cell>
          <cell r="EP412">
            <v>0.66</v>
          </cell>
          <cell r="EQ412">
            <v>0.64</v>
          </cell>
          <cell r="ER412">
            <v>0.65</v>
          </cell>
          <cell r="ES412">
            <v>0.51</v>
          </cell>
          <cell r="ET412">
            <v>0.3</v>
          </cell>
          <cell r="EU412">
            <v>0.48</v>
          </cell>
          <cell r="EV412">
            <v>0.56999999999999995</v>
          </cell>
          <cell r="EW412">
            <v>0.05</v>
          </cell>
          <cell r="EX412">
            <v>0.05</v>
          </cell>
          <cell r="EY412">
            <v>0.05</v>
          </cell>
          <cell r="EZ412">
            <v>0.05</v>
          </cell>
          <cell r="FA412">
            <v>0.05</v>
          </cell>
          <cell r="FB412">
            <v>0.05</v>
          </cell>
          <cell r="FC412">
            <v>0.15</v>
          </cell>
          <cell r="FD412">
            <v>7.0000000000000007E-2</v>
          </cell>
          <cell r="FE412">
            <v>0.06</v>
          </cell>
          <cell r="GP412">
            <v>0</v>
          </cell>
          <cell r="GQ412">
            <v>0.09</v>
          </cell>
          <cell r="GR412">
            <v>0.11</v>
          </cell>
          <cell r="GS412">
            <v>0.14000000000000001</v>
          </cell>
          <cell r="GT412">
            <v>0.25</v>
          </cell>
          <cell r="GU412">
            <v>0</v>
          </cell>
          <cell r="GV412">
            <v>0.46</v>
          </cell>
          <cell r="GW412">
            <v>0.34</v>
          </cell>
          <cell r="GX412">
            <v>0.44</v>
          </cell>
          <cell r="GY412">
            <v>0.53</v>
          </cell>
          <cell r="GZ412">
            <v>0.38</v>
          </cell>
          <cell r="HA412">
            <v>0.35</v>
          </cell>
          <cell r="HB412">
            <v>0.45</v>
          </cell>
          <cell r="HC412">
            <v>0.18</v>
          </cell>
          <cell r="HD412">
            <v>0.27</v>
          </cell>
          <cell r="HE412">
            <v>0.22</v>
          </cell>
          <cell r="HF412">
            <v>0.08</v>
          </cell>
          <cell r="HG412">
            <v>0.56000000000000005</v>
          </cell>
          <cell r="HH412">
            <v>0.02</v>
          </cell>
          <cell r="HI412">
            <v>0.21</v>
          </cell>
          <cell r="HJ412">
            <v>0.1</v>
          </cell>
          <cell r="HK412">
            <v>0.05</v>
          </cell>
          <cell r="HL412">
            <v>0.12</v>
          </cell>
          <cell r="HM412">
            <v>0.02</v>
          </cell>
          <cell r="HN412">
            <v>0</v>
          </cell>
          <cell r="HO412">
            <v>0.1</v>
          </cell>
          <cell r="HP412">
            <v>0.01</v>
          </cell>
          <cell r="HQ412">
            <v>0</v>
          </cell>
          <cell r="HR412">
            <v>0.10199999999999999</v>
          </cell>
          <cell r="HS412">
            <v>4.0000000000000001E-3</v>
          </cell>
          <cell r="HT412">
            <v>0.06</v>
          </cell>
          <cell r="HU412">
            <v>7.0000000000000007E-2</v>
          </cell>
          <cell r="HV412">
            <v>7.0000000000000007E-2</v>
          </cell>
          <cell r="HW412">
            <v>0.06</v>
          </cell>
          <cell r="HX412">
            <v>7.0000000000000007E-2</v>
          </cell>
          <cell r="HY412">
            <v>0.06</v>
          </cell>
        </row>
        <row r="413">
          <cell r="A413">
            <v>610039</v>
          </cell>
          <cell r="I413">
            <v>54</v>
          </cell>
          <cell r="J413" t="str">
            <v>Strong</v>
          </cell>
          <cell r="M413">
            <v>62</v>
          </cell>
          <cell r="R413">
            <v>13</v>
          </cell>
          <cell r="AA413">
            <v>0.01</v>
          </cell>
          <cell r="AB413">
            <v>0.02</v>
          </cell>
          <cell r="AC413">
            <v>0.03</v>
          </cell>
          <cell r="AD413">
            <v>0.01</v>
          </cell>
          <cell r="AE413">
            <v>0.02</v>
          </cell>
          <cell r="AF413">
            <v>0.03</v>
          </cell>
          <cell r="AG413">
            <v>0.03</v>
          </cell>
          <cell r="AH413">
            <v>0.02</v>
          </cell>
          <cell r="AI413">
            <v>0.04</v>
          </cell>
          <cell r="AJ413">
            <v>0.03</v>
          </cell>
          <cell r="AK413">
            <v>0.08</v>
          </cell>
          <cell r="AL413">
            <v>0.1</v>
          </cell>
          <cell r="AM413">
            <v>0.25</v>
          </cell>
          <cell r="AN413">
            <v>0.23</v>
          </cell>
          <cell r="AO413">
            <v>0.35</v>
          </cell>
          <cell r="AP413">
            <v>0.23</v>
          </cell>
          <cell r="AQ413">
            <v>0.32</v>
          </cell>
          <cell r="AR413">
            <v>0.33</v>
          </cell>
          <cell r="AS413">
            <v>0.01</v>
          </cell>
          <cell r="AT413">
            <v>0</v>
          </cell>
          <cell r="AU413">
            <v>0.01</v>
          </cell>
          <cell r="AV413">
            <v>0.01</v>
          </cell>
          <cell r="AW413">
            <v>0</v>
          </cell>
          <cell r="AX413">
            <v>0.01</v>
          </cell>
          <cell r="AY413">
            <v>0.71</v>
          </cell>
          <cell r="AZ413">
            <v>0.73</v>
          </cell>
          <cell r="BA413">
            <v>0.56999999999999995</v>
          </cell>
          <cell r="BB413">
            <v>0.71</v>
          </cell>
          <cell r="BC413">
            <v>0.57999999999999996</v>
          </cell>
          <cell r="BD413">
            <v>0.53</v>
          </cell>
          <cell r="BK413">
            <v>1.6E-2</v>
          </cell>
          <cell r="BL413">
            <v>1.6E-2</v>
          </cell>
          <cell r="BM413">
            <v>0.02</v>
          </cell>
          <cell r="BN413">
            <v>0.03</v>
          </cell>
          <cell r="BO413">
            <v>0.02</v>
          </cell>
          <cell r="BP413">
            <v>0.03</v>
          </cell>
          <cell r="BQ413">
            <v>0.03</v>
          </cell>
          <cell r="BR413">
            <v>0.04</v>
          </cell>
          <cell r="BS413">
            <v>0.04</v>
          </cell>
          <cell r="BT413">
            <v>0.01</v>
          </cell>
          <cell r="BU413">
            <v>0.01</v>
          </cell>
          <cell r="BV413">
            <v>0.02</v>
          </cell>
          <cell r="BW413">
            <v>0.01</v>
          </cell>
          <cell r="BX413">
            <v>0.01</v>
          </cell>
          <cell r="BY413">
            <v>0.02</v>
          </cell>
          <cell r="BZ413">
            <v>0.04</v>
          </cell>
          <cell r="CA413">
            <v>0.06</v>
          </cell>
          <cell r="CB413">
            <v>0.03</v>
          </cell>
          <cell r="CL413">
            <v>0.14000000000000001</v>
          </cell>
          <cell r="CM413">
            <v>0.18</v>
          </cell>
          <cell r="CN413">
            <v>0.17</v>
          </cell>
          <cell r="CO413">
            <v>0.21</v>
          </cell>
          <cell r="CP413">
            <v>0.19</v>
          </cell>
          <cell r="CQ413">
            <v>0.19</v>
          </cell>
          <cell r="CR413">
            <v>0.16</v>
          </cell>
          <cell r="CS413">
            <v>0.16</v>
          </cell>
          <cell r="CT413">
            <v>0.14000000000000001</v>
          </cell>
          <cell r="CU413">
            <v>0.01</v>
          </cell>
          <cell r="CV413">
            <v>0</v>
          </cell>
          <cell r="CW413">
            <v>0</v>
          </cell>
          <cell r="CX413">
            <v>0.01</v>
          </cell>
          <cell r="CY413">
            <v>0.01</v>
          </cell>
          <cell r="CZ413">
            <v>0.05</v>
          </cell>
          <cell r="DA413">
            <v>0.03</v>
          </cell>
          <cell r="DB413">
            <v>0.01</v>
          </cell>
          <cell r="DC413">
            <v>0.01</v>
          </cell>
          <cell r="DD413">
            <v>0.84</v>
          </cell>
          <cell r="DE413">
            <v>0.8</v>
          </cell>
          <cell r="DF413">
            <v>0.8</v>
          </cell>
          <cell r="DG413">
            <v>0.74</v>
          </cell>
          <cell r="DH413">
            <v>0.77</v>
          </cell>
          <cell r="DI413">
            <v>0.71</v>
          </cell>
          <cell r="DJ413">
            <v>0.75</v>
          </cell>
          <cell r="DK413">
            <v>0.73</v>
          </cell>
          <cell r="DL413">
            <v>0.78</v>
          </cell>
          <cell r="DM413">
            <v>0.1</v>
          </cell>
          <cell r="DN413">
            <v>1.0999999999999999E-2</v>
          </cell>
          <cell r="DO413">
            <v>0.02</v>
          </cell>
          <cell r="DP413">
            <v>0.01</v>
          </cell>
          <cell r="DQ413">
            <v>1.6E-2</v>
          </cell>
          <cell r="DR413">
            <v>0.02</v>
          </cell>
          <cell r="DS413">
            <v>0.02</v>
          </cell>
          <cell r="DT413">
            <v>0.03</v>
          </cell>
          <cell r="DU413">
            <v>0.01</v>
          </cell>
          <cell r="DW413">
            <v>3.3000000000000002E-2</v>
          </cell>
          <cell r="DX413">
            <v>2.7E-2</v>
          </cell>
          <cell r="DY413">
            <v>0.02</v>
          </cell>
          <cell r="DZ413">
            <v>0.01</v>
          </cell>
          <cell r="EA413">
            <v>0.03</v>
          </cell>
          <cell r="EB413">
            <v>0.18</v>
          </cell>
          <cell r="EC413">
            <v>0.03</v>
          </cell>
          <cell r="ED413">
            <v>0.04</v>
          </cell>
          <cell r="EE413">
            <v>0.33</v>
          </cell>
          <cell r="EF413">
            <v>0.28000000000000003</v>
          </cell>
          <cell r="EG413">
            <v>0.21</v>
          </cell>
          <cell r="EH413">
            <v>0.3</v>
          </cell>
          <cell r="EI413">
            <v>0.25</v>
          </cell>
          <cell r="EJ413">
            <v>0.28000000000000003</v>
          </cell>
          <cell r="EK413">
            <v>0.28000000000000003</v>
          </cell>
          <cell r="EL413">
            <v>0.26</v>
          </cell>
          <cell r="EM413">
            <v>0.34</v>
          </cell>
          <cell r="EO413">
            <v>0.65</v>
          </cell>
          <cell r="EP413">
            <v>0.73</v>
          </cell>
          <cell r="EQ413">
            <v>0.64</v>
          </cell>
          <cell r="ER413">
            <v>0.71</v>
          </cell>
          <cell r="ES413">
            <v>0.64</v>
          </cell>
          <cell r="ET413">
            <v>0.45</v>
          </cell>
          <cell r="EU413">
            <v>0.66</v>
          </cell>
          <cell r="EV413">
            <v>0.57999999999999996</v>
          </cell>
          <cell r="EW413">
            <v>0.03</v>
          </cell>
          <cell r="EX413">
            <v>0.03</v>
          </cell>
          <cell r="EY413">
            <v>0.02</v>
          </cell>
          <cell r="EZ413">
            <v>0.02</v>
          </cell>
          <cell r="FA413">
            <v>0.02</v>
          </cell>
          <cell r="FB413">
            <v>0.03</v>
          </cell>
          <cell r="FC413">
            <v>7.0000000000000007E-2</v>
          </cell>
          <cell r="FD413">
            <v>0.02</v>
          </cell>
          <cell r="FE413">
            <v>0.03</v>
          </cell>
          <cell r="GP413">
            <v>0.01</v>
          </cell>
          <cell r="GQ413">
            <v>0</v>
          </cell>
          <cell r="GR413">
            <v>0</v>
          </cell>
          <cell r="GS413">
            <v>0.01</v>
          </cell>
          <cell r="GT413">
            <v>7.0000000000000007E-2</v>
          </cell>
          <cell r="GU413">
            <v>0.01</v>
          </cell>
          <cell r="GV413">
            <v>0.24</v>
          </cell>
          <cell r="GW413">
            <v>0.23</v>
          </cell>
          <cell r="GX413">
            <v>0.26</v>
          </cell>
          <cell r="GY413">
            <v>0.23</v>
          </cell>
          <cell r="GZ413">
            <v>0.4</v>
          </cell>
          <cell r="HA413">
            <v>0.22</v>
          </cell>
          <cell r="HB413">
            <v>0.68</v>
          </cell>
          <cell r="HC413">
            <v>0.56999999999999995</v>
          </cell>
          <cell r="HD413">
            <v>0.53</v>
          </cell>
          <cell r="HE413">
            <v>0.65</v>
          </cell>
          <cell r="HF413">
            <v>0.45</v>
          </cell>
          <cell r="HG413">
            <v>0.72</v>
          </cell>
          <cell r="HH413">
            <v>0.02</v>
          </cell>
          <cell r="HI413">
            <v>0.13</v>
          </cell>
          <cell r="HJ413">
            <v>0.15</v>
          </cell>
          <cell r="HK413">
            <v>0.06</v>
          </cell>
          <cell r="HL413">
            <v>0.04</v>
          </cell>
          <cell r="HM413">
            <v>0.02</v>
          </cell>
          <cell r="HN413">
            <v>1.0999999999999999E-2</v>
          </cell>
          <cell r="HO413">
            <v>0.04</v>
          </cell>
          <cell r="HP413">
            <v>0.02</v>
          </cell>
          <cell r="HQ413">
            <v>0.02</v>
          </cell>
          <cell r="HR413">
            <v>1.0999999999999999E-2</v>
          </cell>
          <cell r="HS413">
            <v>1.0999999999999999E-2</v>
          </cell>
          <cell r="HT413">
            <v>0.03</v>
          </cell>
          <cell r="HU413">
            <v>0.04</v>
          </cell>
          <cell r="HV413">
            <v>0.04</v>
          </cell>
          <cell r="HW413">
            <v>0.04</v>
          </cell>
          <cell r="HX413">
            <v>0.04</v>
          </cell>
          <cell r="HY413">
            <v>0.03</v>
          </cell>
        </row>
        <row r="414">
          <cell r="A414">
            <v>610040</v>
          </cell>
          <cell r="I414">
            <v>55</v>
          </cell>
          <cell r="J414" t="str">
            <v>Weak</v>
          </cell>
          <cell r="M414">
            <v>39</v>
          </cell>
          <cell r="R414">
            <v>15</v>
          </cell>
          <cell r="AA414">
            <v>0.01</v>
          </cell>
          <cell r="AB414">
            <v>0.01</v>
          </cell>
          <cell r="AC414">
            <v>0.02</v>
          </cell>
          <cell r="AD414">
            <v>0.01</v>
          </cell>
          <cell r="AE414">
            <v>0.02</v>
          </cell>
          <cell r="AF414">
            <v>0.09</v>
          </cell>
          <cell r="AG414">
            <v>0.09</v>
          </cell>
          <cell r="AH414">
            <v>0.06</v>
          </cell>
          <cell r="AI414">
            <v>0.04</v>
          </cell>
          <cell r="AJ414">
            <v>0.04</v>
          </cell>
          <cell r="AK414">
            <v>0.08</v>
          </cell>
          <cell r="AL414">
            <v>0.14000000000000001</v>
          </cell>
          <cell r="AM414">
            <v>0.46</v>
          </cell>
          <cell r="AN414">
            <v>0.38</v>
          </cell>
          <cell r="AO414">
            <v>0.44</v>
          </cell>
          <cell r="AP414">
            <v>0.3</v>
          </cell>
          <cell r="AQ414">
            <v>0.4</v>
          </cell>
          <cell r="AR414">
            <v>0.36</v>
          </cell>
          <cell r="AS414">
            <v>0.02</v>
          </cell>
          <cell r="AT414">
            <v>0.01</v>
          </cell>
          <cell r="AU414">
            <v>0.02</v>
          </cell>
          <cell r="AV414">
            <v>0.01</v>
          </cell>
          <cell r="AW414">
            <v>0.02</v>
          </cell>
          <cell r="AX414">
            <v>0.02</v>
          </cell>
          <cell r="AY414">
            <v>0.41</v>
          </cell>
          <cell r="AZ414">
            <v>0.54</v>
          </cell>
          <cell r="BA414">
            <v>0.49</v>
          </cell>
          <cell r="BB414">
            <v>0.65</v>
          </cell>
          <cell r="BC414">
            <v>0.48</v>
          </cell>
          <cell r="BD414">
            <v>0.39</v>
          </cell>
          <cell r="BK414">
            <v>4.0000000000000001E-3</v>
          </cell>
          <cell r="BL414">
            <v>2E-3</v>
          </cell>
          <cell r="BM414">
            <v>0</v>
          </cell>
          <cell r="BN414">
            <v>0.01</v>
          </cell>
          <cell r="BO414">
            <v>0</v>
          </cell>
          <cell r="BP414">
            <v>0.01</v>
          </cell>
          <cell r="BQ414">
            <v>0.01</v>
          </cell>
          <cell r="BR414">
            <v>0.03</v>
          </cell>
          <cell r="BS414">
            <v>0.01</v>
          </cell>
          <cell r="BT414">
            <v>0.01</v>
          </cell>
          <cell r="BU414">
            <v>0.01</v>
          </cell>
          <cell r="BV414">
            <v>0.01</v>
          </cell>
          <cell r="BW414">
            <v>0.01</v>
          </cell>
          <cell r="BX414">
            <v>0.01</v>
          </cell>
          <cell r="BY414">
            <v>0.01</v>
          </cell>
          <cell r="BZ414">
            <v>0.02</v>
          </cell>
          <cell r="CA414">
            <v>0.06</v>
          </cell>
          <cell r="CB414">
            <v>0.02</v>
          </cell>
          <cell r="CL414">
            <v>0.12</v>
          </cell>
          <cell r="CM414">
            <v>0.12</v>
          </cell>
          <cell r="CN414">
            <v>0.16</v>
          </cell>
          <cell r="CO414">
            <v>0.17</v>
          </cell>
          <cell r="CP414">
            <v>0.16</v>
          </cell>
          <cell r="CQ414">
            <v>0.21</v>
          </cell>
          <cell r="CR414">
            <v>0.21</v>
          </cell>
          <cell r="CS414">
            <v>0.24</v>
          </cell>
          <cell r="CT414">
            <v>0.2</v>
          </cell>
          <cell r="CU414">
            <v>0.01</v>
          </cell>
          <cell r="CV414">
            <v>0.01</v>
          </cell>
          <cell r="CW414">
            <v>0.02</v>
          </cell>
          <cell r="CX414">
            <v>0.01</v>
          </cell>
          <cell r="CY414">
            <v>0.01</v>
          </cell>
          <cell r="CZ414">
            <v>0.02</v>
          </cell>
          <cell r="DA414">
            <v>0.01</v>
          </cell>
          <cell r="DB414">
            <v>0.02</v>
          </cell>
          <cell r="DC414">
            <v>0.01</v>
          </cell>
          <cell r="DD414">
            <v>0.85</v>
          </cell>
          <cell r="DE414">
            <v>0.86</v>
          </cell>
          <cell r="DF414">
            <v>0.81</v>
          </cell>
          <cell r="DG414">
            <v>0.8</v>
          </cell>
          <cell r="DH414">
            <v>0.81</v>
          </cell>
          <cell r="DI414">
            <v>0.75</v>
          </cell>
          <cell r="DJ414">
            <v>0.75</v>
          </cell>
          <cell r="DK414">
            <v>0.66</v>
          </cell>
          <cell r="DL414">
            <v>0.75</v>
          </cell>
          <cell r="DM414">
            <v>0.14000000000000001</v>
          </cell>
          <cell r="DN414">
            <v>7.0000000000000001E-3</v>
          </cell>
          <cell r="DO414">
            <v>0</v>
          </cell>
          <cell r="DP414">
            <v>0</v>
          </cell>
          <cell r="DQ414">
            <v>0</v>
          </cell>
          <cell r="DR414">
            <v>0.01</v>
          </cell>
          <cell r="DS414">
            <v>0.02</v>
          </cell>
          <cell r="DT414">
            <v>0.01</v>
          </cell>
          <cell r="DU414">
            <v>0</v>
          </cell>
          <cell r="DW414">
            <v>4.2000000000000003E-2</v>
          </cell>
          <cell r="DX414">
            <v>3.7999999999999999E-2</v>
          </cell>
          <cell r="DY414">
            <v>0.05</v>
          </cell>
          <cell r="DZ414">
            <v>0.03</v>
          </cell>
          <cell r="EA414">
            <v>0.05</v>
          </cell>
          <cell r="EB414">
            <v>0.09</v>
          </cell>
          <cell r="EC414">
            <v>0.05</v>
          </cell>
          <cell r="ED414">
            <v>0.03</v>
          </cell>
          <cell r="EE414">
            <v>0.28000000000000003</v>
          </cell>
          <cell r="EF414">
            <v>0.27</v>
          </cell>
          <cell r="EG414">
            <v>0.28000000000000003</v>
          </cell>
          <cell r="EH414">
            <v>0.32</v>
          </cell>
          <cell r="EI414">
            <v>0.3</v>
          </cell>
          <cell r="EJ414">
            <v>0.35</v>
          </cell>
          <cell r="EK414">
            <v>0.31</v>
          </cell>
          <cell r="EL414">
            <v>0.34</v>
          </cell>
          <cell r="EM414">
            <v>0.38</v>
          </cell>
          <cell r="EO414">
            <v>0.66</v>
          </cell>
          <cell r="EP414">
            <v>0.67</v>
          </cell>
          <cell r="EQ414">
            <v>0.61</v>
          </cell>
          <cell r="ER414">
            <v>0.65</v>
          </cell>
          <cell r="ES414">
            <v>0.56000000000000005</v>
          </cell>
          <cell r="ET414">
            <v>0.52</v>
          </cell>
          <cell r="EU414">
            <v>0.56999999999999995</v>
          </cell>
          <cell r="EV414">
            <v>0.54</v>
          </cell>
          <cell r="EW414">
            <v>0.06</v>
          </cell>
          <cell r="EX414">
            <v>0.02</v>
          </cell>
          <cell r="EY414">
            <v>0.02</v>
          </cell>
          <cell r="EZ414">
            <v>0.03</v>
          </cell>
          <cell r="FA414">
            <v>0.02</v>
          </cell>
          <cell r="FB414">
            <v>0.03</v>
          </cell>
          <cell r="FC414">
            <v>7.0000000000000007E-2</v>
          </cell>
          <cell r="FD414">
            <v>0.03</v>
          </cell>
          <cell r="FE414">
            <v>0.04</v>
          </cell>
          <cell r="GP414">
            <v>0</v>
          </cell>
          <cell r="GQ414">
            <v>0.01</v>
          </cell>
          <cell r="GR414">
            <v>0.01</v>
          </cell>
          <cell r="GS414">
            <v>0</v>
          </cell>
          <cell r="GT414">
            <v>0.06</v>
          </cell>
          <cell r="GU414">
            <v>0.01</v>
          </cell>
          <cell r="GV414">
            <v>0.31</v>
          </cell>
          <cell r="GW414">
            <v>0.31</v>
          </cell>
          <cell r="GX414">
            <v>0.31</v>
          </cell>
          <cell r="GY414">
            <v>0.28999999999999998</v>
          </cell>
          <cell r="GZ414">
            <v>0.34</v>
          </cell>
          <cell r="HA414">
            <v>0.35</v>
          </cell>
          <cell r="HB414">
            <v>0.6</v>
          </cell>
          <cell r="HC414">
            <v>0.41</v>
          </cell>
          <cell r="HD414">
            <v>0.46</v>
          </cell>
          <cell r="HE414">
            <v>0.48</v>
          </cell>
          <cell r="HF414">
            <v>0.44</v>
          </cell>
          <cell r="HG414">
            <v>0.52</v>
          </cell>
          <cell r="HH414">
            <v>0.02</v>
          </cell>
          <cell r="HI414">
            <v>0.19</v>
          </cell>
          <cell r="HJ414">
            <v>0.13</v>
          </cell>
          <cell r="HK414">
            <v>0.15</v>
          </cell>
          <cell r="HL414">
            <v>0.09</v>
          </cell>
          <cell r="HM414">
            <v>0.04</v>
          </cell>
          <cell r="HN414">
            <v>2.1999999999999999E-2</v>
          </cell>
          <cell r="HO414">
            <v>0.03</v>
          </cell>
          <cell r="HP414">
            <v>0.03</v>
          </cell>
          <cell r="HQ414">
            <v>0.03</v>
          </cell>
          <cell r="HR414">
            <v>2.9000000000000001E-2</v>
          </cell>
          <cell r="HS414">
            <v>2.7E-2</v>
          </cell>
          <cell r="HT414">
            <v>0.05</v>
          </cell>
          <cell r="HU414">
            <v>0.06</v>
          </cell>
          <cell r="HV414">
            <v>0.06</v>
          </cell>
          <cell r="HW414">
            <v>0.05</v>
          </cell>
          <cell r="HX414">
            <v>0.05</v>
          </cell>
          <cell r="HY414">
            <v>0.05</v>
          </cell>
        </row>
        <row r="415">
          <cell r="A415">
            <v>610041</v>
          </cell>
          <cell r="I415">
            <v>60</v>
          </cell>
          <cell r="J415" t="str">
            <v>Weak</v>
          </cell>
          <cell r="M415">
            <v>31</v>
          </cell>
          <cell r="R415">
            <v>60</v>
          </cell>
          <cell r="AA415">
            <v>0.05</v>
          </cell>
          <cell r="AB415">
            <v>0.02</v>
          </cell>
          <cell r="AC415">
            <v>0.01</v>
          </cell>
          <cell r="AD415">
            <v>0.03</v>
          </cell>
          <cell r="AE415">
            <v>0.03</v>
          </cell>
          <cell r="AF415">
            <v>0.1</v>
          </cell>
          <cell r="AG415">
            <v>0.16</v>
          </cell>
          <cell r="AH415">
            <v>0.1</v>
          </cell>
          <cell r="AI415">
            <v>0.08</v>
          </cell>
          <cell r="AJ415">
            <v>0.05</v>
          </cell>
          <cell r="AK415">
            <v>0.14000000000000001</v>
          </cell>
          <cell r="AL415">
            <v>0.19</v>
          </cell>
          <cell r="AM415">
            <v>0.4</v>
          </cell>
          <cell r="AN415">
            <v>0.35</v>
          </cell>
          <cell r="AO415">
            <v>0.4</v>
          </cell>
          <cell r="AP415">
            <v>0.24</v>
          </cell>
          <cell r="AQ415">
            <v>0.38</v>
          </cell>
          <cell r="AR415">
            <v>0.34</v>
          </cell>
          <cell r="AS415">
            <v>0</v>
          </cell>
          <cell r="AT415">
            <v>0</v>
          </cell>
          <cell r="AU415">
            <v>0.02</v>
          </cell>
          <cell r="AV415">
            <v>0.01</v>
          </cell>
          <cell r="AW415">
            <v>0</v>
          </cell>
          <cell r="AX415">
            <v>0</v>
          </cell>
          <cell r="AY415">
            <v>0.39</v>
          </cell>
          <cell r="AZ415">
            <v>0.53</v>
          </cell>
          <cell r="BA415">
            <v>0.48</v>
          </cell>
          <cell r="BB415">
            <v>0.67</v>
          </cell>
          <cell r="BC415">
            <v>0.45</v>
          </cell>
          <cell r="BD415">
            <v>0.37</v>
          </cell>
          <cell r="BK415">
            <v>2E-3</v>
          </cell>
          <cell r="BL415">
            <v>4.0000000000000001E-3</v>
          </cell>
          <cell r="BM415">
            <v>0.01</v>
          </cell>
          <cell r="BN415">
            <v>0.01</v>
          </cell>
          <cell r="BO415">
            <v>0.01</v>
          </cell>
          <cell r="BP415">
            <v>0.01</v>
          </cell>
          <cell r="BQ415">
            <v>0.01</v>
          </cell>
          <cell r="BR415">
            <v>0.08</v>
          </cell>
          <cell r="BS415">
            <v>0.02</v>
          </cell>
          <cell r="BT415">
            <v>0.01</v>
          </cell>
          <cell r="BU415">
            <v>0.02</v>
          </cell>
          <cell r="BV415">
            <v>0.02</v>
          </cell>
          <cell r="BW415">
            <v>0.03</v>
          </cell>
          <cell r="BX415">
            <v>0.03</v>
          </cell>
          <cell r="BY415">
            <v>0.06</v>
          </cell>
          <cell r="BZ415">
            <v>0.08</v>
          </cell>
          <cell r="CA415">
            <v>0.1</v>
          </cell>
          <cell r="CB415">
            <v>0.08</v>
          </cell>
          <cell r="CL415">
            <v>0.12</v>
          </cell>
          <cell r="CM415">
            <v>0.16</v>
          </cell>
          <cell r="CN415">
            <v>0.2</v>
          </cell>
          <cell r="CO415">
            <v>0.17</v>
          </cell>
          <cell r="CP415">
            <v>0.19</v>
          </cell>
          <cell r="CQ415">
            <v>0.24</v>
          </cell>
          <cell r="CR415">
            <v>0.22</v>
          </cell>
          <cell r="CS415">
            <v>0.23</v>
          </cell>
          <cell r="CT415">
            <v>0.23</v>
          </cell>
          <cell r="CU415">
            <v>0.01</v>
          </cell>
          <cell r="CV415">
            <v>0.01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0.01</v>
          </cell>
          <cell r="DB415">
            <v>0.01</v>
          </cell>
          <cell r="DC415">
            <v>0</v>
          </cell>
          <cell r="DD415">
            <v>0.86</v>
          </cell>
          <cell r="DE415">
            <v>0.81</v>
          </cell>
          <cell r="DF415">
            <v>0.78</v>
          </cell>
          <cell r="DG415">
            <v>0.79</v>
          </cell>
          <cell r="DH415">
            <v>0.77</v>
          </cell>
          <cell r="DI415">
            <v>0.69</v>
          </cell>
          <cell r="DJ415">
            <v>0.68</v>
          </cell>
          <cell r="DK415">
            <v>0.57999999999999996</v>
          </cell>
          <cell r="DL415">
            <v>0.66</v>
          </cell>
          <cell r="DM415">
            <v>0.11</v>
          </cell>
          <cell r="DN415">
            <v>6.0000000000000001E-3</v>
          </cell>
          <cell r="DO415">
            <v>0.01</v>
          </cell>
          <cell r="DP415">
            <v>0.01</v>
          </cell>
          <cell r="DQ415">
            <v>1.2E-2</v>
          </cell>
          <cell r="DR415">
            <v>0.02</v>
          </cell>
          <cell r="DS415">
            <v>0.04</v>
          </cell>
          <cell r="DT415">
            <v>0.01</v>
          </cell>
          <cell r="DU415">
            <v>0.01</v>
          </cell>
          <cell r="DW415">
            <v>0.04</v>
          </cell>
          <cell r="DX415">
            <v>0.04</v>
          </cell>
          <cell r="DY415">
            <v>0.08</v>
          </cell>
          <cell r="DZ415">
            <v>0.05</v>
          </cell>
          <cell r="EA415">
            <v>0.09</v>
          </cell>
          <cell r="EB415">
            <v>0.11</v>
          </cell>
          <cell r="EC415">
            <v>0.06</v>
          </cell>
          <cell r="ED415">
            <v>0.04</v>
          </cell>
          <cell r="EE415">
            <v>0.28999999999999998</v>
          </cell>
          <cell r="EF415">
            <v>0.28999999999999998</v>
          </cell>
          <cell r="EG415">
            <v>0.28999999999999998</v>
          </cell>
          <cell r="EH415">
            <v>0.31</v>
          </cell>
          <cell r="EI415">
            <v>0.24</v>
          </cell>
          <cell r="EJ415">
            <v>0.33</v>
          </cell>
          <cell r="EK415">
            <v>0.33</v>
          </cell>
          <cell r="EL415">
            <v>0.38</v>
          </cell>
          <cell r="EM415">
            <v>0.39</v>
          </cell>
          <cell r="EO415">
            <v>0.64</v>
          </cell>
          <cell r="EP415">
            <v>0.63</v>
          </cell>
          <cell r="EQ415">
            <v>0.56999999999999995</v>
          </cell>
          <cell r="ER415">
            <v>0.67</v>
          </cell>
          <cell r="ES415">
            <v>0.52</v>
          </cell>
          <cell r="ET415">
            <v>0.46</v>
          </cell>
          <cell r="EU415">
            <v>0.51</v>
          </cell>
          <cell r="EV415">
            <v>0.51</v>
          </cell>
          <cell r="EW415">
            <v>0.04</v>
          </cell>
          <cell r="EX415">
            <v>0.03</v>
          </cell>
          <cell r="EY415">
            <v>0.03</v>
          </cell>
          <cell r="EZ415">
            <v>0.02</v>
          </cell>
          <cell r="FA415">
            <v>0.03</v>
          </cell>
          <cell r="FB415">
            <v>0.04</v>
          </cell>
          <cell r="FC415">
            <v>0.05</v>
          </cell>
          <cell r="FD415">
            <v>0.04</v>
          </cell>
          <cell r="FE415">
            <v>0.04</v>
          </cell>
          <cell r="GP415">
            <v>0.02</v>
          </cell>
          <cell r="GQ415">
            <v>0.02</v>
          </cell>
          <cell r="GR415">
            <v>0.01</v>
          </cell>
          <cell r="GS415">
            <v>0.03</v>
          </cell>
          <cell r="GT415">
            <v>0.12</v>
          </cell>
          <cell r="GU415">
            <v>0.03</v>
          </cell>
          <cell r="GV415">
            <v>0.31</v>
          </cell>
          <cell r="GW415">
            <v>0.27</v>
          </cell>
          <cell r="GX415">
            <v>0.3</v>
          </cell>
          <cell r="GY415">
            <v>0.31</v>
          </cell>
          <cell r="GZ415">
            <v>0.33</v>
          </cell>
          <cell r="HA415">
            <v>0.35</v>
          </cell>
          <cell r="HB415">
            <v>0.57999999999999996</v>
          </cell>
          <cell r="HC415">
            <v>0.43</v>
          </cell>
          <cell r="HD415">
            <v>0.45</v>
          </cell>
          <cell r="HE415">
            <v>0.43</v>
          </cell>
          <cell r="HF415">
            <v>0.36</v>
          </cell>
          <cell r="HG415">
            <v>0.49</v>
          </cell>
          <cell r="HH415">
            <v>0.04</v>
          </cell>
          <cell r="HI415">
            <v>0.21</v>
          </cell>
          <cell r="HJ415">
            <v>0.17</v>
          </cell>
          <cell r="HK415">
            <v>0.15</v>
          </cell>
          <cell r="HL415">
            <v>0.11</v>
          </cell>
          <cell r="HM415">
            <v>0.06</v>
          </cell>
          <cell r="HN415">
            <v>1.6E-2</v>
          </cell>
          <cell r="HO415">
            <v>0.02</v>
          </cell>
          <cell r="HP415">
            <v>0.03</v>
          </cell>
          <cell r="HQ415">
            <v>0.02</v>
          </cell>
          <cell r="HR415">
            <v>0.03</v>
          </cell>
          <cell r="HS415">
            <v>1.7999999999999999E-2</v>
          </cell>
          <cell r="HT415">
            <v>0.04</v>
          </cell>
          <cell r="HU415">
            <v>0.05</v>
          </cell>
          <cell r="HV415">
            <v>0.05</v>
          </cell>
          <cell r="HW415">
            <v>0.06</v>
          </cell>
          <cell r="HX415">
            <v>0.05</v>
          </cell>
          <cell r="HY415">
            <v>0.04</v>
          </cell>
        </row>
        <row r="416">
          <cell r="A416">
            <v>610043</v>
          </cell>
          <cell r="I416">
            <v>43</v>
          </cell>
          <cell r="J416" t="str">
            <v>Strong</v>
          </cell>
          <cell r="M416">
            <v>67</v>
          </cell>
          <cell r="R416">
            <v>4</v>
          </cell>
          <cell r="AA416">
            <v>0</v>
          </cell>
          <cell r="AB416">
            <v>0</v>
          </cell>
          <cell r="AC416">
            <v>0.01</v>
          </cell>
          <cell r="AD416">
            <v>0.02</v>
          </cell>
          <cell r="AE416">
            <v>0.03</v>
          </cell>
          <cell r="AF416">
            <v>0.04</v>
          </cell>
          <cell r="AG416">
            <v>0.04</v>
          </cell>
          <cell r="AH416">
            <v>0.04</v>
          </cell>
          <cell r="AI416">
            <v>7.0000000000000007E-2</v>
          </cell>
          <cell r="AJ416">
            <v>0</v>
          </cell>
          <cell r="AK416">
            <v>0.04</v>
          </cell>
          <cell r="AL416">
            <v>7.0000000000000007E-2</v>
          </cell>
          <cell r="AM416">
            <v>0.21</v>
          </cell>
          <cell r="AN416">
            <v>0.25</v>
          </cell>
          <cell r="AO416">
            <v>0.23</v>
          </cell>
          <cell r="AP416">
            <v>0.25</v>
          </cell>
          <cell r="AQ416">
            <v>0.35</v>
          </cell>
          <cell r="AR416">
            <v>0.32</v>
          </cell>
          <cell r="AS416">
            <v>0.01</v>
          </cell>
          <cell r="AT416">
            <v>0</v>
          </cell>
          <cell r="AU416">
            <v>0.02</v>
          </cell>
          <cell r="AV416">
            <v>0</v>
          </cell>
          <cell r="AW416">
            <v>0.02</v>
          </cell>
          <cell r="AX416">
            <v>0.03</v>
          </cell>
          <cell r="AY416">
            <v>0.75</v>
          </cell>
          <cell r="AZ416">
            <v>0.71</v>
          </cell>
          <cell r="BA416">
            <v>0.68</v>
          </cell>
          <cell r="BB416">
            <v>0.73</v>
          </cell>
          <cell r="BC416">
            <v>0.56000000000000005</v>
          </cell>
          <cell r="BD416">
            <v>0.54</v>
          </cell>
          <cell r="BK416">
            <v>0</v>
          </cell>
          <cell r="BL416">
            <v>1.7999999999999999E-2</v>
          </cell>
          <cell r="BM416">
            <v>0.02</v>
          </cell>
          <cell r="BN416">
            <v>0.02</v>
          </cell>
          <cell r="BO416">
            <v>0.02</v>
          </cell>
          <cell r="BP416">
            <v>0.03</v>
          </cell>
          <cell r="BQ416">
            <v>7.0000000000000007E-2</v>
          </cell>
          <cell r="BR416">
            <v>0.11</v>
          </cell>
          <cell r="BS416">
            <v>0.05</v>
          </cell>
          <cell r="BT416">
            <v>0.01</v>
          </cell>
          <cell r="BU416">
            <v>0.04</v>
          </cell>
          <cell r="BV416">
            <v>0.02</v>
          </cell>
          <cell r="BW416">
            <v>0.02</v>
          </cell>
          <cell r="BX416">
            <v>0.1</v>
          </cell>
          <cell r="BY416">
            <v>0.12</v>
          </cell>
          <cell r="BZ416">
            <v>7.0000000000000007E-2</v>
          </cell>
          <cell r="CA416">
            <v>0.08</v>
          </cell>
          <cell r="CB416">
            <v>0.08</v>
          </cell>
          <cell r="CL416">
            <v>0.23</v>
          </cell>
          <cell r="CM416">
            <v>0.28999999999999998</v>
          </cell>
          <cell r="CN416">
            <v>0.31</v>
          </cell>
          <cell r="CO416">
            <v>0.23</v>
          </cell>
          <cell r="CP416">
            <v>0.23</v>
          </cell>
          <cell r="CQ416">
            <v>0.28000000000000003</v>
          </cell>
          <cell r="CR416">
            <v>0.28999999999999998</v>
          </cell>
          <cell r="CS416">
            <v>0.2</v>
          </cell>
          <cell r="CT416">
            <v>0.25</v>
          </cell>
          <cell r="CU416">
            <v>0</v>
          </cell>
          <cell r="CV416">
            <v>0.01</v>
          </cell>
          <cell r="CW416">
            <v>0.02</v>
          </cell>
          <cell r="CX416">
            <v>0</v>
          </cell>
          <cell r="CY416">
            <v>0.03</v>
          </cell>
          <cell r="CZ416">
            <v>0.01</v>
          </cell>
          <cell r="DA416">
            <v>0.01</v>
          </cell>
          <cell r="DB416">
            <v>0</v>
          </cell>
          <cell r="DC416">
            <v>0.01</v>
          </cell>
          <cell r="DD416">
            <v>0.76</v>
          </cell>
          <cell r="DE416">
            <v>0.64</v>
          </cell>
          <cell r="DF416">
            <v>0.64</v>
          </cell>
          <cell r="DG416">
            <v>0.74</v>
          </cell>
          <cell r="DH416">
            <v>0.63</v>
          </cell>
          <cell r="DI416">
            <v>0.56000000000000005</v>
          </cell>
          <cell r="DJ416">
            <v>0.56000000000000005</v>
          </cell>
          <cell r="DK416">
            <v>0.61</v>
          </cell>
          <cell r="DL416">
            <v>0.61</v>
          </cell>
          <cell r="DM416">
            <v>0.11</v>
          </cell>
          <cell r="DN416">
            <v>1.7999999999999999E-2</v>
          </cell>
          <cell r="DO416">
            <v>0.01</v>
          </cell>
          <cell r="DP416">
            <v>0.03</v>
          </cell>
          <cell r="DQ416">
            <v>1.7999999999999999E-2</v>
          </cell>
          <cell r="DR416">
            <v>0.01</v>
          </cell>
          <cell r="DS416">
            <v>0.04</v>
          </cell>
          <cell r="DT416">
            <v>0.03</v>
          </cell>
          <cell r="DU416">
            <v>0.02</v>
          </cell>
          <cell r="DW416">
            <v>7.0000000000000007E-2</v>
          </cell>
          <cell r="DX416">
            <v>5.2999999999999999E-2</v>
          </cell>
          <cell r="DY416">
            <v>0.05</v>
          </cell>
          <cell r="DZ416">
            <v>0.05</v>
          </cell>
          <cell r="EA416">
            <v>0.09</v>
          </cell>
          <cell r="EB416">
            <v>0.19</v>
          </cell>
          <cell r="EC416">
            <v>0.11</v>
          </cell>
          <cell r="ED416">
            <v>0.16</v>
          </cell>
          <cell r="EE416">
            <v>0.18</v>
          </cell>
          <cell r="EF416">
            <v>0.27</v>
          </cell>
          <cell r="EG416">
            <v>0.34</v>
          </cell>
          <cell r="EH416">
            <v>0.34</v>
          </cell>
          <cell r="EI416">
            <v>0.3</v>
          </cell>
          <cell r="EJ416">
            <v>0.35</v>
          </cell>
          <cell r="EK416">
            <v>0.36</v>
          </cell>
          <cell r="EL416">
            <v>0.37</v>
          </cell>
          <cell r="EM416">
            <v>0.38</v>
          </cell>
          <cell r="EO416">
            <v>0.63</v>
          </cell>
          <cell r="EP416">
            <v>0.59</v>
          </cell>
          <cell r="EQ416">
            <v>0.55000000000000004</v>
          </cell>
          <cell r="ER416">
            <v>0.61</v>
          </cell>
          <cell r="ES416">
            <v>0.52</v>
          </cell>
          <cell r="ET416">
            <v>0.38</v>
          </cell>
          <cell r="EU416">
            <v>0.46</v>
          </cell>
          <cell r="EV416">
            <v>0.44</v>
          </cell>
          <cell r="EW416">
            <v>0.01</v>
          </cell>
          <cell r="EX416">
            <v>0.01</v>
          </cell>
          <cell r="EY416">
            <v>0.01</v>
          </cell>
          <cell r="EZ416">
            <v>0.03</v>
          </cell>
          <cell r="FA416">
            <v>0.02</v>
          </cell>
          <cell r="FB416">
            <v>0.04</v>
          </cell>
          <cell r="FC416">
            <v>0.04</v>
          </cell>
          <cell r="FD416">
            <v>0.03</v>
          </cell>
          <cell r="FE416">
            <v>0.01</v>
          </cell>
          <cell r="GP416">
            <v>0.02</v>
          </cell>
          <cell r="GQ416">
            <v>0.02</v>
          </cell>
          <cell r="GR416">
            <v>0.01</v>
          </cell>
          <cell r="GS416">
            <v>0.04</v>
          </cell>
          <cell r="GT416">
            <v>0.14000000000000001</v>
          </cell>
          <cell r="GU416">
            <v>0.01</v>
          </cell>
          <cell r="GV416">
            <v>0.41</v>
          </cell>
          <cell r="GW416">
            <v>0.4</v>
          </cell>
          <cell r="GX416">
            <v>0.39</v>
          </cell>
          <cell r="GY416">
            <v>0.35</v>
          </cell>
          <cell r="GZ416">
            <v>0.4</v>
          </cell>
          <cell r="HA416">
            <v>0.39</v>
          </cell>
          <cell r="HB416">
            <v>0.45</v>
          </cell>
          <cell r="HC416">
            <v>0.37</v>
          </cell>
          <cell r="HD416">
            <v>0.36</v>
          </cell>
          <cell r="HE416">
            <v>0.42</v>
          </cell>
          <cell r="HF416">
            <v>0.27</v>
          </cell>
          <cell r="HG416">
            <v>0.46</v>
          </cell>
          <cell r="HH416">
            <v>0.04</v>
          </cell>
          <cell r="HI416">
            <v>0.11</v>
          </cell>
          <cell r="HJ416">
            <v>0.11</v>
          </cell>
          <cell r="HK416">
            <v>7.0000000000000007E-2</v>
          </cell>
          <cell r="HL416">
            <v>0.08</v>
          </cell>
          <cell r="HM416">
            <v>0.04</v>
          </cell>
          <cell r="HN416">
            <v>6.0999999999999999E-2</v>
          </cell>
          <cell r="HO416">
            <v>0.04</v>
          </cell>
          <cell r="HP416">
            <v>0.06</v>
          </cell>
          <cell r="HQ416">
            <v>0.04</v>
          </cell>
          <cell r="HR416">
            <v>3.5000000000000003E-2</v>
          </cell>
          <cell r="HS416">
            <v>4.3999999999999997E-2</v>
          </cell>
          <cell r="HT416">
            <v>0.03</v>
          </cell>
          <cell r="HU416">
            <v>0.06</v>
          </cell>
          <cell r="HV416">
            <v>7.0000000000000007E-2</v>
          </cell>
          <cell r="HW416">
            <v>0.08</v>
          </cell>
          <cell r="HX416">
            <v>7.0000000000000007E-2</v>
          </cell>
          <cell r="HY416">
            <v>0.06</v>
          </cell>
        </row>
        <row r="417">
          <cell r="A417">
            <v>610044</v>
          </cell>
          <cell r="I417">
            <v>31</v>
          </cell>
          <cell r="J417" t="str">
            <v>Strong</v>
          </cell>
          <cell r="M417">
            <v>60</v>
          </cell>
          <cell r="R417">
            <v>5</v>
          </cell>
          <cell r="AA417">
            <v>0.02</v>
          </cell>
          <cell r="AB417">
            <v>0.01</v>
          </cell>
          <cell r="AC417">
            <v>0</v>
          </cell>
          <cell r="AD417">
            <v>0</v>
          </cell>
          <cell r="AE417">
            <v>0</v>
          </cell>
          <cell r="AF417">
            <v>0.04</v>
          </cell>
          <cell r="AG417">
            <v>7.0000000000000007E-2</v>
          </cell>
          <cell r="AH417">
            <v>0.04</v>
          </cell>
          <cell r="AI417">
            <v>0.01</v>
          </cell>
          <cell r="AJ417">
            <v>0.04</v>
          </cell>
          <cell r="AK417">
            <v>0.04</v>
          </cell>
          <cell r="AL417">
            <v>0.13</v>
          </cell>
          <cell r="AM417">
            <v>0.27</v>
          </cell>
          <cell r="AN417">
            <v>0.28000000000000003</v>
          </cell>
          <cell r="AO417">
            <v>0.37</v>
          </cell>
          <cell r="AP417">
            <v>0.24</v>
          </cell>
          <cell r="AQ417">
            <v>0.36</v>
          </cell>
          <cell r="AR417">
            <v>0.3</v>
          </cell>
          <cell r="AS417">
            <v>0.01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0.01</v>
          </cell>
          <cell r="AY417">
            <v>0.63</v>
          </cell>
          <cell r="AZ417">
            <v>0.67</v>
          </cell>
          <cell r="BA417">
            <v>0.62</v>
          </cell>
          <cell r="BB417">
            <v>0.73</v>
          </cell>
          <cell r="BC417">
            <v>0.6</v>
          </cell>
          <cell r="BD417">
            <v>0.52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0.01</v>
          </cell>
          <cell r="BP417">
            <v>0.01</v>
          </cell>
          <cell r="BQ417">
            <v>0</v>
          </cell>
          <cell r="BR417">
            <v>0.01</v>
          </cell>
          <cell r="BS417">
            <v>0.01</v>
          </cell>
          <cell r="BT417">
            <v>0.01</v>
          </cell>
          <cell r="BU417">
            <v>0.01</v>
          </cell>
          <cell r="BV417">
            <v>0.01</v>
          </cell>
          <cell r="BW417">
            <v>0.01</v>
          </cell>
          <cell r="BX417">
            <v>0</v>
          </cell>
          <cell r="BY417">
            <v>0</v>
          </cell>
          <cell r="BZ417">
            <v>0.02</v>
          </cell>
          <cell r="CA417">
            <v>0.03</v>
          </cell>
          <cell r="CB417">
            <v>0</v>
          </cell>
          <cell r="CL417">
            <v>7.0000000000000007E-2</v>
          </cell>
          <cell r="CM417">
            <v>7.0000000000000007E-2</v>
          </cell>
          <cell r="CN417">
            <v>0.1</v>
          </cell>
          <cell r="CO417">
            <v>0.12</v>
          </cell>
          <cell r="CP417">
            <v>0.09</v>
          </cell>
          <cell r="CQ417">
            <v>0.11</v>
          </cell>
          <cell r="CR417">
            <v>0.14000000000000001</v>
          </cell>
          <cell r="CS417">
            <v>0.15</v>
          </cell>
          <cell r="CT417">
            <v>0.13</v>
          </cell>
          <cell r="CU417">
            <v>0</v>
          </cell>
          <cell r="CV417">
            <v>0</v>
          </cell>
          <cell r="CW417">
            <v>0.01</v>
          </cell>
          <cell r="CX417">
            <v>0</v>
          </cell>
          <cell r="CY417">
            <v>0</v>
          </cell>
          <cell r="CZ417">
            <v>0.01</v>
          </cell>
          <cell r="DA417">
            <v>0</v>
          </cell>
          <cell r="DB417">
            <v>0</v>
          </cell>
          <cell r="DC417">
            <v>0</v>
          </cell>
          <cell r="DD417">
            <v>0.92</v>
          </cell>
          <cell r="DE417">
            <v>0.92</v>
          </cell>
          <cell r="DF417">
            <v>0.88</v>
          </cell>
          <cell r="DG417">
            <v>0.87</v>
          </cell>
          <cell r="DH417">
            <v>0.9</v>
          </cell>
          <cell r="DI417">
            <v>0.87</v>
          </cell>
          <cell r="DJ417">
            <v>0.84</v>
          </cell>
          <cell r="DK417">
            <v>0.81</v>
          </cell>
          <cell r="DL417">
            <v>0.86</v>
          </cell>
          <cell r="DM417">
            <v>0.14000000000000001</v>
          </cell>
          <cell r="DN417">
            <v>0.01</v>
          </cell>
          <cell r="DO417">
            <v>0.01</v>
          </cell>
          <cell r="DP417">
            <v>0</v>
          </cell>
          <cell r="DQ417">
            <v>0</v>
          </cell>
          <cell r="DR417">
            <v>0.01</v>
          </cell>
          <cell r="DS417">
            <v>0.11</v>
          </cell>
          <cell r="DT417">
            <v>0</v>
          </cell>
          <cell r="DU417">
            <v>0.01</v>
          </cell>
          <cell r="DW417">
            <v>9.8000000000000004E-2</v>
          </cell>
          <cell r="DX417">
            <v>2.9000000000000001E-2</v>
          </cell>
          <cell r="DY417">
            <v>0.05</v>
          </cell>
          <cell r="DZ417">
            <v>0.05</v>
          </cell>
          <cell r="EA417">
            <v>0.08</v>
          </cell>
          <cell r="EB417">
            <v>0.16</v>
          </cell>
          <cell r="EC417">
            <v>0.03</v>
          </cell>
          <cell r="ED417">
            <v>0.03</v>
          </cell>
          <cell r="EE417">
            <v>0.31</v>
          </cell>
          <cell r="EF417">
            <v>0.28999999999999998</v>
          </cell>
          <cell r="EG417">
            <v>0.28999999999999998</v>
          </cell>
          <cell r="EH417">
            <v>0.3</v>
          </cell>
          <cell r="EI417">
            <v>0.17</v>
          </cell>
          <cell r="EJ417">
            <v>0.22</v>
          </cell>
          <cell r="EK417">
            <v>0.22</v>
          </cell>
          <cell r="EL417">
            <v>0.27</v>
          </cell>
          <cell r="EM417">
            <v>0.28999999999999998</v>
          </cell>
          <cell r="EO417">
            <v>0.59</v>
          </cell>
          <cell r="EP417">
            <v>0.66</v>
          </cell>
          <cell r="EQ417">
            <v>0.64</v>
          </cell>
          <cell r="ER417">
            <v>0.76</v>
          </cell>
          <cell r="ES417">
            <v>0.69</v>
          </cell>
          <cell r="ET417">
            <v>0.5</v>
          </cell>
          <cell r="EU417">
            <v>0.68</v>
          </cell>
          <cell r="EV417">
            <v>0.66</v>
          </cell>
          <cell r="EW417">
            <v>0.02</v>
          </cell>
          <cell r="EX417">
            <v>0.01</v>
          </cell>
          <cell r="EY417">
            <v>0.01</v>
          </cell>
          <cell r="EZ417">
            <v>0.01</v>
          </cell>
          <cell r="FA417">
            <v>0.02</v>
          </cell>
          <cell r="FB417">
            <v>0.01</v>
          </cell>
          <cell r="FC417">
            <v>0.02</v>
          </cell>
          <cell r="FD417">
            <v>0.02</v>
          </cell>
          <cell r="FE417">
            <v>0.01</v>
          </cell>
          <cell r="GP417">
            <v>0.01</v>
          </cell>
          <cell r="GQ417">
            <v>0.01</v>
          </cell>
          <cell r="GR417">
            <v>0.06</v>
          </cell>
          <cell r="GS417">
            <v>0</v>
          </cell>
          <cell r="GT417">
            <v>0.03</v>
          </cell>
          <cell r="GU417">
            <v>0</v>
          </cell>
          <cell r="GV417">
            <v>0.09</v>
          </cell>
          <cell r="GW417">
            <v>0.09</v>
          </cell>
          <cell r="GX417">
            <v>0.09</v>
          </cell>
          <cell r="GY417">
            <v>0.1</v>
          </cell>
          <cell r="GZ417">
            <v>0.15</v>
          </cell>
          <cell r="HA417">
            <v>0.13</v>
          </cell>
          <cell r="HB417">
            <v>0.87</v>
          </cell>
          <cell r="HC417">
            <v>0.65</v>
          </cell>
          <cell r="HD417">
            <v>0.53</v>
          </cell>
          <cell r="HE417">
            <v>0.76</v>
          </cell>
          <cell r="HF417">
            <v>0.73</v>
          </cell>
          <cell r="HG417">
            <v>0.83</v>
          </cell>
          <cell r="HH417">
            <v>0.01</v>
          </cell>
          <cell r="HI417">
            <v>0.18</v>
          </cell>
          <cell r="HJ417">
            <v>0.21</v>
          </cell>
          <cell r="HK417">
            <v>0.09</v>
          </cell>
          <cell r="HL417">
            <v>7.0000000000000007E-2</v>
          </cell>
          <cell r="HM417">
            <v>0.02</v>
          </cell>
          <cell r="HN417">
            <v>0</v>
          </cell>
          <cell r="HO417">
            <v>0.05</v>
          </cell>
          <cell r="HP417">
            <v>0.09</v>
          </cell>
          <cell r="HQ417">
            <v>0.04</v>
          </cell>
          <cell r="HR417">
            <v>0.01</v>
          </cell>
          <cell r="HS417">
            <v>0</v>
          </cell>
          <cell r="HT417">
            <v>0.02</v>
          </cell>
          <cell r="HU417">
            <v>0.03</v>
          </cell>
          <cell r="HV417">
            <v>0.03</v>
          </cell>
          <cell r="HW417">
            <v>0.01</v>
          </cell>
          <cell r="HX417">
            <v>0.02</v>
          </cell>
          <cell r="HY417">
            <v>0.02</v>
          </cell>
        </row>
        <row r="418">
          <cell r="A418">
            <v>610046</v>
          </cell>
          <cell r="I418">
            <v>0</v>
          </cell>
          <cell r="J418" t="str">
            <v/>
          </cell>
          <cell r="R418">
            <v>1</v>
          </cell>
          <cell r="AA418">
            <v>0.5</v>
          </cell>
          <cell r="AB418">
            <v>0.5</v>
          </cell>
          <cell r="AC418">
            <v>0.5</v>
          </cell>
          <cell r="AD418">
            <v>0.5</v>
          </cell>
          <cell r="AE418">
            <v>0.5</v>
          </cell>
          <cell r="AF418">
            <v>0.5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0.5</v>
          </cell>
          <cell r="AZ418">
            <v>0.5</v>
          </cell>
          <cell r="BA418">
            <v>0.5</v>
          </cell>
          <cell r="BB418">
            <v>0.5</v>
          </cell>
          <cell r="BC418">
            <v>0.5</v>
          </cell>
          <cell r="BD418">
            <v>0.5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0.5</v>
          </cell>
          <cell r="CA418">
            <v>0.5</v>
          </cell>
          <cell r="CB418">
            <v>0.5</v>
          </cell>
          <cell r="CL418">
            <v>0</v>
          </cell>
          <cell r="CM418">
            <v>0</v>
          </cell>
          <cell r="CN418">
            <v>0.5</v>
          </cell>
          <cell r="CO418">
            <v>0.5</v>
          </cell>
          <cell r="CP418">
            <v>0.5</v>
          </cell>
          <cell r="CQ418">
            <v>0.5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1</v>
          </cell>
          <cell r="DE418">
            <v>1</v>
          </cell>
          <cell r="DF418">
            <v>0.5</v>
          </cell>
          <cell r="DG418">
            <v>0.5</v>
          </cell>
          <cell r="DH418">
            <v>0.5</v>
          </cell>
          <cell r="DI418">
            <v>0.5</v>
          </cell>
          <cell r="DJ418">
            <v>0.5</v>
          </cell>
          <cell r="DK418">
            <v>0.5</v>
          </cell>
          <cell r="DL418">
            <v>0.5</v>
          </cell>
          <cell r="DM418">
            <v>0.5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W418">
            <v>0</v>
          </cell>
          <cell r="DX418">
            <v>0</v>
          </cell>
          <cell r="DY418">
            <v>0.5</v>
          </cell>
          <cell r="DZ418">
            <v>0.5</v>
          </cell>
          <cell r="EA418">
            <v>0</v>
          </cell>
          <cell r="EB418">
            <v>0.5</v>
          </cell>
          <cell r="EC418">
            <v>1</v>
          </cell>
          <cell r="ED418">
            <v>0</v>
          </cell>
          <cell r="EE418">
            <v>0</v>
          </cell>
          <cell r="EF418">
            <v>0.5</v>
          </cell>
          <cell r="EG418">
            <v>0.5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0.5</v>
          </cell>
          <cell r="EO418">
            <v>0.5</v>
          </cell>
          <cell r="EP418">
            <v>0.5</v>
          </cell>
          <cell r="EQ418">
            <v>0.5</v>
          </cell>
          <cell r="ER418">
            <v>0.5</v>
          </cell>
          <cell r="ES418">
            <v>1</v>
          </cell>
          <cell r="ET418">
            <v>0.5</v>
          </cell>
          <cell r="EU418">
            <v>0</v>
          </cell>
          <cell r="EV418">
            <v>0.5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0.5</v>
          </cell>
          <cell r="GU418">
            <v>0.5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1</v>
          </cell>
          <cell r="HC418">
            <v>1</v>
          </cell>
          <cell r="HD418">
            <v>1</v>
          </cell>
          <cell r="HE418">
            <v>1</v>
          </cell>
          <cell r="HF418">
            <v>0.5</v>
          </cell>
          <cell r="HG418">
            <v>0.5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</row>
        <row r="419">
          <cell r="A419">
            <v>610047</v>
          </cell>
          <cell r="I419">
            <v>47</v>
          </cell>
          <cell r="J419" t="str">
            <v>Neutral</v>
          </cell>
          <cell r="M419">
            <v>45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0.02</v>
          </cell>
          <cell r="AF419">
            <v>0.06</v>
          </cell>
          <cell r="AG419">
            <v>0.05</v>
          </cell>
          <cell r="AH419">
            <v>0.03</v>
          </cell>
          <cell r="AI419">
            <v>0.06</v>
          </cell>
          <cell r="AJ419">
            <v>0.03</v>
          </cell>
          <cell r="AK419">
            <v>0.13</v>
          </cell>
          <cell r="AL419">
            <v>0.23</v>
          </cell>
          <cell r="AM419">
            <v>0.33</v>
          </cell>
          <cell r="AN419">
            <v>0.41</v>
          </cell>
          <cell r="AO419">
            <v>0.41</v>
          </cell>
          <cell r="AP419">
            <v>0.25</v>
          </cell>
          <cell r="AQ419">
            <v>0.44</v>
          </cell>
          <cell r="AR419">
            <v>0.33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0.02</v>
          </cell>
          <cell r="AY419">
            <v>0.63</v>
          </cell>
          <cell r="AZ419">
            <v>0.56000000000000005</v>
          </cell>
          <cell r="BA419">
            <v>0.53</v>
          </cell>
          <cell r="BB419">
            <v>0.72</v>
          </cell>
          <cell r="BC419">
            <v>0.42</v>
          </cell>
          <cell r="BD419">
            <v>0.36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0.02</v>
          </cell>
          <cell r="BQ419">
            <v>0.02</v>
          </cell>
          <cell r="BR419">
            <v>0.02</v>
          </cell>
          <cell r="BS419">
            <v>0.02</v>
          </cell>
          <cell r="BT419">
            <v>0.05</v>
          </cell>
          <cell r="BU419">
            <v>0.03</v>
          </cell>
          <cell r="BV419">
            <v>0.05</v>
          </cell>
          <cell r="BW419">
            <v>0.08</v>
          </cell>
          <cell r="BX419">
            <v>0.06</v>
          </cell>
          <cell r="BY419">
            <v>0.09</v>
          </cell>
          <cell r="BZ419">
            <v>0.05</v>
          </cell>
          <cell r="CA419">
            <v>0.02</v>
          </cell>
          <cell r="CB419">
            <v>0.06</v>
          </cell>
          <cell r="CL419">
            <v>0.34</v>
          </cell>
          <cell r="CM419">
            <v>0.3</v>
          </cell>
          <cell r="CN419">
            <v>0.27</v>
          </cell>
          <cell r="CO419">
            <v>0.31</v>
          </cell>
          <cell r="CP419">
            <v>0.27</v>
          </cell>
          <cell r="CQ419">
            <v>0.36</v>
          </cell>
          <cell r="CR419">
            <v>0.38</v>
          </cell>
          <cell r="CS419">
            <v>0.3</v>
          </cell>
          <cell r="CT419">
            <v>0.31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0.02</v>
          </cell>
          <cell r="DA419">
            <v>0</v>
          </cell>
          <cell r="DB419">
            <v>0</v>
          </cell>
          <cell r="DC419">
            <v>0</v>
          </cell>
          <cell r="DD419">
            <v>0.61</v>
          </cell>
          <cell r="DE419">
            <v>0.67</v>
          </cell>
          <cell r="DF419">
            <v>0.69</v>
          </cell>
          <cell r="DG419">
            <v>0.61</v>
          </cell>
          <cell r="DH419">
            <v>0.67</v>
          </cell>
          <cell r="DI419">
            <v>0.52</v>
          </cell>
          <cell r="DJ419">
            <v>0.56000000000000005</v>
          </cell>
          <cell r="DK419">
            <v>0.67</v>
          </cell>
          <cell r="DL419">
            <v>0.61</v>
          </cell>
          <cell r="DM419">
            <v>0.09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0.05</v>
          </cell>
          <cell r="DT419">
            <v>0.02</v>
          </cell>
          <cell r="DU419">
            <v>0.09</v>
          </cell>
          <cell r="DW419">
            <v>0.125</v>
          </cell>
          <cell r="DX419">
            <v>3.1E-2</v>
          </cell>
          <cell r="DY419">
            <v>0.16</v>
          </cell>
          <cell r="DZ419">
            <v>0.09</v>
          </cell>
          <cell r="EA419">
            <v>0.19</v>
          </cell>
          <cell r="EB419">
            <v>0.3</v>
          </cell>
          <cell r="EC419">
            <v>0.14000000000000001</v>
          </cell>
          <cell r="ED419">
            <v>0.19</v>
          </cell>
          <cell r="EE419">
            <v>0.34</v>
          </cell>
          <cell r="EF419">
            <v>0.48</v>
          </cell>
          <cell r="EG419">
            <v>0.59</v>
          </cell>
          <cell r="EH419">
            <v>0.41</v>
          </cell>
          <cell r="EI419">
            <v>0.42</v>
          </cell>
          <cell r="EJ419">
            <v>0.44</v>
          </cell>
          <cell r="EK419">
            <v>0.36</v>
          </cell>
          <cell r="EL419">
            <v>0.39</v>
          </cell>
          <cell r="EM419">
            <v>0.42</v>
          </cell>
          <cell r="EO419">
            <v>0.39</v>
          </cell>
          <cell r="EP419">
            <v>0.36</v>
          </cell>
          <cell r="EQ419">
            <v>0.42</v>
          </cell>
          <cell r="ER419">
            <v>0.48</v>
          </cell>
          <cell r="ES419">
            <v>0.36</v>
          </cell>
          <cell r="ET419">
            <v>0.28000000000000003</v>
          </cell>
          <cell r="EU419">
            <v>0.45</v>
          </cell>
          <cell r="EV419">
            <v>0.28000000000000003</v>
          </cell>
          <cell r="EW419">
            <v>0.02</v>
          </cell>
          <cell r="EX419">
            <v>0</v>
          </cell>
          <cell r="EY419">
            <v>0.02</v>
          </cell>
          <cell r="EZ419">
            <v>0.02</v>
          </cell>
          <cell r="FA419">
            <v>0</v>
          </cell>
          <cell r="FB419">
            <v>0.02</v>
          </cell>
          <cell r="FC419">
            <v>0.02</v>
          </cell>
          <cell r="FD419">
            <v>0</v>
          </cell>
          <cell r="FE419">
            <v>0.02</v>
          </cell>
          <cell r="GP419">
            <v>0</v>
          </cell>
          <cell r="GQ419">
            <v>0</v>
          </cell>
          <cell r="GR419">
            <v>0.03</v>
          </cell>
          <cell r="GS419">
            <v>0.06</v>
          </cell>
          <cell r="GT419">
            <v>0.19</v>
          </cell>
          <cell r="GU419">
            <v>0</v>
          </cell>
          <cell r="GV419">
            <v>0.39</v>
          </cell>
          <cell r="GW419">
            <v>0.27</v>
          </cell>
          <cell r="GX419">
            <v>0.41</v>
          </cell>
          <cell r="GY419">
            <v>0.47</v>
          </cell>
          <cell r="GZ419">
            <v>0.53</v>
          </cell>
          <cell r="HA419">
            <v>0.61</v>
          </cell>
          <cell r="HB419">
            <v>0.56000000000000005</v>
          </cell>
          <cell r="HC419">
            <v>0.56000000000000005</v>
          </cell>
          <cell r="HD419">
            <v>0.39</v>
          </cell>
          <cell r="HE419">
            <v>0.38</v>
          </cell>
          <cell r="HF419">
            <v>0.25</v>
          </cell>
          <cell r="HG419">
            <v>0.34</v>
          </cell>
          <cell r="HH419">
            <v>0.05</v>
          </cell>
          <cell r="HI419">
            <v>0.16</v>
          </cell>
          <cell r="HJ419">
            <v>0.11</v>
          </cell>
          <cell r="HK419">
            <v>0.06</v>
          </cell>
          <cell r="HL419">
            <v>0.03</v>
          </cell>
          <cell r="HM419">
            <v>0.02</v>
          </cell>
          <cell r="HN419">
            <v>0</v>
          </cell>
          <cell r="HO419">
            <v>0</v>
          </cell>
          <cell r="HP419">
            <v>0.05</v>
          </cell>
          <cell r="HQ419">
            <v>0.02</v>
          </cell>
          <cell r="HR419">
            <v>0</v>
          </cell>
          <cell r="HS419">
            <v>1.6E-2</v>
          </cell>
          <cell r="HT419">
            <v>0</v>
          </cell>
          <cell r="HU419">
            <v>0.02</v>
          </cell>
          <cell r="HV419">
            <v>0.02</v>
          </cell>
          <cell r="HW419">
            <v>0.02</v>
          </cell>
          <cell r="HX419">
            <v>0</v>
          </cell>
          <cell r="HY419">
            <v>0.02</v>
          </cell>
        </row>
        <row r="420">
          <cell r="A420">
            <v>610048</v>
          </cell>
          <cell r="I420">
            <v>39</v>
          </cell>
          <cell r="J420" t="str">
            <v>Strong</v>
          </cell>
          <cell r="M420">
            <v>66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0.03</v>
          </cell>
          <cell r="AF420">
            <v>0.03</v>
          </cell>
          <cell r="AG420">
            <v>0.03</v>
          </cell>
          <cell r="AH420">
            <v>0.03</v>
          </cell>
          <cell r="AI420">
            <v>0.06</v>
          </cell>
          <cell r="AJ420">
            <v>7.0000000000000007E-2</v>
          </cell>
          <cell r="AK420">
            <v>0.03</v>
          </cell>
          <cell r="AL420">
            <v>0.08</v>
          </cell>
          <cell r="AM420">
            <v>0.28000000000000003</v>
          </cell>
          <cell r="AN420">
            <v>0.2</v>
          </cell>
          <cell r="AO420">
            <v>0.34</v>
          </cell>
          <cell r="AP420">
            <v>0.19</v>
          </cell>
          <cell r="AQ420">
            <v>0.38</v>
          </cell>
          <cell r="AR420">
            <v>0.3</v>
          </cell>
          <cell r="AS420">
            <v>0</v>
          </cell>
          <cell r="AT420">
            <v>0.01</v>
          </cell>
          <cell r="AU420">
            <v>0</v>
          </cell>
          <cell r="AV420">
            <v>0</v>
          </cell>
          <cell r="AW420">
            <v>0</v>
          </cell>
          <cell r="AX420">
            <v>0.01</v>
          </cell>
          <cell r="AY420">
            <v>0.69</v>
          </cell>
          <cell r="AZ420">
            <v>0.76</v>
          </cell>
          <cell r="BA420">
            <v>0.6</v>
          </cell>
          <cell r="BB420">
            <v>0.74</v>
          </cell>
          <cell r="BC420">
            <v>0.56000000000000005</v>
          </cell>
          <cell r="BD420">
            <v>0.57999999999999996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0.01</v>
          </cell>
          <cell r="BS420">
            <v>0</v>
          </cell>
          <cell r="BT420">
            <v>0.01</v>
          </cell>
          <cell r="BU420">
            <v>0.01</v>
          </cell>
          <cell r="BV420">
            <v>0.01</v>
          </cell>
          <cell r="BW420">
            <v>0.01</v>
          </cell>
          <cell r="BX420">
            <v>0.02</v>
          </cell>
          <cell r="BY420">
            <v>0.08</v>
          </cell>
          <cell r="BZ420">
            <v>0.03</v>
          </cell>
          <cell r="CA420">
            <v>0.08</v>
          </cell>
          <cell r="CB420">
            <v>0.09</v>
          </cell>
          <cell r="CL420">
            <v>0.14000000000000001</v>
          </cell>
          <cell r="CM420">
            <v>0.13</v>
          </cell>
          <cell r="CN420">
            <v>0.19</v>
          </cell>
          <cell r="CO420">
            <v>0.17</v>
          </cell>
          <cell r="CP420">
            <v>0.17</v>
          </cell>
          <cell r="CQ420">
            <v>0.21</v>
          </cell>
          <cell r="CR420">
            <v>0.23</v>
          </cell>
          <cell r="CS420">
            <v>0.14000000000000001</v>
          </cell>
          <cell r="CT420">
            <v>0.18</v>
          </cell>
          <cell r="CU420">
            <v>0.01</v>
          </cell>
          <cell r="CV420">
            <v>0.01</v>
          </cell>
          <cell r="CW420">
            <v>0.01</v>
          </cell>
          <cell r="CX420">
            <v>0.01</v>
          </cell>
          <cell r="CY420">
            <v>0.01</v>
          </cell>
          <cell r="CZ420">
            <v>0.02</v>
          </cell>
          <cell r="DA420">
            <v>0.02</v>
          </cell>
          <cell r="DB420">
            <v>0.03</v>
          </cell>
          <cell r="DC420">
            <v>0.03</v>
          </cell>
          <cell r="DD420">
            <v>0.83</v>
          </cell>
          <cell r="DE420">
            <v>0.84</v>
          </cell>
          <cell r="DF420">
            <v>0.79</v>
          </cell>
          <cell r="DG420">
            <v>0.81</v>
          </cell>
          <cell r="DH420">
            <v>0.8</v>
          </cell>
          <cell r="DI420">
            <v>0.69</v>
          </cell>
          <cell r="DJ420">
            <v>0.71</v>
          </cell>
          <cell r="DK420">
            <v>0.73</v>
          </cell>
          <cell r="DL420">
            <v>0.7</v>
          </cell>
          <cell r="DM420">
            <v>0.18</v>
          </cell>
          <cell r="DN420">
            <v>2.1999999999999999E-2</v>
          </cell>
          <cell r="DO420">
            <v>0.01</v>
          </cell>
          <cell r="DP420">
            <v>0.02</v>
          </cell>
          <cell r="DQ420">
            <v>1.0999999999999999E-2</v>
          </cell>
          <cell r="DR420">
            <v>0.01</v>
          </cell>
          <cell r="DS420">
            <v>0.04</v>
          </cell>
          <cell r="DT420">
            <v>0.01</v>
          </cell>
          <cell r="DU420">
            <v>0.02</v>
          </cell>
          <cell r="DW420">
            <v>3.3000000000000002E-2</v>
          </cell>
          <cell r="DX420">
            <v>7.8E-2</v>
          </cell>
          <cell r="DY420">
            <v>0.08</v>
          </cell>
          <cell r="DZ420">
            <v>0.06</v>
          </cell>
          <cell r="EA420">
            <v>7.0000000000000007E-2</v>
          </cell>
          <cell r="EB420">
            <v>0.1</v>
          </cell>
          <cell r="EC420">
            <v>0.08</v>
          </cell>
          <cell r="ED420">
            <v>0.18</v>
          </cell>
          <cell r="EE420">
            <v>0.21</v>
          </cell>
          <cell r="EF420">
            <v>0.26</v>
          </cell>
          <cell r="EG420">
            <v>0.28000000000000003</v>
          </cell>
          <cell r="EH420">
            <v>0.28000000000000003</v>
          </cell>
          <cell r="EI420">
            <v>0.2</v>
          </cell>
          <cell r="EJ420">
            <v>0.31</v>
          </cell>
          <cell r="EK420">
            <v>0.32</v>
          </cell>
          <cell r="EL420">
            <v>0.28000000000000003</v>
          </cell>
          <cell r="EM420">
            <v>0.33</v>
          </cell>
          <cell r="EO420">
            <v>0.66</v>
          </cell>
          <cell r="EP420">
            <v>0.57999999999999996</v>
          </cell>
          <cell r="EQ420">
            <v>0.57999999999999996</v>
          </cell>
          <cell r="ER420">
            <v>0.68</v>
          </cell>
          <cell r="ES420">
            <v>0.56999999999999995</v>
          </cell>
          <cell r="ET420">
            <v>0.47</v>
          </cell>
          <cell r="EU420">
            <v>0.59</v>
          </cell>
          <cell r="EV420">
            <v>0.43</v>
          </cell>
          <cell r="EW420">
            <v>0.04</v>
          </cell>
          <cell r="EX420">
            <v>0.03</v>
          </cell>
          <cell r="EY420">
            <v>0.06</v>
          </cell>
          <cell r="EZ420">
            <v>0.04</v>
          </cell>
          <cell r="FA420">
            <v>0.06</v>
          </cell>
          <cell r="FB420">
            <v>0.04</v>
          </cell>
          <cell r="FC420">
            <v>7.0000000000000007E-2</v>
          </cell>
          <cell r="FD420">
            <v>0.04</v>
          </cell>
          <cell r="FE420">
            <v>0.03</v>
          </cell>
          <cell r="GP420">
            <v>0</v>
          </cell>
          <cell r="GQ420">
            <v>0.01</v>
          </cell>
          <cell r="GR420">
            <v>0</v>
          </cell>
          <cell r="GS420">
            <v>0.02</v>
          </cell>
          <cell r="GT420">
            <v>0</v>
          </cell>
          <cell r="GU420">
            <v>0</v>
          </cell>
          <cell r="GV420">
            <v>0.34</v>
          </cell>
          <cell r="GW420">
            <v>0.3</v>
          </cell>
          <cell r="GX420">
            <v>0.28999999999999998</v>
          </cell>
          <cell r="GY420">
            <v>0.38</v>
          </cell>
          <cell r="GZ420">
            <v>0.47</v>
          </cell>
          <cell r="HA420">
            <v>0.4</v>
          </cell>
          <cell r="HB420">
            <v>0.59</v>
          </cell>
          <cell r="HC420">
            <v>0.46</v>
          </cell>
          <cell r="HD420">
            <v>0.48</v>
          </cell>
          <cell r="HE420">
            <v>0.44</v>
          </cell>
          <cell r="HF420">
            <v>0.4</v>
          </cell>
          <cell r="HG420">
            <v>0.52</v>
          </cell>
          <cell r="HH420">
            <v>0.01</v>
          </cell>
          <cell r="HI420">
            <v>0.14000000000000001</v>
          </cell>
          <cell r="HJ420">
            <v>0.16</v>
          </cell>
          <cell r="HK420">
            <v>0.1</v>
          </cell>
          <cell r="HL420">
            <v>7.0000000000000007E-2</v>
          </cell>
          <cell r="HM420">
            <v>0.02</v>
          </cell>
          <cell r="HN420">
            <v>1.0999999999999999E-2</v>
          </cell>
          <cell r="HO420">
            <v>0.02</v>
          </cell>
          <cell r="HP420">
            <v>0.01</v>
          </cell>
          <cell r="HQ420">
            <v>0.01</v>
          </cell>
          <cell r="HR420">
            <v>2.1999999999999999E-2</v>
          </cell>
          <cell r="HS420">
            <v>1.0999999999999999E-2</v>
          </cell>
          <cell r="HT420">
            <v>0.04</v>
          </cell>
          <cell r="HU420">
            <v>7.0000000000000007E-2</v>
          </cell>
          <cell r="HV420">
            <v>7.0000000000000007E-2</v>
          </cell>
          <cell r="HW420">
            <v>0.04</v>
          </cell>
          <cell r="HX420">
            <v>0.04</v>
          </cell>
          <cell r="HY420">
            <v>0.04</v>
          </cell>
        </row>
        <row r="421">
          <cell r="A421">
            <v>610051</v>
          </cell>
          <cell r="J421" t="str">
            <v/>
          </cell>
        </row>
        <row r="422">
          <cell r="A422">
            <v>610052</v>
          </cell>
          <cell r="I422">
            <v>63</v>
          </cell>
          <cell r="J422" t="str">
            <v>Neutral</v>
          </cell>
          <cell r="M422">
            <v>52</v>
          </cell>
          <cell r="AA422">
            <v>0.01</v>
          </cell>
          <cell r="AB422">
            <v>0.01</v>
          </cell>
          <cell r="AC422">
            <v>0</v>
          </cell>
          <cell r="AD422">
            <v>0.01</v>
          </cell>
          <cell r="AE422">
            <v>0.03</v>
          </cell>
          <cell r="AF422">
            <v>0.05</v>
          </cell>
          <cell r="AG422">
            <v>0.06</v>
          </cell>
          <cell r="AH422">
            <v>0.04</v>
          </cell>
          <cell r="AI422">
            <v>7.0000000000000007E-2</v>
          </cell>
          <cell r="AJ422">
            <v>0.03</v>
          </cell>
          <cell r="AK422">
            <v>0.08</v>
          </cell>
          <cell r="AL422">
            <v>0.13</v>
          </cell>
          <cell r="AM422">
            <v>0.31</v>
          </cell>
          <cell r="AN422">
            <v>0.31</v>
          </cell>
          <cell r="AO422">
            <v>0.31</v>
          </cell>
          <cell r="AP422">
            <v>0.24</v>
          </cell>
          <cell r="AQ422">
            <v>0.37</v>
          </cell>
          <cell r="AR422">
            <v>0.28000000000000003</v>
          </cell>
          <cell r="AS422">
            <v>0.02</v>
          </cell>
          <cell r="AT422">
            <v>0.02</v>
          </cell>
          <cell r="AU422">
            <v>0.03</v>
          </cell>
          <cell r="AV422">
            <v>0.03</v>
          </cell>
          <cell r="AW422">
            <v>0.04</v>
          </cell>
          <cell r="AX422">
            <v>0.05</v>
          </cell>
          <cell r="AY422">
            <v>0.6</v>
          </cell>
          <cell r="AZ422">
            <v>0.63</v>
          </cell>
          <cell r="BA422">
            <v>0.59</v>
          </cell>
          <cell r="BB422">
            <v>0.69</v>
          </cell>
          <cell r="BC422">
            <v>0.48</v>
          </cell>
          <cell r="BD422">
            <v>0.49</v>
          </cell>
          <cell r="BK422">
            <v>6.0000000000000001E-3</v>
          </cell>
          <cell r="BL422">
            <v>6.0000000000000001E-3</v>
          </cell>
          <cell r="BM422">
            <v>0.01</v>
          </cell>
          <cell r="BN422">
            <v>0.01</v>
          </cell>
          <cell r="BO422">
            <v>0</v>
          </cell>
          <cell r="BP422">
            <v>0.02</v>
          </cell>
          <cell r="BQ422">
            <v>7.0000000000000007E-2</v>
          </cell>
          <cell r="BR422">
            <v>0.09</v>
          </cell>
          <cell r="BS422">
            <v>0.09</v>
          </cell>
          <cell r="BT422">
            <v>0.05</v>
          </cell>
          <cell r="BU422">
            <v>0.05</v>
          </cell>
          <cell r="BV422">
            <v>0.06</v>
          </cell>
          <cell r="BW422">
            <v>0.06</v>
          </cell>
          <cell r="BX422">
            <v>0.09</v>
          </cell>
          <cell r="BY422">
            <v>0.18</v>
          </cell>
          <cell r="BZ422">
            <v>0.11</v>
          </cell>
          <cell r="CA422">
            <v>0.1</v>
          </cell>
          <cell r="CB422">
            <v>0.11</v>
          </cell>
          <cell r="CL422">
            <v>0.16</v>
          </cell>
          <cell r="CM422">
            <v>0.27</v>
          </cell>
          <cell r="CN422">
            <v>0.27</v>
          </cell>
          <cell r="CO422">
            <v>0.23</v>
          </cell>
          <cell r="CP422">
            <v>0.23</v>
          </cell>
          <cell r="CQ422">
            <v>0.28000000000000003</v>
          </cell>
          <cell r="CR422">
            <v>0.24</v>
          </cell>
          <cell r="CS422">
            <v>0.21</v>
          </cell>
          <cell r="CT422">
            <v>0.22</v>
          </cell>
          <cell r="CU422">
            <v>0.02</v>
          </cell>
          <cell r="CV422">
            <v>0.02</v>
          </cell>
          <cell r="CW422">
            <v>0.05</v>
          </cell>
          <cell r="CX422">
            <v>0.02</v>
          </cell>
          <cell r="CY422">
            <v>0.04</v>
          </cell>
          <cell r="CZ422">
            <v>0.06</v>
          </cell>
          <cell r="DA422">
            <v>0.03</v>
          </cell>
          <cell r="DB422">
            <v>0.05</v>
          </cell>
          <cell r="DC422">
            <v>0.03</v>
          </cell>
          <cell r="DD422">
            <v>0.76</v>
          </cell>
          <cell r="DE422">
            <v>0.65</v>
          </cell>
          <cell r="DF422">
            <v>0.61</v>
          </cell>
          <cell r="DG422">
            <v>0.68</v>
          </cell>
          <cell r="DH422">
            <v>0.65</v>
          </cell>
          <cell r="DI422">
            <v>0.45</v>
          </cell>
          <cell r="DJ422">
            <v>0.55000000000000004</v>
          </cell>
          <cell r="DK422">
            <v>0.55000000000000004</v>
          </cell>
          <cell r="DL422">
            <v>0.55000000000000004</v>
          </cell>
          <cell r="DM422">
            <v>0.18</v>
          </cell>
          <cell r="DN422">
            <v>2.3E-2</v>
          </cell>
          <cell r="DO422">
            <v>0.01</v>
          </cell>
          <cell r="DP422">
            <v>0.05</v>
          </cell>
          <cell r="DQ422">
            <v>4.7E-2</v>
          </cell>
          <cell r="DR422">
            <v>0.05</v>
          </cell>
          <cell r="DS422">
            <v>0.06</v>
          </cell>
          <cell r="DT422">
            <v>0.05</v>
          </cell>
          <cell r="DU422">
            <v>0.06</v>
          </cell>
          <cell r="DW422">
            <v>0.151</v>
          </cell>
          <cell r="DX422">
            <v>0.11</v>
          </cell>
          <cell r="DY422">
            <v>0.11</v>
          </cell>
          <cell r="DZ422">
            <v>0.08</v>
          </cell>
          <cell r="EA422">
            <v>0.12</v>
          </cell>
          <cell r="EB422">
            <v>0.19</v>
          </cell>
          <cell r="EC422">
            <v>0.12</v>
          </cell>
          <cell r="ED422">
            <v>0.19</v>
          </cell>
          <cell r="EE422">
            <v>0.21</v>
          </cell>
          <cell r="EF422">
            <v>0.23</v>
          </cell>
          <cell r="EG422">
            <v>0.32</v>
          </cell>
          <cell r="EH422">
            <v>0.31</v>
          </cell>
          <cell r="EI422">
            <v>0.33</v>
          </cell>
          <cell r="EJ422">
            <v>0.35</v>
          </cell>
          <cell r="EK422">
            <v>0.34</v>
          </cell>
          <cell r="EL422">
            <v>0.36</v>
          </cell>
          <cell r="EM422">
            <v>0.33</v>
          </cell>
          <cell r="EO422">
            <v>0.56000000000000005</v>
          </cell>
          <cell r="EP422">
            <v>0.52</v>
          </cell>
          <cell r="EQ422">
            <v>0.49</v>
          </cell>
          <cell r="ER422">
            <v>0.51</v>
          </cell>
          <cell r="ES422">
            <v>0.42</v>
          </cell>
          <cell r="ET422">
            <v>0.35</v>
          </cell>
          <cell r="EU422">
            <v>0.41</v>
          </cell>
          <cell r="EV422">
            <v>0.36</v>
          </cell>
          <cell r="EW422">
            <v>0.05</v>
          </cell>
          <cell r="EX422">
            <v>0.04</v>
          </cell>
          <cell r="EY422">
            <v>0.03</v>
          </cell>
          <cell r="EZ422">
            <v>0.04</v>
          </cell>
          <cell r="FA422">
            <v>0.04</v>
          </cell>
          <cell r="FB422">
            <v>0.06</v>
          </cell>
          <cell r="FC422">
            <v>7.0000000000000007E-2</v>
          </cell>
          <cell r="FD422">
            <v>0.05</v>
          </cell>
          <cell r="FE422">
            <v>0.06</v>
          </cell>
          <cell r="GP422">
            <v>0.03</v>
          </cell>
          <cell r="GQ422">
            <v>0.02</v>
          </cell>
          <cell r="GR422">
            <v>0.02</v>
          </cell>
          <cell r="GS422">
            <v>0.03</v>
          </cell>
          <cell r="GT422">
            <v>0.09</v>
          </cell>
          <cell r="GU422">
            <v>0.03</v>
          </cell>
          <cell r="GV422">
            <v>0.41</v>
          </cell>
          <cell r="GW422">
            <v>0.34</v>
          </cell>
          <cell r="GX422">
            <v>0.35</v>
          </cell>
          <cell r="GY422">
            <v>0.34</v>
          </cell>
          <cell r="GZ422">
            <v>0.38</v>
          </cell>
          <cell r="HA422">
            <v>0.38</v>
          </cell>
          <cell r="HB422">
            <v>0.38</v>
          </cell>
          <cell r="HC422">
            <v>0.31</v>
          </cell>
          <cell r="HD422">
            <v>0.32</v>
          </cell>
          <cell r="HE422">
            <v>0.34</v>
          </cell>
          <cell r="HF422">
            <v>0.31</v>
          </cell>
          <cell r="HG422">
            <v>0.44</v>
          </cell>
          <cell r="HH422">
            <v>0.08</v>
          </cell>
          <cell r="HI422">
            <v>0.19</v>
          </cell>
          <cell r="HJ422">
            <v>0.18</v>
          </cell>
          <cell r="HK422">
            <v>0.12</v>
          </cell>
          <cell r="HL422">
            <v>0.1</v>
          </cell>
          <cell r="HM422">
            <v>0.05</v>
          </cell>
          <cell r="HN422">
            <v>1.7000000000000001E-2</v>
          </cell>
          <cell r="HO422">
            <v>0.04</v>
          </cell>
          <cell r="HP422">
            <v>0.04</v>
          </cell>
          <cell r="HQ422">
            <v>0.04</v>
          </cell>
          <cell r="HR422">
            <v>3.5000000000000003E-2</v>
          </cell>
          <cell r="HS422">
            <v>2.3E-2</v>
          </cell>
          <cell r="HT422">
            <v>0.08</v>
          </cell>
          <cell r="HU422">
            <v>0.09</v>
          </cell>
          <cell r="HV422">
            <v>0.09</v>
          </cell>
          <cell r="HW422">
            <v>0.12</v>
          </cell>
          <cell r="HX422">
            <v>0.09</v>
          </cell>
          <cell r="HY422">
            <v>0.08</v>
          </cell>
        </row>
        <row r="423">
          <cell r="A423">
            <v>610053</v>
          </cell>
          <cell r="I423">
            <v>118</v>
          </cell>
          <cell r="J423" t="str">
            <v>Strong</v>
          </cell>
          <cell r="M423">
            <v>66</v>
          </cell>
          <cell r="R423">
            <v>15</v>
          </cell>
          <cell r="AA423">
            <v>0.01</v>
          </cell>
          <cell r="AB423">
            <v>0.01</v>
          </cell>
          <cell r="AC423">
            <v>0.01</v>
          </cell>
          <cell r="AD423">
            <v>0.01</v>
          </cell>
          <cell r="AE423">
            <v>0.02</v>
          </cell>
          <cell r="AF423">
            <v>0.05</v>
          </cell>
          <cell r="AG423">
            <v>0.06</v>
          </cell>
          <cell r="AH423">
            <v>0.06</v>
          </cell>
          <cell r="AI423">
            <v>0.05</v>
          </cell>
          <cell r="AJ423">
            <v>0.03</v>
          </cell>
          <cell r="AK423">
            <v>0.09</v>
          </cell>
          <cell r="AL423">
            <v>0.11</v>
          </cell>
          <cell r="AM423">
            <v>0.24</v>
          </cell>
          <cell r="AN423">
            <v>0.22</v>
          </cell>
          <cell r="AO423">
            <v>0.21</v>
          </cell>
          <cell r="AP423">
            <v>0.17</v>
          </cell>
          <cell r="AQ423">
            <v>0.23</v>
          </cell>
          <cell r="AR423">
            <v>0.22</v>
          </cell>
          <cell r="AS423">
            <v>0.01</v>
          </cell>
          <cell r="AT423">
            <v>0</v>
          </cell>
          <cell r="AU423">
            <v>0.01</v>
          </cell>
          <cell r="AV423">
            <v>0</v>
          </cell>
          <cell r="AW423">
            <v>0</v>
          </cell>
          <cell r="AX423">
            <v>0</v>
          </cell>
          <cell r="AY423">
            <v>0.68</v>
          </cell>
          <cell r="AZ423">
            <v>0.72</v>
          </cell>
          <cell r="BA423">
            <v>0.73</v>
          </cell>
          <cell r="BB423">
            <v>0.79</v>
          </cell>
          <cell r="BC423">
            <v>0.66</v>
          </cell>
          <cell r="BD423">
            <v>0.62</v>
          </cell>
          <cell r="BK423">
            <v>3.0000000000000001E-3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0.01</v>
          </cell>
          <cell r="BQ423">
            <v>0.01</v>
          </cell>
          <cell r="BR423">
            <v>0.05</v>
          </cell>
          <cell r="BS423">
            <v>0.02</v>
          </cell>
          <cell r="BT423">
            <v>0.02</v>
          </cell>
          <cell r="BU423">
            <v>0.02</v>
          </cell>
          <cell r="BV423">
            <v>0.02</v>
          </cell>
          <cell r="BW423">
            <v>0.02</v>
          </cell>
          <cell r="BX423">
            <v>0.02</v>
          </cell>
          <cell r="BY423">
            <v>0.03</v>
          </cell>
          <cell r="BZ423">
            <v>0.05</v>
          </cell>
          <cell r="CA423">
            <v>0.06</v>
          </cell>
          <cell r="CB423">
            <v>0.04</v>
          </cell>
          <cell r="CL423">
            <v>0.11</v>
          </cell>
          <cell r="CM423">
            <v>0.11</v>
          </cell>
          <cell r="CN423">
            <v>0.14000000000000001</v>
          </cell>
          <cell r="CO423">
            <v>0.13</v>
          </cell>
          <cell r="CP423">
            <v>0.12</v>
          </cell>
          <cell r="CQ423">
            <v>0.17</v>
          </cell>
          <cell r="CR423">
            <v>0.15</v>
          </cell>
          <cell r="CS423">
            <v>0.14000000000000001</v>
          </cell>
          <cell r="CT423">
            <v>0.16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0.01</v>
          </cell>
          <cell r="DA423">
            <v>0</v>
          </cell>
          <cell r="DB423">
            <v>0</v>
          </cell>
          <cell r="DC423">
            <v>0</v>
          </cell>
          <cell r="DD423">
            <v>0.87</v>
          </cell>
          <cell r="DE423">
            <v>0.87</v>
          </cell>
          <cell r="DF423">
            <v>0.83</v>
          </cell>
          <cell r="DG423">
            <v>0.85</v>
          </cell>
          <cell r="DH423">
            <v>0.86</v>
          </cell>
          <cell r="DI423">
            <v>0.79</v>
          </cell>
          <cell r="DJ423">
            <v>0.78</v>
          </cell>
          <cell r="DK423">
            <v>0.74</v>
          </cell>
          <cell r="DL423">
            <v>0.78</v>
          </cell>
          <cell r="DM423">
            <v>0.1</v>
          </cell>
          <cell r="DN423">
            <v>0.01</v>
          </cell>
          <cell r="DO423">
            <v>0.01</v>
          </cell>
          <cell r="DP423">
            <v>0.02</v>
          </cell>
          <cell r="DQ423">
            <v>1.7999999999999999E-2</v>
          </cell>
          <cell r="DR423">
            <v>0.03</v>
          </cell>
          <cell r="DS423">
            <v>0.03</v>
          </cell>
          <cell r="DT423">
            <v>0.01</v>
          </cell>
          <cell r="DU423">
            <v>0.02</v>
          </cell>
          <cell r="DW423">
            <v>3.4000000000000002E-2</v>
          </cell>
          <cell r="DX423">
            <v>2.7E-2</v>
          </cell>
          <cell r="DY423">
            <v>0.04</v>
          </cell>
          <cell r="DZ423">
            <v>0.03</v>
          </cell>
          <cell r="EA423">
            <v>0.04</v>
          </cell>
          <cell r="EB423">
            <v>7.0000000000000007E-2</v>
          </cell>
          <cell r="EC423">
            <v>0.05</v>
          </cell>
          <cell r="ED423">
            <v>0.05</v>
          </cell>
          <cell r="EE423">
            <v>0.56000000000000005</v>
          </cell>
          <cell r="EF423">
            <v>0.6</v>
          </cell>
          <cell r="EG423">
            <v>0.57999999999999996</v>
          </cell>
          <cell r="EH423">
            <v>0.57999999999999996</v>
          </cell>
          <cell r="EI423">
            <v>0.54</v>
          </cell>
          <cell r="EJ423">
            <v>0.59</v>
          </cell>
          <cell r="EK423">
            <v>0.21</v>
          </cell>
          <cell r="EL423">
            <v>0.18</v>
          </cell>
          <cell r="EM423">
            <v>0.22</v>
          </cell>
          <cell r="EO423">
            <v>0.34</v>
          </cell>
          <cell r="EP423">
            <v>0.37</v>
          </cell>
          <cell r="EQ423">
            <v>0.35</v>
          </cell>
          <cell r="ER423">
            <v>0.4</v>
          </cell>
          <cell r="ES423">
            <v>0.33</v>
          </cell>
          <cell r="ET423">
            <v>0.68</v>
          </cell>
          <cell r="EU423">
            <v>0.74</v>
          </cell>
          <cell r="EV423">
            <v>0.69</v>
          </cell>
          <cell r="EW423">
            <v>0.01</v>
          </cell>
          <cell r="EX423">
            <v>0.01</v>
          </cell>
          <cell r="EY423">
            <v>0.01</v>
          </cell>
          <cell r="EZ423">
            <v>0.01</v>
          </cell>
          <cell r="FA423">
            <v>0.01</v>
          </cell>
          <cell r="FB423">
            <v>0.02</v>
          </cell>
          <cell r="FC423">
            <v>0.02</v>
          </cell>
          <cell r="FD423">
            <v>0.01</v>
          </cell>
          <cell r="FE423">
            <v>0.02</v>
          </cell>
          <cell r="GP423">
            <v>0</v>
          </cell>
          <cell r="GQ423">
            <v>0.01</v>
          </cell>
          <cell r="GR423">
            <v>0</v>
          </cell>
          <cell r="GS423">
            <v>0.01</v>
          </cell>
          <cell r="GT423">
            <v>0.04</v>
          </cell>
          <cell r="GU423">
            <v>0.01</v>
          </cell>
          <cell r="GV423">
            <v>0.13</v>
          </cell>
          <cell r="GW423">
            <v>0.13</v>
          </cell>
          <cell r="GX423">
            <v>0.14000000000000001</v>
          </cell>
          <cell r="GY423">
            <v>0.18</v>
          </cell>
          <cell r="GZ423">
            <v>0.18</v>
          </cell>
          <cell r="HA423">
            <v>0.19</v>
          </cell>
          <cell r="HB423">
            <v>0.76</v>
          </cell>
          <cell r="HC423">
            <v>0.72</v>
          </cell>
          <cell r="HD423">
            <v>0.75</v>
          </cell>
          <cell r="HE423">
            <v>0.73</v>
          </cell>
          <cell r="HF423">
            <v>0.67</v>
          </cell>
          <cell r="HG423">
            <v>0.71</v>
          </cell>
          <cell r="HH423">
            <v>7.0000000000000007E-2</v>
          </cell>
          <cell r="HI423">
            <v>0.1</v>
          </cell>
          <cell r="HJ423">
            <v>0.06</v>
          </cell>
          <cell r="HK423">
            <v>0.05</v>
          </cell>
          <cell r="HL423">
            <v>0.06</v>
          </cell>
          <cell r="HM423">
            <v>0.04</v>
          </cell>
          <cell r="HN423">
            <v>0.01</v>
          </cell>
          <cell r="HO423">
            <v>0.01</v>
          </cell>
          <cell r="HP423">
            <v>0.01</v>
          </cell>
          <cell r="HQ423">
            <v>0.01</v>
          </cell>
          <cell r="HR423">
            <v>1.4999999999999999E-2</v>
          </cell>
          <cell r="HS423">
            <v>0.01</v>
          </cell>
          <cell r="HT423">
            <v>0.02</v>
          </cell>
          <cell r="HU423">
            <v>0.03</v>
          </cell>
          <cell r="HV423">
            <v>0.03</v>
          </cell>
          <cell r="HW423">
            <v>0.03</v>
          </cell>
          <cell r="HX423">
            <v>0.03</v>
          </cell>
          <cell r="HY423">
            <v>0.03</v>
          </cell>
        </row>
        <row r="424">
          <cell r="A424">
            <v>610054</v>
          </cell>
          <cell r="I424">
            <v>72</v>
          </cell>
          <cell r="J424" t="str">
            <v>Neutral</v>
          </cell>
          <cell r="M424">
            <v>52</v>
          </cell>
          <cell r="R424">
            <v>11</v>
          </cell>
          <cell r="AA424">
            <v>0.02</v>
          </cell>
          <cell r="AB424">
            <v>0.01</v>
          </cell>
          <cell r="AC424">
            <v>0.02</v>
          </cell>
          <cell r="AD424">
            <v>0.01</v>
          </cell>
          <cell r="AE424">
            <v>0.01</v>
          </cell>
          <cell r="AF424">
            <v>0.04</v>
          </cell>
          <cell r="AG424">
            <v>0.05</v>
          </cell>
          <cell r="AH424">
            <v>0.02</v>
          </cell>
          <cell r="AI424">
            <v>7.0000000000000007E-2</v>
          </cell>
          <cell r="AJ424">
            <v>0.02</v>
          </cell>
          <cell r="AK424">
            <v>0.08</v>
          </cell>
          <cell r="AL424">
            <v>0.16</v>
          </cell>
          <cell r="AM424">
            <v>0.34</v>
          </cell>
          <cell r="AN424">
            <v>0.35</v>
          </cell>
          <cell r="AO424">
            <v>0.41</v>
          </cell>
          <cell r="AP424">
            <v>0.27</v>
          </cell>
          <cell r="AQ424">
            <v>0.34</v>
          </cell>
          <cell r="AR424">
            <v>0.3</v>
          </cell>
          <cell r="AS424">
            <v>0</v>
          </cell>
          <cell r="AT424">
            <v>0</v>
          </cell>
          <cell r="AU424">
            <v>0.01</v>
          </cell>
          <cell r="AV424">
            <v>0</v>
          </cell>
          <cell r="AW424">
            <v>0.01</v>
          </cell>
          <cell r="AX424">
            <v>0.02</v>
          </cell>
          <cell r="AY424">
            <v>0.59</v>
          </cell>
          <cell r="AZ424">
            <v>0.62</v>
          </cell>
          <cell r="BA424">
            <v>0.5</v>
          </cell>
          <cell r="BB424">
            <v>0.69</v>
          </cell>
          <cell r="BC424">
            <v>0.55000000000000004</v>
          </cell>
          <cell r="BD424">
            <v>0.48</v>
          </cell>
          <cell r="BK424">
            <v>3.0000000000000001E-3</v>
          </cell>
          <cell r="BL424">
            <v>6.0000000000000001E-3</v>
          </cell>
          <cell r="BM424">
            <v>0.01</v>
          </cell>
          <cell r="BN424">
            <v>0.01</v>
          </cell>
          <cell r="BO424">
            <v>0.01</v>
          </cell>
          <cell r="BP424">
            <v>0</v>
          </cell>
          <cell r="BQ424">
            <v>0.03</v>
          </cell>
          <cell r="BR424">
            <v>0.08</v>
          </cell>
          <cell r="BS424">
            <v>0.03</v>
          </cell>
          <cell r="BT424">
            <v>0.01</v>
          </cell>
          <cell r="BU424">
            <v>0.03</v>
          </cell>
          <cell r="BV424">
            <v>0.02</v>
          </cell>
          <cell r="BW424">
            <v>0.03</v>
          </cell>
          <cell r="BX424">
            <v>0.01</v>
          </cell>
          <cell r="BY424">
            <v>0.06</v>
          </cell>
          <cell r="BZ424">
            <v>0.1</v>
          </cell>
          <cell r="CA424">
            <v>0.1</v>
          </cell>
          <cell r="CB424">
            <v>0.08</v>
          </cell>
          <cell r="CL424">
            <v>0.16</v>
          </cell>
          <cell r="CM424">
            <v>0.2</v>
          </cell>
          <cell r="CN424">
            <v>0.24</v>
          </cell>
          <cell r="CO424">
            <v>0.2</v>
          </cell>
          <cell r="CP424">
            <v>0.25</v>
          </cell>
          <cell r="CQ424">
            <v>0.26</v>
          </cell>
          <cell r="CR424">
            <v>0.22</v>
          </cell>
          <cell r="CS424">
            <v>0.18</v>
          </cell>
          <cell r="CT424">
            <v>0.23</v>
          </cell>
          <cell r="CU424">
            <v>0.01</v>
          </cell>
          <cell r="CV424">
            <v>0</v>
          </cell>
          <cell r="CW424">
            <v>0.01</v>
          </cell>
          <cell r="CX424">
            <v>0</v>
          </cell>
          <cell r="CY424">
            <v>0</v>
          </cell>
          <cell r="CZ424">
            <v>0.01</v>
          </cell>
          <cell r="DA424">
            <v>0</v>
          </cell>
          <cell r="DB424">
            <v>0</v>
          </cell>
          <cell r="DC424">
            <v>0</v>
          </cell>
          <cell r="DD424">
            <v>0.82</v>
          </cell>
          <cell r="DE424">
            <v>0.76</v>
          </cell>
          <cell r="DF424">
            <v>0.73</v>
          </cell>
          <cell r="DG424">
            <v>0.76</v>
          </cell>
          <cell r="DH424">
            <v>0.73</v>
          </cell>
          <cell r="DI424">
            <v>0.66</v>
          </cell>
          <cell r="DJ424">
            <v>0.65</v>
          </cell>
          <cell r="DK424">
            <v>0.64</v>
          </cell>
          <cell r="DL424">
            <v>0.66</v>
          </cell>
          <cell r="DM424">
            <v>7.0000000000000007E-2</v>
          </cell>
          <cell r="DN424">
            <v>1.0999999999999999E-2</v>
          </cell>
          <cell r="DO424">
            <v>0.01</v>
          </cell>
          <cell r="DP424">
            <v>0.01</v>
          </cell>
          <cell r="DQ424">
            <v>8.9999999999999993E-3</v>
          </cell>
          <cell r="DR424">
            <v>0.02</v>
          </cell>
          <cell r="DS424">
            <v>0.05</v>
          </cell>
          <cell r="DT424">
            <v>0.02</v>
          </cell>
          <cell r="DU424">
            <v>0.01</v>
          </cell>
          <cell r="DW424">
            <v>5.7000000000000002E-2</v>
          </cell>
          <cell r="DX424">
            <v>3.6999999999999998E-2</v>
          </cell>
          <cell r="DY424">
            <v>0.04</v>
          </cell>
          <cell r="DZ424">
            <v>0.02</v>
          </cell>
          <cell r="EA424">
            <v>0.05</v>
          </cell>
          <cell r="EB424">
            <v>7.0000000000000007E-2</v>
          </cell>
          <cell r="EC424">
            <v>0.05</v>
          </cell>
          <cell r="ED424">
            <v>0.05</v>
          </cell>
          <cell r="EE424">
            <v>0.35</v>
          </cell>
          <cell r="EF424">
            <v>0.38</v>
          </cell>
          <cell r="EG424">
            <v>0.39</v>
          </cell>
          <cell r="EH424">
            <v>0.35</v>
          </cell>
          <cell r="EI424">
            <v>0.3</v>
          </cell>
          <cell r="EJ424">
            <v>0.34</v>
          </cell>
          <cell r="EK424">
            <v>0.4</v>
          </cell>
          <cell r="EL424">
            <v>0.39</v>
          </cell>
          <cell r="EM424">
            <v>0.43</v>
          </cell>
          <cell r="EO424">
            <v>0.54</v>
          </cell>
          <cell r="EP424">
            <v>0.55000000000000004</v>
          </cell>
          <cell r="EQ424">
            <v>0.57999999999999996</v>
          </cell>
          <cell r="ER424">
            <v>0.65</v>
          </cell>
          <cell r="ES424">
            <v>0.56000000000000005</v>
          </cell>
          <cell r="ET424">
            <v>0.46</v>
          </cell>
          <cell r="EU424">
            <v>0.51</v>
          </cell>
          <cell r="EV424">
            <v>0.48</v>
          </cell>
          <cell r="EW424">
            <v>0.03</v>
          </cell>
          <cell r="EX424">
            <v>0.01</v>
          </cell>
          <cell r="EY424">
            <v>0.02</v>
          </cell>
          <cell r="EZ424">
            <v>0.01</v>
          </cell>
          <cell r="FA424">
            <v>0.02</v>
          </cell>
          <cell r="FB424">
            <v>0.02</v>
          </cell>
          <cell r="FC424">
            <v>0.03</v>
          </cell>
          <cell r="FD424">
            <v>0.02</v>
          </cell>
          <cell r="FE424">
            <v>0.02</v>
          </cell>
          <cell r="GP424">
            <v>0</v>
          </cell>
          <cell r="GQ424">
            <v>0</v>
          </cell>
          <cell r="GR424">
            <v>0.01</v>
          </cell>
          <cell r="GS424">
            <v>0</v>
          </cell>
          <cell r="GT424">
            <v>0.1</v>
          </cell>
          <cell r="GU424">
            <v>0.02</v>
          </cell>
          <cell r="GV424">
            <v>0.24</v>
          </cell>
          <cell r="GW424">
            <v>0.24</v>
          </cell>
          <cell r="GX424">
            <v>0.24</v>
          </cell>
          <cell r="GY424">
            <v>0.24</v>
          </cell>
          <cell r="GZ424">
            <v>0.32</v>
          </cell>
          <cell r="HA424">
            <v>0.28000000000000003</v>
          </cell>
          <cell r="HB424">
            <v>0.68</v>
          </cell>
          <cell r="HC424">
            <v>0.59</v>
          </cell>
          <cell r="HD424">
            <v>0.63</v>
          </cell>
          <cell r="HE424">
            <v>0.64</v>
          </cell>
          <cell r="HF424">
            <v>0.44</v>
          </cell>
          <cell r="HG424">
            <v>0.61</v>
          </cell>
          <cell r="HH424">
            <v>0.03</v>
          </cell>
          <cell r="HI424">
            <v>0.09</v>
          </cell>
          <cell r="HJ424">
            <v>0.06</v>
          </cell>
          <cell r="HK424">
            <v>0.05</v>
          </cell>
          <cell r="HL424">
            <v>7.0000000000000007E-2</v>
          </cell>
          <cell r="HM424">
            <v>0.04</v>
          </cell>
          <cell r="HN424">
            <v>2.3E-2</v>
          </cell>
          <cell r="HO424">
            <v>0.03</v>
          </cell>
          <cell r="HP424">
            <v>0.03</v>
          </cell>
          <cell r="HQ424">
            <v>0.03</v>
          </cell>
          <cell r="HR424">
            <v>3.2000000000000001E-2</v>
          </cell>
          <cell r="HS424">
            <v>2.3E-2</v>
          </cell>
          <cell r="HT424">
            <v>0.02</v>
          </cell>
          <cell r="HU424">
            <v>0.03</v>
          </cell>
          <cell r="HV424">
            <v>0.03</v>
          </cell>
          <cell r="HW424">
            <v>0.04</v>
          </cell>
          <cell r="HX424">
            <v>0.04</v>
          </cell>
          <cell r="HY424">
            <v>0.03</v>
          </cell>
        </row>
        <row r="425">
          <cell r="A425">
            <v>610055</v>
          </cell>
          <cell r="I425">
            <v>22</v>
          </cell>
          <cell r="J425" t="str">
            <v/>
          </cell>
          <cell r="AA425">
            <v>0.04</v>
          </cell>
          <cell r="AB425">
            <v>0</v>
          </cell>
          <cell r="AC425">
            <v>0.02</v>
          </cell>
          <cell r="AD425">
            <v>0.02</v>
          </cell>
          <cell r="AE425">
            <v>0.02</v>
          </cell>
          <cell r="AF425">
            <v>0.04</v>
          </cell>
          <cell r="AG425">
            <v>0.09</v>
          </cell>
          <cell r="AH425">
            <v>0.04</v>
          </cell>
          <cell r="AI425">
            <v>0.09</v>
          </cell>
          <cell r="AJ425">
            <v>0.02</v>
          </cell>
          <cell r="AK425">
            <v>0.02</v>
          </cell>
          <cell r="AL425">
            <v>0.09</v>
          </cell>
          <cell r="AM425">
            <v>0.26</v>
          </cell>
          <cell r="AN425">
            <v>0.28000000000000003</v>
          </cell>
          <cell r="AO425">
            <v>0.17</v>
          </cell>
          <cell r="AP425">
            <v>0.17</v>
          </cell>
          <cell r="AQ425">
            <v>0.26</v>
          </cell>
          <cell r="AR425">
            <v>0.17</v>
          </cell>
          <cell r="AS425">
            <v>0</v>
          </cell>
          <cell r="AT425">
            <v>0.02</v>
          </cell>
          <cell r="AU425">
            <v>0.04</v>
          </cell>
          <cell r="AV425">
            <v>0</v>
          </cell>
          <cell r="AW425">
            <v>0</v>
          </cell>
          <cell r="AX425">
            <v>0</v>
          </cell>
          <cell r="AY425">
            <v>0.62</v>
          </cell>
          <cell r="AZ425">
            <v>0.66</v>
          </cell>
          <cell r="BA425">
            <v>0.68</v>
          </cell>
          <cell r="BB425">
            <v>0.79</v>
          </cell>
          <cell r="BC425">
            <v>0.7</v>
          </cell>
          <cell r="BD425">
            <v>0.7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0.02</v>
          </cell>
          <cell r="BR425">
            <v>0.02</v>
          </cell>
          <cell r="BS425">
            <v>0.02</v>
          </cell>
          <cell r="BT425">
            <v>0.02</v>
          </cell>
          <cell r="BU425">
            <v>0.02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0.02</v>
          </cell>
          <cell r="CA425">
            <v>0.02</v>
          </cell>
          <cell r="CB425">
            <v>0.04</v>
          </cell>
          <cell r="CL425">
            <v>0.02</v>
          </cell>
          <cell r="CM425">
            <v>0.04</v>
          </cell>
          <cell r="CN425">
            <v>0.09</v>
          </cell>
          <cell r="CO425">
            <v>0.09</v>
          </cell>
          <cell r="CP425">
            <v>0.04</v>
          </cell>
          <cell r="CQ425">
            <v>0.17</v>
          </cell>
          <cell r="CR425">
            <v>0.09</v>
          </cell>
          <cell r="CS425">
            <v>0.11</v>
          </cell>
          <cell r="CT425">
            <v>0.06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0.04</v>
          </cell>
          <cell r="DD425">
            <v>0.96</v>
          </cell>
          <cell r="DE425">
            <v>0.94</v>
          </cell>
          <cell r="DF425">
            <v>0.91</v>
          </cell>
          <cell r="DG425">
            <v>0.91</v>
          </cell>
          <cell r="DH425">
            <v>0.96</v>
          </cell>
          <cell r="DI425">
            <v>0.83</v>
          </cell>
          <cell r="DJ425">
            <v>0.87</v>
          </cell>
          <cell r="DK425">
            <v>0.85</v>
          </cell>
          <cell r="DL425">
            <v>0.83</v>
          </cell>
          <cell r="DM425">
            <v>0.13</v>
          </cell>
          <cell r="DN425">
            <v>2.1000000000000001E-2</v>
          </cell>
          <cell r="DO425">
            <v>0.02</v>
          </cell>
          <cell r="DP425">
            <v>0.04</v>
          </cell>
          <cell r="DQ425">
            <v>2.1000000000000001E-2</v>
          </cell>
          <cell r="DR425">
            <v>0.04</v>
          </cell>
          <cell r="DS425">
            <v>0.06</v>
          </cell>
          <cell r="DT425">
            <v>0</v>
          </cell>
          <cell r="DU425">
            <v>0.06</v>
          </cell>
          <cell r="DW425">
            <v>6.4000000000000001E-2</v>
          </cell>
          <cell r="DX425">
            <v>6.4000000000000001E-2</v>
          </cell>
          <cell r="DY425">
            <v>0.09</v>
          </cell>
          <cell r="DZ425">
            <v>0.09</v>
          </cell>
          <cell r="EA425">
            <v>0.06</v>
          </cell>
          <cell r="EB425">
            <v>0.04</v>
          </cell>
          <cell r="EC425">
            <v>0.04</v>
          </cell>
          <cell r="ED425">
            <v>0.09</v>
          </cell>
          <cell r="EE425">
            <v>0.19</v>
          </cell>
          <cell r="EF425">
            <v>0.17</v>
          </cell>
          <cell r="EG425">
            <v>0.17</v>
          </cell>
          <cell r="EH425">
            <v>0.13</v>
          </cell>
          <cell r="EI425">
            <v>0.17</v>
          </cell>
          <cell r="EJ425">
            <v>0.32</v>
          </cell>
          <cell r="EK425">
            <v>0.23</v>
          </cell>
          <cell r="EL425">
            <v>0.26</v>
          </cell>
          <cell r="EM425">
            <v>0.23</v>
          </cell>
          <cell r="EO425">
            <v>0.74</v>
          </cell>
          <cell r="EP425">
            <v>0.72</v>
          </cell>
          <cell r="EQ425">
            <v>0.7</v>
          </cell>
          <cell r="ER425">
            <v>0.72</v>
          </cell>
          <cell r="ES425">
            <v>0.56999999999999995</v>
          </cell>
          <cell r="ET425">
            <v>0.66</v>
          </cell>
          <cell r="EU425">
            <v>0.7</v>
          </cell>
          <cell r="EV425">
            <v>0.62</v>
          </cell>
          <cell r="EW425">
            <v>0</v>
          </cell>
          <cell r="EX425">
            <v>0</v>
          </cell>
          <cell r="EY425">
            <v>0.02</v>
          </cell>
          <cell r="EZ425">
            <v>0.04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GP425">
            <v>0.04</v>
          </cell>
          <cell r="GQ425">
            <v>0.02</v>
          </cell>
          <cell r="GR425">
            <v>0.04</v>
          </cell>
          <cell r="GS425">
            <v>0.04</v>
          </cell>
          <cell r="GT425">
            <v>0.11</v>
          </cell>
          <cell r="GU425">
            <v>0.04</v>
          </cell>
          <cell r="GV425">
            <v>0.17</v>
          </cell>
          <cell r="GW425">
            <v>0.15</v>
          </cell>
          <cell r="GX425">
            <v>0.23</v>
          </cell>
          <cell r="GY425">
            <v>0.23</v>
          </cell>
          <cell r="GZ425">
            <v>0.26</v>
          </cell>
          <cell r="HA425">
            <v>0.19</v>
          </cell>
          <cell r="HB425">
            <v>0.7</v>
          </cell>
          <cell r="HC425">
            <v>0.55000000000000004</v>
          </cell>
          <cell r="HD425">
            <v>0.55000000000000004</v>
          </cell>
          <cell r="HE425">
            <v>0.62</v>
          </cell>
          <cell r="HF425">
            <v>0.53</v>
          </cell>
          <cell r="HG425">
            <v>0.68</v>
          </cell>
          <cell r="HH425">
            <v>0.04</v>
          </cell>
          <cell r="HI425">
            <v>0.26</v>
          </cell>
          <cell r="HJ425">
            <v>0.15</v>
          </cell>
          <cell r="HK425">
            <v>0.09</v>
          </cell>
          <cell r="HL425">
            <v>0.09</v>
          </cell>
          <cell r="HM425">
            <v>0.04</v>
          </cell>
          <cell r="HN425">
            <v>2.1000000000000001E-2</v>
          </cell>
          <cell r="HO425">
            <v>0.02</v>
          </cell>
          <cell r="HP425">
            <v>0.02</v>
          </cell>
          <cell r="HQ425">
            <v>0.02</v>
          </cell>
          <cell r="HR425">
            <v>2.1000000000000001E-2</v>
          </cell>
          <cell r="HS425">
            <v>2.1000000000000001E-2</v>
          </cell>
          <cell r="HT425">
            <v>0.02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0.02</v>
          </cell>
        </row>
        <row r="426">
          <cell r="A426">
            <v>610056</v>
          </cell>
          <cell r="I426">
            <v>102</v>
          </cell>
          <cell r="J426" t="str">
            <v>Neutral</v>
          </cell>
          <cell r="M426">
            <v>48</v>
          </cell>
          <cell r="AA426">
            <v>0</v>
          </cell>
          <cell r="AB426">
            <v>0.01</v>
          </cell>
          <cell r="AC426">
            <v>0</v>
          </cell>
          <cell r="AD426">
            <v>0.01</v>
          </cell>
          <cell r="AE426">
            <v>0.02</v>
          </cell>
          <cell r="AF426">
            <v>0.05</v>
          </cell>
          <cell r="AG426">
            <v>0.06</v>
          </cell>
          <cell r="AH426">
            <v>0.04</v>
          </cell>
          <cell r="AI426">
            <v>0.06</v>
          </cell>
          <cell r="AJ426">
            <v>0.1</v>
          </cell>
          <cell r="AK426">
            <v>0.11</v>
          </cell>
          <cell r="AL426">
            <v>0.13</v>
          </cell>
          <cell r="AM426">
            <v>0.3</v>
          </cell>
          <cell r="AN426">
            <v>0.26</v>
          </cell>
          <cell r="AO426">
            <v>0.35</v>
          </cell>
          <cell r="AP426">
            <v>0.3</v>
          </cell>
          <cell r="AQ426">
            <v>0.36</v>
          </cell>
          <cell r="AR426">
            <v>0.32</v>
          </cell>
          <cell r="AS426">
            <v>0</v>
          </cell>
          <cell r="AT426">
            <v>0.01</v>
          </cell>
          <cell r="AU426">
            <v>0.01</v>
          </cell>
          <cell r="AV426">
            <v>0</v>
          </cell>
          <cell r="AW426">
            <v>0.01</v>
          </cell>
          <cell r="AX426">
            <v>0.01</v>
          </cell>
          <cell r="AY426">
            <v>0.64</v>
          </cell>
          <cell r="AZ426">
            <v>0.68</v>
          </cell>
          <cell r="BA426">
            <v>0.57999999999999996</v>
          </cell>
          <cell r="BB426">
            <v>0.57999999999999996</v>
          </cell>
          <cell r="BC426">
            <v>0.5</v>
          </cell>
          <cell r="BD426">
            <v>0.49</v>
          </cell>
          <cell r="BK426">
            <v>0</v>
          </cell>
          <cell r="BL426">
            <v>0</v>
          </cell>
          <cell r="BM426">
            <v>0</v>
          </cell>
          <cell r="BN426">
            <v>0.02</v>
          </cell>
          <cell r="BO426">
            <v>0</v>
          </cell>
          <cell r="BP426">
            <v>0</v>
          </cell>
          <cell r="BQ426">
            <v>0.02</v>
          </cell>
          <cell r="BR426">
            <v>0.04</v>
          </cell>
          <cell r="BS426">
            <v>0.02</v>
          </cell>
          <cell r="BT426">
            <v>0.01</v>
          </cell>
          <cell r="BU426">
            <v>0.02</v>
          </cell>
          <cell r="BV426">
            <v>0.02</v>
          </cell>
          <cell r="BW426">
            <v>0.02</v>
          </cell>
          <cell r="BX426">
            <v>0.01</v>
          </cell>
          <cell r="BY426">
            <v>7.0000000000000007E-2</v>
          </cell>
          <cell r="BZ426">
            <v>0.06</v>
          </cell>
          <cell r="CA426">
            <v>0.05</v>
          </cell>
          <cell r="CB426">
            <v>0.05</v>
          </cell>
          <cell r="CL426">
            <v>0.19</v>
          </cell>
          <cell r="CM426">
            <v>0.2</v>
          </cell>
          <cell r="CN426">
            <v>0.21</v>
          </cell>
          <cell r="CO426">
            <v>0.26</v>
          </cell>
          <cell r="CP426">
            <v>0.25</v>
          </cell>
          <cell r="CQ426">
            <v>0.28999999999999998</v>
          </cell>
          <cell r="CR426">
            <v>0.27</v>
          </cell>
          <cell r="CS426">
            <v>0.31</v>
          </cell>
          <cell r="CT426">
            <v>0.28000000000000003</v>
          </cell>
          <cell r="CU426">
            <v>0</v>
          </cell>
          <cell r="CV426">
            <v>0</v>
          </cell>
          <cell r="CW426">
            <v>0</v>
          </cell>
          <cell r="CX426">
            <v>0.01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0.79</v>
          </cell>
          <cell r="DE426">
            <v>0.78</v>
          </cell>
          <cell r="DF426">
            <v>0.77</v>
          </cell>
          <cell r="DG426">
            <v>0.68</v>
          </cell>
          <cell r="DH426">
            <v>0.73</v>
          </cell>
          <cell r="DI426">
            <v>0.64</v>
          </cell>
          <cell r="DJ426">
            <v>0.64</v>
          </cell>
          <cell r="DK426">
            <v>0.61</v>
          </cell>
          <cell r="DL426">
            <v>0.65</v>
          </cell>
          <cell r="DM426">
            <v>0.14000000000000001</v>
          </cell>
          <cell r="DN426">
            <v>1.4E-2</v>
          </cell>
          <cell r="DO426">
            <v>0.01</v>
          </cell>
          <cell r="DP426">
            <v>0.05</v>
          </cell>
          <cell r="DQ426">
            <v>1.7999999999999999E-2</v>
          </cell>
          <cell r="DR426">
            <v>0.03</v>
          </cell>
          <cell r="DS426">
            <v>0.05</v>
          </cell>
          <cell r="DT426">
            <v>0.01</v>
          </cell>
          <cell r="DU426">
            <v>0.06</v>
          </cell>
          <cell r="DW426">
            <v>0.1</v>
          </cell>
          <cell r="DX426">
            <v>6.8000000000000005E-2</v>
          </cell>
          <cell r="DY426">
            <v>0.1</v>
          </cell>
          <cell r="DZ426">
            <v>7.0000000000000007E-2</v>
          </cell>
          <cell r="EA426">
            <v>0.09</v>
          </cell>
          <cell r="EB426">
            <v>0.11</v>
          </cell>
          <cell r="EC426">
            <v>7.0000000000000007E-2</v>
          </cell>
          <cell r="ED426">
            <v>0.14000000000000001</v>
          </cell>
          <cell r="EE426">
            <v>0.28000000000000003</v>
          </cell>
          <cell r="EF426">
            <v>0.35</v>
          </cell>
          <cell r="EG426">
            <v>0.36</v>
          </cell>
          <cell r="EH426">
            <v>0.33</v>
          </cell>
          <cell r="EI426">
            <v>0.33</v>
          </cell>
          <cell r="EJ426">
            <v>0.36</v>
          </cell>
          <cell r="EK426">
            <v>0.35</v>
          </cell>
          <cell r="EL426">
            <v>0.35</v>
          </cell>
          <cell r="EM426">
            <v>0.32</v>
          </cell>
          <cell r="EO426">
            <v>0.51</v>
          </cell>
          <cell r="EP426">
            <v>0.53</v>
          </cell>
          <cell r="EQ426">
            <v>0.51</v>
          </cell>
          <cell r="ER426">
            <v>0.55000000000000004</v>
          </cell>
          <cell r="ES426">
            <v>0.49</v>
          </cell>
          <cell r="ET426">
            <v>0.43</v>
          </cell>
          <cell r="EU426">
            <v>0.52</v>
          </cell>
          <cell r="EV426">
            <v>0.43</v>
          </cell>
          <cell r="EW426">
            <v>0.04</v>
          </cell>
          <cell r="EX426">
            <v>0.03</v>
          </cell>
          <cell r="EY426">
            <v>0.03</v>
          </cell>
          <cell r="EZ426">
            <v>0.02</v>
          </cell>
          <cell r="FA426">
            <v>0.03</v>
          </cell>
          <cell r="FB426">
            <v>0.04</v>
          </cell>
          <cell r="FC426">
            <v>0.06</v>
          </cell>
          <cell r="FD426">
            <v>0.04</v>
          </cell>
          <cell r="FE426">
            <v>0.04</v>
          </cell>
          <cell r="GP426">
            <v>0</v>
          </cell>
          <cell r="GQ426">
            <v>0.02</v>
          </cell>
          <cell r="GR426">
            <v>0.01</v>
          </cell>
          <cell r="GS426">
            <v>0.01</v>
          </cell>
          <cell r="GT426">
            <v>0.08</v>
          </cell>
          <cell r="GU426">
            <v>0.01</v>
          </cell>
          <cell r="GV426">
            <v>0.27</v>
          </cell>
          <cell r="GW426">
            <v>0.28999999999999998</v>
          </cell>
          <cell r="GX426">
            <v>0.32</v>
          </cell>
          <cell r="GY426">
            <v>0.3</v>
          </cell>
          <cell r="GZ426">
            <v>0.3</v>
          </cell>
          <cell r="HA426">
            <v>0.32</v>
          </cell>
          <cell r="HB426">
            <v>0.64</v>
          </cell>
          <cell r="HC426">
            <v>0.49</v>
          </cell>
          <cell r="HD426">
            <v>0.47</v>
          </cell>
          <cell r="HE426">
            <v>0.5</v>
          </cell>
          <cell r="HF426">
            <v>0.48</v>
          </cell>
          <cell r="HG426">
            <v>0.56000000000000005</v>
          </cell>
          <cell r="HH426">
            <v>0.02</v>
          </cell>
          <cell r="HI426">
            <v>0.13</v>
          </cell>
          <cell r="HJ426">
            <v>0.14000000000000001</v>
          </cell>
          <cell r="HK426">
            <v>0.12</v>
          </cell>
          <cell r="HL426">
            <v>0.08</v>
          </cell>
          <cell r="HM426">
            <v>0.05</v>
          </cell>
          <cell r="HN426">
            <v>1.4E-2</v>
          </cell>
          <cell r="HO426">
            <v>0.01</v>
          </cell>
          <cell r="HP426">
            <v>0.01</v>
          </cell>
          <cell r="HQ426">
            <v>0.02</v>
          </cell>
          <cell r="HR426">
            <v>1.4E-2</v>
          </cell>
          <cell r="HS426">
            <v>1.4E-2</v>
          </cell>
          <cell r="HT426">
            <v>0.05</v>
          </cell>
          <cell r="HU426">
            <v>0.05</v>
          </cell>
          <cell r="HV426">
            <v>0.05</v>
          </cell>
          <cell r="HW426">
            <v>0.05</v>
          </cell>
          <cell r="HX426">
            <v>0.05</v>
          </cell>
          <cell r="HY426">
            <v>0.04</v>
          </cell>
        </row>
        <row r="427">
          <cell r="A427">
            <v>610057</v>
          </cell>
          <cell r="I427">
            <v>68</v>
          </cell>
          <cell r="J427" t="str">
            <v>Neutral</v>
          </cell>
          <cell r="M427">
            <v>41</v>
          </cell>
          <cell r="R427">
            <v>6</v>
          </cell>
          <cell r="AA427">
            <v>0.02</v>
          </cell>
          <cell r="AB427">
            <v>0.03</v>
          </cell>
          <cell r="AC427">
            <v>0.01</v>
          </cell>
          <cell r="AD427">
            <v>0.01</v>
          </cell>
          <cell r="AE427">
            <v>0.01</v>
          </cell>
          <cell r="AF427">
            <v>0.06</v>
          </cell>
          <cell r="AG427">
            <v>0.09</v>
          </cell>
          <cell r="AH427">
            <v>0.09</v>
          </cell>
          <cell r="AI427">
            <v>0.14000000000000001</v>
          </cell>
          <cell r="AJ427">
            <v>0.02</v>
          </cell>
          <cell r="AK427">
            <v>0.08</v>
          </cell>
          <cell r="AL427">
            <v>0.15</v>
          </cell>
          <cell r="AM427">
            <v>0.4</v>
          </cell>
          <cell r="AN427">
            <v>0.34</v>
          </cell>
          <cell r="AO427">
            <v>0.41</v>
          </cell>
          <cell r="AP427">
            <v>0.24</v>
          </cell>
          <cell r="AQ427">
            <v>0.43</v>
          </cell>
          <cell r="AR427">
            <v>0.38</v>
          </cell>
          <cell r="AS427">
            <v>0.01</v>
          </cell>
          <cell r="AT427">
            <v>0.01</v>
          </cell>
          <cell r="AU427">
            <v>0.01</v>
          </cell>
          <cell r="AV427">
            <v>0.01</v>
          </cell>
          <cell r="AW427">
            <v>0.01</v>
          </cell>
          <cell r="AX427">
            <v>0.01</v>
          </cell>
          <cell r="AY427">
            <v>0.49</v>
          </cell>
          <cell r="AZ427">
            <v>0.53</v>
          </cell>
          <cell r="BA427">
            <v>0.44</v>
          </cell>
          <cell r="BB427">
            <v>0.73</v>
          </cell>
          <cell r="BC427">
            <v>0.47</v>
          </cell>
          <cell r="BD427">
            <v>0.41</v>
          </cell>
          <cell r="BK427">
            <v>0.01</v>
          </cell>
          <cell r="BL427">
            <v>0.02</v>
          </cell>
          <cell r="BM427">
            <v>0.02</v>
          </cell>
          <cell r="BN427">
            <v>0.03</v>
          </cell>
          <cell r="BO427">
            <v>0.02</v>
          </cell>
          <cell r="BP427">
            <v>0.03</v>
          </cell>
          <cell r="BQ427">
            <v>0.04</v>
          </cell>
          <cell r="BR427">
            <v>0.1</v>
          </cell>
          <cell r="BS427">
            <v>0.06</v>
          </cell>
          <cell r="BT427">
            <v>0.02</v>
          </cell>
          <cell r="BU427">
            <v>0.02</v>
          </cell>
          <cell r="BV427">
            <v>0.03</v>
          </cell>
          <cell r="BW427">
            <v>0.03</v>
          </cell>
          <cell r="BX427">
            <v>0.04</v>
          </cell>
          <cell r="BY427">
            <v>0.04</v>
          </cell>
          <cell r="BZ427">
            <v>0.09</v>
          </cell>
          <cell r="CA427">
            <v>0.11</v>
          </cell>
          <cell r="CB427">
            <v>0.09</v>
          </cell>
          <cell r="CL427">
            <v>0.22</v>
          </cell>
          <cell r="CM427">
            <v>0.27</v>
          </cell>
          <cell r="CN427">
            <v>0.32</v>
          </cell>
          <cell r="CO427">
            <v>0.32</v>
          </cell>
          <cell r="CP427">
            <v>0.31</v>
          </cell>
          <cell r="CQ427">
            <v>0.32</v>
          </cell>
          <cell r="CR427">
            <v>0.3</v>
          </cell>
          <cell r="CS427">
            <v>0.28000000000000003</v>
          </cell>
          <cell r="CT427">
            <v>0.28000000000000003</v>
          </cell>
          <cell r="CU427">
            <v>0.01</v>
          </cell>
          <cell r="CV427">
            <v>0</v>
          </cell>
          <cell r="CW427">
            <v>0.01</v>
          </cell>
          <cell r="CX427">
            <v>0</v>
          </cell>
          <cell r="CY427">
            <v>0</v>
          </cell>
          <cell r="CZ427">
            <v>0.01</v>
          </cell>
          <cell r="DA427">
            <v>0</v>
          </cell>
          <cell r="DB427">
            <v>0.01</v>
          </cell>
          <cell r="DC427">
            <v>0</v>
          </cell>
          <cell r="DD427">
            <v>0.75</v>
          </cell>
          <cell r="DE427">
            <v>0.69</v>
          </cell>
          <cell r="DF427">
            <v>0.63</v>
          </cell>
          <cell r="DG427">
            <v>0.62</v>
          </cell>
          <cell r="DH427">
            <v>0.63</v>
          </cell>
          <cell r="DI427">
            <v>0.6</v>
          </cell>
          <cell r="DJ427">
            <v>0.56999999999999995</v>
          </cell>
          <cell r="DK427">
            <v>0.5</v>
          </cell>
          <cell r="DL427">
            <v>0.56999999999999995</v>
          </cell>
          <cell r="DM427">
            <v>0.09</v>
          </cell>
          <cell r="DN427">
            <v>0.03</v>
          </cell>
          <cell r="DO427">
            <v>0.01</v>
          </cell>
          <cell r="DP427">
            <v>0.03</v>
          </cell>
          <cell r="DQ427">
            <v>0.02</v>
          </cell>
          <cell r="DR427">
            <v>0.03</v>
          </cell>
          <cell r="DS427">
            <v>7.0000000000000007E-2</v>
          </cell>
          <cell r="DT427">
            <v>0.04</v>
          </cell>
          <cell r="DU427">
            <v>0.06</v>
          </cell>
          <cell r="DW427">
            <v>7.0999999999999994E-2</v>
          </cell>
          <cell r="DX427">
            <v>7.0999999999999994E-2</v>
          </cell>
          <cell r="DY427">
            <v>0.05</v>
          </cell>
          <cell r="DZ427">
            <v>0.05</v>
          </cell>
          <cell r="EA427">
            <v>7.0000000000000007E-2</v>
          </cell>
          <cell r="EB427">
            <v>0.12</v>
          </cell>
          <cell r="EC427">
            <v>0.06</v>
          </cell>
          <cell r="ED427">
            <v>0.06</v>
          </cell>
          <cell r="EE427">
            <v>0.38</v>
          </cell>
          <cell r="EF427">
            <v>0.44</v>
          </cell>
          <cell r="EG427">
            <v>0.41</v>
          </cell>
          <cell r="EH427">
            <v>0.4</v>
          </cell>
          <cell r="EI427">
            <v>0.37</v>
          </cell>
          <cell r="EJ427">
            <v>0.46</v>
          </cell>
          <cell r="EK427">
            <v>0.35</v>
          </cell>
          <cell r="EL427">
            <v>0.38</v>
          </cell>
          <cell r="EM427">
            <v>0.47</v>
          </cell>
          <cell r="EO427">
            <v>0.43</v>
          </cell>
          <cell r="EP427">
            <v>0.49</v>
          </cell>
          <cell r="EQ427">
            <v>0.5</v>
          </cell>
          <cell r="ER427">
            <v>0.55000000000000004</v>
          </cell>
          <cell r="ES427">
            <v>0.4</v>
          </cell>
          <cell r="ET427">
            <v>0.46</v>
          </cell>
          <cell r="EU427">
            <v>0.5</v>
          </cell>
          <cell r="EV427">
            <v>0.4</v>
          </cell>
          <cell r="EW427">
            <v>0.04</v>
          </cell>
          <cell r="EX427">
            <v>0.03</v>
          </cell>
          <cell r="EY427">
            <v>0.03</v>
          </cell>
          <cell r="EZ427">
            <v>0.03</v>
          </cell>
          <cell r="FA427">
            <v>0.02</v>
          </cell>
          <cell r="FB427">
            <v>0.05</v>
          </cell>
          <cell r="FC427">
            <v>0.02</v>
          </cell>
          <cell r="FD427">
            <v>0.03</v>
          </cell>
          <cell r="FE427">
            <v>0.02</v>
          </cell>
          <cell r="GP427">
            <v>0.04</v>
          </cell>
          <cell r="GQ427">
            <v>0.03</v>
          </cell>
          <cell r="GR427">
            <v>7.0000000000000007E-2</v>
          </cell>
          <cell r="GS427">
            <v>0.08</v>
          </cell>
          <cell r="GT427">
            <v>0.13</v>
          </cell>
          <cell r="GU427">
            <v>0.05</v>
          </cell>
          <cell r="GV427">
            <v>0.48</v>
          </cell>
          <cell r="GW427">
            <v>0.46</v>
          </cell>
          <cell r="GX427">
            <v>0.39</v>
          </cell>
          <cell r="GY427">
            <v>0.48</v>
          </cell>
          <cell r="GZ427">
            <v>0.43</v>
          </cell>
          <cell r="HA427">
            <v>0.49</v>
          </cell>
          <cell r="HB427">
            <v>0.4</v>
          </cell>
          <cell r="HC427">
            <v>0.36</v>
          </cell>
          <cell r="HD427">
            <v>0.3</v>
          </cell>
          <cell r="HE427">
            <v>0.35</v>
          </cell>
          <cell r="HF427">
            <v>0.28999999999999998</v>
          </cell>
          <cell r="HG427">
            <v>0.38</v>
          </cell>
          <cell r="HH427">
            <v>0.05</v>
          </cell>
          <cell r="HI427">
            <v>0.11</v>
          </cell>
          <cell r="HJ427">
            <v>0.12</v>
          </cell>
          <cell r="HK427">
            <v>0.05</v>
          </cell>
          <cell r="HL427">
            <v>0.12</v>
          </cell>
          <cell r="HM427">
            <v>0.05</v>
          </cell>
          <cell r="HN427">
            <v>1.4999999999999999E-2</v>
          </cell>
          <cell r="HO427">
            <v>0.02</v>
          </cell>
          <cell r="HP427">
            <v>7.0000000000000007E-2</v>
          </cell>
          <cell r="HQ427">
            <v>0.01</v>
          </cell>
          <cell r="HR427">
            <v>0.01</v>
          </cell>
          <cell r="HS427">
            <v>0.01</v>
          </cell>
          <cell r="HT427">
            <v>0.02</v>
          </cell>
          <cell r="HU427">
            <v>0.04</v>
          </cell>
          <cell r="HV427">
            <v>0.06</v>
          </cell>
          <cell r="HW427">
            <v>0.03</v>
          </cell>
          <cell r="HX427">
            <v>0.02</v>
          </cell>
          <cell r="HY427">
            <v>0.03</v>
          </cell>
        </row>
        <row r="428">
          <cell r="A428">
            <v>610059</v>
          </cell>
          <cell r="I428">
            <v>27</v>
          </cell>
          <cell r="J428" t="str">
            <v/>
          </cell>
          <cell r="R428">
            <v>50</v>
          </cell>
          <cell r="AA428">
            <v>0.04</v>
          </cell>
          <cell r="AB428">
            <v>0.01</v>
          </cell>
          <cell r="AC428">
            <v>0</v>
          </cell>
          <cell r="AD428">
            <v>0.01</v>
          </cell>
          <cell r="AE428">
            <v>0</v>
          </cell>
          <cell r="AF428">
            <v>0.02</v>
          </cell>
          <cell r="AG428">
            <v>0.22</v>
          </cell>
          <cell r="AH428">
            <v>0.11</v>
          </cell>
          <cell r="AI428">
            <v>0.06</v>
          </cell>
          <cell r="AJ428">
            <v>0.01</v>
          </cell>
          <cell r="AK428">
            <v>7.0000000000000007E-2</v>
          </cell>
          <cell r="AL428">
            <v>0.12</v>
          </cell>
          <cell r="AM428">
            <v>0.45</v>
          </cell>
          <cell r="AN428">
            <v>0.45</v>
          </cell>
          <cell r="AO428">
            <v>0.38</v>
          </cell>
          <cell r="AP428">
            <v>0.17</v>
          </cell>
          <cell r="AQ428">
            <v>0.46</v>
          </cell>
          <cell r="AR428">
            <v>0.35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0.28999999999999998</v>
          </cell>
          <cell r="AZ428">
            <v>0.43</v>
          </cell>
          <cell r="BA428">
            <v>0.56000000000000005</v>
          </cell>
          <cell r="BB428">
            <v>0.81</v>
          </cell>
          <cell r="BC428">
            <v>0.47</v>
          </cell>
          <cell r="BD428">
            <v>0.51</v>
          </cell>
          <cell r="BK428">
            <v>0</v>
          </cell>
          <cell r="BL428">
            <v>0</v>
          </cell>
          <cell r="BM428">
            <v>0</v>
          </cell>
          <cell r="BN428">
            <v>0.01</v>
          </cell>
          <cell r="BO428">
            <v>0</v>
          </cell>
          <cell r="BP428">
            <v>0</v>
          </cell>
          <cell r="BQ428">
            <v>0.01</v>
          </cell>
          <cell r="BR428">
            <v>0.01</v>
          </cell>
          <cell r="BS428">
            <v>0.01</v>
          </cell>
          <cell r="BT428">
            <v>0.02</v>
          </cell>
          <cell r="BU428">
            <v>0</v>
          </cell>
          <cell r="BV428">
            <v>0.02</v>
          </cell>
          <cell r="BW428">
            <v>0.01</v>
          </cell>
          <cell r="BX428">
            <v>0.01</v>
          </cell>
          <cell r="BY428">
            <v>0.03</v>
          </cell>
          <cell r="BZ428">
            <v>0.05</v>
          </cell>
          <cell r="CA428">
            <v>0.09</v>
          </cell>
          <cell r="CB428">
            <v>0.09</v>
          </cell>
          <cell r="CL428">
            <v>0.08</v>
          </cell>
          <cell r="CM428">
            <v>0.11</v>
          </cell>
          <cell r="CN428">
            <v>0.12</v>
          </cell>
          <cell r="CO428">
            <v>0.11</v>
          </cell>
          <cell r="CP428">
            <v>0.14000000000000001</v>
          </cell>
          <cell r="CQ428">
            <v>0.2</v>
          </cell>
          <cell r="CR428">
            <v>0.25</v>
          </cell>
          <cell r="CS428">
            <v>0.22</v>
          </cell>
          <cell r="CT428">
            <v>0.21</v>
          </cell>
          <cell r="CU428">
            <v>0</v>
          </cell>
          <cell r="CV428">
            <v>0</v>
          </cell>
          <cell r="CW428">
            <v>0.01</v>
          </cell>
          <cell r="CX428">
            <v>0.01</v>
          </cell>
          <cell r="CY428">
            <v>0.02</v>
          </cell>
          <cell r="CZ428">
            <v>0.02</v>
          </cell>
          <cell r="DA428">
            <v>0.02</v>
          </cell>
          <cell r="DB428">
            <v>0.02</v>
          </cell>
          <cell r="DC428">
            <v>0.02</v>
          </cell>
          <cell r="DD428">
            <v>0.9</v>
          </cell>
          <cell r="DE428">
            <v>0.89</v>
          </cell>
          <cell r="DF428">
            <v>0.85</v>
          </cell>
          <cell r="DG428">
            <v>0.86</v>
          </cell>
          <cell r="DH428">
            <v>0.83</v>
          </cell>
          <cell r="DI428">
            <v>0.75</v>
          </cell>
          <cell r="DJ428">
            <v>0.67</v>
          </cell>
          <cell r="DK428">
            <v>0.66</v>
          </cell>
          <cell r="DL428">
            <v>0.67</v>
          </cell>
          <cell r="DM428">
            <v>0.12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0.1</v>
          </cell>
          <cell r="DT428">
            <v>0</v>
          </cell>
          <cell r="DU428">
            <v>0</v>
          </cell>
          <cell r="DW428">
            <v>0</v>
          </cell>
          <cell r="DX428">
            <v>0</v>
          </cell>
          <cell r="DY428">
            <v>0.04</v>
          </cell>
          <cell r="DZ428">
            <v>0.02</v>
          </cell>
          <cell r="EA428">
            <v>0.05</v>
          </cell>
          <cell r="EB428">
            <v>0.16</v>
          </cell>
          <cell r="EC428">
            <v>0.08</v>
          </cell>
          <cell r="ED428">
            <v>0.01</v>
          </cell>
          <cell r="EE428">
            <v>0.47</v>
          </cell>
          <cell r="EF428">
            <v>0.21</v>
          </cell>
          <cell r="EG428">
            <v>0.24</v>
          </cell>
          <cell r="EH428">
            <v>0.18</v>
          </cell>
          <cell r="EI428">
            <v>0.18</v>
          </cell>
          <cell r="EJ428">
            <v>0.28000000000000003</v>
          </cell>
          <cell r="EK428">
            <v>0.28999999999999998</v>
          </cell>
          <cell r="EL428">
            <v>0.31</v>
          </cell>
          <cell r="EM428">
            <v>0.35</v>
          </cell>
          <cell r="EO428">
            <v>0.75</v>
          </cell>
          <cell r="EP428">
            <v>0.71</v>
          </cell>
          <cell r="EQ428">
            <v>0.74</v>
          </cell>
          <cell r="ER428">
            <v>0.77</v>
          </cell>
          <cell r="ES428">
            <v>0.64</v>
          </cell>
          <cell r="ET428">
            <v>0.36</v>
          </cell>
          <cell r="EU428">
            <v>0.56000000000000005</v>
          </cell>
          <cell r="EV428">
            <v>0.61</v>
          </cell>
          <cell r="EW428">
            <v>0.03</v>
          </cell>
          <cell r="EX428">
            <v>0.04</v>
          </cell>
          <cell r="EY428">
            <v>0.05</v>
          </cell>
          <cell r="EZ428">
            <v>0.04</v>
          </cell>
          <cell r="FA428">
            <v>0.03</v>
          </cell>
          <cell r="FB428">
            <v>0.03</v>
          </cell>
          <cell r="FC428">
            <v>0.09</v>
          </cell>
          <cell r="FD428">
            <v>0.05</v>
          </cell>
          <cell r="FE428">
            <v>0.03</v>
          </cell>
          <cell r="GP428">
            <v>0</v>
          </cell>
          <cell r="GQ428">
            <v>0.11</v>
          </cell>
          <cell r="GR428">
            <v>0.03</v>
          </cell>
          <cell r="GS428">
            <v>0.05</v>
          </cell>
          <cell r="GT428">
            <v>0.17</v>
          </cell>
          <cell r="GU428">
            <v>0.01</v>
          </cell>
          <cell r="GV428">
            <v>0.23</v>
          </cell>
          <cell r="GW428">
            <v>0.16</v>
          </cell>
          <cell r="GX428">
            <v>0.34</v>
          </cell>
          <cell r="GY428">
            <v>0.43</v>
          </cell>
          <cell r="GZ428">
            <v>0.37</v>
          </cell>
          <cell r="HA428">
            <v>0.34</v>
          </cell>
          <cell r="HB428">
            <v>0.71</v>
          </cell>
          <cell r="HC428">
            <v>0.28999999999999998</v>
          </cell>
          <cell r="HD428">
            <v>0.48</v>
          </cell>
          <cell r="HE428">
            <v>0.43</v>
          </cell>
          <cell r="HF428">
            <v>0.17</v>
          </cell>
          <cell r="HG428">
            <v>0.57999999999999996</v>
          </cell>
          <cell r="HH428">
            <v>0.01</v>
          </cell>
          <cell r="HI428">
            <v>0.3</v>
          </cell>
          <cell r="HJ428">
            <v>0.1</v>
          </cell>
          <cell r="HK428">
            <v>0.05</v>
          </cell>
          <cell r="HL428">
            <v>0.18</v>
          </cell>
          <cell r="HM428">
            <v>0.02</v>
          </cell>
          <cell r="HN428">
            <v>0</v>
          </cell>
          <cell r="HO428">
            <v>0.09</v>
          </cell>
          <cell r="HP428">
            <v>0</v>
          </cell>
          <cell r="HQ428">
            <v>0</v>
          </cell>
          <cell r="HR428">
            <v>0.06</v>
          </cell>
          <cell r="HS428">
            <v>0</v>
          </cell>
          <cell r="HT428">
            <v>0.05</v>
          </cell>
          <cell r="HU428">
            <v>0.05</v>
          </cell>
          <cell r="HV428">
            <v>0.05</v>
          </cell>
          <cell r="HW428">
            <v>0.04</v>
          </cell>
          <cell r="HX428">
            <v>0.05</v>
          </cell>
          <cell r="HY428">
            <v>0.05</v>
          </cell>
        </row>
        <row r="429">
          <cell r="A429">
            <v>610060</v>
          </cell>
          <cell r="I429">
            <v>70</v>
          </cell>
          <cell r="J429" t="str">
            <v>Strong</v>
          </cell>
          <cell r="M429">
            <v>79</v>
          </cell>
          <cell r="R429">
            <v>67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0.02</v>
          </cell>
          <cell r="AG429">
            <v>0.01</v>
          </cell>
          <cell r="AH429">
            <v>0.01</v>
          </cell>
          <cell r="AI429">
            <v>0.01</v>
          </cell>
          <cell r="AJ429">
            <v>0.01</v>
          </cell>
          <cell r="AK429">
            <v>7.0000000000000007E-2</v>
          </cell>
          <cell r="AL429">
            <v>0.13</v>
          </cell>
          <cell r="AM429">
            <v>0.15</v>
          </cell>
          <cell r="AN429">
            <v>0.2</v>
          </cell>
          <cell r="AO429">
            <v>0.21</v>
          </cell>
          <cell r="AP429">
            <v>0.15</v>
          </cell>
          <cell r="AQ429">
            <v>0.33</v>
          </cell>
          <cell r="AR429">
            <v>0.3</v>
          </cell>
          <cell r="AS429">
            <v>0</v>
          </cell>
          <cell r="AT429">
            <v>0</v>
          </cell>
          <cell r="AU429">
            <v>0.02</v>
          </cell>
          <cell r="AV429">
            <v>0.01</v>
          </cell>
          <cell r="AW429">
            <v>0.01</v>
          </cell>
          <cell r="AX429">
            <v>0.01</v>
          </cell>
          <cell r="AY429">
            <v>0.84</v>
          </cell>
          <cell r="AZ429">
            <v>0.78</v>
          </cell>
          <cell r="BA429">
            <v>0.76</v>
          </cell>
          <cell r="BB429">
            <v>0.84</v>
          </cell>
          <cell r="BC429">
            <v>0.59</v>
          </cell>
          <cell r="BD429">
            <v>0.53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0.01</v>
          </cell>
          <cell r="BR429">
            <v>0.08</v>
          </cell>
          <cell r="BS429">
            <v>0.02</v>
          </cell>
          <cell r="BT429">
            <v>0.03</v>
          </cell>
          <cell r="BU429">
            <v>0.02</v>
          </cell>
          <cell r="BV429">
            <v>0.01</v>
          </cell>
          <cell r="BW429">
            <v>0.02</v>
          </cell>
          <cell r="BX429">
            <v>0.02</v>
          </cell>
          <cell r="BY429">
            <v>0.06</v>
          </cell>
          <cell r="BZ429">
            <v>0.09</v>
          </cell>
          <cell r="CA429">
            <v>0.13</v>
          </cell>
          <cell r="CB429">
            <v>0.11</v>
          </cell>
          <cell r="CL429">
            <v>0.13</v>
          </cell>
          <cell r="CM429">
            <v>0.22</v>
          </cell>
          <cell r="CN429">
            <v>0.24</v>
          </cell>
          <cell r="CO429">
            <v>0.21</v>
          </cell>
          <cell r="CP429">
            <v>0.2</v>
          </cell>
          <cell r="CQ429">
            <v>0.26</v>
          </cell>
          <cell r="CR429">
            <v>0.27</v>
          </cell>
          <cell r="CS429">
            <v>0.28000000000000003</v>
          </cell>
          <cell r="CT429">
            <v>0.28000000000000003</v>
          </cell>
          <cell r="CU429">
            <v>0.01</v>
          </cell>
          <cell r="CV429">
            <v>0.01</v>
          </cell>
          <cell r="CW429">
            <v>0.02</v>
          </cell>
          <cell r="CX429">
            <v>0.02</v>
          </cell>
          <cell r="CY429">
            <v>0.01</v>
          </cell>
          <cell r="CZ429">
            <v>0.01</v>
          </cell>
          <cell r="DA429">
            <v>0.01</v>
          </cell>
          <cell r="DB429">
            <v>0</v>
          </cell>
          <cell r="DC429">
            <v>0.01</v>
          </cell>
          <cell r="DD429">
            <v>0.84</v>
          </cell>
          <cell r="DE429">
            <v>0.76</v>
          </cell>
          <cell r="DF429">
            <v>0.73</v>
          </cell>
          <cell r="DG429">
            <v>0.75</v>
          </cell>
          <cell r="DH429">
            <v>0.76</v>
          </cell>
          <cell r="DI429">
            <v>0.67</v>
          </cell>
          <cell r="DJ429">
            <v>0.61</v>
          </cell>
          <cell r="DK429">
            <v>0.51</v>
          </cell>
          <cell r="DL429">
            <v>0.59</v>
          </cell>
          <cell r="DM429">
            <v>0.09</v>
          </cell>
          <cell r="DN429">
            <v>0</v>
          </cell>
          <cell r="DO429">
            <v>0</v>
          </cell>
          <cell r="DP429">
            <v>0.01</v>
          </cell>
          <cell r="DQ429">
            <v>1.0999999999999999E-2</v>
          </cell>
          <cell r="DR429">
            <v>0.01</v>
          </cell>
          <cell r="DS429">
            <v>7.0000000000000007E-2</v>
          </cell>
          <cell r="DT429">
            <v>0.01</v>
          </cell>
          <cell r="DU429">
            <v>0</v>
          </cell>
          <cell r="DW429">
            <v>2.5000000000000001E-2</v>
          </cell>
          <cell r="DX429">
            <v>1.0999999999999999E-2</v>
          </cell>
          <cell r="DY429">
            <v>0.03</v>
          </cell>
          <cell r="DZ429">
            <v>0.04</v>
          </cell>
          <cell r="EA429">
            <v>0.05</v>
          </cell>
          <cell r="EB429">
            <v>0.21</v>
          </cell>
          <cell r="EC429">
            <v>0.04</v>
          </cell>
          <cell r="ED429">
            <v>0.02</v>
          </cell>
          <cell r="EE429">
            <v>0.36</v>
          </cell>
          <cell r="EF429">
            <v>0.18</v>
          </cell>
          <cell r="EG429">
            <v>0.21</v>
          </cell>
          <cell r="EH429">
            <v>0.23</v>
          </cell>
          <cell r="EI429">
            <v>0.21</v>
          </cell>
          <cell r="EJ429">
            <v>0.32</v>
          </cell>
          <cell r="EK429">
            <v>0.37</v>
          </cell>
          <cell r="EL429">
            <v>0.39</v>
          </cell>
          <cell r="EM429">
            <v>0.3</v>
          </cell>
          <cell r="EO429">
            <v>0.79</v>
          </cell>
          <cell r="EP429">
            <v>0.76</v>
          </cell>
          <cell r="EQ429">
            <v>0.72</v>
          </cell>
          <cell r="ER429">
            <v>0.72</v>
          </cell>
          <cell r="ES429">
            <v>0.61</v>
          </cell>
          <cell r="ET429">
            <v>0.28999999999999998</v>
          </cell>
          <cell r="EU429">
            <v>0.54</v>
          </cell>
          <cell r="EV429">
            <v>0.65</v>
          </cell>
          <cell r="EW429">
            <v>0.02</v>
          </cell>
          <cell r="EX429">
            <v>0.01</v>
          </cell>
          <cell r="EY429">
            <v>0.02</v>
          </cell>
          <cell r="EZ429">
            <v>0.01</v>
          </cell>
          <cell r="FA429">
            <v>0.02</v>
          </cell>
          <cell r="FB429">
            <v>0.01</v>
          </cell>
          <cell r="FC429">
            <v>0.05</v>
          </cell>
          <cell r="FD429">
            <v>0.03</v>
          </cell>
          <cell r="FE429">
            <v>0.02</v>
          </cell>
          <cell r="GP429">
            <v>0</v>
          </cell>
          <cell r="GQ429">
            <v>0.01</v>
          </cell>
          <cell r="GR429">
            <v>0</v>
          </cell>
          <cell r="GS429">
            <v>0</v>
          </cell>
          <cell r="GT429">
            <v>7.0000000000000007E-2</v>
          </cell>
          <cell r="GU429">
            <v>0</v>
          </cell>
          <cell r="GV429">
            <v>0.26</v>
          </cell>
          <cell r="GW429">
            <v>0.21</v>
          </cell>
          <cell r="GX429">
            <v>0.21</v>
          </cell>
          <cell r="GY429">
            <v>0.24</v>
          </cell>
          <cell r="GZ429">
            <v>0.45</v>
          </cell>
          <cell r="HA429">
            <v>0.19</v>
          </cell>
          <cell r="HB429">
            <v>0.69</v>
          </cell>
          <cell r="HC429">
            <v>0.68</v>
          </cell>
          <cell r="HD429">
            <v>0.74</v>
          </cell>
          <cell r="HE429">
            <v>0.72</v>
          </cell>
          <cell r="HF429">
            <v>0.3</v>
          </cell>
          <cell r="HG429">
            <v>0.76</v>
          </cell>
          <cell r="HH429">
            <v>0.02</v>
          </cell>
          <cell r="HI429">
            <v>0.06</v>
          </cell>
          <cell r="HJ429">
            <v>0.01</v>
          </cell>
          <cell r="HK429">
            <v>0.01</v>
          </cell>
          <cell r="HL429">
            <v>0.09</v>
          </cell>
          <cell r="HM429">
            <v>0</v>
          </cell>
          <cell r="HN429">
            <v>7.0000000000000001E-3</v>
          </cell>
          <cell r="HO429">
            <v>0.01</v>
          </cell>
          <cell r="HP429">
            <v>0.01</v>
          </cell>
          <cell r="HQ429">
            <v>0.01</v>
          </cell>
          <cell r="HR429">
            <v>6.2E-2</v>
          </cell>
          <cell r="HS429">
            <v>7.0000000000000001E-3</v>
          </cell>
          <cell r="HT429">
            <v>0.03</v>
          </cell>
          <cell r="HU429">
            <v>0.03</v>
          </cell>
          <cell r="HV429">
            <v>0.02</v>
          </cell>
          <cell r="HW429">
            <v>0.02</v>
          </cell>
          <cell r="HX429">
            <v>0.04</v>
          </cell>
          <cell r="HY429">
            <v>0.03</v>
          </cell>
        </row>
        <row r="430">
          <cell r="A430">
            <v>610062</v>
          </cell>
          <cell r="I430">
            <v>54</v>
          </cell>
          <cell r="J430" t="str">
            <v>Very strong</v>
          </cell>
          <cell r="M430">
            <v>86</v>
          </cell>
          <cell r="R430">
            <v>24</v>
          </cell>
          <cell r="AA430">
            <v>0.01</v>
          </cell>
          <cell r="AB430">
            <v>0.01</v>
          </cell>
          <cell r="AC430">
            <v>0</v>
          </cell>
          <cell r="AD430">
            <v>0.01</v>
          </cell>
          <cell r="AE430">
            <v>0.01</v>
          </cell>
          <cell r="AF430">
            <v>0.02</v>
          </cell>
          <cell r="AG430">
            <v>0.03</v>
          </cell>
          <cell r="AH430">
            <v>0.02</v>
          </cell>
          <cell r="AI430">
            <v>0.04</v>
          </cell>
          <cell r="AJ430">
            <v>0.03</v>
          </cell>
          <cell r="AK430">
            <v>0.03</v>
          </cell>
          <cell r="AL430">
            <v>0.05</v>
          </cell>
          <cell r="AM430">
            <v>0.14000000000000001</v>
          </cell>
          <cell r="AN430">
            <v>0.11</v>
          </cell>
          <cell r="AO430">
            <v>0.18</v>
          </cell>
          <cell r="AP430">
            <v>0.13</v>
          </cell>
          <cell r="AQ430">
            <v>0.31</v>
          </cell>
          <cell r="AR430">
            <v>0.28000000000000003</v>
          </cell>
          <cell r="AS430">
            <v>0</v>
          </cell>
          <cell r="AT430">
            <v>0</v>
          </cell>
          <cell r="AU430">
            <v>0.01</v>
          </cell>
          <cell r="AV430">
            <v>0.02</v>
          </cell>
          <cell r="AW430">
            <v>0</v>
          </cell>
          <cell r="AX430">
            <v>0.01</v>
          </cell>
          <cell r="AY430">
            <v>0.82</v>
          </cell>
          <cell r="AZ430">
            <v>0.86</v>
          </cell>
          <cell r="BA430">
            <v>0.78</v>
          </cell>
          <cell r="BB430">
            <v>0.81</v>
          </cell>
          <cell r="BC430">
            <v>0.66</v>
          </cell>
          <cell r="BD430">
            <v>0.65</v>
          </cell>
          <cell r="BK430">
            <v>8.9999999999999993E-3</v>
          </cell>
          <cell r="BL430">
            <v>8.9999999999999993E-3</v>
          </cell>
          <cell r="BM430">
            <v>0.01</v>
          </cell>
          <cell r="BN430">
            <v>0.01</v>
          </cell>
          <cell r="BO430">
            <v>0.01</v>
          </cell>
          <cell r="BP430">
            <v>0.02</v>
          </cell>
          <cell r="BQ430">
            <v>0.01</v>
          </cell>
          <cell r="BR430">
            <v>0.05</v>
          </cell>
          <cell r="BS430">
            <v>0.02</v>
          </cell>
          <cell r="BT430">
            <v>0</v>
          </cell>
          <cell r="BU430">
            <v>0.02</v>
          </cell>
          <cell r="BV430">
            <v>0.01</v>
          </cell>
          <cell r="BW430">
            <v>0.01</v>
          </cell>
          <cell r="BX430">
            <v>0.02</v>
          </cell>
          <cell r="BY430">
            <v>0.05</v>
          </cell>
          <cell r="BZ430">
            <v>0.06</v>
          </cell>
          <cell r="CA430">
            <v>0.03</v>
          </cell>
          <cell r="CB430">
            <v>0.05</v>
          </cell>
          <cell r="CL430">
            <v>0.08</v>
          </cell>
          <cell r="CM430">
            <v>0.12</v>
          </cell>
          <cell r="CN430">
            <v>0.13</v>
          </cell>
          <cell r="CO430">
            <v>0.14000000000000001</v>
          </cell>
          <cell r="CP430">
            <v>0.13</v>
          </cell>
          <cell r="CQ430">
            <v>0.17</v>
          </cell>
          <cell r="CR430">
            <v>0.13</v>
          </cell>
          <cell r="CS430">
            <v>0.16</v>
          </cell>
          <cell r="CT430">
            <v>0.11</v>
          </cell>
          <cell r="CU430">
            <v>0.01</v>
          </cell>
          <cell r="CV430">
            <v>0.02</v>
          </cell>
          <cell r="CW430">
            <v>0.01</v>
          </cell>
          <cell r="CX430">
            <v>0.01</v>
          </cell>
          <cell r="CY430">
            <v>0.01</v>
          </cell>
          <cell r="CZ430">
            <v>0.01</v>
          </cell>
          <cell r="DA430">
            <v>0.02</v>
          </cell>
          <cell r="DB430">
            <v>0.02</v>
          </cell>
          <cell r="DC430">
            <v>0.02</v>
          </cell>
          <cell r="DD430">
            <v>0.9</v>
          </cell>
          <cell r="DE430">
            <v>0.83</v>
          </cell>
          <cell r="DF430">
            <v>0.84</v>
          </cell>
          <cell r="DG430">
            <v>0.83</v>
          </cell>
          <cell r="DH430">
            <v>0.83</v>
          </cell>
          <cell r="DI430">
            <v>0.76</v>
          </cell>
          <cell r="DJ430">
            <v>0.79</v>
          </cell>
          <cell r="DK430">
            <v>0.75</v>
          </cell>
          <cell r="DL430">
            <v>0.81</v>
          </cell>
          <cell r="DM430">
            <v>0.11</v>
          </cell>
          <cell r="DN430">
            <v>8.9999999999999993E-3</v>
          </cell>
          <cell r="DO430">
            <v>0.01</v>
          </cell>
          <cell r="DP430">
            <v>0.02</v>
          </cell>
          <cell r="DQ430">
            <v>8.9999999999999993E-3</v>
          </cell>
          <cell r="DR430">
            <v>0.02</v>
          </cell>
          <cell r="DS430">
            <v>0.03</v>
          </cell>
          <cell r="DT430">
            <v>0.04</v>
          </cell>
          <cell r="DU430">
            <v>0.01</v>
          </cell>
          <cell r="DW430">
            <v>2.8000000000000001E-2</v>
          </cell>
          <cell r="DX430">
            <v>8.9999999999999993E-3</v>
          </cell>
          <cell r="DY430">
            <v>0.03</v>
          </cell>
          <cell r="DZ430">
            <v>0.02</v>
          </cell>
          <cell r="EA430">
            <v>0.02</v>
          </cell>
          <cell r="EB430">
            <v>7.0000000000000007E-2</v>
          </cell>
          <cell r="EC430">
            <v>0.02</v>
          </cell>
          <cell r="ED430">
            <v>0.05</v>
          </cell>
          <cell r="EE430">
            <v>0.28999999999999998</v>
          </cell>
          <cell r="EF430">
            <v>0.19</v>
          </cell>
          <cell r="EG430">
            <v>0.19</v>
          </cell>
          <cell r="EH430">
            <v>0.23</v>
          </cell>
          <cell r="EI430">
            <v>0.19</v>
          </cell>
          <cell r="EJ430">
            <v>0.27</v>
          </cell>
          <cell r="EK430">
            <v>0.25</v>
          </cell>
          <cell r="EL430">
            <v>0.24</v>
          </cell>
          <cell r="EM430">
            <v>0.23</v>
          </cell>
          <cell r="EO430">
            <v>0.77</v>
          </cell>
          <cell r="EP430">
            <v>0.78</v>
          </cell>
          <cell r="EQ430">
            <v>0.69</v>
          </cell>
          <cell r="ER430">
            <v>0.78</v>
          </cell>
          <cell r="ES430">
            <v>0.69</v>
          </cell>
          <cell r="ET430">
            <v>0.57999999999999996</v>
          </cell>
          <cell r="EU430">
            <v>0.68</v>
          </cell>
          <cell r="EV430">
            <v>0.69</v>
          </cell>
          <cell r="EW430">
            <v>0.01</v>
          </cell>
          <cell r="EX430">
            <v>0.01</v>
          </cell>
          <cell r="EY430">
            <v>0.02</v>
          </cell>
          <cell r="EZ430">
            <v>0.03</v>
          </cell>
          <cell r="FA430">
            <v>0.01</v>
          </cell>
          <cell r="FB430">
            <v>0.01</v>
          </cell>
          <cell r="FC430">
            <v>0.06</v>
          </cell>
          <cell r="FD430">
            <v>0.03</v>
          </cell>
          <cell r="FE430">
            <v>0.03</v>
          </cell>
          <cell r="GP430">
            <v>0</v>
          </cell>
          <cell r="GQ430">
            <v>0.02</v>
          </cell>
          <cell r="GR430">
            <v>0.03</v>
          </cell>
          <cell r="GS430">
            <v>0.03</v>
          </cell>
          <cell r="GT430">
            <v>0.05</v>
          </cell>
          <cell r="GU430">
            <v>0.01</v>
          </cell>
          <cell r="GV430">
            <v>0.4</v>
          </cell>
          <cell r="GW430">
            <v>0.28999999999999998</v>
          </cell>
          <cell r="GX430">
            <v>0.33</v>
          </cell>
          <cell r="GY430">
            <v>0.36</v>
          </cell>
          <cell r="GZ430">
            <v>0.32</v>
          </cell>
          <cell r="HA430">
            <v>0.37</v>
          </cell>
          <cell r="HB430">
            <v>0.55000000000000004</v>
          </cell>
          <cell r="HC430">
            <v>0.51</v>
          </cell>
          <cell r="HD430">
            <v>0.47</v>
          </cell>
          <cell r="HE430">
            <v>0.47</v>
          </cell>
          <cell r="HF430">
            <v>0.5</v>
          </cell>
          <cell r="HG430">
            <v>0.55000000000000004</v>
          </cell>
          <cell r="HH430">
            <v>0.01</v>
          </cell>
          <cell r="HI430">
            <v>0.13</v>
          </cell>
          <cell r="HJ430">
            <v>0.11</v>
          </cell>
          <cell r="HK430">
            <v>0.1</v>
          </cell>
          <cell r="HL430">
            <v>7.0000000000000007E-2</v>
          </cell>
          <cell r="HM430">
            <v>0.04</v>
          </cell>
          <cell r="HN430">
            <v>1.9E-2</v>
          </cell>
          <cell r="HO430">
            <v>0.01</v>
          </cell>
          <cell r="HP430">
            <v>0.03</v>
          </cell>
          <cell r="HQ430">
            <v>0.01</v>
          </cell>
          <cell r="HR430">
            <v>2.8000000000000001E-2</v>
          </cell>
          <cell r="HS430">
            <v>8.9999999999999993E-3</v>
          </cell>
          <cell r="HT430">
            <v>0.03</v>
          </cell>
          <cell r="HU430">
            <v>0.05</v>
          </cell>
          <cell r="HV430">
            <v>0.03</v>
          </cell>
          <cell r="HW430">
            <v>0.03</v>
          </cell>
          <cell r="HX430">
            <v>0.03</v>
          </cell>
          <cell r="HY430">
            <v>0.03</v>
          </cell>
        </row>
        <row r="431">
          <cell r="A431">
            <v>610063</v>
          </cell>
          <cell r="I431">
            <v>72</v>
          </cell>
          <cell r="J431" t="str">
            <v>Weak</v>
          </cell>
          <cell r="M431">
            <v>37</v>
          </cell>
          <cell r="R431">
            <v>4</v>
          </cell>
          <cell r="AA431">
            <v>0.02</v>
          </cell>
          <cell r="AB431">
            <v>0.02</v>
          </cell>
          <cell r="AC431">
            <v>0.03</v>
          </cell>
          <cell r="AD431">
            <v>0.02</v>
          </cell>
          <cell r="AE431">
            <v>0.02</v>
          </cell>
          <cell r="AF431">
            <v>0.11</v>
          </cell>
          <cell r="AG431">
            <v>0.06</v>
          </cell>
          <cell r="AH431">
            <v>0.05</v>
          </cell>
          <cell r="AI431">
            <v>0.08</v>
          </cell>
          <cell r="AJ431">
            <v>0.01</v>
          </cell>
          <cell r="AK431">
            <v>0.1</v>
          </cell>
          <cell r="AL431">
            <v>0.16</v>
          </cell>
          <cell r="AM431">
            <v>0.49</v>
          </cell>
          <cell r="AN431">
            <v>0.41</v>
          </cell>
          <cell r="AO431">
            <v>0.43</v>
          </cell>
          <cell r="AP431">
            <v>0.27</v>
          </cell>
          <cell r="AQ431">
            <v>0.42</v>
          </cell>
          <cell r="AR431">
            <v>0.32</v>
          </cell>
          <cell r="AS431">
            <v>0.01</v>
          </cell>
          <cell r="AT431">
            <v>0.01</v>
          </cell>
          <cell r="AU431">
            <v>0.03</v>
          </cell>
          <cell r="AV431">
            <v>0.01</v>
          </cell>
          <cell r="AW431">
            <v>0.02</v>
          </cell>
          <cell r="AX431">
            <v>0.03</v>
          </cell>
          <cell r="AY431">
            <v>0.43</v>
          </cell>
          <cell r="AZ431">
            <v>0.51</v>
          </cell>
          <cell r="BA431">
            <v>0.43</v>
          </cell>
          <cell r="BB431">
            <v>0.69</v>
          </cell>
          <cell r="BC431">
            <v>0.43</v>
          </cell>
          <cell r="BD431">
            <v>0.38</v>
          </cell>
          <cell r="BK431">
            <v>6.0000000000000001E-3</v>
          </cell>
          <cell r="BL431">
            <v>3.0000000000000001E-3</v>
          </cell>
          <cell r="BM431">
            <v>0.01</v>
          </cell>
          <cell r="BN431">
            <v>0.01</v>
          </cell>
          <cell r="BO431">
            <v>0</v>
          </cell>
          <cell r="BP431">
            <v>0</v>
          </cell>
          <cell r="BQ431">
            <v>0.01</v>
          </cell>
          <cell r="BR431">
            <v>0.04</v>
          </cell>
          <cell r="BS431">
            <v>0.03</v>
          </cell>
          <cell r="BT431">
            <v>0</v>
          </cell>
          <cell r="BU431">
            <v>0</v>
          </cell>
          <cell r="BV431">
            <v>0.01</v>
          </cell>
          <cell r="BW431">
            <v>0.01</v>
          </cell>
          <cell r="BX431">
            <v>0.01</v>
          </cell>
          <cell r="BY431">
            <v>0.02</v>
          </cell>
          <cell r="BZ431">
            <v>0.06</v>
          </cell>
          <cell r="CA431">
            <v>7.0000000000000007E-2</v>
          </cell>
          <cell r="CB431">
            <v>0.03</v>
          </cell>
          <cell r="CL431">
            <v>0.1</v>
          </cell>
          <cell r="CM431">
            <v>0.12</v>
          </cell>
          <cell r="CN431">
            <v>0.18</v>
          </cell>
          <cell r="CO431">
            <v>0.2</v>
          </cell>
          <cell r="CP431">
            <v>0.16</v>
          </cell>
          <cell r="CQ431">
            <v>0.25</v>
          </cell>
          <cell r="CR431">
            <v>0.18</v>
          </cell>
          <cell r="CS431">
            <v>0.21</v>
          </cell>
          <cell r="CT431">
            <v>0.18</v>
          </cell>
          <cell r="CU431">
            <v>0.01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0.01</v>
          </cell>
          <cell r="DA431">
            <v>0.01</v>
          </cell>
          <cell r="DB431">
            <v>0.01</v>
          </cell>
          <cell r="DC431">
            <v>0.01</v>
          </cell>
          <cell r="DD431">
            <v>0.88</v>
          </cell>
          <cell r="DE431">
            <v>0.87</v>
          </cell>
          <cell r="DF431">
            <v>0.8</v>
          </cell>
          <cell r="DG431">
            <v>0.78</v>
          </cell>
          <cell r="DH431">
            <v>0.82</v>
          </cell>
          <cell r="DI431">
            <v>0.73</v>
          </cell>
          <cell r="DJ431">
            <v>0.73</v>
          </cell>
          <cell r="DK431">
            <v>0.66</v>
          </cell>
          <cell r="DL431">
            <v>0.75</v>
          </cell>
          <cell r="DM431">
            <v>0.11</v>
          </cell>
          <cell r="DN431">
            <v>0.02</v>
          </cell>
          <cell r="DO431">
            <v>0.01</v>
          </cell>
          <cell r="DP431">
            <v>0</v>
          </cell>
          <cell r="DQ431">
            <v>3.0000000000000001E-3</v>
          </cell>
          <cell r="DR431">
            <v>0.02</v>
          </cell>
          <cell r="DS431">
            <v>0.02</v>
          </cell>
          <cell r="DT431">
            <v>0</v>
          </cell>
          <cell r="DU431">
            <v>0.01</v>
          </cell>
          <cell r="DW431">
            <v>5.3999999999999999E-2</v>
          </cell>
          <cell r="DX431">
            <v>1.7000000000000001E-2</v>
          </cell>
          <cell r="DY431">
            <v>0.05</v>
          </cell>
          <cell r="DZ431">
            <v>0.02</v>
          </cell>
          <cell r="EA431">
            <v>0.03</v>
          </cell>
          <cell r="EB431">
            <v>0.09</v>
          </cell>
          <cell r="EC431">
            <v>0.03</v>
          </cell>
          <cell r="ED431">
            <v>0.03</v>
          </cell>
          <cell r="EE431">
            <v>0.3</v>
          </cell>
          <cell r="EF431">
            <v>0.4</v>
          </cell>
          <cell r="EG431">
            <v>0.41</v>
          </cell>
          <cell r="EH431">
            <v>0.36</v>
          </cell>
          <cell r="EI431">
            <v>0.31</v>
          </cell>
          <cell r="EJ431">
            <v>0.44</v>
          </cell>
          <cell r="EK431">
            <v>0.36</v>
          </cell>
          <cell r="EL431">
            <v>0.39</v>
          </cell>
          <cell r="EM431">
            <v>0.42</v>
          </cell>
          <cell r="EO431">
            <v>0.49</v>
          </cell>
          <cell r="EP431">
            <v>0.54</v>
          </cell>
          <cell r="EQ431">
            <v>0.54</v>
          </cell>
          <cell r="ER431">
            <v>0.63</v>
          </cell>
          <cell r="ES431">
            <v>0.44</v>
          </cell>
          <cell r="ET431">
            <v>0.47</v>
          </cell>
          <cell r="EU431">
            <v>0.53</v>
          </cell>
          <cell r="EV431">
            <v>0.5</v>
          </cell>
          <cell r="EW431">
            <v>7.0000000000000007E-2</v>
          </cell>
          <cell r="EX431">
            <v>0.03</v>
          </cell>
          <cell r="EY431">
            <v>0.03</v>
          </cell>
          <cell r="EZ431">
            <v>0.04</v>
          </cell>
          <cell r="FA431">
            <v>0.04</v>
          </cell>
          <cell r="FB431">
            <v>0.06</v>
          </cell>
          <cell r="FC431">
            <v>0.05</v>
          </cell>
          <cell r="FD431">
            <v>0.04</v>
          </cell>
          <cell r="FE431">
            <v>0.05</v>
          </cell>
          <cell r="GP431">
            <v>0.02</v>
          </cell>
          <cell r="GQ431">
            <v>0.03</v>
          </cell>
          <cell r="GR431">
            <v>0.01</v>
          </cell>
          <cell r="GS431">
            <v>0.03</v>
          </cell>
          <cell r="GT431">
            <v>0.12</v>
          </cell>
          <cell r="GU431">
            <v>0.05</v>
          </cell>
          <cell r="GV431">
            <v>0.36</v>
          </cell>
          <cell r="GW431">
            <v>0.32</v>
          </cell>
          <cell r="GX431">
            <v>0.28000000000000003</v>
          </cell>
          <cell r="GY431">
            <v>0.32</v>
          </cell>
          <cell r="GZ431">
            <v>0.39</v>
          </cell>
          <cell r="HA431">
            <v>0.41</v>
          </cell>
          <cell r="HB431">
            <v>0.52</v>
          </cell>
          <cell r="HC431">
            <v>0.32</v>
          </cell>
          <cell r="HD431">
            <v>0.44</v>
          </cell>
          <cell r="HE431">
            <v>0.42</v>
          </cell>
          <cell r="HF431">
            <v>0.33</v>
          </cell>
          <cell r="HG431">
            <v>0.4</v>
          </cell>
          <cell r="HH431">
            <v>0.04</v>
          </cell>
          <cell r="HI431">
            <v>0.23</v>
          </cell>
          <cell r="HJ431">
            <v>0.16</v>
          </cell>
          <cell r="HK431">
            <v>0.14000000000000001</v>
          </cell>
          <cell r="HL431">
            <v>0.09</v>
          </cell>
          <cell r="HM431">
            <v>0.05</v>
          </cell>
          <cell r="HN431">
            <v>1.4E-2</v>
          </cell>
          <cell r="HO431">
            <v>0.04</v>
          </cell>
          <cell r="HP431">
            <v>0.03</v>
          </cell>
          <cell r="HQ431">
            <v>0.02</v>
          </cell>
          <cell r="HR431">
            <v>2.3E-2</v>
          </cell>
          <cell r="HS431">
            <v>2.5999999999999999E-2</v>
          </cell>
          <cell r="HT431">
            <v>0.05</v>
          </cell>
          <cell r="HU431">
            <v>0.08</v>
          </cell>
          <cell r="HV431">
            <v>0.08</v>
          </cell>
          <cell r="HW431">
            <v>7.0000000000000007E-2</v>
          </cell>
          <cell r="HX431">
            <v>0.06</v>
          </cell>
          <cell r="HY431">
            <v>7.0000000000000007E-2</v>
          </cell>
        </row>
        <row r="432">
          <cell r="A432">
            <v>610065</v>
          </cell>
          <cell r="I432">
            <v>56</v>
          </cell>
          <cell r="J432" t="str">
            <v>Strong</v>
          </cell>
          <cell r="M432">
            <v>65</v>
          </cell>
          <cell r="AA432">
            <v>0.01</v>
          </cell>
          <cell r="AB432">
            <v>0.02</v>
          </cell>
          <cell r="AC432">
            <v>0.02</v>
          </cell>
          <cell r="AD432">
            <v>0.05</v>
          </cell>
          <cell r="AE432">
            <v>0.02</v>
          </cell>
          <cell r="AF432">
            <v>0.06</v>
          </cell>
          <cell r="AG432">
            <v>7.0000000000000007E-2</v>
          </cell>
          <cell r="AH432">
            <v>0.05</v>
          </cell>
          <cell r="AI432">
            <v>0.05</v>
          </cell>
          <cell r="AJ432">
            <v>0.02</v>
          </cell>
          <cell r="AK432">
            <v>0.05</v>
          </cell>
          <cell r="AL432">
            <v>7.0000000000000007E-2</v>
          </cell>
          <cell r="AM432">
            <v>0.28000000000000003</v>
          </cell>
          <cell r="AN432">
            <v>0.16</v>
          </cell>
          <cell r="AO432">
            <v>0.27</v>
          </cell>
          <cell r="AP432">
            <v>0.24</v>
          </cell>
          <cell r="AQ432">
            <v>0.3</v>
          </cell>
          <cell r="AR432">
            <v>0.3</v>
          </cell>
          <cell r="AS432">
            <v>0.02</v>
          </cell>
          <cell r="AT432">
            <v>0.01</v>
          </cell>
          <cell r="AU432">
            <v>0</v>
          </cell>
          <cell r="AV432">
            <v>0</v>
          </cell>
          <cell r="AW432">
            <v>0.02</v>
          </cell>
          <cell r="AX432">
            <v>0.02</v>
          </cell>
          <cell r="AY432">
            <v>0.62</v>
          </cell>
          <cell r="AZ432">
            <v>0.77</v>
          </cell>
          <cell r="BA432">
            <v>0.67</v>
          </cell>
          <cell r="BB432">
            <v>0.7</v>
          </cell>
          <cell r="BC432">
            <v>0.61</v>
          </cell>
          <cell r="BD432">
            <v>0.55000000000000004</v>
          </cell>
          <cell r="BK432">
            <v>0</v>
          </cell>
          <cell r="BL432">
            <v>8.0000000000000002E-3</v>
          </cell>
          <cell r="BM432">
            <v>0</v>
          </cell>
          <cell r="BN432">
            <v>0.02</v>
          </cell>
          <cell r="BO432">
            <v>0.01</v>
          </cell>
          <cell r="BP432">
            <v>0.02</v>
          </cell>
          <cell r="BQ432">
            <v>0.03</v>
          </cell>
          <cell r="BR432">
            <v>0.06</v>
          </cell>
          <cell r="BS432">
            <v>0.05</v>
          </cell>
          <cell r="BT432">
            <v>0.02</v>
          </cell>
          <cell r="BU432">
            <v>0.06</v>
          </cell>
          <cell r="BV432">
            <v>0.03</v>
          </cell>
          <cell r="BW432">
            <v>0.03</v>
          </cell>
          <cell r="BX432">
            <v>0.05</v>
          </cell>
          <cell r="BY432">
            <v>0.1</v>
          </cell>
          <cell r="BZ432">
            <v>0.08</v>
          </cell>
          <cell r="CA432">
            <v>0.06</v>
          </cell>
          <cell r="CB432">
            <v>0.08</v>
          </cell>
          <cell r="CL432">
            <v>0.14000000000000001</v>
          </cell>
          <cell r="CM432">
            <v>0.13</v>
          </cell>
          <cell r="CN432">
            <v>0.19</v>
          </cell>
          <cell r="CO432">
            <v>0.14000000000000001</v>
          </cell>
          <cell r="CP432">
            <v>0.18</v>
          </cell>
          <cell r="CQ432">
            <v>0.24</v>
          </cell>
          <cell r="CR432">
            <v>0.18</v>
          </cell>
          <cell r="CS432">
            <v>0.16</v>
          </cell>
          <cell r="CT432">
            <v>0.17</v>
          </cell>
          <cell r="CU432">
            <v>0.01</v>
          </cell>
          <cell r="CV432">
            <v>0.01</v>
          </cell>
          <cell r="CW432">
            <v>0.02</v>
          </cell>
          <cell r="CX432">
            <v>0.02</v>
          </cell>
          <cell r="CY432">
            <v>0</v>
          </cell>
          <cell r="CZ432">
            <v>0</v>
          </cell>
          <cell r="DA432">
            <v>0.02</v>
          </cell>
          <cell r="DB432">
            <v>0.01</v>
          </cell>
          <cell r="DC432">
            <v>0</v>
          </cell>
          <cell r="DD432">
            <v>0.83</v>
          </cell>
          <cell r="DE432">
            <v>0.79</v>
          </cell>
          <cell r="DF432">
            <v>0.76</v>
          </cell>
          <cell r="DG432">
            <v>0.8</v>
          </cell>
          <cell r="DH432">
            <v>0.76</v>
          </cell>
          <cell r="DI432">
            <v>0.65</v>
          </cell>
          <cell r="DJ432">
            <v>0.69</v>
          </cell>
          <cell r="DK432">
            <v>0.72</v>
          </cell>
          <cell r="DL432">
            <v>0.7</v>
          </cell>
          <cell r="DM432">
            <v>0.1</v>
          </cell>
          <cell r="DN432">
            <v>4.7E-2</v>
          </cell>
          <cell r="DO432">
            <v>0.05</v>
          </cell>
          <cell r="DP432">
            <v>0.05</v>
          </cell>
          <cell r="DQ432">
            <v>3.9E-2</v>
          </cell>
          <cell r="DR432">
            <v>0.06</v>
          </cell>
          <cell r="DS432">
            <v>0.06</v>
          </cell>
          <cell r="DT432">
            <v>0.04</v>
          </cell>
          <cell r="DU432">
            <v>0.06</v>
          </cell>
          <cell r="DW432">
            <v>0.126</v>
          </cell>
          <cell r="DX432">
            <v>8.6999999999999994E-2</v>
          </cell>
          <cell r="DY432">
            <v>0.09</v>
          </cell>
          <cell r="DZ432">
            <v>7.0000000000000007E-2</v>
          </cell>
          <cell r="EA432">
            <v>0.1</v>
          </cell>
          <cell r="EB432">
            <v>0.09</v>
          </cell>
          <cell r="EC432">
            <v>0.08</v>
          </cell>
          <cell r="ED432">
            <v>0.12</v>
          </cell>
          <cell r="EE432">
            <v>0.31</v>
          </cell>
          <cell r="EF432">
            <v>0.28000000000000003</v>
          </cell>
          <cell r="EG432">
            <v>0.27</v>
          </cell>
          <cell r="EH432">
            <v>0.3</v>
          </cell>
          <cell r="EI432">
            <v>0.24</v>
          </cell>
          <cell r="EJ432">
            <v>0.27</v>
          </cell>
          <cell r="EK432">
            <v>0.27</v>
          </cell>
          <cell r="EL432">
            <v>0.3</v>
          </cell>
          <cell r="EM432">
            <v>0.28000000000000003</v>
          </cell>
          <cell r="EO432">
            <v>0.54</v>
          </cell>
          <cell r="EP432">
            <v>0.59</v>
          </cell>
          <cell r="EQ432">
            <v>0.52</v>
          </cell>
          <cell r="ER432">
            <v>0.64</v>
          </cell>
          <cell r="ES432">
            <v>0.54</v>
          </cell>
          <cell r="ET432">
            <v>0.56000000000000005</v>
          </cell>
          <cell r="EU432">
            <v>0.54</v>
          </cell>
          <cell r="EV432">
            <v>0.5</v>
          </cell>
          <cell r="EW432">
            <v>0.02</v>
          </cell>
          <cell r="EX432">
            <v>0.01</v>
          </cell>
          <cell r="EY432">
            <v>0.01</v>
          </cell>
          <cell r="EZ432">
            <v>0.04</v>
          </cell>
          <cell r="FA432">
            <v>0.01</v>
          </cell>
          <cell r="FB432">
            <v>0.03</v>
          </cell>
          <cell r="FC432">
            <v>0.03</v>
          </cell>
          <cell r="FD432">
            <v>0.04</v>
          </cell>
          <cell r="FE432">
            <v>0.03</v>
          </cell>
          <cell r="GP432">
            <v>0.02</v>
          </cell>
          <cell r="GQ432">
            <v>0.01</v>
          </cell>
          <cell r="GR432">
            <v>0.01</v>
          </cell>
          <cell r="GS432">
            <v>0.05</v>
          </cell>
          <cell r="GT432">
            <v>0.17</v>
          </cell>
          <cell r="GU432">
            <v>0.05</v>
          </cell>
          <cell r="GV432">
            <v>0.35</v>
          </cell>
          <cell r="GW432">
            <v>0.31</v>
          </cell>
          <cell r="GX432">
            <v>0.33</v>
          </cell>
          <cell r="GY432">
            <v>0.31</v>
          </cell>
          <cell r="GZ432">
            <v>0.31</v>
          </cell>
          <cell r="HA432">
            <v>0.39</v>
          </cell>
          <cell r="HB432">
            <v>0.55000000000000004</v>
          </cell>
          <cell r="HC432">
            <v>0.42</v>
          </cell>
          <cell r="HD432">
            <v>0.44</v>
          </cell>
          <cell r="HE432">
            <v>0.45</v>
          </cell>
          <cell r="HF432">
            <v>0.36</v>
          </cell>
          <cell r="HG432">
            <v>0.45</v>
          </cell>
          <cell r="HH432">
            <v>0.02</v>
          </cell>
          <cell r="HI432">
            <v>0.15</v>
          </cell>
          <cell r="HJ432">
            <v>0.1</v>
          </cell>
          <cell r="HK432">
            <v>0.09</v>
          </cell>
          <cell r="HL432">
            <v>0.08</v>
          </cell>
          <cell r="HM432">
            <v>0.03</v>
          </cell>
          <cell r="HN432">
            <v>3.9E-2</v>
          </cell>
          <cell r="HO432">
            <v>0.08</v>
          </cell>
          <cell r="HP432">
            <v>0.06</v>
          </cell>
          <cell r="HQ432">
            <v>7.0000000000000007E-2</v>
          </cell>
          <cell r="HR432">
            <v>1.6E-2</v>
          </cell>
          <cell r="HS432">
            <v>2.4E-2</v>
          </cell>
          <cell r="HT432">
            <v>0.02</v>
          </cell>
          <cell r="HU432">
            <v>0.03</v>
          </cell>
          <cell r="HV432">
            <v>0.06</v>
          </cell>
          <cell r="HW432">
            <v>0.04</v>
          </cell>
          <cell r="HX432">
            <v>0.06</v>
          </cell>
          <cell r="HY432">
            <v>0.06</v>
          </cell>
        </row>
        <row r="433">
          <cell r="A433">
            <v>610066</v>
          </cell>
          <cell r="I433">
            <v>41</v>
          </cell>
          <cell r="J433" t="str">
            <v>Very strong</v>
          </cell>
          <cell r="M433">
            <v>87</v>
          </cell>
          <cell r="R433">
            <v>1</v>
          </cell>
          <cell r="AA433">
            <v>0.01</v>
          </cell>
          <cell r="AB433">
            <v>0.03</v>
          </cell>
          <cell r="AC433">
            <v>0</v>
          </cell>
          <cell r="AD433">
            <v>0</v>
          </cell>
          <cell r="AE433">
            <v>0</v>
          </cell>
          <cell r="AF433">
            <v>0.03</v>
          </cell>
          <cell r="AG433">
            <v>0.01</v>
          </cell>
          <cell r="AH433">
            <v>0.03</v>
          </cell>
          <cell r="AI433">
            <v>0</v>
          </cell>
          <cell r="AJ433">
            <v>0.03</v>
          </cell>
          <cell r="AK433">
            <v>7.0000000000000007E-2</v>
          </cell>
          <cell r="AL433">
            <v>7.0000000000000007E-2</v>
          </cell>
          <cell r="AM433">
            <v>0.19</v>
          </cell>
          <cell r="AN433">
            <v>0.11</v>
          </cell>
          <cell r="AO433">
            <v>0.16</v>
          </cell>
          <cell r="AP433">
            <v>7.0000000000000007E-2</v>
          </cell>
          <cell r="AQ433">
            <v>0.31</v>
          </cell>
          <cell r="AR433">
            <v>0.31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0.01</v>
          </cell>
          <cell r="AX433">
            <v>0</v>
          </cell>
          <cell r="AY433">
            <v>0.79</v>
          </cell>
          <cell r="AZ433">
            <v>0.83</v>
          </cell>
          <cell r="BA433">
            <v>0.84</v>
          </cell>
          <cell r="BB433">
            <v>0.9</v>
          </cell>
          <cell r="BC433">
            <v>0.6</v>
          </cell>
          <cell r="BD433">
            <v>0.59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0.01</v>
          </cell>
          <cell r="BR433">
            <v>0.03</v>
          </cell>
          <cell r="BS433">
            <v>0.04</v>
          </cell>
          <cell r="BT433">
            <v>0</v>
          </cell>
          <cell r="BU433">
            <v>0</v>
          </cell>
          <cell r="BV433">
            <v>0</v>
          </cell>
          <cell r="BW433">
            <v>0.01</v>
          </cell>
          <cell r="BX433">
            <v>0</v>
          </cell>
          <cell r="BY433">
            <v>0.04</v>
          </cell>
          <cell r="BZ433">
            <v>0.04</v>
          </cell>
          <cell r="CA433">
            <v>0.1</v>
          </cell>
          <cell r="CB433">
            <v>0.04</v>
          </cell>
          <cell r="CL433">
            <v>0.06</v>
          </cell>
          <cell r="CM433">
            <v>0.1</v>
          </cell>
          <cell r="CN433">
            <v>0.16</v>
          </cell>
          <cell r="CO433">
            <v>0.09</v>
          </cell>
          <cell r="CP433">
            <v>0.11</v>
          </cell>
          <cell r="CQ433">
            <v>0.16</v>
          </cell>
          <cell r="CR433">
            <v>0.28999999999999998</v>
          </cell>
          <cell r="CS433">
            <v>0.23</v>
          </cell>
          <cell r="CT433">
            <v>0.24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0.01</v>
          </cell>
          <cell r="DB433">
            <v>0</v>
          </cell>
          <cell r="DC433">
            <v>0</v>
          </cell>
          <cell r="DD433">
            <v>0.94</v>
          </cell>
          <cell r="DE433">
            <v>0.9</v>
          </cell>
          <cell r="DF433">
            <v>0.84</v>
          </cell>
          <cell r="DG433">
            <v>0.9</v>
          </cell>
          <cell r="DH433">
            <v>0.89</v>
          </cell>
          <cell r="DI433">
            <v>0.8</v>
          </cell>
          <cell r="DJ433">
            <v>0.64</v>
          </cell>
          <cell r="DK433">
            <v>0.64</v>
          </cell>
          <cell r="DL433">
            <v>0.67</v>
          </cell>
          <cell r="DM433">
            <v>0.23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0.13</v>
          </cell>
          <cell r="DT433">
            <v>7.0000000000000007E-2</v>
          </cell>
          <cell r="DU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0.06</v>
          </cell>
          <cell r="EB433">
            <v>0.21</v>
          </cell>
          <cell r="EC433">
            <v>0.1</v>
          </cell>
          <cell r="ED433">
            <v>0.01</v>
          </cell>
          <cell r="EE433">
            <v>0.23</v>
          </cell>
          <cell r="EF433">
            <v>0.17</v>
          </cell>
          <cell r="EG433">
            <v>0.16</v>
          </cell>
          <cell r="EH433">
            <v>0.2</v>
          </cell>
          <cell r="EI433">
            <v>0.16</v>
          </cell>
          <cell r="EJ433">
            <v>0.24</v>
          </cell>
          <cell r="EK433">
            <v>0.28999999999999998</v>
          </cell>
          <cell r="EL433">
            <v>0.21</v>
          </cell>
          <cell r="EM433">
            <v>0.21</v>
          </cell>
          <cell r="EO433">
            <v>0.81</v>
          </cell>
          <cell r="EP433">
            <v>0.83</v>
          </cell>
          <cell r="EQ433">
            <v>0.79</v>
          </cell>
          <cell r="ER433">
            <v>0.83</v>
          </cell>
          <cell r="ES433">
            <v>0.69</v>
          </cell>
          <cell r="ET433">
            <v>0.3</v>
          </cell>
          <cell r="EU433">
            <v>0.56999999999999995</v>
          </cell>
          <cell r="EV433">
            <v>0.74</v>
          </cell>
          <cell r="EW433">
            <v>0.01</v>
          </cell>
          <cell r="EX433">
            <v>0.01</v>
          </cell>
          <cell r="EY433">
            <v>0.01</v>
          </cell>
          <cell r="EZ433">
            <v>0.01</v>
          </cell>
          <cell r="FA433">
            <v>0.01</v>
          </cell>
          <cell r="FB433">
            <v>0.01</v>
          </cell>
          <cell r="FC433">
            <v>7.0000000000000007E-2</v>
          </cell>
          <cell r="FD433">
            <v>0.04</v>
          </cell>
          <cell r="FE433">
            <v>0.03</v>
          </cell>
          <cell r="GP433">
            <v>0.03</v>
          </cell>
          <cell r="GQ433">
            <v>0.06</v>
          </cell>
          <cell r="GR433">
            <v>7.0000000000000007E-2</v>
          </cell>
          <cell r="GS433">
            <v>0.16</v>
          </cell>
          <cell r="GT433">
            <v>0.16</v>
          </cell>
          <cell r="GU433">
            <v>0</v>
          </cell>
          <cell r="GV433">
            <v>0.31</v>
          </cell>
          <cell r="GW433">
            <v>0.31</v>
          </cell>
          <cell r="GX433">
            <v>0.43</v>
          </cell>
          <cell r="GY433">
            <v>0.44</v>
          </cell>
          <cell r="GZ433">
            <v>0.49</v>
          </cell>
          <cell r="HA433">
            <v>0.2</v>
          </cell>
          <cell r="HB433">
            <v>0.59</v>
          </cell>
          <cell r="HC433">
            <v>0.51</v>
          </cell>
          <cell r="HD433">
            <v>0.37</v>
          </cell>
          <cell r="HE433">
            <v>0.3</v>
          </cell>
          <cell r="HF433">
            <v>0.2</v>
          </cell>
          <cell r="HG433">
            <v>0.76</v>
          </cell>
          <cell r="HH433">
            <v>0.03</v>
          </cell>
          <cell r="HI433">
            <v>7.0000000000000007E-2</v>
          </cell>
          <cell r="HJ433">
            <v>7.0000000000000007E-2</v>
          </cell>
          <cell r="HK433">
            <v>0.04</v>
          </cell>
          <cell r="HL433">
            <v>0.09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0.01</v>
          </cell>
          <cell r="HR433">
            <v>1.4E-2</v>
          </cell>
          <cell r="HS433">
            <v>0</v>
          </cell>
          <cell r="HT433">
            <v>0.04</v>
          </cell>
          <cell r="HU433">
            <v>0.04</v>
          </cell>
          <cell r="HV433">
            <v>0.06</v>
          </cell>
          <cell r="HW433">
            <v>0.04</v>
          </cell>
          <cell r="HX433">
            <v>0.06</v>
          </cell>
          <cell r="HY433">
            <v>0.04</v>
          </cell>
        </row>
        <row r="434">
          <cell r="A434">
            <v>610067</v>
          </cell>
          <cell r="I434">
            <v>0</v>
          </cell>
          <cell r="J434" t="str">
            <v/>
          </cell>
          <cell r="AA434">
            <v>0</v>
          </cell>
          <cell r="AB434">
            <v>0</v>
          </cell>
          <cell r="AC434">
            <v>0</v>
          </cell>
          <cell r="AD434">
            <v>0.5</v>
          </cell>
          <cell r="AE434">
            <v>0.5</v>
          </cell>
          <cell r="AF434">
            <v>0.5</v>
          </cell>
          <cell r="AG434">
            <v>1</v>
          </cell>
          <cell r="AH434">
            <v>0.5</v>
          </cell>
          <cell r="AI434">
            <v>0.5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0.5</v>
          </cell>
          <cell r="AO434">
            <v>0.5</v>
          </cell>
          <cell r="AP434">
            <v>0</v>
          </cell>
          <cell r="AQ434">
            <v>0.5</v>
          </cell>
          <cell r="AR434">
            <v>0.5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0.5</v>
          </cell>
          <cell r="BC434">
            <v>0</v>
          </cell>
          <cell r="BD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0.5</v>
          </cell>
          <cell r="BR434">
            <v>0.5</v>
          </cell>
          <cell r="BS434">
            <v>1</v>
          </cell>
          <cell r="BT434">
            <v>0</v>
          </cell>
          <cell r="BU434">
            <v>0</v>
          </cell>
          <cell r="BV434">
            <v>0</v>
          </cell>
          <cell r="BW434">
            <v>0.5</v>
          </cell>
          <cell r="BX434">
            <v>0</v>
          </cell>
          <cell r="BY434">
            <v>0.5</v>
          </cell>
          <cell r="BZ434">
            <v>0</v>
          </cell>
          <cell r="CA434">
            <v>0</v>
          </cell>
          <cell r="CB434">
            <v>0</v>
          </cell>
          <cell r="CL434">
            <v>0.5</v>
          </cell>
          <cell r="CM434">
            <v>0.5</v>
          </cell>
          <cell r="CN434">
            <v>0.5</v>
          </cell>
          <cell r="CO434">
            <v>0</v>
          </cell>
          <cell r="CP434">
            <v>0.5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0.5</v>
          </cell>
          <cell r="DC434">
            <v>0</v>
          </cell>
          <cell r="DD434">
            <v>0.5</v>
          </cell>
          <cell r="DE434">
            <v>0.5</v>
          </cell>
          <cell r="DF434">
            <v>0.5</v>
          </cell>
          <cell r="DG434">
            <v>0.5</v>
          </cell>
          <cell r="DH434">
            <v>0.5</v>
          </cell>
          <cell r="DI434">
            <v>0.5</v>
          </cell>
          <cell r="DJ434">
            <v>0.5</v>
          </cell>
          <cell r="DK434">
            <v>0</v>
          </cell>
          <cell r="DL434">
            <v>0</v>
          </cell>
          <cell r="DM434">
            <v>0.5</v>
          </cell>
          <cell r="DN434">
            <v>0.5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W434">
            <v>0</v>
          </cell>
          <cell r="DX434">
            <v>0.5</v>
          </cell>
          <cell r="DY434">
            <v>0</v>
          </cell>
          <cell r="DZ434">
            <v>0</v>
          </cell>
          <cell r="EA434">
            <v>0.5</v>
          </cell>
          <cell r="EB434">
            <v>0.5</v>
          </cell>
          <cell r="EC434">
            <v>0.5</v>
          </cell>
          <cell r="ED434">
            <v>0.5</v>
          </cell>
          <cell r="EE434">
            <v>0.5</v>
          </cell>
          <cell r="EF434">
            <v>0</v>
          </cell>
          <cell r="EG434">
            <v>0</v>
          </cell>
          <cell r="EH434">
            <v>0.5</v>
          </cell>
          <cell r="EI434">
            <v>0.5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O434">
            <v>0.5</v>
          </cell>
          <cell r="EP434">
            <v>0.5</v>
          </cell>
          <cell r="EQ434">
            <v>0.5</v>
          </cell>
          <cell r="ER434">
            <v>0.5</v>
          </cell>
          <cell r="ES434">
            <v>0.5</v>
          </cell>
          <cell r="ET434">
            <v>0.5</v>
          </cell>
          <cell r="EU434">
            <v>0.5</v>
          </cell>
          <cell r="EV434">
            <v>0.5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GP434">
            <v>0.5</v>
          </cell>
          <cell r="GQ434">
            <v>0.5</v>
          </cell>
          <cell r="GR434">
            <v>0.5</v>
          </cell>
          <cell r="GS434">
            <v>0.5</v>
          </cell>
          <cell r="GT434">
            <v>0.5</v>
          </cell>
          <cell r="GU434">
            <v>0.5</v>
          </cell>
          <cell r="GV434">
            <v>0</v>
          </cell>
          <cell r="GW434">
            <v>0</v>
          </cell>
          <cell r="GX434">
            <v>0</v>
          </cell>
          <cell r="GY434">
            <v>0</v>
          </cell>
          <cell r="GZ434">
            <v>0</v>
          </cell>
          <cell r="HA434">
            <v>0</v>
          </cell>
          <cell r="HB434">
            <v>0.5</v>
          </cell>
          <cell r="HC434">
            <v>0.5</v>
          </cell>
          <cell r="HD434">
            <v>0.5</v>
          </cell>
          <cell r="HE434">
            <v>0.5</v>
          </cell>
          <cell r="HF434">
            <v>0.5</v>
          </cell>
          <cell r="HG434">
            <v>0.5</v>
          </cell>
          <cell r="HH434">
            <v>0</v>
          </cell>
          <cell r="HI434">
            <v>0</v>
          </cell>
          <cell r="HJ434">
            <v>0</v>
          </cell>
          <cell r="HK434">
            <v>0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</row>
        <row r="435">
          <cell r="A435">
            <v>610068</v>
          </cell>
          <cell r="I435">
            <v>1</v>
          </cell>
          <cell r="J435" t="str">
            <v/>
          </cell>
          <cell r="AA435">
            <v>0</v>
          </cell>
          <cell r="AB435">
            <v>0</v>
          </cell>
          <cell r="AC435">
            <v>0.13</v>
          </cell>
          <cell r="AD435">
            <v>0</v>
          </cell>
          <cell r="AE435">
            <v>0</v>
          </cell>
          <cell r="AF435">
            <v>0</v>
          </cell>
          <cell r="AG435">
            <v>0.13</v>
          </cell>
          <cell r="AH435">
            <v>0.13</v>
          </cell>
          <cell r="AI435">
            <v>0</v>
          </cell>
          <cell r="AJ435">
            <v>0</v>
          </cell>
          <cell r="AK435">
            <v>0</v>
          </cell>
          <cell r="AL435">
            <v>0.25</v>
          </cell>
          <cell r="AM435">
            <v>0.63</v>
          </cell>
          <cell r="AN435">
            <v>0.75</v>
          </cell>
          <cell r="AO435">
            <v>0.63</v>
          </cell>
          <cell r="AP435">
            <v>0.38</v>
          </cell>
          <cell r="AQ435">
            <v>0.38</v>
          </cell>
          <cell r="AR435">
            <v>0.38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0.25</v>
          </cell>
          <cell r="AZ435">
            <v>0.13</v>
          </cell>
          <cell r="BA435">
            <v>0.25</v>
          </cell>
          <cell r="BB435">
            <v>0.63</v>
          </cell>
          <cell r="BC435">
            <v>0.63</v>
          </cell>
          <cell r="BD435">
            <v>0.38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L435">
            <v>0.13</v>
          </cell>
          <cell r="CM435">
            <v>0.25</v>
          </cell>
          <cell r="CN435">
            <v>0.38</v>
          </cell>
          <cell r="CO435">
            <v>0.25</v>
          </cell>
          <cell r="CP435">
            <v>0.25</v>
          </cell>
          <cell r="CQ435">
            <v>0.25</v>
          </cell>
          <cell r="CR435">
            <v>0.25</v>
          </cell>
          <cell r="CS435">
            <v>0.25</v>
          </cell>
          <cell r="CT435">
            <v>0.25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0.88</v>
          </cell>
          <cell r="DE435">
            <v>0.75</v>
          </cell>
          <cell r="DF435">
            <v>0.63</v>
          </cell>
          <cell r="DG435">
            <v>0.75</v>
          </cell>
          <cell r="DH435">
            <v>0.75</v>
          </cell>
          <cell r="DI435">
            <v>0.75</v>
          </cell>
          <cell r="DJ435">
            <v>0.75</v>
          </cell>
          <cell r="DK435">
            <v>0.75</v>
          </cell>
          <cell r="DL435">
            <v>0.75</v>
          </cell>
          <cell r="DM435">
            <v>0.63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0.13</v>
          </cell>
          <cell r="EC435">
            <v>0</v>
          </cell>
          <cell r="ED435">
            <v>0</v>
          </cell>
          <cell r="EE435">
            <v>0.13</v>
          </cell>
          <cell r="EF435">
            <v>0.38</v>
          </cell>
          <cell r="EG435">
            <v>0.38</v>
          </cell>
          <cell r="EH435">
            <v>0.25</v>
          </cell>
          <cell r="EI435">
            <v>0.25</v>
          </cell>
          <cell r="EJ435">
            <v>0.5</v>
          </cell>
          <cell r="EK435">
            <v>0.38</v>
          </cell>
          <cell r="EL435">
            <v>0.5</v>
          </cell>
          <cell r="EM435">
            <v>0.38</v>
          </cell>
          <cell r="EO435">
            <v>0.63</v>
          </cell>
          <cell r="EP435">
            <v>0.63</v>
          </cell>
          <cell r="EQ435">
            <v>0.75</v>
          </cell>
          <cell r="ER435">
            <v>0.75</v>
          </cell>
          <cell r="ES435">
            <v>0.5</v>
          </cell>
          <cell r="ET435">
            <v>0.5</v>
          </cell>
          <cell r="EU435">
            <v>0.5</v>
          </cell>
          <cell r="EV435">
            <v>0.63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GP435">
            <v>0</v>
          </cell>
          <cell r="GQ435">
            <v>0</v>
          </cell>
          <cell r="GR435">
            <v>0</v>
          </cell>
          <cell r="GS435">
            <v>0</v>
          </cell>
          <cell r="GT435">
            <v>0.13</v>
          </cell>
          <cell r="GU435">
            <v>0</v>
          </cell>
          <cell r="GV435">
            <v>0.13</v>
          </cell>
          <cell r="GW435">
            <v>0.13</v>
          </cell>
          <cell r="GX435">
            <v>0.13</v>
          </cell>
          <cell r="GY435">
            <v>0.13</v>
          </cell>
          <cell r="GZ435">
            <v>0.38</v>
          </cell>
          <cell r="HA435">
            <v>0.13</v>
          </cell>
          <cell r="HB435">
            <v>0.88</v>
          </cell>
          <cell r="HC435">
            <v>0.75</v>
          </cell>
          <cell r="HD435">
            <v>0.88</v>
          </cell>
          <cell r="HE435">
            <v>0.88</v>
          </cell>
          <cell r="HF435">
            <v>0.5</v>
          </cell>
          <cell r="HG435">
            <v>0.88</v>
          </cell>
          <cell r="HH435">
            <v>0</v>
          </cell>
          <cell r="HI435">
            <v>0.13</v>
          </cell>
          <cell r="HJ435">
            <v>0</v>
          </cell>
          <cell r="HK435">
            <v>0</v>
          </cell>
          <cell r="HL435">
            <v>0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</row>
        <row r="436">
          <cell r="A436">
            <v>610070</v>
          </cell>
          <cell r="I436">
            <v>62</v>
          </cell>
          <cell r="J436" t="str">
            <v>Neutral</v>
          </cell>
          <cell r="M436">
            <v>53</v>
          </cell>
          <cell r="R436">
            <v>53</v>
          </cell>
          <cell r="AA436">
            <v>0.02</v>
          </cell>
          <cell r="AB436">
            <v>0.02</v>
          </cell>
          <cell r="AC436">
            <v>0.01</v>
          </cell>
          <cell r="AD436">
            <v>0.01</v>
          </cell>
          <cell r="AE436">
            <v>0.02</v>
          </cell>
          <cell r="AF436">
            <v>7.0000000000000007E-2</v>
          </cell>
          <cell r="AG436">
            <v>0.04</v>
          </cell>
          <cell r="AH436">
            <v>0.04</v>
          </cell>
          <cell r="AI436">
            <v>0.04</v>
          </cell>
          <cell r="AJ436">
            <v>0.02</v>
          </cell>
          <cell r="AK436">
            <v>0.13</v>
          </cell>
          <cell r="AL436">
            <v>0.12</v>
          </cell>
          <cell r="AM436">
            <v>0.32</v>
          </cell>
          <cell r="AN436">
            <v>0.27</v>
          </cell>
          <cell r="AO436">
            <v>0.34</v>
          </cell>
          <cell r="AP436">
            <v>0.21</v>
          </cell>
          <cell r="AQ436">
            <v>0.3</v>
          </cell>
          <cell r="AR436">
            <v>0.31</v>
          </cell>
          <cell r="AS436">
            <v>0.04</v>
          </cell>
          <cell r="AT436">
            <v>0.04</v>
          </cell>
          <cell r="AU436">
            <v>0.05</v>
          </cell>
          <cell r="AV436">
            <v>0.03</v>
          </cell>
          <cell r="AW436">
            <v>0.04</v>
          </cell>
          <cell r="AX436">
            <v>0.05</v>
          </cell>
          <cell r="AY436">
            <v>0.59</v>
          </cell>
          <cell r="AZ436">
            <v>0.63</v>
          </cell>
          <cell r="BA436">
            <v>0.56999999999999995</v>
          </cell>
          <cell r="BB436">
            <v>0.72</v>
          </cell>
          <cell r="BC436">
            <v>0.52</v>
          </cell>
          <cell r="BD436">
            <v>0.45</v>
          </cell>
          <cell r="BK436">
            <v>0</v>
          </cell>
          <cell r="BL436">
            <v>6.0000000000000001E-3</v>
          </cell>
          <cell r="BM436">
            <v>0.01</v>
          </cell>
          <cell r="BN436">
            <v>0.01</v>
          </cell>
          <cell r="BO436">
            <v>0.01</v>
          </cell>
          <cell r="BP436">
            <v>0.01</v>
          </cell>
          <cell r="BQ436">
            <v>0.01</v>
          </cell>
          <cell r="BR436">
            <v>0.03</v>
          </cell>
          <cell r="BS436">
            <v>0.02</v>
          </cell>
          <cell r="BT436">
            <v>0</v>
          </cell>
          <cell r="BU436">
            <v>0.01</v>
          </cell>
          <cell r="BV436">
            <v>0.01</v>
          </cell>
          <cell r="BW436">
            <v>0.02</v>
          </cell>
          <cell r="BX436">
            <v>0.02</v>
          </cell>
          <cell r="BY436">
            <v>0.03</v>
          </cell>
          <cell r="BZ436">
            <v>0.06</v>
          </cell>
          <cell r="CA436">
            <v>0.09</v>
          </cell>
          <cell r="CB436">
            <v>0.06</v>
          </cell>
          <cell r="CL436">
            <v>0.11</v>
          </cell>
          <cell r="CM436">
            <v>0.09</v>
          </cell>
          <cell r="CN436">
            <v>0.13</v>
          </cell>
          <cell r="CO436">
            <v>0.1</v>
          </cell>
          <cell r="CP436">
            <v>0.13</v>
          </cell>
          <cell r="CQ436">
            <v>0.2</v>
          </cell>
          <cell r="CR436">
            <v>0.18</v>
          </cell>
          <cell r="CS436">
            <v>0.22</v>
          </cell>
          <cell r="CT436">
            <v>0.19</v>
          </cell>
          <cell r="CU436">
            <v>0.03</v>
          </cell>
          <cell r="CV436">
            <v>0.03</v>
          </cell>
          <cell r="CW436">
            <v>0.05</v>
          </cell>
          <cell r="CX436">
            <v>0.04</v>
          </cell>
          <cell r="CY436">
            <v>0.04</v>
          </cell>
          <cell r="CZ436">
            <v>0.04</v>
          </cell>
          <cell r="DA436">
            <v>0.03</v>
          </cell>
          <cell r="DB436">
            <v>0.04</v>
          </cell>
          <cell r="DC436">
            <v>0.04</v>
          </cell>
          <cell r="DD436">
            <v>0.86</v>
          </cell>
          <cell r="DE436">
            <v>0.86</v>
          </cell>
          <cell r="DF436">
            <v>0.81</v>
          </cell>
          <cell r="DG436">
            <v>0.84</v>
          </cell>
          <cell r="DH436">
            <v>0.81</v>
          </cell>
          <cell r="DI436">
            <v>0.72</v>
          </cell>
          <cell r="DJ436">
            <v>0.72</v>
          </cell>
          <cell r="DK436">
            <v>0.62</v>
          </cell>
          <cell r="DL436">
            <v>0.7</v>
          </cell>
          <cell r="DM436">
            <v>0.11</v>
          </cell>
          <cell r="DN436">
            <v>8.9999999999999993E-3</v>
          </cell>
          <cell r="DO436">
            <v>0.01</v>
          </cell>
          <cell r="DP436">
            <v>0.01</v>
          </cell>
          <cell r="DQ436">
            <v>8.9999999999999993E-3</v>
          </cell>
          <cell r="DR436">
            <v>0.01</v>
          </cell>
          <cell r="DS436">
            <v>0.04</v>
          </cell>
          <cell r="DT436">
            <v>0.01</v>
          </cell>
          <cell r="DU436">
            <v>0.01</v>
          </cell>
          <cell r="DW436">
            <v>8.9999999999999993E-3</v>
          </cell>
          <cell r="DX436">
            <v>8.9999999999999993E-3</v>
          </cell>
          <cell r="DY436">
            <v>0.04</v>
          </cell>
          <cell r="DZ436">
            <v>0.02</v>
          </cell>
          <cell r="EA436">
            <v>0.02</v>
          </cell>
          <cell r="EB436">
            <v>0.08</v>
          </cell>
          <cell r="EC436">
            <v>0.04</v>
          </cell>
          <cell r="ED436">
            <v>0.01</v>
          </cell>
          <cell r="EE436">
            <v>0.28000000000000003</v>
          </cell>
          <cell r="EF436">
            <v>0.21</v>
          </cell>
          <cell r="EG436">
            <v>0.21</v>
          </cell>
          <cell r="EH436">
            <v>0.23</v>
          </cell>
          <cell r="EI436">
            <v>0.19</v>
          </cell>
          <cell r="EJ436">
            <v>0.3</v>
          </cell>
          <cell r="EK436">
            <v>0.31</v>
          </cell>
          <cell r="EL436">
            <v>0.28999999999999998</v>
          </cell>
          <cell r="EM436">
            <v>0.3</v>
          </cell>
          <cell r="EO436">
            <v>0.7</v>
          </cell>
          <cell r="EP436">
            <v>0.69</v>
          </cell>
          <cell r="EQ436">
            <v>0.64</v>
          </cell>
          <cell r="ER436">
            <v>0.72</v>
          </cell>
          <cell r="ES436">
            <v>0.59</v>
          </cell>
          <cell r="ET436">
            <v>0.46</v>
          </cell>
          <cell r="EU436">
            <v>0.57999999999999996</v>
          </cell>
          <cell r="EV436">
            <v>0.59</v>
          </cell>
          <cell r="EW436">
            <v>0.1</v>
          </cell>
          <cell r="EX436">
            <v>7.0000000000000007E-2</v>
          </cell>
          <cell r="EY436">
            <v>0.08</v>
          </cell>
          <cell r="EZ436">
            <v>7.0000000000000007E-2</v>
          </cell>
          <cell r="FA436">
            <v>0.06</v>
          </cell>
          <cell r="FB436">
            <v>0.08</v>
          </cell>
          <cell r="FC436">
            <v>0.12</v>
          </cell>
          <cell r="FD436">
            <v>0.09</v>
          </cell>
          <cell r="FE436">
            <v>0.08</v>
          </cell>
          <cell r="GP436">
            <v>0</v>
          </cell>
          <cell r="GQ436">
            <v>0.01</v>
          </cell>
          <cell r="GR436">
            <v>0.01</v>
          </cell>
          <cell r="GS436">
            <v>0.01</v>
          </cell>
          <cell r="GT436">
            <v>0.06</v>
          </cell>
          <cell r="GU436">
            <v>0.01</v>
          </cell>
          <cell r="GV436">
            <v>0.18</v>
          </cell>
          <cell r="GW436">
            <v>0.17</v>
          </cell>
          <cell r="GX436">
            <v>0.2</v>
          </cell>
          <cell r="GY436">
            <v>0.19</v>
          </cell>
          <cell r="GZ436">
            <v>0.28999999999999998</v>
          </cell>
          <cell r="HA436">
            <v>0.23</v>
          </cell>
          <cell r="HB436">
            <v>0.7</v>
          </cell>
          <cell r="HC436">
            <v>0.54</v>
          </cell>
          <cell r="HD436">
            <v>0.52</v>
          </cell>
          <cell r="HE436">
            <v>0.54</v>
          </cell>
          <cell r="HF436">
            <v>0.39</v>
          </cell>
          <cell r="HG436">
            <v>0.63</v>
          </cell>
          <cell r="HH436">
            <v>0.04</v>
          </cell>
          <cell r="HI436">
            <v>0.15</v>
          </cell>
          <cell r="HJ436">
            <v>0.16</v>
          </cell>
          <cell r="HK436">
            <v>0.14000000000000001</v>
          </cell>
          <cell r="HL436">
            <v>0.14000000000000001</v>
          </cell>
          <cell r="HM436">
            <v>0.03</v>
          </cell>
          <cell r="HN436">
            <v>2.7E-2</v>
          </cell>
          <cell r="HO436">
            <v>0.05</v>
          </cell>
          <cell r="HP436">
            <v>0.05</v>
          </cell>
          <cell r="HQ436">
            <v>0.04</v>
          </cell>
          <cell r="HR436">
            <v>5.8000000000000003E-2</v>
          </cell>
          <cell r="HS436">
            <v>2.4E-2</v>
          </cell>
          <cell r="HT436">
            <v>0.05</v>
          </cell>
          <cell r="HU436">
            <v>7.0000000000000007E-2</v>
          </cell>
          <cell r="HV436">
            <v>7.0000000000000007E-2</v>
          </cell>
          <cell r="HW436">
            <v>0.08</v>
          </cell>
          <cell r="HX436">
            <v>7.0000000000000007E-2</v>
          </cell>
          <cell r="HY436">
            <v>0.08</v>
          </cell>
        </row>
        <row r="437">
          <cell r="A437">
            <v>610073</v>
          </cell>
          <cell r="I437">
            <v>37</v>
          </cell>
          <cell r="J437" t="str">
            <v>Very strong</v>
          </cell>
          <cell r="M437">
            <v>93</v>
          </cell>
          <cell r="R437">
            <v>31</v>
          </cell>
          <cell r="AA437">
            <v>0.02</v>
          </cell>
          <cell r="AB437">
            <v>0.01</v>
          </cell>
          <cell r="AC437">
            <v>0.01</v>
          </cell>
          <cell r="AD437">
            <v>0</v>
          </cell>
          <cell r="AE437">
            <v>0.01</v>
          </cell>
          <cell r="AF437">
            <v>0.01</v>
          </cell>
          <cell r="AG437">
            <v>0</v>
          </cell>
          <cell r="AH437">
            <v>0</v>
          </cell>
          <cell r="AI437">
            <v>0</v>
          </cell>
          <cell r="AJ437">
            <v>0.02</v>
          </cell>
          <cell r="AK437">
            <v>0.04</v>
          </cell>
          <cell r="AL437">
            <v>7.0000000000000007E-2</v>
          </cell>
          <cell r="AM437">
            <v>0.12</v>
          </cell>
          <cell r="AN437">
            <v>0.12</v>
          </cell>
          <cell r="AO437">
            <v>0.18</v>
          </cell>
          <cell r="AP437">
            <v>0.05</v>
          </cell>
          <cell r="AQ437">
            <v>0.3</v>
          </cell>
          <cell r="AR437">
            <v>0.2</v>
          </cell>
          <cell r="AS437">
            <v>0</v>
          </cell>
          <cell r="AT437">
            <v>0.04</v>
          </cell>
          <cell r="AU437">
            <v>0.02</v>
          </cell>
          <cell r="AV437">
            <v>0</v>
          </cell>
          <cell r="AW437">
            <v>0.01</v>
          </cell>
          <cell r="AX437">
            <v>0</v>
          </cell>
          <cell r="AY437">
            <v>0.86</v>
          </cell>
          <cell r="AZ437">
            <v>0.83</v>
          </cell>
          <cell r="BA437">
            <v>0.78</v>
          </cell>
          <cell r="BB437">
            <v>0.93</v>
          </cell>
          <cell r="BC437">
            <v>0.64</v>
          </cell>
          <cell r="BD437">
            <v>0.71</v>
          </cell>
          <cell r="BK437">
            <v>1.2E-2</v>
          </cell>
          <cell r="BL437">
            <v>1.2E-2</v>
          </cell>
          <cell r="BM437">
            <v>0.01</v>
          </cell>
          <cell r="BN437">
            <v>0.02</v>
          </cell>
          <cell r="BO437">
            <v>0.01</v>
          </cell>
          <cell r="BP437">
            <v>0.01</v>
          </cell>
          <cell r="BQ437">
            <v>0.01</v>
          </cell>
          <cell r="BR437">
            <v>0.05</v>
          </cell>
          <cell r="BS437">
            <v>0.02</v>
          </cell>
          <cell r="BT437">
            <v>0.01</v>
          </cell>
          <cell r="BU437">
            <v>0.01</v>
          </cell>
          <cell r="BV437">
            <v>0.01</v>
          </cell>
          <cell r="BW437">
            <v>0</v>
          </cell>
          <cell r="BX437">
            <v>0.01</v>
          </cell>
          <cell r="BY437">
            <v>0.02</v>
          </cell>
          <cell r="BZ437">
            <v>7.0000000000000007E-2</v>
          </cell>
          <cell r="CA437">
            <v>0.06</v>
          </cell>
          <cell r="CB437">
            <v>0.05</v>
          </cell>
          <cell r="CL437">
            <v>0.05</v>
          </cell>
          <cell r="CM437">
            <v>0.06</v>
          </cell>
          <cell r="CN437">
            <v>0.1</v>
          </cell>
          <cell r="CO437">
            <v>7.0000000000000007E-2</v>
          </cell>
          <cell r="CP437">
            <v>0.06</v>
          </cell>
          <cell r="CQ437">
            <v>0.16</v>
          </cell>
          <cell r="CR437">
            <v>0.17</v>
          </cell>
          <cell r="CS437">
            <v>0.17</v>
          </cell>
          <cell r="CT437">
            <v>0.11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0.01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0.93</v>
          </cell>
          <cell r="DE437">
            <v>0.92</v>
          </cell>
          <cell r="DF437">
            <v>0.88</v>
          </cell>
          <cell r="DG437">
            <v>0.9</v>
          </cell>
          <cell r="DH437">
            <v>0.9</v>
          </cell>
          <cell r="DI437">
            <v>0.81</v>
          </cell>
          <cell r="DJ437">
            <v>0.75</v>
          </cell>
          <cell r="DK437">
            <v>0.72</v>
          </cell>
          <cell r="DL437">
            <v>0.82</v>
          </cell>
          <cell r="DM437">
            <v>0.14000000000000001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0.02</v>
          </cell>
          <cell r="DT437">
            <v>0.01</v>
          </cell>
          <cell r="DU437">
            <v>0.01</v>
          </cell>
          <cell r="DW437">
            <v>1.2E-2</v>
          </cell>
          <cell r="DX437">
            <v>1.2E-2</v>
          </cell>
          <cell r="DY437">
            <v>0.04</v>
          </cell>
          <cell r="DZ437">
            <v>0.02</v>
          </cell>
          <cell r="EA437">
            <v>0.05</v>
          </cell>
          <cell r="EB437">
            <v>0.13</v>
          </cell>
          <cell r="EC437">
            <v>0.01</v>
          </cell>
          <cell r="ED437">
            <v>0.04</v>
          </cell>
          <cell r="EE437">
            <v>0.34</v>
          </cell>
          <cell r="EF437">
            <v>0.23</v>
          </cell>
          <cell r="EG437">
            <v>0.25</v>
          </cell>
          <cell r="EH437">
            <v>0.16</v>
          </cell>
          <cell r="EI437">
            <v>0.19</v>
          </cell>
          <cell r="EJ437">
            <v>0.28000000000000003</v>
          </cell>
          <cell r="EK437">
            <v>0.37</v>
          </cell>
          <cell r="EL437">
            <v>0.19</v>
          </cell>
          <cell r="EM437">
            <v>0.18</v>
          </cell>
          <cell r="EO437">
            <v>0.75</v>
          </cell>
          <cell r="EP437">
            <v>0.72</v>
          </cell>
          <cell r="EQ437">
            <v>0.81</v>
          </cell>
          <cell r="ER437">
            <v>0.78</v>
          </cell>
          <cell r="ES437">
            <v>0.67</v>
          </cell>
          <cell r="ET437">
            <v>0.47</v>
          </cell>
          <cell r="EU437">
            <v>0.77</v>
          </cell>
          <cell r="EV437">
            <v>0.77</v>
          </cell>
          <cell r="EW437">
            <v>0</v>
          </cell>
          <cell r="EX437">
            <v>0.01</v>
          </cell>
          <cell r="EY437">
            <v>0.01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0.01</v>
          </cell>
          <cell r="FE437">
            <v>0</v>
          </cell>
          <cell r="GP437">
            <v>0</v>
          </cell>
          <cell r="GQ437">
            <v>0.01</v>
          </cell>
          <cell r="GR437">
            <v>0.1</v>
          </cell>
          <cell r="GS437">
            <v>0.01</v>
          </cell>
          <cell r="GT437">
            <v>0.17</v>
          </cell>
          <cell r="GU437">
            <v>0.01</v>
          </cell>
          <cell r="GV437">
            <v>0.18</v>
          </cell>
          <cell r="GW437">
            <v>0.22</v>
          </cell>
          <cell r="GX437">
            <v>0.35</v>
          </cell>
          <cell r="GY437">
            <v>0.4</v>
          </cell>
          <cell r="GZ437">
            <v>0.53</v>
          </cell>
          <cell r="HA437">
            <v>0.33</v>
          </cell>
          <cell r="HB437">
            <v>0.78</v>
          </cell>
          <cell r="HC437">
            <v>0.72</v>
          </cell>
          <cell r="HD437">
            <v>0.46</v>
          </cell>
          <cell r="HE437">
            <v>0.54</v>
          </cell>
          <cell r="HF437">
            <v>0.18</v>
          </cell>
          <cell r="HG437">
            <v>0.6</v>
          </cell>
          <cell r="HH437">
            <v>0.01</v>
          </cell>
          <cell r="HI437">
            <v>0.02</v>
          </cell>
          <cell r="HJ437">
            <v>0.06</v>
          </cell>
          <cell r="HK437">
            <v>0.01</v>
          </cell>
          <cell r="HL437">
            <v>0.04</v>
          </cell>
          <cell r="HM437">
            <v>0.02</v>
          </cell>
          <cell r="HN437">
            <v>2.4E-2</v>
          </cell>
          <cell r="HO437">
            <v>0.02</v>
          </cell>
          <cell r="HP437">
            <v>0.04</v>
          </cell>
          <cell r="HQ437">
            <v>0.01</v>
          </cell>
          <cell r="HR437">
            <v>4.8000000000000001E-2</v>
          </cell>
          <cell r="HS437">
            <v>2.4E-2</v>
          </cell>
          <cell r="HT437">
            <v>0</v>
          </cell>
          <cell r="HU437">
            <v>0</v>
          </cell>
          <cell r="HV437">
            <v>0</v>
          </cell>
          <cell r="HW437">
            <v>0.02</v>
          </cell>
          <cell r="HX437">
            <v>0.04</v>
          </cell>
          <cell r="HY437">
            <v>0.01</v>
          </cell>
        </row>
        <row r="438">
          <cell r="A438">
            <v>610074</v>
          </cell>
          <cell r="I438">
            <v>59</v>
          </cell>
          <cell r="J438" t="str">
            <v>Neutral</v>
          </cell>
          <cell r="M438">
            <v>41</v>
          </cell>
          <cell r="R438">
            <v>17</v>
          </cell>
          <cell r="AA438">
            <v>0.01</v>
          </cell>
          <cell r="AB438">
            <v>0.01</v>
          </cell>
          <cell r="AC438">
            <v>0.04</v>
          </cell>
          <cell r="AD438">
            <v>0.01</v>
          </cell>
          <cell r="AE438">
            <v>0.02</v>
          </cell>
          <cell r="AF438">
            <v>7.0000000000000007E-2</v>
          </cell>
          <cell r="AG438">
            <v>0.11</v>
          </cell>
          <cell r="AH438">
            <v>7.0000000000000007E-2</v>
          </cell>
          <cell r="AI438">
            <v>7.0000000000000007E-2</v>
          </cell>
          <cell r="AJ438">
            <v>0.04</v>
          </cell>
          <cell r="AK438">
            <v>0.1</v>
          </cell>
          <cell r="AL438">
            <v>0.17</v>
          </cell>
          <cell r="AM438">
            <v>0.4</v>
          </cell>
          <cell r="AN438">
            <v>0.35</v>
          </cell>
          <cell r="AO438">
            <v>0.39</v>
          </cell>
          <cell r="AP438">
            <v>0.27</v>
          </cell>
          <cell r="AQ438">
            <v>0.36</v>
          </cell>
          <cell r="AR438">
            <v>0.37</v>
          </cell>
          <cell r="AS438">
            <v>0.01</v>
          </cell>
          <cell r="AT438">
            <v>0</v>
          </cell>
          <cell r="AU438">
            <v>0.02</v>
          </cell>
          <cell r="AV438">
            <v>0.01</v>
          </cell>
          <cell r="AW438">
            <v>0.01</v>
          </cell>
          <cell r="AX438">
            <v>0.01</v>
          </cell>
          <cell r="AY438">
            <v>0.48</v>
          </cell>
          <cell r="AZ438">
            <v>0.56000000000000005</v>
          </cell>
          <cell r="BA438">
            <v>0.49</v>
          </cell>
          <cell r="BB438">
            <v>0.67</v>
          </cell>
          <cell r="BC438">
            <v>0.51</v>
          </cell>
          <cell r="BD438">
            <v>0.38</v>
          </cell>
          <cell r="BK438">
            <v>0</v>
          </cell>
          <cell r="BL438">
            <v>0</v>
          </cell>
          <cell r="BM438">
            <v>0</v>
          </cell>
          <cell r="BN438">
            <v>0.02</v>
          </cell>
          <cell r="BO438">
            <v>0.01</v>
          </cell>
          <cell r="BP438">
            <v>0</v>
          </cell>
          <cell r="BQ438">
            <v>0.01</v>
          </cell>
          <cell r="BR438">
            <v>0.05</v>
          </cell>
          <cell r="BS438">
            <v>0.02</v>
          </cell>
          <cell r="BT438">
            <v>0.01</v>
          </cell>
          <cell r="BU438">
            <v>0.01</v>
          </cell>
          <cell r="BV438">
            <v>0.01</v>
          </cell>
          <cell r="BW438">
            <v>0.02</v>
          </cell>
          <cell r="BX438">
            <v>0.02</v>
          </cell>
          <cell r="BY438">
            <v>0.01</v>
          </cell>
          <cell r="BZ438">
            <v>0.05</v>
          </cell>
          <cell r="CA438">
            <v>0.08</v>
          </cell>
          <cell r="CB438">
            <v>0.04</v>
          </cell>
          <cell r="CL438">
            <v>0.11</v>
          </cell>
          <cell r="CM438">
            <v>0.14000000000000001</v>
          </cell>
          <cell r="CN438">
            <v>0.2</v>
          </cell>
          <cell r="CO438">
            <v>0.18</v>
          </cell>
          <cell r="CP438">
            <v>0.18</v>
          </cell>
          <cell r="CQ438">
            <v>0.26</v>
          </cell>
          <cell r="CR438">
            <v>0.19</v>
          </cell>
          <cell r="CS438">
            <v>0.2</v>
          </cell>
          <cell r="CT438">
            <v>0.22</v>
          </cell>
          <cell r="CU438">
            <v>0</v>
          </cell>
          <cell r="CV438">
            <v>0</v>
          </cell>
          <cell r="CW438">
            <v>0.01</v>
          </cell>
          <cell r="CX438">
            <v>0</v>
          </cell>
          <cell r="CY438">
            <v>0</v>
          </cell>
          <cell r="CZ438">
            <v>0.01</v>
          </cell>
          <cell r="DA438">
            <v>0.01</v>
          </cell>
          <cell r="DB438">
            <v>0.01</v>
          </cell>
          <cell r="DC438">
            <v>0</v>
          </cell>
          <cell r="DD438">
            <v>0.88</v>
          </cell>
          <cell r="DE438">
            <v>0.85</v>
          </cell>
          <cell r="DF438">
            <v>0.79</v>
          </cell>
          <cell r="DG438">
            <v>0.78</v>
          </cell>
          <cell r="DH438">
            <v>0.8</v>
          </cell>
          <cell r="DI438">
            <v>0.71</v>
          </cell>
          <cell r="DJ438">
            <v>0.75</v>
          </cell>
          <cell r="DK438">
            <v>0.66</v>
          </cell>
          <cell r="DL438">
            <v>0.72</v>
          </cell>
          <cell r="DM438">
            <v>0.12</v>
          </cell>
          <cell r="DN438">
            <v>1.0999999999999999E-2</v>
          </cell>
          <cell r="DO438">
            <v>0.01</v>
          </cell>
          <cell r="DP438">
            <v>0.01</v>
          </cell>
          <cell r="DQ438">
            <v>5.0000000000000001E-3</v>
          </cell>
          <cell r="DR438">
            <v>0.03</v>
          </cell>
          <cell r="DS438">
            <v>0.03</v>
          </cell>
          <cell r="DT438">
            <v>0.02</v>
          </cell>
          <cell r="DU438">
            <v>0.01</v>
          </cell>
          <cell r="DW438">
            <v>5.8999999999999997E-2</v>
          </cell>
          <cell r="DX438">
            <v>4.8000000000000001E-2</v>
          </cell>
          <cell r="DY438">
            <v>7.0000000000000007E-2</v>
          </cell>
          <cell r="DZ438">
            <v>0.05</v>
          </cell>
          <cell r="EA438">
            <v>0.08</v>
          </cell>
          <cell r="EB438">
            <v>0.09</v>
          </cell>
          <cell r="EC438">
            <v>7.0000000000000007E-2</v>
          </cell>
          <cell r="ED438">
            <v>0.09</v>
          </cell>
          <cell r="EE438">
            <v>0.39</v>
          </cell>
          <cell r="EF438">
            <v>0.34</v>
          </cell>
          <cell r="EG438">
            <v>0.35</v>
          </cell>
          <cell r="EH438">
            <v>0.3</v>
          </cell>
          <cell r="EI438">
            <v>0.28000000000000003</v>
          </cell>
          <cell r="EJ438">
            <v>0.36</v>
          </cell>
          <cell r="EK438">
            <v>0.35</v>
          </cell>
          <cell r="EL438">
            <v>0.36</v>
          </cell>
          <cell r="EM438">
            <v>0.39</v>
          </cell>
          <cell r="EO438">
            <v>0.57999999999999996</v>
          </cell>
          <cell r="EP438">
            <v>0.59</v>
          </cell>
          <cell r="EQ438">
            <v>0.6</v>
          </cell>
          <cell r="ER438">
            <v>0.66</v>
          </cell>
          <cell r="ES438">
            <v>0.51</v>
          </cell>
          <cell r="ET438">
            <v>0.48</v>
          </cell>
          <cell r="EU438">
            <v>0.53</v>
          </cell>
          <cell r="EV438">
            <v>0.49</v>
          </cell>
          <cell r="EW438">
            <v>0.02</v>
          </cell>
          <cell r="EX438">
            <v>0.01</v>
          </cell>
          <cell r="EY438">
            <v>0.01</v>
          </cell>
          <cell r="EZ438">
            <v>0.01</v>
          </cell>
          <cell r="FA438">
            <v>0.01</v>
          </cell>
          <cell r="FB438">
            <v>0.02</v>
          </cell>
          <cell r="FC438">
            <v>0.05</v>
          </cell>
          <cell r="FD438">
            <v>0.02</v>
          </cell>
          <cell r="FE438">
            <v>0.02</v>
          </cell>
          <cell r="GP438">
            <v>0.01</v>
          </cell>
          <cell r="GQ438">
            <v>0.01</v>
          </cell>
          <cell r="GR438">
            <v>0</v>
          </cell>
          <cell r="GS438">
            <v>0.02</v>
          </cell>
          <cell r="GT438">
            <v>0.16</v>
          </cell>
          <cell r="GU438">
            <v>0.06</v>
          </cell>
          <cell r="GV438">
            <v>0.33</v>
          </cell>
          <cell r="GW438">
            <v>0.35</v>
          </cell>
          <cell r="GX438">
            <v>0.3</v>
          </cell>
          <cell r="GY438">
            <v>0.3</v>
          </cell>
          <cell r="GZ438">
            <v>0.36</v>
          </cell>
          <cell r="HA438">
            <v>0.38</v>
          </cell>
          <cell r="HB438">
            <v>0.6</v>
          </cell>
          <cell r="HC438">
            <v>0.38</v>
          </cell>
          <cell r="HD438">
            <v>0.47</v>
          </cell>
          <cell r="HE438">
            <v>0.41</v>
          </cell>
          <cell r="HF438">
            <v>0.36</v>
          </cell>
          <cell r="HG438">
            <v>0.47</v>
          </cell>
          <cell r="HH438">
            <v>0.02</v>
          </cell>
          <cell r="HI438">
            <v>0.2</v>
          </cell>
          <cell r="HJ438">
            <v>0.15</v>
          </cell>
          <cell r="HK438">
            <v>0.18</v>
          </cell>
          <cell r="HL438">
            <v>0.09</v>
          </cell>
          <cell r="HM438">
            <v>0.05</v>
          </cell>
          <cell r="HN438">
            <v>1.9E-2</v>
          </cell>
          <cell r="HO438">
            <v>0.03</v>
          </cell>
          <cell r="HP438">
            <v>0.06</v>
          </cell>
          <cell r="HQ438">
            <v>0.06</v>
          </cell>
          <cell r="HR438">
            <v>1.9E-2</v>
          </cell>
          <cell r="HS438">
            <v>2.1000000000000001E-2</v>
          </cell>
          <cell r="HT438">
            <v>0.01</v>
          </cell>
          <cell r="HU438">
            <v>0.03</v>
          </cell>
          <cell r="HV438">
            <v>0.02</v>
          </cell>
          <cell r="HW438">
            <v>0.02</v>
          </cell>
          <cell r="HX438">
            <v>0.02</v>
          </cell>
          <cell r="HY438">
            <v>0.02</v>
          </cell>
        </row>
        <row r="439">
          <cell r="A439">
            <v>610075</v>
          </cell>
          <cell r="I439">
            <v>37</v>
          </cell>
          <cell r="J439" t="str">
            <v/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0.06</v>
          </cell>
          <cell r="AG439">
            <v>0</v>
          </cell>
          <cell r="AH439">
            <v>0.06</v>
          </cell>
          <cell r="AI439">
            <v>0.06</v>
          </cell>
          <cell r="AJ439">
            <v>0</v>
          </cell>
          <cell r="AK439">
            <v>0</v>
          </cell>
          <cell r="AL439">
            <v>0.06</v>
          </cell>
          <cell r="AM439">
            <v>0.35</v>
          </cell>
          <cell r="AN439">
            <v>0.28999999999999998</v>
          </cell>
          <cell r="AO439">
            <v>0.28999999999999998</v>
          </cell>
          <cell r="AP439">
            <v>0.35</v>
          </cell>
          <cell r="AQ439">
            <v>0.28999999999999998</v>
          </cell>
          <cell r="AR439">
            <v>0.24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0.06</v>
          </cell>
          <cell r="AX439">
            <v>0</v>
          </cell>
          <cell r="AY439">
            <v>0.65</v>
          </cell>
          <cell r="AZ439">
            <v>0.65</v>
          </cell>
          <cell r="BA439">
            <v>0.65</v>
          </cell>
          <cell r="BB439">
            <v>0.65</v>
          </cell>
          <cell r="BC439">
            <v>0.65</v>
          </cell>
          <cell r="BD439">
            <v>0.65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0.06</v>
          </cell>
          <cell r="CB439">
            <v>0.06</v>
          </cell>
          <cell r="CL439">
            <v>0.24</v>
          </cell>
          <cell r="CM439">
            <v>0.35</v>
          </cell>
          <cell r="CN439">
            <v>0.28999999999999998</v>
          </cell>
          <cell r="CO439">
            <v>0.28999999999999998</v>
          </cell>
          <cell r="CP439">
            <v>0.28999999999999998</v>
          </cell>
          <cell r="CQ439">
            <v>0.35</v>
          </cell>
          <cell r="CR439">
            <v>0.35</v>
          </cell>
          <cell r="CS439">
            <v>0.24</v>
          </cell>
          <cell r="CT439">
            <v>0.24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0.76</v>
          </cell>
          <cell r="DE439">
            <v>0.65</v>
          </cell>
          <cell r="DF439">
            <v>0.71</v>
          </cell>
          <cell r="DG439">
            <v>0.71</v>
          </cell>
          <cell r="DH439">
            <v>0.71</v>
          </cell>
          <cell r="DI439">
            <v>0.65</v>
          </cell>
          <cell r="DJ439">
            <v>0.65</v>
          </cell>
          <cell r="DK439">
            <v>0.71</v>
          </cell>
          <cell r="DL439">
            <v>0.71</v>
          </cell>
          <cell r="DM439">
            <v>0.12</v>
          </cell>
          <cell r="DN439">
            <v>0</v>
          </cell>
          <cell r="DO439">
            <v>0</v>
          </cell>
          <cell r="DP439">
            <v>0.06</v>
          </cell>
          <cell r="DQ439">
            <v>0</v>
          </cell>
          <cell r="DR439">
            <v>0</v>
          </cell>
          <cell r="DS439">
            <v>0.06</v>
          </cell>
          <cell r="DT439">
            <v>0</v>
          </cell>
          <cell r="DU439">
            <v>0.06</v>
          </cell>
          <cell r="DW439">
            <v>0</v>
          </cell>
          <cell r="DX439">
            <v>0</v>
          </cell>
          <cell r="DY439">
            <v>0</v>
          </cell>
          <cell r="DZ439">
            <v>0.06</v>
          </cell>
          <cell r="EA439">
            <v>0.06</v>
          </cell>
          <cell r="EB439">
            <v>0.12</v>
          </cell>
          <cell r="EC439">
            <v>0.06</v>
          </cell>
          <cell r="ED439">
            <v>0.12</v>
          </cell>
          <cell r="EE439">
            <v>0.24</v>
          </cell>
          <cell r="EF439">
            <v>0.47</v>
          </cell>
          <cell r="EG439">
            <v>0.47</v>
          </cell>
          <cell r="EH439">
            <v>0.35</v>
          </cell>
          <cell r="EI439">
            <v>0.41</v>
          </cell>
          <cell r="EJ439">
            <v>0.28999999999999998</v>
          </cell>
          <cell r="EK439">
            <v>0.35</v>
          </cell>
          <cell r="EL439">
            <v>0.41</v>
          </cell>
          <cell r="EM439">
            <v>0.28999999999999998</v>
          </cell>
          <cell r="EO439">
            <v>0.47</v>
          </cell>
          <cell r="EP439">
            <v>0.41</v>
          </cell>
          <cell r="EQ439">
            <v>0.53</v>
          </cell>
          <cell r="ER439">
            <v>0.41</v>
          </cell>
          <cell r="ES439">
            <v>0.47</v>
          </cell>
          <cell r="ET439">
            <v>0.41</v>
          </cell>
          <cell r="EU439">
            <v>0.47</v>
          </cell>
          <cell r="EV439">
            <v>0.47</v>
          </cell>
          <cell r="EW439">
            <v>0.06</v>
          </cell>
          <cell r="EX439">
            <v>0.06</v>
          </cell>
          <cell r="EY439">
            <v>0.12</v>
          </cell>
          <cell r="EZ439">
            <v>0.06</v>
          </cell>
          <cell r="FA439">
            <v>0.12</v>
          </cell>
          <cell r="FB439">
            <v>0.18</v>
          </cell>
          <cell r="FC439">
            <v>0.06</v>
          </cell>
          <cell r="FD439">
            <v>0.06</v>
          </cell>
          <cell r="FE439">
            <v>0.06</v>
          </cell>
          <cell r="GP439">
            <v>0</v>
          </cell>
          <cell r="GQ439">
            <v>0</v>
          </cell>
          <cell r="GR439">
            <v>0</v>
          </cell>
          <cell r="GS439">
            <v>0</v>
          </cell>
          <cell r="GT439">
            <v>0.06</v>
          </cell>
          <cell r="GU439">
            <v>0</v>
          </cell>
          <cell r="GV439">
            <v>0.28999999999999998</v>
          </cell>
          <cell r="GW439">
            <v>0.41</v>
          </cell>
          <cell r="GX439">
            <v>0.35</v>
          </cell>
          <cell r="GY439">
            <v>0.35</v>
          </cell>
          <cell r="GZ439">
            <v>0.35</v>
          </cell>
          <cell r="HA439">
            <v>0.41</v>
          </cell>
          <cell r="HB439">
            <v>0.59</v>
          </cell>
          <cell r="HC439">
            <v>0.47</v>
          </cell>
          <cell r="HD439">
            <v>0.47</v>
          </cell>
          <cell r="HE439">
            <v>0.53</v>
          </cell>
          <cell r="HF439">
            <v>0.47</v>
          </cell>
          <cell r="HG439">
            <v>0.47</v>
          </cell>
          <cell r="HH439">
            <v>0</v>
          </cell>
          <cell r="HI439">
            <v>0</v>
          </cell>
          <cell r="HJ439">
            <v>0.06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0.12</v>
          </cell>
          <cell r="HU439">
            <v>0.12</v>
          </cell>
          <cell r="HV439">
            <v>0.12</v>
          </cell>
          <cell r="HW439">
            <v>0.12</v>
          </cell>
          <cell r="HX439">
            <v>0.12</v>
          </cell>
          <cell r="HY439">
            <v>0.12</v>
          </cell>
        </row>
        <row r="440">
          <cell r="A440">
            <v>610076</v>
          </cell>
          <cell r="I440">
            <v>38</v>
          </cell>
          <cell r="J440" t="str">
            <v>Very strong</v>
          </cell>
          <cell r="M440">
            <v>83</v>
          </cell>
          <cell r="R440">
            <v>7</v>
          </cell>
          <cell r="AA440">
            <v>0</v>
          </cell>
          <cell r="AB440">
            <v>0.01</v>
          </cell>
          <cell r="AC440">
            <v>0.01</v>
          </cell>
          <cell r="AD440">
            <v>0.01</v>
          </cell>
          <cell r="AE440">
            <v>0.01</v>
          </cell>
          <cell r="AF440">
            <v>0.04</v>
          </cell>
          <cell r="AG440">
            <v>0.04</v>
          </cell>
          <cell r="AH440">
            <v>0</v>
          </cell>
          <cell r="AI440">
            <v>0.03</v>
          </cell>
          <cell r="AJ440">
            <v>0</v>
          </cell>
          <cell r="AK440">
            <v>0.04</v>
          </cell>
          <cell r="AL440">
            <v>0.09</v>
          </cell>
          <cell r="AM440">
            <v>0.19</v>
          </cell>
          <cell r="AN440">
            <v>0.22</v>
          </cell>
          <cell r="AO440">
            <v>0.25</v>
          </cell>
          <cell r="AP440">
            <v>7.0000000000000007E-2</v>
          </cell>
          <cell r="AQ440">
            <v>0.23</v>
          </cell>
          <cell r="AR440">
            <v>0.26</v>
          </cell>
          <cell r="AS440">
            <v>0.01</v>
          </cell>
          <cell r="AT440">
            <v>0.01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0.76</v>
          </cell>
          <cell r="AZ440">
            <v>0.76</v>
          </cell>
          <cell r="BA440">
            <v>0.71</v>
          </cell>
          <cell r="BB440">
            <v>0.92</v>
          </cell>
          <cell r="BC440">
            <v>0.72</v>
          </cell>
          <cell r="BD440">
            <v>0.62</v>
          </cell>
          <cell r="BK440">
            <v>0</v>
          </cell>
          <cell r="BL440">
            <v>0</v>
          </cell>
          <cell r="BM440">
            <v>0</v>
          </cell>
          <cell r="BN440">
            <v>0.01</v>
          </cell>
          <cell r="BO440">
            <v>0.01</v>
          </cell>
          <cell r="BP440">
            <v>0.01</v>
          </cell>
          <cell r="BQ440">
            <v>0.02</v>
          </cell>
          <cell r="BR440">
            <v>0.02</v>
          </cell>
          <cell r="BS440">
            <v>0.02</v>
          </cell>
          <cell r="BT440">
            <v>0.02</v>
          </cell>
          <cell r="BU440">
            <v>0.01</v>
          </cell>
          <cell r="BV440">
            <v>0.01</v>
          </cell>
          <cell r="BW440">
            <v>0.01</v>
          </cell>
          <cell r="BX440">
            <v>0.02</v>
          </cell>
          <cell r="BY440">
            <v>0.03</v>
          </cell>
          <cell r="BZ440">
            <v>0.03</v>
          </cell>
          <cell r="CA440">
            <v>0.04</v>
          </cell>
          <cell r="CB440">
            <v>0.01</v>
          </cell>
          <cell r="CL440">
            <v>0.12</v>
          </cell>
          <cell r="CM440">
            <v>0.13</v>
          </cell>
          <cell r="CN440">
            <v>0.17</v>
          </cell>
          <cell r="CO440">
            <v>0.12</v>
          </cell>
          <cell r="CP440">
            <v>0.13</v>
          </cell>
          <cell r="CQ440">
            <v>0.19</v>
          </cell>
          <cell r="CR440">
            <v>0.14000000000000001</v>
          </cell>
          <cell r="CS440">
            <v>0.23</v>
          </cell>
          <cell r="CT440">
            <v>0.18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0.02</v>
          </cell>
          <cell r="DA440">
            <v>0</v>
          </cell>
          <cell r="DB440">
            <v>0</v>
          </cell>
          <cell r="DC440">
            <v>0</v>
          </cell>
          <cell r="DD440">
            <v>0.87</v>
          </cell>
          <cell r="DE440">
            <v>0.86</v>
          </cell>
          <cell r="DF440">
            <v>0.82</v>
          </cell>
          <cell r="DG440">
            <v>0.87</v>
          </cell>
          <cell r="DH440">
            <v>0.85</v>
          </cell>
          <cell r="DI440">
            <v>0.75</v>
          </cell>
          <cell r="DJ440">
            <v>0.81</v>
          </cell>
          <cell r="DK440">
            <v>0.71</v>
          </cell>
          <cell r="DL440">
            <v>0.79</v>
          </cell>
          <cell r="DM440">
            <v>0.16</v>
          </cell>
          <cell r="DN440">
            <v>0.01</v>
          </cell>
          <cell r="DO440">
            <v>0.02</v>
          </cell>
          <cell r="DP440">
            <v>0.02</v>
          </cell>
          <cell r="DQ440">
            <v>1.9E-2</v>
          </cell>
          <cell r="DR440">
            <v>0.02</v>
          </cell>
          <cell r="DS440">
            <v>0.03</v>
          </cell>
          <cell r="DT440">
            <v>0.02</v>
          </cell>
          <cell r="DU440">
            <v>0.02</v>
          </cell>
          <cell r="DW440">
            <v>2.9000000000000001E-2</v>
          </cell>
          <cell r="DX440">
            <v>1.9E-2</v>
          </cell>
          <cell r="DY440">
            <v>0.03</v>
          </cell>
          <cell r="DZ440">
            <v>0.02</v>
          </cell>
          <cell r="EA440">
            <v>0.03</v>
          </cell>
          <cell r="EB440">
            <v>0.05</v>
          </cell>
          <cell r="EC440">
            <v>7.0000000000000007E-2</v>
          </cell>
          <cell r="ED440">
            <v>0.06</v>
          </cell>
          <cell r="EE440">
            <v>0.25</v>
          </cell>
          <cell r="EF440">
            <v>0.23</v>
          </cell>
          <cell r="EG440">
            <v>0.22</v>
          </cell>
          <cell r="EH440">
            <v>0.19</v>
          </cell>
          <cell r="EI440">
            <v>0.13</v>
          </cell>
          <cell r="EJ440">
            <v>0.21</v>
          </cell>
          <cell r="EK440">
            <v>0.27</v>
          </cell>
          <cell r="EL440">
            <v>0.28000000000000003</v>
          </cell>
          <cell r="EM440">
            <v>0.32</v>
          </cell>
          <cell r="EO440">
            <v>0.73</v>
          </cell>
          <cell r="EP440">
            <v>0.73</v>
          </cell>
          <cell r="EQ440">
            <v>0.76</v>
          </cell>
          <cell r="ER440">
            <v>0.81</v>
          </cell>
          <cell r="ES440">
            <v>0.73</v>
          </cell>
          <cell r="ET440">
            <v>0.63</v>
          </cell>
          <cell r="EU440">
            <v>0.63</v>
          </cell>
          <cell r="EV440">
            <v>0.61</v>
          </cell>
          <cell r="EW440">
            <v>0.01</v>
          </cell>
          <cell r="EX440">
            <v>0</v>
          </cell>
          <cell r="EY440">
            <v>0.01</v>
          </cell>
          <cell r="EZ440">
            <v>0</v>
          </cell>
          <cell r="FA440">
            <v>0.02</v>
          </cell>
          <cell r="FB440">
            <v>0.01</v>
          </cell>
          <cell r="FC440">
            <v>0.02</v>
          </cell>
          <cell r="FD440">
            <v>0</v>
          </cell>
          <cell r="FE440">
            <v>0</v>
          </cell>
          <cell r="GP440">
            <v>0</v>
          </cell>
          <cell r="GQ440">
            <v>0.02</v>
          </cell>
          <cell r="GR440">
            <v>0.01</v>
          </cell>
          <cell r="GS440">
            <v>0.02</v>
          </cell>
          <cell r="GT440">
            <v>0.04</v>
          </cell>
          <cell r="GU440">
            <v>0.01</v>
          </cell>
          <cell r="GV440">
            <v>0.19</v>
          </cell>
          <cell r="GW440">
            <v>0.2</v>
          </cell>
          <cell r="GX440">
            <v>0.21</v>
          </cell>
          <cell r="GY440">
            <v>0.16</v>
          </cell>
          <cell r="GZ440">
            <v>0.32</v>
          </cell>
          <cell r="HA440">
            <v>0.2</v>
          </cell>
          <cell r="HB440">
            <v>0.74</v>
          </cell>
          <cell r="HC440">
            <v>0.59</v>
          </cell>
          <cell r="HD440">
            <v>0.63</v>
          </cell>
          <cell r="HE440">
            <v>0.65</v>
          </cell>
          <cell r="HF440">
            <v>0.6</v>
          </cell>
          <cell r="HG440">
            <v>0.75</v>
          </cell>
          <cell r="HH440">
            <v>0.03</v>
          </cell>
          <cell r="HI440">
            <v>0.17</v>
          </cell>
          <cell r="HJ440">
            <v>0.13</v>
          </cell>
          <cell r="HK440">
            <v>0.13</v>
          </cell>
          <cell r="HL440">
            <v>0.02</v>
          </cell>
          <cell r="HM440">
            <v>0.02</v>
          </cell>
          <cell r="HN440">
            <v>1.9E-2</v>
          </cell>
          <cell r="HO440">
            <v>0.02</v>
          </cell>
          <cell r="HP440">
            <v>0.02</v>
          </cell>
          <cell r="HQ440">
            <v>0.01</v>
          </cell>
          <cell r="HR440">
            <v>1.9E-2</v>
          </cell>
          <cell r="HS440">
            <v>1.9E-2</v>
          </cell>
          <cell r="HT440">
            <v>0.02</v>
          </cell>
          <cell r="HU440">
            <v>0</v>
          </cell>
          <cell r="HV440">
            <v>0</v>
          </cell>
          <cell r="HW440">
            <v>0.02</v>
          </cell>
          <cell r="HX440">
            <v>0.01</v>
          </cell>
          <cell r="HY440">
            <v>0</v>
          </cell>
        </row>
        <row r="441">
          <cell r="A441">
            <v>610077</v>
          </cell>
          <cell r="I441">
            <v>66</v>
          </cell>
          <cell r="J441" t="str">
            <v>Weak</v>
          </cell>
          <cell r="M441">
            <v>35</v>
          </cell>
          <cell r="R441">
            <v>4</v>
          </cell>
          <cell r="AA441">
            <v>0.01</v>
          </cell>
          <cell r="AB441">
            <v>0.01</v>
          </cell>
          <cell r="AC441">
            <v>0.01</v>
          </cell>
          <cell r="AD441">
            <v>0.01</v>
          </cell>
          <cell r="AE441">
            <v>0.03</v>
          </cell>
          <cell r="AF441">
            <v>0.06</v>
          </cell>
          <cell r="AG441">
            <v>0.11</v>
          </cell>
          <cell r="AH441">
            <v>0.06</v>
          </cell>
          <cell r="AI441">
            <v>0.1</v>
          </cell>
          <cell r="AJ441">
            <v>0.04</v>
          </cell>
          <cell r="AK441">
            <v>0.1</v>
          </cell>
          <cell r="AL441">
            <v>0.13</v>
          </cell>
          <cell r="AM441">
            <v>0.48</v>
          </cell>
          <cell r="AN441">
            <v>0.42</v>
          </cell>
          <cell r="AO441">
            <v>0.44</v>
          </cell>
          <cell r="AP441">
            <v>0.31</v>
          </cell>
          <cell r="AQ441">
            <v>0.43</v>
          </cell>
          <cell r="AR441">
            <v>0.46</v>
          </cell>
          <cell r="AS441">
            <v>0</v>
          </cell>
          <cell r="AT441">
            <v>0</v>
          </cell>
          <cell r="AU441">
            <v>0.01</v>
          </cell>
          <cell r="AV441">
            <v>0</v>
          </cell>
          <cell r="AW441">
            <v>0</v>
          </cell>
          <cell r="AX441">
            <v>0</v>
          </cell>
          <cell r="AY441">
            <v>0.4</v>
          </cell>
          <cell r="AZ441">
            <v>0.5</v>
          </cell>
          <cell r="BA441">
            <v>0.44</v>
          </cell>
          <cell r="BB441">
            <v>0.63</v>
          </cell>
          <cell r="BC441">
            <v>0.44</v>
          </cell>
          <cell r="BD441">
            <v>0.35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0.01</v>
          </cell>
          <cell r="BR441">
            <v>0.03</v>
          </cell>
          <cell r="BS441">
            <v>0.01</v>
          </cell>
          <cell r="BT441">
            <v>0</v>
          </cell>
          <cell r="BU441">
            <v>0.01</v>
          </cell>
          <cell r="BV441">
            <v>0</v>
          </cell>
          <cell r="BW441">
            <v>0.03</v>
          </cell>
          <cell r="BX441">
            <v>0.01</v>
          </cell>
          <cell r="BY441">
            <v>0.03</v>
          </cell>
          <cell r="BZ441">
            <v>0.03</v>
          </cell>
          <cell r="CA441">
            <v>0.04</v>
          </cell>
          <cell r="CB441">
            <v>0.06</v>
          </cell>
          <cell r="CL441">
            <v>0.14000000000000001</v>
          </cell>
          <cell r="CM441">
            <v>0.14000000000000001</v>
          </cell>
          <cell r="CN441">
            <v>0.23</v>
          </cell>
          <cell r="CO441">
            <v>0.21</v>
          </cell>
          <cell r="CP441">
            <v>0.16</v>
          </cell>
          <cell r="CQ441">
            <v>0.24</v>
          </cell>
          <cell r="CR441">
            <v>0.31</v>
          </cell>
          <cell r="CS441">
            <v>0.27</v>
          </cell>
          <cell r="CT441">
            <v>0.26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0.01</v>
          </cell>
          <cell r="DB441">
            <v>0</v>
          </cell>
          <cell r="DC441">
            <v>0.01</v>
          </cell>
          <cell r="DD441">
            <v>0.85</v>
          </cell>
          <cell r="DE441">
            <v>0.85</v>
          </cell>
          <cell r="DF441">
            <v>0.76</v>
          </cell>
          <cell r="DG441">
            <v>0.76</v>
          </cell>
          <cell r="DH441">
            <v>0.83</v>
          </cell>
          <cell r="DI441">
            <v>0.72</v>
          </cell>
          <cell r="DJ441">
            <v>0.65</v>
          </cell>
          <cell r="DK441">
            <v>0.66</v>
          </cell>
          <cell r="DL441">
            <v>0.67</v>
          </cell>
          <cell r="DM441">
            <v>0.16</v>
          </cell>
          <cell r="DN441">
            <v>2.5999999999999999E-2</v>
          </cell>
          <cell r="DO441">
            <v>0.01</v>
          </cell>
          <cell r="DP441">
            <v>0</v>
          </cell>
          <cell r="DQ441">
            <v>4.0000000000000001E-3</v>
          </cell>
          <cell r="DR441">
            <v>0.01</v>
          </cell>
          <cell r="DS441">
            <v>0.06</v>
          </cell>
          <cell r="DT441">
            <v>0.01</v>
          </cell>
          <cell r="DU441">
            <v>0.02</v>
          </cell>
          <cell r="DW441">
            <v>0.13300000000000001</v>
          </cell>
          <cell r="DX441">
            <v>9.2999999999999999E-2</v>
          </cell>
          <cell r="DY441">
            <v>0.09</v>
          </cell>
          <cell r="DZ441">
            <v>0.05</v>
          </cell>
          <cell r="EA441">
            <v>7.0000000000000007E-2</v>
          </cell>
          <cell r="EB441">
            <v>0.09</v>
          </cell>
          <cell r="EC441">
            <v>0.03</v>
          </cell>
          <cell r="ED441">
            <v>0.15</v>
          </cell>
          <cell r="EE441">
            <v>0.36</v>
          </cell>
          <cell r="EF441">
            <v>0.36</v>
          </cell>
          <cell r="EG441">
            <v>0.4</v>
          </cell>
          <cell r="EH441">
            <v>0.38</v>
          </cell>
          <cell r="EI441">
            <v>0.36</v>
          </cell>
          <cell r="EJ441">
            <v>0.44</v>
          </cell>
          <cell r="EK441">
            <v>0.37</v>
          </cell>
          <cell r="EL441">
            <v>0.37</v>
          </cell>
          <cell r="EM441">
            <v>0.39</v>
          </cell>
          <cell r="EO441">
            <v>0.44</v>
          </cell>
          <cell r="EP441">
            <v>0.46</v>
          </cell>
          <cell r="EQ441">
            <v>0.49</v>
          </cell>
          <cell r="ER441">
            <v>0.56000000000000005</v>
          </cell>
          <cell r="ES441">
            <v>0.44</v>
          </cell>
          <cell r="ET441">
            <v>0.42</v>
          </cell>
          <cell r="EU441">
            <v>0.54</v>
          </cell>
          <cell r="EV441">
            <v>0.4</v>
          </cell>
          <cell r="EW441">
            <v>0.06</v>
          </cell>
          <cell r="EX441">
            <v>0.04</v>
          </cell>
          <cell r="EY441">
            <v>0.03</v>
          </cell>
          <cell r="EZ441">
            <v>0.04</v>
          </cell>
          <cell r="FA441">
            <v>0.03</v>
          </cell>
          <cell r="FB441">
            <v>0.04</v>
          </cell>
          <cell r="FC441">
            <v>0.06</v>
          </cell>
          <cell r="FD441">
            <v>0.05</v>
          </cell>
          <cell r="FE441">
            <v>0.04</v>
          </cell>
          <cell r="GP441">
            <v>0</v>
          </cell>
          <cell r="GQ441">
            <v>0</v>
          </cell>
          <cell r="GR441">
            <v>0.01</v>
          </cell>
          <cell r="GS441">
            <v>0.01</v>
          </cell>
          <cell r="GT441">
            <v>0.1</v>
          </cell>
          <cell r="GU441">
            <v>0.03</v>
          </cell>
          <cell r="GV441">
            <v>0.37</v>
          </cell>
          <cell r="GW441">
            <v>0.33</v>
          </cell>
          <cell r="GX441">
            <v>0.33</v>
          </cell>
          <cell r="GY441">
            <v>0.37</v>
          </cell>
          <cell r="GZ441">
            <v>0.41</v>
          </cell>
          <cell r="HA441">
            <v>0.4</v>
          </cell>
          <cell r="HB441">
            <v>0.52</v>
          </cell>
          <cell r="HC441">
            <v>0.38</v>
          </cell>
          <cell r="HD441">
            <v>0.43</v>
          </cell>
          <cell r="HE441">
            <v>0.42</v>
          </cell>
          <cell r="HF441">
            <v>0.31</v>
          </cell>
          <cell r="HG441">
            <v>0.44</v>
          </cell>
          <cell r="HH441">
            <v>0.06</v>
          </cell>
          <cell r="HI441">
            <v>0.22</v>
          </cell>
          <cell r="HJ441">
            <v>0.18</v>
          </cell>
          <cell r="HK441">
            <v>0.14000000000000001</v>
          </cell>
          <cell r="HL441">
            <v>0.12</v>
          </cell>
          <cell r="HM441">
            <v>0.08</v>
          </cell>
          <cell r="HN441">
            <v>3.3000000000000002E-2</v>
          </cell>
          <cell r="HO441">
            <v>0.04</v>
          </cell>
          <cell r="HP441">
            <v>0.02</v>
          </cell>
          <cell r="HQ441">
            <v>0.03</v>
          </cell>
          <cell r="HR441">
            <v>2.5999999999999999E-2</v>
          </cell>
          <cell r="HS441">
            <v>2.5999999999999999E-2</v>
          </cell>
          <cell r="HT441">
            <v>0.02</v>
          </cell>
          <cell r="HU441">
            <v>0.03</v>
          </cell>
          <cell r="HV441">
            <v>0.03</v>
          </cell>
          <cell r="HW441">
            <v>0.03</v>
          </cell>
          <cell r="HX441">
            <v>0.03</v>
          </cell>
          <cell r="HY441">
            <v>0.03</v>
          </cell>
        </row>
        <row r="442">
          <cell r="A442">
            <v>610078</v>
          </cell>
          <cell r="I442">
            <v>22</v>
          </cell>
          <cell r="J442" t="str">
            <v/>
          </cell>
          <cell r="R442">
            <v>35</v>
          </cell>
          <cell r="AA442">
            <v>0.01</v>
          </cell>
          <cell r="AB442">
            <v>0</v>
          </cell>
          <cell r="AC442">
            <v>0</v>
          </cell>
          <cell r="AD442">
            <v>0.01</v>
          </cell>
          <cell r="AE442">
            <v>0</v>
          </cell>
          <cell r="AF442">
            <v>0.02</v>
          </cell>
          <cell r="AG442">
            <v>0.11</v>
          </cell>
          <cell r="AH442">
            <v>0.09</v>
          </cell>
          <cell r="AI442">
            <v>0.02</v>
          </cell>
          <cell r="AJ442">
            <v>0</v>
          </cell>
          <cell r="AK442">
            <v>0.15</v>
          </cell>
          <cell r="AL442">
            <v>0.12</v>
          </cell>
          <cell r="AM442">
            <v>0.34</v>
          </cell>
          <cell r="AN442">
            <v>0.24</v>
          </cell>
          <cell r="AO442">
            <v>0.37</v>
          </cell>
          <cell r="AP442">
            <v>0.15</v>
          </cell>
          <cell r="AQ442">
            <v>0.34</v>
          </cell>
          <cell r="AR442">
            <v>0.33</v>
          </cell>
          <cell r="AS442">
            <v>0.01</v>
          </cell>
          <cell r="AT442">
            <v>0.01</v>
          </cell>
          <cell r="AU442">
            <v>0.02</v>
          </cell>
          <cell r="AV442">
            <v>0.02</v>
          </cell>
          <cell r="AW442">
            <v>0.02</v>
          </cell>
          <cell r="AX442">
            <v>0.01</v>
          </cell>
          <cell r="AY442">
            <v>0.53</v>
          </cell>
          <cell r="AZ442">
            <v>0.66</v>
          </cell>
          <cell r="BA442">
            <v>0.57999999999999996</v>
          </cell>
          <cell r="BB442">
            <v>0.81</v>
          </cell>
          <cell r="BC442">
            <v>0.48</v>
          </cell>
          <cell r="BD442">
            <v>0.52</v>
          </cell>
          <cell r="BK442">
            <v>0</v>
          </cell>
          <cell r="BL442">
            <v>1.0999999999999999E-2</v>
          </cell>
          <cell r="BM442">
            <v>0.01</v>
          </cell>
          <cell r="BN442">
            <v>0.03</v>
          </cell>
          <cell r="BO442">
            <v>0.01</v>
          </cell>
          <cell r="BP442">
            <v>0.02</v>
          </cell>
          <cell r="BQ442">
            <v>0.05</v>
          </cell>
          <cell r="BR442">
            <v>0.09</v>
          </cell>
          <cell r="BS442">
            <v>7.0000000000000007E-2</v>
          </cell>
          <cell r="BT442">
            <v>0.03</v>
          </cell>
          <cell r="BU442">
            <v>0.09</v>
          </cell>
          <cell r="BV442">
            <v>0.1</v>
          </cell>
          <cell r="BW442">
            <v>0.08</v>
          </cell>
          <cell r="BX442">
            <v>0.12</v>
          </cell>
          <cell r="BY442">
            <v>0.16</v>
          </cell>
          <cell r="BZ442">
            <v>0.09</v>
          </cell>
          <cell r="CA442">
            <v>0.11</v>
          </cell>
          <cell r="CB442">
            <v>0.12</v>
          </cell>
          <cell r="CL442">
            <v>0.2</v>
          </cell>
          <cell r="CM442">
            <v>0.23</v>
          </cell>
          <cell r="CN442">
            <v>0.21</v>
          </cell>
          <cell r="CO442">
            <v>0.19</v>
          </cell>
          <cell r="CP442">
            <v>0.2</v>
          </cell>
          <cell r="CQ442">
            <v>0.21</v>
          </cell>
          <cell r="CR442">
            <v>0.23</v>
          </cell>
          <cell r="CS442">
            <v>0.23</v>
          </cell>
          <cell r="CT442">
            <v>0.24</v>
          </cell>
          <cell r="CU442">
            <v>0.02</v>
          </cell>
          <cell r="CV442">
            <v>0.02</v>
          </cell>
          <cell r="CW442">
            <v>0.03</v>
          </cell>
          <cell r="CX442">
            <v>0.02</v>
          </cell>
          <cell r="CY442">
            <v>0.03</v>
          </cell>
          <cell r="CZ442">
            <v>0.02</v>
          </cell>
          <cell r="DA442">
            <v>0.02</v>
          </cell>
          <cell r="DB442">
            <v>0.02</v>
          </cell>
          <cell r="DC442">
            <v>0.02</v>
          </cell>
          <cell r="DD442">
            <v>0.75</v>
          </cell>
          <cell r="DE442">
            <v>0.65</v>
          </cell>
          <cell r="DF442">
            <v>0.65</v>
          </cell>
          <cell r="DG442">
            <v>0.68</v>
          </cell>
          <cell r="DH442">
            <v>0.64</v>
          </cell>
          <cell r="DI442">
            <v>0.57999999999999996</v>
          </cell>
          <cell r="DJ442">
            <v>0.6</v>
          </cell>
          <cell r="DK442">
            <v>0.55000000000000004</v>
          </cell>
          <cell r="DL442">
            <v>0.55000000000000004</v>
          </cell>
          <cell r="DM442">
            <v>0.13</v>
          </cell>
          <cell r="DN442">
            <v>0</v>
          </cell>
          <cell r="DO442">
            <v>0</v>
          </cell>
          <cell r="DP442">
            <v>0.01</v>
          </cell>
          <cell r="DQ442">
            <v>0</v>
          </cell>
          <cell r="DR442">
            <v>0</v>
          </cell>
          <cell r="DS442">
            <v>0.14000000000000001</v>
          </cell>
          <cell r="DT442">
            <v>0</v>
          </cell>
          <cell r="DU442">
            <v>0.02</v>
          </cell>
          <cell r="DW442">
            <v>1.0999999999999999E-2</v>
          </cell>
          <cell r="DX442">
            <v>1.0999999999999999E-2</v>
          </cell>
          <cell r="DY442">
            <v>0.05</v>
          </cell>
          <cell r="DZ442">
            <v>0.08</v>
          </cell>
          <cell r="EA442">
            <v>0.12</v>
          </cell>
          <cell r="EB442">
            <v>0.19</v>
          </cell>
          <cell r="EC442">
            <v>0.1</v>
          </cell>
          <cell r="ED442">
            <v>0.02</v>
          </cell>
          <cell r="EE442">
            <v>0.38</v>
          </cell>
          <cell r="EF442">
            <v>0.3</v>
          </cell>
          <cell r="EG442">
            <v>0.25</v>
          </cell>
          <cell r="EH442">
            <v>0.24</v>
          </cell>
          <cell r="EI442">
            <v>0.21</v>
          </cell>
          <cell r="EJ442">
            <v>0.36</v>
          </cell>
          <cell r="EK442">
            <v>0.32</v>
          </cell>
          <cell r="EL442">
            <v>0.34</v>
          </cell>
          <cell r="EM442">
            <v>0.31</v>
          </cell>
          <cell r="EO442">
            <v>0.67</v>
          </cell>
          <cell r="EP442">
            <v>0.7</v>
          </cell>
          <cell r="EQ442">
            <v>0.67</v>
          </cell>
          <cell r="ER442">
            <v>0.68</v>
          </cell>
          <cell r="ES442">
            <v>0.49</v>
          </cell>
          <cell r="ET442">
            <v>0.26</v>
          </cell>
          <cell r="EU442">
            <v>0.49</v>
          </cell>
          <cell r="EV442">
            <v>0.59</v>
          </cell>
          <cell r="EW442">
            <v>0.02</v>
          </cell>
          <cell r="EX442">
            <v>0.02</v>
          </cell>
          <cell r="EY442">
            <v>0.03</v>
          </cell>
          <cell r="EZ442">
            <v>0.02</v>
          </cell>
          <cell r="FA442">
            <v>0.03</v>
          </cell>
          <cell r="FB442">
            <v>0.02</v>
          </cell>
          <cell r="FC442">
            <v>0.09</v>
          </cell>
          <cell r="FD442">
            <v>7.0000000000000007E-2</v>
          </cell>
          <cell r="FE442">
            <v>0.05</v>
          </cell>
          <cell r="GP442">
            <v>0</v>
          </cell>
          <cell r="GQ442">
            <v>0.02</v>
          </cell>
          <cell r="GR442">
            <v>0</v>
          </cell>
          <cell r="GS442">
            <v>0.09</v>
          </cell>
          <cell r="GT442">
            <v>0.16</v>
          </cell>
          <cell r="GU442">
            <v>0.04</v>
          </cell>
          <cell r="GV442">
            <v>0.38</v>
          </cell>
          <cell r="GW442">
            <v>0.43</v>
          </cell>
          <cell r="GX442">
            <v>0.23</v>
          </cell>
          <cell r="GY442">
            <v>0.46</v>
          </cell>
          <cell r="GZ442">
            <v>0.47</v>
          </cell>
          <cell r="HA442">
            <v>0.37</v>
          </cell>
          <cell r="HB442">
            <v>0.56000000000000005</v>
          </cell>
          <cell r="HC442">
            <v>0.21</v>
          </cell>
          <cell r="HD442">
            <v>0.57999999999999996</v>
          </cell>
          <cell r="HE442">
            <v>0.21</v>
          </cell>
          <cell r="HF442">
            <v>0.14000000000000001</v>
          </cell>
          <cell r="HG442">
            <v>0.54</v>
          </cell>
          <cell r="HH442">
            <v>0</v>
          </cell>
          <cell r="HI442">
            <v>0.3</v>
          </cell>
          <cell r="HJ442">
            <v>0.14000000000000001</v>
          </cell>
          <cell r="HK442">
            <v>0.19</v>
          </cell>
          <cell r="HL442">
            <v>0.11</v>
          </cell>
          <cell r="HM442">
            <v>0</v>
          </cell>
          <cell r="HN442">
            <v>1.0999999999999999E-2</v>
          </cell>
          <cell r="HO442">
            <v>0.01</v>
          </cell>
          <cell r="HP442">
            <v>0.01</v>
          </cell>
          <cell r="HQ442">
            <v>0.02</v>
          </cell>
          <cell r="HR442">
            <v>7.6999999999999999E-2</v>
          </cell>
          <cell r="HS442">
            <v>1.0999999999999999E-2</v>
          </cell>
          <cell r="HT442">
            <v>0.04</v>
          </cell>
          <cell r="HU442">
            <v>0.03</v>
          </cell>
          <cell r="HV442">
            <v>0.03</v>
          </cell>
          <cell r="HW442">
            <v>0.03</v>
          </cell>
          <cell r="HX442">
            <v>0.03</v>
          </cell>
          <cell r="HY442">
            <v>0.03</v>
          </cell>
        </row>
        <row r="443">
          <cell r="A443">
            <v>610081</v>
          </cell>
          <cell r="I443">
            <v>43</v>
          </cell>
          <cell r="J443" t="str">
            <v>Strong</v>
          </cell>
          <cell r="M443">
            <v>77</v>
          </cell>
          <cell r="R443">
            <v>43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0.01</v>
          </cell>
          <cell r="AF443">
            <v>0.03</v>
          </cell>
          <cell r="AG443">
            <v>0.01</v>
          </cell>
          <cell r="AH443">
            <v>0.01</v>
          </cell>
          <cell r="AI443">
            <v>0.01</v>
          </cell>
          <cell r="AJ443">
            <v>0.03</v>
          </cell>
          <cell r="AK443">
            <v>0.05</v>
          </cell>
          <cell r="AL443">
            <v>0.13</v>
          </cell>
          <cell r="AM443">
            <v>0.2</v>
          </cell>
          <cell r="AN443">
            <v>0.16</v>
          </cell>
          <cell r="AO443">
            <v>0.27</v>
          </cell>
          <cell r="AP443">
            <v>0.18</v>
          </cell>
          <cell r="AQ443">
            <v>0.34</v>
          </cell>
          <cell r="AR443">
            <v>0.27</v>
          </cell>
          <cell r="AS443">
            <v>0</v>
          </cell>
          <cell r="AT443">
            <v>0</v>
          </cell>
          <cell r="AU443">
            <v>0.01</v>
          </cell>
          <cell r="AV443">
            <v>0</v>
          </cell>
          <cell r="AW443">
            <v>0</v>
          </cell>
          <cell r="AX443">
            <v>0.01</v>
          </cell>
          <cell r="AY443">
            <v>0.79</v>
          </cell>
          <cell r="AZ443">
            <v>0.83</v>
          </cell>
          <cell r="BA443">
            <v>0.71</v>
          </cell>
          <cell r="BB443">
            <v>0.79</v>
          </cell>
          <cell r="BC443">
            <v>0.6</v>
          </cell>
          <cell r="BD443">
            <v>0.55000000000000004</v>
          </cell>
          <cell r="BK443">
            <v>7.0000000000000001E-3</v>
          </cell>
          <cell r="BL443">
            <v>0</v>
          </cell>
          <cell r="BM443">
            <v>0</v>
          </cell>
          <cell r="BN443">
            <v>0.01</v>
          </cell>
          <cell r="BO443">
            <v>0</v>
          </cell>
          <cell r="BP443">
            <v>0</v>
          </cell>
          <cell r="BQ443">
            <v>0.04</v>
          </cell>
          <cell r="BR443">
            <v>0.05</v>
          </cell>
          <cell r="BS443">
            <v>0.04</v>
          </cell>
          <cell r="BT443">
            <v>0.01</v>
          </cell>
          <cell r="BU443">
            <v>0.02</v>
          </cell>
          <cell r="BV443">
            <v>0.03</v>
          </cell>
          <cell r="BW443">
            <v>0.05</v>
          </cell>
          <cell r="BX443">
            <v>0.04</v>
          </cell>
          <cell r="BY443">
            <v>0.05</v>
          </cell>
          <cell r="BZ443">
            <v>0.08</v>
          </cell>
          <cell r="CA443">
            <v>0.17</v>
          </cell>
          <cell r="CB443">
            <v>0.09</v>
          </cell>
          <cell r="CL443">
            <v>0.13</v>
          </cell>
          <cell r="CM443">
            <v>0.23</v>
          </cell>
          <cell r="CN443">
            <v>0.25</v>
          </cell>
          <cell r="CO443">
            <v>0.18</v>
          </cell>
          <cell r="CP443">
            <v>0.21</v>
          </cell>
          <cell r="CQ443">
            <v>0.32</v>
          </cell>
          <cell r="CR443">
            <v>0.23</v>
          </cell>
          <cell r="CS443">
            <v>0.21</v>
          </cell>
          <cell r="CT443">
            <v>0.28999999999999998</v>
          </cell>
          <cell r="CU443">
            <v>0</v>
          </cell>
          <cell r="CV443">
            <v>0</v>
          </cell>
          <cell r="CW443">
            <v>0.01</v>
          </cell>
          <cell r="CX443">
            <v>0</v>
          </cell>
          <cell r="CY443">
            <v>0</v>
          </cell>
          <cell r="CZ443">
            <v>0.01</v>
          </cell>
          <cell r="DA443">
            <v>0</v>
          </cell>
          <cell r="DB443">
            <v>0</v>
          </cell>
          <cell r="DC443">
            <v>0</v>
          </cell>
          <cell r="DD443">
            <v>0.85</v>
          </cell>
          <cell r="DE443">
            <v>0.75</v>
          </cell>
          <cell r="DF443">
            <v>0.71</v>
          </cell>
          <cell r="DG443">
            <v>0.75</v>
          </cell>
          <cell r="DH443">
            <v>0.75</v>
          </cell>
          <cell r="DI443">
            <v>0.61</v>
          </cell>
          <cell r="DJ443">
            <v>0.66</v>
          </cell>
          <cell r="DK443">
            <v>0.56000000000000005</v>
          </cell>
          <cell r="DL443">
            <v>0.57999999999999996</v>
          </cell>
          <cell r="DM443">
            <v>0.06</v>
          </cell>
          <cell r="DN443">
            <v>7.0000000000000001E-3</v>
          </cell>
          <cell r="DO443">
            <v>0</v>
          </cell>
          <cell r="DP443">
            <v>0</v>
          </cell>
          <cell r="DQ443">
            <v>0</v>
          </cell>
          <cell r="DR443">
            <v>0.01</v>
          </cell>
          <cell r="DS443">
            <v>0.05</v>
          </cell>
          <cell r="DT443">
            <v>0.02</v>
          </cell>
          <cell r="DU443">
            <v>0</v>
          </cell>
          <cell r="DW443">
            <v>7.0000000000000001E-3</v>
          </cell>
          <cell r="DX443">
            <v>1.4E-2</v>
          </cell>
          <cell r="DY443">
            <v>0.05</v>
          </cell>
          <cell r="DZ443">
            <v>0.01</v>
          </cell>
          <cell r="EA443">
            <v>0.03</v>
          </cell>
          <cell r="EB443">
            <v>0.16</v>
          </cell>
          <cell r="EC443">
            <v>0.05</v>
          </cell>
          <cell r="ED443">
            <v>0.01</v>
          </cell>
          <cell r="EE443">
            <v>0.38</v>
          </cell>
          <cell r="EF443">
            <v>0.2</v>
          </cell>
          <cell r="EG443">
            <v>0.16</v>
          </cell>
          <cell r="EH443">
            <v>0.25</v>
          </cell>
          <cell r="EI443">
            <v>0.22</v>
          </cell>
          <cell r="EJ443">
            <v>0.27</v>
          </cell>
          <cell r="EK443">
            <v>0.45</v>
          </cell>
          <cell r="EL443">
            <v>0.36</v>
          </cell>
          <cell r="EM443">
            <v>0.28000000000000003</v>
          </cell>
          <cell r="EO443">
            <v>0.78</v>
          </cell>
          <cell r="EP443">
            <v>0.83</v>
          </cell>
          <cell r="EQ443">
            <v>0.7</v>
          </cell>
          <cell r="ER443">
            <v>0.77</v>
          </cell>
          <cell r="ES443">
            <v>0.69</v>
          </cell>
          <cell r="ET443">
            <v>0.31</v>
          </cell>
          <cell r="EU443">
            <v>0.57999999999999996</v>
          </cell>
          <cell r="EV443">
            <v>0.71</v>
          </cell>
          <cell r="EW443">
            <v>0.02</v>
          </cell>
          <cell r="EX443">
            <v>0.01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0.03</v>
          </cell>
          <cell r="FD443">
            <v>0</v>
          </cell>
          <cell r="FE443">
            <v>0</v>
          </cell>
          <cell r="GP443">
            <v>0.01</v>
          </cell>
          <cell r="GQ443">
            <v>0</v>
          </cell>
          <cell r="GR443">
            <v>0.01</v>
          </cell>
          <cell r="GS443">
            <v>0.03</v>
          </cell>
          <cell r="GT443">
            <v>0.08</v>
          </cell>
          <cell r="GU443">
            <v>0.01</v>
          </cell>
          <cell r="GV443">
            <v>0.33</v>
          </cell>
          <cell r="GW443">
            <v>0.23</v>
          </cell>
          <cell r="GX443">
            <v>0.37</v>
          </cell>
          <cell r="GY443">
            <v>0.45</v>
          </cell>
          <cell r="GZ443">
            <v>0.44</v>
          </cell>
          <cell r="HA443">
            <v>0.19</v>
          </cell>
          <cell r="HB443">
            <v>0.62</v>
          </cell>
          <cell r="HC443">
            <v>0.57999999999999996</v>
          </cell>
          <cell r="HD443">
            <v>0.55000000000000004</v>
          </cell>
          <cell r="HE443">
            <v>0.45</v>
          </cell>
          <cell r="HF443">
            <v>0.31</v>
          </cell>
          <cell r="HG443">
            <v>0.77</v>
          </cell>
          <cell r="HH443">
            <v>0.02</v>
          </cell>
          <cell r="HI443">
            <v>0.16</v>
          </cell>
          <cell r="HJ443">
            <v>0.04</v>
          </cell>
          <cell r="HK443">
            <v>0.05</v>
          </cell>
          <cell r="HL443">
            <v>0.13</v>
          </cell>
          <cell r="HM443">
            <v>0.01</v>
          </cell>
          <cell r="HN443">
            <v>2.1000000000000001E-2</v>
          </cell>
          <cell r="HO443">
            <v>0.02</v>
          </cell>
          <cell r="HP443">
            <v>0.02</v>
          </cell>
          <cell r="HQ443">
            <v>0.02</v>
          </cell>
          <cell r="HR443">
            <v>4.1000000000000002E-2</v>
          </cell>
          <cell r="HS443">
            <v>2.1000000000000001E-2</v>
          </cell>
          <cell r="HT443">
            <v>0</v>
          </cell>
          <cell r="HU443">
            <v>0.01</v>
          </cell>
          <cell r="HV443">
            <v>0.01</v>
          </cell>
          <cell r="HW443">
            <v>0</v>
          </cell>
          <cell r="HX443">
            <v>0</v>
          </cell>
          <cell r="HY443">
            <v>0</v>
          </cell>
        </row>
        <row r="444">
          <cell r="A444">
            <v>610082</v>
          </cell>
          <cell r="I444">
            <v>71</v>
          </cell>
          <cell r="J444" t="str">
            <v>Strong</v>
          </cell>
          <cell r="M444">
            <v>67</v>
          </cell>
          <cell r="R444">
            <v>373</v>
          </cell>
          <cell r="AA444">
            <v>0</v>
          </cell>
          <cell r="AB444">
            <v>0</v>
          </cell>
          <cell r="AC444">
            <v>0.01</v>
          </cell>
          <cell r="AD444">
            <v>0.01</v>
          </cell>
          <cell r="AE444">
            <v>0.02</v>
          </cell>
          <cell r="AF444">
            <v>0.05</v>
          </cell>
          <cell r="AG444">
            <v>0.03</v>
          </cell>
          <cell r="AH444">
            <v>0.04</v>
          </cell>
          <cell r="AI444">
            <v>0.02</v>
          </cell>
          <cell r="AJ444">
            <v>0.04</v>
          </cell>
          <cell r="AK444">
            <v>7.0000000000000007E-2</v>
          </cell>
          <cell r="AL444">
            <v>0.13</v>
          </cell>
          <cell r="AM444">
            <v>0.27</v>
          </cell>
          <cell r="AN444">
            <v>0.24</v>
          </cell>
          <cell r="AO444">
            <v>0.27</v>
          </cell>
          <cell r="AP444">
            <v>0.14000000000000001</v>
          </cell>
          <cell r="AQ444">
            <v>0.28999999999999998</v>
          </cell>
          <cell r="AR444">
            <v>0.26</v>
          </cell>
          <cell r="AS444">
            <v>0</v>
          </cell>
          <cell r="AT444">
            <v>0.01</v>
          </cell>
          <cell r="AU444">
            <v>0.01</v>
          </cell>
          <cell r="AV444">
            <v>0</v>
          </cell>
          <cell r="AW444">
            <v>0</v>
          </cell>
          <cell r="AX444">
            <v>0.01</v>
          </cell>
          <cell r="AY444">
            <v>0.69</v>
          </cell>
          <cell r="AZ444">
            <v>0.7</v>
          </cell>
          <cell r="BA444">
            <v>0.69</v>
          </cell>
          <cell r="BB444">
            <v>0.81</v>
          </cell>
          <cell r="BC444">
            <v>0.62</v>
          </cell>
          <cell r="BD444">
            <v>0.55000000000000004</v>
          </cell>
          <cell r="BK444">
            <v>2E-3</v>
          </cell>
          <cell r="BL444">
            <v>2E-3</v>
          </cell>
          <cell r="BM444">
            <v>0</v>
          </cell>
          <cell r="BN444">
            <v>0</v>
          </cell>
          <cell r="BO444">
            <v>0</v>
          </cell>
          <cell r="BP444">
            <v>0.01</v>
          </cell>
          <cell r="BQ444">
            <v>0.02</v>
          </cell>
          <cell r="BR444">
            <v>0.03</v>
          </cell>
          <cell r="BS444">
            <v>0.03</v>
          </cell>
          <cell r="BT444">
            <v>0.01</v>
          </cell>
          <cell r="BU444">
            <v>0.01</v>
          </cell>
          <cell r="BV444">
            <v>0.02</v>
          </cell>
          <cell r="BW444">
            <v>0.01</v>
          </cell>
          <cell r="BX444">
            <v>0.02</v>
          </cell>
          <cell r="BY444">
            <v>0.03</v>
          </cell>
          <cell r="BZ444">
            <v>0.09</v>
          </cell>
          <cell r="CA444">
            <v>0.08</v>
          </cell>
          <cell r="CB444">
            <v>0.08</v>
          </cell>
          <cell r="CL444">
            <v>0.1</v>
          </cell>
          <cell r="CM444">
            <v>0.12</v>
          </cell>
          <cell r="CN444">
            <v>0.12</v>
          </cell>
          <cell r="CO444">
            <v>0.1</v>
          </cell>
          <cell r="CP444">
            <v>0.11</v>
          </cell>
          <cell r="CQ444">
            <v>0.17</v>
          </cell>
          <cell r="CR444">
            <v>0.15</v>
          </cell>
          <cell r="CS444">
            <v>0.15</v>
          </cell>
          <cell r="CT444">
            <v>0.18</v>
          </cell>
          <cell r="CU444">
            <v>0.01</v>
          </cell>
          <cell r="CV444">
            <v>0.01</v>
          </cell>
          <cell r="CW444">
            <v>0.01</v>
          </cell>
          <cell r="CX444">
            <v>0.01</v>
          </cell>
          <cell r="CY444">
            <v>0.01</v>
          </cell>
          <cell r="CZ444">
            <v>0.02</v>
          </cell>
          <cell r="DA444">
            <v>0.01</v>
          </cell>
          <cell r="DB444">
            <v>0.01</v>
          </cell>
          <cell r="DC444">
            <v>0.01</v>
          </cell>
          <cell r="DD444">
            <v>0.88</v>
          </cell>
          <cell r="DE444">
            <v>0.86</v>
          </cell>
          <cell r="DF444">
            <v>0.85</v>
          </cell>
          <cell r="DG444">
            <v>0.88</v>
          </cell>
          <cell r="DH444">
            <v>0.86</v>
          </cell>
          <cell r="DI444">
            <v>0.77</v>
          </cell>
          <cell r="DJ444">
            <v>0.73</v>
          </cell>
          <cell r="DK444">
            <v>0.72</v>
          </cell>
          <cell r="DL444">
            <v>0.7</v>
          </cell>
          <cell r="DM444">
            <v>0.05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0.06</v>
          </cell>
          <cell r="DT444">
            <v>0.01</v>
          </cell>
          <cell r="DU444">
            <v>0</v>
          </cell>
          <cell r="DW444">
            <v>1.2999999999999999E-2</v>
          </cell>
          <cell r="DX444">
            <v>7.0000000000000001E-3</v>
          </cell>
          <cell r="DY444">
            <v>0.03</v>
          </cell>
          <cell r="DZ444">
            <v>0.02</v>
          </cell>
          <cell r="EA444">
            <v>0.05</v>
          </cell>
          <cell r="EB444">
            <v>0.12</v>
          </cell>
          <cell r="EC444">
            <v>0.04</v>
          </cell>
          <cell r="ED444">
            <v>0</v>
          </cell>
          <cell r="EE444">
            <v>0.41</v>
          </cell>
          <cell r="EF444">
            <v>0.23</v>
          </cell>
          <cell r="EG444">
            <v>0.25</v>
          </cell>
          <cell r="EH444">
            <v>0.26</v>
          </cell>
          <cell r="EI444">
            <v>0.25</v>
          </cell>
          <cell r="EJ444">
            <v>0.28000000000000003</v>
          </cell>
          <cell r="EK444">
            <v>0.28999999999999998</v>
          </cell>
          <cell r="EL444">
            <v>0.33</v>
          </cell>
          <cell r="EM444">
            <v>0.28999999999999998</v>
          </cell>
          <cell r="EO444">
            <v>0.74</v>
          </cell>
          <cell r="EP444">
            <v>0.73</v>
          </cell>
          <cell r="EQ444">
            <v>0.69</v>
          </cell>
          <cell r="ER444">
            <v>0.71</v>
          </cell>
          <cell r="ES444">
            <v>0.66</v>
          </cell>
          <cell r="ET444">
            <v>0.47</v>
          </cell>
          <cell r="EU444">
            <v>0.6</v>
          </cell>
          <cell r="EV444">
            <v>0.68</v>
          </cell>
          <cell r="EW444">
            <v>0.04</v>
          </cell>
          <cell r="EX444">
            <v>0.02</v>
          </cell>
          <cell r="EY444">
            <v>0.02</v>
          </cell>
          <cell r="EZ444">
            <v>0.02</v>
          </cell>
          <cell r="FA444">
            <v>0.02</v>
          </cell>
          <cell r="FB444">
            <v>0.02</v>
          </cell>
          <cell r="FC444">
            <v>0.06</v>
          </cell>
          <cell r="FD444">
            <v>0.02</v>
          </cell>
          <cell r="FE444">
            <v>0.03</v>
          </cell>
          <cell r="GP444">
            <v>0.01</v>
          </cell>
          <cell r="GQ444">
            <v>0.02</v>
          </cell>
          <cell r="GR444">
            <v>0.04</v>
          </cell>
          <cell r="GS444">
            <v>0.1</v>
          </cell>
          <cell r="GT444">
            <v>7.0000000000000007E-2</v>
          </cell>
          <cell r="GU444">
            <v>0.01</v>
          </cell>
          <cell r="GV444">
            <v>0.24</v>
          </cell>
          <cell r="GW444">
            <v>0.27</v>
          </cell>
          <cell r="GX444">
            <v>0.28999999999999998</v>
          </cell>
          <cell r="GY444">
            <v>0.34</v>
          </cell>
          <cell r="GZ444">
            <v>0.33</v>
          </cell>
          <cell r="HA444">
            <v>0.17</v>
          </cell>
          <cell r="HB444">
            <v>0.7</v>
          </cell>
          <cell r="HC444">
            <v>0.37</v>
          </cell>
          <cell r="HD444">
            <v>0.43</v>
          </cell>
          <cell r="HE444">
            <v>0.4</v>
          </cell>
          <cell r="HF444">
            <v>0.35</v>
          </cell>
          <cell r="HG444">
            <v>0.76</v>
          </cell>
          <cell r="HH444">
            <v>0.02</v>
          </cell>
          <cell r="HI444">
            <v>0.28999999999999998</v>
          </cell>
          <cell r="HJ444">
            <v>0.19</v>
          </cell>
          <cell r="HK444">
            <v>0.1</v>
          </cell>
          <cell r="HL444">
            <v>0.14000000000000001</v>
          </cell>
          <cell r="HM444">
            <v>0.02</v>
          </cell>
          <cell r="HN444">
            <v>8.9999999999999993E-3</v>
          </cell>
          <cell r="HO444">
            <v>0.02</v>
          </cell>
          <cell r="HP444">
            <v>0.02</v>
          </cell>
          <cell r="HQ444">
            <v>0.02</v>
          </cell>
          <cell r="HR444">
            <v>7.1999999999999995E-2</v>
          </cell>
          <cell r="HS444">
            <v>8.9999999999999993E-3</v>
          </cell>
          <cell r="HT444">
            <v>0.02</v>
          </cell>
          <cell r="HU444">
            <v>0.03</v>
          </cell>
          <cell r="HV444">
            <v>0.03</v>
          </cell>
          <cell r="HW444">
            <v>0.03</v>
          </cell>
          <cell r="HX444">
            <v>0.03</v>
          </cell>
          <cell r="HY444">
            <v>0.03</v>
          </cell>
        </row>
        <row r="445">
          <cell r="A445">
            <v>610083</v>
          </cell>
          <cell r="I445">
            <v>46</v>
          </cell>
          <cell r="J445" t="str">
            <v>Strong</v>
          </cell>
          <cell r="M445">
            <v>75</v>
          </cell>
          <cell r="R445">
            <v>27</v>
          </cell>
          <cell r="AA445">
            <v>0.03</v>
          </cell>
          <cell r="AB445">
            <v>0</v>
          </cell>
          <cell r="AC445">
            <v>0.01</v>
          </cell>
          <cell r="AD445">
            <v>0</v>
          </cell>
          <cell r="AE445">
            <v>0</v>
          </cell>
          <cell r="AF445">
            <v>0.01</v>
          </cell>
          <cell r="AG445">
            <v>0.01</v>
          </cell>
          <cell r="AH445">
            <v>0.03</v>
          </cell>
          <cell r="AI445">
            <v>0.01</v>
          </cell>
          <cell r="AJ445">
            <v>0</v>
          </cell>
          <cell r="AK445">
            <v>0.1</v>
          </cell>
          <cell r="AL445">
            <v>0.06</v>
          </cell>
          <cell r="AM445">
            <v>0.27</v>
          </cell>
          <cell r="AN445">
            <v>0.21</v>
          </cell>
          <cell r="AO445">
            <v>0.28000000000000003</v>
          </cell>
          <cell r="AP445">
            <v>0.14000000000000001</v>
          </cell>
          <cell r="AQ445">
            <v>0.31</v>
          </cell>
          <cell r="AR445">
            <v>0.3</v>
          </cell>
          <cell r="AS445">
            <v>0</v>
          </cell>
          <cell r="AT445">
            <v>0</v>
          </cell>
          <cell r="AU445">
            <v>0.01</v>
          </cell>
          <cell r="AV445">
            <v>0</v>
          </cell>
          <cell r="AW445">
            <v>0</v>
          </cell>
          <cell r="AX445">
            <v>0</v>
          </cell>
          <cell r="AY445">
            <v>0.69</v>
          </cell>
          <cell r="AZ445">
            <v>0.76</v>
          </cell>
          <cell r="BA445">
            <v>0.68</v>
          </cell>
          <cell r="BB445">
            <v>0.86</v>
          </cell>
          <cell r="BC445">
            <v>0.59</v>
          </cell>
          <cell r="BD445">
            <v>0.63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0.01</v>
          </cell>
          <cell r="BT445">
            <v>0</v>
          </cell>
          <cell r="BU445">
            <v>0</v>
          </cell>
          <cell r="BV445">
            <v>0</v>
          </cell>
          <cell r="BW445">
            <v>0.01</v>
          </cell>
          <cell r="BX445">
            <v>0</v>
          </cell>
          <cell r="BY445">
            <v>0.01</v>
          </cell>
          <cell r="BZ445">
            <v>0.01</v>
          </cell>
          <cell r="CA445">
            <v>0.04</v>
          </cell>
          <cell r="CB445">
            <v>0.06</v>
          </cell>
          <cell r="CL445">
            <v>7.0000000000000007E-2</v>
          </cell>
          <cell r="CM445">
            <v>7.0000000000000007E-2</v>
          </cell>
          <cell r="CN445">
            <v>0.1</v>
          </cell>
          <cell r="CO445">
            <v>7.0000000000000007E-2</v>
          </cell>
          <cell r="CP445">
            <v>0.11</v>
          </cell>
          <cell r="CQ445">
            <v>0.13</v>
          </cell>
          <cell r="CR445">
            <v>0.13</v>
          </cell>
          <cell r="CS445">
            <v>0.17</v>
          </cell>
          <cell r="CT445">
            <v>0.18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0.01</v>
          </cell>
          <cell r="DA445">
            <v>0.01</v>
          </cell>
          <cell r="DB445">
            <v>0.01</v>
          </cell>
          <cell r="DC445">
            <v>0.01</v>
          </cell>
          <cell r="DD445">
            <v>0.93</v>
          </cell>
          <cell r="DE445">
            <v>0.93</v>
          </cell>
          <cell r="DF445">
            <v>0.9</v>
          </cell>
          <cell r="DG445">
            <v>0.92</v>
          </cell>
          <cell r="DH445">
            <v>0.89</v>
          </cell>
          <cell r="DI445">
            <v>0.85</v>
          </cell>
          <cell r="DJ445">
            <v>0.85</v>
          </cell>
          <cell r="DK445">
            <v>0.77</v>
          </cell>
          <cell r="DL445">
            <v>0.73</v>
          </cell>
          <cell r="DM445">
            <v>0.08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0.04</v>
          </cell>
          <cell r="DT445">
            <v>0</v>
          </cell>
          <cell r="DU445">
            <v>0</v>
          </cell>
          <cell r="DW445">
            <v>1.4E-2</v>
          </cell>
          <cell r="DX445">
            <v>1.4E-2</v>
          </cell>
          <cell r="DY445">
            <v>0.03</v>
          </cell>
          <cell r="DZ445">
            <v>0</v>
          </cell>
          <cell r="EA445">
            <v>0.03</v>
          </cell>
          <cell r="EB445">
            <v>0.06</v>
          </cell>
          <cell r="EC445">
            <v>0.01</v>
          </cell>
          <cell r="ED445">
            <v>0</v>
          </cell>
          <cell r="EE445">
            <v>0.11</v>
          </cell>
          <cell r="EF445">
            <v>0.14000000000000001</v>
          </cell>
          <cell r="EG445">
            <v>0.1</v>
          </cell>
          <cell r="EH445">
            <v>0.17</v>
          </cell>
          <cell r="EI445">
            <v>0.15</v>
          </cell>
          <cell r="EJ445">
            <v>0.23</v>
          </cell>
          <cell r="EK445">
            <v>0.23</v>
          </cell>
          <cell r="EL445">
            <v>0.21</v>
          </cell>
          <cell r="EM445">
            <v>0.25</v>
          </cell>
          <cell r="EO445">
            <v>0.85</v>
          </cell>
          <cell r="EP445">
            <v>0.86</v>
          </cell>
          <cell r="EQ445">
            <v>0.77</v>
          </cell>
          <cell r="ER445">
            <v>0.85</v>
          </cell>
          <cell r="ES445">
            <v>0.75</v>
          </cell>
          <cell r="ET445">
            <v>0.61</v>
          </cell>
          <cell r="EU445">
            <v>0.75</v>
          </cell>
          <cell r="EV445">
            <v>0.73</v>
          </cell>
          <cell r="EW445">
            <v>0.04</v>
          </cell>
          <cell r="EX445">
            <v>0</v>
          </cell>
          <cell r="EY445">
            <v>0.03</v>
          </cell>
          <cell r="EZ445">
            <v>0.03</v>
          </cell>
          <cell r="FA445">
            <v>0</v>
          </cell>
          <cell r="FB445">
            <v>0</v>
          </cell>
          <cell r="FC445">
            <v>7.0000000000000007E-2</v>
          </cell>
          <cell r="FD445">
            <v>0.03</v>
          </cell>
          <cell r="FE445">
            <v>0.01</v>
          </cell>
          <cell r="GP445">
            <v>0</v>
          </cell>
          <cell r="GQ445">
            <v>0.01</v>
          </cell>
          <cell r="GR445">
            <v>0.01</v>
          </cell>
          <cell r="GS445">
            <v>0</v>
          </cell>
          <cell r="GT445">
            <v>0.01</v>
          </cell>
          <cell r="GU445">
            <v>0</v>
          </cell>
          <cell r="GV445">
            <v>0.24</v>
          </cell>
          <cell r="GW445">
            <v>0.21</v>
          </cell>
          <cell r="GX445">
            <v>0.24</v>
          </cell>
          <cell r="GY445">
            <v>0.25</v>
          </cell>
          <cell r="GZ445">
            <v>0.27</v>
          </cell>
          <cell r="HA445">
            <v>0.2</v>
          </cell>
          <cell r="HB445">
            <v>0.72</v>
          </cell>
          <cell r="HC445">
            <v>0.44</v>
          </cell>
          <cell r="HD445">
            <v>0.49</v>
          </cell>
          <cell r="HE445">
            <v>0.55000000000000004</v>
          </cell>
          <cell r="HF445">
            <v>0.35</v>
          </cell>
          <cell r="HG445">
            <v>0.75</v>
          </cell>
          <cell r="HH445">
            <v>0.03</v>
          </cell>
          <cell r="HI445">
            <v>0.27</v>
          </cell>
          <cell r="HJ445">
            <v>0.23</v>
          </cell>
          <cell r="HK445">
            <v>0.14000000000000001</v>
          </cell>
          <cell r="HL445">
            <v>0.2</v>
          </cell>
          <cell r="HM445">
            <v>0.01</v>
          </cell>
          <cell r="HN445">
            <v>0</v>
          </cell>
          <cell r="HO445">
            <v>0.06</v>
          </cell>
          <cell r="HP445">
            <v>0.01</v>
          </cell>
          <cell r="HQ445">
            <v>0.03</v>
          </cell>
          <cell r="HR445">
            <v>0.14099999999999999</v>
          </cell>
          <cell r="HS445">
            <v>0</v>
          </cell>
          <cell r="HT445">
            <v>0.01</v>
          </cell>
          <cell r="HU445">
            <v>0.01</v>
          </cell>
          <cell r="HV445">
            <v>0.01</v>
          </cell>
          <cell r="HW445">
            <v>0.03</v>
          </cell>
          <cell r="HX445">
            <v>0.03</v>
          </cell>
          <cell r="HY445">
            <v>0.04</v>
          </cell>
        </row>
        <row r="446">
          <cell r="A446">
            <v>610084</v>
          </cell>
          <cell r="I446">
            <v>62</v>
          </cell>
          <cell r="J446" t="str">
            <v>Very strong</v>
          </cell>
          <cell r="M446">
            <v>80</v>
          </cell>
          <cell r="R446">
            <v>50</v>
          </cell>
          <cell r="AA446">
            <v>0.01</v>
          </cell>
          <cell r="AB446">
            <v>0.01</v>
          </cell>
          <cell r="AC446">
            <v>0.01</v>
          </cell>
          <cell r="AD446">
            <v>0</v>
          </cell>
          <cell r="AE446">
            <v>0.01</v>
          </cell>
          <cell r="AF446">
            <v>0</v>
          </cell>
          <cell r="AG446">
            <v>0.01</v>
          </cell>
          <cell r="AH446">
            <v>0</v>
          </cell>
          <cell r="AI446">
            <v>0</v>
          </cell>
          <cell r="AJ446">
            <v>0.02</v>
          </cell>
          <cell r="AK446">
            <v>0.06</v>
          </cell>
          <cell r="AL446">
            <v>0.08</v>
          </cell>
          <cell r="AM446">
            <v>0.31</v>
          </cell>
          <cell r="AN446">
            <v>0.21</v>
          </cell>
          <cell r="AO446">
            <v>0.2</v>
          </cell>
          <cell r="AP446">
            <v>0.16</v>
          </cell>
          <cell r="AQ446">
            <v>0.31</v>
          </cell>
          <cell r="AR446">
            <v>0.27</v>
          </cell>
          <cell r="AS446">
            <v>0</v>
          </cell>
          <cell r="AT446">
            <v>0</v>
          </cell>
          <cell r="AU446">
            <v>0</v>
          </cell>
          <cell r="AV446">
            <v>0.01</v>
          </cell>
          <cell r="AW446">
            <v>0.01</v>
          </cell>
          <cell r="AX446">
            <v>0.01</v>
          </cell>
          <cell r="AY446">
            <v>0.67</v>
          </cell>
          <cell r="AZ446">
            <v>0.78</v>
          </cell>
          <cell r="BA446">
            <v>0.8</v>
          </cell>
          <cell r="BB446">
            <v>0.81</v>
          </cell>
          <cell r="BC446">
            <v>0.61</v>
          </cell>
          <cell r="BD446">
            <v>0.64</v>
          </cell>
          <cell r="BK446">
            <v>0</v>
          </cell>
          <cell r="BL446">
            <v>0</v>
          </cell>
          <cell r="BM446">
            <v>0.01</v>
          </cell>
          <cell r="BN446">
            <v>0.01</v>
          </cell>
          <cell r="BO446">
            <v>0</v>
          </cell>
          <cell r="BP446">
            <v>0.01</v>
          </cell>
          <cell r="BQ446">
            <v>0.01</v>
          </cell>
          <cell r="BR446">
            <v>0.06</v>
          </cell>
          <cell r="BS446">
            <v>0.01</v>
          </cell>
          <cell r="BT446">
            <v>0.01</v>
          </cell>
          <cell r="BU446">
            <v>0.01</v>
          </cell>
          <cell r="BV446">
            <v>0.01</v>
          </cell>
          <cell r="BW446">
            <v>0.01</v>
          </cell>
          <cell r="BX446">
            <v>0.02</v>
          </cell>
          <cell r="BY446">
            <v>0.03</v>
          </cell>
          <cell r="BZ446">
            <v>0.08</v>
          </cell>
          <cell r="CA446">
            <v>0.12</v>
          </cell>
          <cell r="CB446">
            <v>0.08</v>
          </cell>
          <cell r="CL446">
            <v>0.17</v>
          </cell>
          <cell r="CM446">
            <v>0.2</v>
          </cell>
          <cell r="CN446">
            <v>0.18</v>
          </cell>
          <cell r="CO446">
            <v>0.16</v>
          </cell>
          <cell r="CP446">
            <v>0.15</v>
          </cell>
          <cell r="CQ446">
            <v>0.23</v>
          </cell>
          <cell r="CR446">
            <v>0.28000000000000003</v>
          </cell>
          <cell r="CS446">
            <v>0.24</v>
          </cell>
          <cell r="CT446">
            <v>0.24</v>
          </cell>
          <cell r="CU446">
            <v>0.01</v>
          </cell>
          <cell r="CV446">
            <v>0</v>
          </cell>
          <cell r="CW446">
            <v>0.01</v>
          </cell>
          <cell r="CX446">
            <v>0.01</v>
          </cell>
          <cell r="CY446">
            <v>0</v>
          </cell>
          <cell r="CZ446">
            <v>0.01</v>
          </cell>
          <cell r="DA446">
            <v>0</v>
          </cell>
          <cell r="DB446">
            <v>0.01</v>
          </cell>
          <cell r="DC446">
            <v>0.01</v>
          </cell>
          <cell r="DD446">
            <v>0.81</v>
          </cell>
          <cell r="DE446">
            <v>0.79</v>
          </cell>
          <cell r="DF446">
            <v>0.8</v>
          </cell>
          <cell r="DG446">
            <v>0.81</v>
          </cell>
          <cell r="DH446">
            <v>0.82</v>
          </cell>
          <cell r="DI446">
            <v>0.72</v>
          </cell>
          <cell r="DJ446">
            <v>0.63</v>
          </cell>
          <cell r="DK446">
            <v>0.57999999999999996</v>
          </cell>
          <cell r="DL446">
            <v>0.65</v>
          </cell>
          <cell r="DM446">
            <v>0.05</v>
          </cell>
          <cell r="DN446">
            <v>7.0000000000000001E-3</v>
          </cell>
          <cell r="DO446">
            <v>0.01</v>
          </cell>
          <cell r="DP446">
            <v>0.01</v>
          </cell>
          <cell r="DQ446">
            <v>7.0000000000000001E-3</v>
          </cell>
          <cell r="DR446">
            <v>0.01</v>
          </cell>
          <cell r="DS446">
            <v>7.0000000000000007E-2</v>
          </cell>
          <cell r="DT446">
            <v>0.02</v>
          </cell>
          <cell r="DU446">
            <v>0.01</v>
          </cell>
          <cell r="DW446">
            <v>7.0000000000000001E-3</v>
          </cell>
          <cell r="DX446">
            <v>7.0000000000000001E-3</v>
          </cell>
          <cell r="DY446">
            <v>0.03</v>
          </cell>
          <cell r="DZ446">
            <v>0.01</v>
          </cell>
          <cell r="EA446">
            <v>0.02</v>
          </cell>
          <cell r="EB446">
            <v>0.2</v>
          </cell>
          <cell r="EC446">
            <v>0.05</v>
          </cell>
          <cell r="ED446">
            <v>0</v>
          </cell>
          <cell r="EE446">
            <v>0.28999999999999998</v>
          </cell>
          <cell r="EF446">
            <v>0.2</v>
          </cell>
          <cell r="EG446">
            <v>0.16</v>
          </cell>
          <cell r="EH446">
            <v>0.14000000000000001</v>
          </cell>
          <cell r="EI446">
            <v>0.17</v>
          </cell>
          <cell r="EJ446">
            <v>0.23</v>
          </cell>
          <cell r="EK446">
            <v>0.26</v>
          </cell>
          <cell r="EL446">
            <v>0.26</v>
          </cell>
          <cell r="EM446">
            <v>0.2</v>
          </cell>
          <cell r="EO446">
            <v>0.79</v>
          </cell>
          <cell r="EP446">
            <v>0.82</v>
          </cell>
          <cell r="EQ446">
            <v>0.81</v>
          </cell>
          <cell r="ER446">
            <v>0.82</v>
          </cell>
          <cell r="ES446">
            <v>0.73</v>
          </cell>
          <cell r="ET446">
            <v>0.39</v>
          </cell>
          <cell r="EU446">
            <v>0.65</v>
          </cell>
          <cell r="EV446">
            <v>0.75</v>
          </cell>
          <cell r="EW446">
            <v>0.01</v>
          </cell>
          <cell r="EX446">
            <v>0</v>
          </cell>
          <cell r="EY446">
            <v>0</v>
          </cell>
          <cell r="EZ446">
            <v>0.01</v>
          </cell>
          <cell r="FA446">
            <v>0</v>
          </cell>
          <cell r="FB446">
            <v>0.01</v>
          </cell>
          <cell r="FC446">
            <v>7.0000000000000007E-2</v>
          </cell>
          <cell r="FD446">
            <v>0.01</v>
          </cell>
          <cell r="FE446">
            <v>0.03</v>
          </cell>
          <cell r="GP446">
            <v>0.01</v>
          </cell>
          <cell r="GQ446">
            <v>0.09</v>
          </cell>
          <cell r="GR446">
            <v>0.02</v>
          </cell>
          <cell r="GS446">
            <v>0.01</v>
          </cell>
          <cell r="GT446">
            <v>0.04</v>
          </cell>
          <cell r="GU446">
            <v>0</v>
          </cell>
          <cell r="GV446">
            <v>0.25</v>
          </cell>
          <cell r="GW446">
            <v>0.34</v>
          </cell>
          <cell r="GX446">
            <v>0.37</v>
          </cell>
          <cell r="GY446">
            <v>0.33</v>
          </cell>
          <cell r="GZ446">
            <v>0.39</v>
          </cell>
          <cell r="HA446">
            <v>0.13</v>
          </cell>
          <cell r="HB446">
            <v>0.71</v>
          </cell>
          <cell r="HC446">
            <v>0.38</v>
          </cell>
          <cell r="HD446">
            <v>0.52</v>
          </cell>
          <cell r="HE446">
            <v>0.63</v>
          </cell>
          <cell r="HF446">
            <v>0.45</v>
          </cell>
          <cell r="HG446">
            <v>0.85</v>
          </cell>
          <cell r="HH446">
            <v>0.01</v>
          </cell>
          <cell r="HI446">
            <v>0.16</v>
          </cell>
          <cell r="HJ446">
            <v>7.0000000000000007E-2</v>
          </cell>
          <cell r="HK446">
            <v>0.01</v>
          </cell>
          <cell r="HL446">
            <v>7.0000000000000007E-2</v>
          </cell>
          <cell r="HM446">
            <v>0.01</v>
          </cell>
          <cell r="HN446">
            <v>0</v>
          </cell>
          <cell r="HO446">
            <v>0.01</v>
          </cell>
          <cell r="HP446">
            <v>0</v>
          </cell>
          <cell r="HQ446">
            <v>0</v>
          </cell>
          <cell r="HR446">
            <v>2.9000000000000001E-2</v>
          </cell>
          <cell r="HS446">
            <v>0</v>
          </cell>
          <cell r="HT446">
            <v>0.02</v>
          </cell>
          <cell r="HU446">
            <v>0.02</v>
          </cell>
          <cell r="HV446">
            <v>0.02</v>
          </cell>
          <cell r="HW446">
            <v>0.02</v>
          </cell>
          <cell r="HX446">
            <v>0.01</v>
          </cell>
          <cell r="HY446">
            <v>0.01</v>
          </cell>
        </row>
        <row r="447">
          <cell r="A447">
            <v>610086</v>
          </cell>
          <cell r="I447">
            <v>41</v>
          </cell>
          <cell r="J447" t="str">
            <v>Strong</v>
          </cell>
          <cell r="M447">
            <v>64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0.01</v>
          </cell>
          <cell r="AF447">
            <v>0.03</v>
          </cell>
          <cell r="AG447">
            <v>0.01</v>
          </cell>
          <cell r="AH447">
            <v>0.03</v>
          </cell>
          <cell r="AI447">
            <v>0.04</v>
          </cell>
          <cell r="AJ447">
            <v>0.01</v>
          </cell>
          <cell r="AK447">
            <v>0.13</v>
          </cell>
          <cell r="AL447">
            <v>0.12</v>
          </cell>
          <cell r="AM447">
            <v>0.28000000000000003</v>
          </cell>
          <cell r="AN447">
            <v>0.28999999999999998</v>
          </cell>
          <cell r="AO447">
            <v>0.36</v>
          </cell>
          <cell r="AP447">
            <v>0.22</v>
          </cell>
          <cell r="AQ447">
            <v>0.22</v>
          </cell>
          <cell r="AR447">
            <v>0.3</v>
          </cell>
          <cell r="AS447">
            <v>0.01</v>
          </cell>
          <cell r="AT447">
            <v>0.01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0.7</v>
          </cell>
          <cell r="AZ447">
            <v>0.67</v>
          </cell>
          <cell r="BA447">
            <v>0.61</v>
          </cell>
          <cell r="BB447">
            <v>0.76</v>
          </cell>
          <cell r="BC447">
            <v>0.63</v>
          </cell>
          <cell r="BD447">
            <v>0.55000000000000004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0.01</v>
          </cell>
          <cell r="BR447">
            <v>0.01</v>
          </cell>
          <cell r="BS447">
            <v>0.01</v>
          </cell>
          <cell r="BT447">
            <v>0.03</v>
          </cell>
          <cell r="BU447">
            <v>0.03</v>
          </cell>
          <cell r="BV447">
            <v>0.03</v>
          </cell>
          <cell r="BW447">
            <v>0.01</v>
          </cell>
          <cell r="BX447">
            <v>0.03</v>
          </cell>
          <cell r="BY447">
            <v>7.0000000000000007E-2</v>
          </cell>
          <cell r="BZ447">
            <v>0.03</v>
          </cell>
          <cell r="CA447">
            <v>0.11</v>
          </cell>
          <cell r="CB447">
            <v>7.0000000000000007E-2</v>
          </cell>
          <cell r="CL447">
            <v>0.17</v>
          </cell>
          <cell r="CM447">
            <v>0.16</v>
          </cell>
          <cell r="CN447">
            <v>0.2</v>
          </cell>
          <cell r="CO447">
            <v>0.21</v>
          </cell>
          <cell r="CP447">
            <v>0.2</v>
          </cell>
          <cell r="CQ447">
            <v>0.26</v>
          </cell>
          <cell r="CR447">
            <v>0.22</v>
          </cell>
          <cell r="CS447">
            <v>0.17</v>
          </cell>
          <cell r="CT447">
            <v>0.21</v>
          </cell>
          <cell r="CU447">
            <v>0</v>
          </cell>
          <cell r="CV447">
            <v>0</v>
          </cell>
          <cell r="CW447">
            <v>0.01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0.8</v>
          </cell>
          <cell r="DE447">
            <v>0.82</v>
          </cell>
          <cell r="DF447">
            <v>0.76</v>
          </cell>
          <cell r="DG447">
            <v>0.78</v>
          </cell>
          <cell r="DH447">
            <v>0.78</v>
          </cell>
          <cell r="DI447">
            <v>0.67</v>
          </cell>
          <cell r="DJ447">
            <v>0.74</v>
          </cell>
          <cell r="DK447">
            <v>0.71</v>
          </cell>
          <cell r="DL447">
            <v>0.71</v>
          </cell>
          <cell r="DM447">
            <v>0.09</v>
          </cell>
          <cell r="DN447">
            <v>1.2999999999999999E-2</v>
          </cell>
          <cell r="DO447">
            <v>0</v>
          </cell>
          <cell r="DP447">
            <v>0.01</v>
          </cell>
          <cell r="DQ447">
            <v>1.2999999999999999E-2</v>
          </cell>
          <cell r="DR447">
            <v>0.01</v>
          </cell>
          <cell r="DS447">
            <v>0.08</v>
          </cell>
          <cell r="DT447">
            <v>0.01</v>
          </cell>
          <cell r="DU447">
            <v>0.04</v>
          </cell>
          <cell r="DW447">
            <v>0.105</v>
          </cell>
          <cell r="DX447">
            <v>0.105</v>
          </cell>
          <cell r="DY447">
            <v>0.11</v>
          </cell>
          <cell r="DZ447">
            <v>0.05</v>
          </cell>
          <cell r="EA447">
            <v>0.08</v>
          </cell>
          <cell r="EB447">
            <v>0.11</v>
          </cell>
          <cell r="EC447">
            <v>0.12</v>
          </cell>
          <cell r="ED447">
            <v>0.14000000000000001</v>
          </cell>
          <cell r="EE447">
            <v>0.22</v>
          </cell>
          <cell r="EF447">
            <v>0.28999999999999998</v>
          </cell>
          <cell r="EG447">
            <v>0.3</v>
          </cell>
          <cell r="EH447">
            <v>0.3</v>
          </cell>
          <cell r="EI447">
            <v>0.28999999999999998</v>
          </cell>
          <cell r="EJ447">
            <v>0.34</v>
          </cell>
          <cell r="EK447">
            <v>0.34</v>
          </cell>
          <cell r="EL447">
            <v>0.37</v>
          </cell>
          <cell r="EM447">
            <v>0.36</v>
          </cell>
          <cell r="EO447">
            <v>0.57999999999999996</v>
          </cell>
          <cell r="EP447">
            <v>0.56999999999999995</v>
          </cell>
          <cell r="EQ447">
            <v>0.53</v>
          </cell>
          <cell r="ER447">
            <v>0.63</v>
          </cell>
          <cell r="ES447">
            <v>0.54</v>
          </cell>
          <cell r="ET447">
            <v>0.46</v>
          </cell>
          <cell r="EU447">
            <v>0.49</v>
          </cell>
          <cell r="EV447">
            <v>0.43</v>
          </cell>
          <cell r="EW447">
            <v>0.04</v>
          </cell>
          <cell r="EX447">
            <v>0.01</v>
          </cell>
          <cell r="EY447">
            <v>0.03</v>
          </cell>
          <cell r="EZ447">
            <v>0.05</v>
          </cell>
          <cell r="FA447">
            <v>0.01</v>
          </cell>
          <cell r="FB447">
            <v>0.03</v>
          </cell>
          <cell r="FC447">
            <v>0.01</v>
          </cell>
          <cell r="FD447">
            <v>0.01</v>
          </cell>
          <cell r="FE447">
            <v>0.03</v>
          </cell>
          <cell r="GP447">
            <v>0.01</v>
          </cell>
          <cell r="GQ447">
            <v>0.01</v>
          </cell>
          <cell r="GR447">
            <v>0.01</v>
          </cell>
          <cell r="GS447">
            <v>0.01</v>
          </cell>
          <cell r="GT447">
            <v>7.0000000000000007E-2</v>
          </cell>
          <cell r="GU447">
            <v>0.01</v>
          </cell>
          <cell r="GV447">
            <v>0.28999999999999998</v>
          </cell>
          <cell r="GW447">
            <v>0.26</v>
          </cell>
          <cell r="GX447">
            <v>0.3</v>
          </cell>
          <cell r="GY447">
            <v>0.32</v>
          </cell>
          <cell r="GZ447">
            <v>0.38</v>
          </cell>
          <cell r="HA447">
            <v>0.43</v>
          </cell>
          <cell r="HB447">
            <v>0.62</v>
          </cell>
          <cell r="HC447">
            <v>0.53</v>
          </cell>
          <cell r="HD447">
            <v>0.46</v>
          </cell>
          <cell r="HE447">
            <v>0.47</v>
          </cell>
          <cell r="HF447">
            <v>0.38</v>
          </cell>
          <cell r="HG447">
            <v>0.47</v>
          </cell>
          <cell r="HH447">
            <v>0</v>
          </cell>
          <cell r="HI447">
            <v>0.11</v>
          </cell>
          <cell r="HJ447">
            <v>0.16</v>
          </cell>
          <cell r="HK447">
            <v>0.11</v>
          </cell>
          <cell r="HL447">
            <v>0.11</v>
          </cell>
          <cell r="HM447">
            <v>0.03</v>
          </cell>
          <cell r="HN447">
            <v>3.9E-2</v>
          </cell>
          <cell r="HO447">
            <v>0.04</v>
          </cell>
          <cell r="HP447">
            <v>0.03</v>
          </cell>
          <cell r="HQ447">
            <v>0.03</v>
          </cell>
          <cell r="HR447">
            <v>2.5999999999999999E-2</v>
          </cell>
          <cell r="HS447">
            <v>2.5999999999999999E-2</v>
          </cell>
          <cell r="HT447">
            <v>0.04</v>
          </cell>
          <cell r="HU447">
            <v>0.05</v>
          </cell>
          <cell r="HV447">
            <v>0.04</v>
          </cell>
          <cell r="HW447">
            <v>7.0000000000000007E-2</v>
          </cell>
          <cell r="HX447">
            <v>0.04</v>
          </cell>
          <cell r="HY447">
            <v>0.03</v>
          </cell>
        </row>
        <row r="448">
          <cell r="A448">
            <v>610087</v>
          </cell>
          <cell r="I448">
            <v>60</v>
          </cell>
          <cell r="J448" t="str">
            <v>Very strong</v>
          </cell>
          <cell r="M448">
            <v>90</v>
          </cell>
          <cell r="R448">
            <v>29</v>
          </cell>
          <cell r="AA448">
            <v>0</v>
          </cell>
          <cell r="AB448">
            <v>0</v>
          </cell>
          <cell r="AC448">
            <v>0.02</v>
          </cell>
          <cell r="AD448">
            <v>0</v>
          </cell>
          <cell r="AE448">
            <v>0</v>
          </cell>
          <cell r="AF448">
            <v>0.06</v>
          </cell>
          <cell r="AG448">
            <v>0.01</v>
          </cell>
          <cell r="AH448">
            <v>0.01</v>
          </cell>
          <cell r="AI448">
            <v>0</v>
          </cell>
          <cell r="AJ448">
            <v>0.02</v>
          </cell>
          <cell r="AK448">
            <v>0.06</v>
          </cell>
          <cell r="AL448">
            <v>0.16</v>
          </cell>
          <cell r="AM448">
            <v>0.08</v>
          </cell>
          <cell r="AN448">
            <v>0.06</v>
          </cell>
          <cell r="AO448">
            <v>0.09</v>
          </cell>
          <cell r="AP448">
            <v>0.12</v>
          </cell>
          <cell r="AQ448">
            <v>0.28000000000000003</v>
          </cell>
          <cell r="AR448">
            <v>0.23</v>
          </cell>
          <cell r="AS448">
            <v>0.01</v>
          </cell>
          <cell r="AT448">
            <v>0.01</v>
          </cell>
          <cell r="AU448">
            <v>0.03</v>
          </cell>
          <cell r="AV448">
            <v>0</v>
          </cell>
          <cell r="AW448">
            <v>0.02</v>
          </cell>
          <cell r="AX448">
            <v>0.02</v>
          </cell>
          <cell r="AY448">
            <v>0.91</v>
          </cell>
          <cell r="AZ448">
            <v>0.92</v>
          </cell>
          <cell r="BA448">
            <v>0.87</v>
          </cell>
          <cell r="BB448">
            <v>0.86</v>
          </cell>
          <cell r="BC448">
            <v>0.64</v>
          </cell>
          <cell r="BD448">
            <v>0.53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0.03</v>
          </cell>
          <cell r="BR448">
            <v>0.04</v>
          </cell>
          <cell r="BS448">
            <v>0.02</v>
          </cell>
          <cell r="BT448">
            <v>0</v>
          </cell>
          <cell r="BU448">
            <v>0</v>
          </cell>
          <cell r="BV448">
            <v>0.01</v>
          </cell>
          <cell r="BW448">
            <v>0</v>
          </cell>
          <cell r="BX448">
            <v>0</v>
          </cell>
          <cell r="BY448">
            <v>0.01</v>
          </cell>
          <cell r="BZ448">
            <v>0.03</v>
          </cell>
          <cell r="CA448">
            <v>0.03</v>
          </cell>
          <cell r="CB448">
            <v>0.04</v>
          </cell>
          <cell r="CL448">
            <v>0.05</v>
          </cell>
          <cell r="CM448">
            <v>0.06</v>
          </cell>
          <cell r="CN448">
            <v>0.03</v>
          </cell>
          <cell r="CO448">
            <v>0.08</v>
          </cell>
          <cell r="CP448">
            <v>0.09</v>
          </cell>
          <cell r="CQ448">
            <v>0.13</v>
          </cell>
          <cell r="CR448">
            <v>0.18</v>
          </cell>
          <cell r="CS448">
            <v>0.2</v>
          </cell>
          <cell r="CT448">
            <v>0.2</v>
          </cell>
          <cell r="CU448">
            <v>0.01</v>
          </cell>
          <cell r="CV448">
            <v>0</v>
          </cell>
          <cell r="CW448">
            <v>0.01</v>
          </cell>
          <cell r="CX448">
            <v>0</v>
          </cell>
          <cell r="CY448">
            <v>0.01</v>
          </cell>
          <cell r="CZ448">
            <v>0</v>
          </cell>
          <cell r="DA448">
            <v>0.02</v>
          </cell>
          <cell r="DB448">
            <v>0.01</v>
          </cell>
          <cell r="DC448">
            <v>0.01</v>
          </cell>
          <cell r="DD448">
            <v>0.94</v>
          </cell>
          <cell r="DE448">
            <v>0.94</v>
          </cell>
          <cell r="DF448">
            <v>0.95</v>
          </cell>
          <cell r="DG448">
            <v>0.92</v>
          </cell>
          <cell r="DH448">
            <v>0.91</v>
          </cell>
          <cell r="DI448">
            <v>0.86</v>
          </cell>
          <cell r="DJ448">
            <v>0.74</v>
          </cell>
          <cell r="DK448">
            <v>0.72</v>
          </cell>
          <cell r="DL448">
            <v>0.73</v>
          </cell>
          <cell r="DM448">
            <v>0.12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0.05</v>
          </cell>
          <cell r="DT448">
            <v>0</v>
          </cell>
          <cell r="DU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0.02</v>
          </cell>
          <cell r="EB448">
            <v>0.04</v>
          </cell>
          <cell r="EC448">
            <v>0.01</v>
          </cell>
          <cell r="ED448">
            <v>0.01</v>
          </cell>
          <cell r="EE448">
            <v>0.09</v>
          </cell>
          <cell r="EF448">
            <v>0.08</v>
          </cell>
          <cell r="EG448">
            <v>0.05</v>
          </cell>
          <cell r="EH448">
            <v>0.19</v>
          </cell>
          <cell r="EI448">
            <v>0.06</v>
          </cell>
          <cell r="EJ448">
            <v>0.13</v>
          </cell>
          <cell r="EK448">
            <v>0.22</v>
          </cell>
          <cell r="EL448">
            <v>0.13</v>
          </cell>
          <cell r="EM448">
            <v>0.1</v>
          </cell>
          <cell r="EO448">
            <v>0.92</v>
          </cell>
          <cell r="EP448">
            <v>0.94</v>
          </cell>
          <cell r="EQ448">
            <v>0.8</v>
          </cell>
          <cell r="ER448">
            <v>0.93</v>
          </cell>
          <cell r="ES448">
            <v>0.84</v>
          </cell>
          <cell r="ET448">
            <v>0.59</v>
          </cell>
          <cell r="EU448">
            <v>0.84</v>
          </cell>
          <cell r="EV448">
            <v>0.87</v>
          </cell>
          <cell r="EW448">
            <v>0.03</v>
          </cell>
          <cell r="EX448">
            <v>0</v>
          </cell>
          <cell r="EY448">
            <v>0.01</v>
          </cell>
          <cell r="EZ448">
            <v>0.01</v>
          </cell>
          <cell r="FA448">
            <v>0.01</v>
          </cell>
          <cell r="FB448">
            <v>0.01</v>
          </cell>
          <cell r="FC448">
            <v>0.09</v>
          </cell>
          <cell r="FD448">
            <v>0.02</v>
          </cell>
          <cell r="FE448">
            <v>0.02</v>
          </cell>
          <cell r="GP448">
            <v>0</v>
          </cell>
          <cell r="GQ448">
            <v>0</v>
          </cell>
          <cell r="GR448">
            <v>0</v>
          </cell>
          <cell r="GS448">
            <v>0</v>
          </cell>
          <cell r="GT448">
            <v>0.02</v>
          </cell>
          <cell r="GU448">
            <v>0</v>
          </cell>
          <cell r="GV448">
            <v>0.09</v>
          </cell>
          <cell r="GW448">
            <v>0.09</v>
          </cell>
          <cell r="GX448">
            <v>0.09</v>
          </cell>
          <cell r="GY448">
            <v>0.1</v>
          </cell>
          <cell r="GZ448">
            <v>0.19</v>
          </cell>
          <cell r="HA448">
            <v>0.06</v>
          </cell>
          <cell r="HB448">
            <v>0.84</v>
          </cell>
          <cell r="HC448">
            <v>0.55000000000000004</v>
          </cell>
          <cell r="HD448">
            <v>0.52</v>
          </cell>
          <cell r="HE448">
            <v>0.63</v>
          </cell>
          <cell r="HF448">
            <v>0.56000000000000005</v>
          </cell>
          <cell r="HG448">
            <v>0.87</v>
          </cell>
          <cell r="HH448">
            <v>0.03</v>
          </cell>
          <cell r="HI448">
            <v>0.26</v>
          </cell>
          <cell r="HJ448">
            <v>0.28000000000000003</v>
          </cell>
          <cell r="HK448">
            <v>0.16</v>
          </cell>
          <cell r="HL448">
            <v>0.15</v>
          </cell>
          <cell r="HM448">
            <v>0.03</v>
          </cell>
          <cell r="HN448">
            <v>8.9999999999999993E-3</v>
          </cell>
          <cell r="HO448">
            <v>7.0000000000000007E-2</v>
          </cell>
          <cell r="HP448">
            <v>0.09</v>
          </cell>
          <cell r="HQ448">
            <v>0.06</v>
          </cell>
          <cell r="HR448">
            <v>6.9000000000000006E-2</v>
          </cell>
          <cell r="HS448">
            <v>8.9999999999999993E-3</v>
          </cell>
          <cell r="HT448">
            <v>0.03</v>
          </cell>
          <cell r="HU448">
            <v>0.03</v>
          </cell>
          <cell r="HV448">
            <v>0.03</v>
          </cell>
          <cell r="HW448">
            <v>0.04</v>
          </cell>
          <cell r="HX448">
            <v>0.02</v>
          </cell>
          <cell r="HY448">
            <v>0.03</v>
          </cell>
        </row>
        <row r="449">
          <cell r="A449">
            <v>610088</v>
          </cell>
          <cell r="I449">
            <v>70</v>
          </cell>
          <cell r="J449" t="str">
            <v>Weak</v>
          </cell>
          <cell r="M449">
            <v>37</v>
          </cell>
          <cell r="R449">
            <v>9</v>
          </cell>
          <cell r="AA449">
            <v>0.02</v>
          </cell>
          <cell r="AB449">
            <v>0.01</v>
          </cell>
          <cell r="AC449">
            <v>0.01</v>
          </cell>
          <cell r="AD449">
            <v>0.01</v>
          </cell>
          <cell r="AE449">
            <v>0.03</v>
          </cell>
          <cell r="AF449">
            <v>0.1</v>
          </cell>
          <cell r="AG449">
            <v>0.11</v>
          </cell>
          <cell r="AH449">
            <v>7.0000000000000007E-2</v>
          </cell>
          <cell r="AI449">
            <v>0.08</v>
          </cell>
          <cell r="AJ449">
            <v>7.0000000000000007E-2</v>
          </cell>
          <cell r="AK449">
            <v>0.11</v>
          </cell>
          <cell r="AL449">
            <v>0.15</v>
          </cell>
          <cell r="AM449">
            <v>0.36</v>
          </cell>
          <cell r="AN449">
            <v>0.31</v>
          </cell>
          <cell r="AO449">
            <v>0.38</v>
          </cell>
          <cell r="AP449">
            <v>0.26</v>
          </cell>
          <cell r="AQ449">
            <v>0.36</v>
          </cell>
          <cell r="AR449">
            <v>0.33</v>
          </cell>
          <cell r="AS449">
            <v>0.01</v>
          </cell>
          <cell r="AT449">
            <v>0.02</v>
          </cell>
          <cell r="AU449">
            <v>0.03</v>
          </cell>
          <cell r="AV449">
            <v>0.01</v>
          </cell>
          <cell r="AW449">
            <v>0.03</v>
          </cell>
          <cell r="AX449">
            <v>0.03</v>
          </cell>
          <cell r="AY449">
            <v>0.5</v>
          </cell>
          <cell r="AZ449">
            <v>0.57999999999999996</v>
          </cell>
          <cell r="BA449">
            <v>0.48</v>
          </cell>
          <cell r="BB449">
            <v>0.64</v>
          </cell>
          <cell r="BC449">
            <v>0.47</v>
          </cell>
          <cell r="BD449">
            <v>0.38</v>
          </cell>
          <cell r="BK449">
            <v>6.0000000000000001E-3</v>
          </cell>
          <cell r="BL449">
            <v>3.0000000000000001E-3</v>
          </cell>
          <cell r="BM449">
            <v>0</v>
          </cell>
          <cell r="BN449">
            <v>0.01</v>
          </cell>
          <cell r="BO449">
            <v>0</v>
          </cell>
          <cell r="BP449">
            <v>0.01</v>
          </cell>
          <cell r="BQ449">
            <v>0.02</v>
          </cell>
          <cell r="BR449">
            <v>0.04</v>
          </cell>
          <cell r="BS449">
            <v>0.03</v>
          </cell>
          <cell r="BT449">
            <v>0.02</v>
          </cell>
          <cell r="BU449">
            <v>0.02</v>
          </cell>
          <cell r="BV449">
            <v>0.03</v>
          </cell>
          <cell r="BW449">
            <v>0.03</v>
          </cell>
          <cell r="BX449">
            <v>0.04</v>
          </cell>
          <cell r="BY449">
            <v>0.06</v>
          </cell>
          <cell r="BZ449">
            <v>7.0000000000000007E-2</v>
          </cell>
          <cell r="CA449">
            <v>0.09</v>
          </cell>
          <cell r="CB449">
            <v>0.05</v>
          </cell>
          <cell r="CL449">
            <v>0.09</v>
          </cell>
          <cell r="CM449">
            <v>0.18</v>
          </cell>
          <cell r="CN449">
            <v>0.2</v>
          </cell>
          <cell r="CO449">
            <v>0.17</v>
          </cell>
          <cell r="CP449">
            <v>0.18</v>
          </cell>
          <cell r="CQ449">
            <v>0.24</v>
          </cell>
          <cell r="CR449">
            <v>0.23</v>
          </cell>
          <cell r="CS449">
            <v>0.22</v>
          </cell>
          <cell r="CT449">
            <v>0.23</v>
          </cell>
          <cell r="CU449">
            <v>0.01</v>
          </cell>
          <cell r="CV449">
            <v>0.01</v>
          </cell>
          <cell r="CW449">
            <v>0.01</v>
          </cell>
          <cell r="CX449">
            <v>0.03</v>
          </cell>
          <cell r="CY449">
            <v>0.02</v>
          </cell>
          <cell r="CZ449">
            <v>0.03</v>
          </cell>
          <cell r="DA449">
            <v>0.02</v>
          </cell>
          <cell r="DB449">
            <v>0.03</v>
          </cell>
          <cell r="DC449">
            <v>0.02</v>
          </cell>
          <cell r="DD449">
            <v>0.88</v>
          </cell>
          <cell r="DE449">
            <v>0.78</v>
          </cell>
          <cell r="DF449">
            <v>0.76</v>
          </cell>
          <cell r="DG449">
            <v>0.76</v>
          </cell>
          <cell r="DH449">
            <v>0.76</v>
          </cell>
          <cell r="DI449">
            <v>0.66</v>
          </cell>
          <cell r="DJ449">
            <v>0.66</v>
          </cell>
          <cell r="DK449">
            <v>0.63</v>
          </cell>
          <cell r="DL449">
            <v>0.68</v>
          </cell>
          <cell r="DM449">
            <v>0.2</v>
          </cell>
          <cell r="DN449">
            <v>8.9999999999999993E-3</v>
          </cell>
          <cell r="DO449">
            <v>0.01</v>
          </cell>
          <cell r="DP449">
            <v>0.01</v>
          </cell>
          <cell r="DQ449">
            <v>1.2999999999999999E-2</v>
          </cell>
          <cell r="DR449">
            <v>0.03</v>
          </cell>
          <cell r="DS449">
            <v>0.05</v>
          </cell>
          <cell r="DT449">
            <v>0.01</v>
          </cell>
          <cell r="DU449">
            <v>0.01</v>
          </cell>
          <cell r="DW449">
            <v>7.1999999999999995E-2</v>
          </cell>
          <cell r="DX449">
            <v>3.4000000000000002E-2</v>
          </cell>
          <cell r="DY449">
            <v>7.0000000000000007E-2</v>
          </cell>
          <cell r="DZ449">
            <v>0.03</v>
          </cell>
          <cell r="EA449">
            <v>0.06</v>
          </cell>
          <cell r="EB449">
            <v>0.1</v>
          </cell>
          <cell r="EC449">
            <v>0.08</v>
          </cell>
          <cell r="ED449">
            <v>0.09</v>
          </cell>
          <cell r="EE449">
            <v>0.24</v>
          </cell>
          <cell r="EF449">
            <v>0.27</v>
          </cell>
          <cell r="EG449">
            <v>0.28999999999999998</v>
          </cell>
          <cell r="EH449">
            <v>0.31</v>
          </cell>
          <cell r="EI449">
            <v>0.28000000000000003</v>
          </cell>
          <cell r="EJ449">
            <v>0.34</v>
          </cell>
          <cell r="EK449">
            <v>0.31</v>
          </cell>
          <cell r="EL449">
            <v>0.32</v>
          </cell>
          <cell r="EM449">
            <v>0.31</v>
          </cell>
          <cell r="EO449">
            <v>0.6</v>
          </cell>
          <cell r="EP449">
            <v>0.61</v>
          </cell>
          <cell r="EQ449">
            <v>0.56999999999999995</v>
          </cell>
          <cell r="ER449">
            <v>0.63</v>
          </cell>
          <cell r="ES449">
            <v>0.51</v>
          </cell>
          <cell r="ET449">
            <v>0.48</v>
          </cell>
          <cell r="EU449">
            <v>0.55000000000000004</v>
          </cell>
          <cell r="EV449">
            <v>0.55000000000000004</v>
          </cell>
          <cell r="EW449">
            <v>7.0000000000000007E-2</v>
          </cell>
          <cell r="EX449">
            <v>0.04</v>
          </cell>
          <cell r="EY449">
            <v>0.05</v>
          </cell>
          <cell r="EZ449">
            <v>0.04</v>
          </cell>
          <cell r="FA449">
            <v>0.06</v>
          </cell>
          <cell r="FB449">
            <v>0.06</v>
          </cell>
          <cell r="FC449">
            <v>0.06</v>
          </cell>
          <cell r="FD449">
            <v>0.04</v>
          </cell>
          <cell r="FE449">
            <v>0.04</v>
          </cell>
          <cell r="GP449">
            <v>0.02</v>
          </cell>
          <cell r="GQ449">
            <v>0.02</v>
          </cell>
          <cell r="GR449">
            <v>0.01</v>
          </cell>
          <cell r="GS449">
            <v>0.03</v>
          </cell>
          <cell r="GT449">
            <v>0.13</v>
          </cell>
          <cell r="GU449">
            <v>0.02</v>
          </cell>
          <cell r="GV449">
            <v>0.3</v>
          </cell>
          <cell r="GW449">
            <v>0.28000000000000003</v>
          </cell>
          <cell r="GX449">
            <v>0.25</v>
          </cell>
          <cell r="GY449">
            <v>0.28000000000000003</v>
          </cell>
          <cell r="GZ449">
            <v>0.35</v>
          </cell>
          <cell r="HA449">
            <v>0.33</v>
          </cell>
          <cell r="HB449">
            <v>0.56999999999999995</v>
          </cell>
          <cell r="HC449">
            <v>0.46</v>
          </cell>
          <cell r="HD449">
            <v>0.52</v>
          </cell>
          <cell r="HE449">
            <v>0.53</v>
          </cell>
          <cell r="HF449">
            <v>0.38</v>
          </cell>
          <cell r="HG449">
            <v>0.52</v>
          </cell>
          <cell r="HH449">
            <v>0.05</v>
          </cell>
          <cell r="HI449">
            <v>0.17</v>
          </cell>
          <cell r="HJ449">
            <v>0.13</v>
          </cell>
          <cell r="HK449">
            <v>0.08</v>
          </cell>
          <cell r="HL449">
            <v>7.0000000000000007E-2</v>
          </cell>
          <cell r="HM449">
            <v>0.05</v>
          </cell>
          <cell r="HN449">
            <v>1.6E-2</v>
          </cell>
          <cell r="HO449">
            <v>0.02</v>
          </cell>
          <cell r="HP449">
            <v>0.02</v>
          </cell>
          <cell r="HQ449">
            <v>0.02</v>
          </cell>
          <cell r="HR449">
            <v>1.6E-2</v>
          </cell>
          <cell r="HS449">
            <v>1.9E-2</v>
          </cell>
          <cell r="HT449">
            <v>0.04</v>
          </cell>
          <cell r="HU449">
            <v>0.06</v>
          </cell>
          <cell r="HV449">
            <v>7.0000000000000007E-2</v>
          </cell>
          <cell r="HW449">
            <v>0.06</v>
          </cell>
          <cell r="HX449">
            <v>0.06</v>
          </cell>
          <cell r="HY449">
            <v>0.06</v>
          </cell>
        </row>
        <row r="450">
          <cell r="A450">
            <v>610089</v>
          </cell>
          <cell r="I450">
            <v>48</v>
          </cell>
          <cell r="J450" t="str">
            <v>Neutral</v>
          </cell>
          <cell r="M450">
            <v>45</v>
          </cell>
          <cell r="R450">
            <v>31</v>
          </cell>
          <cell r="AA450">
            <v>0.02</v>
          </cell>
          <cell r="AB450">
            <v>0.02</v>
          </cell>
          <cell r="AC450">
            <v>0.01</v>
          </cell>
          <cell r="AD450">
            <v>0.01</v>
          </cell>
          <cell r="AE450">
            <v>0.02</v>
          </cell>
          <cell r="AF450">
            <v>0.08</v>
          </cell>
          <cell r="AG450">
            <v>0.11</v>
          </cell>
          <cell r="AH450">
            <v>7.0000000000000007E-2</v>
          </cell>
          <cell r="AI450">
            <v>0.08</v>
          </cell>
          <cell r="AJ450">
            <v>0.09</v>
          </cell>
          <cell r="AK450">
            <v>0.15</v>
          </cell>
          <cell r="AL450">
            <v>0.12</v>
          </cell>
          <cell r="AM450">
            <v>0.31</v>
          </cell>
          <cell r="AN450">
            <v>0.27</v>
          </cell>
          <cell r="AO450">
            <v>0.35</v>
          </cell>
          <cell r="AP450">
            <v>0.2</v>
          </cell>
          <cell r="AQ450">
            <v>0.28000000000000003</v>
          </cell>
          <cell r="AR450">
            <v>0.3</v>
          </cell>
          <cell r="AS450">
            <v>0.01</v>
          </cell>
          <cell r="AT450">
            <v>0.01</v>
          </cell>
          <cell r="AU450">
            <v>0.02</v>
          </cell>
          <cell r="AV450">
            <v>0</v>
          </cell>
          <cell r="AW450">
            <v>0.01</v>
          </cell>
          <cell r="AX450">
            <v>0.02</v>
          </cell>
          <cell r="AY450">
            <v>0.55000000000000004</v>
          </cell>
          <cell r="AZ450">
            <v>0.64</v>
          </cell>
          <cell r="BA450">
            <v>0.54</v>
          </cell>
          <cell r="BB450">
            <v>0.7</v>
          </cell>
          <cell r="BC450">
            <v>0.54</v>
          </cell>
          <cell r="BD450">
            <v>0.47</v>
          </cell>
          <cell r="BK450">
            <v>0</v>
          </cell>
          <cell r="BL450">
            <v>6.0000000000000001E-3</v>
          </cell>
          <cell r="BM450">
            <v>0</v>
          </cell>
          <cell r="BN450">
            <v>0.02</v>
          </cell>
          <cell r="BO450">
            <v>0</v>
          </cell>
          <cell r="BP450">
            <v>0.01</v>
          </cell>
          <cell r="BQ450">
            <v>0.01</v>
          </cell>
          <cell r="BR450">
            <v>0.04</v>
          </cell>
          <cell r="BS450">
            <v>0.01</v>
          </cell>
          <cell r="BT450">
            <v>0.02</v>
          </cell>
          <cell r="BU450">
            <v>0.04</v>
          </cell>
          <cell r="BV450">
            <v>0.03</v>
          </cell>
          <cell r="BW450">
            <v>0.05</v>
          </cell>
          <cell r="BX450">
            <v>0.04</v>
          </cell>
          <cell r="BY450">
            <v>0.04</v>
          </cell>
          <cell r="BZ450">
            <v>7.0000000000000007E-2</v>
          </cell>
          <cell r="CA450">
            <v>7.0000000000000007E-2</v>
          </cell>
          <cell r="CB450">
            <v>7.0000000000000007E-2</v>
          </cell>
          <cell r="CL450">
            <v>0.16</v>
          </cell>
          <cell r="CM450">
            <v>0.16</v>
          </cell>
          <cell r="CN450">
            <v>0.18</v>
          </cell>
          <cell r="CO450">
            <v>0.15</v>
          </cell>
          <cell r="CP450">
            <v>0.13</v>
          </cell>
          <cell r="CQ450">
            <v>0.2</v>
          </cell>
          <cell r="CR450">
            <v>0.22</v>
          </cell>
          <cell r="CS450">
            <v>0.2</v>
          </cell>
          <cell r="CT450">
            <v>0.19</v>
          </cell>
          <cell r="CU450">
            <v>0</v>
          </cell>
          <cell r="CV450">
            <v>0</v>
          </cell>
          <cell r="CW450">
            <v>0.01</v>
          </cell>
          <cell r="CX450">
            <v>0.01</v>
          </cell>
          <cell r="CY450">
            <v>0</v>
          </cell>
          <cell r="CZ450">
            <v>0.01</v>
          </cell>
          <cell r="DA450">
            <v>0</v>
          </cell>
          <cell r="DB450">
            <v>0.01</v>
          </cell>
          <cell r="DC450">
            <v>0.01</v>
          </cell>
          <cell r="DD450">
            <v>0.82</v>
          </cell>
          <cell r="DE450">
            <v>0.79</v>
          </cell>
          <cell r="DF450">
            <v>0.78</v>
          </cell>
          <cell r="DG450">
            <v>0.78</v>
          </cell>
          <cell r="DH450">
            <v>0.82</v>
          </cell>
          <cell r="DI450">
            <v>0.74</v>
          </cell>
          <cell r="DJ450">
            <v>0.71</v>
          </cell>
          <cell r="DK450">
            <v>0.69</v>
          </cell>
          <cell r="DL450">
            <v>0.72</v>
          </cell>
          <cell r="DM450">
            <v>0.06</v>
          </cell>
          <cell r="DN450">
            <v>6.0000000000000001E-3</v>
          </cell>
          <cell r="DO450">
            <v>0</v>
          </cell>
          <cell r="DP450">
            <v>0.01</v>
          </cell>
          <cell r="DQ450">
            <v>6.0000000000000001E-3</v>
          </cell>
          <cell r="DR450">
            <v>0.01</v>
          </cell>
          <cell r="DS450">
            <v>0.04</v>
          </cell>
          <cell r="DT450">
            <v>0.02</v>
          </cell>
          <cell r="DU450">
            <v>0.01</v>
          </cell>
          <cell r="DW450">
            <v>2.1999999999999999E-2</v>
          </cell>
          <cell r="DX450">
            <v>2.1999999999999999E-2</v>
          </cell>
          <cell r="DY450">
            <v>0.02</v>
          </cell>
          <cell r="DZ450">
            <v>0.04</v>
          </cell>
          <cell r="EA450">
            <v>0.04</v>
          </cell>
          <cell r="EB450">
            <v>0.08</v>
          </cell>
          <cell r="EC450">
            <v>0.06</v>
          </cell>
          <cell r="ED450">
            <v>0.04</v>
          </cell>
          <cell r="EE450">
            <v>0.31</v>
          </cell>
          <cell r="EF450">
            <v>0.26</v>
          </cell>
          <cell r="EG450">
            <v>0.27</v>
          </cell>
          <cell r="EH450">
            <v>0.27</v>
          </cell>
          <cell r="EI450">
            <v>0.2</v>
          </cell>
          <cell r="EJ450">
            <v>0.3</v>
          </cell>
          <cell r="EK450">
            <v>0.34</v>
          </cell>
          <cell r="EL450">
            <v>0.3</v>
          </cell>
          <cell r="EM450">
            <v>0.37</v>
          </cell>
          <cell r="EO450">
            <v>0.69</v>
          </cell>
          <cell r="EP450">
            <v>0.68</v>
          </cell>
          <cell r="EQ450">
            <v>0.67</v>
          </cell>
          <cell r="ER450">
            <v>0.73</v>
          </cell>
          <cell r="ES450">
            <v>0.63</v>
          </cell>
          <cell r="ET450">
            <v>0.49</v>
          </cell>
          <cell r="EU450">
            <v>0.59</v>
          </cell>
          <cell r="EV450">
            <v>0.56000000000000005</v>
          </cell>
          <cell r="EW450">
            <v>0.04</v>
          </cell>
          <cell r="EX450">
            <v>0.02</v>
          </cell>
          <cell r="EY450">
            <v>0.03</v>
          </cell>
          <cell r="EZ450">
            <v>0.03</v>
          </cell>
          <cell r="FA450">
            <v>0.02</v>
          </cell>
          <cell r="FB450">
            <v>0.02</v>
          </cell>
          <cell r="FC450">
            <v>0.06</v>
          </cell>
          <cell r="FD450">
            <v>0.04</v>
          </cell>
          <cell r="FE450">
            <v>0.03</v>
          </cell>
          <cell r="GP450">
            <v>0</v>
          </cell>
          <cell r="GQ450">
            <v>0</v>
          </cell>
          <cell r="GR450">
            <v>0.01</v>
          </cell>
          <cell r="GS450">
            <v>0</v>
          </cell>
          <cell r="GT450">
            <v>0.11</v>
          </cell>
          <cell r="GU450">
            <v>0.03</v>
          </cell>
          <cell r="GV450">
            <v>0.23</v>
          </cell>
          <cell r="GW450">
            <v>0.25</v>
          </cell>
          <cell r="GX450">
            <v>0.28999999999999998</v>
          </cell>
          <cell r="GY450">
            <v>0.26</v>
          </cell>
          <cell r="GZ450">
            <v>0.35</v>
          </cell>
          <cell r="HA450">
            <v>0.31</v>
          </cell>
          <cell r="HB450">
            <v>0.67</v>
          </cell>
          <cell r="HC450">
            <v>0.53</v>
          </cell>
          <cell r="HD450">
            <v>0.5</v>
          </cell>
          <cell r="HE450">
            <v>0.59</v>
          </cell>
          <cell r="HF450">
            <v>0.37</v>
          </cell>
          <cell r="HG450">
            <v>0.57999999999999996</v>
          </cell>
          <cell r="HH450">
            <v>0.06</v>
          </cell>
          <cell r="HI450">
            <v>0.16</v>
          </cell>
          <cell r="HJ450">
            <v>0.16</v>
          </cell>
          <cell r="HK450">
            <v>0.09</v>
          </cell>
          <cell r="HL450">
            <v>0.08</v>
          </cell>
          <cell r="HM450">
            <v>0.04</v>
          </cell>
          <cell r="HN450">
            <v>6.0000000000000001E-3</v>
          </cell>
          <cell r="HO450">
            <v>0.03</v>
          </cell>
          <cell r="HP450">
            <v>0.01</v>
          </cell>
          <cell r="HQ450">
            <v>0.01</v>
          </cell>
          <cell r="HR450">
            <v>6.7000000000000004E-2</v>
          </cell>
          <cell r="HS450">
            <v>1.0999999999999999E-2</v>
          </cell>
          <cell r="HT450">
            <v>0.03</v>
          </cell>
          <cell r="HU450">
            <v>0.04</v>
          </cell>
          <cell r="HV450">
            <v>0.04</v>
          </cell>
          <cell r="HW450">
            <v>0.06</v>
          </cell>
          <cell r="HX450">
            <v>0.03</v>
          </cell>
          <cell r="HY450">
            <v>0.03</v>
          </cell>
        </row>
        <row r="451">
          <cell r="A451">
            <v>610090</v>
          </cell>
          <cell r="I451">
            <v>38</v>
          </cell>
          <cell r="J451" t="str">
            <v>Neutral</v>
          </cell>
          <cell r="M451">
            <v>43</v>
          </cell>
          <cell r="R451">
            <v>15</v>
          </cell>
          <cell r="AA451">
            <v>0</v>
          </cell>
          <cell r="AB451">
            <v>0.01</v>
          </cell>
          <cell r="AC451">
            <v>0</v>
          </cell>
          <cell r="AD451">
            <v>0.01</v>
          </cell>
          <cell r="AE451">
            <v>0.04</v>
          </cell>
          <cell r="AF451">
            <v>0.05</v>
          </cell>
          <cell r="AG451">
            <v>0.05</v>
          </cell>
          <cell r="AH451">
            <v>0.06</v>
          </cell>
          <cell r="AI451">
            <v>0.09</v>
          </cell>
          <cell r="AJ451">
            <v>0.03</v>
          </cell>
          <cell r="AK451">
            <v>0.17</v>
          </cell>
          <cell r="AL451">
            <v>0.2</v>
          </cell>
          <cell r="AM451">
            <v>0.39</v>
          </cell>
          <cell r="AN451">
            <v>0.34</v>
          </cell>
          <cell r="AO451">
            <v>0.39</v>
          </cell>
          <cell r="AP451">
            <v>0.22</v>
          </cell>
          <cell r="AQ451">
            <v>0.37</v>
          </cell>
          <cell r="AR451">
            <v>0.37</v>
          </cell>
          <cell r="AS451">
            <v>0</v>
          </cell>
          <cell r="AT451">
            <v>0</v>
          </cell>
          <cell r="AU451">
            <v>0</v>
          </cell>
          <cell r="AV451">
            <v>0.01</v>
          </cell>
          <cell r="AW451">
            <v>0.01</v>
          </cell>
          <cell r="AX451">
            <v>0.01</v>
          </cell>
          <cell r="AY451">
            <v>0.56000000000000005</v>
          </cell>
          <cell r="AZ451">
            <v>0.59</v>
          </cell>
          <cell r="BA451">
            <v>0.51</v>
          </cell>
          <cell r="BB451">
            <v>0.73</v>
          </cell>
          <cell r="BC451">
            <v>0.41</v>
          </cell>
          <cell r="BD451">
            <v>0.37</v>
          </cell>
          <cell r="BK451">
            <v>7.0000000000000001E-3</v>
          </cell>
          <cell r="BL451">
            <v>7.0000000000000001E-3</v>
          </cell>
          <cell r="BM451">
            <v>0.01</v>
          </cell>
          <cell r="BN451">
            <v>0.02</v>
          </cell>
          <cell r="BO451">
            <v>0.01</v>
          </cell>
          <cell r="BP451">
            <v>0.02</v>
          </cell>
          <cell r="BQ451">
            <v>0.01</v>
          </cell>
          <cell r="BR451">
            <v>7.0000000000000007E-2</v>
          </cell>
          <cell r="BS451">
            <v>0.03</v>
          </cell>
          <cell r="BT451">
            <v>0</v>
          </cell>
          <cell r="BU451">
            <v>0.03</v>
          </cell>
          <cell r="BV451">
            <v>0.05</v>
          </cell>
          <cell r="BW451">
            <v>0.01</v>
          </cell>
          <cell r="BX451">
            <v>0.03</v>
          </cell>
          <cell r="BY451">
            <v>0.11</v>
          </cell>
          <cell r="BZ451">
            <v>0.05</v>
          </cell>
          <cell r="CA451">
            <v>0.12</v>
          </cell>
          <cell r="CB451">
            <v>0.14000000000000001</v>
          </cell>
          <cell r="CL451">
            <v>0.16</v>
          </cell>
          <cell r="CM451">
            <v>0.25</v>
          </cell>
          <cell r="CN451">
            <v>0.23</v>
          </cell>
          <cell r="CO451">
            <v>0.19</v>
          </cell>
          <cell r="CP451">
            <v>0.24</v>
          </cell>
          <cell r="CQ451">
            <v>0.26</v>
          </cell>
          <cell r="CR451">
            <v>0.24</v>
          </cell>
          <cell r="CS451">
            <v>0.21</v>
          </cell>
          <cell r="CT451">
            <v>0.22</v>
          </cell>
          <cell r="CU451">
            <v>0.01</v>
          </cell>
          <cell r="CV451">
            <v>0</v>
          </cell>
          <cell r="CW451">
            <v>0</v>
          </cell>
          <cell r="CX451">
            <v>0</v>
          </cell>
          <cell r="CY451">
            <v>0.01</v>
          </cell>
          <cell r="CZ451">
            <v>0</v>
          </cell>
          <cell r="DA451">
            <v>0</v>
          </cell>
          <cell r="DB451">
            <v>0.01</v>
          </cell>
          <cell r="DC451">
            <v>0</v>
          </cell>
          <cell r="DD451">
            <v>0.82</v>
          </cell>
          <cell r="DE451">
            <v>0.72</v>
          </cell>
          <cell r="DF451">
            <v>0.71</v>
          </cell>
          <cell r="DG451">
            <v>0.78</v>
          </cell>
          <cell r="DH451">
            <v>0.71</v>
          </cell>
          <cell r="DI451">
            <v>0.61</v>
          </cell>
          <cell r="DJ451">
            <v>0.7</v>
          </cell>
          <cell r="DK451">
            <v>0.59</v>
          </cell>
          <cell r="DL451">
            <v>0.61</v>
          </cell>
          <cell r="DM451">
            <v>0.13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0.02</v>
          </cell>
          <cell r="DS451">
            <v>7.0000000000000007E-2</v>
          </cell>
          <cell r="DT451">
            <v>0.03</v>
          </cell>
          <cell r="DU451">
            <v>0.03</v>
          </cell>
          <cell r="DW451">
            <v>3.3000000000000002E-2</v>
          </cell>
          <cell r="DX451">
            <v>6.6000000000000003E-2</v>
          </cell>
          <cell r="DY451">
            <v>0.14000000000000001</v>
          </cell>
          <cell r="DZ451">
            <v>0.09</v>
          </cell>
          <cell r="EA451">
            <v>0.12</v>
          </cell>
          <cell r="EB451">
            <v>0.22</v>
          </cell>
          <cell r="EC451">
            <v>0.08</v>
          </cell>
          <cell r="ED451">
            <v>0.12</v>
          </cell>
          <cell r="EE451">
            <v>0.33</v>
          </cell>
          <cell r="EF451">
            <v>0.35</v>
          </cell>
          <cell r="EG451">
            <v>0.33</v>
          </cell>
          <cell r="EH451">
            <v>0.34</v>
          </cell>
          <cell r="EI451">
            <v>0.3</v>
          </cell>
          <cell r="EJ451">
            <v>0.39</v>
          </cell>
          <cell r="EK451">
            <v>0.36</v>
          </cell>
          <cell r="EL451">
            <v>0.41</v>
          </cell>
          <cell r="EM451">
            <v>0.42</v>
          </cell>
          <cell r="EO451">
            <v>0.62</v>
          </cell>
          <cell r="EP451">
            <v>0.6</v>
          </cell>
          <cell r="EQ451">
            <v>0.52</v>
          </cell>
          <cell r="ER451">
            <v>0.6</v>
          </cell>
          <cell r="ES451">
            <v>0.47</v>
          </cell>
          <cell r="ET451">
            <v>0.3</v>
          </cell>
          <cell r="EU451">
            <v>0.46</v>
          </cell>
          <cell r="EV451">
            <v>0.42</v>
          </cell>
          <cell r="EW451">
            <v>0.01</v>
          </cell>
          <cell r="EX451">
            <v>0</v>
          </cell>
          <cell r="EY451">
            <v>0.01</v>
          </cell>
          <cell r="EZ451">
            <v>0</v>
          </cell>
          <cell r="FA451">
            <v>0.02</v>
          </cell>
          <cell r="FB451">
            <v>0.01</v>
          </cell>
          <cell r="FC451">
            <v>0.05</v>
          </cell>
          <cell r="FD451">
            <v>0.02</v>
          </cell>
          <cell r="FE451">
            <v>0.01</v>
          </cell>
          <cell r="GP451">
            <v>0</v>
          </cell>
          <cell r="GQ451">
            <v>7.0000000000000007E-2</v>
          </cell>
          <cell r="GR451">
            <v>0.01</v>
          </cell>
          <cell r="GS451">
            <v>0.04</v>
          </cell>
          <cell r="GT451">
            <v>0.14000000000000001</v>
          </cell>
          <cell r="GU451">
            <v>0.03</v>
          </cell>
          <cell r="GV451">
            <v>0.36</v>
          </cell>
          <cell r="GW451">
            <v>0.28999999999999998</v>
          </cell>
          <cell r="GX451">
            <v>0.28000000000000003</v>
          </cell>
          <cell r="GY451">
            <v>0.34</v>
          </cell>
          <cell r="GZ451">
            <v>0.39</v>
          </cell>
          <cell r="HA451">
            <v>0.38</v>
          </cell>
          <cell r="HB451">
            <v>0.62</v>
          </cell>
          <cell r="HC451">
            <v>0.34</v>
          </cell>
          <cell r="HD451">
            <v>0.63</v>
          </cell>
          <cell r="HE451">
            <v>0.56000000000000005</v>
          </cell>
          <cell r="HF451">
            <v>0.28000000000000003</v>
          </cell>
          <cell r="HG451">
            <v>0.57999999999999996</v>
          </cell>
          <cell r="HH451">
            <v>0.02</v>
          </cell>
          <cell r="HI451">
            <v>0.25</v>
          </cell>
          <cell r="HJ451">
            <v>7.0000000000000007E-2</v>
          </cell>
          <cell r="HK451">
            <v>0.05</v>
          </cell>
          <cell r="HL451">
            <v>0.11</v>
          </cell>
          <cell r="HM451">
            <v>0.01</v>
          </cell>
          <cell r="HN451">
            <v>7.0000000000000001E-3</v>
          </cell>
          <cell r="HO451">
            <v>0.05</v>
          </cell>
          <cell r="HP451">
            <v>0.01</v>
          </cell>
          <cell r="HQ451">
            <v>0.01</v>
          </cell>
          <cell r="HR451">
            <v>7.1999999999999995E-2</v>
          </cell>
          <cell r="HS451">
            <v>7.0000000000000001E-3</v>
          </cell>
          <cell r="HT451">
            <v>0</v>
          </cell>
          <cell r="HU451">
            <v>0.01</v>
          </cell>
          <cell r="HV451">
            <v>0</v>
          </cell>
          <cell r="HW451">
            <v>0</v>
          </cell>
          <cell r="HX451">
            <v>0</v>
          </cell>
          <cell r="HY451">
            <v>0.01</v>
          </cell>
        </row>
        <row r="452">
          <cell r="A452">
            <v>610091</v>
          </cell>
          <cell r="I452">
            <v>84</v>
          </cell>
          <cell r="J452" t="str">
            <v>Very strong</v>
          </cell>
          <cell r="M452">
            <v>91</v>
          </cell>
          <cell r="R452">
            <v>2</v>
          </cell>
          <cell r="AA452">
            <v>0.01</v>
          </cell>
          <cell r="AB452">
            <v>0</v>
          </cell>
          <cell r="AC452">
            <v>0.01</v>
          </cell>
          <cell r="AD452">
            <v>0</v>
          </cell>
          <cell r="AE452">
            <v>0.01</v>
          </cell>
          <cell r="AF452">
            <v>0.03</v>
          </cell>
          <cell r="AG452">
            <v>0.01</v>
          </cell>
          <cell r="AH452">
            <v>0.03</v>
          </cell>
          <cell r="AI452">
            <v>0.01</v>
          </cell>
          <cell r="AJ452">
            <v>0.01</v>
          </cell>
          <cell r="AK452">
            <v>0.05</v>
          </cell>
          <cell r="AL452">
            <v>0.06</v>
          </cell>
          <cell r="AM452">
            <v>0.16</v>
          </cell>
          <cell r="AN452">
            <v>0.09</v>
          </cell>
          <cell r="AO452">
            <v>0.14000000000000001</v>
          </cell>
          <cell r="AP452">
            <v>0.12</v>
          </cell>
          <cell r="AQ452">
            <v>0.25</v>
          </cell>
          <cell r="AR452">
            <v>0.24</v>
          </cell>
          <cell r="AS452">
            <v>0.01</v>
          </cell>
          <cell r="AT452">
            <v>0.01</v>
          </cell>
          <cell r="AU452">
            <v>0.01</v>
          </cell>
          <cell r="AV452">
            <v>0.01</v>
          </cell>
          <cell r="AW452">
            <v>0.01</v>
          </cell>
          <cell r="AX452">
            <v>0.01</v>
          </cell>
          <cell r="AY452">
            <v>0.81</v>
          </cell>
          <cell r="AZ452">
            <v>0.88</v>
          </cell>
          <cell r="BA452">
            <v>0.83</v>
          </cell>
          <cell r="BB452">
            <v>0.86</v>
          </cell>
          <cell r="BC452">
            <v>0.69</v>
          </cell>
          <cell r="BD452">
            <v>0.66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0.01</v>
          </cell>
          <cell r="BR452">
            <v>0.01</v>
          </cell>
          <cell r="BS452">
            <v>0.02</v>
          </cell>
          <cell r="BT452">
            <v>0.01</v>
          </cell>
          <cell r="BU452">
            <v>0.01</v>
          </cell>
          <cell r="BV452">
            <v>0.01</v>
          </cell>
          <cell r="BW452">
            <v>0.01</v>
          </cell>
          <cell r="BX452">
            <v>0</v>
          </cell>
          <cell r="BY452">
            <v>0.03</v>
          </cell>
          <cell r="BZ452">
            <v>0.03</v>
          </cell>
          <cell r="CA452">
            <v>0.03</v>
          </cell>
          <cell r="CB452">
            <v>0.01</v>
          </cell>
          <cell r="CL452">
            <v>0.05</v>
          </cell>
          <cell r="CM452">
            <v>0.06</v>
          </cell>
          <cell r="CN452">
            <v>0.08</v>
          </cell>
          <cell r="CO452">
            <v>0.11</v>
          </cell>
          <cell r="CP452">
            <v>0.12</v>
          </cell>
          <cell r="CQ452">
            <v>0.22</v>
          </cell>
          <cell r="CR452">
            <v>0.13</v>
          </cell>
          <cell r="CS452">
            <v>0.14000000000000001</v>
          </cell>
          <cell r="CT452">
            <v>0.11</v>
          </cell>
          <cell r="CU452">
            <v>0.01</v>
          </cell>
          <cell r="CV452">
            <v>0.01</v>
          </cell>
          <cell r="CW452">
            <v>0.01</v>
          </cell>
          <cell r="CX452">
            <v>0.01</v>
          </cell>
          <cell r="CY452">
            <v>0.01</v>
          </cell>
          <cell r="CZ452">
            <v>0.01</v>
          </cell>
          <cell r="DA452">
            <v>0.01</v>
          </cell>
          <cell r="DB452">
            <v>0.01</v>
          </cell>
          <cell r="DC452">
            <v>0.01</v>
          </cell>
          <cell r="DD452">
            <v>0.93</v>
          </cell>
          <cell r="DE452">
            <v>0.92</v>
          </cell>
          <cell r="DF452">
            <v>0.9</v>
          </cell>
          <cell r="DG452">
            <v>0.86</v>
          </cell>
          <cell r="DH452">
            <v>0.87</v>
          </cell>
          <cell r="DI452">
            <v>0.74</v>
          </cell>
          <cell r="DJ452">
            <v>0.82</v>
          </cell>
          <cell r="DK452">
            <v>0.79</v>
          </cell>
          <cell r="DL452">
            <v>0.85</v>
          </cell>
          <cell r="DM452">
            <v>0.12</v>
          </cell>
          <cell r="DN452">
            <v>0</v>
          </cell>
          <cell r="DO452">
            <v>0</v>
          </cell>
          <cell r="DP452">
            <v>0.01</v>
          </cell>
          <cell r="DQ452">
            <v>7.0000000000000001E-3</v>
          </cell>
          <cell r="DR452">
            <v>0.01</v>
          </cell>
          <cell r="DS452">
            <v>0.03</v>
          </cell>
          <cell r="DT452">
            <v>0</v>
          </cell>
          <cell r="DU452">
            <v>0.01</v>
          </cell>
          <cell r="DW452">
            <v>1.4E-2</v>
          </cell>
          <cell r="DX452">
            <v>1.4E-2</v>
          </cell>
          <cell r="DY452">
            <v>0.03</v>
          </cell>
          <cell r="DZ452">
            <v>0.01</v>
          </cell>
          <cell r="EA452">
            <v>0.02</v>
          </cell>
          <cell r="EB452">
            <v>0.08</v>
          </cell>
          <cell r="EC452">
            <v>0.02</v>
          </cell>
          <cell r="ED452">
            <v>0.03</v>
          </cell>
          <cell r="EE452">
            <v>0.2</v>
          </cell>
          <cell r="EF452">
            <v>0.19</v>
          </cell>
          <cell r="EG452">
            <v>0.13</v>
          </cell>
          <cell r="EH452">
            <v>0.13</v>
          </cell>
          <cell r="EI452">
            <v>0.11</v>
          </cell>
          <cell r="EJ452">
            <v>0.15</v>
          </cell>
          <cell r="EK452">
            <v>0.23</v>
          </cell>
          <cell r="EL452">
            <v>0.19</v>
          </cell>
          <cell r="EM452">
            <v>0.27</v>
          </cell>
          <cell r="EO452">
            <v>0.79</v>
          </cell>
          <cell r="EP452">
            <v>0.85</v>
          </cell>
          <cell r="EQ452">
            <v>0.83</v>
          </cell>
          <cell r="ER452">
            <v>0.87</v>
          </cell>
          <cell r="ES452">
            <v>0.8</v>
          </cell>
          <cell r="ET452">
            <v>0.62</v>
          </cell>
          <cell r="EU452">
            <v>0.77</v>
          </cell>
          <cell r="EV452">
            <v>0.68</v>
          </cell>
          <cell r="EW452">
            <v>0.01</v>
          </cell>
          <cell r="EX452">
            <v>0.01</v>
          </cell>
          <cell r="EY452">
            <v>0.01</v>
          </cell>
          <cell r="EZ452">
            <v>0.01</v>
          </cell>
          <cell r="FA452">
            <v>0.01</v>
          </cell>
          <cell r="FB452">
            <v>0.02</v>
          </cell>
          <cell r="FC452">
            <v>0.03</v>
          </cell>
          <cell r="FD452">
            <v>0.01</v>
          </cell>
          <cell r="FE452">
            <v>0.01</v>
          </cell>
          <cell r="GP452">
            <v>0</v>
          </cell>
          <cell r="GQ452">
            <v>0</v>
          </cell>
          <cell r="GR452">
            <v>0</v>
          </cell>
          <cell r="GS452">
            <v>0.01</v>
          </cell>
          <cell r="GT452">
            <v>0.04</v>
          </cell>
          <cell r="GU452">
            <v>0</v>
          </cell>
          <cell r="GV452">
            <v>0.13</v>
          </cell>
          <cell r="GW452">
            <v>0.14000000000000001</v>
          </cell>
          <cell r="GX452">
            <v>0.16</v>
          </cell>
          <cell r="GY452">
            <v>0.21</v>
          </cell>
          <cell r="GZ452">
            <v>0.18</v>
          </cell>
          <cell r="HA452">
            <v>0.14000000000000001</v>
          </cell>
          <cell r="HB452">
            <v>0.84</v>
          </cell>
          <cell r="HC452">
            <v>0.71</v>
          </cell>
          <cell r="HD452">
            <v>0.71</v>
          </cell>
          <cell r="HE452">
            <v>0.68</v>
          </cell>
          <cell r="HF452">
            <v>0.71</v>
          </cell>
          <cell r="HG452">
            <v>0.81</v>
          </cell>
          <cell r="HH452">
            <v>0.01</v>
          </cell>
          <cell r="HI452">
            <v>0.12</v>
          </cell>
          <cell r="HJ452">
            <v>0.1</v>
          </cell>
          <cell r="HK452">
            <v>7.0000000000000007E-2</v>
          </cell>
          <cell r="HL452">
            <v>0.05</v>
          </cell>
          <cell r="HM452">
            <v>0.03</v>
          </cell>
          <cell r="HN452">
            <v>7.0000000000000001E-3</v>
          </cell>
          <cell r="HO452">
            <v>0.01</v>
          </cell>
          <cell r="HP452">
            <v>0.01</v>
          </cell>
          <cell r="HQ452">
            <v>0.01</v>
          </cell>
          <cell r="HR452">
            <v>7.0000000000000001E-3</v>
          </cell>
          <cell r="HS452">
            <v>7.0000000000000001E-3</v>
          </cell>
          <cell r="HT452">
            <v>0.01</v>
          </cell>
          <cell r="HU452">
            <v>0.01</v>
          </cell>
          <cell r="HV452">
            <v>0.01</v>
          </cell>
          <cell r="HW452">
            <v>0.02</v>
          </cell>
          <cell r="HX452">
            <v>0.01</v>
          </cell>
          <cell r="HY452">
            <v>0.01</v>
          </cell>
        </row>
        <row r="453">
          <cell r="A453">
            <v>610092</v>
          </cell>
          <cell r="J453" t="str">
            <v/>
          </cell>
        </row>
        <row r="454">
          <cell r="A454">
            <v>610093</v>
          </cell>
          <cell r="I454">
            <v>4</v>
          </cell>
          <cell r="J454" t="str">
            <v/>
          </cell>
          <cell r="AA454">
            <v>0</v>
          </cell>
          <cell r="AB454">
            <v>0.2</v>
          </cell>
          <cell r="AC454">
            <v>0</v>
          </cell>
          <cell r="AD454">
            <v>0</v>
          </cell>
          <cell r="AE454">
            <v>0.2</v>
          </cell>
          <cell r="AF454">
            <v>0.2</v>
          </cell>
          <cell r="AG454">
            <v>0.5</v>
          </cell>
          <cell r="AH454">
            <v>0.2</v>
          </cell>
          <cell r="AI454">
            <v>0.4</v>
          </cell>
          <cell r="AJ454">
            <v>0.2</v>
          </cell>
          <cell r="AK454">
            <v>0.3</v>
          </cell>
          <cell r="AL454">
            <v>0.5</v>
          </cell>
          <cell r="AM454">
            <v>0.3</v>
          </cell>
          <cell r="AN454">
            <v>0.4</v>
          </cell>
          <cell r="AO454">
            <v>0.3</v>
          </cell>
          <cell r="AP454">
            <v>0.2</v>
          </cell>
          <cell r="AQ454">
            <v>0.3</v>
          </cell>
          <cell r="AR454">
            <v>0.1</v>
          </cell>
          <cell r="AS454">
            <v>0.1</v>
          </cell>
          <cell r="AT454">
            <v>0.1</v>
          </cell>
          <cell r="AU454">
            <v>0.1</v>
          </cell>
          <cell r="AV454">
            <v>0.1</v>
          </cell>
          <cell r="AW454">
            <v>0.1</v>
          </cell>
          <cell r="AX454">
            <v>0.1</v>
          </cell>
          <cell r="AY454">
            <v>0.1</v>
          </cell>
          <cell r="AZ454">
            <v>0.1</v>
          </cell>
          <cell r="BA454">
            <v>0.2</v>
          </cell>
          <cell r="BB454">
            <v>0.5</v>
          </cell>
          <cell r="BC454">
            <v>0.1</v>
          </cell>
          <cell r="BD454">
            <v>0.1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0.1</v>
          </cell>
          <cell r="BP454">
            <v>0.1</v>
          </cell>
          <cell r="BQ454">
            <v>0.1</v>
          </cell>
          <cell r="BR454">
            <v>0.2</v>
          </cell>
          <cell r="BS454">
            <v>0.2</v>
          </cell>
          <cell r="BT454">
            <v>0</v>
          </cell>
          <cell r="BU454">
            <v>0.2</v>
          </cell>
          <cell r="BV454">
            <v>0.2</v>
          </cell>
          <cell r="BW454">
            <v>0.1</v>
          </cell>
          <cell r="BX454">
            <v>0.1</v>
          </cell>
          <cell r="BY454">
            <v>0.1</v>
          </cell>
          <cell r="BZ454">
            <v>0.1</v>
          </cell>
          <cell r="CA454">
            <v>0</v>
          </cell>
          <cell r="CB454">
            <v>0</v>
          </cell>
          <cell r="CL454">
            <v>0.4</v>
          </cell>
          <cell r="CM454">
            <v>0.2</v>
          </cell>
          <cell r="CN454">
            <v>0.2</v>
          </cell>
          <cell r="CO454">
            <v>0.2</v>
          </cell>
          <cell r="CP454">
            <v>0.2</v>
          </cell>
          <cell r="CQ454">
            <v>0.3</v>
          </cell>
          <cell r="CR454">
            <v>0.2</v>
          </cell>
          <cell r="CS454">
            <v>0.2</v>
          </cell>
          <cell r="CT454">
            <v>0.2</v>
          </cell>
          <cell r="CU454">
            <v>0.1</v>
          </cell>
          <cell r="CV454">
            <v>0.1</v>
          </cell>
          <cell r="CW454">
            <v>0.1</v>
          </cell>
          <cell r="CX454">
            <v>0.1</v>
          </cell>
          <cell r="CY454">
            <v>0.1</v>
          </cell>
          <cell r="CZ454">
            <v>0.1</v>
          </cell>
          <cell r="DA454">
            <v>0.1</v>
          </cell>
          <cell r="DB454">
            <v>0.1</v>
          </cell>
          <cell r="DC454">
            <v>0.1</v>
          </cell>
          <cell r="DD454">
            <v>0.5</v>
          </cell>
          <cell r="DE454">
            <v>0.5</v>
          </cell>
          <cell r="DF454">
            <v>0.5</v>
          </cell>
          <cell r="DG454">
            <v>0.6</v>
          </cell>
          <cell r="DH454">
            <v>0.5</v>
          </cell>
          <cell r="DI454">
            <v>0.4</v>
          </cell>
          <cell r="DJ454">
            <v>0.5</v>
          </cell>
          <cell r="DK454">
            <v>0.5</v>
          </cell>
          <cell r="DL454">
            <v>0.5</v>
          </cell>
          <cell r="DM454">
            <v>0.1</v>
          </cell>
          <cell r="DN454">
            <v>0</v>
          </cell>
          <cell r="DO454">
            <v>0.1</v>
          </cell>
          <cell r="DP454">
            <v>0.3</v>
          </cell>
          <cell r="DQ454">
            <v>0.2</v>
          </cell>
          <cell r="DR454">
            <v>0.3</v>
          </cell>
          <cell r="DS454">
            <v>0.2</v>
          </cell>
          <cell r="DT454">
            <v>0.3</v>
          </cell>
          <cell r="DU454">
            <v>0</v>
          </cell>
          <cell r="DW454">
            <v>0.3</v>
          </cell>
          <cell r="DX454">
            <v>0.2</v>
          </cell>
          <cell r="DY454">
            <v>0</v>
          </cell>
          <cell r="DZ454">
            <v>0.1</v>
          </cell>
          <cell r="EA454">
            <v>0.1</v>
          </cell>
          <cell r="EB454">
            <v>0.3</v>
          </cell>
          <cell r="EC454">
            <v>0</v>
          </cell>
          <cell r="ED454">
            <v>0.3</v>
          </cell>
          <cell r="EE454">
            <v>0.5</v>
          </cell>
          <cell r="EF454">
            <v>0.3</v>
          </cell>
          <cell r="EG454">
            <v>0.2</v>
          </cell>
          <cell r="EH454">
            <v>0.3</v>
          </cell>
          <cell r="EI454">
            <v>0.2</v>
          </cell>
          <cell r="EJ454">
            <v>0.2</v>
          </cell>
          <cell r="EK454">
            <v>0.2</v>
          </cell>
          <cell r="EL454">
            <v>0.3</v>
          </cell>
          <cell r="EM454">
            <v>0.4</v>
          </cell>
          <cell r="EO454">
            <v>0.1</v>
          </cell>
          <cell r="EP454">
            <v>0.2</v>
          </cell>
          <cell r="EQ454">
            <v>0.2</v>
          </cell>
          <cell r="ER454">
            <v>0.3</v>
          </cell>
          <cell r="ES454">
            <v>0.2</v>
          </cell>
          <cell r="ET454">
            <v>0.1</v>
          </cell>
          <cell r="EU454">
            <v>0.2</v>
          </cell>
          <cell r="EV454">
            <v>0.1</v>
          </cell>
          <cell r="EW454">
            <v>0.2</v>
          </cell>
          <cell r="EX454">
            <v>0.3</v>
          </cell>
          <cell r="EY454">
            <v>0.3</v>
          </cell>
          <cell r="EZ454">
            <v>0.2</v>
          </cell>
          <cell r="FA454">
            <v>0.2</v>
          </cell>
          <cell r="FB454">
            <v>0.2</v>
          </cell>
          <cell r="FC454">
            <v>0.2</v>
          </cell>
          <cell r="FD454">
            <v>0.2</v>
          </cell>
          <cell r="FE454">
            <v>0.2</v>
          </cell>
          <cell r="GP454">
            <v>0.1</v>
          </cell>
          <cell r="GQ454">
            <v>0</v>
          </cell>
          <cell r="GR454">
            <v>0</v>
          </cell>
          <cell r="GS454">
            <v>0.2</v>
          </cell>
          <cell r="GT454">
            <v>0.2</v>
          </cell>
          <cell r="GU454">
            <v>0</v>
          </cell>
          <cell r="GV454">
            <v>0.4</v>
          </cell>
          <cell r="GW454">
            <v>0.6</v>
          </cell>
          <cell r="GX454">
            <v>0.4</v>
          </cell>
          <cell r="GY454">
            <v>0.5</v>
          </cell>
          <cell r="GZ454">
            <v>0.4</v>
          </cell>
          <cell r="HA454">
            <v>0.4</v>
          </cell>
          <cell r="HB454">
            <v>0.3</v>
          </cell>
          <cell r="HC454">
            <v>0.1</v>
          </cell>
          <cell r="HD454">
            <v>0.3</v>
          </cell>
          <cell r="HE454">
            <v>0.1</v>
          </cell>
          <cell r="HF454">
            <v>0.2</v>
          </cell>
          <cell r="HG454">
            <v>0.4</v>
          </cell>
          <cell r="HH454">
            <v>0</v>
          </cell>
          <cell r="HI454">
            <v>0.1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0.2</v>
          </cell>
          <cell r="HU454">
            <v>0.2</v>
          </cell>
          <cell r="HV454">
            <v>0.3</v>
          </cell>
          <cell r="HW454">
            <v>0.2</v>
          </cell>
          <cell r="HX454">
            <v>0.2</v>
          </cell>
          <cell r="HY454">
            <v>0.2</v>
          </cell>
        </row>
        <row r="455">
          <cell r="A455">
            <v>610094</v>
          </cell>
          <cell r="I455">
            <v>57</v>
          </cell>
          <cell r="J455" t="str">
            <v>Neutral</v>
          </cell>
          <cell r="M455">
            <v>59</v>
          </cell>
          <cell r="R455">
            <v>181</v>
          </cell>
          <cell r="AA455">
            <v>0.01</v>
          </cell>
          <cell r="AB455">
            <v>0.02</v>
          </cell>
          <cell r="AC455">
            <v>0.01</v>
          </cell>
          <cell r="AD455">
            <v>0</v>
          </cell>
          <cell r="AE455">
            <v>0.01</v>
          </cell>
          <cell r="AF455">
            <v>0.05</v>
          </cell>
          <cell r="AG455">
            <v>7.0000000000000007E-2</v>
          </cell>
          <cell r="AH455">
            <v>0.03</v>
          </cell>
          <cell r="AI455">
            <v>0.04</v>
          </cell>
          <cell r="AJ455">
            <v>0.02</v>
          </cell>
          <cell r="AK455">
            <v>0.08</v>
          </cell>
          <cell r="AL455">
            <v>0.11</v>
          </cell>
          <cell r="AM455">
            <v>0.38</v>
          </cell>
          <cell r="AN455">
            <v>0.28000000000000003</v>
          </cell>
          <cell r="AO455">
            <v>0.3</v>
          </cell>
          <cell r="AP455">
            <v>0.17</v>
          </cell>
          <cell r="AQ455">
            <v>0.37</v>
          </cell>
          <cell r="AR455">
            <v>0.34</v>
          </cell>
          <cell r="AS455">
            <v>0.01</v>
          </cell>
          <cell r="AT455">
            <v>0.01</v>
          </cell>
          <cell r="AU455">
            <v>0.02</v>
          </cell>
          <cell r="AV455">
            <v>0.01</v>
          </cell>
          <cell r="AW455">
            <v>0.01</v>
          </cell>
          <cell r="AX455">
            <v>0.02</v>
          </cell>
          <cell r="AY455">
            <v>0.52</v>
          </cell>
          <cell r="AZ455">
            <v>0.67</v>
          </cell>
          <cell r="BA455">
            <v>0.63</v>
          </cell>
          <cell r="BB455">
            <v>0.8</v>
          </cell>
          <cell r="BC455">
            <v>0.53</v>
          </cell>
          <cell r="BD455">
            <v>0.49</v>
          </cell>
          <cell r="BK455">
            <v>0</v>
          </cell>
          <cell r="BL455">
            <v>0</v>
          </cell>
          <cell r="BM455">
            <v>0</v>
          </cell>
          <cell r="BN455">
            <v>0.01</v>
          </cell>
          <cell r="BO455">
            <v>0</v>
          </cell>
          <cell r="BP455">
            <v>0.01</v>
          </cell>
          <cell r="BQ455">
            <v>0.02</v>
          </cell>
          <cell r="BR455">
            <v>0.05</v>
          </cell>
          <cell r="BS455">
            <v>0.02</v>
          </cell>
          <cell r="BT455">
            <v>0.01</v>
          </cell>
          <cell r="BU455">
            <v>0.02</v>
          </cell>
          <cell r="BV455">
            <v>0.03</v>
          </cell>
          <cell r="BW455">
            <v>0.01</v>
          </cell>
          <cell r="BX455">
            <v>0.03</v>
          </cell>
          <cell r="BY455">
            <v>0.05</v>
          </cell>
          <cell r="BZ455">
            <v>0.05</v>
          </cell>
          <cell r="CA455">
            <v>0.1</v>
          </cell>
          <cell r="CB455">
            <v>7.0000000000000007E-2</v>
          </cell>
          <cell r="CL455">
            <v>0.12</v>
          </cell>
          <cell r="CM455">
            <v>0.14000000000000001</v>
          </cell>
          <cell r="CN455">
            <v>0.12</v>
          </cell>
          <cell r="CO455">
            <v>0.15</v>
          </cell>
          <cell r="CP455">
            <v>0.16</v>
          </cell>
          <cell r="CQ455">
            <v>0.23</v>
          </cell>
          <cell r="CR455">
            <v>0.25</v>
          </cell>
          <cell r="CS455">
            <v>0.23</v>
          </cell>
          <cell r="CT455">
            <v>0.26</v>
          </cell>
          <cell r="CU455">
            <v>0.01</v>
          </cell>
          <cell r="CV455">
            <v>0.01</v>
          </cell>
          <cell r="CW455">
            <v>0.01</v>
          </cell>
          <cell r="CX455">
            <v>0.01</v>
          </cell>
          <cell r="CY455">
            <v>0</v>
          </cell>
          <cell r="CZ455">
            <v>0.01</v>
          </cell>
          <cell r="DA455">
            <v>0.01</v>
          </cell>
          <cell r="DB455">
            <v>0.01</v>
          </cell>
          <cell r="DC455">
            <v>0</v>
          </cell>
          <cell r="DD455">
            <v>0.86</v>
          </cell>
          <cell r="DE455">
            <v>0.83</v>
          </cell>
          <cell r="DF455">
            <v>0.84</v>
          </cell>
          <cell r="DG455">
            <v>0.83</v>
          </cell>
          <cell r="DH455">
            <v>0.81</v>
          </cell>
          <cell r="DI455">
            <v>0.69</v>
          </cell>
          <cell r="DJ455">
            <v>0.67</v>
          </cell>
          <cell r="DK455">
            <v>0.61</v>
          </cell>
          <cell r="DL455">
            <v>0.64</v>
          </cell>
          <cell r="DM455">
            <v>0.06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0.03</v>
          </cell>
          <cell r="DT455">
            <v>0.01</v>
          </cell>
          <cell r="DU455">
            <v>0</v>
          </cell>
          <cell r="DW455">
            <v>0.02</v>
          </cell>
          <cell r="DX455">
            <v>1.2999999999999999E-2</v>
          </cell>
          <cell r="DY455">
            <v>0.01</v>
          </cell>
          <cell r="DZ455">
            <v>0.02</v>
          </cell>
          <cell r="EA455">
            <v>0.02</v>
          </cell>
          <cell r="EB455">
            <v>0.17</v>
          </cell>
          <cell r="EC455">
            <v>7.0000000000000007E-2</v>
          </cell>
          <cell r="ED455">
            <v>0.02</v>
          </cell>
          <cell r="EE455">
            <v>0.45</v>
          </cell>
          <cell r="EF455">
            <v>0.36</v>
          </cell>
          <cell r="EG455">
            <v>0.3</v>
          </cell>
          <cell r="EH455">
            <v>0.26</v>
          </cell>
          <cell r="EI455">
            <v>0.22</v>
          </cell>
          <cell r="EJ455">
            <v>0.37</v>
          </cell>
          <cell r="EK455">
            <v>0.39</v>
          </cell>
          <cell r="EL455">
            <v>0.42</v>
          </cell>
          <cell r="EM455">
            <v>0.43</v>
          </cell>
          <cell r="EO455">
            <v>0.6</v>
          </cell>
          <cell r="EP455">
            <v>0.65</v>
          </cell>
          <cell r="EQ455">
            <v>0.7</v>
          </cell>
          <cell r="ER455">
            <v>0.73</v>
          </cell>
          <cell r="ES455">
            <v>0.57999999999999996</v>
          </cell>
          <cell r="ET455">
            <v>0.34</v>
          </cell>
          <cell r="EU455">
            <v>0.47</v>
          </cell>
          <cell r="EV455">
            <v>0.51</v>
          </cell>
          <cell r="EW455">
            <v>0.04</v>
          </cell>
          <cell r="EX455">
            <v>0.03</v>
          </cell>
          <cell r="EY455">
            <v>0.03</v>
          </cell>
          <cell r="EZ455">
            <v>0.03</v>
          </cell>
          <cell r="FA455">
            <v>0.03</v>
          </cell>
          <cell r="FB455">
            <v>0.02</v>
          </cell>
          <cell r="FC455">
            <v>7.0000000000000007E-2</v>
          </cell>
          <cell r="FD455">
            <v>0.03</v>
          </cell>
          <cell r="FE455">
            <v>0.04</v>
          </cell>
          <cell r="GP455">
            <v>0</v>
          </cell>
          <cell r="GQ455">
            <v>0.02</v>
          </cell>
          <cell r="GR455">
            <v>0.01</v>
          </cell>
          <cell r="GS455">
            <v>0.02</v>
          </cell>
          <cell r="GT455">
            <v>0.22</v>
          </cell>
          <cell r="GU455">
            <v>0.01</v>
          </cell>
          <cell r="GV455">
            <v>0.34</v>
          </cell>
          <cell r="GW455">
            <v>0.36</v>
          </cell>
          <cell r="GX455">
            <v>0.41</v>
          </cell>
          <cell r="GY455">
            <v>0.28000000000000003</v>
          </cell>
          <cell r="GZ455">
            <v>0.39</v>
          </cell>
          <cell r="HA455">
            <v>0.47</v>
          </cell>
          <cell r="HB455">
            <v>0.62</v>
          </cell>
          <cell r="HC455">
            <v>0.36</v>
          </cell>
          <cell r="HD455">
            <v>0.5</v>
          </cell>
          <cell r="HE455">
            <v>0.59</v>
          </cell>
          <cell r="HF455">
            <v>0.2</v>
          </cell>
          <cell r="HG455">
            <v>0.47</v>
          </cell>
          <cell r="HH455">
            <v>0.01</v>
          </cell>
          <cell r="HI455">
            <v>0.21</v>
          </cell>
          <cell r="HJ455">
            <v>0.05</v>
          </cell>
          <cell r="HK455">
            <v>0.08</v>
          </cell>
          <cell r="HL455">
            <v>0.1</v>
          </cell>
          <cell r="HM455">
            <v>0.01</v>
          </cell>
          <cell r="HN455">
            <v>3.0000000000000001E-3</v>
          </cell>
          <cell r="HO455">
            <v>0.02</v>
          </cell>
          <cell r="HP455">
            <v>0</v>
          </cell>
          <cell r="HQ455">
            <v>0</v>
          </cell>
          <cell r="HR455">
            <v>7.0000000000000007E-2</v>
          </cell>
          <cell r="HS455">
            <v>0.01</v>
          </cell>
          <cell r="HT455">
            <v>0.02</v>
          </cell>
          <cell r="HU455">
            <v>0.03</v>
          </cell>
          <cell r="HV455">
            <v>0.03</v>
          </cell>
          <cell r="HW455">
            <v>0.03</v>
          </cell>
          <cell r="HX455">
            <v>0.03</v>
          </cell>
          <cell r="HY455">
            <v>0.03</v>
          </cell>
        </row>
        <row r="456">
          <cell r="A456">
            <v>610095</v>
          </cell>
          <cell r="I456">
            <v>55</v>
          </cell>
          <cell r="J456" t="str">
            <v>Strong</v>
          </cell>
          <cell r="M456">
            <v>63</v>
          </cell>
          <cell r="R456">
            <v>57</v>
          </cell>
          <cell r="AA456">
            <v>0.01</v>
          </cell>
          <cell r="AB456">
            <v>0.01</v>
          </cell>
          <cell r="AC456">
            <v>0</v>
          </cell>
          <cell r="AD456">
            <v>0.01</v>
          </cell>
          <cell r="AE456">
            <v>0</v>
          </cell>
          <cell r="AF456">
            <v>0.04</v>
          </cell>
          <cell r="AG456">
            <v>0.04</v>
          </cell>
          <cell r="AH456">
            <v>0.04</v>
          </cell>
          <cell r="AI456">
            <v>0.03</v>
          </cell>
          <cell r="AJ456">
            <v>0.01</v>
          </cell>
          <cell r="AK456">
            <v>0.12</v>
          </cell>
          <cell r="AL456">
            <v>0.12</v>
          </cell>
          <cell r="AM456">
            <v>0.3</v>
          </cell>
          <cell r="AN456">
            <v>0.25</v>
          </cell>
          <cell r="AO456">
            <v>0.26</v>
          </cell>
          <cell r="AP456">
            <v>0.22</v>
          </cell>
          <cell r="AQ456">
            <v>0.36</v>
          </cell>
          <cell r="AR456">
            <v>0.3</v>
          </cell>
          <cell r="AS456">
            <v>0</v>
          </cell>
          <cell r="AT456">
            <v>0</v>
          </cell>
          <cell r="AU456">
            <v>0.01</v>
          </cell>
          <cell r="AV456">
            <v>0.01</v>
          </cell>
          <cell r="AW456">
            <v>0.02</v>
          </cell>
          <cell r="AX456">
            <v>0.02</v>
          </cell>
          <cell r="AY456">
            <v>0.65</v>
          </cell>
          <cell r="AZ456">
            <v>0.7</v>
          </cell>
          <cell r="BA456">
            <v>0.69</v>
          </cell>
          <cell r="BB456">
            <v>0.75</v>
          </cell>
          <cell r="BC456">
            <v>0.49</v>
          </cell>
          <cell r="BD456">
            <v>0.52</v>
          </cell>
          <cell r="BK456">
            <v>8.9999999999999993E-3</v>
          </cell>
          <cell r="BL456">
            <v>8.9999999999999993E-3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0.02</v>
          </cell>
          <cell r="BR456">
            <v>0.04</v>
          </cell>
          <cell r="BS456">
            <v>0.03</v>
          </cell>
          <cell r="BT456">
            <v>0.01</v>
          </cell>
          <cell r="BU456">
            <v>0.01</v>
          </cell>
          <cell r="BV456">
            <v>0.03</v>
          </cell>
          <cell r="BW456">
            <v>0.03</v>
          </cell>
          <cell r="BX456">
            <v>0.01</v>
          </cell>
          <cell r="BY456">
            <v>0.06</v>
          </cell>
          <cell r="BZ456">
            <v>7.0000000000000007E-2</v>
          </cell>
          <cell r="CA456">
            <v>0.15</v>
          </cell>
          <cell r="CB456">
            <v>0.12</v>
          </cell>
          <cell r="CL456">
            <v>0.13</v>
          </cell>
          <cell r="CM456">
            <v>0.16</v>
          </cell>
          <cell r="CN456">
            <v>0.19</v>
          </cell>
          <cell r="CO456">
            <v>0.19</v>
          </cell>
          <cell r="CP456">
            <v>0.18</v>
          </cell>
          <cell r="CQ456">
            <v>0.26</v>
          </cell>
          <cell r="CR456">
            <v>0.23</v>
          </cell>
          <cell r="CS456">
            <v>0.2</v>
          </cell>
          <cell r="CT456">
            <v>0.2</v>
          </cell>
          <cell r="CU456">
            <v>0.01</v>
          </cell>
          <cell r="CV456">
            <v>0.02</v>
          </cell>
          <cell r="CW456">
            <v>0</v>
          </cell>
          <cell r="CX456">
            <v>0.01</v>
          </cell>
          <cell r="CY456">
            <v>0.02</v>
          </cell>
          <cell r="CZ456">
            <v>0.01</v>
          </cell>
          <cell r="DA456">
            <v>0.01</v>
          </cell>
          <cell r="DB456">
            <v>0.02</v>
          </cell>
          <cell r="DC456">
            <v>0.01</v>
          </cell>
          <cell r="DD456">
            <v>0.85</v>
          </cell>
          <cell r="DE456">
            <v>0.8</v>
          </cell>
          <cell r="DF456">
            <v>0.77</v>
          </cell>
          <cell r="DG456">
            <v>0.77</v>
          </cell>
          <cell r="DH456">
            <v>0.78</v>
          </cell>
          <cell r="DI456">
            <v>0.67</v>
          </cell>
          <cell r="DJ456">
            <v>0.67</v>
          </cell>
          <cell r="DK456">
            <v>0.59</v>
          </cell>
          <cell r="DL456">
            <v>0.64</v>
          </cell>
          <cell r="DM456">
            <v>0.1</v>
          </cell>
          <cell r="DN456">
            <v>8.9999999999999993E-3</v>
          </cell>
          <cell r="DO456">
            <v>0</v>
          </cell>
          <cell r="DP456">
            <v>0.02</v>
          </cell>
          <cell r="DQ456">
            <v>8.9999999999999993E-3</v>
          </cell>
          <cell r="DR456">
            <v>0.02</v>
          </cell>
          <cell r="DS456">
            <v>0.08</v>
          </cell>
          <cell r="DT456">
            <v>0.01</v>
          </cell>
          <cell r="DU456">
            <v>0</v>
          </cell>
          <cell r="DW456">
            <v>4.2000000000000003E-2</v>
          </cell>
          <cell r="DX456">
            <v>4.2000000000000003E-2</v>
          </cell>
          <cell r="DY456">
            <v>0.08</v>
          </cell>
          <cell r="DZ456">
            <v>0.05</v>
          </cell>
          <cell r="EA456">
            <v>7.0000000000000007E-2</v>
          </cell>
          <cell r="EB456">
            <v>0.15</v>
          </cell>
          <cell r="EC456">
            <v>0.06</v>
          </cell>
          <cell r="ED456">
            <v>0.03</v>
          </cell>
          <cell r="EE456">
            <v>0.31</v>
          </cell>
          <cell r="EF456">
            <v>0.27</v>
          </cell>
          <cell r="EG456">
            <v>0.27</v>
          </cell>
          <cell r="EH456">
            <v>0.26</v>
          </cell>
          <cell r="EI456">
            <v>0.26</v>
          </cell>
          <cell r="EJ456">
            <v>0.31</v>
          </cell>
          <cell r="EK456">
            <v>0.33</v>
          </cell>
          <cell r="EL456">
            <v>0.34</v>
          </cell>
          <cell r="EM456">
            <v>0.38</v>
          </cell>
          <cell r="EO456">
            <v>0.64</v>
          </cell>
          <cell r="EP456">
            <v>0.65</v>
          </cell>
          <cell r="EQ456">
            <v>0.6</v>
          </cell>
          <cell r="ER456">
            <v>0.64</v>
          </cell>
          <cell r="ES456">
            <v>0.54</v>
          </cell>
          <cell r="ET456">
            <v>0.33</v>
          </cell>
          <cell r="EU456">
            <v>0.54</v>
          </cell>
          <cell r="EV456">
            <v>0.53</v>
          </cell>
          <cell r="EW456">
            <v>0.05</v>
          </cell>
          <cell r="EX456">
            <v>0.04</v>
          </cell>
          <cell r="EY456">
            <v>0.04</v>
          </cell>
          <cell r="EZ456">
            <v>0.04</v>
          </cell>
          <cell r="FA456">
            <v>0.04</v>
          </cell>
          <cell r="FB456">
            <v>0.06</v>
          </cell>
          <cell r="FC456">
            <v>0.1</v>
          </cell>
          <cell r="FD456">
            <v>0.05</v>
          </cell>
          <cell r="FE456">
            <v>0.06</v>
          </cell>
          <cell r="GP456">
            <v>0</v>
          </cell>
          <cell r="GQ456">
            <v>0.01</v>
          </cell>
          <cell r="GR456">
            <v>0.02</v>
          </cell>
          <cell r="GS456">
            <v>7.0000000000000007E-2</v>
          </cell>
          <cell r="GT456">
            <v>0.12</v>
          </cell>
          <cell r="GU456">
            <v>0.01</v>
          </cell>
          <cell r="GV456">
            <v>0.32</v>
          </cell>
          <cell r="GW456">
            <v>0.33</v>
          </cell>
          <cell r="GX456">
            <v>0.34</v>
          </cell>
          <cell r="GY456">
            <v>0.5</v>
          </cell>
          <cell r="GZ456">
            <v>0.48</v>
          </cell>
          <cell r="HA456">
            <v>0.37</v>
          </cell>
          <cell r="HB456">
            <v>0.59</v>
          </cell>
          <cell r="HC456">
            <v>0.31</v>
          </cell>
          <cell r="HD456">
            <v>0.42</v>
          </cell>
          <cell r="HE456">
            <v>0.28000000000000003</v>
          </cell>
          <cell r="HF456">
            <v>0.21</v>
          </cell>
          <cell r="HG456">
            <v>0.56000000000000005</v>
          </cell>
          <cell r="HH456">
            <v>0.04</v>
          </cell>
          <cell r="HI456">
            <v>0.26</v>
          </cell>
          <cell r="HJ456">
            <v>0.15</v>
          </cell>
          <cell r="HK456">
            <v>0.09</v>
          </cell>
          <cell r="HL456">
            <v>0.11</v>
          </cell>
          <cell r="HM456">
            <v>0</v>
          </cell>
          <cell r="HN456">
            <v>0</v>
          </cell>
          <cell r="HO456">
            <v>0.02</v>
          </cell>
          <cell r="HP456">
            <v>0</v>
          </cell>
          <cell r="HQ456">
            <v>0</v>
          </cell>
          <cell r="HR456">
            <v>2.8000000000000001E-2</v>
          </cell>
          <cell r="HS456">
            <v>0</v>
          </cell>
          <cell r="HT456">
            <v>0.05</v>
          </cell>
          <cell r="HU456">
            <v>0.06</v>
          </cell>
          <cell r="HV456">
            <v>0.06</v>
          </cell>
          <cell r="HW456">
            <v>0.06</v>
          </cell>
          <cell r="HX456">
            <v>0.06</v>
          </cell>
          <cell r="HY456">
            <v>0.06</v>
          </cell>
        </row>
        <row r="457">
          <cell r="A457">
            <v>610096</v>
          </cell>
          <cell r="I457">
            <v>27</v>
          </cell>
          <cell r="J457" t="str">
            <v/>
          </cell>
          <cell r="R457">
            <v>7</v>
          </cell>
          <cell r="AA457">
            <v>0.04</v>
          </cell>
          <cell r="AB457">
            <v>0.02</v>
          </cell>
          <cell r="AC457">
            <v>0.01</v>
          </cell>
          <cell r="AD457">
            <v>0.03</v>
          </cell>
          <cell r="AE457">
            <v>0.03</v>
          </cell>
          <cell r="AF457">
            <v>7.0000000000000007E-2</v>
          </cell>
          <cell r="AG457">
            <v>0.15</v>
          </cell>
          <cell r="AH457">
            <v>0.1</v>
          </cell>
          <cell r="AI457">
            <v>0.1</v>
          </cell>
          <cell r="AJ457">
            <v>0.06</v>
          </cell>
          <cell r="AK457">
            <v>0.15</v>
          </cell>
          <cell r="AL457">
            <v>0.22</v>
          </cell>
          <cell r="AM457">
            <v>0.48</v>
          </cell>
          <cell r="AN457">
            <v>0.43</v>
          </cell>
          <cell r="AO457">
            <v>0.51</v>
          </cell>
          <cell r="AP457">
            <v>0.35</v>
          </cell>
          <cell r="AQ457">
            <v>0.47</v>
          </cell>
          <cell r="AR457">
            <v>0.45</v>
          </cell>
          <cell r="AS457">
            <v>0.02</v>
          </cell>
          <cell r="AT457">
            <v>0.02</v>
          </cell>
          <cell r="AU457">
            <v>0.03</v>
          </cell>
          <cell r="AV457">
            <v>0.03</v>
          </cell>
          <cell r="AW457">
            <v>0.03</v>
          </cell>
          <cell r="AX457">
            <v>0.03</v>
          </cell>
          <cell r="AY457">
            <v>0.31</v>
          </cell>
          <cell r="AZ457">
            <v>0.43</v>
          </cell>
          <cell r="BA457">
            <v>0.35</v>
          </cell>
          <cell r="BB457">
            <v>0.54</v>
          </cell>
          <cell r="BC457">
            <v>0.32</v>
          </cell>
          <cell r="BD457">
            <v>0.23</v>
          </cell>
          <cell r="BK457">
            <v>0</v>
          </cell>
          <cell r="BL457">
            <v>5.0000000000000001E-3</v>
          </cell>
          <cell r="BM457">
            <v>0</v>
          </cell>
          <cell r="BN457">
            <v>0</v>
          </cell>
          <cell r="BO457">
            <v>0</v>
          </cell>
          <cell r="BP457">
            <v>0.01</v>
          </cell>
          <cell r="BQ457">
            <v>0.03</v>
          </cell>
          <cell r="BR457">
            <v>0.09</v>
          </cell>
          <cell r="BS457">
            <v>0.05</v>
          </cell>
          <cell r="BT457">
            <v>0.02</v>
          </cell>
          <cell r="BU457">
            <v>0.03</v>
          </cell>
          <cell r="BV457">
            <v>0.04</v>
          </cell>
          <cell r="BW457">
            <v>0.05</v>
          </cell>
          <cell r="BX457">
            <v>0.02</v>
          </cell>
          <cell r="BY457">
            <v>0.03</v>
          </cell>
          <cell r="BZ457">
            <v>0.08</v>
          </cell>
          <cell r="CA457">
            <v>0.12</v>
          </cell>
          <cell r="CB457">
            <v>0.1</v>
          </cell>
          <cell r="CL457">
            <v>0.24</v>
          </cell>
          <cell r="CM457">
            <v>0.28000000000000003</v>
          </cell>
          <cell r="CN457">
            <v>0.35</v>
          </cell>
          <cell r="CO457">
            <v>0.3</v>
          </cell>
          <cell r="CP457">
            <v>0.31</v>
          </cell>
          <cell r="CQ457">
            <v>0.31</v>
          </cell>
          <cell r="CR457">
            <v>0.32</v>
          </cell>
          <cell r="CS457">
            <v>0.31</v>
          </cell>
          <cell r="CT457">
            <v>0.33</v>
          </cell>
          <cell r="CU457">
            <v>0.02</v>
          </cell>
          <cell r="CV457">
            <v>0.02</v>
          </cell>
          <cell r="CW457">
            <v>0.02</v>
          </cell>
          <cell r="CX457">
            <v>0.03</v>
          </cell>
          <cell r="CY457">
            <v>0.02</v>
          </cell>
          <cell r="CZ457">
            <v>0.02</v>
          </cell>
          <cell r="DA457">
            <v>0.04</v>
          </cell>
          <cell r="DB457">
            <v>0.03</v>
          </cell>
          <cell r="DC457">
            <v>0.02</v>
          </cell>
          <cell r="DD457">
            <v>0.73</v>
          </cell>
          <cell r="DE457">
            <v>0.67</v>
          </cell>
          <cell r="DF457">
            <v>0.6</v>
          </cell>
          <cell r="DG457">
            <v>0.63</v>
          </cell>
          <cell r="DH457">
            <v>0.66</v>
          </cell>
          <cell r="DI457">
            <v>0.63</v>
          </cell>
          <cell r="DJ457">
            <v>0.54</v>
          </cell>
          <cell r="DK457">
            <v>0.46</v>
          </cell>
          <cell r="DL457">
            <v>0.5</v>
          </cell>
          <cell r="DM457">
            <v>0.12</v>
          </cell>
          <cell r="DN457">
            <v>2.1000000000000001E-2</v>
          </cell>
          <cell r="DO457">
            <v>0</v>
          </cell>
          <cell r="DP457">
            <v>0.01</v>
          </cell>
          <cell r="DQ457">
            <v>0</v>
          </cell>
          <cell r="DR457">
            <v>0.01</v>
          </cell>
          <cell r="DS457">
            <v>0.01</v>
          </cell>
          <cell r="DT457">
            <v>0.01</v>
          </cell>
          <cell r="DU457">
            <v>0.02</v>
          </cell>
          <cell r="DW457">
            <v>0.10299999999999999</v>
          </cell>
          <cell r="DX457">
            <v>6.7000000000000004E-2</v>
          </cell>
          <cell r="DY457">
            <v>0.08</v>
          </cell>
          <cell r="DZ457">
            <v>0.05</v>
          </cell>
          <cell r="EA457">
            <v>0.05</v>
          </cell>
          <cell r="EB457">
            <v>7.0000000000000007E-2</v>
          </cell>
          <cell r="EC457">
            <v>0.05</v>
          </cell>
          <cell r="ED457">
            <v>0.06</v>
          </cell>
          <cell r="EE457">
            <v>0.36</v>
          </cell>
          <cell r="EF457">
            <v>0.46</v>
          </cell>
          <cell r="EG457">
            <v>0.42</v>
          </cell>
          <cell r="EH457">
            <v>0.42</v>
          </cell>
          <cell r="EI457">
            <v>0.38</v>
          </cell>
          <cell r="EJ457">
            <v>0.55000000000000004</v>
          </cell>
          <cell r="EK457">
            <v>0.42</v>
          </cell>
          <cell r="EL457">
            <v>0.47</v>
          </cell>
          <cell r="EM457">
            <v>0.48</v>
          </cell>
          <cell r="EO457">
            <v>0.38</v>
          </cell>
          <cell r="EP457">
            <v>0.48</v>
          </cell>
          <cell r="EQ457">
            <v>0.46</v>
          </cell>
          <cell r="ER457">
            <v>0.5</v>
          </cell>
          <cell r="ES457">
            <v>0.34</v>
          </cell>
          <cell r="ET457">
            <v>0.46</v>
          </cell>
          <cell r="EU457">
            <v>0.44</v>
          </cell>
          <cell r="EV457">
            <v>0.41</v>
          </cell>
          <cell r="EW457">
            <v>0.05</v>
          </cell>
          <cell r="EX457">
            <v>0.03</v>
          </cell>
          <cell r="EY457">
            <v>0.04</v>
          </cell>
          <cell r="EZ457">
            <v>0.03</v>
          </cell>
          <cell r="FA457">
            <v>0.06</v>
          </cell>
          <cell r="FB457">
            <v>0.04</v>
          </cell>
          <cell r="FC457">
            <v>0.04</v>
          </cell>
          <cell r="FD457">
            <v>0.03</v>
          </cell>
          <cell r="FE457">
            <v>0.04</v>
          </cell>
          <cell r="GP457">
            <v>0</v>
          </cell>
          <cell r="GQ457">
            <v>0.01</v>
          </cell>
          <cell r="GR457">
            <v>0</v>
          </cell>
          <cell r="GS457">
            <v>0</v>
          </cell>
          <cell r="GT457">
            <v>0.12</v>
          </cell>
          <cell r="GU457">
            <v>0.01</v>
          </cell>
          <cell r="GV457">
            <v>0.38</v>
          </cell>
          <cell r="GW457">
            <v>0.33</v>
          </cell>
          <cell r="GX457">
            <v>0.32</v>
          </cell>
          <cell r="GY457">
            <v>0.33</v>
          </cell>
          <cell r="GZ457">
            <v>0.45</v>
          </cell>
          <cell r="HA457">
            <v>0.34</v>
          </cell>
          <cell r="HB457">
            <v>0.49</v>
          </cell>
          <cell r="HC457">
            <v>0.44</v>
          </cell>
          <cell r="HD457">
            <v>0.49</v>
          </cell>
          <cell r="HE457">
            <v>0.48</v>
          </cell>
          <cell r="HF457">
            <v>0.27</v>
          </cell>
          <cell r="HG457">
            <v>0.5</v>
          </cell>
          <cell r="HH457">
            <v>0.05</v>
          </cell>
          <cell r="HI457">
            <v>0.14000000000000001</v>
          </cell>
          <cell r="HJ457">
            <v>0.11</v>
          </cell>
          <cell r="HK457">
            <v>0.1</v>
          </cell>
          <cell r="HL457">
            <v>0.08</v>
          </cell>
          <cell r="HM457">
            <v>0.05</v>
          </cell>
          <cell r="HN457">
            <v>2.1000000000000001E-2</v>
          </cell>
          <cell r="HO457">
            <v>0.02</v>
          </cell>
          <cell r="HP457">
            <v>0.03</v>
          </cell>
          <cell r="HQ457">
            <v>0.03</v>
          </cell>
          <cell r="HR457">
            <v>1.4999999999999999E-2</v>
          </cell>
          <cell r="HS457">
            <v>1.4999999999999999E-2</v>
          </cell>
          <cell r="HT457">
            <v>0.06</v>
          </cell>
          <cell r="HU457">
            <v>7.0000000000000007E-2</v>
          </cell>
          <cell r="HV457">
            <v>0.06</v>
          </cell>
          <cell r="HW457">
            <v>7.0000000000000007E-2</v>
          </cell>
          <cell r="HX457">
            <v>0.06</v>
          </cell>
          <cell r="HY457">
            <v>0.08</v>
          </cell>
        </row>
        <row r="458">
          <cell r="A458">
            <v>610097</v>
          </cell>
          <cell r="I458">
            <v>57</v>
          </cell>
          <cell r="J458" t="str">
            <v>Neutral</v>
          </cell>
          <cell r="M458">
            <v>43</v>
          </cell>
          <cell r="R458">
            <v>9</v>
          </cell>
          <cell r="AA458">
            <v>0.02</v>
          </cell>
          <cell r="AB458">
            <v>0.01</v>
          </cell>
          <cell r="AC458">
            <v>0.01</v>
          </cell>
          <cell r="AD458">
            <v>0.01</v>
          </cell>
          <cell r="AE458">
            <v>0.01</v>
          </cell>
          <cell r="AF458">
            <v>0.06</v>
          </cell>
          <cell r="AG458">
            <v>0.06</v>
          </cell>
          <cell r="AH458">
            <v>0.04</v>
          </cell>
          <cell r="AI458">
            <v>7.0000000000000007E-2</v>
          </cell>
          <cell r="AJ458">
            <v>0.05</v>
          </cell>
          <cell r="AK458">
            <v>0.11</v>
          </cell>
          <cell r="AL458">
            <v>0.17</v>
          </cell>
          <cell r="AM458">
            <v>0.43</v>
          </cell>
          <cell r="AN458">
            <v>0.36</v>
          </cell>
          <cell r="AO458">
            <v>0.43</v>
          </cell>
          <cell r="AP458">
            <v>0.3</v>
          </cell>
          <cell r="AQ458">
            <v>0.36</v>
          </cell>
          <cell r="AR458">
            <v>0.33</v>
          </cell>
          <cell r="AS458">
            <v>0</v>
          </cell>
          <cell r="AT458">
            <v>0.01</v>
          </cell>
          <cell r="AU458">
            <v>0.02</v>
          </cell>
          <cell r="AV458">
            <v>0</v>
          </cell>
          <cell r="AW458">
            <v>0.01</v>
          </cell>
          <cell r="AX458">
            <v>0.01</v>
          </cell>
          <cell r="AY458">
            <v>0.48</v>
          </cell>
          <cell r="AZ458">
            <v>0.59</v>
          </cell>
          <cell r="BA458">
            <v>0.47</v>
          </cell>
          <cell r="BB458">
            <v>0.64</v>
          </cell>
          <cell r="BC458">
            <v>0.51</v>
          </cell>
          <cell r="BD458">
            <v>0.44</v>
          </cell>
          <cell r="BK458">
            <v>0</v>
          </cell>
          <cell r="BL458">
            <v>0</v>
          </cell>
          <cell r="BM458">
            <v>0.01</v>
          </cell>
          <cell r="BN458">
            <v>0.01</v>
          </cell>
          <cell r="BO458">
            <v>0</v>
          </cell>
          <cell r="BP458">
            <v>0.01</v>
          </cell>
          <cell r="BQ458">
            <v>0.02</v>
          </cell>
          <cell r="BR458">
            <v>0.04</v>
          </cell>
          <cell r="BS458">
            <v>0.01</v>
          </cell>
          <cell r="BT458">
            <v>0</v>
          </cell>
          <cell r="BU458">
            <v>0.01</v>
          </cell>
          <cell r="BV458">
            <v>0.02</v>
          </cell>
          <cell r="BW458">
            <v>0.04</v>
          </cell>
          <cell r="BX458">
            <v>0.02</v>
          </cell>
          <cell r="BY458">
            <v>0.03</v>
          </cell>
          <cell r="BZ458">
            <v>0.04</v>
          </cell>
          <cell r="CA458">
            <v>0.05</v>
          </cell>
          <cell r="CB458">
            <v>0.04</v>
          </cell>
          <cell r="CL458">
            <v>0.12</v>
          </cell>
          <cell r="CM458">
            <v>0.11</v>
          </cell>
          <cell r="CN458">
            <v>0.15</v>
          </cell>
          <cell r="CO458">
            <v>0.15</v>
          </cell>
          <cell r="CP458">
            <v>0.15</v>
          </cell>
          <cell r="CQ458">
            <v>0.19</v>
          </cell>
          <cell r="CR458">
            <v>0.19</v>
          </cell>
          <cell r="CS458">
            <v>0.26</v>
          </cell>
          <cell r="CT458">
            <v>0.23</v>
          </cell>
          <cell r="CU458">
            <v>0.01</v>
          </cell>
          <cell r="CV458">
            <v>0</v>
          </cell>
          <cell r="CW458">
            <v>0.01</v>
          </cell>
          <cell r="CX458">
            <v>0.01</v>
          </cell>
          <cell r="CY458">
            <v>0</v>
          </cell>
          <cell r="CZ458">
            <v>0.01</v>
          </cell>
          <cell r="DA458">
            <v>0.01</v>
          </cell>
          <cell r="DB458">
            <v>0.01</v>
          </cell>
          <cell r="DC458">
            <v>0</v>
          </cell>
          <cell r="DD458">
            <v>0.87</v>
          </cell>
          <cell r="DE458">
            <v>0.87</v>
          </cell>
          <cell r="DF458">
            <v>0.82</v>
          </cell>
          <cell r="DG458">
            <v>0.79</v>
          </cell>
          <cell r="DH458">
            <v>0.83</v>
          </cell>
          <cell r="DI458">
            <v>0.77</v>
          </cell>
          <cell r="DJ458">
            <v>0.74</v>
          </cell>
          <cell r="DK458">
            <v>0.64</v>
          </cell>
          <cell r="DL458">
            <v>0.72</v>
          </cell>
          <cell r="DM458">
            <v>0.15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0.01</v>
          </cell>
          <cell r="DS458">
            <v>0.02</v>
          </cell>
          <cell r="DT458">
            <v>0.01</v>
          </cell>
          <cell r="DU458">
            <v>0</v>
          </cell>
          <cell r="DW458">
            <v>3.3000000000000002E-2</v>
          </cell>
          <cell r="DX458">
            <v>1.7000000000000001E-2</v>
          </cell>
          <cell r="DY458">
            <v>0.03</v>
          </cell>
          <cell r="DZ458">
            <v>0.01</v>
          </cell>
          <cell r="EA458">
            <v>0.02</v>
          </cell>
          <cell r="EB458">
            <v>0.06</v>
          </cell>
          <cell r="EC458">
            <v>0.03</v>
          </cell>
          <cell r="ED458">
            <v>0.04</v>
          </cell>
          <cell r="EE458">
            <v>0.3</v>
          </cell>
          <cell r="EF458">
            <v>0.33</v>
          </cell>
          <cell r="EG458">
            <v>0.34</v>
          </cell>
          <cell r="EH458">
            <v>0.33</v>
          </cell>
          <cell r="EI458">
            <v>0.24</v>
          </cell>
          <cell r="EJ458">
            <v>0.39</v>
          </cell>
          <cell r="EK458">
            <v>0.4</v>
          </cell>
          <cell r="EL458">
            <v>0.28999999999999998</v>
          </cell>
          <cell r="EM458">
            <v>0.36</v>
          </cell>
          <cell r="EO458">
            <v>0.62</v>
          </cell>
          <cell r="EP458">
            <v>0.64</v>
          </cell>
          <cell r="EQ458">
            <v>0.63</v>
          </cell>
          <cell r="ER458">
            <v>0.74</v>
          </cell>
          <cell r="ES458">
            <v>0.56000000000000005</v>
          </cell>
          <cell r="ET458">
            <v>0.52</v>
          </cell>
          <cell r="EU458">
            <v>0.67</v>
          </cell>
          <cell r="EV458">
            <v>0.6</v>
          </cell>
          <cell r="EW458">
            <v>0.02</v>
          </cell>
          <cell r="EX458">
            <v>0.01</v>
          </cell>
          <cell r="EY458">
            <v>0.01</v>
          </cell>
          <cell r="EZ458">
            <v>0.01</v>
          </cell>
          <cell r="FA458">
            <v>0</v>
          </cell>
          <cell r="FB458">
            <v>0.01</v>
          </cell>
          <cell r="FC458">
            <v>0.01</v>
          </cell>
          <cell r="FD458">
            <v>0</v>
          </cell>
          <cell r="FE458">
            <v>0.01</v>
          </cell>
          <cell r="GP458">
            <v>0</v>
          </cell>
          <cell r="GQ458">
            <v>0</v>
          </cell>
          <cell r="GR458">
            <v>0</v>
          </cell>
          <cell r="GS458">
            <v>0</v>
          </cell>
          <cell r="GT458">
            <v>0.04</v>
          </cell>
          <cell r="GU458">
            <v>0.01</v>
          </cell>
          <cell r="GV458">
            <v>0.3</v>
          </cell>
          <cell r="GW458">
            <v>0.32</v>
          </cell>
          <cell r="GX458">
            <v>0.28999999999999998</v>
          </cell>
          <cell r="GY458">
            <v>0.31</v>
          </cell>
          <cell r="GZ458">
            <v>0.39</v>
          </cell>
          <cell r="HA458">
            <v>0.34</v>
          </cell>
          <cell r="HB458">
            <v>0.66</v>
          </cell>
          <cell r="HC458">
            <v>0.48</v>
          </cell>
          <cell r="HD458">
            <v>0.56000000000000005</v>
          </cell>
          <cell r="HE458">
            <v>0.53</v>
          </cell>
          <cell r="HF458">
            <v>0.47</v>
          </cell>
          <cell r="HG458">
            <v>0.56000000000000005</v>
          </cell>
          <cell r="HH458">
            <v>0.02</v>
          </cell>
          <cell r="HI458">
            <v>0.17</v>
          </cell>
          <cell r="HJ458">
            <v>0.12</v>
          </cell>
          <cell r="HK458">
            <v>0.12</v>
          </cell>
          <cell r="HL458">
            <v>7.0000000000000007E-2</v>
          </cell>
          <cell r="HM458">
            <v>0.06</v>
          </cell>
          <cell r="HN458">
            <v>1.0999999999999999E-2</v>
          </cell>
          <cell r="HO458">
            <v>0.02</v>
          </cell>
          <cell r="HP458">
            <v>0.01</v>
          </cell>
          <cell r="HQ458">
            <v>0.01</v>
          </cell>
          <cell r="HR458">
            <v>1.9E-2</v>
          </cell>
          <cell r="HS458">
            <v>1.9E-2</v>
          </cell>
          <cell r="HT458">
            <v>0.01</v>
          </cell>
          <cell r="HU458">
            <v>0.01</v>
          </cell>
          <cell r="HV458">
            <v>0.01</v>
          </cell>
          <cell r="HW458">
            <v>0.01</v>
          </cell>
          <cell r="HX458">
            <v>0.01</v>
          </cell>
          <cell r="HY458">
            <v>0.01</v>
          </cell>
        </row>
        <row r="459">
          <cell r="A459">
            <v>610098</v>
          </cell>
          <cell r="I459">
            <v>70</v>
          </cell>
          <cell r="J459" t="str">
            <v>Neutral</v>
          </cell>
          <cell r="M459">
            <v>48</v>
          </cell>
          <cell r="R459">
            <v>19</v>
          </cell>
          <cell r="AA459">
            <v>0.01</v>
          </cell>
          <cell r="AB459">
            <v>0</v>
          </cell>
          <cell r="AC459">
            <v>0.02</v>
          </cell>
          <cell r="AD459">
            <v>0.01</v>
          </cell>
          <cell r="AE459">
            <v>0.02</v>
          </cell>
          <cell r="AF459">
            <v>0.05</v>
          </cell>
          <cell r="AG459">
            <v>0.03</v>
          </cell>
          <cell r="AH459">
            <v>0.03</v>
          </cell>
          <cell r="AI459">
            <v>0.06</v>
          </cell>
          <cell r="AJ459">
            <v>0.05</v>
          </cell>
          <cell r="AK459">
            <v>7.0000000000000007E-2</v>
          </cell>
          <cell r="AL459">
            <v>0.17</v>
          </cell>
          <cell r="AM459">
            <v>0.4</v>
          </cell>
          <cell r="AN459">
            <v>0.28000000000000003</v>
          </cell>
          <cell r="AO459">
            <v>0.37</v>
          </cell>
          <cell r="AP459">
            <v>0.28999999999999998</v>
          </cell>
          <cell r="AQ459">
            <v>0.41</v>
          </cell>
          <cell r="AR459">
            <v>0.38</v>
          </cell>
          <cell r="AS459">
            <v>0.02</v>
          </cell>
          <cell r="AT459">
            <v>0.03</v>
          </cell>
          <cell r="AU459">
            <v>0.03</v>
          </cell>
          <cell r="AV459">
            <v>0.02</v>
          </cell>
          <cell r="AW459">
            <v>0.03</v>
          </cell>
          <cell r="AX459">
            <v>0.02</v>
          </cell>
          <cell r="AY459">
            <v>0.53</v>
          </cell>
          <cell r="AZ459">
            <v>0.66</v>
          </cell>
          <cell r="BA459">
            <v>0.51</v>
          </cell>
          <cell r="BB459">
            <v>0.63</v>
          </cell>
          <cell r="BC459">
            <v>0.46</v>
          </cell>
          <cell r="BD459">
            <v>0.38</v>
          </cell>
          <cell r="BK459">
            <v>0</v>
          </cell>
          <cell r="BL459">
            <v>3.0000000000000001E-3</v>
          </cell>
          <cell r="BM459">
            <v>0</v>
          </cell>
          <cell r="BN459">
            <v>0.01</v>
          </cell>
          <cell r="BO459">
            <v>0.01</v>
          </cell>
          <cell r="BP459">
            <v>0.01</v>
          </cell>
          <cell r="BQ459">
            <v>0.01</v>
          </cell>
          <cell r="BR459">
            <v>7.0000000000000007E-2</v>
          </cell>
          <cell r="BS459">
            <v>0.02</v>
          </cell>
          <cell r="BT459">
            <v>0.01</v>
          </cell>
          <cell r="BU459">
            <v>0.01</v>
          </cell>
          <cell r="BV459">
            <v>0.01</v>
          </cell>
          <cell r="BW459">
            <v>0.03</v>
          </cell>
          <cell r="BX459">
            <v>0.01</v>
          </cell>
          <cell r="BY459">
            <v>0.02</v>
          </cell>
          <cell r="BZ459">
            <v>0.06</v>
          </cell>
          <cell r="CA459">
            <v>7.0000000000000007E-2</v>
          </cell>
          <cell r="CB459">
            <v>0.05</v>
          </cell>
          <cell r="CL459">
            <v>0.12</v>
          </cell>
          <cell r="CM459">
            <v>0.13</v>
          </cell>
          <cell r="CN459">
            <v>0.19</v>
          </cell>
          <cell r="CO459">
            <v>0.2</v>
          </cell>
          <cell r="CP459">
            <v>0.18</v>
          </cell>
          <cell r="CQ459">
            <v>0.24</v>
          </cell>
          <cell r="CR459">
            <v>0.2</v>
          </cell>
          <cell r="CS459">
            <v>0.23</v>
          </cell>
          <cell r="CT459">
            <v>0.18</v>
          </cell>
          <cell r="CU459">
            <v>0.02</v>
          </cell>
          <cell r="CV459">
            <v>0.01</v>
          </cell>
          <cell r="CW459">
            <v>0.02</v>
          </cell>
          <cell r="CX459">
            <v>0.01</v>
          </cell>
          <cell r="CY459">
            <v>0.01</v>
          </cell>
          <cell r="CZ459">
            <v>0.01</v>
          </cell>
          <cell r="DA459">
            <v>0.02</v>
          </cell>
          <cell r="DB459">
            <v>0.01</v>
          </cell>
          <cell r="DC459">
            <v>0.02</v>
          </cell>
          <cell r="DD459">
            <v>0.86</v>
          </cell>
          <cell r="DE459">
            <v>0.84</v>
          </cell>
          <cell r="DF459">
            <v>0.78</v>
          </cell>
          <cell r="DG459">
            <v>0.75</v>
          </cell>
          <cell r="DH459">
            <v>0.8</v>
          </cell>
          <cell r="DI459">
            <v>0.73</v>
          </cell>
          <cell r="DJ459">
            <v>0.7</v>
          </cell>
          <cell r="DK459">
            <v>0.63</v>
          </cell>
          <cell r="DL459">
            <v>0.73</v>
          </cell>
          <cell r="DM459">
            <v>0.18</v>
          </cell>
          <cell r="DN459">
            <v>1.2E-2</v>
          </cell>
          <cell r="DO459">
            <v>0.01</v>
          </cell>
          <cell r="DP459">
            <v>0.02</v>
          </cell>
          <cell r="DQ459">
            <v>6.0000000000000001E-3</v>
          </cell>
          <cell r="DR459">
            <v>0.01</v>
          </cell>
          <cell r="DS459">
            <v>0.01</v>
          </cell>
          <cell r="DT459">
            <v>0.01</v>
          </cell>
          <cell r="DU459">
            <v>0.01</v>
          </cell>
          <cell r="DW459">
            <v>7.6999999999999999E-2</v>
          </cell>
          <cell r="DX459">
            <v>3.9E-2</v>
          </cell>
          <cell r="DY459">
            <v>0.04</v>
          </cell>
          <cell r="DZ459">
            <v>0.04</v>
          </cell>
          <cell r="EA459">
            <v>0.05</v>
          </cell>
          <cell r="EB459">
            <v>0.06</v>
          </cell>
          <cell r="EC459">
            <v>0.03</v>
          </cell>
          <cell r="ED459">
            <v>0.05</v>
          </cell>
          <cell r="EE459">
            <v>0.28999999999999998</v>
          </cell>
          <cell r="EF459">
            <v>0.28000000000000003</v>
          </cell>
          <cell r="EG459">
            <v>0.26</v>
          </cell>
          <cell r="EH459">
            <v>0.24</v>
          </cell>
          <cell r="EI459">
            <v>0.22</v>
          </cell>
          <cell r="EJ459">
            <v>0.31</v>
          </cell>
          <cell r="EK459">
            <v>0.32</v>
          </cell>
          <cell r="EL459">
            <v>0.33</v>
          </cell>
          <cell r="EM459">
            <v>0.36</v>
          </cell>
          <cell r="EO459">
            <v>0.6</v>
          </cell>
          <cell r="EP459">
            <v>0.66</v>
          </cell>
          <cell r="EQ459">
            <v>0.66</v>
          </cell>
          <cell r="ER459">
            <v>0.71</v>
          </cell>
          <cell r="ES459">
            <v>0.57999999999999996</v>
          </cell>
          <cell r="ET459">
            <v>0.56999999999999995</v>
          </cell>
          <cell r="EU459">
            <v>0.6</v>
          </cell>
          <cell r="EV459">
            <v>0.55000000000000004</v>
          </cell>
          <cell r="EW459">
            <v>0.03</v>
          </cell>
          <cell r="EX459">
            <v>0.03</v>
          </cell>
          <cell r="EY459">
            <v>0.03</v>
          </cell>
          <cell r="EZ459">
            <v>0.03</v>
          </cell>
          <cell r="FA459">
            <v>0.02</v>
          </cell>
          <cell r="FB459">
            <v>0.05</v>
          </cell>
          <cell r="FC459">
            <v>0.04</v>
          </cell>
          <cell r="FD459">
            <v>0.03</v>
          </cell>
          <cell r="FE459">
            <v>0.03</v>
          </cell>
          <cell r="GP459">
            <v>0.01</v>
          </cell>
          <cell r="GQ459">
            <v>0.01</v>
          </cell>
          <cell r="GR459">
            <v>0.01</v>
          </cell>
          <cell r="GS459">
            <v>0.01</v>
          </cell>
          <cell r="GT459">
            <v>0.08</v>
          </cell>
          <cell r="GU459">
            <v>0.02</v>
          </cell>
          <cell r="GV459">
            <v>0.27</v>
          </cell>
          <cell r="GW459">
            <v>0.24</v>
          </cell>
          <cell r="GX459">
            <v>0.24</v>
          </cell>
          <cell r="GY459">
            <v>0.22</v>
          </cell>
          <cell r="GZ459">
            <v>0.32</v>
          </cell>
          <cell r="HA459">
            <v>0.31</v>
          </cell>
          <cell r="HB459">
            <v>0.64</v>
          </cell>
          <cell r="HC459">
            <v>0.5</v>
          </cell>
          <cell r="HD459">
            <v>0.56000000000000005</v>
          </cell>
          <cell r="HE459">
            <v>0.56000000000000005</v>
          </cell>
          <cell r="HF459">
            <v>0.45</v>
          </cell>
          <cell r="HG459">
            <v>0.57999999999999996</v>
          </cell>
          <cell r="HH459">
            <v>0.03</v>
          </cell>
          <cell r="HI459">
            <v>0.17</v>
          </cell>
          <cell r="HJ459">
            <v>0.11</v>
          </cell>
          <cell r="HK459">
            <v>0.12</v>
          </cell>
          <cell r="HL459">
            <v>7.0000000000000007E-2</v>
          </cell>
          <cell r="HM459">
            <v>0.02</v>
          </cell>
          <cell r="HN459">
            <v>2.1000000000000001E-2</v>
          </cell>
          <cell r="HO459">
            <v>0.04</v>
          </cell>
          <cell r="HP459">
            <v>0.03</v>
          </cell>
          <cell r="HQ459">
            <v>0.04</v>
          </cell>
          <cell r="HR459">
            <v>2.7E-2</v>
          </cell>
          <cell r="HS459">
            <v>2.4E-2</v>
          </cell>
          <cell r="HT459">
            <v>0.04</v>
          </cell>
          <cell r="HU459">
            <v>0.05</v>
          </cell>
          <cell r="HV459">
            <v>0.04</v>
          </cell>
          <cell r="HW459">
            <v>0.05</v>
          </cell>
          <cell r="HX459">
            <v>0.06</v>
          </cell>
          <cell r="HY459">
            <v>0.05</v>
          </cell>
        </row>
        <row r="460">
          <cell r="A460">
            <v>610099</v>
          </cell>
          <cell r="I460">
            <v>72</v>
          </cell>
          <cell r="J460" t="str">
            <v>Weak</v>
          </cell>
          <cell r="M460">
            <v>22</v>
          </cell>
          <cell r="R460">
            <v>110</v>
          </cell>
          <cell r="AA460">
            <v>0.03</v>
          </cell>
          <cell r="AB460">
            <v>0.09</v>
          </cell>
          <cell r="AC460">
            <v>0.03</v>
          </cell>
          <cell r="AD460">
            <v>0.03</v>
          </cell>
          <cell r="AE460">
            <v>0.06</v>
          </cell>
          <cell r="AF460">
            <v>0.13</v>
          </cell>
          <cell r="AG460">
            <v>0.18</v>
          </cell>
          <cell r="AH460">
            <v>0.12</v>
          </cell>
          <cell r="AI460">
            <v>7.0000000000000007E-2</v>
          </cell>
          <cell r="AJ460">
            <v>0.05</v>
          </cell>
          <cell r="AK460">
            <v>0.16</v>
          </cell>
          <cell r="AL460">
            <v>0.23</v>
          </cell>
          <cell r="AM460">
            <v>0.34</v>
          </cell>
          <cell r="AN460">
            <v>0.35</v>
          </cell>
          <cell r="AO460">
            <v>0.41</v>
          </cell>
          <cell r="AP460">
            <v>0.21</v>
          </cell>
          <cell r="AQ460">
            <v>0.4</v>
          </cell>
          <cell r="AR460">
            <v>0.3</v>
          </cell>
          <cell r="AS460">
            <v>0.01</v>
          </cell>
          <cell r="AT460">
            <v>0.01</v>
          </cell>
          <cell r="AU460">
            <v>0.02</v>
          </cell>
          <cell r="AV460">
            <v>0</v>
          </cell>
          <cell r="AW460">
            <v>0.02</v>
          </cell>
          <cell r="AX460">
            <v>0.01</v>
          </cell>
          <cell r="AY460">
            <v>0.45</v>
          </cell>
          <cell r="AZ460">
            <v>0.43</v>
          </cell>
          <cell r="BA460">
            <v>0.47</v>
          </cell>
          <cell r="BB460">
            <v>0.71</v>
          </cell>
          <cell r="BC460">
            <v>0.36</v>
          </cell>
          <cell r="BD460">
            <v>0.33</v>
          </cell>
          <cell r="BK460">
            <v>1.2E-2</v>
          </cell>
          <cell r="BL460">
            <v>6.0000000000000001E-3</v>
          </cell>
          <cell r="BM460">
            <v>0.01</v>
          </cell>
          <cell r="BN460">
            <v>0.02</v>
          </cell>
          <cell r="BO460">
            <v>0.02</v>
          </cell>
          <cell r="BP460">
            <v>0.03</v>
          </cell>
          <cell r="BQ460">
            <v>0.04</v>
          </cell>
          <cell r="BR460">
            <v>0.11</v>
          </cell>
          <cell r="BS460">
            <v>0.09</v>
          </cell>
          <cell r="BT460">
            <v>0.01</v>
          </cell>
          <cell r="BU460">
            <v>0.06</v>
          </cell>
          <cell r="BV460">
            <v>0.04</v>
          </cell>
          <cell r="BW460">
            <v>0.04</v>
          </cell>
          <cell r="BX460">
            <v>0.04</v>
          </cell>
          <cell r="BY460">
            <v>7.0000000000000007E-2</v>
          </cell>
          <cell r="BZ460">
            <v>0.12</v>
          </cell>
          <cell r="CA460">
            <v>0.12</v>
          </cell>
          <cell r="CB460">
            <v>0.11</v>
          </cell>
          <cell r="CL460">
            <v>0.14000000000000001</v>
          </cell>
          <cell r="CM460">
            <v>0.18</v>
          </cell>
          <cell r="CN460">
            <v>0.21</v>
          </cell>
          <cell r="CO460">
            <v>0.15</v>
          </cell>
          <cell r="CP460">
            <v>0.21</v>
          </cell>
          <cell r="CQ460">
            <v>0.26</v>
          </cell>
          <cell r="CR460">
            <v>0.18</v>
          </cell>
          <cell r="CS460">
            <v>0.17</v>
          </cell>
          <cell r="CT460">
            <v>0.19</v>
          </cell>
          <cell r="CU460">
            <v>0.01</v>
          </cell>
          <cell r="CV460">
            <v>0.01</v>
          </cell>
          <cell r="CW460">
            <v>0</v>
          </cell>
          <cell r="CX460">
            <v>0.01</v>
          </cell>
          <cell r="CY460">
            <v>0</v>
          </cell>
          <cell r="CZ460">
            <v>0.01</v>
          </cell>
          <cell r="DA460">
            <v>0.01</v>
          </cell>
          <cell r="DB460">
            <v>0.01</v>
          </cell>
          <cell r="DC460">
            <v>0</v>
          </cell>
          <cell r="DD460">
            <v>0.83</v>
          </cell>
          <cell r="DE460">
            <v>0.75</v>
          </cell>
          <cell r="DF460">
            <v>0.74</v>
          </cell>
          <cell r="DG460">
            <v>0.79</v>
          </cell>
          <cell r="DH460">
            <v>0.73</v>
          </cell>
          <cell r="DI460">
            <v>0.63</v>
          </cell>
          <cell r="DJ460">
            <v>0.65</v>
          </cell>
          <cell r="DK460">
            <v>0.59</v>
          </cell>
          <cell r="DL460">
            <v>0.62</v>
          </cell>
          <cell r="DM460">
            <v>7.0000000000000007E-2</v>
          </cell>
          <cell r="DN460">
            <v>6.0000000000000001E-3</v>
          </cell>
          <cell r="DO460">
            <v>0.01</v>
          </cell>
          <cell r="DP460">
            <v>0.03</v>
          </cell>
          <cell r="DQ460">
            <v>1.2E-2</v>
          </cell>
          <cell r="DR460">
            <v>0.03</v>
          </cell>
          <cell r="DS460">
            <v>0.18</v>
          </cell>
          <cell r="DT460">
            <v>0.04</v>
          </cell>
          <cell r="DU460">
            <v>0.02</v>
          </cell>
          <cell r="DW460">
            <v>1.7999999999999999E-2</v>
          </cell>
          <cell r="DX460">
            <v>2.4E-2</v>
          </cell>
          <cell r="DY460">
            <v>0.1</v>
          </cell>
          <cell r="DZ460">
            <v>0.05</v>
          </cell>
          <cell r="EA460">
            <v>0.09</v>
          </cell>
          <cell r="EB460">
            <v>0.21</v>
          </cell>
          <cell r="EC460">
            <v>0.1</v>
          </cell>
          <cell r="ED460">
            <v>0.06</v>
          </cell>
          <cell r="EE460">
            <v>0.37</v>
          </cell>
          <cell r="EF460">
            <v>0.3</v>
          </cell>
          <cell r="EG460">
            <v>0.27</v>
          </cell>
          <cell r="EH460">
            <v>0.28000000000000003</v>
          </cell>
          <cell r="EI460">
            <v>0.32</v>
          </cell>
          <cell r="EJ460">
            <v>0.34</v>
          </cell>
          <cell r="EK460">
            <v>0.26</v>
          </cell>
          <cell r="EL460">
            <v>0.35</v>
          </cell>
          <cell r="EM460">
            <v>0.38</v>
          </cell>
          <cell r="EO460">
            <v>0.67</v>
          </cell>
          <cell r="EP460">
            <v>0.69</v>
          </cell>
          <cell r="EQ460">
            <v>0.59</v>
          </cell>
          <cell r="ER460">
            <v>0.62</v>
          </cell>
          <cell r="ES460">
            <v>0.54</v>
          </cell>
          <cell r="ET460">
            <v>0.3</v>
          </cell>
          <cell r="EU460">
            <v>0.48</v>
          </cell>
          <cell r="EV460">
            <v>0.52</v>
          </cell>
          <cell r="EW460">
            <v>0.02</v>
          </cell>
          <cell r="EX460">
            <v>0</v>
          </cell>
          <cell r="EY460">
            <v>0.01</v>
          </cell>
          <cell r="EZ460">
            <v>0</v>
          </cell>
          <cell r="FA460">
            <v>0.01</v>
          </cell>
          <cell r="FB460">
            <v>0.01</v>
          </cell>
          <cell r="FC460">
            <v>0.05</v>
          </cell>
          <cell r="FD460">
            <v>0.02</v>
          </cell>
          <cell r="FE460">
            <v>0.02</v>
          </cell>
          <cell r="GP460">
            <v>0.01</v>
          </cell>
          <cell r="GQ460">
            <v>0.15</v>
          </cell>
          <cell r="GR460">
            <v>0.22</v>
          </cell>
          <cell r="GS460">
            <v>0.05</v>
          </cell>
          <cell r="GT460">
            <v>0.24</v>
          </cell>
          <cell r="GU460">
            <v>0.02</v>
          </cell>
          <cell r="GV460">
            <v>0.32</v>
          </cell>
          <cell r="GW460">
            <v>0.31</v>
          </cell>
          <cell r="GX460">
            <v>0.37</v>
          </cell>
          <cell r="GY460">
            <v>0.35</v>
          </cell>
          <cell r="GZ460">
            <v>0.34</v>
          </cell>
          <cell r="HA460">
            <v>0.28999999999999998</v>
          </cell>
          <cell r="HB460">
            <v>0.63</v>
          </cell>
          <cell r="HC460">
            <v>0.28999999999999998</v>
          </cell>
          <cell r="HD460">
            <v>0.23</v>
          </cell>
          <cell r="HE460">
            <v>0.52</v>
          </cell>
          <cell r="HF460">
            <v>0.17</v>
          </cell>
          <cell r="HG460">
            <v>0.68</v>
          </cell>
          <cell r="HH460">
            <v>0.01</v>
          </cell>
          <cell r="HI460">
            <v>0.19</v>
          </cell>
          <cell r="HJ460">
            <v>0.15</v>
          </cell>
          <cell r="HK460">
            <v>0.04</v>
          </cell>
          <cell r="HL460">
            <v>0.12</v>
          </cell>
          <cell r="HM460">
            <v>0.01</v>
          </cell>
          <cell r="HN460">
            <v>6.0000000000000001E-3</v>
          </cell>
          <cell r="HO460">
            <v>0.02</v>
          </cell>
          <cell r="HP460">
            <v>0.02</v>
          </cell>
          <cell r="HQ460">
            <v>0.01</v>
          </cell>
          <cell r="HR460">
            <v>0.128</v>
          </cell>
          <cell r="HS460">
            <v>6.0000000000000001E-3</v>
          </cell>
          <cell r="HT460">
            <v>0.02</v>
          </cell>
          <cell r="HU460">
            <v>0.03</v>
          </cell>
          <cell r="HV460">
            <v>0.01</v>
          </cell>
          <cell r="HW460">
            <v>0.02</v>
          </cell>
          <cell r="HX460">
            <v>0.01</v>
          </cell>
          <cell r="HY460">
            <v>0.01</v>
          </cell>
        </row>
        <row r="461">
          <cell r="A461">
            <v>610100</v>
          </cell>
          <cell r="I461">
            <v>41</v>
          </cell>
          <cell r="J461" t="str">
            <v>Weak</v>
          </cell>
          <cell r="M461">
            <v>30</v>
          </cell>
          <cell r="R461">
            <v>2</v>
          </cell>
          <cell r="AA461">
            <v>0.01</v>
          </cell>
          <cell r="AB461">
            <v>0.01</v>
          </cell>
          <cell r="AC461">
            <v>0.01</v>
          </cell>
          <cell r="AD461">
            <v>0.01</v>
          </cell>
          <cell r="AE461">
            <v>0.06</v>
          </cell>
          <cell r="AF461">
            <v>0.11</v>
          </cell>
          <cell r="AG461">
            <v>0.06</v>
          </cell>
          <cell r="AH461">
            <v>0.06</v>
          </cell>
          <cell r="AI461">
            <v>0.13</v>
          </cell>
          <cell r="AJ461">
            <v>0.11</v>
          </cell>
          <cell r="AK461">
            <v>0.11</v>
          </cell>
          <cell r="AL461">
            <v>0.24</v>
          </cell>
          <cell r="AM461">
            <v>0.39</v>
          </cell>
          <cell r="AN461">
            <v>0.41</v>
          </cell>
          <cell r="AO461">
            <v>0.39</v>
          </cell>
          <cell r="AP461">
            <v>0.24</v>
          </cell>
          <cell r="AQ461">
            <v>0.38</v>
          </cell>
          <cell r="AR461">
            <v>0.3</v>
          </cell>
          <cell r="AS461">
            <v>0.01</v>
          </cell>
          <cell r="AT461">
            <v>0.01</v>
          </cell>
          <cell r="AU461">
            <v>0.04</v>
          </cell>
          <cell r="AV461">
            <v>0</v>
          </cell>
          <cell r="AW461">
            <v>0.01</v>
          </cell>
          <cell r="AX461">
            <v>0.04</v>
          </cell>
          <cell r="AY461">
            <v>0.52</v>
          </cell>
          <cell r="AZ461">
            <v>0.5</v>
          </cell>
          <cell r="BA461">
            <v>0.43</v>
          </cell>
          <cell r="BB461">
            <v>0.64</v>
          </cell>
          <cell r="BC461">
            <v>0.45</v>
          </cell>
          <cell r="BD461">
            <v>0.32</v>
          </cell>
          <cell r="BK461">
            <v>7.0000000000000001E-3</v>
          </cell>
          <cell r="BL461">
            <v>0</v>
          </cell>
          <cell r="BM461">
            <v>0</v>
          </cell>
          <cell r="BN461">
            <v>0</v>
          </cell>
          <cell r="BO461">
            <v>0.01</v>
          </cell>
          <cell r="BP461">
            <v>0</v>
          </cell>
          <cell r="BQ461">
            <v>0.03</v>
          </cell>
          <cell r="BR461">
            <v>0.05</v>
          </cell>
          <cell r="BS461">
            <v>0.06</v>
          </cell>
          <cell r="BT461">
            <v>0.02</v>
          </cell>
          <cell r="BU461">
            <v>0.02</v>
          </cell>
          <cell r="BV461">
            <v>0.01</v>
          </cell>
          <cell r="BW461">
            <v>0.02</v>
          </cell>
          <cell r="BX461">
            <v>0.02</v>
          </cell>
          <cell r="BY461">
            <v>0.05</v>
          </cell>
          <cell r="BZ461">
            <v>0.04</v>
          </cell>
          <cell r="CA461">
            <v>7.0000000000000007E-2</v>
          </cell>
          <cell r="CB461">
            <v>0.04</v>
          </cell>
          <cell r="CL461">
            <v>0.11</v>
          </cell>
          <cell r="CM461">
            <v>0.19</v>
          </cell>
          <cell r="CN461">
            <v>0.19</v>
          </cell>
          <cell r="CO461">
            <v>0.16</v>
          </cell>
          <cell r="CP461">
            <v>0.17</v>
          </cell>
          <cell r="CQ461">
            <v>0.24</v>
          </cell>
          <cell r="CR461">
            <v>0.24</v>
          </cell>
          <cell r="CS461">
            <v>0.24</v>
          </cell>
          <cell r="CT461">
            <v>0.21</v>
          </cell>
          <cell r="CU461">
            <v>0.01</v>
          </cell>
          <cell r="CV461">
            <v>0</v>
          </cell>
          <cell r="CW461">
            <v>0.01</v>
          </cell>
          <cell r="CX461">
            <v>0.01</v>
          </cell>
          <cell r="CY461">
            <v>0.01</v>
          </cell>
          <cell r="CZ461">
            <v>0.01</v>
          </cell>
          <cell r="DA461">
            <v>0.01</v>
          </cell>
          <cell r="DB461">
            <v>0.01</v>
          </cell>
          <cell r="DC461">
            <v>0</v>
          </cell>
          <cell r="DD461">
            <v>0.85</v>
          </cell>
          <cell r="DE461">
            <v>0.79</v>
          </cell>
          <cell r="DF461">
            <v>0.79</v>
          </cell>
          <cell r="DG461">
            <v>0.81</v>
          </cell>
          <cell r="DH461">
            <v>0.79</v>
          </cell>
          <cell r="DI461">
            <v>0.7</v>
          </cell>
          <cell r="DJ461">
            <v>0.69</v>
          </cell>
          <cell r="DK461">
            <v>0.63</v>
          </cell>
          <cell r="DL461">
            <v>0.69</v>
          </cell>
          <cell r="DM461">
            <v>0.11</v>
          </cell>
          <cell r="DN461">
            <v>2.1000000000000001E-2</v>
          </cell>
          <cell r="DO461">
            <v>0</v>
          </cell>
          <cell r="DP461">
            <v>0.02</v>
          </cell>
          <cell r="DQ461">
            <v>7.0000000000000001E-3</v>
          </cell>
          <cell r="DR461">
            <v>0.03</v>
          </cell>
          <cell r="DS461">
            <v>0.05</v>
          </cell>
          <cell r="DT461">
            <v>0.02</v>
          </cell>
          <cell r="DU461">
            <v>0.01</v>
          </cell>
          <cell r="DW461">
            <v>8.5999999999999993E-2</v>
          </cell>
          <cell r="DX461">
            <v>0.1</v>
          </cell>
          <cell r="DY461">
            <v>0.09</v>
          </cell>
          <cell r="DZ461">
            <v>0.06</v>
          </cell>
          <cell r="EA461">
            <v>0.08</v>
          </cell>
          <cell r="EB461">
            <v>0.09</v>
          </cell>
          <cell r="EC461">
            <v>7.0000000000000007E-2</v>
          </cell>
          <cell r="ED461">
            <v>0.14000000000000001</v>
          </cell>
          <cell r="EE461">
            <v>0.32</v>
          </cell>
          <cell r="EF461">
            <v>0.44</v>
          </cell>
          <cell r="EG461">
            <v>0.36</v>
          </cell>
          <cell r="EH461">
            <v>0.32</v>
          </cell>
          <cell r="EI461">
            <v>0.32</v>
          </cell>
          <cell r="EJ461">
            <v>0.41</v>
          </cell>
          <cell r="EK461">
            <v>0.34</v>
          </cell>
          <cell r="EL461">
            <v>0.35</v>
          </cell>
          <cell r="EM461">
            <v>0.41</v>
          </cell>
          <cell r="EO461">
            <v>0.46</v>
          </cell>
          <cell r="EP461">
            <v>0.53</v>
          </cell>
          <cell r="EQ461">
            <v>0.56000000000000005</v>
          </cell>
          <cell r="ER461">
            <v>0.6</v>
          </cell>
          <cell r="ES461">
            <v>0.44</v>
          </cell>
          <cell r="ET461">
            <v>0.49</v>
          </cell>
          <cell r="EU461">
            <v>0.55000000000000004</v>
          </cell>
          <cell r="EV461">
            <v>0.42</v>
          </cell>
          <cell r="EW461">
            <v>0.04</v>
          </cell>
          <cell r="EX461">
            <v>0</v>
          </cell>
          <cell r="EY461">
            <v>0.01</v>
          </cell>
          <cell r="EZ461">
            <v>0.01</v>
          </cell>
          <cell r="FA461">
            <v>0.01</v>
          </cell>
          <cell r="FB461">
            <v>0.04</v>
          </cell>
          <cell r="FC461">
            <v>0.02</v>
          </cell>
          <cell r="FD461">
            <v>0.01</v>
          </cell>
          <cell r="FE461">
            <v>0.01</v>
          </cell>
          <cell r="GP461">
            <v>0</v>
          </cell>
          <cell r="GQ461">
            <v>0.01</v>
          </cell>
          <cell r="GR461">
            <v>0.01</v>
          </cell>
          <cell r="GS461">
            <v>0.04</v>
          </cell>
          <cell r="GT461">
            <v>0.11</v>
          </cell>
          <cell r="GU461">
            <v>0.01</v>
          </cell>
          <cell r="GV461">
            <v>0.24</v>
          </cell>
          <cell r="GW461">
            <v>0.25</v>
          </cell>
          <cell r="GX461">
            <v>0.27</v>
          </cell>
          <cell r="GY461">
            <v>0.24</v>
          </cell>
          <cell r="GZ461">
            <v>0.28999999999999998</v>
          </cell>
          <cell r="HA461">
            <v>0.32</v>
          </cell>
          <cell r="HB461">
            <v>0.68</v>
          </cell>
          <cell r="HC461">
            <v>0.52</v>
          </cell>
          <cell r="HD461">
            <v>0.5</v>
          </cell>
          <cell r="HE461">
            <v>0.49</v>
          </cell>
          <cell r="HF461">
            <v>0.44</v>
          </cell>
          <cell r="HG461">
            <v>0.59</v>
          </cell>
          <cell r="HH461">
            <v>0.05</v>
          </cell>
          <cell r="HI461">
            <v>0.19</v>
          </cell>
          <cell r="HJ461">
            <v>0.19</v>
          </cell>
          <cell r="HK461">
            <v>0.19</v>
          </cell>
          <cell r="HL461">
            <v>0.12</v>
          </cell>
          <cell r="HM461">
            <v>0.06</v>
          </cell>
          <cell r="HN461">
            <v>7.0000000000000001E-3</v>
          </cell>
          <cell r="HO461">
            <v>0.03</v>
          </cell>
          <cell r="HP461">
            <v>0.02</v>
          </cell>
          <cell r="HQ461">
            <v>0.04</v>
          </cell>
          <cell r="HR461">
            <v>1.4E-2</v>
          </cell>
          <cell r="HS461">
            <v>1.4E-2</v>
          </cell>
          <cell r="HT461">
            <v>0.02</v>
          </cell>
          <cell r="HU461">
            <v>0.01</v>
          </cell>
          <cell r="HV461">
            <v>0.01</v>
          </cell>
          <cell r="HW461">
            <v>0.01</v>
          </cell>
          <cell r="HX461">
            <v>0.01</v>
          </cell>
          <cell r="HY461">
            <v>0.01</v>
          </cell>
        </row>
        <row r="462">
          <cell r="A462">
            <v>610101</v>
          </cell>
          <cell r="I462">
            <v>51</v>
          </cell>
          <cell r="J462" t="str">
            <v>Neutral</v>
          </cell>
          <cell r="M462">
            <v>40</v>
          </cell>
          <cell r="R462">
            <v>176</v>
          </cell>
          <cell r="AA462">
            <v>0</v>
          </cell>
          <cell r="AB462">
            <v>0.01</v>
          </cell>
          <cell r="AC462">
            <v>0</v>
          </cell>
          <cell r="AD462">
            <v>0.01</v>
          </cell>
          <cell r="AE462">
            <v>0.03</v>
          </cell>
          <cell r="AF462">
            <v>0.06</v>
          </cell>
          <cell r="AG462">
            <v>0.01</v>
          </cell>
          <cell r="AH462">
            <v>0.04</v>
          </cell>
          <cell r="AI462">
            <v>0.02</v>
          </cell>
          <cell r="AJ462">
            <v>0.01</v>
          </cell>
          <cell r="AK462">
            <v>0.14000000000000001</v>
          </cell>
          <cell r="AL462">
            <v>0.18</v>
          </cell>
          <cell r="AM462">
            <v>0.46</v>
          </cell>
          <cell r="AN462">
            <v>0.32</v>
          </cell>
          <cell r="AO462">
            <v>0.39</v>
          </cell>
          <cell r="AP462">
            <v>0.19</v>
          </cell>
          <cell r="AQ462">
            <v>0.42</v>
          </cell>
          <cell r="AR462">
            <v>0.37</v>
          </cell>
          <cell r="AS462">
            <v>0</v>
          </cell>
          <cell r="AT462">
            <v>0</v>
          </cell>
          <cell r="AU462">
            <v>0.01</v>
          </cell>
          <cell r="AV462">
            <v>0.01</v>
          </cell>
          <cell r="AW462">
            <v>0</v>
          </cell>
          <cell r="AX462">
            <v>0.01</v>
          </cell>
          <cell r="AY462">
            <v>0.52</v>
          </cell>
          <cell r="AZ462">
            <v>0.64</v>
          </cell>
          <cell r="BA462">
            <v>0.57999999999999996</v>
          </cell>
          <cell r="BB462">
            <v>0.78</v>
          </cell>
          <cell r="BC462">
            <v>0.41</v>
          </cell>
          <cell r="BD462">
            <v>0.38</v>
          </cell>
          <cell r="BK462">
            <v>6.0000000000000001E-3</v>
          </cell>
          <cell r="BL462">
            <v>8.0000000000000002E-3</v>
          </cell>
          <cell r="BM462">
            <v>0.01</v>
          </cell>
          <cell r="BN462">
            <v>0.02</v>
          </cell>
          <cell r="BO462">
            <v>0.02</v>
          </cell>
          <cell r="BP462">
            <v>0.03</v>
          </cell>
          <cell r="BQ462">
            <v>0.01</v>
          </cell>
          <cell r="BR462">
            <v>7.0000000000000007E-2</v>
          </cell>
          <cell r="BS462">
            <v>0.04</v>
          </cell>
          <cell r="BT462">
            <v>0.02</v>
          </cell>
          <cell r="BU462">
            <v>0.03</v>
          </cell>
          <cell r="BV462">
            <v>0.04</v>
          </cell>
          <cell r="BW462">
            <v>0.04</v>
          </cell>
          <cell r="BX462">
            <v>0.02</v>
          </cell>
          <cell r="BY462">
            <v>0.06</v>
          </cell>
          <cell r="BZ462">
            <v>7.0000000000000007E-2</v>
          </cell>
          <cell r="CA462">
            <v>0.14000000000000001</v>
          </cell>
          <cell r="CB462">
            <v>0.11</v>
          </cell>
          <cell r="CL462">
            <v>0.13</v>
          </cell>
          <cell r="CM462">
            <v>0.18</v>
          </cell>
          <cell r="CN462">
            <v>0.21</v>
          </cell>
          <cell r="CO462">
            <v>0.15</v>
          </cell>
          <cell r="CP462">
            <v>0.18</v>
          </cell>
          <cell r="CQ462">
            <v>0.28000000000000003</v>
          </cell>
          <cell r="CR462">
            <v>0.23</v>
          </cell>
          <cell r="CS462">
            <v>0.19</v>
          </cell>
          <cell r="CT462">
            <v>0.24</v>
          </cell>
          <cell r="CU462">
            <v>0.01</v>
          </cell>
          <cell r="CV462">
            <v>0.01</v>
          </cell>
          <cell r="CW462">
            <v>0.01</v>
          </cell>
          <cell r="CX462">
            <v>0.01</v>
          </cell>
          <cell r="CY462">
            <v>0.01</v>
          </cell>
          <cell r="CZ462">
            <v>0.02</v>
          </cell>
          <cell r="DA462">
            <v>0.01</v>
          </cell>
          <cell r="DB462">
            <v>0.01</v>
          </cell>
          <cell r="DC462">
            <v>0.01</v>
          </cell>
          <cell r="DD462">
            <v>0.83</v>
          </cell>
          <cell r="DE462">
            <v>0.78</v>
          </cell>
          <cell r="DF462">
            <v>0.73</v>
          </cell>
          <cell r="DG462">
            <v>0.79</v>
          </cell>
          <cell r="DH462">
            <v>0.77</v>
          </cell>
          <cell r="DI462">
            <v>0.61</v>
          </cell>
          <cell r="DJ462">
            <v>0.67</v>
          </cell>
          <cell r="DK462">
            <v>0.59</v>
          </cell>
          <cell r="DL462">
            <v>0.6</v>
          </cell>
          <cell r="DM462">
            <v>0.06</v>
          </cell>
          <cell r="DN462">
            <v>6.0000000000000001E-3</v>
          </cell>
          <cell r="DO462">
            <v>0</v>
          </cell>
          <cell r="DP462">
            <v>0.01</v>
          </cell>
          <cell r="DQ462">
            <v>3.0000000000000001E-3</v>
          </cell>
          <cell r="DR462">
            <v>0.01</v>
          </cell>
          <cell r="DS462">
            <v>0.09</v>
          </cell>
          <cell r="DT462">
            <v>0.03</v>
          </cell>
          <cell r="DU462">
            <v>0</v>
          </cell>
          <cell r="DW462">
            <v>2.8000000000000001E-2</v>
          </cell>
          <cell r="DX462">
            <v>2.5000000000000001E-2</v>
          </cell>
          <cell r="DY462">
            <v>0.04</v>
          </cell>
          <cell r="DZ462">
            <v>0.03</v>
          </cell>
          <cell r="EA462">
            <v>0.05</v>
          </cell>
          <cell r="EB462">
            <v>0.24</v>
          </cell>
          <cell r="EC462">
            <v>0.06</v>
          </cell>
          <cell r="ED462">
            <v>0.03</v>
          </cell>
          <cell r="EE462">
            <v>0.42</v>
          </cell>
          <cell r="EF462">
            <v>0.34</v>
          </cell>
          <cell r="EG462">
            <v>0.32</v>
          </cell>
          <cell r="EH462">
            <v>0.27</v>
          </cell>
          <cell r="EI462">
            <v>0.28999999999999998</v>
          </cell>
          <cell r="EJ462">
            <v>0.37</v>
          </cell>
          <cell r="EK462">
            <v>0.36</v>
          </cell>
          <cell r="EL462">
            <v>0.42</v>
          </cell>
          <cell r="EM462">
            <v>0.41</v>
          </cell>
          <cell r="EO462">
            <v>0.61</v>
          </cell>
          <cell r="EP462">
            <v>0.64</v>
          </cell>
          <cell r="EQ462">
            <v>0.66</v>
          </cell>
          <cell r="ER462">
            <v>0.67</v>
          </cell>
          <cell r="ES462">
            <v>0.56000000000000005</v>
          </cell>
          <cell r="ET462">
            <v>0.24</v>
          </cell>
          <cell r="EU462">
            <v>0.46</v>
          </cell>
          <cell r="EV462">
            <v>0.55000000000000004</v>
          </cell>
          <cell r="EW462">
            <v>0.04</v>
          </cell>
          <cell r="EX462">
            <v>0.01</v>
          </cell>
          <cell r="EY462">
            <v>0.02</v>
          </cell>
          <cell r="EZ462">
            <v>0.02</v>
          </cell>
          <cell r="FA462">
            <v>0.01</v>
          </cell>
          <cell r="FB462">
            <v>0.02</v>
          </cell>
          <cell r="FC462">
            <v>0.08</v>
          </cell>
          <cell r="FD462">
            <v>0.03</v>
          </cell>
          <cell r="FE462">
            <v>0.02</v>
          </cell>
          <cell r="GP462">
            <v>0.01</v>
          </cell>
          <cell r="GQ462">
            <v>0.01</v>
          </cell>
          <cell r="GR462">
            <v>0.01</v>
          </cell>
          <cell r="GS462">
            <v>0.03</v>
          </cell>
          <cell r="GT462">
            <v>0.11</v>
          </cell>
          <cell r="GU462">
            <v>0.01</v>
          </cell>
          <cell r="GV462">
            <v>0.17</v>
          </cell>
          <cell r="GW462">
            <v>0.19</v>
          </cell>
          <cell r="GX462">
            <v>0.18</v>
          </cell>
          <cell r="GY462">
            <v>0.2</v>
          </cell>
          <cell r="GZ462">
            <v>0.41</v>
          </cell>
          <cell r="HA462">
            <v>0.19</v>
          </cell>
          <cell r="HB462">
            <v>0.79</v>
          </cell>
          <cell r="HC462">
            <v>0.56000000000000005</v>
          </cell>
          <cell r="HD462">
            <v>0.72</v>
          </cell>
          <cell r="HE462">
            <v>0.7</v>
          </cell>
          <cell r="HF462">
            <v>0.26</v>
          </cell>
          <cell r="HG462">
            <v>0.76</v>
          </cell>
          <cell r="HH462">
            <v>0.01</v>
          </cell>
          <cell r="HI462">
            <v>0.19</v>
          </cell>
          <cell r="HJ462">
            <v>0.05</v>
          </cell>
          <cell r="HK462">
            <v>0.03</v>
          </cell>
          <cell r="HL462">
            <v>0.09</v>
          </cell>
          <cell r="HM462">
            <v>0.01</v>
          </cell>
          <cell r="HN462">
            <v>6.0000000000000001E-3</v>
          </cell>
          <cell r="HO462">
            <v>0.01</v>
          </cell>
          <cell r="HP462">
            <v>0.01</v>
          </cell>
          <cell r="HQ462">
            <v>0.01</v>
          </cell>
          <cell r="HR462">
            <v>8.3000000000000004E-2</v>
          </cell>
          <cell r="HS462">
            <v>8.0000000000000002E-3</v>
          </cell>
          <cell r="HT462">
            <v>0.02</v>
          </cell>
          <cell r="HU462">
            <v>0.03</v>
          </cell>
          <cell r="HV462">
            <v>0.03</v>
          </cell>
          <cell r="HW462">
            <v>0.03</v>
          </cell>
          <cell r="HX462">
            <v>0.04</v>
          </cell>
          <cell r="HY462">
            <v>0.03</v>
          </cell>
        </row>
        <row r="463">
          <cell r="A463">
            <v>610102</v>
          </cell>
          <cell r="I463">
            <v>36</v>
          </cell>
          <cell r="J463" t="str">
            <v>Weak</v>
          </cell>
          <cell r="M463">
            <v>36</v>
          </cell>
          <cell r="R463">
            <v>1</v>
          </cell>
          <cell r="AA463">
            <v>0.04</v>
          </cell>
          <cell r="AB463">
            <v>0.06</v>
          </cell>
          <cell r="AC463">
            <v>0.05</v>
          </cell>
          <cell r="AD463">
            <v>0.05</v>
          </cell>
          <cell r="AE463">
            <v>7.0000000000000007E-2</v>
          </cell>
          <cell r="AF463">
            <v>0.12</v>
          </cell>
          <cell r="AG463">
            <v>0.08</v>
          </cell>
          <cell r="AH463">
            <v>0.09</v>
          </cell>
          <cell r="AI463">
            <v>0.08</v>
          </cell>
          <cell r="AJ463">
            <v>7.0000000000000007E-2</v>
          </cell>
          <cell r="AK463">
            <v>0.12</v>
          </cell>
          <cell r="AL463">
            <v>0.14000000000000001</v>
          </cell>
          <cell r="AM463">
            <v>0.39</v>
          </cell>
          <cell r="AN463">
            <v>0.3</v>
          </cell>
          <cell r="AO463">
            <v>0.38</v>
          </cell>
          <cell r="AP463">
            <v>0.24</v>
          </cell>
          <cell r="AQ463">
            <v>0.27</v>
          </cell>
          <cell r="AR463">
            <v>0.28999999999999998</v>
          </cell>
          <cell r="AS463">
            <v>0</v>
          </cell>
          <cell r="AT463">
            <v>0.01</v>
          </cell>
          <cell r="AU463">
            <v>0.01</v>
          </cell>
          <cell r="AV463">
            <v>0.02</v>
          </cell>
          <cell r="AW463">
            <v>0.01</v>
          </cell>
          <cell r="AX463">
            <v>0.02</v>
          </cell>
          <cell r="AY463">
            <v>0.49</v>
          </cell>
          <cell r="AZ463">
            <v>0.54</v>
          </cell>
          <cell r="BA463">
            <v>0.49</v>
          </cell>
          <cell r="BB463">
            <v>0.63</v>
          </cell>
          <cell r="BC463">
            <v>0.53</v>
          </cell>
          <cell r="BD463">
            <v>0.42</v>
          </cell>
          <cell r="BK463">
            <v>4.7E-2</v>
          </cell>
          <cell r="BL463">
            <v>4.7E-2</v>
          </cell>
          <cell r="BM463">
            <v>0.05</v>
          </cell>
          <cell r="BN463">
            <v>0.08</v>
          </cell>
          <cell r="BO463">
            <v>0.06</v>
          </cell>
          <cell r="BP463">
            <v>0.08</v>
          </cell>
          <cell r="BQ463">
            <v>0.1</v>
          </cell>
          <cell r="BR463">
            <v>0.16</v>
          </cell>
          <cell r="BS463">
            <v>0.14000000000000001</v>
          </cell>
          <cell r="BT463">
            <v>0.02</v>
          </cell>
          <cell r="BU463">
            <v>0.05</v>
          </cell>
          <cell r="BV463">
            <v>0.06</v>
          </cell>
          <cell r="BW463">
            <v>0.04</v>
          </cell>
          <cell r="BX463">
            <v>0.08</v>
          </cell>
          <cell r="BY463">
            <v>0.11</v>
          </cell>
          <cell r="BZ463">
            <v>0.1</v>
          </cell>
          <cell r="CA463">
            <v>0.08</v>
          </cell>
          <cell r="CB463">
            <v>0.09</v>
          </cell>
          <cell r="CL463">
            <v>0.23</v>
          </cell>
          <cell r="CM463">
            <v>0.25</v>
          </cell>
          <cell r="CN463">
            <v>0.25</v>
          </cell>
          <cell r="CO463">
            <v>0.22</v>
          </cell>
          <cell r="CP463">
            <v>0.23</v>
          </cell>
          <cell r="CQ463">
            <v>0.26</v>
          </cell>
          <cell r="CR463">
            <v>0.23</v>
          </cell>
          <cell r="CS463">
            <v>0.17</v>
          </cell>
          <cell r="CT463">
            <v>0.22</v>
          </cell>
          <cell r="CU463">
            <v>0</v>
          </cell>
          <cell r="CV463">
            <v>0.01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0.01</v>
          </cell>
          <cell r="DB463">
            <v>0.02</v>
          </cell>
          <cell r="DC463">
            <v>0.02</v>
          </cell>
          <cell r="DD463">
            <v>0.71</v>
          </cell>
          <cell r="DE463">
            <v>0.65</v>
          </cell>
          <cell r="DF463">
            <v>0.64</v>
          </cell>
          <cell r="DG463">
            <v>0.67</v>
          </cell>
          <cell r="DH463">
            <v>0.64</v>
          </cell>
          <cell r="DI463">
            <v>0.54</v>
          </cell>
          <cell r="DJ463">
            <v>0.56000000000000005</v>
          </cell>
          <cell r="DK463">
            <v>0.56999999999999995</v>
          </cell>
          <cell r="DL463">
            <v>0.53</v>
          </cell>
          <cell r="DM463">
            <v>0.14000000000000001</v>
          </cell>
          <cell r="DN463">
            <v>5.7000000000000002E-2</v>
          </cell>
          <cell r="DO463">
            <v>0.03</v>
          </cell>
          <cell r="DP463">
            <v>0.1</v>
          </cell>
          <cell r="DQ463">
            <v>6.6000000000000003E-2</v>
          </cell>
          <cell r="DR463">
            <v>0.08</v>
          </cell>
          <cell r="DS463">
            <v>0.09</v>
          </cell>
          <cell r="DT463">
            <v>0.04</v>
          </cell>
          <cell r="DU463">
            <v>0.05</v>
          </cell>
          <cell r="DW463">
            <v>0.123</v>
          </cell>
          <cell r="DX463">
            <v>0.16</v>
          </cell>
          <cell r="DY463">
            <v>0.14000000000000001</v>
          </cell>
          <cell r="DZ463">
            <v>0.11</v>
          </cell>
          <cell r="EA463">
            <v>0.16</v>
          </cell>
          <cell r="EB463">
            <v>0.12</v>
          </cell>
          <cell r="EC463">
            <v>0.15</v>
          </cell>
          <cell r="ED463">
            <v>0.16</v>
          </cell>
          <cell r="EE463">
            <v>0.26</v>
          </cell>
          <cell r="EF463">
            <v>0.34</v>
          </cell>
          <cell r="EG463">
            <v>0.34</v>
          </cell>
          <cell r="EH463">
            <v>0.3</v>
          </cell>
          <cell r="EI463">
            <v>0.38</v>
          </cell>
          <cell r="EJ463">
            <v>0.39</v>
          </cell>
          <cell r="EK463">
            <v>0.33</v>
          </cell>
          <cell r="EL463">
            <v>0.34</v>
          </cell>
          <cell r="EM463">
            <v>0.38</v>
          </cell>
          <cell r="EO463">
            <v>0.46</v>
          </cell>
          <cell r="EP463">
            <v>0.45</v>
          </cell>
          <cell r="EQ463">
            <v>0.42</v>
          </cell>
          <cell r="ER463">
            <v>0.42</v>
          </cell>
          <cell r="ES463">
            <v>0.33</v>
          </cell>
          <cell r="ET463">
            <v>0.4</v>
          </cell>
          <cell r="EU463">
            <v>0.43</v>
          </cell>
          <cell r="EV463">
            <v>0.39</v>
          </cell>
          <cell r="EW463">
            <v>0.03</v>
          </cell>
          <cell r="EX463">
            <v>0.02</v>
          </cell>
          <cell r="EY463">
            <v>0.02</v>
          </cell>
          <cell r="EZ463">
            <v>0.03</v>
          </cell>
          <cell r="FA463">
            <v>0.02</v>
          </cell>
          <cell r="FB463">
            <v>0.04</v>
          </cell>
          <cell r="FC463">
            <v>0.06</v>
          </cell>
          <cell r="FD463">
            <v>0.04</v>
          </cell>
          <cell r="FE463">
            <v>0.03</v>
          </cell>
          <cell r="GP463">
            <v>7.0000000000000007E-2</v>
          </cell>
          <cell r="GQ463">
            <v>0.04</v>
          </cell>
          <cell r="GR463">
            <v>0.05</v>
          </cell>
          <cell r="GS463">
            <v>0.05</v>
          </cell>
          <cell r="GT463">
            <v>0.17</v>
          </cell>
          <cell r="GU463">
            <v>0.04</v>
          </cell>
          <cell r="GV463">
            <v>0.39</v>
          </cell>
          <cell r="GW463">
            <v>0.34</v>
          </cell>
          <cell r="GX463">
            <v>0.36</v>
          </cell>
          <cell r="GY463">
            <v>0.46</v>
          </cell>
          <cell r="GZ463">
            <v>0.42</v>
          </cell>
          <cell r="HA463">
            <v>0.51</v>
          </cell>
          <cell r="HB463">
            <v>0.39</v>
          </cell>
          <cell r="HC463">
            <v>0.33</v>
          </cell>
          <cell r="HD463">
            <v>0.25</v>
          </cell>
          <cell r="HE463">
            <v>0.3</v>
          </cell>
          <cell r="HF463">
            <v>0.23</v>
          </cell>
          <cell r="HG463">
            <v>0.33</v>
          </cell>
          <cell r="HH463">
            <v>0.12</v>
          </cell>
          <cell r="HI463">
            <v>0.25</v>
          </cell>
          <cell r="HJ463">
            <v>0.25</v>
          </cell>
          <cell r="HK463">
            <v>0.14000000000000001</v>
          </cell>
          <cell r="HL463">
            <v>0.14000000000000001</v>
          </cell>
          <cell r="HM463">
            <v>0.09</v>
          </cell>
          <cell r="HN463">
            <v>8.9999999999999993E-3</v>
          </cell>
          <cell r="HO463">
            <v>0.03</v>
          </cell>
          <cell r="HP463">
            <v>7.0000000000000007E-2</v>
          </cell>
          <cell r="HQ463">
            <v>0.01</v>
          </cell>
          <cell r="HR463">
            <v>8.9999999999999993E-3</v>
          </cell>
          <cell r="HS463">
            <v>8.9999999999999993E-3</v>
          </cell>
          <cell r="HT463">
            <v>0.03</v>
          </cell>
          <cell r="HU463">
            <v>0.02</v>
          </cell>
          <cell r="HV463">
            <v>0.03</v>
          </cell>
          <cell r="HW463">
            <v>0.04</v>
          </cell>
          <cell r="HX463">
            <v>0.03</v>
          </cell>
          <cell r="HY463">
            <v>0.02</v>
          </cell>
        </row>
        <row r="464">
          <cell r="A464">
            <v>610103</v>
          </cell>
          <cell r="I464">
            <v>57</v>
          </cell>
          <cell r="J464" t="str">
            <v>Neutral</v>
          </cell>
          <cell r="M464">
            <v>54</v>
          </cell>
          <cell r="AA464">
            <v>0.02</v>
          </cell>
          <cell r="AB464">
            <v>0.02</v>
          </cell>
          <cell r="AC464">
            <v>0</v>
          </cell>
          <cell r="AD464">
            <v>0.01</v>
          </cell>
          <cell r="AE464">
            <v>0.04</v>
          </cell>
          <cell r="AF464">
            <v>0.09</v>
          </cell>
          <cell r="AG464">
            <v>0.09</v>
          </cell>
          <cell r="AH464">
            <v>0.08</v>
          </cell>
          <cell r="AI464">
            <v>7.0000000000000007E-2</v>
          </cell>
          <cell r="AJ464">
            <v>0.04</v>
          </cell>
          <cell r="AK464">
            <v>0.08</v>
          </cell>
          <cell r="AL464">
            <v>0.11</v>
          </cell>
          <cell r="AM464">
            <v>0.27</v>
          </cell>
          <cell r="AN464">
            <v>0.22</v>
          </cell>
          <cell r="AO464">
            <v>0.27</v>
          </cell>
          <cell r="AP464">
            <v>0.19</v>
          </cell>
          <cell r="AQ464">
            <v>0.3</v>
          </cell>
          <cell r="AR464">
            <v>0.3</v>
          </cell>
          <cell r="AS464">
            <v>0</v>
          </cell>
          <cell r="AT464">
            <v>0</v>
          </cell>
          <cell r="AU464">
            <v>0.01</v>
          </cell>
          <cell r="AV464">
            <v>0</v>
          </cell>
          <cell r="AW464">
            <v>0.01</v>
          </cell>
          <cell r="AX464">
            <v>0.02</v>
          </cell>
          <cell r="AY464">
            <v>0.62</v>
          </cell>
          <cell r="AZ464">
            <v>0.67</v>
          </cell>
          <cell r="BA464">
            <v>0.65</v>
          </cell>
          <cell r="BB464">
            <v>0.76</v>
          </cell>
          <cell r="BC464">
            <v>0.57999999999999996</v>
          </cell>
          <cell r="BD464">
            <v>0.48</v>
          </cell>
          <cell r="BK464">
            <v>5.0000000000000001E-3</v>
          </cell>
          <cell r="BL464">
            <v>0</v>
          </cell>
          <cell r="BM464">
            <v>0</v>
          </cell>
          <cell r="BN464">
            <v>0.02</v>
          </cell>
          <cell r="BO464">
            <v>0</v>
          </cell>
          <cell r="BP464">
            <v>0.02</v>
          </cell>
          <cell r="BQ464">
            <v>0.04</v>
          </cell>
          <cell r="BR464">
            <v>7.0000000000000007E-2</v>
          </cell>
          <cell r="BS464">
            <v>0.06</v>
          </cell>
          <cell r="BT464">
            <v>0.02</v>
          </cell>
          <cell r="BU464">
            <v>0.04</v>
          </cell>
          <cell r="BV464">
            <v>0.05</v>
          </cell>
          <cell r="BW464">
            <v>0.05</v>
          </cell>
          <cell r="BX464">
            <v>0.02</v>
          </cell>
          <cell r="BY464">
            <v>0.09</v>
          </cell>
          <cell r="BZ464">
            <v>0.08</v>
          </cell>
          <cell r="CA464">
            <v>0.1</v>
          </cell>
          <cell r="CB464">
            <v>0.05</v>
          </cell>
          <cell r="CL464">
            <v>0.16</v>
          </cell>
          <cell r="CM464">
            <v>0.14000000000000001</v>
          </cell>
          <cell r="CN464">
            <v>0.16</v>
          </cell>
          <cell r="CO464">
            <v>0.16</v>
          </cell>
          <cell r="CP464">
            <v>0.24</v>
          </cell>
          <cell r="CQ464">
            <v>0.28000000000000003</v>
          </cell>
          <cell r="CR464">
            <v>0.21</v>
          </cell>
          <cell r="CS464">
            <v>0.16</v>
          </cell>
          <cell r="CT464">
            <v>0.23</v>
          </cell>
          <cell r="CU464">
            <v>0.01</v>
          </cell>
          <cell r="CV464">
            <v>0.01</v>
          </cell>
          <cell r="CW464">
            <v>0.01</v>
          </cell>
          <cell r="CX464">
            <v>0</v>
          </cell>
          <cell r="CY464">
            <v>0</v>
          </cell>
          <cell r="CZ464">
            <v>0</v>
          </cell>
          <cell r="DA464">
            <v>0.02</v>
          </cell>
          <cell r="DB464">
            <v>0.01</v>
          </cell>
          <cell r="DC464">
            <v>0.01</v>
          </cell>
          <cell r="DD464">
            <v>0.8</v>
          </cell>
          <cell r="DE464">
            <v>0.8</v>
          </cell>
          <cell r="DF464">
            <v>0.77</v>
          </cell>
          <cell r="DG464">
            <v>0.77</v>
          </cell>
          <cell r="DH464">
            <v>0.74</v>
          </cell>
          <cell r="DI464">
            <v>0.61</v>
          </cell>
          <cell r="DJ464">
            <v>0.64</v>
          </cell>
          <cell r="DK464">
            <v>0.65</v>
          </cell>
          <cell r="DL464">
            <v>0.65</v>
          </cell>
          <cell r="DM464">
            <v>0.2</v>
          </cell>
          <cell r="DN464">
            <v>0.02</v>
          </cell>
          <cell r="DO464">
            <v>0.02</v>
          </cell>
          <cell r="DP464">
            <v>0.02</v>
          </cell>
          <cell r="DQ464">
            <v>0</v>
          </cell>
          <cell r="DR464">
            <v>0.02</v>
          </cell>
          <cell r="DS464">
            <v>0.03</v>
          </cell>
          <cell r="DT464">
            <v>0.03</v>
          </cell>
          <cell r="DU464">
            <v>0.03</v>
          </cell>
          <cell r="DW464">
            <v>6.9000000000000006E-2</v>
          </cell>
          <cell r="DX464">
            <v>6.4000000000000001E-2</v>
          </cell>
          <cell r="DY464">
            <v>0.09</v>
          </cell>
          <cell r="DZ464">
            <v>0.04</v>
          </cell>
          <cell r="EA464">
            <v>0.11</v>
          </cell>
          <cell r="EB464">
            <v>0.11</v>
          </cell>
          <cell r="EC464">
            <v>0.05</v>
          </cell>
          <cell r="ED464">
            <v>0.09</v>
          </cell>
          <cell r="EE464">
            <v>0.22</v>
          </cell>
          <cell r="EF464">
            <v>0.28000000000000003</v>
          </cell>
          <cell r="EG464">
            <v>0.28000000000000003</v>
          </cell>
          <cell r="EH464">
            <v>0.28000000000000003</v>
          </cell>
          <cell r="EI464">
            <v>0.28000000000000003</v>
          </cell>
          <cell r="EJ464">
            <v>0.3</v>
          </cell>
          <cell r="EK464">
            <v>0.31</v>
          </cell>
          <cell r="EL464">
            <v>0.31</v>
          </cell>
          <cell r="EM464">
            <v>0.37</v>
          </cell>
          <cell r="EO464">
            <v>0.6</v>
          </cell>
          <cell r="EP464">
            <v>0.59</v>
          </cell>
          <cell r="EQ464">
            <v>0.56000000000000005</v>
          </cell>
          <cell r="ER464">
            <v>0.63</v>
          </cell>
          <cell r="ES464">
            <v>0.49</v>
          </cell>
          <cell r="ET464">
            <v>0.43</v>
          </cell>
          <cell r="EU464">
            <v>0.55000000000000004</v>
          </cell>
          <cell r="EV464">
            <v>0.44</v>
          </cell>
          <cell r="EW464">
            <v>7.0000000000000007E-2</v>
          </cell>
          <cell r="EX464">
            <v>0.04</v>
          </cell>
          <cell r="EY464">
            <v>0.04</v>
          </cell>
          <cell r="EZ464">
            <v>0.04</v>
          </cell>
          <cell r="FA464">
            <v>0.05</v>
          </cell>
          <cell r="FB464">
            <v>0.08</v>
          </cell>
          <cell r="FC464">
            <v>0.12</v>
          </cell>
          <cell r="FD464">
            <v>0.06</v>
          </cell>
          <cell r="FE464">
            <v>0.05</v>
          </cell>
          <cell r="GP464">
            <v>0</v>
          </cell>
          <cell r="GQ464">
            <v>0</v>
          </cell>
          <cell r="GR464">
            <v>0</v>
          </cell>
          <cell r="GS464">
            <v>0.01</v>
          </cell>
          <cell r="GT464">
            <v>0.06</v>
          </cell>
          <cell r="GU464">
            <v>0.01</v>
          </cell>
          <cell r="GV464">
            <v>0.32</v>
          </cell>
          <cell r="GW464">
            <v>0.24</v>
          </cell>
          <cell r="GX464">
            <v>0.28000000000000003</v>
          </cell>
          <cell r="GY464">
            <v>0.31</v>
          </cell>
          <cell r="GZ464">
            <v>0.38</v>
          </cell>
          <cell r="HA464">
            <v>0.3</v>
          </cell>
          <cell r="HB464">
            <v>0.56000000000000005</v>
          </cell>
          <cell r="HC464">
            <v>0.46</v>
          </cell>
          <cell r="HD464">
            <v>0.41</v>
          </cell>
          <cell r="HE464">
            <v>0.41</v>
          </cell>
          <cell r="HF464">
            <v>0.37</v>
          </cell>
          <cell r="HG464">
            <v>0.56999999999999995</v>
          </cell>
          <cell r="HH464">
            <v>0.05</v>
          </cell>
          <cell r="HI464">
            <v>0.21</v>
          </cell>
          <cell r="HJ464">
            <v>0.22</v>
          </cell>
          <cell r="HK464">
            <v>0.15</v>
          </cell>
          <cell r="HL464">
            <v>0.12</v>
          </cell>
          <cell r="HM464">
            <v>0.05</v>
          </cell>
          <cell r="HN464">
            <v>2.5000000000000001E-2</v>
          </cell>
          <cell r="HO464">
            <v>0.04</v>
          </cell>
          <cell r="HP464">
            <v>0.04</v>
          </cell>
          <cell r="HQ464">
            <v>0.05</v>
          </cell>
          <cell r="HR464">
            <v>0.02</v>
          </cell>
          <cell r="HS464">
            <v>2.5000000000000001E-2</v>
          </cell>
          <cell r="HT464">
            <v>0.04</v>
          </cell>
          <cell r="HU464">
            <v>0.05</v>
          </cell>
          <cell r="HV464">
            <v>0.05</v>
          </cell>
          <cell r="HW464">
            <v>7.0000000000000007E-2</v>
          </cell>
          <cell r="HX464">
            <v>0.05</v>
          </cell>
          <cell r="HY464">
            <v>0.04</v>
          </cell>
        </row>
        <row r="465">
          <cell r="A465">
            <v>610104</v>
          </cell>
          <cell r="I465">
            <v>28</v>
          </cell>
          <cell r="J465" t="str">
            <v/>
          </cell>
          <cell r="R465">
            <v>78</v>
          </cell>
          <cell r="AA465">
            <v>0.05</v>
          </cell>
          <cell r="AB465">
            <v>0.05</v>
          </cell>
          <cell r="AC465">
            <v>7.0000000000000007E-2</v>
          </cell>
          <cell r="AD465">
            <v>0</v>
          </cell>
          <cell r="AE465">
            <v>0</v>
          </cell>
          <cell r="AF465">
            <v>0.06</v>
          </cell>
          <cell r="AG465">
            <v>0.08</v>
          </cell>
          <cell r="AH465">
            <v>0.08</v>
          </cell>
          <cell r="AI465">
            <v>0.1</v>
          </cell>
          <cell r="AJ465">
            <v>0.08</v>
          </cell>
          <cell r="AK465">
            <v>0.18</v>
          </cell>
          <cell r="AL465">
            <v>0.25</v>
          </cell>
          <cell r="AM465">
            <v>0.36</v>
          </cell>
          <cell r="AN465">
            <v>0.28999999999999998</v>
          </cell>
          <cell r="AO465">
            <v>0.34</v>
          </cell>
          <cell r="AP465">
            <v>0.24</v>
          </cell>
          <cell r="AQ465">
            <v>0.39</v>
          </cell>
          <cell r="AR465">
            <v>0.32</v>
          </cell>
          <cell r="AS465">
            <v>0</v>
          </cell>
          <cell r="AT465">
            <v>0.01</v>
          </cell>
          <cell r="AU465">
            <v>0</v>
          </cell>
          <cell r="AV465">
            <v>0</v>
          </cell>
          <cell r="AW465">
            <v>0.01</v>
          </cell>
          <cell r="AX465">
            <v>0.02</v>
          </cell>
          <cell r="AY465">
            <v>0.51</v>
          </cell>
          <cell r="AZ465">
            <v>0.56999999999999995</v>
          </cell>
          <cell r="BA465">
            <v>0.49</v>
          </cell>
          <cell r="BB465">
            <v>0.68</v>
          </cell>
          <cell r="BC465">
            <v>0.42</v>
          </cell>
          <cell r="BD465">
            <v>0.35</v>
          </cell>
          <cell r="BK465">
            <v>8.9999999999999993E-3</v>
          </cell>
          <cell r="BL465">
            <v>8.9999999999999993E-3</v>
          </cell>
          <cell r="BM465">
            <v>0.01</v>
          </cell>
          <cell r="BN465">
            <v>0.06</v>
          </cell>
          <cell r="BO465">
            <v>0.02</v>
          </cell>
          <cell r="BP465">
            <v>0.04</v>
          </cell>
          <cell r="BQ465">
            <v>0.08</v>
          </cell>
          <cell r="BR465">
            <v>0.15</v>
          </cell>
          <cell r="BS465">
            <v>0.13</v>
          </cell>
          <cell r="BT465">
            <v>7.0000000000000007E-2</v>
          </cell>
          <cell r="BU465">
            <v>0.06</v>
          </cell>
          <cell r="BV465">
            <v>0.11</v>
          </cell>
          <cell r="BW465">
            <v>0.04</v>
          </cell>
          <cell r="BX465">
            <v>0.06</v>
          </cell>
          <cell r="BY465">
            <v>0.12</v>
          </cell>
          <cell r="BZ465">
            <v>0.09</v>
          </cell>
          <cell r="CA465">
            <v>0.15</v>
          </cell>
          <cell r="CB465">
            <v>0.16</v>
          </cell>
          <cell r="CL465">
            <v>0.2</v>
          </cell>
          <cell r="CM465">
            <v>0.25</v>
          </cell>
          <cell r="CN465">
            <v>0.26</v>
          </cell>
          <cell r="CO465">
            <v>0.21</v>
          </cell>
          <cell r="CP465">
            <v>0.28999999999999998</v>
          </cell>
          <cell r="CQ465">
            <v>0.28999999999999998</v>
          </cell>
          <cell r="CR465">
            <v>0.23</v>
          </cell>
          <cell r="CS465">
            <v>0.19</v>
          </cell>
          <cell r="CT465">
            <v>0.18</v>
          </cell>
          <cell r="CU465">
            <v>0</v>
          </cell>
          <cell r="CV465">
            <v>0</v>
          </cell>
          <cell r="CW465">
            <v>0.01</v>
          </cell>
          <cell r="CX465">
            <v>0</v>
          </cell>
          <cell r="CY465">
            <v>0.01</v>
          </cell>
          <cell r="CZ465">
            <v>0.01</v>
          </cell>
          <cell r="DA465">
            <v>0.01</v>
          </cell>
          <cell r="DB465">
            <v>0</v>
          </cell>
          <cell r="DC465">
            <v>0</v>
          </cell>
          <cell r="DD465">
            <v>0.72</v>
          </cell>
          <cell r="DE465">
            <v>0.68</v>
          </cell>
          <cell r="DF465">
            <v>0.62</v>
          </cell>
          <cell r="DG465">
            <v>0.68</v>
          </cell>
          <cell r="DH465">
            <v>0.62</v>
          </cell>
          <cell r="DI465">
            <v>0.55000000000000004</v>
          </cell>
          <cell r="DJ465">
            <v>0.59</v>
          </cell>
          <cell r="DK465">
            <v>0.51</v>
          </cell>
          <cell r="DL465">
            <v>0.54</v>
          </cell>
          <cell r="DM465">
            <v>0.14000000000000001</v>
          </cell>
          <cell r="DN465">
            <v>0</v>
          </cell>
          <cell r="DO465">
            <v>0.03</v>
          </cell>
          <cell r="DP465">
            <v>0.02</v>
          </cell>
          <cell r="DQ465">
            <v>3.5999999999999997E-2</v>
          </cell>
          <cell r="DR465">
            <v>0.04</v>
          </cell>
          <cell r="DS465">
            <v>0.11</v>
          </cell>
          <cell r="DT465">
            <v>7.0000000000000007E-2</v>
          </cell>
          <cell r="DU465">
            <v>0.01</v>
          </cell>
          <cell r="DW465">
            <v>8.8999999999999996E-2</v>
          </cell>
          <cell r="DX465">
            <v>6.3E-2</v>
          </cell>
          <cell r="DY465">
            <v>0.09</v>
          </cell>
          <cell r="DZ465">
            <v>0.08</v>
          </cell>
          <cell r="EA465">
            <v>0.13</v>
          </cell>
          <cell r="EB465">
            <v>0.22</v>
          </cell>
          <cell r="EC465">
            <v>0.06</v>
          </cell>
          <cell r="ED465">
            <v>0.08</v>
          </cell>
          <cell r="EE465">
            <v>0.32</v>
          </cell>
          <cell r="EF465">
            <v>0.3</v>
          </cell>
          <cell r="EG465">
            <v>0.27</v>
          </cell>
          <cell r="EH465">
            <v>0.28999999999999998</v>
          </cell>
          <cell r="EI465">
            <v>0.27</v>
          </cell>
          <cell r="EJ465">
            <v>0.26</v>
          </cell>
          <cell r="EK465">
            <v>0.33</v>
          </cell>
          <cell r="EL465">
            <v>0.38</v>
          </cell>
          <cell r="EM465">
            <v>0.43</v>
          </cell>
          <cell r="EO465">
            <v>0.6</v>
          </cell>
          <cell r="EP465">
            <v>0.64</v>
          </cell>
          <cell r="EQ465">
            <v>0.59</v>
          </cell>
          <cell r="ER465">
            <v>0.61</v>
          </cell>
          <cell r="ES465">
            <v>0.56000000000000005</v>
          </cell>
          <cell r="ET465">
            <v>0.28999999999999998</v>
          </cell>
          <cell r="EU465">
            <v>0.46</v>
          </cell>
          <cell r="EV465">
            <v>0.46</v>
          </cell>
          <cell r="EW465">
            <v>0.01</v>
          </cell>
          <cell r="EX465">
            <v>0.01</v>
          </cell>
          <cell r="EY465">
            <v>0</v>
          </cell>
          <cell r="EZ465">
            <v>0.01</v>
          </cell>
          <cell r="FA465">
            <v>0.01</v>
          </cell>
          <cell r="FB465">
            <v>0.01</v>
          </cell>
          <cell r="FC465">
            <v>0.04</v>
          </cell>
          <cell r="FD465">
            <v>0.03</v>
          </cell>
          <cell r="FE465">
            <v>0.03</v>
          </cell>
          <cell r="GP465">
            <v>0.03</v>
          </cell>
          <cell r="GQ465">
            <v>0.04</v>
          </cell>
          <cell r="GR465">
            <v>0.11</v>
          </cell>
          <cell r="GS465">
            <v>0.15</v>
          </cell>
          <cell r="GT465">
            <v>0.27</v>
          </cell>
          <cell r="GU465">
            <v>0.02</v>
          </cell>
          <cell r="GV465">
            <v>0.33</v>
          </cell>
          <cell r="GW465">
            <v>0.21</v>
          </cell>
          <cell r="GX465">
            <v>0.33</v>
          </cell>
          <cell r="GY465">
            <v>0.38</v>
          </cell>
          <cell r="GZ465">
            <v>0.36</v>
          </cell>
          <cell r="HA465">
            <v>0.37</v>
          </cell>
          <cell r="HB465">
            <v>0.57999999999999996</v>
          </cell>
          <cell r="HC465">
            <v>0.6</v>
          </cell>
          <cell r="HD465">
            <v>0.4</v>
          </cell>
          <cell r="HE465">
            <v>0.38</v>
          </cell>
          <cell r="HF465">
            <v>0.21</v>
          </cell>
          <cell r="HG465">
            <v>0.54</v>
          </cell>
          <cell r="HH465">
            <v>0.02</v>
          </cell>
          <cell r="HI465">
            <v>0.09</v>
          </cell>
          <cell r="HJ465">
            <v>0.12</v>
          </cell>
          <cell r="HK465">
            <v>0.04</v>
          </cell>
          <cell r="HL465">
            <v>0.1</v>
          </cell>
          <cell r="HM465">
            <v>0.03</v>
          </cell>
          <cell r="HN465">
            <v>1.7999999999999999E-2</v>
          </cell>
          <cell r="HO465">
            <v>0.03</v>
          </cell>
          <cell r="HP465">
            <v>0.02</v>
          </cell>
          <cell r="HQ465">
            <v>0.02</v>
          </cell>
          <cell r="HR465">
            <v>1.7999999999999999E-2</v>
          </cell>
          <cell r="HS465">
            <v>1.7999999999999999E-2</v>
          </cell>
          <cell r="HT465">
            <v>0.03</v>
          </cell>
          <cell r="HU465">
            <v>0.03</v>
          </cell>
          <cell r="HV465">
            <v>0.03</v>
          </cell>
          <cell r="HW465">
            <v>0.04</v>
          </cell>
          <cell r="HX465">
            <v>0.04</v>
          </cell>
          <cell r="HY465">
            <v>0.03</v>
          </cell>
        </row>
        <row r="466">
          <cell r="A466">
            <v>610105</v>
          </cell>
          <cell r="I466">
            <v>31</v>
          </cell>
          <cell r="J466" t="str">
            <v>Neutral</v>
          </cell>
          <cell r="M466">
            <v>54</v>
          </cell>
          <cell r="R466">
            <v>100</v>
          </cell>
          <cell r="AA466">
            <v>0.01</v>
          </cell>
          <cell r="AB466">
            <v>0.01</v>
          </cell>
          <cell r="AC466">
            <v>0.01</v>
          </cell>
          <cell r="AD466">
            <v>0</v>
          </cell>
          <cell r="AE466">
            <v>0.01</v>
          </cell>
          <cell r="AF466">
            <v>0.04</v>
          </cell>
          <cell r="AG466">
            <v>0.1</v>
          </cell>
          <cell r="AH466">
            <v>0.09</v>
          </cell>
          <cell r="AI466">
            <v>0.05</v>
          </cell>
          <cell r="AJ466">
            <v>0.03</v>
          </cell>
          <cell r="AK466">
            <v>0.11</v>
          </cell>
          <cell r="AL466">
            <v>0.16</v>
          </cell>
          <cell r="AM466">
            <v>0.3</v>
          </cell>
          <cell r="AN466">
            <v>0.25</v>
          </cell>
          <cell r="AO466">
            <v>0.31</v>
          </cell>
          <cell r="AP466">
            <v>0.22</v>
          </cell>
          <cell r="AQ466">
            <v>0.33</v>
          </cell>
          <cell r="AR466">
            <v>0.28999999999999998</v>
          </cell>
          <cell r="AS466">
            <v>0.01</v>
          </cell>
          <cell r="AT466">
            <v>0.01</v>
          </cell>
          <cell r="AU466">
            <v>0</v>
          </cell>
          <cell r="AV466">
            <v>0</v>
          </cell>
          <cell r="AW466">
            <v>0.01</v>
          </cell>
          <cell r="AX466">
            <v>0</v>
          </cell>
          <cell r="AY466">
            <v>0.57999999999999996</v>
          </cell>
          <cell r="AZ466">
            <v>0.64</v>
          </cell>
          <cell r="BA466">
            <v>0.63</v>
          </cell>
          <cell r="BB466">
            <v>0.75</v>
          </cell>
          <cell r="BC466">
            <v>0.54</v>
          </cell>
          <cell r="BD466">
            <v>0.51</v>
          </cell>
          <cell r="BK466">
            <v>1.4999999999999999E-2</v>
          </cell>
          <cell r="BL466">
            <v>7.0000000000000001E-3</v>
          </cell>
          <cell r="BM466">
            <v>0.01</v>
          </cell>
          <cell r="BN466">
            <v>0.02</v>
          </cell>
          <cell r="BO466">
            <v>0.02</v>
          </cell>
          <cell r="BP466">
            <v>0.04</v>
          </cell>
          <cell r="BQ466">
            <v>0.04</v>
          </cell>
          <cell r="BR466">
            <v>0.13</v>
          </cell>
          <cell r="BS466">
            <v>0.08</v>
          </cell>
          <cell r="BT466">
            <v>0.04</v>
          </cell>
          <cell r="BU466">
            <v>0.05</v>
          </cell>
          <cell r="BV466">
            <v>0.04</v>
          </cell>
          <cell r="BW466">
            <v>0.05</v>
          </cell>
          <cell r="BX466">
            <v>0.04</v>
          </cell>
          <cell r="BY466">
            <v>7.0000000000000007E-2</v>
          </cell>
          <cell r="BZ466">
            <v>0.05</v>
          </cell>
          <cell r="CA466">
            <v>0.1</v>
          </cell>
          <cell r="CB466">
            <v>0.11</v>
          </cell>
          <cell r="CL466">
            <v>0.19</v>
          </cell>
          <cell r="CM466">
            <v>0.22</v>
          </cell>
          <cell r="CN466">
            <v>0.27</v>
          </cell>
          <cell r="CO466">
            <v>0.18</v>
          </cell>
          <cell r="CP466">
            <v>0.24</v>
          </cell>
          <cell r="CQ466">
            <v>0.25</v>
          </cell>
          <cell r="CR466">
            <v>0.24</v>
          </cell>
          <cell r="CS466">
            <v>0.16</v>
          </cell>
          <cell r="CT466">
            <v>0.22</v>
          </cell>
          <cell r="CU466">
            <v>0.01</v>
          </cell>
          <cell r="CV466">
            <v>0.01</v>
          </cell>
          <cell r="CW466">
            <v>0.01</v>
          </cell>
          <cell r="CX466">
            <v>0.01</v>
          </cell>
          <cell r="CY466">
            <v>0.01</v>
          </cell>
          <cell r="CZ466">
            <v>0.01</v>
          </cell>
          <cell r="DA466">
            <v>0.01</v>
          </cell>
          <cell r="DB466">
            <v>0</v>
          </cell>
          <cell r="DC466">
            <v>0.01</v>
          </cell>
          <cell r="DD466">
            <v>0.75</v>
          </cell>
          <cell r="DE466">
            <v>0.72</v>
          </cell>
          <cell r="DF466">
            <v>0.68</v>
          </cell>
          <cell r="DG466">
            <v>0.73</v>
          </cell>
          <cell r="DH466">
            <v>0.69</v>
          </cell>
          <cell r="DI466">
            <v>0.63</v>
          </cell>
          <cell r="DJ466">
            <v>0.65</v>
          </cell>
          <cell r="DK466">
            <v>0.6</v>
          </cell>
          <cell r="DL466">
            <v>0.57999999999999996</v>
          </cell>
          <cell r="DM466">
            <v>0.04</v>
          </cell>
          <cell r="DN466">
            <v>7.0000000000000001E-3</v>
          </cell>
          <cell r="DO466">
            <v>0</v>
          </cell>
          <cell r="DP466">
            <v>0.01</v>
          </cell>
          <cell r="DQ466">
            <v>0</v>
          </cell>
          <cell r="DR466">
            <v>0</v>
          </cell>
          <cell r="DS466">
            <v>0.1</v>
          </cell>
          <cell r="DT466">
            <v>0</v>
          </cell>
          <cell r="DU466">
            <v>0</v>
          </cell>
          <cell r="DW466">
            <v>3.6999999999999998E-2</v>
          </cell>
          <cell r="DX466">
            <v>1.4999999999999999E-2</v>
          </cell>
          <cell r="DY466">
            <v>0.03</v>
          </cell>
          <cell r="DZ466">
            <v>0.03</v>
          </cell>
          <cell r="EA466">
            <v>0.06</v>
          </cell>
          <cell r="EB466">
            <v>0.16</v>
          </cell>
          <cell r="EC466">
            <v>0.04</v>
          </cell>
          <cell r="ED466">
            <v>0</v>
          </cell>
          <cell r="EE466">
            <v>0.48</v>
          </cell>
          <cell r="EF466">
            <v>0.24</v>
          </cell>
          <cell r="EG466">
            <v>0.31</v>
          </cell>
          <cell r="EH466">
            <v>0.3</v>
          </cell>
          <cell r="EI466">
            <v>0.24</v>
          </cell>
          <cell r="EJ466">
            <v>0.37</v>
          </cell>
          <cell r="EK466">
            <v>0.41</v>
          </cell>
          <cell r="EL466">
            <v>0.43</v>
          </cell>
          <cell r="EM466">
            <v>0.43</v>
          </cell>
          <cell r="EO466">
            <v>0.69</v>
          </cell>
          <cell r="EP466">
            <v>0.66</v>
          </cell>
          <cell r="EQ466">
            <v>0.64</v>
          </cell>
          <cell r="ER466">
            <v>0.71</v>
          </cell>
          <cell r="ES466">
            <v>0.54</v>
          </cell>
          <cell r="ET466">
            <v>0.28000000000000003</v>
          </cell>
          <cell r="EU466">
            <v>0.5</v>
          </cell>
          <cell r="EV466">
            <v>0.54</v>
          </cell>
          <cell r="EW466">
            <v>0.02</v>
          </cell>
          <cell r="EX466">
            <v>0.02</v>
          </cell>
          <cell r="EY466">
            <v>0.02</v>
          </cell>
          <cell r="EZ466">
            <v>0.02</v>
          </cell>
          <cell r="FA466">
            <v>0.02</v>
          </cell>
          <cell r="FB466">
            <v>0.02</v>
          </cell>
          <cell r="FC466">
            <v>0.05</v>
          </cell>
          <cell r="FD466">
            <v>0.02</v>
          </cell>
          <cell r="FE466">
            <v>0.03</v>
          </cell>
          <cell r="GP466">
            <v>0.13</v>
          </cell>
          <cell r="GQ466">
            <v>0.14000000000000001</v>
          </cell>
          <cell r="GR466">
            <v>0.23</v>
          </cell>
          <cell r="GS466">
            <v>0.42</v>
          </cell>
          <cell r="GT466">
            <v>0.2</v>
          </cell>
          <cell r="GU466">
            <v>0.02</v>
          </cell>
          <cell r="GV466">
            <v>0.49</v>
          </cell>
          <cell r="GW466">
            <v>0.51</v>
          </cell>
          <cell r="GX466">
            <v>0.16</v>
          </cell>
          <cell r="GY466">
            <v>0.39</v>
          </cell>
          <cell r="GZ466">
            <v>0.4</v>
          </cell>
          <cell r="HA466">
            <v>0.48</v>
          </cell>
          <cell r="HB466">
            <v>0.34</v>
          </cell>
          <cell r="HC466">
            <v>0.18</v>
          </cell>
          <cell r="HD466">
            <v>0.22</v>
          </cell>
          <cell r="HE466">
            <v>0.12</v>
          </cell>
          <cell r="HF466">
            <v>0.12</v>
          </cell>
          <cell r="HG466">
            <v>0.46</v>
          </cell>
          <cell r="HH466">
            <v>0.01</v>
          </cell>
          <cell r="HI466">
            <v>0.13</v>
          </cell>
          <cell r="HJ466">
            <v>7.0000000000000007E-2</v>
          </cell>
          <cell r="HK466">
            <v>0.03</v>
          </cell>
          <cell r="HL466">
            <v>0.13</v>
          </cell>
          <cell r="HM466">
            <v>0.02</v>
          </cell>
          <cell r="HN466">
            <v>0</v>
          </cell>
          <cell r="HO466">
            <v>0.01</v>
          </cell>
          <cell r="HP466">
            <v>0.28999999999999998</v>
          </cell>
          <cell r="HQ466">
            <v>0.02</v>
          </cell>
          <cell r="HR466">
            <v>0.127</v>
          </cell>
          <cell r="HS466">
            <v>0</v>
          </cell>
          <cell r="HT466">
            <v>0.01</v>
          </cell>
          <cell r="HU466">
            <v>0.01</v>
          </cell>
          <cell r="HV466">
            <v>0.03</v>
          </cell>
          <cell r="HW466">
            <v>0.02</v>
          </cell>
          <cell r="HX466">
            <v>0.02</v>
          </cell>
          <cell r="HY466">
            <v>0.02</v>
          </cell>
        </row>
        <row r="467">
          <cell r="A467">
            <v>610106</v>
          </cell>
          <cell r="J467" t="str">
            <v/>
          </cell>
        </row>
        <row r="468">
          <cell r="A468">
            <v>610107</v>
          </cell>
          <cell r="I468">
            <v>57</v>
          </cell>
          <cell r="J468" t="str">
            <v>Neutral</v>
          </cell>
          <cell r="M468">
            <v>44</v>
          </cell>
          <cell r="R468">
            <v>15</v>
          </cell>
          <cell r="AA468">
            <v>0.01</v>
          </cell>
          <cell r="AB468">
            <v>0.01</v>
          </cell>
          <cell r="AC468">
            <v>0.03</v>
          </cell>
          <cell r="AD468">
            <v>0.02</v>
          </cell>
          <cell r="AE468">
            <v>0.04</v>
          </cell>
          <cell r="AF468">
            <v>0.04</v>
          </cell>
          <cell r="AG468">
            <v>7.0000000000000007E-2</v>
          </cell>
          <cell r="AH468">
            <v>0.06</v>
          </cell>
          <cell r="AI468">
            <v>0.06</v>
          </cell>
          <cell r="AJ468">
            <v>0.08</v>
          </cell>
          <cell r="AK468">
            <v>0.09</v>
          </cell>
          <cell r="AL468">
            <v>0.19</v>
          </cell>
          <cell r="AM468">
            <v>0.33</v>
          </cell>
          <cell r="AN468">
            <v>0.26</v>
          </cell>
          <cell r="AO468">
            <v>0.36</v>
          </cell>
          <cell r="AP468">
            <v>0.28999999999999998</v>
          </cell>
          <cell r="AQ468">
            <v>0.4</v>
          </cell>
          <cell r="AR468">
            <v>0.33</v>
          </cell>
          <cell r="AS468">
            <v>0.02</v>
          </cell>
          <cell r="AT468">
            <v>0</v>
          </cell>
          <cell r="AU468">
            <v>0.02</v>
          </cell>
          <cell r="AV468">
            <v>0.01</v>
          </cell>
          <cell r="AW468">
            <v>0.01</v>
          </cell>
          <cell r="AX468">
            <v>0.02</v>
          </cell>
          <cell r="AY468">
            <v>0.56999999999999995</v>
          </cell>
          <cell r="AZ468">
            <v>0.66</v>
          </cell>
          <cell r="BA468">
            <v>0.53</v>
          </cell>
          <cell r="BB468">
            <v>0.6</v>
          </cell>
          <cell r="BC468">
            <v>0.47</v>
          </cell>
          <cell r="BD468">
            <v>0.42</v>
          </cell>
          <cell r="BK468">
            <v>5.0000000000000001E-3</v>
          </cell>
          <cell r="BL468">
            <v>5.0000000000000001E-3</v>
          </cell>
          <cell r="BM468">
            <v>0</v>
          </cell>
          <cell r="BN468">
            <v>0.01</v>
          </cell>
          <cell r="BO468">
            <v>0</v>
          </cell>
          <cell r="BP468">
            <v>0</v>
          </cell>
          <cell r="BQ468">
            <v>0.04</v>
          </cell>
          <cell r="BR468">
            <v>0.05</v>
          </cell>
          <cell r="BS468">
            <v>0.04</v>
          </cell>
          <cell r="BT468">
            <v>0.01</v>
          </cell>
          <cell r="BU468">
            <v>0.01</v>
          </cell>
          <cell r="BV468">
            <v>0.02</v>
          </cell>
          <cell r="BW468">
            <v>0.04</v>
          </cell>
          <cell r="BX468">
            <v>0.01</v>
          </cell>
          <cell r="BY468">
            <v>0.01</v>
          </cell>
          <cell r="BZ468">
            <v>0.05</v>
          </cell>
          <cell r="CA468">
            <v>0.09</v>
          </cell>
          <cell r="CB468">
            <v>0.05</v>
          </cell>
          <cell r="CL468">
            <v>0.18</v>
          </cell>
          <cell r="CM468">
            <v>0.21</v>
          </cell>
          <cell r="CN468">
            <v>0.24</v>
          </cell>
          <cell r="CO468">
            <v>0.22</v>
          </cell>
          <cell r="CP468">
            <v>0.26</v>
          </cell>
          <cell r="CQ468">
            <v>0.26</v>
          </cell>
          <cell r="CR468">
            <v>0.23</v>
          </cell>
          <cell r="CS468">
            <v>0.24</v>
          </cell>
          <cell r="CT468">
            <v>0.2</v>
          </cell>
          <cell r="CU468">
            <v>0.01</v>
          </cell>
          <cell r="CV468">
            <v>0.01</v>
          </cell>
          <cell r="CW468">
            <v>0.02</v>
          </cell>
          <cell r="CX468">
            <v>0.01</v>
          </cell>
          <cell r="CY468">
            <v>0.01</v>
          </cell>
          <cell r="CZ468">
            <v>0.02</v>
          </cell>
          <cell r="DA468">
            <v>0</v>
          </cell>
          <cell r="DB468">
            <v>0.04</v>
          </cell>
          <cell r="DC468">
            <v>0.02</v>
          </cell>
          <cell r="DD468">
            <v>0.8</v>
          </cell>
          <cell r="DE468">
            <v>0.76</v>
          </cell>
          <cell r="DF468">
            <v>0.72</v>
          </cell>
          <cell r="DG468">
            <v>0.73</v>
          </cell>
          <cell r="DH468">
            <v>0.72</v>
          </cell>
          <cell r="DI468">
            <v>0.7</v>
          </cell>
          <cell r="DJ468">
            <v>0.69</v>
          </cell>
          <cell r="DK468">
            <v>0.59</v>
          </cell>
          <cell r="DL468">
            <v>0.69</v>
          </cell>
          <cell r="DM468">
            <v>0.02</v>
          </cell>
          <cell r="DN468">
            <v>8.9999999999999993E-3</v>
          </cell>
          <cell r="DO468">
            <v>0</v>
          </cell>
          <cell r="DP468">
            <v>0</v>
          </cell>
          <cell r="DQ468">
            <v>5.0000000000000001E-3</v>
          </cell>
          <cell r="DR468">
            <v>0</v>
          </cell>
          <cell r="DS468">
            <v>0.03</v>
          </cell>
          <cell r="DT468">
            <v>0</v>
          </cell>
          <cell r="DU468">
            <v>0</v>
          </cell>
          <cell r="DW468">
            <v>2.3E-2</v>
          </cell>
          <cell r="DX468">
            <v>5.0000000000000001E-3</v>
          </cell>
          <cell r="DY468">
            <v>0.02</v>
          </cell>
          <cell r="DZ468">
            <v>0.01</v>
          </cell>
          <cell r="EA468">
            <v>0.05</v>
          </cell>
          <cell r="EB468">
            <v>0.06</v>
          </cell>
          <cell r="EC468">
            <v>0.03</v>
          </cell>
          <cell r="ED468">
            <v>0.04</v>
          </cell>
          <cell r="EE468">
            <v>0.35</v>
          </cell>
          <cell r="EF468">
            <v>0.32</v>
          </cell>
          <cell r="EG468">
            <v>0.28999999999999998</v>
          </cell>
          <cell r="EH468">
            <v>0.32</v>
          </cell>
          <cell r="EI468">
            <v>0.28999999999999998</v>
          </cell>
          <cell r="EJ468">
            <v>0.35</v>
          </cell>
          <cell r="EK468">
            <v>0.37</v>
          </cell>
          <cell r="EL468">
            <v>0.4</v>
          </cell>
          <cell r="EM468">
            <v>0.37</v>
          </cell>
          <cell r="EO468">
            <v>0.64</v>
          </cell>
          <cell r="EP468">
            <v>0.7</v>
          </cell>
          <cell r="EQ468">
            <v>0.64</v>
          </cell>
          <cell r="ER468">
            <v>0.68</v>
          </cell>
          <cell r="ES468">
            <v>0.59</v>
          </cell>
          <cell r="ET468">
            <v>0.51</v>
          </cell>
          <cell r="EU468">
            <v>0.56000000000000005</v>
          </cell>
          <cell r="EV468">
            <v>0.56999999999999995</v>
          </cell>
          <cell r="EW468">
            <v>0.03</v>
          </cell>
          <cell r="EX468">
            <v>0.01</v>
          </cell>
          <cell r="EY468">
            <v>0.01</v>
          </cell>
          <cell r="EZ468">
            <v>0.01</v>
          </cell>
          <cell r="FA468">
            <v>0.01</v>
          </cell>
          <cell r="FB468">
            <v>0</v>
          </cell>
          <cell r="FC468">
            <v>0.03</v>
          </cell>
          <cell r="FD468">
            <v>0</v>
          </cell>
          <cell r="FE468">
            <v>0.02</v>
          </cell>
          <cell r="GP468">
            <v>0.01</v>
          </cell>
          <cell r="GQ468">
            <v>0.02</v>
          </cell>
          <cell r="GR468">
            <v>0.01</v>
          </cell>
          <cell r="GS468">
            <v>0.04</v>
          </cell>
          <cell r="GT468">
            <v>0.12</v>
          </cell>
          <cell r="GU468">
            <v>0.02</v>
          </cell>
          <cell r="GV468">
            <v>0.41</v>
          </cell>
          <cell r="GW468">
            <v>0.36</v>
          </cell>
          <cell r="GX468">
            <v>0.36</v>
          </cell>
          <cell r="GY468">
            <v>0.38</v>
          </cell>
          <cell r="GZ468">
            <v>0.45</v>
          </cell>
          <cell r="HA468">
            <v>0.43</v>
          </cell>
          <cell r="HB468">
            <v>0.49</v>
          </cell>
          <cell r="HC468">
            <v>0.35</v>
          </cell>
          <cell r="HD468">
            <v>0.39</v>
          </cell>
          <cell r="HE468">
            <v>0.38</v>
          </cell>
          <cell r="HF468">
            <v>0.28999999999999998</v>
          </cell>
          <cell r="HG468">
            <v>0.48</v>
          </cell>
          <cell r="HH468">
            <v>0.05</v>
          </cell>
          <cell r="HI468">
            <v>0.24</v>
          </cell>
          <cell r="HJ468">
            <v>0.2</v>
          </cell>
          <cell r="HK468">
            <v>0.17</v>
          </cell>
          <cell r="HL468">
            <v>0.11</v>
          </cell>
          <cell r="HM468">
            <v>0.05</v>
          </cell>
          <cell r="HN468">
            <v>2.7E-2</v>
          </cell>
          <cell r="HO468">
            <v>0.01</v>
          </cell>
          <cell r="HP468">
            <v>0.01</v>
          </cell>
          <cell r="HQ468">
            <v>0.01</v>
          </cell>
          <cell r="HR468">
            <v>1.7999999999999999E-2</v>
          </cell>
          <cell r="HS468">
            <v>1.4E-2</v>
          </cell>
          <cell r="HT468">
            <v>0.02</v>
          </cell>
          <cell r="HU468">
            <v>0.01</v>
          </cell>
          <cell r="HV468">
            <v>0.02</v>
          </cell>
          <cell r="HW468">
            <v>0.01</v>
          </cell>
          <cell r="HX468">
            <v>0.01</v>
          </cell>
          <cell r="HY468">
            <v>0</v>
          </cell>
        </row>
        <row r="469">
          <cell r="A469">
            <v>610108</v>
          </cell>
          <cell r="I469">
            <v>5</v>
          </cell>
          <cell r="J469" t="str">
            <v/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0.15</v>
          </cell>
          <cell r="AH469">
            <v>0.15</v>
          </cell>
          <cell r="AI469">
            <v>0.23</v>
          </cell>
          <cell r="AJ469">
            <v>0</v>
          </cell>
          <cell r="AK469">
            <v>0.38</v>
          </cell>
          <cell r="AL469">
            <v>0.46</v>
          </cell>
          <cell r="AM469">
            <v>0.15</v>
          </cell>
          <cell r="AN469">
            <v>0.15</v>
          </cell>
          <cell r="AO469">
            <v>0.31</v>
          </cell>
          <cell r="AP469">
            <v>0.38</v>
          </cell>
          <cell r="AQ469">
            <v>0.31</v>
          </cell>
          <cell r="AR469">
            <v>0.23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0.69</v>
          </cell>
          <cell r="AZ469">
            <v>0.69</v>
          </cell>
          <cell r="BA469">
            <v>0.46</v>
          </cell>
          <cell r="BB469">
            <v>0.62</v>
          </cell>
          <cell r="BC469">
            <v>0.31</v>
          </cell>
          <cell r="BD469">
            <v>0.31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0.23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0.08</v>
          </cell>
          <cell r="BX469">
            <v>0</v>
          </cell>
          <cell r="BY469">
            <v>0.15</v>
          </cell>
          <cell r="BZ469">
            <v>0.08</v>
          </cell>
          <cell r="CA469">
            <v>0.23</v>
          </cell>
          <cell r="CB469">
            <v>0.31</v>
          </cell>
          <cell r="CL469">
            <v>0.31</v>
          </cell>
          <cell r="CM469">
            <v>0.31</v>
          </cell>
          <cell r="CN469">
            <v>0.23</v>
          </cell>
          <cell r="CO469">
            <v>0.23</v>
          </cell>
          <cell r="CP469">
            <v>0.31</v>
          </cell>
          <cell r="CQ469">
            <v>0.31</v>
          </cell>
          <cell r="CR469">
            <v>0.46</v>
          </cell>
          <cell r="CS469">
            <v>0.08</v>
          </cell>
          <cell r="CT469">
            <v>0.23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0.69</v>
          </cell>
          <cell r="DE469">
            <v>0.69</v>
          </cell>
          <cell r="DF469">
            <v>0.77</v>
          </cell>
          <cell r="DG469">
            <v>0.69</v>
          </cell>
          <cell r="DH469">
            <v>0.69</v>
          </cell>
          <cell r="DI469">
            <v>0.54</v>
          </cell>
          <cell r="DJ469">
            <v>0.46</v>
          </cell>
          <cell r="DK469">
            <v>0.46</v>
          </cell>
          <cell r="DL469">
            <v>0.46</v>
          </cell>
          <cell r="DM469">
            <v>0.08</v>
          </cell>
          <cell r="DN469">
            <v>7.6999999999999999E-2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0.23</v>
          </cell>
          <cell r="DT469">
            <v>0</v>
          </cell>
          <cell r="DU469">
            <v>0</v>
          </cell>
          <cell r="DW469">
            <v>0</v>
          </cell>
          <cell r="DX469">
            <v>7.6999999999999999E-2</v>
          </cell>
          <cell r="DY469">
            <v>0.08</v>
          </cell>
          <cell r="DZ469">
            <v>0</v>
          </cell>
          <cell r="EA469">
            <v>0.23</v>
          </cell>
          <cell r="EB469">
            <v>0</v>
          </cell>
          <cell r="EC469">
            <v>0</v>
          </cell>
          <cell r="ED469">
            <v>0.08</v>
          </cell>
          <cell r="EE469">
            <v>0.38</v>
          </cell>
          <cell r="EF469">
            <v>0.46</v>
          </cell>
          <cell r="EG469">
            <v>0.38</v>
          </cell>
          <cell r="EH469">
            <v>0.31</v>
          </cell>
          <cell r="EI469">
            <v>0.31</v>
          </cell>
          <cell r="EJ469">
            <v>0.38</v>
          </cell>
          <cell r="EK469">
            <v>0.38</v>
          </cell>
          <cell r="EL469">
            <v>0.38</v>
          </cell>
          <cell r="EM469">
            <v>0.46</v>
          </cell>
          <cell r="EO469">
            <v>0.46</v>
          </cell>
          <cell r="EP469">
            <v>0.54</v>
          </cell>
          <cell r="EQ469">
            <v>0.62</v>
          </cell>
          <cell r="ER469">
            <v>0.69</v>
          </cell>
          <cell r="ES469">
            <v>0.38</v>
          </cell>
          <cell r="ET469">
            <v>0.38</v>
          </cell>
          <cell r="EU469">
            <v>0.62</v>
          </cell>
          <cell r="EV469">
            <v>0.38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0.08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0.08</v>
          </cell>
          <cell r="GU469">
            <v>0</v>
          </cell>
          <cell r="GV469">
            <v>0.54</v>
          </cell>
          <cell r="GW469">
            <v>0.46</v>
          </cell>
          <cell r="GX469">
            <v>0.54</v>
          </cell>
          <cell r="GY469">
            <v>0.54</v>
          </cell>
          <cell r="GZ469">
            <v>0.62</v>
          </cell>
          <cell r="HA469">
            <v>0.54</v>
          </cell>
          <cell r="HB469">
            <v>0.38</v>
          </cell>
          <cell r="HC469">
            <v>0.15</v>
          </cell>
          <cell r="HD469">
            <v>0.23</v>
          </cell>
          <cell r="HE469">
            <v>0.23</v>
          </cell>
          <cell r="HF469">
            <v>0.23</v>
          </cell>
          <cell r="HG469">
            <v>0.38</v>
          </cell>
          <cell r="HH469">
            <v>0</v>
          </cell>
          <cell r="HI469">
            <v>0.31</v>
          </cell>
          <cell r="HJ469">
            <v>0.15</v>
          </cell>
          <cell r="HK469">
            <v>0.15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0.08</v>
          </cell>
          <cell r="HU469">
            <v>0.08</v>
          </cell>
          <cell r="HV469">
            <v>0.08</v>
          </cell>
          <cell r="HW469">
            <v>0.08</v>
          </cell>
          <cell r="HX469">
            <v>0.08</v>
          </cell>
          <cell r="HY469">
            <v>0.08</v>
          </cell>
        </row>
        <row r="470">
          <cell r="A470">
            <v>610109</v>
          </cell>
          <cell r="I470">
            <v>3</v>
          </cell>
          <cell r="J470" t="str">
            <v/>
          </cell>
          <cell r="AA470">
            <v>0</v>
          </cell>
          <cell r="AB470">
            <v>0.33</v>
          </cell>
          <cell r="AC470">
            <v>0.17</v>
          </cell>
          <cell r="AD470">
            <v>0.17</v>
          </cell>
          <cell r="AE470">
            <v>0.17</v>
          </cell>
          <cell r="AF470">
            <v>0.33</v>
          </cell>
          <cell r="AG470">
            <v>0.33</v>
          </cell>
          <cell r="AH470">
            <v>0.17</v>
          </cell>
          <cell r="AI470">
            <v>0.33</v>
          </cell>
          <cell r="AJ470">
            <v>0</v>
          </cell>
          <cell r="AK470">
            <v>0.33</v>
          </cell>
          <cell r="AL470">
            <v>0.17</v>
          </cell>
          <cell r="AM470">
            <v>0.17</v>
          </cell>
          <cell r="AN470">
            <v>0</v>
          </cell>
          <cell r="AO470">
            <v>0</v>
          </cell>
          <cell r="AP470">
            <v>0.17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0.5</v>
          </cell>
          <cell r="AZ470">
            <v>0.5</v>
          </cell>
          <cell r="BA470">
            <v>0.5</v>
          </cell>
          <cell r="BB470">
            <v>0.67</v>
          </cell>
          <cell r="BC470">
            <v>0.5</v>
          </cell>
          <cell r="BD470">
            <v>0.5</v>
          </cell>
          <cell r="BK470">
            <v>0.16700000000000001</v>
          </cell>
          <cell r="BL470">
            <v>0.16700000000000001</v>
          </cell>
          <cell r="BM470">
            <v>0.17</v>
          </cell>
          <cell r="BN470">
            <v>0.17</v>
          </cell>
          <cell r="BO470">
            <v>0.17</v>
          </cell>
          <cell r="BP470">
            <v>0.17</v>
          </cell>
          <cell r="BQ470">
            <v>0.33</v>
          </cell>
          <cell r="BR470">
            <v>0.5</v>
          </cell>
          <cell r="BS470">
            <v>0.33</v>
          </cell>
          <cell r="BT470">
            <v>0.17</v>
          </cell>
          <cell r="BU470">
            <v>0.17</v>
          </cell>
          <cell r="BV470">
            <v>0.17</v>
          </cell>
          <cell r="BW470">
            <v>0.17</v>
          </cell>
          <cell r="BX470">
            <v>0.17</v>
          </cell>
          <cell r="BY470">
            <v>0.33</v>
          </cell>
          <cell r="BZ470">
            <v>0.17</v>
          </cell>
          <cell r="CA470">
            <v>0</v>
          </cell>
          <cell r="CB470">
            <v>0.17</v>
          </cell>
          <cell r="CL470">
            <v>0.33</v>
          </cell>
          <cell r="CM470">
            <v>0.17</v>
          </cell>
          <cell r="CN470">
            <v>0.17</v>
          </cell>
          <cell r="CO470">
            <v>0.17</v>
          </cell>
          <cell r="CP470">
            <v>0.17</v>
          </cell>
          <cell r="CQ470">
            <v>0.17</v>
          </cell>
          <cell r="CR470">
            <v>0.17</v>
          </cell>
          <cell r="CS470">
            <v>0</v>
          </cell>
          <cell r="CT470">
            <v>0.17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0.33</v>
          </cell>
          <cell r="DE470">
            <v>0.5</v>
          </cell>
          <cell r="DF470">
            <v>0.5</v>
          </cell>
          <cell r="DG470">
            <v>0.5</v>
          </cell>
          <cell r="DH470">
            <v>0.5</v>
          </cell>
          <cell r="DI470">
            <v>0.33</v>
          </cell>
          <cell r="DJ470">
            <v>0.33</v>
          </cell>
          <cell r="DK470">
            <v>0.5</v>
          </cell>
          <cell r="DL470">
            <v>0.33</v>
          </cell>
          <cell r="DM470">
            <v>0.33</v>
          </cell>
          <cell r="DN470">
            <v>0</v>
          </cell>
          <cell r="DO470">
            <v>0</v>
          </cell>
          <cell r="DP470">
            <v>0.17</v>
          </cell>
          <cell r="DQ470">
            <v>0.16700000000000001</v>
          </cell>
          <cell r="DR470">
            <v>0.33</v>
          </cell>
          <cell r="DS470">
            <v>0.33</v>
          </cell>
          <cell r="DT470">
            <v>0.33</v>
          </cell>
          <cell r="DU470">
            <v>0.17</v>
          </cell>
          <cell r="DW470">
            <v>0.16700000000000001</v>
          </cell>
          <cell r="DX470">
            <v>0.16700000000000001</v>
          </cell>
          <cell r="DY470">
            <v>0.17</v>
          </cell>
          <cell r="DZ470">
            <v>0.17</v>
          </cell>
          <cell r="EA470">
            <v>0</v>
          </cell>
          <cell r="EB470">
            <v>0.33</v>
          </cell>
          <cell r="EC470">
            <v>0.17</v>
          </cell>
          <cell r="ED470">
            <v>0</v>
          </cell>
          <cell r="EE470">
            <v>0.33</v>
          </cell>
          <cell r="EF470">
            <v>0.17</v>
          </cell>
          <cell r="EG470">
            <v>0.33</v>
          </cell>
          <cell r="EH470">
            <v>0.33</v>
          </cell>
          <cell r="EI470">
            <v>0.17</v>
          </cell>
          <cell r="EJ470">
            <v>0.33</v>
          </cell>
          <cell r="EK470">
            <v>0.17</v>
          </cell>
          <cell r="EL470">
            <v>0.17</v>
          </cell>
          <cell r="EM470">
            <v>0.33</v>
          </cell>
          <cell r="EO470">
            <v>0.67</v>
          </cell>
          <cell r="EP470">
            <v>0.5</v>
          </cell>
          <cell r="EQ470">
            <v>0.33</v>
          </cell>
          <cell r="ER470">
            <v>0.5</v>
          </cell>
          <cell r="ES470">
            <v>0.33</v>
          </cell>
          <cell r="ET470">
            <v>0.17</v>
          </cell>
          <cell r="EU470">
            <v>0.33</v>
          </cell>
          <cell r="EV470">
            <v>0.5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GP470">
            <v>0.17</v>
          </cell>
          <cell r="GQ470">
            <v>0.33</v>
          </cell>
          <cell r="GR470">
            <v>0.5</v>
          </cell>
          <cell r="GS470">
            <v>0.17</v>
          </cell>
          <cell r="GT470">
            <v>0.67</v>
          </cell>
          <cell r="GU470">
            <v>0.17</v>
          </cell>
          <cell r="GV470">
            <v>0.5</v>
          </cell>
          <cell r="GW470">
            <v>0.33</v>
          </cell>
          <cell r="GX470">
            <v>0.17</v>
          </cell>
          <cell r="GY470">
            <v>0.17</v>
          </cell>
          <cell r="GZ470">
            <v>0</v>
          </cell>
          <cell r="HA470">
            <v>0.67</v>
          </cell>
          <cell r="HB470">
            <v>0.33</v>
          </cell>
          <cell r="HC470">
            <v>0.33</v>
          </cell>
          <cell r="HD470">
            <v>0.33</v>
          </cell>
          <cell r="HE470">
            <v>0.67</v>
          </cell>
          <cell r="HF470">
            <v>0.33</v>
          </cell>
          <cell r="HG470">
            <v>0.17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</row>
        <row r="471">
          <cell r="A471">
            <v>610110</v>
          </cell>
          <cell r="I471">
            <v>75</v>
          </cell>
          <cell r="J471" t="str">
            <v>Neutral</v>
          </cell>
          <cell r="M471">
            <v>40</v>
          </cell>
          <cell r="AA471">
            <v>0.04</v>
          </cell>
          <cell r="AB471">
            <v>0.02</v>
          </cell>
          <cell r="AC471">
            <v>0.03</v>
          </cell>
          <cell r="AD471">
            <v>0.01</v>
          </cell>
          <cell r="AE471">
            <v>0.03</v>
          </cell>
          <cell r="AF471">
            <v>7.0000000000000007E-2</v>
          </cell>
          <cell r="AG471">
            <v>0.12</v>
          </cell>
          <cell r="AH471">
            <v>0.08</v>
          </cell>
          <cell r="AI471">
            <v>0.11</v>
          </cell>
          <cell r="AJ471">
            <v>7.0000000000000007E-2</v>
          </cell>
          <cell r="AK471">
            <v>0.11</v>
          </cell>
          <cell r="AL471">
            <v>0.14000000000000001</v>
          </cell>
          <cell r="AM471">
            <v>0.33</v>
          </cell>
          <cell r="AN471">
            <v>0.3</v>
          </cell>
          <cell r="AO471">
            <v>0.37</v>
          </cell>
          <cell r="AP471">
            <v>0.27</v>
          </cell>
          <cell r="AQ471">
            <v>0.26</v>
          </cell>
          <cell r="AR471">
            <v>0.28999999999999998</v>
          </cell>
          <cell r="AS471">
            <v>0</v>
          </cell>
          <cell r="AT471">
            <v>0</v>
          </cell>
          <cell r="AU471">
            <v>0.01</v>
          </cell>
          <cell r="AV471">
            <v>0.03</v>
          </cell>
          <cell r="AW471">
            <v>0.02</v>
          </cell>
          <cell r="AX471">
            <v>0.02</v>
          </cell>
          <cell r="AY471">
            <v>0.51</v>
          </cell>
          <cell r="AZ471">
            <v>0.59</v>
          </cell>
          <cell r="BA471">
            <v>0.48</v>
          </cell>
          <cell r="BB471">
            <v>0.61</v>
          </cell>
          <cell r="BC471">
            <v>0.57999999999999996</v>
          </cell>
          <cell r="BD471">
            <v>0.47</v>
          </cell>
          <cell r="BK471">
            <v>5.0000000000000001E-3</v>
          </cell>
          <cell r="BL471">
            <v>1.4E-2</v>
          </cell>
          <cell r="BM471">
            <v>0.01</v>
          </cell>
          <cell r="BN471">
            <v>0.02</v>
          </cell>
          <cell r="BO471">
            <v>0.02</v>
          </cell>
          <cell r="BP471">
            <v>0.02</v>
          </cell>
          <cell r="BQ471">
            <v>0.02</v>
          </cell>
          <cell r="BR471">
            <v>0.04</v>
          </cell>
          <cell r="BS471">
            <v>0.03</v>
          </cell>
          <cell r="BT471">
            <v>0.04</v>
          </cell>
          <cell r="BU471">
            <v>0.02</v>
          </cell>
          <cell r="BV471">
            <v>0.06</v>
          </cell>
          <cell r="BW471">
            <v>0.05</v>
          </cell>
          <cell r="BX471">
            <v>0.04</v>
          </cell>
          <cell r="BY471">
            <v>0.09</v>
          </cell>
          <cell r="BZ471">
            <v>7.0000000000000007E-2</v>
          </cell>
          <cell r="CA471">
            <v>0.11</v>
          </cell>
          <cell r="CB471">
            <v>0.06</v>
          </cell>
          <cell r="CL471">
            <v>0.13</v>
          </cell>
          <cell r="CM471">
            <v>0.14000000000000001</v>
          </cell>
          <cell r="CN471">
            <v>0.16</v>
          </cell>
          <cell r="CO471">
            <v>0.14000000000000001</v>
          </cell>
          <cell r="CP471">
            <v>0.17</v>
          </cell>
          <cell r="CQ471">
            <v>0.25</v>
          </cell>
          <cell r="CR471">
            <v>0.18</v>
          </cell>
          <cell r="CS471">
            <v>0.18</v>
          </cell>
          <cell r="CT471">
            <v>0.2</v>
          </cell>
          <cell r="CU471">
            <v>0</v>
          </cell>
          <cell r="CV471">
            <v>0.01</v>
          </cell>
          <cell r="CW471">
            <v>0</v>
          </cell>
          <cell r="CX471">
            <v>0</v>
          </cell>
          <cell r="CY471">
            <v>0.02</v>
          </cell>
          <cell r="CZ471">
            <v>0.01</v>
          </cell>
          <cell r="DA471">
            <v>0.01</v>
          </cell>
          <cell r="DB471">
            <v>0.01</v>
          </cell>
          <cell r="DC471">
            <v>0.01</v>
          </cell>
          <cell r="DD471">
            <v>0.83</v>
          </cell>
          <cell r="DE471">
            <v>0.8</v>
          </cell>
          <cell r="DF471">
            <v>0.76</v>
          </cell>
          <cell r="DG471">
            <v>0.79</v>
          </cell>
          <cell r="DH471">
            <v>0.76</v>
          </cell>
          <cell r="DI471">
            <v>0.63</v>
          </cell>
          <cell r="DJ471">
            <v>0.73</v>
          </cell>
          <cell r="DK471">
            <v>0.66</v>
          </cell>
          <cell r="DL471">
            <v>0.7</v>
          </cell>
          <cell r="DM471">
            <v>0.18</v>
          </cell>
          <cell r="DN471">
            <v>3.3000000000000002E-2</v>
          </cell>
          <cell r="DO471">
            <v>0.02</v>
          </cell>
          <cell r="DP471">
            <v>0.03</v>
          </cell>
          <cell r="DQ471">
            <v>3.3000000000000002E-2</v>
          </cell>
          <cell r="DR471">
            <v>0.05</v>
          </cell>
          <cell r="DS471">
            <v>0.06</v>
          </cell>
          <cell r="DT471">
            <v>0.02</v>
          </cell>
          <cell r="DU471">
            <v>0.04</v>
          </cell>
          <cell r="DW471">
            <v>7.9000000000000001E-2</v>
          </cell>
          <cell r="DX471">
            <v>7.9000000000000001E-2</v>
          </cell>
          <cell r="DY471">
            <v>0.13</v>
          </cell>
          <cell r="DZ471">
            <v>0.09</v>
          </cell>
          <cell r="EA471">
            <v>0.12</v>
          </cell>
          <cell r="EB471">
            <v>0.2</v>
          </cell>
          <cell r="EC471">
            <v>0.13</v>
          </cell>
          <cell r="ED471">
            <v>0.14000000000000001</v>
          </cell>
          <cell r="EE471">
            <v>0.26</v>
          </cell>
          <cell r="EF471">
            <v>0.27</v>
          </cell>
          <cell r="EG471">
            <v>0.32</v>
          </cell>
          <cell r="EH471">
            <v>0.32</v>
          </cell>
          <cell r="EI471">
            <v>0.33</v>
          </cell>
          <cell r="EJ471">
            <v>0.36</v>
          </cell>
          <cell r="EK471">
            <v>0.27</v>
          </cell>
          <cell r="EL471">
            <v>0.33</v>
          </cell>
          <cell r="EM471">
            <v>0.38</v>
          </cell>
          <cell r="EO471">
            <v>0.6</v>
          </cell>
          <cell r="EP471">
            <v>0.55000000000000004</v>
          </cell>
          <cell r="EQ471">
            <v>0.5</v>
          </cell>
          <cell r="ER471">
            <v>0.53</v>
          </cell>
          <cell r="ES471">
            <v>0.44</v>
          </cell>
          <cell r="ET471">
            <v>0.4</v>
          </cell>
          <cell r="EU471">
            <v>0.49</v>
          </cell>
          <cell r="EV471">
            <v>0.42</v>
          </cell>
          <cell r="EW471">
            <v>0.04</v>
          </cell>
          <cell r="EX471">
            <v>0.01</v>
          </cell>
          <cell r="EY471">
            <v>0.02</v>
          </cell>
          <cell r="EZ471">
            <v>0.02</v>
          </cell>
          <cell r="FA471">
            <v>0.02</v>
          </cell>
          <cell r="FB471">
            <v>0.03</v>
          </cell>
          <cell r="FC471">
            <v>0.08</v>
          </cell>
          <cell r="FD471">
            <v>0.02</v>
          </cell>
          <cell r="FE471">
            <v>0.02</v>
          </cell>
          <cell r="GP471">
            <v>0.03</v>
          </cell>
          <cell r="GQ471">
            <v>0.03</v>
          </cell>
          <cell r="GR471">
            <v>0.03</v>
          </cell>
          <cell r="GS471">
            <v>0.05</v>
          </cell>
          <cell r="GT471">
            <v>0.13</v>
          </cell>
          <cell r="GU471">
            <v>0.05</v>
          </cell>
          <cell r="GV471">
            <v>0.28999999999999998</v>
          </cell>
          <cell r="GW471">
            <v>0.28000000000000003</v>
          </cell>
          <cell r="GX471">
            <v>0.27</v>
          </cell>
          <cell r="GY471">
            <v>0.27</v>
          </cell>
          <cell r="GZ471">
            <v>0.35</v>
          </cell>
          <cell r="HA471">
            <v>0.35</v>
          </cell>
          <cell r="HB471">
            <v>0.61</v>
          </cell>
          <cell r="HC471">
            <v>0.49</v>
          </cell>
          <cell r="HD471">
            <v>0.46</v>
          </cell>
          <cell r="HE471">
            <v>0.47</v>
          </cell>
          <cell r="HF471">
            <v>0.37</v>
          </cell>
          <cell r="HG471">
            <v>0.5</v>
          </cell>
          <cell r="HH471">
            <v>0.04</v>
          </cell>
          <cell r="HI471">
            <v>0.14000000000000001</v>
          </cell>
          <cell r="HJ471">
            <v>0.17</v>
          </cell>
          <cell r="HK471">
            <v>0.14000000000000001</v>
          </cell>
          <cell r="HL471">
            <v>0.11</v>
          </cell>
          <cell r="HM471">
            <v>7.0000000000000007E-2</v>
          </cell>
          <cell r="HN471">
            <v>8.9999999999999993E-3</v>
          </cell>
          <cell r="HO471">
            <v>0.01</v>
          </cell>
          <cell r="HP471">
            <v>0.02</v>
          </cell>
          <cell r="HQ471">
            <v>0.02</v>
          </cell>
          <cell r="HR471">
            <v>8.9999999999999993E-3</v>
          </cell>
          <cell r="HS471">
            <v>8.9999999999999993E-3</v>
          </cell>
          <cell r="HT471">
            <v>0.02</v>
          </cell>
          <cell r="HU471">
            <v>0.05</v>
          </cell>
          <cell r="HV471">
            <v>0.06</v>
          </cell>
          <cell r="HW471">
            <v>0.05</v>
          </cell>
          <cell r="HX471">
            <v>0.02</v>
          </cell>
          <cell r="HY471">
            <v>0.02</v>
          </cell>
        </row>
        <row r="472">
          <cell r="A472">
            <v>610111</v>
          </cell>
          <cell r="I472">
            <v>33</v>
          </cell>
          <cell r="J472" t="str">
            <v>Neutral</v>
          </cell>
          <cell r="M472">
            <v>49</v>
          </cell>
          <cell r="R472">
            <v>45</v>
          </cell>
          <cell r="AA472">
            <v>0.01</v>
          </cell>
          <cell r="AB472">
            <v>0.01</v>
          </cell>
          <cell r="AC472">
            <v>0.03</v>
          </cell>
          <cell r="AD472">
            <v>0</v>
          </cell>
          <cell r="AE472">
            <v>0.02</v>
          </cell>
          <cell r="AF472">
            <v>0.04</v>
          </cell>
          <cell r="AG472">
            <v>0.04</v>
          </cell>
          <cell r="AH472">
            <v>0.06</v>
          </cell>
          <cell r="AI472">
            <v>0.06</v>
          </cell>
          <cell r="AJ472">
            <v>0.05</v>
          </cell>
          <cell r="AK472">
            <v>0.12</v>
          </cell>
          <cell r="AL472">
            <v>0.15</v>
          </cell>
          <cell r="AM472">
            <v>0.32</v>
          </cell>
          <cell r="AN472">
            <v>0.28000000000000003</v>
          </cell>
          <cell r="AO472">
            <v>0.36</v>
          </cell>
          <cell r="AP472">
            <v>0.25</v>
          </cell>
          <cell r="AQ472">
            <v>0.34</v>
          </cell>
          <cell r="AR472">
            <v>0.39</v>
          </cell>
          <cell r="AS472">
            <v>0.05</v>
          </cell>
          <cell r="AT472">
            <v>0.04</v>
          </cell>
          <cell r="AU472">
            <v>0.05</v>
          </cell>
          <cell r="AV472">
            <v>0.05</v>
          </cell>
          <cell r="AW472">
            <v>0.06</v>
          </cell>
          <cell r="AX472">
            <v>0.04</v>
          </cell>
          <cell r="AY472">
            <v>0.56999999999999995</v>
          </cell>
          <cell r="AZ472">
            <v>0.61</v>
          </cell>
          <cell r="BA472">
            <v>0.5</v>
          </cell>
          <cell r="BB472">
            <v>0.66</v>
          </cell>
          <cell r="BC472">
            <v>0.46</v>
          </cell>
          <cell r="BD472">
            <v>0.38</v>
          </cell>
          <cell r="BK472">
            <v>0</v>
          </cell>
          <cell r="BL472">
            <v>6.0000000000000001E-3</v>
          </cell>
          <cell r="BM472">
            <v>0.01</v>
          </cell>
          <cell r="BN472">
            <v>0.01</v>
          </cell>
          <cell r="BO472">
            <v>0.01</v>
          </cell>
          <cell r="BP472">
            <v>0.01</v>
          </cell>
          <cell r="BQ472">
            <v>0.02</v>
          </cell>
          <cell r="BR472">
            <v>0.08</v>
          </cell>
          <cell r="BS472">
            <v>0.04</v>
          </cell>
          <cell r="BT472">
            <v>0</v>
          </cell>
          <cell r="BU472">
            <v>0.01</v>
          </cell>
          <cell r="BV472">
            <v>0.02</v>
          </cell>
          <cell r="BW472">
            <v>0.01</v>
          </cell>
          <cell r="BX472">
            <v>0</v>
          </cell>
          <cell r="BY472">
            <v>0.05</v>
          </cell>
          <cell r="BZ472">
            <v>0.1</v>
          </cell>
          <cell r="CA472">
            <v>0.1</v>
          </cell>
          <cell r="CB472">
            <v>0.06</v>
          </cell>
          <cell r="CL472">
            <v>0.15</v>
          </cell>
          <cell r="CM472">
            <v>0.15</v>
          </cell>
          <cell r="CN472">
            <v>0.21</v>
          </cell>
          <cell r="CO472">
            <v>0.21</v>
          </cell>
          <cell r="CP472">
            <v>0.22</v>
          </cell>
          <cell r="CQ472">
            <v>0.28999999999999998</v>
          </cell>
          <cell r="CR472">
            <v>0.22</v>
          </cell>
          <cell r="CS472">
            <v>0.22</v>
          </cell>
          <cell r="CT472">
            <v>0.25</v>
          </cell>
          <cell r="CU472">
            <v>0.03</v>
          </cell>
          <cell r="CV472">
            <v>0.02</v>
          </cell>
          <cell r="CW472">
            <v>0.04</v>
          </cell>
          <cell r="CX472">
            <v>0.04</v>
          </cell>
          <cell r="CY472">
            <v>0.03</v>
          </cell>
          <cell r="CZ472">
            <v>0.05</v>
          </cell>
          <cell r="DA472">
            <v>0.04</v>
          </cell>
          <cell r="DB472">
            <v>0.06</v>
          </cell>
          <cell r="DC472">
            <v>0.05</v>
          </cell>
          <cell r="DD472">
            <v>0.82</v>
          </cell>
          <cell r="DE472">
            <v>0.81</v>
          </cell>
          <cell r="DF472">
            <v>0.72</v>
          </cell>
          <cell r="DG472">
            <v>0.74</v>
          </cell>
          <cell r="DH472">
            <v>0.74</v>
          </cell>
          <cell r="DI472">
            <v>0.6</v>
          </cell>
          <cell r="DJ472">
            <v>0.63</v>
          </cell>
          <cell r="DK472">
            <v>0.54</v>
          </cell>
          <cell r="DL472">
            <v>0.6</v>
          </cell>
          <cell r="DM472">
            <v>0.12</v>
          </cell>
          <cell r="DN472">
            <v>6.0000000000000001E-3</v>
          </cell>
          <cell r="DO472">
            <v>0</v>
          </cell>
          <cell r="DP472">
            <v>0</v>
          </cell>
          <cell r="DQ472">
            <v>0</v>
          </cell>
          <cell r="DR472">
            <v>0.01</v>
          </cell>
          <cell r="DS472">
            <v>0.04</v>
          </cell>
          <cell r="DT472">
            <v>0.01</v>
          </cell>
          <cell r="DU472">
            <v>0.01</v>
          </cell>
          <cell r="DW472">
            <v>2.9000000000000001E-2</v>
          </cell>
          <cell r="DX472">
            <v>1.7999999999999999E-2</v>
          </cell>
          <cell r="DY472">
            <v>0.05</v>
          </cell>
          <cell r="DZ472">
            <v>0.01</v>
          </cell>
          <cell r="EA472">
            <v>0.06</v>
          </cell>
          <cell r="EB472">
            <v>0.14000000000000001</v>
          </cell>
          <cell r="EC472">
            <v>0.08</v>
          </cell>
          <cell r="ED472">
            <v>0.09</v>
          </cell>
          <cell r="EE472">
            <v>0.34</v>
          </cell>
          <cell r="EF472">
            <v>0.4</v>
          </cell>
          <cell r="EG472">
            <v>0.4</v>
          </cell>
          <cell r="EH472">
            <v>0.34</v>
          </cell>
          <cell r="EI472">
            <v>0.34</v>
          </cell>
          <cell r="EJ472">
            <v>0.39</v>
          </cell>
          <cell r="EK472">
            <v>0.35</v>
          </cell>
          <cell r="EL472">
            <v>0.33</v>
          </cell>
          <cell r="EM472">
            <v>0.36</v>
          </cell>
          <cell r="EO472">
            <v>0.49</v>
          </cell>
          <cell r="EP472">
            <v>0.49</v>
          </cell>
          <cell r="EQ472">
            <v>0.52</v>
          </cell>
          <cell r="ER472">
            <v>0.56000000000000005</v>
          </cell>
          <cell r="ES472">
            <v>0.44</v>
          </cell>
          <cell r="ET472">
            <v>0.36</v>
          </cell>
          <cell r="EU472">
            <v>0.48</v>
          </cell>
          <cell r="EV472">
            <v>0.46</v>
          </cell>
          <cell r="EW472">
            <v>0.08</v>
          </cell>
          <cell r="EX472">
            <v>0.08</v>
          </cell>
          <cell r="EY472">
            <v>0.09</v>
          </cell>
          <cell r="EZ472">
            <v>0.09</v>
          </cell>
          <cell r="FA472">
            <v>0.09</v>
          </cell>
          <cell r="FB472">
            <v>0.1</v>
          </cell>
          <cell r="FC472">
            <v>0.12</v>
          </cell>
          <cell r="FD472">
            <v>0.1</v>
          </cell>
          <cell r="FE472">
            <v>0.08</v>
          </cell>
          <cell r="GP472">
            <v>0.01</v>
          </cell>
          <cell r="GQ472">
            <v>7.0000000000000007E-2</v>
          </cell>
          <cell r="GR472">
            <v>0.06</v>
          </cell>
          <cell r="GS472">
            <v>0.04</v>
          </cell>
          <cell r="GT472">
            <v>0.18</v>
          </cell>
          <cell r="GU472">
            <v>0.04</v>
          </cell>
          <cell r="GV472">
            <v>0.25</v>
          </cell>
          <cell r="GW472">
            <v>0.22</v>
          </cell>
          <cell r="GX472">
            <v>0.21</v>
          </cell>
          <cell r="GY472">
            <v>0.28999999999999998</v>
          </cell>
          <cell r="GZ472">
            <v>0.31</v>
          </cell>
          <cell r="HA472">
            <v>0.37</v>
          </cell>
          <cell r="HB472">
            <v>0.56000000000000005</v>
          </cell>
          <cell r="HC472">
            <v>0.25</v>
          </cell>
          <cell r="HD472">
            <v>0.32</v>
          </cell>
          <cell r="HE472">
            <v>0.42</v>
          </cell>
          <cell r="HF472">
            <v>0.28000000000000003</v>
          </cell>
          <cell r="HG472">
            <v>0.41</v>
          </cell>
          <cell r="HH472">
            <v>0.05</v>
          </cell>
          <cell r="HI472">
            <v>0.28999999999999998</v>
          </cell>
          <cell r="HJ472">
            <v>0.21</v>
          </cell>
          <cell r="HK472">
            <v>0.1</v>
          </cell>
          <cell r="HL472">
            <v>0.09</v>
          </cell>
          <cell r="HM472">
            <v>0.05</v>
          </cell>
          <cell r="HN472">
            <v>2.4E-2</v>
          </cell>
          <cell r="HO472">
            <v>0.06</v>
          </cell>
          <cell r="HP472">
            <v>0.08</v>
          </cell>
          <cell r="HQ472">
            <v>0.02</v>
          </cell>
          <cell r="HR472">
            <v>2.4E-2</v>
          </cell>
          <cell r="HS472">
            <v>1.7999999999999999E-2</v>
          </cell>
          <cell r="HT472">
            <v>0.11</v>
          </cell>
          <cell r="HU472">
            <v>0.12</v>
          </cell>
          <cell r="HV472">
            <v>0.11</v>
          </cell>
          <cell r="HW472">
            <v>0.12</v>
          </cell>
          <cell r="HX472">
            <v>0.11</v>
          </cell>
          <cell r="HY472">
            <v>0.11</v>
          </cell>
        </row>
        <row r="473">
          <cell r="A473">
            <v>610112</v>
          </cell>
          <cell r="I473">
            <v>70</v>
          </cell>
          <cell r="J473" t="str">
            <v>Neutral</v>
          </cell>
          <cell r="M473">
            <v>52</v>
          </cell>
          <cell r="R473">
            <v>5</v>
          </cell>
          <cell r="AA473">
            <v>0.01</v>
          </cell>
          <cell r="AB473">
            <v>0.01</v>
          </cell>
          <cell r="AC473">
            <v>0.01</v>
          </cell>
          <cell r="AD473">
            <v>0.03</v>
          </cell>
          <cell r="AE473">
            <v>0.03</v>
          </cell>
          <cell r="AF473">
            <v>0.04</v>
          </cell>
          <cell r="AG473">
            <v>0.11</v>
          </cell>
          <cell r="AH473">
            <v>0.11</v>
          </cell>
          <cell r="AI473">
            <v>7.0000000000000007E-2</v>
          </cell>
          <cell r="AJ473">
            <v>0.03</v>
          </cell>
          <cell r="AK473">
            <v>7.0000000000000007E-2</v>
          </cell>
          <cell r="AL473">
            <v>0.14000000000000001</v>
          </cell>
          <cell r="AM473">
            <v>0.28000000000000003</v>
          </cell>
          <cell r="AN473">
            <v>0.24</v>
          </cell>
          <cell r="AO473">
            <v>0.26</v>
          </cell>
          <cell r="AP473">
            <v>0.26</v>
          </cell>
          <cell r="AQ473">
            <v>0.28000000000000003</v>
          </cell>
          <cell r="AR473">
            <v>0.33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0.6</v>
          </cell>
          <cell r="AZ473">
            <v>0.64</v>
          </cell>
          <cell r="BA473">
            <v>0.65</v>
          </cell>
          <cell r="BB473">
            <v>0.68</v>
          </cell>
          <cell r="BC473">
            <v>0.63</v>
          </cell>
          <cell r="BD473">
            <v>0.48</v>
          </cell>
          <cell r="BK473">
            <v>7.0000000000000001E-3</v>
          </cell>
          <cell r="BL473">
            <v>1.7999999999999999E-2</v>
          </cell>
          <cell r="BM473">
            <v>0.02</v>
          </cell>
          <cell r="BN473">
            <v>0.02</v>
          </cell>
          <cell r="BO473">
            <v>0.02</v>
          </cell>
          <cell r="BP473">
            <v>0.02</v>
          </cell>
          <cell r="BQ473">
            <v>0.04</v>
          </cell>
          <cell r="BR473">
            <v>0.05</v>
          </cell>
          <cell r="BS473">
            <v>0.03</v>
          </cell>
          <cell r="BT473">
            <v>0.05</v>
          </cell>
          <cell r="BU473">
            <v>0.03</v>
          </cell>
          <cell r="BV473">
            <v>0.04</v>
          </cell>
          <cell r="BW473">
            <v>0.04</v>
          </cell>
          <cell r="BX473">
            <v>0.05</v>
          </cell>
          <cell r="BY473">
            <v>0.09</v>
          </cell>
          <cell r="BZ473">
            <v>0.08</v>
          </cell>
          <cell r="CA473">
            <v>0.09</v>
          </cell>
          <cell r="CB473">
            <v>0.1</v>
          </cell>
          <cell r="CL473">
            <v>0.24</v>
          </cell>
          <cell r="CM473">
            <v>0.22</v>
          </cell>
          <cell r="CN473">
            <v>0.22</v>
          </cell>
          <cell r="CO473">
            <v>0.24</v>
          </cell>
          <cell r="CP473">
            <v>0.23</v>
          </cell>
          <cell r="CQ473">
            <v>0.25</v>
          </cell>
          <cell r="CR473">
            <v>0.26</v>
          </cell>
          <cell r="CS473">
            <v>0.22</v>
          </cell>
          <cell r="CT473">
            <v>0.28000000000000003</v>
          </cell>
          <cell r="CU473">
            <v>0</v>
          </cell>
          <cell r="CV473">
            <v>0</v>
          </cell>
          <cell r="CW473">
            <v>0.01</v>
          </cell>
          <cell r="CX473">
            <v>0.01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0.71</v>
          </cell>
          <cell r="DE473">
            <v>0.73</v>
          </cell>
          <cell r="DF473">
            <v>0.71</v>
          </cell>
          <cell r="DG473">
            <v>0.68</v>
          </cell>
          <cell r="DH473">
            <v>0.7</v>
          </cell>
          <cell r="DI473">
            <v>0.63</v>
          </cell>
          <cell r="DJ473">
            <v>0.63</v>
          </cell>
          <cell r="DK473">
            <v>0.64</v>
          </cell>
          <cell r="DL473">
            <v>0.6</v>
          </cell>
          <cell r="DM473">
            <v>0.09</v>
          </cell>
          <cell r="DN473">
            <v>7.0000000000000001E-3</v>
          </cell>
          <cell r="DO473">
            <v>0.01</v>
          </cell>
          <cell r="DP473">
            <v>0.01</v>
          </cell>
          <cell r="DQ473">
            <v>1.4E-2</v>
          </cell>
          <cell r="DR473">
            <v>0.03</v>
          </cell>
          <cell r="DS473">
            <v>0.04</v>
          </cell>
          <cell r="DT473">
            <v>0.03</v>
          </cell>
          <cell r="DU473">
            <v>0.02</v>
          </cell>
          <cell r="DW473">
            <v>0.112</v>
          </cell>
          <cell r="DX473">
            <v>8.6999999999999994E-2</v>
          </cell>
          <cell r="DY473">
            <v>0.05</v>
          </cell>
          <cell r="DZ473">
            <v>0.05</v>
          </cell>
          <cell r="EA473">
            <v>7.0000000000000007E-2</v>
          </cell>
          <cell r="EB473">
            <v>0.16</v>
          </cell>
          <cell r="EC473">
            <v>0.06</v>
          </cell>
          <cell r="ED473">
            <v>0.08</v>
          </cell>
          <cell r="EE473">
            <v>0.36</v>
          </cell>
          <cell r="EF473">
            <v>0.34</v>
          </cell>
          <cell r="EG473">
            <v>0.27</v>
          </cell>
          <cell r="EH473">
            <v>0.27</v>
          </cell>
          <cell r="EI473">
            <v>0.24</v>
          </cell>
          <cell r="EJ473">
            <v>0.25</v>
          </cell>
          <cell r="EK473">
            <v>0.34</v>
          </cell>
          <cell r="EL473">
            <v>0.38</v>
          </cell>
          <cell r="EM473">
            <v>0.34</v>
          </cell>
          <cell r="EO473">
            <v>0.53</v>
          </cell>
          <cell r="EP473">
            <v>0.63</v>
          </cell>
          <cell r="EQ473">
            <v>0.66</v>
          </cell>
          <cell r="ER473">
            <v>0.69</v>
          </cell>
          <cell r="ES473">
            <v>0.64</v>
          </cell>
          <cell r="ET473">
            <v>0.46</v>
          </cell>
          <cell r="EU473">
            <v>0.52</v>
          </cell>
          <cell r="EV473">
            <v>0.56000000000000005</v>
          </cell>
          <cell r="EW473">
            <v>0.01</v>
          </cell>
          <cell r="EX473">
            <v>0.01</v>
          </cell>
          <cell r="EY473">
            <v>0.01</v>
          </cell>
          <cell r="EZ473">
            <v>0.01</v>
          </cell>
          <cell r="FA473">
            <v>0.01</v>
          </cell>
          <cell r="FB473">
            <v>0.01</v>
          </cell>
          <cell r="FC473">
            <v>0</v>
          </cell>
          <cell r="FD473">
            <v>0.01</v>
          </cell>
          <cell r="FE473">
            <v>0</v>
          </cell>
          <cell r="GP473">
            <v>0.02</v>
          </cell>
          <cell r="GQ473">
            <v>0.02</v>
          </cell>
          <cell r="GR473">
            <v>0.03</v>
          </cell>
          <cell r="GS473">
            <v>0.02</v>
          </cell>
          <cell r="GT473">
            <v>7.0000000000000007E-2</v>
          </cell>
          <cell r="GU473">
            <v>0.01</v>
          </cell>
          <cell r="GV473">
            <v>0.2</v>
          </cell>
          <cell r="GW473">
            <v>0.18</v>
          </cell>
          <cell r="GX473">
            <v>0.17</v>
          </cell>
          <cell r="GY473">
            <v>0.21</v>
          </cell>
          <cell r="GZ473">
            <v>0.24</v>
          </cell>
          <cell r="HA473">
            <v>0.26</v>
          </cell>
          <cell r="HB473">
            <v>0.69</v>
          </cell>
          <cell r="HC473">
            <v>0.57999999999999996</v>
          </cell>
          <cell r="HD473">
            <v>0.64</v>
          </cell>
          <cell r="HE473">
            <v>0.63</v>
          </cell>
          <cell r="HF473">
            <v>0.56000000000000005</v>
          </cell>
          <cell r="HG473">
            <v>0.64</v>
          </cell>
          <cell r="HH473">
            <v>0.06</v>
          </cell>
          <cell r="HI473">
            <v>0.18</v>
          </cell>
          <cell r="HJ473">
            <v>0.12</v>
          </cell>
          <cell r="HK473">
            <v>0.11</v>
          </cell>
          <cell r="HL473">
            <v>0.11</v>
          </cell>
          <cell r="HM473">
            <v>0.05</v>
          </cell>
          <cell r="HN473">
            <v>1.4E-2</v>
          </cell>
          <cell r="HO473">
            <v>0.01</v>
          </cell>
          <cell r="HP473">
            <v>0.01</v>
          </cell>
          <cell r="HQ473">
            <v>0.01</v>
          </cell>
          <cell r="HR473">
            <v>1.4E-2</v>
          </cell>
          <cell r="HS473">
            <v>1.4E-2</v>
          </cell>
          <cell r="HT473">
            <v>0.01</v>
          </cell>
          <cell r="HU473">
            <v>0.03</v>
          </cell>
          <cell r="HV473">
            <v>0.03</v>
          </cell>
          <cell r="HW473">
            <v>0.02</v>
          </cell>
          <cell r="HX473">
            <v>0.01</v>
          </cell>
          <cell r="HY473">
            <v>0.02</v>
          </cell>
        </row>
        <row r="474">
          <cell r="A474">
            <v>610115</v>
          </cell>
          <cell r="I474">
            <v>39</v>
          </cell>
          <cell r="J474" t="str">
            <v>Neutral</v>
          </cell>
          <cell r="M474">
            <v>51</v>
          </cell>
          <cell r="AA474">
            <v>0.03</v>
          </cell>
          <cell r="AB474">
            <v>0.03</v>
          </cell>
          <cell r="AC474">
            <v>0</v>
          </cell>
          <cell r="AD474">
            <v>0.03</v>
          </cell>
          <cell r="AE474">
            <v>0.01</v>
          </cell>
          <cell r="AF474">
            <v>0.06</v>
          </cell>
          <cell r="AG474">
            <v>0.1</v>
          </cell>
          <cell r="AH474">
            <v>0.04</v>
          </cell>
          <cell r="AI474">
            <v>0.09</v>
          </cell>
          <cell r="AJ474">
            <v>0.03</v>
          </cell>
          <cell r="AK474">
            <v>7.0000000000000007E-2</v>
          </cell>
          <cell r="AL474">
            <v>0.17</v>
          </cell>
          <cell r="AM474">
            <v>0.28000000000000003</v>
          </cell>
          <cell r="AN474">
            <v>0.24</v>
          </cell>
          <cell r="AO474">
            <v>0.28999999999999998</v>
          </cell>
          <cell r="AP474">
            <v>0.26</v>
          </cell>
          <cell r="AQ474">
            <v>0.4</v>
          </cell>
          <cell r="AR474">
            <v>0.28000000000000003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0.01</v>
          </cell>
          <cell r="AX474">
            <v>0</v>
          </cell>
          <cell r="AY474">
            <v>0.6</v>
          </cell>
          <cell r="AZ474">
            <v>0.7</v>
          </cell>
          <cell r="BA474">
            <v>0.63</v>
          </cell>
          <cell r="BB474">
            <v>0.69</v>
          </cell>
          <cell r="BC474">
            <v>0.5</v>
          </cell>
          <cell r="BD474">
            <v>0.49</v>
          </cell>
          <cell r="BK474">
            <v>0</v>
          </cell>
          <cell r="BL474">
            <v>0</v>
          </cell>
          <cell r="BM474">
            <v>0.01</v>
          </cell>
          <cell r="BN474">
            <v>0.01</v>
          </cell>
          <cell r="BO474">
            <v>0</v>
          </cell>
          <cell r="BP474">
            <v>0</v>
          </cell>
          <cell r="BQ474">
            <v>0.04</v>
          </cell>
          <cell r="BR474">
            <v>0.1</v>
          </cell>
          <cell r="BS474">
            <v>7.0000000000000007E-2</v>
          </cell>
          <cell r="BT474">
            <v>0.05</v>
          </cell>
          <cell r="BU474">
            <v>7.0000000000000007E-2</v>
          </cell>
          <cell r="BV474">
            <v>7.0000000000000007E-2</v>
          </cell>
          <cell r="BW474">
            <v>0.05</v>
          </cell>
          <cell r="BX474">
            <v>0.06</v>
          </cell>
          <cell r="BY474">
            <v>0.15</v>
          </cell>
          <cell r="BZ474">
            <v>0.15</v>
          </cell>
          <cell r="CA474">
            <v>0.16</v>
          </cell>
          <cell r="CB474">
            <v>0.16</v>
          </cell>
          <cell r="CL474">
            <v>0.2</v>
          </cell>
          <cell r="CM474">
            <v>0.23</v>
          </cell>
          <cell r="CN474">
            <v>0.25</v>
          </cell>
          <cell r="CO474">
            <v>0.25</v>
          </cell>
          <cell r="CP474">
            <v>0.31</v>
          </cell>
          <cell r="CQ474">
            <v>0.3</v>
          </cell>
          <cell r="CR474">
            <v>0.28000000000000003</v>
          </cell>
          <cell r="CS474">
            <v>0.25</v>
          </cell>
          <cell r="CT474">
            <v>0.25</v>
          </cell>
          <cell r="CU474">
            <v>0.01</v>
          </cell>
          <cell r="CV474">
            <v>0.01</v>
          </cell>
          <cell r="CW474">
            <v>0</v>
          </cell>
          <cell r="CX474">
            <v>0</v>
          </cell>
          <cell r="CY474">
            <v>0.03</v>
          </cell>
          <cell r="CZ474">
            <v>0.01</v>
          </cell>
          <cell r="DA474">
            <v>0.01</v>
          </cell>
          <cell r="DB474">
            <v>0.01</v>
          </cell>
          <cell r="DC474">
            <v>0</v>
          </cell>
          <cell r="DD474">
            <v>0.74</v>
          </cell>
          <cell r="DE474">
            <v>0.69</v>
          </cell>
          <cell r="DF474">
            <v>0.66</v>
          </cell>
          <cell r="DG474">
            <v>0.69</v>
          </cell>
          <cell r="DH474">
            <v>0.6</v>
          </cell>
          <cell r="DI474">
            <v>0.54</v>
          </cell>
          <cell r="DJ474">
            <v>0.53</v>
          </cell>
          <cell r="DK474">
            <v>0.47</v>
          </cell>
          <cell r="DL474">
            <v>0.51</v>
          </cell>
          <cell r="DM474">
            <v>0.11</v>
          </cell>
          <cell r="DN474">
            <v>3.6999999999999998E-2</v>
          </cell>
          <cell r="DO474">
            <v>0</v>
          </cell>
          <cell r="DP474">
            <v>0.01</v>
          </cell>
          <cell r="DQ474">
            <v>0</v>
          </cell>
          <cell r="DR474">
            <v>0.04</v>
          </cell>
          <cell r="DS474">
            <v>0.05</v>
          </cell>
          <cell r="DT474">
            <v>0.01</v>
          </cell>
          <cell r="DU474">
            <v>0.04</v>
          </cell>
          <cell r="DW474">
            <v>7.4999999999999997E-2</v>
          </cell>
          <cell r="DX474">
            <v>7.4999999999999997E-2</v>
          </cell>
          <cell r="DY474">
            <v>0.11</v>
          </cell>
          <cell r="DZ474">
            <v>0.14000000000000001</v>
          </cell>
          <cell r="EA474">
            <v>0.17</v>
          </cell>
          <cell r="EB474">
            <v>0.14000000000000001</v>
          </cell>
          <cell r="EC474">
            <v>0.09</v>
          </cell>
          <cell r="ED474">
            <v>0.19</v>
          </cell>
          <cell r="EE474">
            <v>0.28999999999999998</v>
          </cell>
          <cell r="EF474">
            <v>0.36</v>
          </cell>
          <cell r="EG474">
            <v>0.33</v>
          </cell>
          <cell r="EH474">
            <v>0.33</v>
          </cell>
          <cell r="EI474">
            <v>0.28999999999999998</v>
          </cell>
          <cell r="EJ474">
            <v>0.28000000000000003</v>
          </cell>
          <cell r="EK474">
            <v>0.36</v>
          </cell>
          <cell r="EL474">
            <v>0.35</v>
          </cell>
          <cell r="EM474">
            <v>0.42</v>
          </cell>
          <cell r="EO474">
            <v>0.51</v>
          </cell>
          <cell r="EP474">
            <v>0.59</v>
          </cell>
          <cell r="EQ474">
            <v>0.53</v>
          </cell>
          <cell r="ER474">
            <v>0.56999999999999995</v>
          </cell>
          <cell r="ES474">
            <v>0.47</v>
          </cell>
          <cell r="ET474">
            <v>0.42</v>
          </cell>
          <cell r="EU474">
            <v>0.55000000000000004</v>
          </cell>
          <cell r="EV474">
            <v>0.35</v>
          </cell>
          <cell r="EW474">
            <v>0.01</v>
          </cell>
          <cell r="EX474">
            <v>0.01</v>
          </cell>
          <cell r="EY474">
            <v>0.01</v>
          </cell>
          <cell r="EZ474">
            <v>0.03</v>
          </cell>
          <cell r="FA474">
            <v>0</v>
          </cell>
          <cell r="FB474">
            <v>0.04</v>
          </cell>
          <cell r="FC474">
            <v>0.03</v>
          </cell>
          <cell r="FD474">
            <v>0</v>
          </cell>
          <cell r="FE474">
            <v>0</v>
          </cell>
          <cell r="GP474">
            <v>0.04</v>
          </cell>
          <cell r="GQ474">
            <v>0.01</v>
          </cell>
          <cell r="GR474">
            <v>0</v>
          </cell>
          <cell r="GS474">
            <v>0.05</v>
          </cell>
          <cell r="GT474">
            <v>7.0000000000000007E-2</v>
          </cell>
          <cell r="GU474">
            <v>0</v>
          </cell>
          <cell r="GV474">
            <v>0.34</v>
          </cell>
          <cell r="GW474">
            <v>0.35</v>
          </cell>
          <cell r="GX474">
            <v>0.39</v>
          </cell>
          <cell r="GY474">
            <v>0.44</v>
          </cell>
          <cell r="GZ474">
            <v>0.42</v>
          </cell>
          <cell r="HA474">
            <v>0.4</v>
          </cell>
          <cell r="HB474">
            <v>0.54</v>
          </cell>
          <cell r="HC474">
            <v>0.4</v>
          </cell>
          <cell r="HD474">
            <v>0.42</v>
          </cell>
          <cell r="HE474">
            <v>0.41</v>
          </cell>
          <cell r="HF474">
            <v>0.38</v>
          </cell>
          <cell r="HG474">
            <v>0.53</v>
          </cell>
          <cell r="HH474">
            <v>0.09</v>
          </cell>
          <cell r="HI474">
            <v>0.16</v>
          </cell>
          <cell r="HJ474">
            <v>0.14000000000000001</v>
          </cell>
          <cell r="HK474">
            <v>0.06</v>
          </cell>
          <cell r="HL474">
            <v>0.06</v>
          </cell>
          <cell r="HM474">
            <v>0.04</v>
          </cell>
          <cell r="HN474">
            <v>0</v>
          </cell>
          <cell r="HO474">
            <v>0.06</v>
          </cell>
          <cell r="HP474">
            <v>0.04</v>
          </cell>
          <cell r="HQ474">
            <v>0.03</v>
          </cell>
          <cell r="HR474">
            <v>3.6999999999999998E-2</v>
          </cell>
          <cell r="HS474">
            <v>0</v>
          </cell>
          <cell r="HT474">
            <v>0</v>
          </cell>
          <cell r="HU474">
            <v>0.01</v>
          </cell>
          <cell r="HV474">
            <v>0.01</v>
          </cell>
          <cell r="HW474">
            <v>0.01</v>
          </cell>
          <cell r="HX474">
            <v>0.03</v>
          </cell>
          <cell r="HY474">
            <v>0.04</v>
          </cell>
        </row>
        <row r="475">
          <cell r="A475">
            <v>610116</v>
          </cell>
          <cell r="I475">
            <v>13</v>
          </cell>
          <cell r="J475" t="str">
            <v/>
          </cell>
          <cell r="AA475">
            <v>0.18</v>
          </cell>
          <cell r="AB475">
            <v>0.14000000000000001</v>
          </cell>
          <cell r="AC475">
            <v>0.05</v>
          </cell>
          <cell r="AD475">
            <v>0</v>
          </cell>
          <cell r="AE475">
            <v>0.05</v>
          </cell>
          <cell r="AF475">
            <v>0.23</v>
          </cell>
          <cell r="AG475">
            <v>0.18</v>
          </cell>
          <cell r="AH475">
            <v>0.14000000000000001</v>
          </cell>
          <cell r="AI475">
            <v>0.23</v>
          </cell>
          <cell r="AJ475">
            <v>0.05</v>
          </cell>
          <cell r="AK475">
            <v>0.23</v>
          </cell>
          <cell r="AL475">
            <v>0.09</v>
          </cell>
          <cell r="AM475">
            <v>0.18</v>
          </cell>
          <cell r="AN475">
            <v>0.23</v>
          </cell>
          <cell r="AO475">
            <v>0.27</v>
          </cell>
          <cell r="AP475">
            <v>0.27</v>
          </cell>
          <cell r="AQ475">
            <v>0.27</v>
          </cell>
          <cell r="AR475">
            <v>0.32</v>
          </cell>
          <cell r="AS475">
            <v>0.14000000000000001</v>
          </cell>
          <cell r="AT475">
            <v>0.14000000000000001</v>
          </cell>
          <cell r="AU475">
            <v>0.14000000000000001</v>
          </cell>
          <cell r="AV475">
            <v>0.14000000000000001</v>
          </cell>
          <cell r="AW475">
            <v>0.14000000000000001</v>
          </cell>
          <cell r="AX475">
            <v>0.18</v>
          </cell>
          <cell r="AY475">
            <v>0.32</v>
          </cell>
          <cell r="AZ475">
            <v>0.36</v>
          </cell>
          <cell r="BA475">
            <v>0.32</v>
          </cell>
          <cell r="BB475">
            <v>0.55000000000000004</v>
          </cell>
          <cell r="BC475">
            <v>0.32</v>
          </cell>
          <cell r="BD475">
            <v>0.18</v>
          </cell>
          <cell r="BK475">
            <v>4.4999999999999998E-2</v>
          </cell>
          <cell r="BL475">
            <v>0</v>
          </cell>
          <cell r="BM475">
            <v>0</v>
          </cell>
          <cell r="BN475">
            <v>0.09</v>
          </cell>
          <cell r="BO475">
            <v>0</v>
          </cell>
          <cell r="BP475">
            <v>0.09</v>
          </cell>
          <cell r="BQ475">
            <v>0.09</v>
          </cell>
          <cell r="BR475">
            <v>0.14000000000000001</v>
          </cell>
          <cell r="BS475">
            <v>0</v>
          </cell>
          <cell r="BT475">
            <v>0.14000000000000001</v>
          </cell>
          <cell r="BU475">
            <v>0.14000000000000001</v>
          </cell>
          <cell r="BV475">
            <v>0.14000000000000001</v>
          </cell>
          <cell r="BW475">
            <v>0.05</v>
          </cell>
          <cell r="BX475">
            <v>0.09</v>
          </cell>
          <cell r="BY475">
            <v>0.14000000000000001</v>
          </cell>
          <cell r="BZ475">
            <v>0.05</v>
          </cell>
          <cell r="CA475">
            <v>0.18</v>
          </cell>
          <cell r="CB475">
            <v>0.09</v>
          </cell>
          <cell r="CL475">
            <v>0.14000000000000001</v>
          </cell>
          <cell r="CM475">
            <v>0.14000000000000001</v>
          </cell>
          <cell r="CN475">
            <v>0.23</v>
          </cell>
          <cell r="CO475">
            <v>0.23</v>
          </cell>
          <cell r="CP475">
            <v>0.14000000000000001</v>
          </cell>
          <cell r="CQ475">
            <v>0.23</v>
          </cell>
          <cell r="CR475">
            <v>0.27</v>
          </cell>
          <cell r="CS475">
            <v>0.14000000000000001</v>
          </cell>
          <cell r="CT475">
            <v>0.32</v>
          </cell>
          <cell r="CU475">
            <v>0.09</v>
          </cell>
          <cell r="CV475">
            <v>0.14000000000000001</v>
          </cell>
          <cell r="CW475">
            <v>0.14000000000000001</v>
          </cell>
          <cell r="CX475">
            <v>0.14000000000000001</v>
          </cell>
          <cell r="CY475">
            <v>0.18</v>
          </cell>
          <cell r="CZ475">
            <v>0.14000000000000001</v>
          </cell>
          <cell r="DA475">
            <v>0.14000000000000001</v>
          </cell>
          <cell r="DB475">
            <v>0.14000000000000001</v>
          </cell>
          <cell r="DC475">
            <v>0.14000000000000001</v>
          </cell>
          <cell r="DD475">
            <v>0.59</v>
          </cell>
          <cell r="DE475">
            <v>0.59</v>
          </cell>
          <cell r="DF475">
            <v>0.5</v>
          </cell>
          <cell r="DG475">
            <v>0.5</v>
          </cell>
          <cell r="DH475">
            <v>0.59</v>
          </cell>
          <cell r="DI475">
            <v>0.41</v>
          </cell>
          <cell r="DJ475">
            <v>0.45</v>
          </cell>
          <cell r="DK475">
            <v>0.41</v>
          </cell>
          <cell r="DL475">
            <v>0.45</v>
          </cell>
          <cell r="DM475">
            <v>0.09</v>
          </cell>
          <cell r="DN475">
            <v>0.22700000000000001</v>
          </cell>
          <cell r="DO475">
            <v>0.09</v>
          </cell>
          <cell r="DP475">
            <v>0.14000000000000001</v>
          </cell>
          <cell r="DQ475">
            <v>4.4999999999999998E-2</v>
          </cell>
          <cell r="DR475">
            <v>0.09</v>
          </cell>
          <cell r="DS475">
            <v>0.23</v>
          </cell>
          <cell r="DT475">
            <v>0.05</v>
          </cell>
          <cell r="DU475">
            <v>0.09</v>
          </cell>
          <cell r="DW475">
            <v>9.0999999999999998E-2</v>
          </cell>
          <cell r="DX475">
            <v>9.0999999999999998E-2</v>
          </cell>
          <cell r="DY475">
            <v>0.14000000000000001</v>
          </cell>
          <cell r="DZ475">
            <v>0.32</v>
          </cell>
          <cell r="EA475">
            <v>0.23</v>
          </cell>
          <cell r="EB475">
            <v>0.09</v>
          </cell>
          <cell r="EC475">
            <v>0.14000000000000001</v>
          </cell>
          <cell r="ED475">
            <v>0.41</v>
          </cell>
          <cell r="EE475">
            <v>0.32</v>
          </cell>
          <cell r="EF475">
            <v>0.23</v>
          </cell>
          <cell r="EG475">
            <v>0.36</v>
          </cell>
          <cell r="EH475">
            <v>0.27</v>
          </cell>
          <cell r="EI475">
            <v>0.23</v>
          </cell>
          <cell r="EJ475">
            <v>0.27</v>
          </cell>
          <cell r="EK475">
            <v>0.32</v>
          </cell>
          <cell r="EL475">
            <v>0.41</v>
          </cell>
          <cell r="EM475">
            <v>0.14000000000000001</v>
          </cell>
          <cell r="EO475">
            <v>0.32</v>
          </cell>
          <cell r="EP475">
            <v>0.36</v>
          </cell>
          <cell r="EQ475">
            <v>0.32</v>
          </cell>
          <cell r="ER475">
            <v>0.27</v>
          </cell>
          <cell r="ES475">
            <v>0.27</v>
          </cell>
          <cell r="ET475">
            <v>0.27</v>
          </cell>
          <cell r="EU475">
            <v>0.27</v>
          </cell>
          <cell r="EV475">
            <v>0.23</v>
          </cell>
          <cell r="EW475">
            <v>0.14000000000000001</v>
          </cell>
          <cell r="EX475">
            <v>0.14000000000000001</v>
          </cell>
          <cell r="EY475">
            <v>0.09</v>
          </cell>
          <cell r="EZ475">
            <v>0.14000000000000001</v>
          </cell>
          <cell r="FA475">
            <v>0.14000000000000001</v>
          </cell>
          <cell r="FB475">
            <v>0.14000000000000001</v>
          </cell>
          <cell r="FC475">
            <v>0.09</v>
          </cell>
          <cell r="FD475">
            <v>0.14000000000000001</v>
          </cell>
          <cell r="FE475">
            <v>0.14000000000000001</v>
          </cell>
          <cell r="GP475">
            <v>0.14000000000000001</v>
          </cell>
          <cell r="GQ475">
            <v>0</v>
          </cell>
          <cell r="GR475">
            <v>0.18</v>
          </cell>
          <cell r="GS475">
            <v>0.05</v>
          </cell>
          <cell r="GT475">
            <v>0.09</v>
          </cell>
          <cell r="GU475">
            <v>0.14000000000000001</v>
          </cell>
          <cell r="GV475">
            <v>0.27</v>
          </cell>
          <cell r="GW475">
            <v>0.36</v>
          </cell>
          <cell r="GX475">
            <v>0.23</v>
          </cell>
          <cell r="GY475">
            <v>0.32</v>
          </cell>
          <cell r="GZ475">
            <v>0.45</v>
          </cell>
          <cell r="HA475">
            <v>0.41</v>
          </cell>
          <cell r="HB475">
            <v>0.45</v>
          </cell>
          <cell r="HC475">
            <v>0.36</v>
          </cell>
          <cell r="HD475">
            <v>0.32</v>
          </cell>
          <cell r="HE475">
            <v>0.32</v>
          </cell>
          <cell r="HF475">
            <v>0.32</v>
          </cell>
          <cell r="HG475">
            <v>0.32</v>
          </cell>
          <cell r="HH475">
            <v>0</v>
          </cell>
          <cell r="HI475">
            <v>0.14000000000000001</v>
          </cell>
          <cell r="HJ475">
            <v>0.09</v>
          </cell>
          <cell r="HK475">
            <v>0.14000000000000001</v>
          </cell>
          <cell r="HL475">
            <v>0</v>
          </cell>
          <cell r="HM475">
            <v>0</v>
          </cell>
          <cell r="HN475">
            <v>0</v>
          </cell>
          <cell r="HO475">
            <v>0.05</v>
          </cell>
          <cell r="HP475">
            <v>0.05</v>
          </cell>
          <cell r="HQ475">
            <v>0</v>
          </cell>
          <cell r="HR475">
            <v>0</v>
          </cell>
          <cell r="HS475">
            <v>0</v>
          </cell>
          <cell r="HT475">
            <v>0.14000000000000001</v>
          </cell>
          <cell r="HU475">
            <v>0.09</v>
          </cell>
          <cell r="HV475">
            <v>0.14000000000000001</v>
          </cell>
          <cell r="HW475">
            <v>0.18</v>
          </cell>
          <cell r="HX475">
            <v>0.14000000000000001</v>
          </cell>
          <cell r="HY475">
            <v>0.14000000000000001</v>
          </cell>
        </row>
        <row r="476">
          <cell r="A476">
            <v>610117</v>
          </cell>
          <cell r="I476">
            <v>19</v>
          </cell>
          <cell r="J476" t="str">
            <v/>
          </cell>
          <cell r="R476">
            <v>9</v>
          </cell>
          <cell r="AA476">
            <v>0</v>
          </cell>
          <cell r="AB476">
            <v>0</v>
          </cell>
          <cell r="AC476">
            <v>0</v>
          </cell>
          <cell r="AD476">
            <v>0.02</v>
          </cell>
          <cell r="AE476">
            <v>0.01</v>
          </cell>
          <cell r="AF476">
            <v>0.02</v>
          </cell>
          <cell r="AG476">
            <v>0.03</v>
          </cell>
          <cell r="AH476">
            <v>0.02</v>
          </cell>
          <cell r="AI476">
            <v>7.0000000000000007E-2</v>
          </cell>
          <cell r="AJ476">
            <v>0.02</v>
          </cell>
          <cell r="AK476">
            <v>0.05</v>
          </cell>
          <cell r="AL476">
            <v>0.06</v>
          </cell>
          <cell r="AM476">
            <v>0.34</v>
          </cell>
          <cell r="AN476">
            <v>0.27</v>
          </cell>
          <cell r="AO476">
            <v>0.33</v>
          </cell>
          <cell r="AP476">
            <v>0.18</v>
          </cell>
          <cell r="AQ476">
            <v>0.27</v>
          </cell>
          <cell r="AR476">
            <v>0.34</v>
          </cell>
          <cell r="AS476">
            <v>0.02</v>
          </cell>
          <cell r="AT476">
            <v>0.08</v>
          </cell>
          <cell r="AU476">
            <v>0.04</v>
          </cell>
          <cell r="AV476">
            <v>0.01</v>
          </cell>
          <cell r="AW476">
            <v>0.05</v>
          </cell>
          <cell r="AX476">
            <v>0.02</v>
          </cell>
          <cell r="AY476">
            <v>0.61</v>
          </cell>
          <cell r="AZ476">
            <v>0.64</v>
          </cell>
          <cell r="BA476">
            <v>0.56000000000000005</v>
          </cell>
          <cell r="BB476">
            <v>0.78</v>
          </cell>
          <cell r="BC476">
            <v>0.62</v>
          </cell>
          <cell r="BD476">
            <v>0.56000000000000005</v>
          </cell>
          <cell r="BK476">
            <v>8.0000000000000002E-3</v>
          </cell>
          <cell r="BL476">
            <v>0</v>
          </cell>
          <cell r="BM476">
            <v>0</v>
          </cell>
          <cell r="BN476">
            <v>0.01</v>
          </cell>
          <cell r="BO476">
            <v>0</v>
          </cell>
          <cell r="BP476">
            <v>0.02</v>
          </cell>
          <cell r="BQ476">
            <v>0.02</v>
          </cell>
          <cell r="BR476">
            <v>0.05</v>
          </cell>
          <cell r="BS476">
            <v>0.02</v>
          </cell>
          <cell r="BT476">
            <v>0.02</v>
          </cell>
          <cell r="BU476">
            <v>0.02</v>
          </cell>
          <cell r="BV476">
            <v>0.02</v>
          </cell>
          <cell r="BW476">
            <v>0.03</v>
          </cell>
          <cell r="BX476">
            <v>0.02</v>
          </cell>
          <cell r="BY476">
            <v>0.03</v>
          </cell>
          <cell r="BZ476">
            <v>0.06</v>
          </cell>
          <cell r="CA476">
            <v>0.05</v>
          </cell>
          <cell r="CB476">
            <v>0.05</v>
          </cell>
          <cell r="CL476">
            <v>0.1</v>
          </cell>
          <cell r="CM476">
            <v>0.14000000000000001</v>
          </cell>
          <cell r="CN476">
            <v>0.17</v>
          </cell>
          <cell r="CO476">
            <v>0.13</v>
          </cell>
          <cell r="CP476">
            <v>0.16</v>
          </cell>
          <cell r="CQ476">
            <v>0.2</v>
          </cell>
          <cell r="CR476">
            <v>0.3</v>
          </cell>
          <cell r="CS476">
            <v>0.28999999999999998</v>
          </cell>
          <cell r="CT476">
            <v>0.24</v>
          </cell>
          <cell r="CU476">
            <v>0.04</v>
          </cell>
          <cell r="CV476">
            <v>0.04</v>
          </cell>
          <cell r="CW476">
            <v>0.04</v>
          </cell>
          <cell r="CX476">
            <v>0.04</v>
          </cell>
          <cell r="CY476">
            <v>0.04</v>
          </cell>
          <cell r="CZ476">
            <v>0.05</v>
          </cell>
          <cell r="DA476">
            <v>0.04</v>
          </cell>
          <cell r="DB476">
            <v>0.04</v>
          </cell>
          <cell r="DC476">
            <v>0.05</v>
          </cell>
          <cell r="DD476">
            <v>0.84</v>
          </cell>
          <cell r="DE476">
            <v>0.8</v>
          </cell>
          <cell r="DF476">
            <v>0.77</v>
          </cell>
          <cell r="DG476">
            <v>0.8</v>
          </cell>
          <cell r="DH476">
            <v>0.78</v>
          </cell>
          <cell r="DI476">
            <v>0.7</v>
          </cell>
          <cell r="DJ476">
            <v>0.59</v>
          </cell>
          <cell r="DK476">
            <v>0.57999999999999996</v>
          </cell>
          <cell r="DL476">
            <v>0.64</v>
          </cell>
          <cell r="DM476">
            <v>0.15</v>
          </cell>
          <cell r="DN476">
            <v>2.3E-2</v>
          </cell>
          <cell r="DO476">
            <v>0.01</v>
          </cell>
          <cell r="DP476">
            <v>0.02</v>
          </cell>
          <cell r="DQ476">
            <v>1.4999999999999999E-2</v>
          </cell>
          <cell r="DR476">
            <v>0.03</v>
          </cell>
          <cell r="DS476">
            <v>0.02</v>
          </cell>
          <cell r="DT476">
            <v>0.01</v>
          </cell>
          <cell r="DU476">
            <v>0</v>
          </cell>
          <cell r="DW476">
            <v>4.4999999999999998E-2</v>
          </cell>
          <cell r="DX476">
            <v>4.4999999999999998E-2</v>
          </cell>
          <cell r="DY476">
            <v>0.03</v>
          </cell>
          <cell r="DZ476">
            <v>0.02</v>
          </cell>
          <cell r="EA476">
            <v>0.03</v>
          </cell>
          <cell r="EB476">
            <v>0.12</v>
          </cell>
          <cell r="EC476">
            <v>0.05</v>
          </cell>
          <cell r="ED476">
            <v>0.03</v>
          </cell>
          <cell r="EE476">
            <v>0.33</v>
          </cell>
          <cell r="EF476">
            <v>0.36</v>
          </cell>
          <cell r="EG476">
            <v>0.32</v>
          </cell>
          <cell r="EH476">
            <v>0.3</v>
          </cell>
          <cell r="EI476">
            <v>0.24</v>
          </cell>
          <cell r="EJ476">
            <v>0.39</v>
          </cell>
          <cell r="EK476">
            <v>0.39</v>
          </cell>
          <cell r="EL476">
            <v>0.39</v>
          </cell>
          <cell r="EM476">
            <v>0.45</v>
          </cell>
          <cell r="EO476">
            <v>0.56000000000000005</v>
          </cell>
          <cell r="EP476">
            <v>0.61</v>
          </cell>
          <cell r="EQ476">
            <v>0.63</v>
          </cell>
          <cell r="ER476">
            <v>0.7</v>
          </cell>
          <cell r="ES476">
            <v>0.52</v>
          </cell>
          <cell r="ET476">
            <v>0.42</v>
          </cell>
          <cell r="EU476">
            <v>0.52</v>
          </cell>
          <cell r="EV476">
            <v>0.48</v>
          </cell>
          <cell r="EW476">
            <v>0.02</v>
          </cell>
          <cell r="EX476">
            <v>0.02</v>
          </cell>
          <cell r="EY476">
            <v>0.02</v>
          </cell>
          <cell r="EZ476">
            <v>0.03</v>
          </cell>
          <cell r="FA476">
            <v>0.02</v>
          </cell>
          <cell r="FB476">
            <v>0.02</v>
          </cell>
          <cell r="FC476">
            <v>0.04</v>
          </cell>
          <cell r="FD476">
            <v>0.04</v>
          </cell>
          <cell r="FE476">
            <v>0.04</v>
          </cell>
          <cell r="GP476">
            <v>0.05</v>
          </cell>
          <cell r="GQ476">
            <v>0.04</v>
          </cell>
          <cell r="GR476">
            <v>0.02</v>
          </cell>
          <cell r="GS476">
            <v>0.05</v>
          </cell>
          <cell r="GT476">
            <v>0.2</v>
          </cell>
          <cell r="GU476">
            <v>0.08</v>
          </cell>
          <cell r="GV476">
            <v>0.42</v>
          </cell>
          <cell r="GW476">
            <v>0.31</v>
          </cell>
          <cell r="GX476">
            <v>0.27</v>
          </cell>
          <cell r="GY476">
            <v>0.43</v>
          </cell>
          <cell r="GZ476">
            <v>0.33</v>
          </cell>
          <cell r="HA476">
            <v>0.42</v>
          </cell>
          <cell r="HB476">
            <v>0.45</v>
          </cell>
          <cell r="HC476">
            <v>0.48</v>
          </cell>
          <cell r="HD476">
            <v>0.57999999999999996</v>
          </cell>
          <cell r="HE476">
            <v>0.45</v>
          </cell>
          <cell r="HF476">
            <v>0.33</v>
          </cell>
          <cell r="HG476">
            <v>0.42</v>
          </cell>
          <cell r="HH476">
            <v>0.04</v>
          </cell>
          <cell r="HI476">
            <v>0.11</v>
          </cell>
          <cell r="HJ476">
            <v>0.08</v>
          </cell>
          <cell r="HK476">
            <v>0.04</v>
          </cell>
          <cell r="HL476">
            <v>0.1</v>
          </cell>
          <cell r="HM476">
            <v>0.02</v>
          </cell>
          <cell r="HN476">
            <v>2.3E-2</v>
          </cell>
          <cell r="HO476">
            <v>0.05</v>
          </cell>
          <cell r="HP476">
            <v>0.03</v>
          </cell>
          <cell r="HQ476">
            <v>0.02</v>
          </cell>
          <cell r="HR476">
            <v>2.3E-2</v>
          </cell>
          <cell r="HS476">
            <v>1.4999999999999999E-2</v>
          </cell>
          <cell r="HT476">
            <v>0.02</v>
          </cell>
          <cell r="HU476">
            <v>0.02</v>
          </cell>
          <cell r="HV476">
            <v>0.02</v>
          </cell>
          <cell r="HW476">
            <v>0.02</v>
          </cell>
          <cell r="HX476">
            <v>0.02</v>
          </cell>
          <cell r="HY476">
            <v>0.03</v>
          </cell>
        </row>
        <row r="477">
          <cell r="A477">
            <v>610120</v>
          </cell>
          <cell r="I477">
            <v>35</v>
          </cell>
          <cell r="J477" t="str">
            <v>Neutral</v>
          </cell>
          <cell r="M477">
            <v>40</v>
          </cell>
          <cell r="R477">
            <v>28</v>
          </cell>
          <cell r="AA477">
            <v>0.02</v>
          </cell>
          <cell r="AB477">
            <v>0</v>
          </cell>
          <cell r="AC477">
            <v>0.02</v>
          </cell>
          <cell r="AD477">
            <v>0</v>
          </cell>
          <cell r="AE477">
            <v>0.02</v>
          </cell>
          <cell r="AF477">
            <v>7.0000000000000007E-2</v>
          </cell>
          <cell r="AG477">
            <v>0.08</v>
          </cell>
          <cell r="AH477">
            <v>0.06</v>
          </cell>
          <cell r="AI477">
            <v>7.0000000000000007E-2</v>
          </cell>
          <cell r="AJ477">
            <v>0.03</v>
          </cell>
          <cell r="AK477">
            <v>0.09</v>
          </cell>
          <cell r="AL477">
            <v>0.17</v>
          </cell>
          <cell r="AM477">
            <v>0.47</v>
          </cell>
          <cell r="AN477">
            <v>0.41</v>
          </cell>
          <cell r="AO477">
            <v>0.44</v>
          </cell>
          <cell r="AP477">
            <v>0.25</v>
          </cell>
          <cell r="AQ477">
            <v>0.41</v>
          </cell>
          <cell r="AR477">
            <v>0.39</v>
          </cell>
          <cell r="AS477">
            <v>0</v>
          </cell>
          <cell r="AT477">
            <v>0.01</v>
          </cell>
          <cell r="AU477">
            <v>0</v>
          </cell>
          <cell r="AV477">
            <v>0.01</v>
          </cell>
          <cell r="AW477">
            <v>0.01</v>
          </cell>
          <cell r="AX477">
            <v>0</v>
          </cell>
          <cell r="AY477">
            <v>0.43</v>
          </cell>
          <cell r="AZ477">
            <v>0.52</v>
          </cell>
          <cell r="BA477">
            <v>0.46</v>
          </cell>
          <cell r="BB477">
            <v>0.71</v>
          </cell>
          <cell r="BC477">
            <v>0.46</v>
          </cell>
          <cell r="BD477">
            <v>0.36</v>
          </cell>
          <cell r="BK477">
            <v>3.0000000000000001E-3</v>
          </cell>
          <cell r="BL477">
            <v>3.0000000000000001E-3</v>
          </cell>
          <cell r="BM477">
            <v>0</v>
          </cell>
          <cell r="BN477">
            <v>0.01</v>
          </cell>
          <cell r="BO477">
            <v>0</v>
          </cell>
          <cell r="BP477">
            <v>0</v>
          </cell>
          <cell r="BQ477">
            <v>0.02</v>
          </cell>
          <cell r="BR477">
            <v>7.0000000000000007E-2</v>
          </cell>
          <cell r="BS477">
            <v>0.02</v>
          </cell>
          <cell r="BT477">
            <v>0.01</v>
          </cell>
          <cell r="BU477">
            <v>0.01</v>
          </cell>
          <cell r="BV477">
            <v>0.02</v>
          </cell>
          <cell r="BW477">
            <v>0.04</v>
          </cell>
          <cell r="BX477">
            <v>0.03</v>
          </cell>
          <cell r="BY477">
            <v>0.03</v>
          </cell>
          <cell r="BZ477">
            <v>0.05</v>
          </cell>
          <cell r="CA477">
            <v>0.09</v>
          </cell>
          <cell r="CB477">
            <v>0.06</v>
          </cell>
          <cell r="CL477">
            <v>0.16</v>
          </cell>
          <cell r="CM477">
            <v>0.19</v>
          </cell>
          <cell r="CN477">
            <v>0.21</v>
          </cell>
          <cell r="CO477">
            <v>0.24</v>
          </cell>
          <cell r="CP477">
            <v>0.24</v>
          </cell>
          <cell r="CQ477">
            <v>0.31</v>
          </cell>
          <cell r="CR477">
            <v>0.31</v>
          </cell>
          <cell r="CS477">
            <v>0.27</v>
          </cell>
          <cell r="CT477">
            <v>0.27</v>
          </cell>
          <cell r="CU477">
            <v>0</v>
          </cell>
          <cell r="CV477">
            <v>0</v>
          </cell>
          <cell r="CW477">
            <v>0.01</v>
          </cell>
          <cell r="CX477">
            <v>0</v>
          </cell>
          <cell r="CY477">
            <v>0.01</v>
          </cell>
          <cell r="CZ477">
            <v>0.01</v>
          </cell>
          <cell r="DA477">
            <v>0.01</v>
          </cell>
          <cell r="DB477">
            <v>0.01</v>
          </cell>
          <cell r="DC477">
            <v>0</v>
          </cell>
          <cell r="DD477">
            <v>0.83</v>
          </cell>
          <cell r="DE477">
            <v>0.79</v>
          </cell>
          <cell r="DF477">
            <v>0.76</v>
          </cell>
          <cell r="DG477">
            <v>0.71</v>
          </cell>
          <cell r="DH477">
            <v>0.73</v>
          </cell>
          <cell r="DI477">
            <v>0.64</v>
          </cell>
          <cell r="DJ477">
            <v>0.62</v>
          </cell>
          <cell r="DK477">
            <v>0.56999999999999995</v>
          </cell>
          <cell r="DL477">
            <v>0.65</v>
          </cell>
          <cell r="DM477">
            <v>0.12</v>
          </cell>
          <cell r="DN477">
            <v>6.0000000000000001E-3</v>
          </cell>
          <cell r="DO477">
            <v>0</v>
          </cell>
          <cell r="DP477">
            <v>0.01</v>
          </cell>
          <cell r="DQ477">
            <v>6.0000000000000001E-3</v>
          </cell>
          <cell r="DR477">
            <v>0</v>
          </cell>
          <cell r="DS477">
            <v>0.04</v>
          </cell>
          <cell r="DT477">
            <v>0.01</v>
          </cell>
          <cell r="DU477">
            <v>0.01</v>
          </cell>
          <cell r="DW477">
            <v>2.8000000000000001E-2</v>
          </cell>
          <cell r="DX477">
            <v>1.9E-2</v>
          </cell>
          <cell r="DY477">
            <v>0.02</v>
          </cell>
          <cell r="DZ477">
            <v>0.02</v>
          </cell>
          <cell r="EA477">
            <v>0.03</v>
          </cell>
          <cell r="EB477">
            <v>7.0000000000000007E-2</v>
          </cell>
          <cell r="EC477">
            <v>0.04</v>
          </cell>
          <cell r="ED477">
            <v>0.04</v>
          </cell>
          <cell r="EE477">
            <v>0.3</v>
          </cell>
          <cell r="EF477">
            <v>0.3</v>
          </cell>
          <cell r="EG477">
            <v>0.3</v>
          </cell>
          <cell r="EH477">
            <v>0.32</v>
          </cell>
          <cell r="EI477">
            <v>0.26</v>
          </cell>
          <cell r="EJ477">
            <v>0.38</v>
          </cell>
          <cell r="EK477">
            <v>0.37</v>
          </cell>
          <cell r="EL477">
            <v>0.35</v>
          </cell>
          <cell r="EM477">
            <v>0.32</v>
          </cell>
          <cell r="EO477">
            <v>0.66</v>
          </cell>
          <cell r="EP477">
            <v>0.67</v>
          </cell>
          <cell r="EQ477">
            <v>0.65</v>
          </cell>
          <cell r="ER477">
            <v>0.7</v>
          </cell>
          <cell r="ES477">
            <v>0.57999999999999996</v>
          </cell>
          <cell r="ET477">
            <v>0.51</v>
          </cell>
          <cell r="EU477">
            <v>0.57999999999999996</v>
          </cell>
          <cell r="EV477">
            <v>0.62</v>
          </cell>
          <cell r="EW477">
            <v>0.03</v>
          </cell>
          <cell r="EX477">
            <v>0.01</v>
          </cell>
          <cell r="EY477">
            <v>0.02</v>
          </cell>
          <cell r="EZ477">
            <v>0.01</v>
          </cell>
          <cell r="FA477">
            <v>0.01</v>
          </cell>
          <cell r="FB477">
            <v>0.01</v>
          </cell>
          <cell r="FC477">
            <v>0.02</v>
          </cell>
          <cell r="FD477">
            <v>0.01</v>
          </cell>
          <cell r="FE477">
            <v>0.01</v>
          </cell>
          <cell r="GP477">
            <v>0.02</v>
          </cell>
          <cell r="GQ477">
            <v>0.04</v>
          </cell>
          <cell r="GR477">
            <v>0.1</v>
          </cell>
          <cell r="GS477">
            <v>7.0000000000000007E-2</v>
          </cell>
          <cell r="GT477">
            <v>0.16</v>
          </cell>
          <cell r="GU477">
            <v>0.03</v>
          </cell>
          <cell r="GV477">
            <v>0.44</v>
          </cell>
          <cell r="GW477">
            <v>0.4</v>
          </cell>
          <cell r="GX477">
            <v>0.31</v>
          </cell>
          <cell r="GY477">
            <v>0.4</v>
          </cell>
          <cell r="GZ477">
            <v>0.45</v>
          </cell>
          <cell r="HA477">
            <v>0.45</v>
          </cell>
          <cell r="HB477">
            <v>0.47</v>
          </cell>
          <cell r="HC477">
            <v>0.37</v>
          </cell>
          <cell r="HD477">
            <v>0.28000000000000003</v>
          </cell>
          <cell r="HE477">
            <v>0.4</v>
          </cell>
          <cell r="HF477">
            <v>0.3</v>
          </cell>
          <cell r="HG477">
            <v>0.45</v>
          </cell>
          <cell r="HH477">
            <v>0.04</v>
          </cell>
          <cell r="HI477">
            <v>0.14000000000000001</v>
          </cell>
          <cell r="HJ477">
            <v>0.14000000000000001</v>
          </cell>
          <cell r="HK477">
            <v>7.0000000000000007E-2</v>
          </cell>
          <cell r="HL477">
            <v>0.05</v>
          </cell>
          <cell r="HM477">
            <v>0.04</v>
          </cell>
          <cell r="HN477">
            <v>1.2E-2</v>
          </cell>
          <cell r="HO477">
            <v>0.02</v>
          </cell>
          <cell r="HP477">
            <v>0.13</v>
          </cell>
          <cell r="HQ477">
            <v>0.04</v>
          </cell>
          <cell r="HR477">
            <v>1.6E-2</v>
          </cell>
          <cell r="HS477">
            <v>8.9999999999999993E-3</v>
          </cell>
          <cell r="HT477">
            <v>0.01</v>
          </cell>
          <cell r="HU477">
            <v>0.02</v>
          </cell>
          <cell r="HV477">
            <v>0.02</v>
          </cell>
          <cell r="HW477">
            <v>0.02</v>
          </cell>
          <cell r="HX477">
            <v>0.02</v>
          </cell>
          <cell r="HY477">
            <v>0.02</v>
          </cell>
        </row>
        <row r="478">
          <cell r="A478">
            <v>610121</v>
          </cell>
          <cell r="I478">
            <v>60</v>
          </cell>
          <cell r="J478" t="str">
            <v>Weak</v>
          </cell>
          <cell r="M478">
            <v>37</v>
          </cell>
          <cell r="R478">
            <v>2</v>
          </cell>
          <cell r="AA478">
            <v>0.01</v>
          </cell>
          <cell r="AB478">
            <v>0.02</v>
          </cell>
          <cell r="AC478">
            <v>0.02</v>
          </cell>
          <cell r="AD478">
            <v>0.02</v>
          </cell>
          <cell r="AE478">
            <v>0.05</v>
          </cell>
          <cell r="AF478">
            <v>0.08</v>
          </cell>
          <cell r="AG478">
            <v>0.09</v>
          </cell>
          <cell r="AH478">
            <v>0.08</v>
          </cell>
          <cell r="AI478">
            <v>0.08</v>
          </cell>
          <cell r="AJ478">
            <v>0.09</v>
          </cell>
          <cell r="AK478">
            <v>0.14000000000000001</v>
          </cell>
          <cell r="AL478">
            <v>0.2</v>
          </cell>
          <cell r="AM478">
            <v>0.32</v>
          </cell>
          <cell r="AN478">
            <v>0.32</v>
          </cell>
          <cell r="AO478">
            <v>0.34</v>
          </cell>
          <cell r="AP478">
            <v>0.27</v>
          </cell>
          <cell r="AQ478">
            <v>0.34</v>
          </cell>
          <cell r="AR478">
            <v>0.3</v>
          </cell>
          <cell r="AS478">
            <v>0.01</v>
          </cell>
          <cell r="AT478">
            <v>0</v>
          </cell>
          <cell r="AU478">
            <v>0.02</v>
          </cell>
          <cell r="AV478">
            <v>0.01</v>
          </cell>
          <cell r="AW478">
            <v>0.01</v>
          </cell>
          <cell r="AX478">
            <v>0.01</v>
          </cell>
          <cell r="AY478">
            <v>0.57999999999999996</v>
          </cell>
          <cell r="AZ478">
            <v>0.57999999999999996</v>
          </cell>
          <cell r="BA478">
            <v>0.55000000000000004</v>
          </cell>
          <cell r="BB478">
            <v>0.62</v>
          </cell>
          <cell r="BC478">
            <v>0.46</v>
          </cell>
          <cell r="BD478">
            <v>0.42</v>
          </cell>
          <cell r="BK478">
            <v>0.01</v>
          </cell>
          <cell r="BL478">
            <v>0.01</v>
          </cell>
          <cell r="BM478">
            <v>0.02</v>
          </cell>
          <cell r="BN478">
            <v>0.01</v>
          </cell>
          <cell r="BO478">
            <v>0.01</v>
          </cell>
          <cell r="BP478">
            <v>0.02</v>
          </cell>
          <cell r="BQ478">
            <v>0.05</v>
          </cell>
          <cell r="BR478">
            <v>0.11</v>
          </cell>
          <cell r="BS478">
            <v>0.09</v>
          </cell>
          <cell r="BT478">
            <v>0.02</v>
          </cell>
          <cell r="BU478">
            <v>0.04</v>
          </cell>
          <cell r="BV478">
            <v>0.04</v>
          </cell>
          <cell r="BW478">
            <v>0.04</v>
          </cell>
          <cell r="BX478">
            <v>0.06</v>
          </cell>
          <cell r="BY478">
            <v>0.11</v>
          </cell>
          <cell r="BZ478">
            <v>0.13</v>
          </cell>
          <cell r="CA478">
            <v>0.12</v>
          </cell>
          <cell r="CB478">
            <v>0.1</v>
          </cell>
          <cell r="CL478">
            <v>0.23</v>
          </cell>
          <cell r="CM478">
            <v>0.28000000000000003</v>
          </cell>
          <cell r="CN478">
            <v>0.31</v>
          </cell>
          <cell r="CO478">
            <v>0.27</v>
          </cell>
          <cell r="CP478">
            <v>0.31</v>
          </cell>
          <cell r="CQ478">
            <v>0.34</v>
          </cell>
          <cell r="CR478">
            <v>0.28999999999999998</v>
          </cell>
          <cell r="CS478">
            <v>0.23</v>
          </cell>
          <cell r="CT478">
            <v>0.28999999999999998</v>
          </cell>
          <cell r="CU478">
            <v>0</v>
          </cell>
          <cell r="CV478">
            <v>0.01</v>
          </cell>
          <cell r="CW478">
            <v>0.02</v>
          </cell>
          <cell r="CX478">
            <v>0</v>
          </cell>
          <cell r="CY478">
            <v>0.02</v>
          </cell>
          <cell r="CZ478">
            <v>0.03</v>
          </cell>
          <cell r="DA478">
            <v>0</v>
          </cell>
          <cell r="DB478">
            <v>0.02</v>
          </cell>
          <cell r="DC478">
            <v>0.01</v>
          </cell>
          <cell r="DD478">
            <v>0.75</v>
          </cell>
          <cell r="DE478">
            <v>0.67</v>
          </cell>
          <cell r="DF478">
            <v>0.62</v>
          </cell>
          <cell r="DG478">
            <v>0.68</v>
          </cell>
          <cell r="DH478">
            <v>0.61</v>
          </cell>
          <cell r="DI478">
            <v>0.5</v>
          </cell>
          <cell r="DJ478">
            <v>0.54</v>
          </cell>
          <cell r="DK478">
            <v>0.53</v>
          </cell>
          <cell r="DL478">
            <v>0.52</v>
          </cell>
          <cell r="DM478">
            <v>0.13</v>
          </cell>
          <cell r="DN478">
            <v>0.02</v>
          </cell>
          <cell r="DO478">
            <v>0</v>
          </cell>
          <cell r="DP478">
            <v>0.04</v>
          </cell>
          <cell r="DQ478">
            <v>0.02</v>
          </cell>
          <cell r="DR478">
            <v>0.03</v>
          </cell>
          <cell r="DS478">
            <v>0.08</v>
          </cell>
          <cell r="DT478">
            <v>0.02</v>
          </cell>
          <cell r="DU478">
            <v>0.02</v>
          </cell>
          <cell r="DW478">
            <v>0.04</v>
          </cell>
          <cell r="DX478">
            <v>0.06</v>
          </cell>
          <cell r="DY478">
            <v>0.1</v>
          </cell>
          <cell r="DZ478">
            <v>7.0000000000000007E-2</v>
          </cell>
          <cell r="EA478">
            <v>0.1</v>
          </cell>
          <cell r="EB478">
            <v>0.15</v>
          </cell>
          <cell r="EC478">
            <v>0.11</v>
          </cell>
          <cell r="ED478">
            <v>0.09</v>
          </cell>
          <cell r="EE478">
            <v>0.33</v>
          </cell>
          <cell r="EF478">
            <v>0.32</v>
          </cell>
          <cell r="EG478">
            <v>0.34</v>
          </cell>
          <cell r="EH478">
            <v>0.37</v>
          </cell>
          <cell r="EI478">
            <v>0.36</v>
          </cell>
          <cell r="EJ478">
            <v>0.37</v>
          </cell>
          <cell r="EK478">
            <v>0.4</v>
          </cell>
          <cell r="EL478">
            <v>0.42</v>
          </cell>
          <cell r="EM478">
            <v>0.48</v>
          </cell>
          <cell r="EO478">
            <v>0.6</v>
          </cell>
          <cell r="EP478">
            <v>0.57999999999999996</v>
          </cell>
          <cell r="EQ478">
            <v>0.49</v>
          </cell>
          <cell r="ER478">
            <v>0.54</v>
          </cell>
          <cell r="ES478">
            <v>0.49</v>
          </cell>
          <cell r="ET478">
            <v>0.34</v>
          </cell>
          <cell r="EU478">
            <v>0.45</v>
          </cell>
          <cell r="EV478">
            <v>0.41</v>
          </cell>
          <cell r="EW478">
            <v>0.03</v>
          </cell>
          <cell r="EX478">
            <v>0.02</v>
          </cell>
          <cell r="EY478">
            <v>0.02</v>
          </cell>
          <cell r="EZ478">
            <v>0.01</v>
          </cell>
          <cell r="FA478">
            <v>0.02</v>
          </cell>
          <cell r="FB478">
            <v>0.02</v>
          </cell>
          <cell r="FC478">
            <v>0.04</v>
          </cell>
          <cell r="FD478">
            <v>0.01</v>
          </cell>
          <cell r="FE478">
            <v>0.01</v>
          </cell>
          <cell r="GP478">
            <v>0.02</v>
          </cell>
          <cell r="GQ478">
            <v>0.02</v>
          </cell>
          <cell r="GR478">
            <v>0.03</v>
          </cell>
          <cell r="GS478">
            <v>0.04</v>
          </cell>
          <cell r="GT478">
            <v>0.14000000000000001</v>
          </cell>
          <cell r="GU478">
            <v>0.01</v>
          </cell>
          <cell r="GV478">
            <v>0.32</v>
          </cell>
          <cell r="GW478">
            <v>0.26</v>
          </cell>
          <cell r="GX478">
            <v>0.26</v>
          </cell>
          <cell r="GY478">
            <v>0.42</v>
          </cell>
          <cell r="GZ478">
            <v>0.44</v>
          </cell>
          <cell r="HA478">
            <v>0.46</v>
          </cell>
          <cell r="HB478">
            <v>0.55000000000000004</v>
          </cell>
          <cell r="HC478">
            <v>0.44</v>
          </cell>
          <cell r="HD478">
            <v>0.35</v>
          </cell>
          <cell r="HE478">
            <v>0.41</v>
          </cell>
          <cell r="HF478">
            <v>0.3</v>
          </cell>
          <cell r="HG478">
            <v>0.47</v>
          </cell>
          <cell r="HH478">
            <v>0.09</v>
          </cell>
          <cell r="HI478">
            <v>0.22</v>
          </cell>
          <cell r="HJ478">
            <v>0.25</v>
          </cell>
          <cell r="HK478">
            <v>0.1</v>
          </cell>
          <cell r="HL478">
            <v>0.09</v>
          </cell>
          <cell r="HM478">
            <v>0.05</v>
          </cell>
          <cell r="HN478">
            <v>1.4999999999999999E-2</v>
          </cell>
          <cell r="HO478">
            <v>0.03</v>
          </cell>
          <cell r="HP478">
            <v>0.1</v>
          </cell>
          <cell r="HQ478">
            <v>0.01</v>
          </cell>
          <cell r="HR478">
            <v>0.02</v>
          </cell>
          <cell r="HS478">
            <v>0.01</v>
          </cell>
          <cell r="HT478">
            <v>0.02</v>
          </cell>
          <cell r="HU478">
            <v>0.04</v>
          </cell>
          <cell r="HV478">
            <v>0.02</v>
          </cell>
          <cell r="HW478">
            <v>0.02</v>
          </cell>
          <cell r="HX478">
            <v>0.02</v>
          </cell>
          <cell r="HY478">
            <v>0.01</v>
          </cell>
        </row>
        <row r="479">
          <cell r="A479">
            <v>610122</v>
          </cell>
          <cell r="I479">
            <v>53</v>
          </cell>
          <cell r="J479" t="str">
            <v>Neutral</v>
          </cell>
          <cell r="M479">
            <v>48</v>
          </cell>
          <cell r="R479">
            <v>130</v>
          </cell>
          <cell r="AA479">
            <v>0.01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0.03</v>
          </cell>
          <cell r="AG479">
            <v>0.06</v>
          </cell>
          <cell r="AH479">
            <v>0.03</v>
          </cell>
          <cell r="AI479">
            <v>0.03</v>
          </cell>
          <cell r="AJ479">
            <v>0.02</v>
          </cell>
          <cell r="AK479">
            <v>0.15</v>
          </cell>
          <cell r="AL479">
            <v>0.2</v>
          </cell>
          <cell r="AM479">
            <v>0.43</v>
          </cell>
          <cell r="AN479">
            <v>0.38</v>
          </cell>
          <cell r="AO479">
            <v>0.39</v>
          </cell>
          <cell r="AP479">
            <v>0.21</v>
          </cell>
          <cell r="AQ479">
            <v>0.39</v>
          </cell>
          <cell r="AR479">
            <v>0.35</v>
          </cell>
          <cell r="AS479">
            <v>0.02</v>
          </cell>
          <cell r="AT479">
            <v>0.01</v>
          </cell>
          <cell r="AU479">
            <v>0.03</v>
          </cell>
          <cell r="AV479">
            <v>0.02</v>
          </cell>
          <cell r="AW479">
            <v>0.01</v>
          </cell>
          <cell r="AX479">
            <v>0.01</v>
          </cell>
          <cell r="AY479">
            <v>0.48</v>
          </cell>
          <cell r="AZ479">
            <v>0.57999999999999996</v>
          </cell>
          <cell r="BA479">
            <v>0.55000000000000004</v>
          </cell>
          <cell r="BB479">
            <v>0.75</v>
          </cell>
          <cell r="BC479">
            <v>0.44</v>
          </cell>
          <cell r="BD479">
            <v>0.4</v>
          </cell>
          <cell r="BK479">
            <v>0</v>
          </cell>
          <cell r="BL479">
            <v>3.0000000000000001E-3</v>
          </cell>
          <cell r="BM479">
            <v>0</v>
          </cell>
          <cell r="BN479">
            <v>0</v>
          </cell>
          <cell r="BO479">
            <v>0.01</v>
          </cell>
          <cell r="BP479">
            <v>0.02</v>
          </cell>
          <cell r="BQ479">
            <v>0.02</v>
          </cell>
          <cell r="BR479">
            <v>0.05</v>
          </cell>
          <cell r="BS479">
            <v>0.02</v>
          </cell>
          <cell r="BT479">
            <v>0.01</v>
          </cell>
          <cell r="BU479">
            <v>0.01</v>
          </cell>
          <cell r="BV479">
            <v>0.01</v>
          </cell>
          <cell r="BW479">
            <v>0.03</v>
          </cell>
          <cell r="BX479">
            <v>0.02</v>
          </cell>
          <cell r="BY479">
            <v>0.03</v>
          </cell>
          <cell r="BZ479">
            <v>7.0000000000000007E-2</v>
          </cell>
          <cell r="CA479">
            <v>0.11</v>
          </cell>
          <cell r="CB479">
            <v>0.09</v>
          </cell>
          <cell r="CL479">
            <v>0.13</v>
          </cell>
          <cell r="CM479">
            <v>0.15</v>
          </cell>
          <cell r="CN479">
            <v>0.2</v>
          </cell>
          <cell r="CO479">
            <v>0.18</v>
          </cell>
          <cell r="CP479">
            <v>0.16</v>
          </cell>
          <cell r="CQ479">
            <v>0.25</v>
          </cell>
          <cell r="CR479">
            <v>0.28000000000000003</v>
          </cell>
          <cell r="CS479">
            <v>0.23</v>
          </cell>
          <cell r="CT479">
            <v>0.22</v>
          </cell>
          <cell r="CU479">
            <v>0.01</v>
          </cell>
          <cell r="CV479">
            <v>0.01</v>
          </cell>
          <cell r="CW479">
            <v>0.01</v>
          </cell>
          <cell r="CX479">
            <v>0.01</v>
          </cell>
          <cell r="CY479">
            <v>0.01</v>
          </cell>
          <cell r="CZ479">
            <v>0.02</v>
          </cell>
          <cell r="DA479">
            <v>0.01</v>
          </cell>
          <cell r="DB479">
            <v>0.01</v>
          </cell>
          <cell r="DC479">
            <v>0.01</v>
          </cell>
          <cell r="DD479">
            <v>0.85</v>
          </cell>
          <cell r="DE479">
            <v>0.82</v>
          </cell>
          <cell r="DF479">
            <v>0.78</v>
          </cell>
          <cell r="DG479">
            <v>0.78</v>
          </cell>
          <cell r="DH479">
            <v>0.8</v>
          </cell>
          <cell r="DI479">
            <v>0.69</v>
          </cell>
          <cell r="DJ479">
            <v>0.62</v>
          </cell>
          <cell r="DK479">
            <v>0.61</v>
          </cell>
          <cell r="DL479">
            <v>0.65</v>
          </cell>
          <cell r="DM479">
            <v>7.0000000000000007E-2</v>
          </cell>
          <cell r="DN479">
            <v>3.0000000000000001E-3</v>
          </cell>
          <cell r="DO479">
            <v>0</v>
          </cell>
          <cell r="DP479">
            <v>0</v>
          </cell>
          <cell r="DQ479">
            <v>0</v>
          </cell>
          <cell r="DR479">
            <v>0.01</v>
          </cell>
          <cell r="DS479">
            <v>0.05</v>
          </cell>
          <cell r="DT479">
            <v>0.01</v>
          </cell>
          <cell r="DU479">
            <v>0</v>
          </cell>
          <cell r="DW479">
            <v>1.4E-2</v>
          </cell>
          <cell r="DX479">
            <v>1.7000000000000001E-2</v>
          </cell>
          <cell r="DY479">
            <v>0.03</v>
          </cell>
          <cell r="DZ479">
            <v>0.02</v>
          </cell>
          <cell r="EA479">
            <v>0.05</v>
          </cell>
          <cell r="EB479">
            <v>0.13</v>
          </cell>
          <cell r="EC479">
            <v>0.06</v>
          </cell>
          <cell r="ED479">
            <v>0.03</v>
          </cell>
          <cell r="EE479">
            <v>0.4</v>
          </cell>
          <cell r="EF479">
            <v>0.34</v>
          </cell>
          <cell r="EG479">
            <v>0.32</v>
          </cell>
          <cell r="EH479">
            <v>0.35</v>
          </cell>
          <cell r="EI479">
            <v>0.28000000000000003</v>
          </cell>
          <cell r="EJ479">
            <v>0.39</v>
          </cell>
          <cell r="EK479">
            <v>0.38</v>
          </cell>
          <cell r="EL479">
            <v>0.42</v>
          </cell>
          <cell r="EM479">
            <v>0.42</v>
          </cell>
          <cell r="EO479">
            <v>0.62</v>
          </cell>
          <cell r="EP479">
            <v>0.64</v>
          </cell>
          <cell r="EQ479">
            <v>0.6</v>
          </cell>
          <cell r="ER479">
            <v>0.68</v>
          </cell>
          <cell r="ES479">
            <v>0.53</v>
          </cell>
          <cell r="ET479">
            <v>0.34</v>
          </cell>
          <cell r="EU479">
            <v>0.45</v>
          </cell>
          <cell r="EV479">
            <v>0.5</v>
          </cell>
          <cell r="EW479">
            <v>0.05</v>
          </cell>
          <cell r="EX479">
            <v>0.02</v>
          </cell>
          <cell r="EY479">
            <v>0.02</v>
          </cell>
          <cell r="EZ479">
            <v>0.03</v>
          </cell>
          <cell r="FA479">
            <v>0.02</v>
          </cell>
          <cell r="FB479">
            <v>0.02</v>
          </cell>
          <cell r="FC479">
            <v>0.11</v>
          </cell>
          <cell r="FD479">
            <v>0.06</v>
          </cell>
          <cell r="FE479">
            <v>0.05</v>
          </cell>
          <cell r="GP479">
            <v>0</v>
          </cell>
          <cell r="GQ479">
            <v>0.01</v>
          </cell>
          <cell r="GR479">
            <v>0</v>
          </cell>
          <cell r="GS479">
            <v>0.03</v>
          </cell>
          <cell r="GT479">
            <v>0.11</v>
          </cell>
          <cell r="GU479">
            <v>0</v>
          </cell>
          <cell r="GV479">
            <v>0.25</v>
          </cell>
          <cell r="GW479">
            <v>0.24</v>
          </cell>
          <cell r="GX479">
            <v>0.26</v>
          </cell>
          <cell r="GY479">
            <v>0.35</v>
          </cell>
          <cell r="GZ479">
            <v>0.37</v>
          </cell>
          <cell r="HA479">
            <v>0.28999999999999998</v>
          </cell>
          <cell r="HB479">
            <v>0.7</v>
          </cell>
          <cell r="HC479">
            <v>0.44</v>
          </cell>
          <cell r="HD479">
            <v>0.51</v>
          </cell>
          <cell r="HE479">
            <v>0.43</v>
          </cell>
          <cell r="HF479">
            <v>0.28000000000000003</v>
          </cell>
          <cell r="HG479">
            <v>0.63</v>
          </cell>
          <cell r="HH479">
            <v>0.01</v>
          </cell>
          <cell r="HI479">
            <v>0.24</v>
          </cell>
          <cell r="HJ479">
            <v>0.15</v>
          </cell>
          <cell r="HK479">
            <v>0.11</v>
          </cell>
          <cell r="HL479">
            <v>0.13</v>
          </cell>
          <cell r="HM479">
            <v>0.03</v>
          </cell>
          <cell r="HN479">
            <v>8.9999999999999993E-3</v>
          </cell>
          <cell r="HO479">
            <v>0.03</v>
          </cell>
          <cell r="HP479">
            <v>0.03</v>
          </cell>
          <cell r="HQ479">
            <v>0.03</v>
          </cell>
          <cell r="HR479">
            <v>6.5000000000000002E-2</v>
          </cell>
          <cell r="HS479">
            <v>8.9999999999999993E-3</v>
          </cell>
          <cell r="HT479">
            <v>0.04</v>
          </cell>
          <cell r="HU479">
            <v>0.04</v>
          </cell>
          <cell r="HV479">
            <v>0.04</v>
          </cell>
          <cell r="HW479">
            <v>0.05</v>
          </cell>
          <cell r="HX479">
            <v>0.04</v>
          </cell>
          <cell r="HY479">
            <v>0.04</v>
          </cell>
        </row>
        <row r="480">
          <cell r="A480">
            <v>610123</v>
          </cell>
          <cell r="I480">
            <v>70</v>
          </cell>
          <cell r="J480" t="str">
            <v>Very strong</v>
          </cell>
          <cell r="M480">
            <v>89</v>
          </cell>
          <cell r="AA480">
            <v>0.01</v>
          </cell>
          <cell r="AB480">
            <v>0</v>
          </cell>
          <cell r="AC480">
            <v>0</v>
          </cell>
          <cell r="AD480">
            <v>0.01</v>
          </cell>
          <cell r="AE480">
            <v>0</v>
          </cell>
          <cell r="AF480">
            <v>0.02</v>
          </cell>
          <cell r="AG480">
            <v>0.01</v>
          </cell>
          <cell r="AH480">
            <v>0.01</v>
          </cell>
          <cell r="AI480">
            <v>0.02</v>
          </cell>
          <cell r="AJ480">
            <v>0.01</v>
          </cell>
          <cell r="AK480">
            <v>0.01</v>
          </cell>
          <cell r="AL480">
            <v>0.05</v>
          </cell>
          <cell r="AM480">
            <v>0.21</v>
          </cell>
          <cell r="AN480">
            <v>0.17</v>
          </cell>
          <cell r="AO480">
            <v>0.17</v>
          </cell>
          <cell r="AP480">
            <v>0.14000000000000001</v>
          </cell>
          <cell r="AQ480">
            <v>0.26</v>
          </cell>
          <cell r="AR480">
            <v>0.23</v>
          </cell>
          <cell r="AS480">
            <v>0</v>
          </cell>
          <cell r="AT480">
            <v>0</v>
          </cell>
          <cell r="AU480">
            <v>0</v>
          </cell>
          <cell r="AV480">
            <v>0.01</v>
          </cell>
          <cell r="AW480">
            <v>0.01</v>
          </cell>
          <cell r="AX480">
            <v>0.01</v>
          </cell>
          <cell r="AY480">
            <v>0.77</v>
          </cell>
          <cell r="AZ480">
            <v>0.83</v>
          </cell>
          <cell r="BA480">
            <v>0.81</v>
          </cell>
          <cell r="BB480">
            <v>0.84</v>
          </cell>
          <cell r="BC480">
            <v>0.72</v>
          </cell>
          <cell r="BD480">
            <v>0.69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0.01</v>
          </cell>
          <cell r="BQ480">
            <v>0.01</v>
          </cell>
          <cell r="BR480">
            <v>0.02</v>
          </cell>
          <cell r="BS480">
            <v>0.01</v>
          </cell>
          <cell r="BT480">
            <v>0.01</v>
          </cell>
          <cell r="BU480">
            <v>0.01</v>
          </cell>
          <cell r="BV480">
            <v>0.01</v>
          </cell>
          <cell r="BW480">
            <v>0.02</v>
          </cell>
          <cell r="BX480">
            <v>0.02</v>
          </cell>
          <cell r="BY480">
            <v>0.02</v>
          </cell>
          <cell r="BZ480">
            <v>0.03</v>
          </cell>
          <cell r="CA480">
            <v>0.02</v>
          </cell>
          <cell r="CB480">
            <v>0.01</v>
          </cell>
          <cell r="CL480">
            <v>0.09</v>
          </cell>
          <cell r="CM480">
            <v>0.09</v>
          </cell>
          <cell r="CN480">
            <v>0.09</v>
          </cell>
          <cell r="CO480">
            <v>0.11</v>
          </cell>
          <cell r="CP480">
            <v>0.09</v>
          </cell>
          <cell r="CQ480">
            <v>0.15</v>
          </cell>
          <cell r="CR480">
            <v>0.13</v>
          </cell>
          <cell r="CS480">
            <v>0.11</v>
          </cell>
          <cell r="CT480">
            <v>0.09</v>
          </cell>
          <cell r="CU480">
            <v>0</v>
          </cell>
          <cell r="CV480">
            <v>0</v>
          </cell>
          <cell r="CW480">
            <v>0.01</v>
          </cell>
          <cell r="CX480">
            <v>0</v>
          </cell>
          <cell r="CY480">
            <v>0</v>
          </cell>
          <cell r="CZ480">
            <v>0</v>
          </cell>
          <cell r="DA480">
            <v>0.01</v>
          </cell>
          <cell r="DB480">
            <v>0</v>
          </cell>
          <cell r="DC480">
            <v>0.01</v>
          </cell>
          <cell r="DD480">
            <v>0.89</v>
          </cell>
          <cell r="DE480">
            <v>0.91</v>
          </cell>
          <cell r="DF480">
            <v>0.89</v>
          </cell>
          <cell r="DG480">
            <v>0.87</v>
          </cell>
          <cell r="DH480">
            <v>0.89</v>
          </cell>
          <cell r="DI480">
            <v>0.82</v>
          </cell>
          <cell r="DJ480">
            <v>0.82</v>
          </cell>
          <cell r="DK480">
            <v>0.85</v>
          </cell>
          <cell r="DL480">
            <v>0.89</v>
          </cell>
          <cell r="DM480">
            <v>0.3</v>
          </cell>
          <cell r="DN480">
            <v>7.0000000000000001E-3</v>
          </cell>
          <cell r="DO480">
            <v>0.01</v>
          </cell>
          <cell r="DP480">
            <v>0.01</v>
          </cell>
          <cell r="DQ480">
            <v>1.2999999999999999E-2</v>
          </cell>
          <cell r="DR480">
            <v>0.03</v>
          </cell>
          <cell r="DS480">
            <v>0.02</v>
          </cell>
          <cell r="DT480">
            <v>0</v>
          </cell>
          <cell r="DU480">
            <v>0.03</v>
          </cell>
          <cell r="DW480">
            <v>0.02</v>
          </cell>
          <cell r="DX480">
            <v>1.2999999999999999E-2</v>
          </cell>
          <cell r="DY480">
            <v>0.01</v>
          </cell>
          <cell r="DZ480">
            <v>0.02</v>
          </cell>
          <cell r="EA480">
            <v>0.03</v>
          </cell>
          <cell r="EB480">
            <v>0.03</v>
          </cell>
          <cell r="EC480">
            <v>0.03</v>
          </cell>
          <cell r="ED480">
            <v>0.05</v>
          </cell>
          <cell r="EE480">
            <v>0.16</v>
          </cell>
          <cell r="EF480">
            <v>0.17</v>
          </cell>
          <cell r="EG480">
            <v>0.12</v>
          </cell>
          <cell r="EH480">
            <v>0.17</v>
          </cell>
          <cell r="EI480">
            <v>0.11</v>
          </cell>
          <cell r="EJ480">
            <v>0.17</v>
          </cell>
          <cell r="EK480">
            <v>0.26</v>
          </cell>
          <cell r="EL480">
            <v>0.2</v>
          </cell>
          <cell r="EM480">
            <v>0.21</v>
          </cell>
          <cell r="EO480">
            <v>0.79</v>
          </cell>
          <cell r="EP480">
            <v>0.83</v>
          </cell>
          <cell r="EQ480">
            <v>0.79</v>
          </cell>
          <cell r="ER480">
            <v>0.83</v>
          </cell>
          <cell r="ES480">
            <v>0.75</v>
          </cell>
          <cell r="ET480">
            <v>0.64</v>
          </cell>
          <cell r="EU480">
            <v>0.76</v>
          </cell>
          <cell r="EV480">
            <v>0.7</v>
          </cell>
          <cell r="EW480">
            <v>0.02</v>
          </cell>
          <cell r="EX480">
            <v>0.01</v>
          </cell>
          <cell r="EY480">
            <v>0.03</v>
          </cell>
          <cell r="EZ480">
            <v>0.01</v>
          </cell>
          <cell r="FA480">
            <v>0.03</v>
          </cell>
          <cell r="FB480">
            <v>0.02</v>
          </cell>
          <cell r="FC480">
            <v>0.04</v>
          </cell>
          <cell r="FD480">
            <v>0.01</v>
          </cell>
          <cell r="FE480">
            <v>0.01</v>
          </cell>
          <cell r="GP480">
            <v>0</v>
          </cell>
          <cell r="GQ480">
            <v>0</v>
          </cell>
          <cell r="GR480">
            <v>0.01</v>
          </cell>
          <cell r="GS480">
            <v>0.03</v>
          </cell>
          <cell r="GT480">
            <v>0.03</v>
          </cell>
          <cell r="GU480">
            <v>0.02</v>
          </cell>
          <cell r="GV480">
            <v>0.31</v>
          </cell>
          <cell r="GW480">
            <v>0.31</v>
          </cell>
          <cell r="GX480">
            <v>0.32</v>
          </cell>
          <cell r="GY480">
            <v>0.31</v>
          </cell>
          <cell r="GZ480">
            <v>0.4</v>
          </cell>
          <cell r="HA480">
            <v>0.31</v>
          </cell>
          <cell r="HB480">
            <v>0.6</v>
          </cell>
          <cell r="HC480">
            <v>0.56999999999999995</v>
          </cell>
          <cell r="HD480">
            <v>0.54</v>
          </cell>
          <cell r="HE480">
            <v>0.54</v>
          </cell>
          <cell r="HF480">
            <v>0.48</v>
          </cell>
          <cell r="HG480">
            <v>0.59</v>
          </cell>
          <cell r="HH480">
            <v>0.03</v>
          </cell>
          <cell r="HI480">
            <v>0.06</v>
          </cell>
          <cell r="HJ480">
            <v>7.0000000000000007E-2</v>
          </cell>
          <cell r="HK480">
            <v>0.05</v>
          </cell>
          <cell r="HL480">
            <v>0.03</v>
          </cell>
          <cell r="HM480">
            <v>0.03</v>
          </cell>
          <cell r="HN480">
            <v>2.7E-2</v>
          </cell>
          <cell r="HO480">
            <v>0.03</v>
          </cell>
          <cell r="HP480">
            <v>0.03</v>
          </cell>
          <cell r="HQ480">
            <v>0.03</v>
          </cell>
          <cell r="HR480">
            <v>3.4000000000000002E-2</v>
          </cell>
          <cell r="HS480">
            <v>2.7E-2</v>
          </cell>
          <cell r="HT480">
            <v>0.03</v>
          </cell>
          <cell r="HU480">
            <v>0.03</v>
          </cell>
          <cell r="HV480">
            <v>0.03</v>
          </cell>
          <cell r="HW480">
            <v>0.03</v>
          </cell>
          <cell r="HX480">
            <v>0.02</v>
          </cell>
          <cell r="HY480">
            <v>0.03</v>
          </cell>
        </row>
        <row r="481">
          <cell r="A481">
            <v>610124</v>
          </cell>
          <cell r="I481">
            <v>90</v>
          </cell>
          <cell r="J481" t="str">
            <v>Neutral</v>
          </cell>
          <cell r="M481">
            <v>52</v>
          </cell>
          <cell r="AA481">
            <v>0.03</v>
          </cell>
          <cell r="AB481">
            <v>0.03</v>
          </cell>
          <cell r="AC481">
            <v>0.02</v>
          </cell>
          <cell r="AD481">
            <v>0.02</v>
          </cell>
          <cell r="AE481">
            <v>0.03</v>
          </cell>
          <cell r="AF481">
            <v>0.06</v>
          </cell>
          <cell r="AG481">
            <v>0.1</v>
          </cell>
          <cell r="AH481">
            <v>0.09</v>
          </cell>
          <cell r="AI481">
            <v>0.08</v>
          </cell>
          <cell r="AJ481">
            <v>0.05</v>
          </cell>
          <cell r="AK481">
            <v>7.0000000000000007E-2</v>
          </cell>
          <cell r="AL481">
            <v>0.15</v>
          </cell>
          <cell r="AM481">
            <v>0.3</v>
          </cell>
          <cell r="AN481">
            <v>0.23</v>
          </cell>
          <cell r="AO481">
            <v>0.28999999999999998</v>
          </cell>
          <cell r="AP481">
            <v>0.2</v>
          </cell>
          <cell r="AQ481">
            <v>0.26</v>
          </cell>
          <cell r="AR481">
            <v>0.21</v>
          </cell>
          <cell r="AS481">
            <v>0</v>
          </cell>
          <cell r="AT481">
            <v>0.01</v>
          </cell>
          <cell r="AU481">
            <v>0</v>
          </cell>
          <cell r="AV481">
            <v>0.01</v>
          </cell>
          <cell r="AW481">
            <v>0.01</v>
          </cell>
          <cell r="AX481">
            <v>0.02</v>
          </cell>
          <cell r="AY481">
            <v>0.56000000000000005</v>
          </cell>
          <cell r="AZ481">
            <v>0.64</v>
          </cell>
          <cell r="BA481">
            <v>0.61</v>
          </cell>
          <cell r="BB481">
            <v>0.73</v>
          </cell>
          <cell r="BC481">
            <v>0.63</v>
          </cell>
          <cell r="BD481">
            <v>0.56000000000000005</v>
          </cell>
          <cell r="BK481">
            <v>4.0000000000000001E-3</v>
          </cell>
          <cell r="BL481">
            <v>8.0000000000000002E-3</v>
          </cell>
          <cell r="BM481">
            <v>0.01</v>
          </cell>
          <cell r="BN481">
            <v>0.02</v>
          </cell>
          <cell r="BO481">
            <v>0.01</v>
          </cell>
          <cell r="BP481">
            <v>0.03</v>
          </cell>
          <cell r="BQ481">
            <v>0.03</v>
          </cell>
          <cell r="BR481">
            <v>0.06</v>
          </cell>
          <cell r="BS481">
            <v>0.04</v>
          </cell>
          <cell r="BT481">
            <v>0.03</v>
          </cell>
          <cell r="BU481">
            <v>0.04</v>
          </cell>
          <cell r="BV481">
            <v>0.05</v>
          </cell>
          <cell r="BW481">
            <v>0.05</v>
          </cell>
          <cell r="BX481">
            <v>0.05</v>
          </cell>
          <cell r="BY481">
            <v>0.08</v>
          </cell>
          <cell r="BZ481">
            <v>7.0000000000000007E-2</v>
          </cell>
          <cell r="CA481">
            <v>0.1</v>
          </cell>
          <cell r="CB481">
            <v>0.05</v>
          </cell>
          <cell r="CL481">
            <v>0.14000000000000001</v>
          </cell>
          <cell r="CM481">
            <v>0.15</v>
          </cell>
          <cell r="CN481">
            <v>0.18</v>
          </cell>
          <cell r="CO481">
            <v>0.16</v>
          </cell>
          <cell r="CP481">
            <v>0.17</v>
          </cell>
          <cell r="CQ481">
            <v>0.23</v>
          </cell>
          <cell r="CR481">
            <v>0.21</v>
          </cell>
          <cell r="CS481">
            <v>0.16</v>
          </cell>
          <cell r="CT481">
            <v>0.23</v>
          </cell>
          <cell r="CU481">
            <v>0.01</v>
          </cell>
          <cell r="CV481">
            <v>0.01</v>
          </cell>
          <cell r="CW481">
            <v>0.02</v>
          </cell>
          <cell r="CX481">
            <v>0.01</v>
          </cell>
          <cell r="CY481">
            <v>0.01</v>
          </cell>
          <cell r="CZ481">
            <v>0.01</v>
          </cell>
          <cell r="DA481">
            <v>0</v>
          </cell>
          <cell r="DB481">
            <v>0</v>
          </cell>
          <cell r="DC481">
            <v>0.01</v>
          </cell>
          <cell r="DD481">
            <v>0.81</v>
          </cell>
          <cell r="DE481">
            <v>0.79</v>
          </cell>
          <cell r="DF481">
            <v>0.74</v>
          </cell>
          <cell r="DG481">
            <v>0.75</v>
          </cell>
          <cell r="DH481">
            <v>0.76</v>
          </cell>
          <cell r="DI481">
            <v>0.65</v>
          </cell>
          <cell r="DJ481">
            <v>0.68</v>
          </cell>
          <cell r="DK481">
            <v>0.67</v>
          </cell>
          <cell r="DL481">
            <v>0.66</v>
          </cell>
          <cell r="DM481">
            <v>0.13</v>
          </cell>
          <cell r="DN481">
            <v>2.7E-2</v>
          </cell>
          <cell r="DO481">
            <v>0.01</v>
          </cell>
          <cell r="DP481">
            <v>0.03</v>
          </cell>
          <cell r="DQ481">
            <v>1.6E-2</v>
          </cell>
          <cell r="DR481">
            <v>0.02</v>
          </cell>
          <cell r="DS481">
            <v>0.06</v>
          </cell>
          <cell r="DT481">
            <v>0.04</v>
          </cell>
          <cell r="DU481">
            <v>0.04</v>
          </cell>
          <cell r="DW481">
            <v>9.4E-2</v>
          </cell>
          <cell r="DX481">
            <v>6.6000000000000003E-2</v>
          </cell>
          <cell r="DY481">
            <v>0.1</v>
          </cell>
          <cell r="DZ481">
            <v>0.09</v>
          </cell>
          <cell r="EA481">
            <v>0.13</v>
          </cell>
          <cell r="EB481">
            <v>0.1</v>
          </cell>
          <cell r="EC481">
            <v>0.09</v>
          </cell>
          <cell r="ED481">
            <v>0.09</v>
          </cell>
          <cell r="EE481">
            <v>0.3</v>
          </cell>
          <cell r="EF481">
            <v>0.28000000000000003</v>
          </cell>
          <cell r="EG481">
            <v>0.28000000000000003</v>
          </cell>
          <cell r="EH481">
            <v>0.24</v>
          </cell>
          <cell r="EI481">
            <v>0.21</v>
          </cell>
          <cell r="EJ481">
            <v>0.26</v>
          </cell>
          <cell r="EK481">
            <v>0.31</v>
          </cell>
          <cell r="EL481">
            <v>0.31</v>
          </cell>
          <cell r="EM481">
            <v>0.32</v>
          </cell>
          <cell r="EO481">
            <v>0.57999999999999996</v>
          </cell>
          <cell r="EP481">
            <v>0.61</v>
          </cell>
          <cell r="EQ481">
            <v>0.62</v>
          </cell>
          <cell r="ER481">
            <v>0.67</v>
          </cell>
          <cell r="ES481">
            <v>0.57999999999999996</v>
          </cell>
          <cell r="ET481">
            <v>0.49</v>
          </cell>
          <cell r="EU481">
            <v>0.54</v>
          </cell>
          <cell r="EV481">
            <v>0.54</v>
          </cell>
          <cell r="EW481">
            <v>0.04</v>
          </cell>
          <cell r="EX481">
            <v>0.02</v>
          </cell>
          <cell r="EY481">
            <v>0.03</v>
          </cell>
          <cell r="EZ481">
            <v>0.02</v>
          </cell>
          <cell r="FA481">
            <v>0.02</v>
          </cell>
          <cell r="FB481">
            <v>0.02</v>
          </cell>
          <cell r="FC481">
            <v>0.04</v>
          </cell>
          <cell r="FD481">
            <v>0.02</v>
          </cell>
          <cell r="FE481">
            <v>0.02</v>
          </cell>
          <cell r="GP481">
            <v>0.04</v>
          </cell>
          <cell r="GQ481">
            <v>0.04</v>
          </cell>
          <cell r="GR481">
            <v>0.04</v>
          </cell>
          <cell r="GS481">
            <v>0.02</v>
          </cell>
          <cell r="GT481">
            <v>0.09</v>
          </cell>
          <cell r="GU481">
            <v>0.03</v>
          </cell>
          <cell r="GV481">
            <v>0.28000000000000003</v>
          </cell>
          <cell r="GW481">
            <v>0.26</v>
          </cell>
          <cell r="GX481">
            <v>0.27</v>
          </cell>
          <cell r="GY481">
            <v>0.28999999999999998</v>
          </cell>
          <cell r="GZ481">
            <v>0.36</v>
          </cell>
          <cell r="HA481">
            <v>0.36</v>
          </cell>
          <cell r="HB481">
            <v>0.56999999999999995</v>
          </cell>
          <cell r="HC481">
            <v>0.49</v>
          </cell>
          <cell r="HD481">
            <v>0.46</v>
          </cell>
          <cell r="HE481">
            <v>0.52</v>
          </cell>
          <cell r="HF481">
            <v>0.39</v>
          </cell>
          <cell r="HG481">
            <v>0.5</v>
          </cell>
          <cell r="HH481">
            <v>0.05</v>
          </cell>
          <cell r="HI481">
            <v>0.14000000000000001</v>
          </cell>
          <cell r="HJ481">
            <v>0.14000000000000001</v>
          </cell>
          <cell r="HK481">
            <v>0.08</v>
          </cell>
          <cell r="HL481">
            <v>0.09</v>
          </cell>
          <cell r="HM481">
            <v>0.04</v>
          </cell>
          <cell r="HN481">
            <v>3.9E-2</v>
          </cell>
          <cell r="HO481">
            <v>0.04</v>
          </cell>
          <cell r="HP481">
            <v>0.05</v>
          </cell>
          <cell r="HQ481">
            <v>0.05</v>
          </cell>
          <cell r="HR481">
            <v>4.7E-2</v>
          </cell>
          <cell r="HS481">
            <v>3.5000000000000003E-2</v>
          </cell>
          <cell r="HT481">
            <v>0.03</v>
          </cell>
          <cell r="HU481">
            <v>0.04</v>
          </cell>
          <cell r="HV481">
            <v>0.04</v>
          </cell>
          <cell r="HW481">
            <v>0.04</v>
          </cell>
          <cell r="HX481">
            <v>0.03</v>
          </cell>
          <cell r="HY481">
            <v>0.04</v>
          </cell>
        </row>
        <row r="482">
          <cell r="A482">
            <v>610125</v>
          </cell>
          <cell r="I482">
            <v>83</v>
          </cell>
          <cell r="J482" t="str">
            <v>Neutral</v>
          </cell>
          <cell r="M482">
            <v>48</v>
          </cell>
          <cell r="R482">
            <v>17</v>
          </cell>
          <cell r="AA482">
            <v>0.03</v>
          </cell>
          <cell r="AB482">
            <v>0.01</v>
          </cell>
          <cell r="AC482">
            <v>0.01</v>
          </cell>
          <cell r="AD482">
            <v>0.01</v>
          </cell>
          <cell r="AE482">
            <v>0.02</v>
          </cell>
          <cell r="AF482">
            <v>0.05</v>
          </cell>
          <cell r="AG482">
            <v>0.11</v>
          </cell>
          <cell r="AH482">
            <v>0.1</v>
          </cell>
          <cell r="AI482">
            <v>0.06</v>
          </cell>
          <cell r="AJ482">
            <v>0.05</v>
          </cell>
          <cell r="AK482">
            <v>0.11</v>
          </cell>
          <cell r="AL482">
            <v>0.16</v>
          </cell>
          <cell r="AM482">
            <v>0.33</v>
          </cell>
          <cell r="AN482">
            <v>0.26</v>
          </cell>
          <cell r="AO482">
            <v>0.28999999999999998</v>
          </cell>
          <cell r="AP482">
            <v>0.2</v>
          </cell>
          <cell r="AQ482">
            <v>0.33</v>
          </cell>
          <cell r="AR482">
            <v>0.31</v>
          </cell>
          <cell r="AS482">
            <v>0.01</v>
          </cell>
          <cell r="AT482">
            <v>0.01</v>
          </cell>
          <cell r="AU482">
            <v>0.01</v>
          </cell>
          <cell r="AV482">
            <v>0.02</v>
          </cell>
          <cell r="AW482">
            <v>0.03</v>
          </cell>
          <cell r="AX482">
            <v>0.02</v>
          </cell>
          <cell r="AY482">
            <v>0.52</v>
          </cell>
          <cell r="AZ482">
            <v>0.62</v>
          </cell>
          <cell r="BA482">
            <v>0.62</v>
          </cell>
          <cell r="BB482">
            <v>0.73</v>
          </cell>
          <cell r="BC482">
            <v>0.51</v>
          </cell>
          <cell r="BD482">
            <v>0.45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0.04</v>
          </cell>
          <cell r="BS482">
            <v>0.01</v>
          </cell>
          <cell r="BT482">
            <v>0.01</v>
          </cell>
          <cell r="BU482">
            <v>0</v>
          </cell>
          <cell r="BV482">
            <v>0.01</v>
          </cell>
          <cell r="BW482">
            <v>0.02</v>
          </cell>
          <cell r="BX482">
            <v>0.01</v>
          </cell>
          <cell r="BY482">
            <v>0.02</v>
          </cell>
          <cell r="BZ482">
            <v>0.06</v>
          </cell>
          <cell r="CA482">
            <v>7.0000000000000007E-2</v>
          </cell>
          <cell r="CB482">
            <v>0.05</v>
          </cell>
          <cell r="CL482">
            <v>0.08</v>
          </cell>
          <cell r="CM482">
            <v>0.12</v>
          </cell>
          <cell r="CN482">
            <v>0.15</v>
          </cell>
          <cell r="CO482">
            <v>0.16</v>
          </cell>
          <cell r="CP482">
            <v>0.14000000000000001</v>
          </cell>
          <cell r="CQ482">
            <v>0.22</v>
          </cell>
          <cell r="CR482">
            <v>0.22</v>
          </cell>
          <cell r="CS482">
            <v>0.23</v>
          </cell>
          <cell r="CT482">
            <v>0.21</v>
          </cell>
          <cell r="CU482">
            <v>0.01</v>
          </cell>
          <cell r="CV482">
            <v>0.01</v>
          </cell>
          <cell r="CW482">
            <v>0.01</v>
          </cell>
          <cell r="CX482">
            <v>0.01</v>
          </cell>
          <cell r="CY482">
            <v>0.02</v>
          </cell>
          <cell r="CZ482">
            <v>0.03</v>
          </cell>
          <cell r="DA482">
            <v>0.01</v>
          </cell>
          <cell r="DB482">
            <v>0.01</v>
          </cell>
          <cell r="DC482">
            <v>0.01</v>
          </cell>
          <cell r="DD482">
            <v>0.89</v>
          </cell>
          <cell r="DE482">
            <v>0.86</v>
          </cell>
          <cell r="DF482">
            <v>0.83</v>
          </cell>
          <cell r="DG482">
            <v>0.81</v>
          </cell>
          <cell r="DH482">
            <v>0.84</v>
          </cell>
          <cell r="DI482">
            <v>0.72</v>
          </cell>
          <cell r="DJ482">
            <v>0.7</v>
          </cell>
          <cell r="DK482">
            <v>0.64</v>
          </cell>
          <cell r="DL482">
            <v>0.72</v>
          </cell>
          <cell r="DM482">
            <v>0.14000000000000001</v>
          </cell>
          <cell r="DN482">
            <v>1.4E-2</v>
          </cell>
          <cell r="DO482">
            <v>0</v>
          </cell>
          <cell r="DP482">
            <v>0.01</v>
          </cell>
          <cell r="DQ482">
            <v>7.0000000000000001E-3</v>
          </cell>
          <cell r="DR482">
            <v>0.01</v>
          </cell>
          <cell r="DS482">
            <v>0.03</v>
          </cell>
          <cell r="DT482">
            <v>0.01</v>
          </cell>
          <cell r="DU482">
            <v>0.01</v>
          </cell>
          <cell r="DW482">
            <v>8.2000000000000003E-2</v>
          </cell>
          <cell r="DX482">
            <v>4.1000000000000002E-2</v>
          </cell>
          <cell r="DY482">
            <v>0.05</v>
          </cell>
          <cell r="DZ482">
            <v>0.02</v>
          </cell>
          <cell r="EA482">
            <v>0.04</v>
          </cell>
          <cell r="EB482">
            <v>0.1</v>
          </cell>
          <cell r="EC482">
            <v>0.05</v>
          </cell>
          <cell r="ED482">
            <v>7.0000000000000007E-2</v>
          </cell>
          <cell r="EE482">
            <v>0.23</v>
          </cell>
          <cell r="EF482">
            <v>0.28999999999999998</v>
          </cell>
          <cell r="EG482">
            <v>0.31</v>
          </cell>
          <cell r="EH482">
            <v>0.27</v>
          </cell>
          <cell r="EI482">
            <v>0.22</v>
          </cell>
          <cell r="EJ482">
            <v>0.33</v>
          </cell>
          <cell r="EK482">
            <v>0.33</v>
          </cell>
          <cell r="EL482">
            <v>0.37</v>
          </cell>
          <cell r="EM482">
            <v>0.36</v>
          </cell>
          <cell r="EO482">
            <v>0.59</v>
          </cell>
          <cell r="EP482">
            <v>0.61</v>
          </cell>
          <cell r="EQ482">
            <v>0.64</v>
          </cell>
          <cell r="ER482">
            <v>0.71</v>
          </cell>
          <cell r="ES482">
            <v>0.57999999999999996</v>
          </cell>
          <cell r="ET482">
            <v>0.5</v>
          </cell>
          <cell r="EU482">
            <v>0.53</v>
          </cell>
          <cell r="EV482">
            <v>0.53</v>
          </cell>
          <cell r="EW482">
            <v>0.04</v>
          </cell>
          <cell r="EX482">
            <v>0.02</v>
          </cell>
          <cell r="EY482">
            <v>0.04</v>
          </cell>
          <cell r="EZ482">
            <v>0.03</v>
          </cell>
          <cell r="FA482">
            <v>0.03</v>
          </cell>
          <cell r="FB482">
            <v>0.03</v>
          </cell>
          <cell r="FC482">
            <v>0.04</v>
          </cell>
          <cell r="FD482">
            <v>0.04</v>
          </cell>
          <cell r="FE482">
            <v>0.04</v>
          </cell>
          <cell r="GP482">
            <v>0</v>
          </cell>
          <cell r="GQ482">
            <v>0.02</v>
          </cell>
          <cell r="GR482">
            <v>0.01</v>
          </cell>
          <cell r="GS482">
            <v>0.03</v>
          </cell>
          <cell r="GT482">
            <v>0.11</v>
          </cell>
          <cell r="GU482">
            <v>0</v>
          </cell>
          <cell r="GV482">
            <v>0.27</v>
          </cell>
          <cell r="GW482">
            <v>0.21</v>
          </cell>
          <cell r="GX482">
            <v>0.24</v>
          </cell>
          <cell r="GY482">
            <v>0.23</v>
          </cell>
          <cell r="GZ482">
            <v>0.36</v>
          </cell>
          <cell r="HA482">
            <v>0.28000000000000003</v>
          </cell>
          <cell r="HB482">
            <v>0.62</v>
          </cell>
          <cell r="HC482">
            <v>0.48</v>
          </cell>
          <cell r="HD482">
            <v>0.55000000000000004</v>
          </cell>
          <cell r="HE482">
            <v>0.59</v>
          </cell>
          <cell r="HF482">
            <v>0.4</v>
          </cell>
          <cell r="HG482">
            <v>0.62</v>
          </cell>
          <cell r="HH482">
            <v>0.05</v>
          </cell>
          <cell r="HI482">
            <v>0.2</v>
          </cell>
          <cell r="HJ482">
            <v>0.12</v>
          </cell>
          <cell r="HK482">
            <v>7.0000000000000007E-2</v>
          </cell>
          <cell r="HL482">
            <v>0.08</v>
          </cell>
          <cell r="HM482">
            <v>0.03</v>
          </cell>
          <cell r="HN482">
            <v>1.4E-2</v>
          </cell>
          <cell r="HO482">
            <v>0.03</v>
          </cell>
          <cell r="HP482">
            <v>0.02</v>
          </cell>
          <cell r="HQ482">
            <v>0.02</v>
          </cell>
          <cell r="HR482">
            <v>1.4E-2</v>
          </cell>
          <cell r="HS482">
            <v>1.4E-2</v>
          </cell>
          <cell r="HT482">
            <v>0.04</v>
          </cell>
          <cell r="HU482">
            <v>0.06</v>
          </cell>
          <cell r="HV482">
            <v>0.05</v>
          </cell>
          <cell r="HW482">
            <v>0.06</v>
          </cell>
          <cell r="HX482">
            <v>0.04</v>
          </cell>
          <cell r="HY482">
            <v>0.05</v>
          </cell>
        </row>
        <row r="483">
          <cell r="A483">
            <v>610126</v>
          </cell>
          <cell r="I483">
            <v>59</v>
          </cell>
          <cell r="J483" t="str">
            <v>Neutral</v>
          </cell>
          <cell r="M483">
            <v>54</v>
          </cell>
          <cell r="R483">
            <v>1</v>
          </cell>
          <cell r="AA483">
            <v>0</v>
          </cell>
          <cell r="AB483">
            <v>0.01</v>
          </cell>
          <cell r="AC483">
            <v>0.02</v>
          </cell>
          <cell r="AD483">
            <v>0</v>
          </cell>
          <cell r="AE483">
            <v>0.04</v>
          </cell>
          <cell r="AF483">
            <v>0.05</v>
          </cell>
          <cell r="AG483">
            <v>0.06</v>
          </cell>
          <cell r="AH483">
            <v>0.03</v>
          </cell>
          <cell r="AI483">
            <v>0.05</v>
          </cell>
          <cell r="AJ483">
            <v>0.05</v>
          </cell>
          <cell r="AK483">
            <v>0.13</v>
          </cell>
          <cell r="AL483">
            <v>0.14000000000000001</v>
          </cell>
          <cell r="AM483">
            <v>0.3</v>
          </cell>
          <cell r="AN483">
            <v>0.21</v>
          </cell>
          <cell r="AO483">
            <v>0.28000000000000003</v>
          </cell>
          <cell r="AP483">
            <v>0.2</v>
          </cell>
          <cell r="AQ483">
            <v>0.36</v>
          </cell>
          <cell r="AR483">
            <v>0.3</v>
          </cell>
          <cell r="AS483">
            <v>0</v>
          </cell>
          <cell r="AT483">
            <v>0</v>
          </cell>
          <cell r="AU483">
            <v>0.01</v>
          </cell>
          <cell r="AV483">
            <v>0.01</v>
          </cell>
          <cell r="AW483">
            <v>0.02</v>
          </cell>
          <cell r="AX483">
            <v>0.02</v>
          </cell>
          <cell r="AY483">
            <v>0.63</v>
          </cell>
          <cell r="AZ483">
            <v>0.74</v>
          </cell>
          <cell r="BA483">
            <v>0.64</v>
          </cell>
          <cell r="BB483">
            <v>0.73</v>
          </cell>
          <cell r="BC483">
            <v>0.45</v>
          </cell>
          <cell r="BD483">
            <v>0.49</v>
          </cell>
          <cell r="BK483">
            <v>8.9999999999999993E-3</v>
          </cell>
          <cell r="BL483">
            <v>5.0000000000000001E-3</v>
          </cell>
          <cell r="BM483">
            <v>0.01</v>
          </cell>
          <cell r="BN483">
            <v>0.01</v>
          </cell>
          <cell r="BO483">
            <v>0.01</v>
          </cell>
          <cell r="BP483">
            <v>0.03</v>
          </cell>
          <cell r="BQ483">
            <v>0.06</v>
          </cell>
          <cell r="BR483">
            <v>0.09</v>
          </cell>
          <cell r="BS483">
            <v>0.06</v>
          </cell>
          <cell r="BT483">
            <v>0.01</v>
          </cell>
          <cell r="BU483">
            <v>0.04</v>
          </cell>
          <cell r="BV483">
            <v>0.02</v>
          </cell>
          <cell r="BW483">
            <v>0.05</v>
          </cell>
          <cell r="BX483">
            <v>0.06</v>
          </cell>
          <cell r="BY483">
            <v>0.09</v>
          </cell>
          <cell r="BZ483">
            <v>0.06</v>
          </cell>
          <cell r="CA483">
            <v>0.11</v>
          </cell>
          <cell r="CB483">
            <v>0.11</v>
          </cell>
          <cell r="CL483">
            <v>0.16</v>
          </cell>
          <cell r="CM483">
            <v>0.18</v>
          </cell>
          <cell r="CN483">
            <v>0.18</v>
          </cell>
          <cell r="CO483">
            <v>0.14000000000000001</v>
          </cell>
          <cell r="CP483">
            <v>0.19</v>
          </cell>
          <cell r="CQ483">
            <v>0.25</v>
          </cell>
          <cell r="CR483">
            <v>0.25</v>
          </cell>
          <cell r="CS483">
            <v>0.19</v>
          </cell>
          <cell r="CT483">
            <v>0.23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0.02</v>
          </cell>
          <cell r="DA483">
            <v>0.01</v>
          </cell>
          <cell r="DB483">
            <v>0.01</v>
          </cell>
          <cell r="DC483">
            <v>0.01</v>
          </cell>
          <cell r="DD483">
            <v>0.82</v>
          </cell>
          <cell r="DE483">
            <v>0.78</v>
          </cell>
          <cell r="DF483">
            <v>0.78</v>
          </cell>
          <cell r="DG483">
            <v>0.8</v>
          </cell>
          <cell r="DH483">
            <v>0.74</v>
          </cell>
          <cell r="DI483">
            <v>0.61</v>
          </cell>
          <cell r="DJ483">
            <v>0.63</v>
          </cell>
          <cell r="DK483">
            <v>0.59</v>
          </cell>
          <cell r="DL483">
            <v>0.57999999999999996</v>
          </cell>
          <cell r="DM483">
            <v>0.15</v>
          </cell>
          <cell r="DN483">
            <v>1.4E-2</v>
          </cell>
          <cell r="DO483">
            <v>0</v>
          </cell>
          <cell r="DP483">
            <v>0.01</v>
          </cell>
          <cell r="DQ483">
            <v>5.0000000000000001E-3</v>
          </cell>
          <cell r="DR483">
            <v>0.03</v>
          </cell>
          <cell r="DS483">
            <v>0.12</v>
          </cell>
          <cell r="DT483">
            <v>0.04</v>
          </cell>
          <cell r="DU483">
            <v>0.05</v>
          </cell>
          <cell r="DW483">
            <v>1.4E-2</v>
          </cell>
          <cell r="DX483">
            <v>4.2999999999999997E-2</v>
          </cell>
          <cell r="DY483">
            <v>0.09</v>
          </cell>
          <cell r="DZ483">
            <v>0.04</v>
          </cell>
          <cell r="EA483">
            <v>0.1</v>
          </cell>
          <cell r="EB483">
            <v>0.16</v>
          </cell>
          <cell r="EC483">
            <v>0.1</v>
          </cell>
          <cell r="ED483">
            <v>0.12</v>
          </cell>
          <cell r="EE483">
            <v>0.26</v>
          </cell>
          <cell r="EF483">
            <v>0.33</v>
          </cell>
          <cell r="EG483">
            <v>0.36</v>
          </cell>
          <cell r="EH483">
            <v>0.32</v>
          </cell>
          <cell r="EI483">
            <v>0.27</v>
          </cell>
          <cell r="EJ483">
            <v>0.34</v>
          </cell>
          <cell r="EK483">
            <v>0.35</v>
          </cell>
          <cell r="EL483">
            <v>0.35</v>
          </cell>
          <cell r="EM483">
            <v>0.39</v>
          </cell>
          <cell r="EO483">
            <v>0.62</v>
          </cell>
          <cell r="EP483">
            <v>0.56999999999999995</v>
          </cell>
          <cell r="EQ483">
            <v>0.54</v>
          </cell>
          <cell r="ER483">
            <v>0.66</v>
          </cell>
          <cell r="ES483">
            <v>0.51</v>
          </cell>
          <cell r="ET483">
            <v>0.31</v>
          </cell>
          <cell r="EU483">
            <v>0.48</v>
          </cell>
          <cell r="EV483">
            <v>0.4</v>
          </cell>
          <cell r="EW483">
            <v>0.05</v>
          </cell>
          <cell r="EX483">
            <v>0.02</v>
          </cell>
          <cell r="EY483">
            <v>0.03</v>
          </cell>
          <cell r="EZ483">
            <v>0.04</v>
          </cell>
          <cell r="FA483">
            <v>0.02</v>
          </cell>
          <cell r="FB483">
            <v>0.03</v>
          </cell>
          <cell r="FC483">
            <v>7.0000000000000007E-2</v>
          </cell>
          <cell r="FD483">
            <v>0.02</v>
          </cell>
          <cell r="FE483">
            <v>0.03</v>
          </cell>
          <cell r="GP483">
            <v>0.01</v>
          </cell>
          <cell r="GQ483">
            <v>0.02</v>
          </cell>
          <cell r="GR483">
            <v>0.04</v>
          </cell>
          <cell r="GS483">
            <v>0.02</v>
          </cell>
          <cell r="GT483">
            <v>0.14000000000000001</v>
          </cell>
          <cell r="GU483">
            <v>0</v>
          </cell>
          <cell r="GV483">
            <v>0.28000000000000003</v>
          </cell>
          <cell r="GW483">
            <v>0.26</v>
          </cell>
          <cell r="GX483">
            <v>0.24</v>
          </cell>
          <cell r="GY483">
            <v>0.33</v>
          </cell>
          <cell r="GZ483">
            <v>0.38</v>
          </cell>
          <cell r="HA483">
            <v>0.32</v>
          </cell>
          <cell r="HB483">
            <v>0.64</v>
          </cell>
          <cell r="HC483">
            <v>0.38</v>
          </cell>
          <cell r="HD483">
            <v>0.33</v>
          </cell>
          <cell r="HE483">
            <v>0.42</v>
          </cell>
          <cell r="HF483">
            <v>0.3</v>
          </cell>
          <cell r="HG483">
            <v>0.62</v>
          </cell>
          <cell r="HH483">
            <v>0.01</v>
          </cell>
          <cell r="HI483">
            <v>0.27</v>
          </cell>
          <cell r="HJ483">
            <v>0.27</v>
          </cell>
          <cell r="HK483">
            <v>0.16</v>
          </cell>
          <cell r="HL483">
            <v>0.1</v>
          </cell>
          <cell r="HM483">
            <v>0.02</v>
          </cell>
          <cell r="HN483">
            <v>1.4E-2</v>
          </cell>
          <cell r="HO483">
            <v>0.03</v>
          </cell>
          <cell r="HP483">
            <v>0.08</v>
          </cell>
          <cell r="HQ483">
            <v>0.03</v>
          </cell>
          <cell r="HR483">
            <v>3.7999999999999999E-2</v>
          </cell>
          <cell r="HS483">
            <v>1.4E-2</v>
          </cell>
          <cell r="HT483">
            <v>0.04</v>
          </cell>
          <cell r="HU483">
            <v>0.04</v>
          </cell>
          <cell r="HV483">
            <v>0.04</v>
          </cell>
          <cell r="HW483">
            <v>0.04</v>
          </cell>
          <cell r="HX483">
            <v>0.03</v>
          </cell>
          <cell r="HY483">
            <v>0.03</v>
          </cell>
        </row>
        <row r="484">
          <cell r="A484">
            <v>610127</v>
          </cell>
          <cell r="I484">
            <v>24</v>
          </cell>
          <cell r="J484" t="str">
            <v/>
          </cell>
          <cell r="R484">
            <v>58</v>
          </cell>
          <cell r="AA484">
            <v>0.04</v>
          </cell>
          <cell r="AB484">
            <v>0.02</v>
          </cell>
          <cell r="AC484">
            <v>0.02</v>
          </cell>
          <cell r="AD484">
            <v>0.01</v>
          </cell>
          <cell r="AE484">
            <v>0.04</v>
          </cell>
          <cell r="AF484">
            <v>0.05</v>
          </cell>
          <cell r="AG484">
            <v>0.06</v>
          </cell>
          <cell r="AH484">
            <v>0.06</v>
          </cell>
          <cell r="AI484">
            <v>0.06</v>
          </cell>
          <cell r="AJ484">
            <v>0.04</v>
          </cell>
          <cell r="AK484">
            <v>0.12</v>
          </cell>
          <cell r="AL484">
            <v>0.16</v>
          </cell>
          <cell r="AM484">
            <v>0.31</v>
          </cell>
          <cell r="AN484">
            <v>0.26</v>
          </cell>
          <cell r="AO484">
            <v>0.28999999999999998</v>
          </cell>
          <cell r="AP484">
            <v>0.19</v>
          </cell>
          <cell r="AQ484">
            <v>0.32</v>
          </cell>
          <cell r="AR484">
            <v>0.28000000000000003</v>
          </cell>
          <cell r="AS484">
            <v>0.02</v>
          </cell>
          <cell r="AT484">
            <v>0.03</v>
          </cell>
          <cell r="AU484">
            <v>0.02</v>
          </cell>
          <cell r="AV484">
            <v>0.03</v>
          </cell>
          <cell r="AW484">
            <v>0.02</v>
          </cell>
          <cell r="AX484">
            <v>0.03</v>
          </cell>
          <cell r="AY484">
            <v>0.56999999999999995</v>
          </cell>
          <cell r="AZ484">
            <v>0.63</v>
          </cell>
          <cell r="BA484">
            <v>0.6</v>
          </cell>
          <cell r="BB484">
            <v>0.73</v>
          </cell>
          <cell r="BC484">
            <v>0.5</v>
          </cell>
          <cell r="BD484">
            <v>0.48</v>
          </cell>
          <cell r="BK484">
            <v>8.0000000000000002E-3</v>
          </cell>
          <cell r="BL484">
            <v>8.0000000000000002E-3</v>
          </cell>
          <cell r="BM484">
            <v>0.02</v>
          </cell>
          <cell r="BN484">
            <v>0.03</v>
          </cell>
          <cell r="BO484">
            <v>0.01</v>
          </cell>
          <cell r="BP484">
            <v>0.05</v>
          </cell>
          <cell r="BQ484">
            <v>0.05</v>
          </cell>
          <cell r="BR484">
            <v>0.12</v>
          </cell>
          <cell r="BS484">
            <v>0.09</v>
          </cell>
          <cell r="BT484">
            <v>0.02</v>
          </cell>
          <cell r="BU484">
            <v>0.05</v>
          </cell>
          <cell r="BV484">
            <v>0.02</v>
          </cell>
          <cell r="BW484">
            <v>0.03</v>
          </cell>
          <cell r="BX484">
            <v>0.04</v>
          </cell>
          <cell r="BY484">
            <v>7.0000000000000007E-2</v>
          </cell>
          <cell r="BZ484">
            <v>0.16</v>
          </cell>
          <cell r="CA484">
            <v>0.2</v>
          </cell>
          <cell r="CB484">
            <v>0.12</v>
          </cell>
          <cell r="CL484">
            <v>0.21</v>
          </cell>
          <cell r="CM484">
            <v>0.25</v>
          </cell>
          <cell r="CN484">
            <v>0.33</v>
          </cell>
          <cell r="CO484">
            <v>0.27</v>
          </cell>
          <cell r="CP484">
            <v>0.33</v>
          </cell>
          <cell r="CQ484">
            <v>0.28000000000000003</v>
          </cell>
          <cell r="CR484">
            <v>0.26</v>
          </cell>
          <cell r="CS484">
            <v>0.21</v>
          </cell>
          <cell r="CT484">
            <v>0.28000000000000003</v>
          </cell>
          <cell r="CU484">
            <v>0.03</v>
          </cell>
          <cell r="CV484">
            <v>0.04</v>
          </cell>
          <cell r="CW484">
            <v>0.05</v>
          </cell>
          <cell r="CX484">
            <v>0.04</v>
          </cell>
          <cell r="CY484">
            <v>0.05</v>
          </cell>
          <cell r="CZ484">
            <v>0.05</v>
          </cell>
          <cell r="DA484">
            <v>0.05</v>
          </cell>
          <cell r="DB484">
            <v>0.04</v>
          </cell>
          <cell r="DC484">
            <v>7.0000000000000007E-2</v>
          </cell>
          <cell r="DD484">
            <v>0.74</v>
          </cell>
          <cell r="DE484">
            <v>0.66</v>
          </cell>
          <cell r="DF484">
            <v>0.59</v>
          </cell>
          <cell r="DG484">
            <v>0.63</v>
          </cell>
          <cell r="DH484">
            <v>0.57999999999999996</v>
          </cell>
          <cell r="DI484">
            <v>0.55000000000000004</v>
          </cell>
          <cell r="DJ484">
            <v>0.48</v>
          </cell>
          <cell r="DK484">
            <v>0.43</v>
          </cell>
          <cell r="DL484">
            <v>0.45</v>
          </cell>
          <cell r="DM484">
            <v>0.09</v>
          </cell>
          <cell r="DN484">
            <v>8.0000000000000002E-3</v>
          </cell>
          <cell r="DO484">
            <v>0.02</v>
          </cell>
          <cell r="DP484">
            <v>0</v>
          </cell>
          <cell r="DQ484">
            <v>0</v>
          </cell>
          <cell r="DR484">
            <v>0.02</v>
          </cell>
          <cell r="DS484">
            <v>0.11</v>
          </cell>
          <cell r="DT484">
            <v>0.02</v>
          </cell>
          <cell r="DU484">
            <v>0</v>
          </cell>
          <cell r="DW484">
            <v>7.0000000000000007E-2</v>
          </cell>
          <cell r="DX484">
            <v>4.7E-2</v>
          </cell>
          <cell r="DY484">
            <v>0.06</v>
          </cell>
          <cell r="DZ484">
            <v>0.05</v>
          </cell>
          <cell r="EA484">
            <v>0.09</v>
          </cell>
          <cell r="EB484">
            <v>0.14000000000000001</v>
          </cell>
          <cell r="EC484">
            <v>0.09</v>
          </cell>
          <cell r="ED484">
            <v>0.02</v>
          </cell>
          <cell r="EE484">
            <v>0.37</v>
          </cell>
          <cell r="EF484">
            <v>0.32</v>
          </cell>
          <cell r="EG484">
            <v>0.33</v>
          </cell>
          <cell r="EH484">
            <v>0.26</v>
          </cell>
          <cell r="EI484">
            <v>0.27</v>
          </cell>
          <cell r="EJ484">
            <v>0.32</v>
          </cell>
          <cell r="EK484">
            <v>0.27</v>
          </cell>
          <cell r="EL484">
            <v>0.4</v>
          </cell>
          <cell r="EM484">
            <v>0.35</v>
          </cell>
          <cell r="EO484">
            <v>0.55000000000000004</v>
          </cell>
          <cell r="EP484">
            <v>0.56999999999999995</v>
          </cell>
          <cell r="EQ484">
            <v>0.61</v>
          </cell>
          <cell r="ER484">
            <v>0.61</v>
          </cell>
          <cell r="ES484">
            <v>0.51</v>
          </cell>
          <cell r="ET484">
            <v>0.4</v>
          </cell>
          <cell r="EU484">
            <v>0.44</v>
          </cell>
          <cell r="EV484">
            <v>0.59</v>
          </cell>
          <cell r="EW484">
            <v>0.05</v>
          </cell>
          <cell r="EX484">
            <v>0.05</v>
          </cell>
          <cell r="EY484">
            <v>0.05</v>
          </cell>
          <cell r="EZ484">
            <v>0.06</v>
          </cell>
          <cell r="FA484">
            <v>0.06</v>
          </cell>
          <cell r="FB484">
            <v>7.0000000000000007E-2</v>
          </cell>
          <cell r="FC484">
            <v>0.08</v>
          </cell>
          <cell r="FD484">
            <v>0.05</v>
          </cell>
          <cell r="FE484">
            <v>0.04</v>
          </cell>
          <cell r="GP484">
            <v>0.02</v>
          </cell>
          <cell r="GQ484">
            <v>0.05</v>
          </cell>
          <cell r="GR484">
            <v>0.05</v>
          </cell>
          <cell r="GS484">
            <v>0.09</v>
          </cell>
          <cell r="GT484">
            <v>0.17</v>
          </cell>
          <cell r="GU484">
            <v>0.03</v>
          </cell>
          <cell r="GV484">
            <v>0.33</v>
          </cell>
          <cell r="GW484">
            <v>0.3</v>
          </cell>
          <cell r="GX484">
            <v>0.28999999999999998</v>
          </cell>
          <cell r="GY484">
            <v>0.4</v>
          </cell>
          <cell r="GZ484">
            <v>0.38</v>
          </cell>
          <cell r="HA484">
            <v>0.3</v>
          </cell>
          <cell r="HB484">
            <v>0.56999999999999995</v>
          </cell>
          <cell r="HC484">
            <v>0.38</v>
          </cell>
          <cell r="HD484">
            <v>0.44</v>
          </cell>
          <cell r="HE484">
            <v>0.36</v>
          </cell>
          <cell r="HF484">
            <v>0.22</v>
          </cell>
          <cell r="HG484">
            <v>0.55000000000000004</v>
          </cell>
          <cell r="HH484">
            <v>0.02</v>
          </cell>
          <cell r="HI484">
            <v>0.17</v>
          </cell>
          <cell r="HJ484">
            <v>0.11</v>
          </cell>
          <cell r="HK484">
            <v>0.05</v>
          </cell>
          <cell r="HL484">
            <v>0.1</v>
          </cell>
          <cell r="HM484">
            <v>0.01</v>
          </cell>
          <cell r="HN484">
            <v>1.6E-2</v>
          </cell>
          <cell r="HO484">
            <v>0.02</v>
          </cell>
          <cell r="HP484">
            <v>0.02</v>
          </cell>
          <cell r="HQ484">
            <v>0.02</v>
          </cell>
          <cell r="HR484">
            <v>5.3999999999999999E-2</v>
          </cell>
          <cell r="HS484">
            <v>3.1E-2</v>
          </cell>
          <cell r="HT484">
            <v>0.05</v>
          </cell>
          <cell r="HU484">
            <v>0.09</v>
          </cell>
          <cell r="HV484">
            <v>0.09</v>
          </cell>
          <cell r="HW484">
            <v>0.09</v>
          </cell>
          <cell r="HX484">
            <v>7.0000000000000007E-2</v>
          </cell>
          <cell r="HY484">
            <v>0.08</v>
          </cell>
        </row>
        <row r="485">
          <cell r="A485">
            <v>610128</v>
          </cell>
          <cell r="I485">
            <v>69</v>
          </cell>
          <cell r="J485" t="str">
            <v>Strong</v>
          </cell>
          <cell r="M485">
            <v>75</v>
          </cell>
          <cell r="AA485">
            <v>0</v>
          </cell>
          <cell r="AB485">
            <v>0.02</v>
          </cell>
          <cell r="AC485">
            <v>0.01</v>
          </cell>
          <cell r="AD485">
            <v>0.02</v>
          </cell>
          <cell r="AE485">
            <v>0.03</v>
          </cell>
          <cell r="AF485">
            <v>0.06</v>
          </cell>
          <cell r="AG485">
            <v>0.09</v>
          </cell>
          <cell r="AH485">
            <v>0.06</v>
          </cell>
          <cell r="AI485">
            <v>0.04</v>
          </cell>
          <cell r="AJ485">
            <v>0.02</v>
          </cell>
          <cell r="AK485">
            <v>0.03</v>
          </cell>
          <cell r="AL485">
            <v>0.09</v>
          </cell>
          <cell r="AM485">
            <v>0.17</v>
          </cell>
          <cell r="AN485">
            <v>0.17</v>
          </cell>
          <cell r="AO485">
            <v>0.18</v>
          </cell>
          <cell r="AP485">
            <v>0.18</v>
          </cell>
          <cell r="AQ485">
            <v>0.18</v>
          </cell>
          <cell r="AR485">
            <v>0.14000000000000001</v>
          </cell>
          <cell r="AS485">
            <v>0</v>
          </cell>
          <cell r="AT485">
            <v>0</v>
          </cell>
          <cell r="AU485">
            <v>0</v>
          </cell>
          <cell r="AV485">
            <v>0.01</v>
          </cell>
          <cell r="AW485">
            <v>0</v>
          </cell>
          <cell r="AX485">
            <v>0.03</v>
          </cell>
          <cell r="AY485">
            <v>0.74</v>
          </cell>
          <cell r="AZ485">
            <v>0.76</v>
          </cell>
          <cell r="BA485">
            <v>0.77</v>
          </cell>
          <cell r="BB485">
            <v>0.78</v>
          </cell>
          <cell r="BC485">
            <v>0.76</v>
          </cell>
          <cell r="BD485">
            <v>0.68</v>
          </cell>
          <cell r="BK485">
            <v>8.0000000000000002E-3</v>
          </cell>
          <cell r="BL485">
            <v>8.0000000000000002E-3</v>
          </cell>
          <cell r="BM485">
            <v>0.01</v>
          </cell>
          <cell r="BN485">
            <v>0.02</v>
          </cell>
          <cell r="BO485">
            <v>0.01</v>
          </cell>
          <cell r="BP485">
            <v>0.02</v>
          </cell>
          <cell r="BQ485">
            <v>0.03</v>
          </cell>
          <cell r="BR485">
            <v>0.06</v>
          </cell>
          <cell r="BS485">
            <v>0.03</v>
          </cell>
          <cell r="BT485">
            <v>0.02</v>
          </cell>
          <cell r="BU485">
            <v>0.03</v>
          </cell>
          <cell r="BV485">
            <v>0.03</v>
          </cell>
          <cell r="BW485">
            <v>0.03</v>
          </cell>
          <cell r="BX485">
            <v>0.05</v>
          </cell>
          <cell r="BY485">
            <v>0.05</v>
          </cell>
          <cell r="BZ485">
            <v>0.03</v>
          </cell>
          <cell r="CA485">
            <v>0.03</v>
          </cell>
          <cell r="CB485">
            <v>0.06</v>
          </cell>
          <cell r="CL485">
            <v>0.1</v>
          </cell>
          <cell r="CM485">
            <v>0.12</v>
          </cell>
          <cell r="CN485">
            <v>0.15</v>
          </cell>
          <cell r="CO485">
            <v>0.19</v>
          </cell>
          <cell r="CP485">
            <v>0.09</v>
          </cell>
          <cell r="CQ485">
            <v>0.15</v>
          </cell>
          <cell r="CR485">
            <v>0.18</v>
          </cell>
          <cell r="CS485">
            <v>0.16</v>
          </cell>
          <cell r="CT485">
            <v>0.13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0.01</v>
          </cell>
          <cell r="DA485">
            <v>0.01</v>
          </cell>
          <cell r="DB485">
            <v>0.01</v>
          </cell>
          <cell r="DC485">
            <v>0.01</v>
          </cell>
          <cell r="DD485">
            <v>0.87</v>
          </cell>
          <cell r="DE485">
            <v>0.84</v>
          </cell>
          <cell r="DF485">
            <v>0.82</v>
          </cell>
          <cell r="DG485">
            <v>0.76</v>
          </cell>
          <cell r="DH485">
            <v>0.85</v>
          </cell>
          <cell r="DI485">
            <v>0.77</v>
          </cell>
          <cell r="DJ485">
            <v>0.75</v>
          </cell>
          <cell r="DK485">
            <v>0.74</v>
          </cell>
          <cell r="DL485">
            <v>0.76</v>
          </cell>
          <cell r="DM485">
            <v>0.25</v>
          </cell>
          <cell r="DN485">
            <v>8.0000000000000002E-3</v>
          </cell>
          <cell r="DO485">
            <v>0</v>
          </cell>
          <cell r="DP485">
            <v>0.03</v>
          </cell>
          <cell r="DQ485">
            <v>8.0000000000000002E-3</v>
          </cell>
          <cell r="DR485">
            <v>0.03</v>
          </cell>
          <cell r="DS485">
            <v>0.03</v>
          </cell>
          <cell r="DT485">
            <v>0.03</v>
          </cell>
          <cell r="DU485">
            <v>0.02</v>
          </cell>
          <cell r="DW485">
            <v>1.7000000000000001E-2</v>
          </cell>
          <cell r="DX485">
            <v>2.5000000000000001E-2</v>
          </cell>
          <cell r="DY485">
            <v>0.03</v>
          </cell>
          <cell r="DZ485">
            <v>0.03</v>
          </cell>
          <cell r="EA485">
            <v>0.04</v>
          </cell>
          <cell r="EB485">
            <v>0.06</v>
          </cell>
          <cell r="EC485">
            <v>0.02</v>
          </cell>
          <cell r="ED485">
            <v>0.03</v>
          </cell>
          <cell r="EE485">
            <v>0.16</v>
          </cell>
          <cell r="EF485">
            <v>0.18</v>
          </cell>
          <cell r="EG485">
            <v>0.18</v>
          </cell>
          <cell r="EH485">
            <v>0.19</v>
          </cell>
          <cell r="EI485">
            <v>0.18</v>
          </cell>
          <cell r="EJ485">
            <v>0.2</v>
          </cell>
          <cell r="EK485">
            <v>0.15</v>
          </cell>
          <cell r="EL485">
            <v>0.15</v>
          </cell>
          <cell r="EM485">
            <v>0.23</v>
          </cell>
          <cell r="EO485">
            <v>0.8</v>
          </cell>
          <cell r="EP485">
            <v>0.79</v>
          </cell>
          <cell r="EQ485">
            <v>0.74</v>
          </cell>
          <cell r="ER485">
            <v>0.76</v>
          </cell>
          <cell r="ES485">
            <v>0.72</v>
          </cell>
          <cell r="ET485">
            <v>0.73</v>
          </cell>
          <cell r="EU485">
            <v>0.79</v>
          </cell>
          <cell r="EV485">
            <v>0.72</v>
          </cell>
          <cell r="EW485">
            <v>0.01</v>
          </cell>
          <cell r="EX485">
            <v>0</v>
          </cell>
          <cell r="EY485">
            <v>0</v>
          </cell>
          <cell r="EZ485">
            <v>0.01</v>
          </cell>
          <cell r="FA485">
            <v>0.03</v>
          </cell>
          <cell r="FB485">
            <v>0.01</v>
          </cell>
          <cell r="FC485">
            <v>0.03</v>
          </cell>
          <cell r="FD485">
            <v>0.01</v>
          </cell>
          <cell r="FE485">
            <v>0</v>
          </cell>
          <cell r="GP485">
            <v>0</v>
          </cell>
          <cell r="GQ485">
            <v>0.02</v>
          </cell>
          <cell r="GR485">
            <v>0.03</v>
          </cell>
          <cell r="GS485">
            <v>0.01</v>
          </cell>
          <cell r="GT485">
            <v>0.05</v>
          </cell>
          <cell r="GU485">
            <v>0</v>
          </cell>
          <cell r="GV485">
            <v>0.18</v>
          </cell>
          <cell r="GW485">
            <v>0.21</v>
          </cell>
          <cell r="GX485">
            <v>0.18</v>
          </cell>
          <cell r="GY485">
            <v>0.23</v>
          </cell>
          <cell r="GZ485">
            <v>0.27</v>
          </cell>
          <cell r="HA485">
            <v>0.17</v>
          </cell>
          <cell r="HB485">
            <v>0.81</v>
          </cell>
          <cell r="HC485">
            <v>0.72</v>
          </cell>
          <cell r="HD485">
            <v>0.77</v>
          </cell>
          <cell r="HE485">
            <v>0.74</v>
          </cell>
          <cell r="HF485">
            <v>0.64</v>
          </cell>
          <cell r="HG485">
            <v>0.81</v>
          </cell>
          <cell r="HH485">
            <v>0</v>
          </cell>
          <cell r="HI485">
            <v>0.03</v>
          </cell>
          <cell r="HJ485">
            <v>0.01</v>
          </cell>
          <cell r="HK485">
            <v>0.02</v>
          </cell>
          <cell r="HL485">
            <v>0.03</v>
          </cell>
          <cell r="HM485">
            <v>0.01</v>
          </cell>
          <cell r="HN485">
            <v>8.0000000000000002E-3</v>
          </cell>
          <cell r="HO485">
            <v>0.02</v>
          </cell>
          <cell r="HP485">
            <v>0.01</v>
          </cell>
          <cell r="HQ485">
            <v>0.01</v>
          </cell>
          <cell r="HR485">
            <v>8.0000000000000002E-3</v>
          </cell>
          <cell r="HS485">
            <v>8.0000000000000002E-3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0.01</v>
          </cell>
        </row>
        <row r="486">
          <cell r="A486">
            <v>610129</v>
          </cell>
          <cell r="I486">
            <v>84</v>
          </cell>
          <cell r="J486" t="str">
            <v>Neutral</v>
          </cell>
          <cell r="M486">
            <v>41</v>
          </cell>
          <cell r="R486">
            <v>3</v>
          </cell>
          <cell r="AA486">
            <v>0.01</v>
          </cell>
          <cell r="AB486">
            <v>0</v>
          </cell>
          <cell r="AC486">
            <v>0.02</v>
          </cell>
          <cell r="AD486">
            <v>0.01</v>
          </cell>
          <cell r="AE486">
            <v>0.01</v>
          </cell>
          <cell r="AF486">
            <v>7.0000000000000007E-2</v>
          </cell>
          <cell r="AG486">
            <v>0.08</v>
          </cell>
          <cell r="AH486">
            <v>0.06</v>
          </cell>
          <cell r="AI486">
            <v>0.05</v>
          </cell>
          <cell r="AJ486">
            <v>7.0000000000000007E-2</v>
          </cell>
          <cell r="AK486">
            <v>0.14000000000000001</v>
          </cell>
          <cell r="AL486">
            <v>0.17</v>
          </cell>
          <cell r="AM486">
            <v>0.36</v>
          </cell>
          <cell r="AN486">
            <v>0.33</v>
          </cell>
          <cell r="AO486">
            <v>0.38</v>
          </cell>
          <cell r="AP486">
            <v>0.3</v>
          </cell>
          <cell r="AQ486">
            <v>0.33</v>
          </cell>
          <cell r="AR486">
            <v>0.33</v>
          </cell>
          <cell r="AS486">
            <v>0.01</v>
          </cell>
          <cell r="AT486">
            <v>0</v>
          </cell>
          <cell r="AU486">
            <v>0.01</v>
          </cell>
          <cell r="AV486">
            <v>0</v>
          </cell>
          <cell r="AW486">
            <v>0.01</v>
          </cell>
          <cell r="AX486">
            <v>0</v>
          </cell>
          <cell r="AY486">
            <v>0.54</v>
          </cell>
          <cell r="AZ486">
            <v>0.61</v>
          </cell>
          <cell r="BA486">
            <v>0.53</v>
          </cell>
          <cell r="BB486">
            <v>0.62</v>
          </cell>
          <cell r="BC486">
            <v>0.5</v>
          </cell>
          <cell r="BD486">
            <v>0.43</v>
          </cell>
          <cell r="BK486">
            <v>0</v>
          </cell>
          <cell r="BL486">
            <v>3.0000000000000001E-3</v>
          </cell>
          <cell r="BM486">
            <v>0.01</v>
          </cell>
          <cell r="BN486">
            <v>0</v>
          </cell>
          <cell r="BO486">
            <v>0</v>
          </cell>
          <cell r="BP486">
            <v>0</v>
          </cell>
          <cell r="BQ486">
            <v>0.01</v>
          </cell>
          <cell r="BR486">
            <v>0.01</v>
          </cell>
          <cell r="BS486">
            <v>0.01</v>
          </cell>
          <cell r="BT486">
            <v>0.02</v>
          </cell>
          <cell r="BU486">
            <v>0.02</v>
          </cell>
          <cell r="BV486">
            <v>0.03</v>
          </cell>
          <cell r="BW486">
            <v>0.06</v>
          </cell>
          <cell r="BX486">
            <v>0.02</v>
          </cell>
          <cell r="BY486">
            <v>0.04</v>
          </cell>
          <cell r="BZ486">
            <v>0.06</v>
          </cell>
          <cell r="CA486">
            <v>7.0000000000000007E-2</v>
          </cell>
          <cell r="CB486">
            <v>0.06</v>
          </cell>
          <cell r="CL486">
            <v>0.13</v>
          </cell>
          <cell r="CM486">
            <v>0.16</v>
          </cell>
          <cell r="CN486">
            <v>0.18</v>
          </cell>
          <cell r="CO486">
            <v>0.17</v>
          </cell>
          <cell r="CP486">
            <v>0.19</v>
          </cell>
          <cell r="CQ486">
            <v>0.24</v>
          </cell>
          <cell r="CR486">
            <v>0.23</v>
          </cell>
          <cell r="CS486">
            <v>0.23</v>
          </cell>
          <cell r="CT486">
            <v>0.2</v>
          </cell>
          <cell r="CU486">
            <v>0</v>
          </cell>
          <cell r="CV486">
            <v>0.01</v>
          </cell>
          <cell r="CW486">
            <v>0.01</v>
          </cell>
          <cell r="CX486">
            <v>0.01</v>
          </cell>
          <cell r="CY486">
            <v>0.01</v>
          </cell>
          <cell r="CZ486">
            <v>0.01</v>
          </cell>
          <cell r="DA486">
            <v>0.01</v>
          </cell>
          <cell r="DB486">
            <v>0.01</v>
          </cell>
          <cell r="DC486">
            <v>0.01</v>
          </cell>
          <cell r="DD486">
            <v>0.84</v>
          </cell>
          <cell r="DE486">
            <v>0.81</v>
          </cell>
          <cell r="DF486">
            <v>0.78</v>
          </cell>
          <cell r="DG486">
            <v>0.77</v>
          </cell>
          <cell r="DH486">
            <v>0.78</v>
          </cell>
          <cell r="DI486">
            <v>0.71</v>
          </cell>
          <cell r="DJ486">
            <v>0.68</v>
          </cell>
          <cell r="DK486">
            <v>0.68</v>
          </cell>
          <cell r="DL486">
            <v>0.72</v>
          </cell>
          <cell r="DM486">
            <v>0.53</v>
          </cell>
          <cell r="DN486">
            <v>1.7000000000000001E-2</v>
          </cell>
          <cell r="DO486">
            <v>0.01</v>
          </cell>
          <cell r="DP486">
            <v>0.01</v>
          </cell>
          <cell r="DQ486">
            <v>3.0000000000000001E-3</v>
          </cell>
          <cell r="DR486">
            <v>0.02</v>
          </cell>
          <cell r="DS486">
            <v>0.06</v>
          </cell>
          <cell r="DT486">
            <v>0.01</v>
          </cell>
          <cell r="DU486">
            <v>0</v>
          </cell>
          <cell r="DW486">
            <v>3.7999999999999999E-2</v>
          </cell>
          <cell r="DX486">
            <v>3.4000000000000002E-2</v>
          </cell>
          <cell r="DY486">
            <v>0.04</v>
          </cell>
          <cell r="DZ486">
            <v>0.03</v>
          </cell>
          <cell r="EA486">
            <v>0.06</v>
          </cell>
          <cell r="EB486">
            <v>0.11</v>
          </cell>
          <cell r="EC486">
            <v>0.06</v>
          </cell>
          <cell r="ED486">
            <v>0.1</v>
          </cell>
          <cell r="EE486">
            <v>0.11</v>
          </cell>
          <cell r="EF486">
            <v>0.31</v>
          </cell>
          <cell r="EG486">
            <v>0.34</v>
          </cell>
          <cell r="EH486">
            <v>0.31</v>
          </cell>
          <cell r="EI486">
            <v>0.28999999999999998</v>
          </cell>
          <cell r="EJ486">
            <v>0.36</v>
          </cell>
          <cell r="EK486">
            <v>0.34</v>
          </cell>
          <cell r="EL486">
            <v>0.39</v>
          </cell>
          <cell r="EM486">
            <v>0.38</v>
          </cell>
          <cell r="EO486">
            <v>0.63</v>
          </cell>
          <cell r="EP486">
            <v>0.61</v>
          </cell>
          <cell r="EQ486">
            <v>0.63</v>
          </cell>
          <cell r="ER486">
            <v>0.67</v>
          </cell>
          <cell r="ES486">
            <v>0.54</v>
          </cell>
          <cell r="ET486">
            <v>0.48</v>
          </cell>
          <cell r="EU486">
            <v>0.53</v>
          </cell>
          <cell r="EV486">
            <v>0.5</v>
          </cell>
          <cell r="EW486">
            <v>0</v>
          </cell>
          <cell r="EX486">
            <v>0</v>
          </cell>
          <cell r="EY486">
            <v>0.01</v>
          </cell>
          <cell r="EZ486">
            <v>0.01</v>
          </cell>
          <cell r="FA486">
            <v>0.01</v>
          </cell>
          <cell r="FB486">
            <v>0.02</v>
          </cell>
          <cell r="FC486">
            <v>0.01</v>
          </cell>
          <cell r="FD486">
            <v>0.02</v>
          </cell>
          <cell r="FE486">
            <v>0.02</v>
          </cell>
          <cell r="GP486">
            <v>0</v>
          </cell>
          <cell r="GQ486">
            <v>0</v>
          </cell>
          <cell r="GR486">
            <v>0</v>
          </cell>
          <cell r="GS486">
            <v>0.08</v>
          </cell>
          <cell r="GT486">
            <v>0.12</v>
          </cell>
          <cell r="GU486">
            <v>0</v>
          </cell>
          <cell r="GV486">
            <v>0.26</v>
          </cell>
          <cell r="GW486">
            <v>0.25</v>
          </cell>
          <cell r="GX486">
            <v>0.22</v>
          </cell>
          <cell r="GY486">
            <v>0.24</v>
          </cell>
          <cell r="GZ486">
            <v>0.28000000000000003</v>
          </cell>
          <cell r="HA486">
            <v>0.32</v>
          </cell>
          <cell r="HB486">
            <v>0.67</v>
          </cell>
          <cell r="HC486">
            <v>0.48</v>
          </cell>
          <cell r="HD486">
            <v>0.62</v>
          </cell>
          <cell r="HE486">
            <v>0.49</v>
          </cell>
          <cell r="HF486">
            <v>0.46</v>
          </cell>
          <cell r="HG486">
            <v>0.57999999999999996</v>
          </cell>
          <cell r="HH486">
            <v>0.03</v>
          </cell>
          <cell r="HI486">
            <v>0.18</v>
          </cell>
          <cell r="HJ486">
            <v>0.09</v>
          </cell>
          <cell r="HK486">
            <v>0.11</v>
          </cell>
          <cell r="HL486">
            <v>0.08</v>
          </cell>
          <cell r="HM486">
            <v>0.03</v>
          </cell>
          <cell r="HN486">
            <v>3.1E-2</v>
          </cell>
          <cell r="HO486">
            <v>0.06</v>
          </cell>
          <cell r="HP486">
            <v>0.04</v>
          </cell>
          <cell r="HQ486">
            <v>0.05</v>
          </cell>
          <cell r="HR486">
            <v>2.8000000000000001E-2</v>
          </cell>
          <cell r="HS486">
            <v>3.4000000000000002E-2</v>
          </cell>
          <cell r="HT486">
            <v>0.01</v>
          </cell>
          <cell r="HU486">
            <v>0.02</v>
          </cell>
          <cell r="HV486">
            <v>0.03</v>
          </cell>
          <cell r="HW486">
            <v>0.03</v>
          </cell>
          <cell r="HX486">
            <v>0.04</v>
          </cell>
          <cell r="HY486">
            <v>0.03</v>
          </cell>
        </row>
        <row r="487">
          <cell r="A487">
            <v>610130</v>
          </cell>
          <cell r="I487">
            <v>74</v>
          </cell>
          <cell r="J487" t="str">
            <v>Neutral</v>
          </cell>
          <cell r="M487">
            <v>52</v>
          </cell>
          <cell r="AA487">
            <v>0.02</v>
          </cell>
          <cell r="AB487">
            <v>0.01</v>
          </cell>
          <cell r="AC487">
            <v>0.02</v>
          </cell>
          <cell r="AD487">
            <v>0.02</v>
          </cell>
          <cell r="AE487">
            <v>0.05</v>
          </cell>
          <cell r="AF487">
            <v>7.0000000000000007E-2</v>
          </cell>
          <cell r="AG487">
            <v>0.04</v>
          </cell>
          <cell r="AH487">
            <v>0.06</v>
          </cell>
          <cell r="AI487">
            <v>0.06</v>
          </cell>
          <cell r="AJ487">
            <v>0.01</v>
          </cell>
          <cell r="AK487">
            <v>0.11</v>
          </cell>
          <cell r="AL487">
            <v>0.13</v>
          </cell>
          <cell r="AM487">
            <v>0.34</v>
          </cell>
          <cell r="AN487">
            <v>0.31</v>
          </cell>
          <cell r="AO487">
            <v>0.36</v>
          </cell>
          <cell r="AP487">
            <v>0.17</v>
          </cell>
          <cell r="AQ487">
            <v>0.28999999999999998</v>
          </cell>
          <cell r="AR487">
            <v>0.34</v>
          </cell>
          <cell r="AS487">
            <v>0</v>
          </cell>
          <cell r="AT487">
            <v>0</v>
          </cell>
          <cell r="AU487">
            <v>0.01</v>
          </cell>
          <cell r="AV487">
            <v>0.01</v>
          </cell>
          <cell r="AW487">
            <v>0</v>
          </cell>
          <cell r="AX487">
            <v>0.01</v>
          </cell>
          <cell r="AY487">
            <v>0.6</v>
          </cell>
          <cell r="AZ487">
            <v>0.62</v>
          </cell>
          <cell r="BA487">
            <v>0.55000000000000004</v>
          </cell>
          <cell r="BB487">
            <v>0.8</v>
          </cell>
          <cell r="BC487">
            <v>0.55000000000000004</v>
          </cell>
          <cell r="BD487">
            <v>0.45</v>
          </cell>
          <cell r="BK487">
            <v>6.0000000000000001E-3</v>
          </cell>
          <cell r="BL487">
            <v>6.0000000000000001E-3</v>
          </cell>
          <cell r="BM487">
            <v>0.01</v>
          </cell>
          <cell r="BN487">
            <v>0.02</v>
          </cell>
          <cell r="BO487">
            <v>0.01</v>
          </cell>
          <cell r="BP487">
            <v>0.04</v>
          </cell>
          <cell r="BQ487">
            <v>0.04</v>
          </cell>
          <cell r="BR487">
            <v>0.09</v>
          </cell>
          <cell r="BS487">
            <v>0.06</v>
          </cell>
          <cell r="BT487">
            <v>0.05</v>
          </cell>
          <cell r="BU487">
            <v>0.06</v>
          </cell>
          <cell r="BV487">
            <v>0.08</v>
          </cell>
          <cell r="BW487">
            <v>0.08</v>
          </cell>
          <cell r="BX487">
            <v>7.0000000000000007E-2</v>
          </cell>
          <cell r="BY487">
            <v>0.11</v>
          </cell>
          <cell r="BZ487">
            <v>7.0000000000000007E-2</v>
          </cell>
          <cell r="CA487">
            <v>0.11</v>
          </cell>
          <cell r="CB487">
            <v>0.1</v>
          </cell>
          <cell r="CL487">
            <v>0.17</v>
          </cell>
          <cell r="CM487">
            <v>0.17</v>
          </cell>
          <cell r="CN487">
            <v>0.18</v>
          </cell>
          <cell r="CO487">
            <v>0.14000000000000001</v>
          </cell>
          <cell r="CP487">
            <v>0.2</v>
          </cell>
          <cell r="CQ487">
            <v>0.33</v>
          </cell>
          <cell r="CR487">
            <v>0.25</v>
          </cell>
          <cell r="CS487">
            <v>0.16</v>
          </cell>
          <cell r="CT487">
            <v>0.2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0.01</v>
          </cell>
          <cell r="DA487">
            <v>0.01</v>
          </cell>
          <cell r="DB487">
            <v>0.01</v>
          </cell>
          <cell r="DC487">
            <v>0.01</v>
          </cell>
          <cell r="DD487">
            <v>0.78</v>
          </cell>
          <cell r="DE487">
            <v>0.76</v>
          </cell>
          <cell r="DF487">
            <v>0.73</v>
          </cell>
          <cell r="DG487">
            <v>0.77</v>
          </cell>
          <cell r="DH487">
            <v>0.72</v>
          </cell>
          <cell r="DI487">
            <v>0.51</v>
          </cell>
          <cell r="DJ487">
            <v>0.63</v>
          </cell>
          <cell r="DK487">
            <v>0.63</v>
          </cell>
          <cell r="DL487">
            <v>0.63</v>
          </cell>
          <cell r="DM487">
            <v>0.19</v>
          </cell>
          <cell r="DN487">
            <v>6.0000000000000001E-3</v>
          </cell>
          <cell r="DO487">
            <v>0.01</v>
          </cell>
          <cell r="DP487">
            <v>0.02</v>
          </cell>
          <cell r="DQ487">
            <v>6.0000000000000001E-3</v>
          </cell>
          <cell r="DR487">
            <v>0.02</v>
          </cell>
          <cell r="DS487">
            <v>0.1</v>
          </cell>
          <cell r="DT487">
            <v>7.0000000000000007E-2</v>
          </cell>
          <cell r="DU487">
            <v>0.04</v>
          </cell>
          <cell r="DW487">
            <v>1.7999999999999999E-2</v>
          </cell>
          <cell r="DX487">
            <v>3.5999999999999997E-2</v>
          </cell>
          <cell r="DY487">
            <v>0.13</v>
          </cell>
          <cell r="DZ487">
            <v>7.0000000000000007E-2</v>
          </cell>
          <cell r="EA487">
            <v>0.19</v>
          </cell>
          <cell r="EB487">
            <v>0.2</v>
          </cell>
          <cell r="EC487">
            <v>0.11</v>
          </cell>
          <cell r="ED487">
            <v>0.09</v>
          </cell>
          <cell r="EE487">
            <v>0.22</v>
          </cell>
          <cell r="EF487">
            <v>0.34</v>
          </cell>
          <cell r="EG487">
            <v>0.35</v>
          </cell>
          <cell r="EH487">
            <v>0.34</v>
          </cell>
          <cell r="EI487">
            <v>0.36</v>
          </cell>
          <cell r="EJ487">
            <v>0.31</v>
          </cell>
          <cell r="EK487">
            <v>0.28999999999999998</v>
          </cell>
          <cell r="EL487">
            <v>0.41</v>
          </cell>
          <cell r="EM487">
            <v>0.49</v>
          </cell>
          <cell r="EO487">
            <v>0.61</v>
          </cell>
          <cell r="EP487">
            <v>0.57999999999999996</v>
          </cell>
          <cell r="EQ487">
            <v>0.49</v>
          </cell>
          <cell r="ER487">
            <v>0.54</v>
          </cell>
          <cell r="ES487">
            <v>0.47</v>
          </cell>
          <cell r="ET487">
            <v>0.38</v>
          </cell>
          <cell r="EU487">
            <v>0.4</v>
          </cell>
          <cell r="EV487">
            <v>0.37</v>
          </cell>
          <cell r="EW487">
            <v>0.02</v>
          </cell>
          <cell r="EX487">
            <v>0.02</v>
          </cell>
          <cell r="EY487">
            <v>0.02</v>
          </cell>
          <cell r="EZ487">
            <v>0.02</v>
          </cell>
          <cell r="FA487">
            <v>0.02</v>
          </cell>
          <cell r="FB487">
            <v>0.02</v>
          </cell>
          <cell r="FC487">
            <v>0.03</v>
          </cell>
          <cell r="FD487">
            <v>0.02</v>
          </cell>
          <cell r="FE487">
            <v>0.02</v>
          </cell>
          <cell r="GP487">
            <v>0.02</v>
          </cell>
          <cell r="GQ487">
            <v>0.01</v>
          </cell>
          <cell r="GR487">
            <v>0.02</v>
          </cell>
          <cell r="GS487">
            <v>0.01</v>
          </cell>
          <cell r="GT487">
            <v>0.16</v>
          </cell>
          <cell r="GU487">
            <v>0.01</v>
          </cell>
          <cell r="GV487">
            <v>0.32</v>
          </cell>
          <cell r="GW487">
            <v>0.28999999999999998</v>
          </cell>
          <cell r="GX487">
            <v>0.37</v>
          </cell>
          <cell r="GY487">
            <v>0.43</v>
          </cell>
          <cell r="GZ487">
            <v>0.38</v>
          </cell>
          <cell r="HA487">
            <v>0.39</v>
          </cell>
          <cell r="HB487">
            <v>0.59</v>
          </cell>
          <cell r="HC487">
            <v>0.36</v>
          </cell>
          <cell r="HD487">
            <v>0.39</v>
          </cell>
          <cell r="HE487">
            <v>0.47</v>
          </cell>
          <cell r="HF487">
            <v>0.31</v>
          </cell>
          <cell r="HG487">
            <v>0.49</v>
          </cell>
          <cell r="HH487">
            <v>0.04</v>
          </cell>
          <cell r="HI487">
            <v>0.28999999999999998</v>
          </cell>
          <cell r="HJ487">
            <v>0.18</v>
          </cell>
          <cell r="HK487">
            <v>0.04</v>
          </cell>
          <cell r="HL487">
            <v>0.11</v>
          </cell>
          <cell r="HM487">
            <v>7.0000000000000007E-2</v>
          </cell>
          <cell r="HN487">
            <v>2.4E-2</v>
          </cell>
          <cell r="HO487">
            <v>0.03</v>
          </cell>
          <cell r="HP487">
            <v>0.02</v>
          </cell>
          <cell r="HQ487">
            <v>0.03</v>
          </cell>
          <cell r="HR487">
            <v>2.4E-2</v>
          </cell>
          <cell r="HS487">
            <v>1.7999999999999999E-2</v>
          </cell>
          <cell r="HT487">
            <v>0.01</v>
          </cell>
          <cell r="HU487">
            <v>0.02</v>
          </cell>
          <cell r="HV487">
            <v>0.01</v>
          </cell>
          <cell r="HW487">
            <v>0.02</v>
          </cell>
          <cell r="HX487">
            <v>0.02</v>
          </cell>
          <cell r="HY487">
            <v>0.02</v>
          </cell>
        </row>
        <row r="488">
          <cell r="A488">
            <v>610131</v>
          </cell>
          <cell r="I488">
            <v>48</v>
          </cell>
          <cell r="J488" t="str">
            <v>Weak</v>
          </cell>
          <cell r="M488">
            <v>37</v>
          </cell>
          <cell r="R488">
            <v>1</v>
          </cell>
          <cell r="AA488">
            <v>0.02</v>
          </cell>
          <cell r="AB488">
            <v>0</v>
          </cell>
          <cell r="AC488">
            <v>0.04</v>
          </cell>
          <cell r="AD488">
            <v>0</v>
          </cell>
          <cell r="AE488">
            <v>0</v>
          </cell>
          <cell r="AF488">
            <v>0.02</v>
          </cell>
          <cell r="AG488">
            <v>0.11</v>
          </cell>
          <cell r="AH488">
            <v>0.13</v>
          </cell>
          <cell r="AI488">
            <v>0.11</v>
          </cell>
          <cell r="AJ488">
            <v>0.09</v>
          </cell>
          <cell r="AK488">
            <v>0.11</v>
          </cell>
          <cell r="AL488">
            <v>0.2</v>
          </cell>
          <cell r="AM488">
            <v>0.35</v>
          </cell>
          <cell r="AN488">
            <v>0.24</v>
          </cell>
          <cell r="AO488">
            <v>0.39</v>
          </cell>
          <cell r="AP488">
            <v>0.28000000000000003</v>
          </cell>
          <cell r="AQ488">
            <v>0.39</v>
          </cell>
          <cell r="AR488">
            <v>0.26</v>
          </cell>
          <cell r="AS488">
            <v>0</v>
          </cell>
          <cell r="AT488">
            <v>0.02</v>
          </cell>
          <cell r="AU488">
            <v>0.02</v>
          </cell>
          <cell r="AV488">
            <v>0.04</v>
          </cell>
          <cell r="AW488">
            <v>0</v>
          </cell>
          <cell r="AX488">
            <v>0.04</v>
          </cell>
          <cell r="AY488">
            <v>0.52</v>
          </cell>
          <cell r="AZ488">
            <v>0.61</v>
          </cell>
          <cell r="BA488">
            <v>0.43</v>
          </cell>
          <cell r="BB488">
            <v>0.59</v>
          </cell>
          <cell r="BC488">
            <v>0.5</v>
          </cell>
          <cell r="BD488">
            <v>0.48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0.02</v>
          </cell>
          <cell r="BR488">
            <v>7.0000000000000007E-2</v>
          </cell>
          <cell r="BS488">
            <v>7.0000000000000007E-2</v>
          </cell>
          <cell r="BT488">
            <v>0</v>
          </cell>
          <cell r="BU488">
            <v>0</v>
          </cell>
          <cell r="BV488">
            <v>0.02</v>
          </cell>
          <cell r="BW488">
            <v>0.02</v>
          </cell>
          <cell r="BX488">
            <v>0</v>
          </cell>
          <cell r="BY488">
            <v>0</v>
          </cell>
          <cell r="BZ488">
            <v>0.04</v>
          </cell>
          <cell r="CA488">
            <v>0.09</v>
          </cell>
          <cell r="CB488">
            <v>0.02</v>
          </cell>
          <cell r="CL488">
            <v>0.17</v>
          </cell>
          <cell r="CM488">
            <v>0.24</v>
          </cell>
          <cell r="CN488">
            <v>0.24</v>
          </cell>
          <cell r="CO488">
            <v>0.33</v>
          </cell>
          <cell r="CP488">
            <v>0.24</v>
          </cell>
          <cell r="CQ488">
            <v>0.26</v>
          </cell>
          <cell r="CR488">
            <v>0.17</v>
          </cell>
          <cell r="CS488">
            <v>0.28000000000000003</v>
          </cell>
          <cell r="CT488">
            <v>0.24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0.02</v>
          </cell>
          <cell r="CZ488">
            <v>0.04</v>
          </cell>
          <cell r="DA488">
            <v>0.02</v>
          </cell>
          <cell r="DB488">
            <v>0</v>
          </cell>
          <cell r="DC488">
            <v>0</v>
          </cell>
          <cell r="DD488">
            <v>0.83</v>
          </cell>
          <cell r="DE488">
            <v>0.76</v>
          </cell>
          <cell r="DF488">
            <v>0.74</v>
          </cell>
          <cell r="DG488">
            <v>0.65</v>
          </cell>
          <cell r="DH488">
            <v>0.74</v>
          </cell>
          <cell r="DI488">
            <v>0.7</v>
          </cell>
          <cell r="DJ488">
            <v>0.74</v>
          </cell>
          <cell r="DK488">
            <v>0.56999999999999995</v>
          </cell>
          <cell r="DL488">
            <v>0.67</v>
          </cell>
          <cell r="DM488">
            <v>0.17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0.04</v>
          </cell>
          <cell r="DT488">
            <v>0</v>
          </cell>
          <cell r="DU488">
            <v>0.04</v>
          </cell>
          <cell r="DW488">
            <v>4.2999999999999997E-2</v>
          </cell>
          <cell r="DX488">
            <v>0</v>
          </cell>
          <cell r="DY488">
            <v>7.0000000000000007E-2</v>
          </cell>
          <cell r="DZ488">
            <v>7.0000000000000007E-2</v>
          </cell>
          <cell r="EA488">
            <v>0.04</v>
          </cell>
          <cell r="EB488">
            <v>0.15</v>
          </cell>
          <cell r="EC488">
            <v>7.0000000000000007E-2</v>
          </cell>
          <cell r="ED488">
            <v>0.2</v>
          </cell>
          <cell r="EE488">
            <v>0.22</v>
          </cell>
          <cell r="EF488">
            <v>0.48</v>
          </cell>
          <cell r="EG488">
            <v>0.39</v>
          </cell>
          <cell r="EH488">
            <v>0.39</v>
          </cell>
          <cell r="EI488">
            <v>0.28000000000000003</v>
          </cell>
          <cell r="EJ488">
            <v>0.5</v>
          </cell>
          <cell r="EK488">
            <v>0.37</v>
          </cell>
          <cell r="EL488">
            <v>0.5</v>
          </cell>
          <cell r="EM488">
            <v>0.26</v>
          </cell>
          <cell r="EO488">
            <v>0.43</v>
          </cell>
          <cell r="EP488">
            <v>0.56999999999999995</v>
          </cell>
          <cell r="EQ488">
            <v>0.5</v>
          </cell>
          <cell r="ER488">
            <v>0.63</v>
          </cell>
          <cell r="ES488">
            <v>0.37</v>
          </cell>
          <cell r="ET488">
            <v>0.41</v>
          </cell>
          <cell r="EU488">
            <v>0.41</v>
          </cell>
          <cell r="EV488">
            <v>0.46</v>
          </cell>
          <cell r="EW488">
            <v>0.09</v>
          </cell>
          <cell r="EX488">
            <v>0.04</v>
          </cell>
          <cell r="EY488">
            <v>0.04</v>
          </cell>
          <cell r="EZ488">
            <v>0.04</v>
          </cell>
          <cell r="FA488">
            <v>0.02</v>
          </cell>
          <cell r="FB488">
            <v>0.09</v>
          </cell>
          <cell r="FC488">
            <v>0.02</v>
          </cell>
          <cell r="FD488">
            <v>0.02</v>
          </cell>
          <cell r="FE488">
            <v>0.04</v>
          </cell>
          <cell r="GP488">
            <v>0.02</v>
          </cell>
          <cell r="GQ488">
            <v>0.02</v>
          </cell>
          <cell r="GR488">
            <v>0.13</v>
          </cell>
          <cell r="GS488">
            <v>0.15</v>
          </cell>
          <cell r="GT488">
            <v>0.13</v>
          </cell>
          <cell r="GU488">
            <v>0.04</v>
          </cell>
          <cell r="GV488">
            <v>0.59</v>
          </cell>
          <cell r="GW488">
            <v>0.46</v>
          </cell>
          <cell r="GX488">
            <v>0.39</v>
          </cell>
          <cell r="GY488">
            <v>0.48</v>
          </cell>
          <cell r="GZ488">
            <v>0.48</v>
          </cell>
          <cell r="HA488">
            <v>0.5</v>
          </cell>
          <cell r="HB488">
            <v>0.24</v>
          </cell>
          <cell r="HC488">
            <v>0.3</v>
          </cell>
          <cell r="HD488">
            <v>0.22</v>
          </cell>
          <cell r="HE488">
            <v>0.22</v>
          </cell>
          <cell r="HF488">
            <v>0.2</v>
          </cell>
          <cell r="HG488">
            <v>0.33</v>
          </cell>
          <cell r="HH488">
            <v>0.04</v>
          </cell>
          <cell r="HI488">
            <v>0.09</v>
          </cell>
          <cell r="HJ488">
            <v>7.0000000000000007E-2</v>
          </cell>
          <cell r="HK488">
            <v>0.04</v>
          </cell>
          <cell r="HL488">
            <v>0.04</v>
          </cell>
          <cell r="HM488">
            <v>0.02</v>
          </cell>
          <cell r="HN488">
            <v>4.2999999999999997E-2</v>
          </cell>
          <cell r="HO488">
            <v>0.04</v>
          </cell>
          <cell r="HP488">
            <v>0.11</v>
          </cell>
          <cell r="HQ488">
            <v>0.04</v>
          </cell>
          <cell r="HR488">
            <v>6.5000000000000002E-2</v>
          </cell>
          <cell r="HS488">
            <v>4.2999999999999997E-2</v>
          </cell>
          <cell r="HT488">
            <v>7.0000000000000007E-2</v>
          </cell>
          <cell r="HU488">
            <v>0.09</v>
          </cell>
          <cell r="HV488">
            <v>0.09</v>
          </cell>
          <cell r="HW488">
            <v>7.0000000000000007E-2</v>
          </cell>
          <cell r="HX488">
            <v>0.09</v>
          </cell>
          <cell r="HY488">
            <v>7.0000000000000007E-2</v>
          </cell>
        </row>
        <row r="489">
          <cell r="A489">
            <v>610132</v>
          </cell>
          <cell r="I489">
            <v>16</v>
          </cell>
          <cell r="J489" t="str">
            <v/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0.08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0.15</v>
          </cell>
          <cell r="AM489">
            <v>0.23</v>
          </cell>
          <cell r="AN489">
            <v>0.08</v>
          </cell>
          <cell r="AO489">
            <v>0.15</v>
          </cell>
          <cell r="AP489">
            <v>0.12</v>
          </cell>
          <cell r="AQ489">
            <v>0.23</v>
          </cell>
          <cell r="AR489">
            <v>0.27</v>
          </cell>
          <cell r="AS489">
            <v>0.08</v>
          </cell>
          <cell r="AT489">
            <v>0.08</v>
          </cell>
          <cell r="AU489">
            <v>0.08</v>
          </cell>
          <cell r="AV489">
            <v>0.08</v>
          </cell>
          <cell r="AW489">
            <v>0.04</v>
          </cell>
          <cell r="AX489">
            <v>0.04</v>
          </cell>
          <cell r="AY489">
            <v>0.69</v>
          </cell>
          <cell r="AZ489">
            <v>0.85</v>
          </cell>
          <cell r="BA489">
            <v>0.77</v>
          </cell>
          <cell r="BB489">
            <v>0.81</v>
          </cell>
          <cell r="BC489">
            <v>0.65</v>
          </cell>
          <cell r="BD489">
            <v>0.54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0.15</v>
          </cell>
          <cell r="BS489">
            <v>0</v>
          </cell>
          <cell r="BT489">
            <v>0.04</v>
          </cell>
          <cell r="BU489">
            <v>0.04</v>
          </cell>
          <cell r="BV489">
            <v>0.04</v>
          </cell>
          <cell r="BW489">
            <v>0.04</v>
          </cell>
          <cell r="BX489">
            <v>0.04</v>
          </cell>
          <cell r="BY489">
            <v>0.08</v>
          </cell>
          <cell r="BZ489">
            <v>0</v>
          </cell>
          <cell r="CA489">
            <v>0.12</v>
          </cell>
          <cell r="CB489">
            <v>0.12</v>
          </cell>
          <cell r="CL489">
            <v>0.08</v>
          </cell>
          <cell r="CM489">
            <v>0.12</v>
          </cell>
          <cell r="CN489">
            <v>0.08</v>
          </cell>
          <cell r="CO489">
            <v>0.04</v>
          </cell>
          <cell r="CP489">
            <v>0.19</v>
          </cell>
          <cell r="CQ489">
            <v>0.31</v>
          </cell>
          <cell r="CR489">
            <v>0.19</v>
          </cell>
          <cell r="CS489">
            <v>0.15</v>
          </cell>
          <cell r="CT489">
            <v>0.23</v>
          </cell>
          <cell r="CU489">
            <v>0.04</v>
          </cell>
          <cell r="CV489">
            <v>0.04</v>
          </cell>
          <cell r="CW489">
            <v>0.04</v>
          </cell>
          <cell r="CX489">
            <v>0.04</v>
          </cell>
          <cell r="CY489">
            <v>0.04</v>
          </cell>
          <cell r="CZ489">
            <v>0.04</v>
          </cell>
          <cell r="DA489">
            <v>0.08</v>
          </cell>
          <cell r="DB489">
            <v>0.04</v>
          </cell>
          <cell r="DC489">
            <v>0.04</v>
          </cell>
          <cell r="DD489">
            <v>0.85</v>
          </cell>
          <cell r="DE489">
            <v>0.81</v>
          </cell>
          <cell r="DF489">
            <v>0.85</v>
          </cell>
          <cell r="DG489">
            <v>0.88</v>
          </cell>
          <cell r="DH489">
            <v>0.73</v>
          </cell>
          <cell r="DI489">
            <v>0.57999999999999996</v>
          </cell>
          <cell r="DJ489">
            <v>0.73</v>
          </cell>
          <cell r="DK489">
            <v>0.54</v>
          </cell>
          <cell r="DL489">
            <v>0.62</v>
          </cell>
          <cell r="DM489">
            <v>0.27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0.08</v>
          </cell>
          <cell r="DT489">
            <v>0</v>
          </cell>
          <cell r="DU489">
            <v>0</v>
          </cell>
          <cell r="DW489">
            <v>0</v>
          </cell>
          <cell r="DX489">
            <v>0</v>
          </cell>
          <cell r="DY489">
            <v>0.08</v>
          </cell>
          <cell r="DZ489">
            <v>0</v>
          </cell>
          <cell r="EA489">
            <v>0.08</v>
          </cell>
          <cell r="EB489">
            <v>0.23</v>
          </cell>
          <cell r="EC489">
            <v>0</v>
          </cell>
          <cell r="ED489">
            <v>0</v>
          </cell>
          <cell r="EE489">
            <v>0.38</v>
          </cell>
          <cell r="EF489">
            <v>0.23</v>
          </cell>
          <cell r="EG489">
            <v>0.19</v>
          </cell>
          <cell r="EH489">
            <v>0.15</v>
          </cell>
          <cell r="EI489">
            <v>0.15</v>
          </cell>
          <cell r="EJ489">
            <v>0.19</v>
          </cell>
          <cell r="EK489">
            <v>0.42</v>
          </cell>
          <cell r="EL489">
            <v>0.35</v>
          </cell>
          <cell r="EM489">
            <v>0.19</v>
          </cell>
          <cell r="EO489">
            <v>0.73</v>
          </cell>
          <cell r="EP489">
            <v>0.77</v>
          </cell>
          <cell r="EQ489">
            <v>0.73</v>
          </cell>
          <cell r="ER489">
            <v>0.81</v>
          </cell>
          <cell r="ES489">
            <v>0.69</v>
          </cell>
          <cell r="ET489">
            <v>0.15</v>
          </cell>
          <cell r="EU489">
            <v>0.62</v>
          </cell>
          <cell r="EV489">
            <v>0.77</v>
          </cell>
          <cell r="EW489">
            <v>0.04</v>
          </cell>
          <cell r="EX489">
            <v>0.04</v>
          </cell>
          <cell r="EY489">
            <v>0.04</v>
          </cell>
          <cell r="EZ489">
            <v>0.04</v>
          </cell>
          <cell r="FA489">
            <v>0.04</v>
          </cell>
          <cell r="FB489">
            <v>0.04</v>
          </cell>
          <cell r="FC489">
            <v>0.12</v>
          </cell>
          <cell r="FD489">
            <v>0.04</v>
          </cell>
          <cell r="FE489">
            <v>0.04</v>
          </cell>
          <cell r="GP489">
            <v>0</v>
          </cell>
          <cell r="GQ489">
            <v>0.08</v>
          </cell>
          <cell r="GR489">
            <v>0.27</v>
          </cell>
          <cell r="GS489">
            <v>0.23</v>
          </cell>
          <cell r="GT489">
            <v>0.04</v>
          </cell>
          <cell r="GU489">
            <v>0</v>
          </cell>
          <cell r="GV489">
            <v>0.38</v>
          </cell>
          <cell r="GW489">
            <v>0.15</v>
          </cell>
          <cell r="GX489">
            <v>0.23</v>
          </cell>
          <cell r="GY489">
            <v>0.5</v>
          </cell>
          <cell r="GZ489">
            <v>0.5</v>
          </cell>
          <cell r="HA489">
            <v>0.19</v>
          </cell>
          <cell r="HB489">
            <v>0.57999999999999996</v>
          </cell>
          <cell r="HC489">
            <v>0.65</v>
          </cell>
          <cell r="HD489">
            <v>0.31</v>
          </cell>
          <cell r="HE489">
            <v>0.19</v>
          </cell>
          <cell r="HF489">
            <v>0.31</v>
          </cell>
          <cell r="HG489">
            <v>0.65</v>
          </cell>
          <cell r="HH489">
            <v>0</v>
          </cell>
          <cell r="HI489">
            <v>0.08</v>
          </cell>
          <cell r="HJ489">
            <v>0.12</v>
          </cell>
          <cell r="HK489">
            <v>0</v>
          </cell>
          <cell r="HL489">
            <v>0.12</v>
          </cell>
          <cell r="HM489">
            <v>0.04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0.04</v>
          </cell>
          <cell r="HU489">
            <v>0.04</v>
          </cell>
          <cell r="HV489">
            <v>0.08</v>
          </cell>
          <cell r="HW489">
            <v>0.08</v>
          </cell>
          <cell r="HX489">
            <v>0.04</v>
          </cell>
          <cell r="HY489">
            <v>0.12</v>
          </cell>
        </row>
        <row r="490">
          <cell r="A490">
            <v>610133</v>
          </cell>
          <cell r="J490" t="str">
            <v/>
          </cell>
        </row>
        <row r="491">
          <cell r="A491">
            <v>610135</v>
          </cell>
          <cell r="I491">
            <v>49</v>
          </cell>
          <cell r="J491" t="str">
            <v>Weak</v>
          </cell>
          <cell r="M491">
            <v>30</v>
          </cell>
          <cell r="R491">
            <v>103</v>
          </cell>
          <cell r="AA491">
            <v>0.03</v>
          </cell>
          <cell r="AB491">
            <v>0.03</v>
          </cell>
          <cell r="AC491">
            <v>0.03</v>
          </cell>
          <cell r="AD491">
            <v>0.03</v>
          </cell>
          <cell r="AE491">
            <v>0.05</v>
          </cell>
          <cell r="AF491">
            <v>0.08</v>
          </cell>
          <cell r="AG491">
            <v>0.1</v>
          </cell>
          <cell r="AH491">
            <v>0.09</v>
          </cell>
          <cell r="AI491">
            <v>0.09</v>
          </cell>
          <cell r="AJ491">
            <v>0.06</v>
          </cell>
          <cell r="AK491">
            <v>0.14000000000000001</v>
          </cell>
          <cell r="AL491">
            <v>0.17</v>
          </cell>
          <cell r="AM491">
            <v>0.39</v>
          </cell>
          <cell r="AN491">
            <v>0.37</v>
          </cell>
          <cell r="AO491">
            <v>0.45</v>
          </cell>
          <cell r="AP491">
            <v>0.28999999999999998</v>
          </cell>
          <cell r="AQ491">
            <v>0.39</v>
          </cell>
          <cell r="AR491">
            <v>0.35</v>
          </cell>
          <cell r="AS491">
            <v>0.03</v>
          </cell>
          <cell r="AT491">
            <v>0.01</v>
          </cell>
          <cell r="AU491">
            <v>0.02</v>
          </cell>
          <cell r="AV491">
            <v>0.02</v>
          </cell>
          <cell r="AW491">
            <v>0.04</v>
          </cell>
          <cell r="AX491">
            <v>0.04</v>
          </cell>
          <cell r="AY491">
            <v>0.46</v>
          </cell>
          <cell r="AZ491">
            <v>0.5</v>
          </cell>
          <cell r="BA491">
            <v>0.41</v>
          </cell>
          <cell r="BB491">
            <v>0.6</v>
          </cell>
          <cell r="BC491">
            <v>0.39</v>
          </cell>
          <cell r="BD491">
            <v>0.36</v>
          </cell>
          <cell r="BK491">
            <v>8.9999999999999993E-3</v>
          </cell>
          <cell r="BL491">
            <v>1.4999999999999999E-2</v>
          </cell>
          <cell r="BM491">
            <v>0.01</v>
          </cell>
          <cell r="BN491">
            <v>0.03</v>
          </cell>
          <cell r="BO491">
            <v>0.02</v>
          </cell>
          <cell r="BP491">
            <v>0.03</v>
          </cell>
          <cell r="BQ491">
            <v>0.06</v>
          </cell>
          <cell r="BR491">
            <v>0.11</v>
          </cell>
          <cell r="BS491">
            <v>7.0000000000000007E-2</v>
          </cell>
          <cell r="BT491">
            <v>0.03</v>
          </cell>
          <cell r="BU491">
            <v>0.06</v>
          </cell>
          <cell r="BV491">
            <v>7.0000000000000007E-2</v>
          </cell>
          <cell r="BW491">
            <v>0.06</v>
          </cell>
          <cell r="BX491">
            <v>0.04</v>
          </cell>
          <cell r="BY491">
            <v>0.1</v>
          </cell>
          <cell r="BZ491">
            <v>0.11</v>
          </cell>
          <cell r="CA491">
            <v>0.14000000000000001</v>
          </cell>
          <cell r="CB491">
            <v>0.15</v>
          </cell>
          <cell r="CL491">
            <v>0.23</v>
          </cell>
          <cell r="CM491">
            <v>0.23</v>
          </cell>
          <cell r="CN491">
            <v>0.26</v>
          </cell>
          <cell r="CO491">
            <v>0.25</v>
          </cell>
          <cell r="CP491">
            <v>0.27</v>
          </cell>
          <cell r="CQ491">
            <v>0.28999999999999998</v>
          </cell>
          <cell r="CR491">
            <v>0.28000000000000003</v>
          </cell>
          <cell r="CS491">
            <v>0.24</v>
          </cell>
          <cell r="CT491">
            <v>0.24</v>
          </cell>
          <cell r="CU491">
            <v>0.01</v>
          </cell>
          <cell r="CV491">
            <v>0.02</v>
          </cell>
          <cell r="CW491">
            <v>0.02</v>
          </cell>
          <cell r="CX491">
            <v>0.01</v>
          </cell>
          <cell r="CY491">
            <v>0.02</v>
          </cell>
          <cell r="CZ491">
            <v>0.04</v>
          </cell>
          <cell r="DA491">
            <v>0.02</v>
          </cell>
          <cell r="DB491">
            <v>0.03</v>
          </cell>
          <cell r="DC491">
            <v>0.02</v>
          </cell>
          <cell r="DD491">
            <v>0.73</v>
          </cell>
          <cell r="DE491">
            <v>0.68</v>
          </cell>
          <cell r="DF491">
            <v>0.64</v>
          </cell>
          <cell r="DG491">
            <v>0.65</v>
          </cell>
          <cell r="DH491">
            <v>0.64</v>
          </cell>
          <cell r="DI491">
            <v>0.54</v>
          </cell>
          <cell r="DJ491">
            <v>0.52</v>
          </cell>
          <cell r="DK491">
            <v>0.49</v>
          </cell>
          <cell r="DL491">
            <v>0.52</v>
          </cell>
          <cell r="DM491">
            <v>0.09</v>
          </cell>
          <cell r="DN491">
            <v>3.2000000000000001E-2</v>
          </cell>
          <cell r="DO491">
            <v>0.02</v>
          </cell>
          <cell r="DP491">
            <v>0.04</v>
          </cell>
          <cell r="DQ491">
            <v>2.1000000000000001E-2</v>
          </cell>
          <cell r="DR491">
            <v>0.03</v>
          </cell>
          <cell r="DS491">
            <v>0.09</v>
          </cell>
          <cell r="DT491">
            <v>0.05</v>
          </cell>
          <cell r="DU491">
            <v>0.02</v>
          </cell>
          <cell r="DW491">
            <v>6.5000000000000002E-2</v>
          </cell>
          <cell r="DX491">
            <v>0.05</v>
          </cell>
          <cell r="DY491">
            <v>0.11</v>
          </cell>
          <cell r="DZ491">
            <v>0.1</v>
          </cell>
          <cell r="EA491">
            <v>0.14000000000000001</v>
          </cell>
          <cell r="EB491">
            <v>0.17</v>
          </cell>
          <cell r="EC491">
            <v>0.12</v>
          </cell>
          <cell r="ED491">
            <v>0.09</v>
          </cell>
          <cell r="EE491">
            <v>0.36</v>
          </cell>
          <cell r="EF491">
            <v>0.4</v>
          </cell>
          <cell r="EG491">
            <v>0.39</v>
          </cell>
          <cell r="EH491">
            <v>0.31</v>
          </cell>
          <cell r="EI491">
            <v>0.32</v>
          </cell>
          <cell r="EJ491">
            <v>0.38</v>
          </cell>
          <cell r="EK491">
            <v>0.37</v>
          </cell>
          <cell r="EL491">
            <v>0.42</v>
          </cell>
          <cell r="EM491">
            <v>0.45</v>
          </cell>
          <cell r="EO491">
            <v>0.45</v>
          </cell>
          <cell r="EP491">
            <v>0.5</v>
          </cell>
          <cell r="EQ491">
            <v>0.49</v>
          </cell>
          <cell r="ER491">
            <v>0.51</v>
          </cell>
          <cell r="ES491">
            <v>0.4</v>
          </cell>
          <cell r="ET491">
            <v>0.3</v>
          </cell>
          <cell r="EU491">
            <v>0.35</v>
          </cell>
          <cell r="EV491">
            <v>0.37</v>
          </cell>
          <cell r="EW491">
            <v>0.05</v>
          </cell>
          <cell r="EX491">
            <v>0.05</v>
          </cell>
          <cell r="EY491">
            <v>0.04</v>
          </cell>
          <cell r="EZ491">
            <v>0.05</v>
          </cell>
          <cell r="FA491">
            <v>0.05</v>
          </cell>
          <cell r="FB491">
            <v>0.05</v>
          </cell>
          <cell r="FC491">
            <v>0.08</v>
          </cell>
          <cell r="FD491">
            <v>0.06</v>
          </cell>
          <cell r="FE491">
            <v>7.0000000000000007E-2</v>
          </cell>
          <cell r="GP491">
            <v>0.02</v>
          </cell>
          <cell r="GQ491">
            <v>0.01</v>
          </cell>
          <cell r="GR491">
            <v>0.02</v>
          </cell>
          <cell r="GS491">
            <v>0.02</v>
          </cell>
          <cell r="GT491">
            <v>0.15</v>
          </cell>
          <cell r="GU491">
            <v>0.02</v>
          </cell>
          <cell r="GV491">
            <v>0.36</v>
          </cell>
          <cell r="GW491">
            <v>0.35</v>
          </cell>
          <cell r="GX491">
            <v>0.35</v>
          </cell>
          <cell r="GY491">
            <v>0.38</v>
          </cell>
          <cell r="GZ491">
            <v>0.4</v>
          </cell>
          <cell r="HA491">
            <v>0.35</v>
          </cell>
          <cell r="HB491">
            <v>0.48</v>
          </cell>
          <cell r="HC491">
            <v>0.39</v>
          </cell>
          <cell r="HD491">
            <v>0.41</v>
          </cell>
          <cell r="HE491">
            <v>0.42</v>
          </cell>
          <cell r="HF491">
            <v>0.25</v>
          </cell>
          <cell r="HG491">
            <v>0.53</v>
          </cell>
          <cell r="HH491">
            <v>0.06</v>
          </cell>
          <cell r="HI491">
            <v>0.17</v>
          </cell>
          <cell r="HJ491">
            <v>0.14000000000000001</v>
          </cell>
          <cell r="HK491">
            <v>0.1</v>
          </cell>
          <cell r="HL491">
            <v>0.11</v>
          </cell>
          <cell r="HM491">
            <v>0.03</v>
          </cell>
          <cell r="HN491">
            <v>8.9999999999999993E-3</v>
          </cell>
          <cell r="HO491">
            <v>0.01</v>
          </cell>
          <cell r="HP491">
            <v>0.01</v>
          </cell>
          <cell r="HQ491">
            <v>0.01</v>
          </cell>
          <cell r="HR491">
            <v>2.1000000000000001E-2</v>
          </cell>
          <cell r="HS491">
            <v>1.4999999999999999E-2</v>
          </cell>
          <cell r="HT491">
            <v>7.0000000000000007E-2</v>
          </cell>
          <cell r="HU491">
            <v>0.06</v>
          </cell>
          <cell r="HV491">
            <v>7.0000000000000007E-2</v>
          </cell>
          <cell r="HW491">
            <v>7.0000000000000007E-2</v>
          </cell>
          <cell r="HX491">
            <v>7.0000000000000007E-2</v>
          </cell>
          <cell r="HY491">
            <v>0.06</v>
          </cell>
        </row>
        <row r="492">
          <cell r="A492">
            <v>610136</v>
          </cell>
          <cell r="I492">
            <v>24</v>
          </cell>
          <cell r="J492" t="str">
            <v/>
          </cell>
          <cell r="R492">
            <v>18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0.02</v>
          </cell>
          <cell r="AF492">
            <v>0.02</v>
          </cell>
          <cell r="AG492">
            <v>0.02</v>
          </cell>
          <cell r="AH492">
            <v>7.0000000000000007E-2</v>
          </cell>
          <cell r="AI492">
            <v>0.02</v>
          </cell>
          <cell r="AJ492">
            <v>0.05</v>
          </cell>
          <cell r="AK492">
            <v>7.0000000000000007E-2</v>
          </cell>
          <cell r="AL492">
            <v>0.15</v>
          </cell>
          <cell r="AM492">
            <v>0.22</v>
          </cell>
          <cell r="AN492">
            <v>0.17</v>
          </cell>
          <cell r="AO492">
            <v>0.22</v>
          </cell>
          <cell r="AP492">
            <v>7.0000000000000007E-2</v>
          </cell>
          <cell r="AQ492">
            <v>0.28999999999999998</v>
          </cell>
          <cell r="AR492">
            <v>0.2</v>
          </cell>
          <cell r="AS492">
            <v>0</v>
          </cell>
          <cell r="AT492">
            <v>0.02</v>
          </cell>
          <cell r="AU492">
            <v>0</v>
          </cell>
          <cell r="AV492">
            <v>0</v>
          </cell>
          <cell r="AW492">
            <v>0.02</v>
          </cell>
          <cell r="AX492">
            <v>0.02</v>
          </cell>
          <cell r="AY492">
            <v>0.76</v>
          </cell>
          <cell r="AZ492">
            <v>0.73</v>
          </cell>
          <cell r="BA492">
            <v>0.76</v>
          </cell>
          <cell r="BB492">
            <v>0.88</v>
          </cell>
          <cell r="BC492">
            <v>0.59</v>
          </cell>
          <cell r="BD492">
            <v>0.61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0.02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0.02</v>
          </cell>
          <cell r="BZ492">
            <v>0</v>
          </cell>
          <cell r="CA492">
            <v>0.05</v>
          </cell>
          <cell r="CB492">
            <v>0.02</v>
          </cell>
          <cell r="CL492">
            <v>7.0000000000000007E-2</v>
          </cell>
          <cell r="CM492">
            <v>0.15</v>
          </cell>
          <cell r="CN492">
            <v>0.12</v>
          </cell>
          <cell r="CO492">
            <v>0.1</v>
          </cell>
          <cell r="CP492">
            <v>7.0000000000000007E-2</v>
          </cell>
          <cell r="CQ492">
            <v>0.17</v>
          </cell>
          <cell r="CR492">
            <v>0.15</v>
          </cell>
          <cell r="CS492">
            <v>0.2</v>
          </cell>
          <cell r="CT492">
            <v>0.22</v>
          </cell>
          <cell r="CU492">
            <v>7.0000000000000007E-2</v>
          </cell>
          <cell r="CV492">
            <v>7.0000000000000007E-2</v>
          </cell>
          <cell r="CW492">
            <v>7.0000000000000007E-2</v>
          </cell>
          <cell r="CX492">
            <v>7.0000000000000007E-2</v>
          </cell>
          <cell r="CY492">
            <v>7.0000000000000007E-2</v>
          </cell>
          <cell r="CZ492">
            <v>7.0000000000000007E-2</v>
          </cell>
          <cell r="DA492">
            <v>7.0000000000000007E-2</v>
          </cell>
          <cell r="DB492">
            <v>7.0000000000000007E-2</v>
          </cell>
          <cell r="DC492">
            <v>7.0000000000000007E-2</v>
          </cell>
          <cell r="DD492">
            <v>0.85</v>
          </cell>
          <cell r="DE492">
            <v>0.78</v>
          </cell>
          <cell r="DF492">
            <v>0.8</v>
          </cell>
          <cell r="DG492">
            <v>0.83</v>
          </cell>
          <cell r="DH492">
            <v>0.85</v>
          </cell>
          <cell r="DI492">
            <v>0.73</v>
          </cell>
          <cell r="DJ492">
            <v>0.78</v>
          </cell>
          <cell r="DK492">
            <v>0.66</v>
          </cell>
          <cell r="DL492">
            <v>0.68</v>
          </cell>
          <cell r="DM492">
            <v>7.0000000000000007E-2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W492">
            <v>0</v>
          </cell>
          <cell r="DX492">
            <v>0</v>
          </cell>
          <cell r="DY492">
            <v>0.05</v>
          </cell>
          <cell r="DZ492">
            <v>0.02</v>
          </cell>
          <cell r="EA492">
            <v>7.0000000000000007E-2</v>
          </cell>
          <cell r="EB492">
            <v>0.12</v>
          </cell>
          <cell r="EC492">
            <v>7.0000000000000007E-2</v>
          </cell>
          <cell r="ED492">
            <v>0.02</v>
          </cell>
          <cell r="EE492">
            <v>0.37</v>
          </cell>
          <cell r="EF492">
            <v>0.17</v>
          </cell>
          <cell r="EG492">
            <v>0.22</v>
          </cell>
          <cell r="EH492">
            <v>0.2</v>
          </cell>
          <cell r="EI492">
            <v>0.15</v>
          </cell>
          <cell r="EJ492">
            <v>0.22</v>
          </cell>
          <cell r="EK492">
            <v>0.34</v>
          </cell>
          <cell r="EL492">
            <v>0.37</v>
          </cell>
          <cell r="EM492">
            <v>0.28999999999999998</v>
          </cell>
          <cell r="EO492">
            <v>0.78</v>
          </cell>
          <cell r="EP492">
            <v>0.73</v>
          </cell>
          <cell r="EQ492">
            <v>0.71</v>
          </cell>
          <cell r="ER492">
            <v>0.76</v>
          </cell>
          <cell r="ES492">
            <v>0.63</v>
          </cell>
          <cell r="ET492">
            <v>0.44</v>
          </cell>
          <cell r="EU492">
            <v>0.51</v>
          </cell>
          <cell r="EV492">
            <v>0.63</v>
          </cell>
          <cell r="EW492">
            <v>0.05</v>
          </cell>
          <cell r="EX492">
            <v>0.05</v>
          </cell>
          <cell r="EY492">
            <v>0.05</v>
          </cell>
          <cell r="EZ492">
            <v>0.05</v>
          </cell>
          <cell r="FA492">
            <v>7.0000000000000007E-2</v>
          </cell>
          <cell r="FB492">
            <v>7.0000000000000007E-2</v>
          </cell>
          <cell r="FC492">
            <v>0.1</v>
          </cell>
          <cell r="FD492">
            <v>0.05</v>
          </cell>
          <cell r="FE492">
            <v>0.05</v>
          </cell>
          <cell r="GP492">
            <v>0</v>
          </cell>
          <cell r="GQ492">
            <v>0.05</v>
          </cell>
          <cell r="GR492">
            <v>0</v>
          </cell>
          <cell r="GS492">
            <v>0.1</v>
          </cell>
          <cell r="GT492">
            <v>0.15</v>
          </cell>
          <cell r="GU492">
            <v>0</v>
          </cell>
          <cell r="GV492">
            <v>0.37</v>
          </cell>
          <cell r="GW492">
            <v>0.46</v>
          </cell>
          <cell r="GX492">
            <v>0.34</v>
          </cell>
          <cell r="GY492">
            <v>0.37</v>
          </cell>
          <cell r="GZ492">
            <v>0.46</v>
          </cell>
          <cell r="HA492">
            <v>0.2</v>
          </cell>
          <cell r="HB492">
            <v>0.54</v>
          </cell>
          <cell r="HC492">
            <v>0.34</v>
          </cell>
          <cell r="HD492">
            <v>0.56000000000000005</v>
          </cell>
          <cell r="HE492">
            <v>0.44</v>
          </cell>
          <cell r="HF492">
            <v>0.27</v>
          </cell>
          <cell r="HG492">
            <v>0.73</v>
          </cell>
          <cell r="HH492">
            <v>0.02</v>
          </cell>
          <cell r="HI492">
            <v>7.0000000000000007E-2</v>
          </cell>
          <cell r="HJ492">
            <v>0.02</v>
          </cell>
          <cell r="HK492">
            <v>0.02</v>
          </cell>
          <cell r="HL492">
            <v>0.02</v>
          </cell>
          <cell r="HM492">
            <v>0</v>
          </cell>
          <cell r="HN492">
            <v>2.4E-2</v>
          </cell>
          <cell r="HO492">
            <v>0.02</v>
          </cell>
          <cell r="HP492">
            <v>0.02</v>
          </cell>
          <cell r="HQ492">
            <v>0.02</v>
          </cell>
          <cell r="HR492">
            <v>4.9000000000000002E-2</v>
          </cell>
          <cell r="HS492">
            <v>2.4E-2</v>
          </cell>
          <cell r="HT492">
            <v>0.05</v>
          </cell>
          <cell r="HU492">
            <v>0.05</v>
          </cell>
          <cell r="HV492">
            <v>0.05</v>
          </cell>
          <cell r="HW492">
            <v>0.05</v>
          </cell>
          <cell r="HX492">
            <v>0.05</v>
          </cell>
          <cell r="HY492">
            <v>0.05</v>
          </cell>
        </row>
        <row r="493">
          <cell r="A493">
            <v>610137</v>
          </cell>
          <cell r="I493">
            <v>47</v>
          </cell>
          <cell r="J493" t="str">
            <v>Neutral</v>
          </cell>
          <cell r="M493">
            <v>44</v>
          </cell>
          <cell r="R493">
            <v>90</v>
          </cell>
          <cell r="AA493">
            <v>0.02</v>
          </cell>
          <cell r="AB493">
            <v>0.01</v>
          </cell>
          <cell r="AC493">
            <v>0.02</v>
          </cell>
          <cell r="AD493">
            <v>0.02</v>
          </cell>
          <cell r="AE493">
            <v>0.04</v>
          </cell>
          <cell r="AF493">
            <v>0.1</v>
          </cell>
          <cell r="AG493">
            <v>0.08</v>
          </cell>
          <cell r="AH493">
            <v>0.11</v>
          </cell>
          <cell r="AI493">
            <v>7.0000000000000007E-2</v>
          </cell>
          <cell r="AJ493">
            <v>0.05</v>
          </cell>
          <cell r="AK493">
            <v>0.11</v>
          </cell>
          <cell r="AL493">
            <v>0.14000000000000001</v>
          </cell>
          <cell r="AM493">
            <v>0.39</v>
          </cell>
          <cell r="AN493">
            <v>0.31</v>
          </cell>
          <cell r="AO493">
            <v>0.37</v>
          </cell>
          <cell r="AP493">
            <v>0.18</v>
          </cell>
          <cell r="AQ493">
            <v>0.31</v>
          </cell>
          <cell r="AR493">
            <v>0.25</v>
          </cell>
          <cell r="AS493">
            <v>0.02</v>
          </cell>
          <cell r="AT493">
            <v>0.02</v>
          </cell>
          <cell r="AU493">
            <v>0.03</v>
          </cell>
          <cell r="AV493">
            <v>0.02</v>
          </cell>
          <cell r="AW493">
            <v>0.03</v>
          </cell>
          <cell r="AX493">
            <v>0.04</v>
          </cell>
          <cell r="AY493">
            <v>0.5</v>
          </cell>
          <cell r="AZ493">
            <v>0.56000000000000005</v>
          </cell>
          <cell r="BA493">
            <v>0.52</v>
          </cell>
          <cell r="BB493">
            <v>0.74</v>
          </cell>
          <cell r="BC493">
            <v>0.52</v>
          </cell>
          <cell r="BD493">
            <v>0.47</v>
          </cell>
          <cell r="BK493">
            <v>0</v>
          </cell>
          <cell r="BL493">
            <v>0</v>
          </cell>
          <cell r="BM493">
            <v>0</v>
          </cell>
          <cell r="BN493">
            <v>0.01</v>
          </cell>
          <cell r="BO493">
            <v>0</v>
          </cell>
          <cell r="BP493">
            <v>0.01</v>
          </cell>
          <cell r="BQ493">
            <v>0.01</v>
          </cell>
          <cell r="BR493">
            <v>0.06</v>
          </cell>
          <cell r="BS493">
            <v>0.02</v>
          </cell>
          <cell r="BT493">
            <v>0.02</v>
          </cell>
          <cell r="BU493">
            <v>0.02</v>
          </cell>
          <cell r="BV493">
            <v>0.03</v>
          </cell>
          <cell r="BW493">
            <v>0.03</v>
          </cell>
          <cell r="BX493">
            <v>0.03</v>
          </cell>
          <cell r="BY493">
            <v>0.05</v>
          </cell>
          <cell r="BZ493">
            <v>0.09</v>
          </cell>
          <cell r="CA493">
            <v>0.09</v>
          </cell>
          <cell r="CB493">
            <v>0.08</v>
          </cell>
          <cell r="CL493">
            <v>0.15</v>
          </cell>
          <cell r="CM493">
            <v>0.2</v>
          </cell>
          <cell r="CN493">
            <v>0.23</v>
          </cell>
          <cell r="CO493">
            <v>0.23</v>
          </cell>
          <cell r="CP493">
            <v>0.21</v>
          </cell>
          <cell r="CQ493">
            <v>0.26</v>
          </cell>
          <cell r="CR493">
            <v>0.23</v>
          </cell>
          <cell r="CS493">
            <v>0.24</v>
          </cell>
          <cell r="CT493">
            <v>0.24</v>
          </cell>
          <cell r="CU493">
            <v>0.01</v>
          </cell>
          <cell r="CV493">
            <v>0.02</v>
          </cell>
          <cell r="CW493">
            <v>0.02</v>
          </cell>
          <cell r="CX493">
            <v>0.02</v>
          </cell>
          <cell r="CY493">
            <v>0.02</v>
          </cell>
          <cell r="CZ493">
            <v>0.03</v>
          </cell>
          <cell r="DA493">
            <v>0.03</v>
          </cell>
          <cell r="DB493">
            <v>0.02</v>
          </cell>
          <cell r="DC493">
            <v>0.02</v>
          </cell>
          <cell r="DD493">
            <v>0.82</v>
          </cell>
          <cell r="DE493">
            <v>0.76</v>
          </cell>
          <cell r="DF493">
            <v>0.72</v>
          </cell>
          <cell r="DG493">
            <v>0.72</v>
          </cell>
          <cell r="DH493">
            <v>0.74</v>
          </cell>
          <cell r="DI493">
            <v>0.67</v>
          </cell>
          <cell r="DJ493">
            <v>0.64</v>
          </cell>
          <cell r="DK493">
            <v>0.59</v>
          </cell>
          <cell r="DL493">
            <v>0.64</v>
          </cell>
          <cell r="DM493">
            <v>0.08</v>
          </cell>
          <cell r="DN493">
            <v>5.0000000000000001E-3</v>
          </cell>
          <cell r="DO493">
            <v>0.01</v>
          </cell>
          <cell r="DP493">
            <v>0.02</v>
          </cell>
          <cell r="DQ493">
            <v>0.01</v>
          </cell>
          <cell r="DR493">
            <v>0.02</v>
          </cell>
          <cell r="DS493">
            <v>0.05</v>
          </cell>
          <cell r="DT493">
            <v>0.01</v>
          </cell>
          <cell r="DU493">
            <v>0.01</v>
          </cell>
          <cell r="DW493">
            <v>3.5999999999999997E-2</v>
          </cell>
          <cell r="DX493">
            <v>2.5999999999999999E-2</v>
          </cell>
          <cell r="DY493">
            <v>7.0000000000000007E-2</v>
          </cell>
          <cell r="DZ493">
            <v>7.0000000000000007E-2</v>
          </cell>
          <cell r="EA493">
            <v>0.08</v>
          </cell>
          <cell r="EB493">
            <v>0.14000000000000001</v>
          </cell>
          <cell r="EC493">
            <v>0.13</v>
          </cell>
          <cell r="ED493">
            <v>0.06</v>
          </cell>
          <cell r="EE493">
            <v>0.31</v>
          </cell>
          <cell r="EF493">
            <v>0.32</v>
          </cell>
          <cell r="EG493">
            <v>0.31</v>
          </cell>
          <cell r="EH493">
            <v>0.28999999999999998</v>
          </cell>
          <cell r="EI493">
            <v>0.27</v>
          </cell>
          <cell r="EJ493">
            <v>0.36</v>
          </cell>
          <cell r="EK493">
            <v>0.34</v>
          </cell>
          <cell r="EL493">
            <v>0.34</v>
          </cell>
          <cell r="EM493">
            <v>0.35</v>
          </cell>
          <cell r="EO493">
            <v>0.57999999999999996</v>
          </cell>
          <cell r="EP493">
            <v>0.6</v>
          </cell>
          <cell r="EQ493">
            <v>0.56999999999999995</v>
          </cell>
          <cell r="ER493">
            <v>0.6</v>
          </cell>
          <cell r="ES493">
            <v>0.47</v>
          </cell>
          <cell r="ET493">
            <v>0.36</v>
          </cell>
          <cell r="EU493">
            <v>0.46</v>
          </cell>
          <cell r="EV493">
            <v>0.52</v>
          </cell>
          <cell r="EW493">
            <v>7.0000000000000007E-2</v>
          </cell>
          <cell r="EX493">
            <v>0.06</v>
          </cell>
          <cell r="EY493">
            <v>0.06</v>
          </cell>
          <cell r="EZ493">
            <v>0.06</v>
          </cell>
          <cell r="FA493">
            <v>0.06</v>
          </cell>
          <cell r="FB493">
            <v>7.0000000000000007E-2</v>
          </cell>
          <cell r="FC493">
            <v>0.11</v>
          </cell>
          <cell r="FD493">
            <v>7.0000000000000007E-2</v>
          </cell>
          <cell r="FE493">
            <v>7.0000000000000007E-2</v>
          </cell>
          <cell r="GP493">
            <v>0.01</v>
          </cell>
          <cell r="GQ493">
            <v>0.03</v>
          </cell>
          <cell r="GR493">
            <v>0.04</v>
          </cell>
          <cell r="GS493">
            <v>7.0000000000000007E-2</v>
          </cell>
          <cell r="GT493">
            <v>0.15</v>
          </cell>
          <cell r="GU493">
            <v>0.02</v>
          </cell>
          <cell r="GV493">
            <v>0.31</v>
          </cell>
          <cell r="GW493">
            <v>0.26</v>
          </cell>
          <cell r="GX493">
            <v>0.28000000000000003</v>
          </cell>
          <cell r="GY493">
            <v>0.31</v>
          </cell>
          <cell r="GZ493">
            <v>0.38</v>
          </cell>
          <cell r="HA493">
            <v>0.36</v>
          </cell>
          <cell r="HB493">
            <v>0.51</v>
          </cell>
          <cell r="HC493">
            <v>0.36</v>
          </cell>
          <cell r="HD493">
            <v>0.36</v>
          </cell>
          <cell r="HE493">
            <v>0.41</v>
          </cell>
          <cell r="HF493">
            <v>0.25</v>
          </cell>
          <cell r="HG493">
            <v>0.49</v>
          </cell>
          <cell r="HH493">
            <v>0.06</v>
          </cell>
          <cell r="HI493">
            <v>0.23</v>
          </cell>
          <cell r="HJ493">
            <v>0.21</v>
          </cell>
          <cell r="HK493">
            <v>0.1</v>
          </cell>
          <cell r="HL493">
            <v>0.08</v>
          </cell>
          <cell r="HM493">
            <v>0.03</v>
          </cell>
          <cell r="HN493">
            <v>4.5999999999999999E-2</v>
          </cell>
          <cell r="HO493">
            <v>0.06</v>
          </cell>
          <cell r="HP493">
            <v>0.05</v>
          </cell>
          <cell r="HQ493">
            <v>0.05</v>
          </cell>
          <cell r="HR493">
            <v>6.6000000000000003E-2</v>
          </cell>
          <cell r="HS493">
            <v>4.5999999999999999E-2</v>
          </cell>
          <cell r="HT493">
            <v>7.0000000000000007E-2</v>
          </cell>
          <cell r="HU493">
            <v>7.0000000000000007E-2</v>
          </cell>
          <cell r="HV493">
            <v>7.0000000000000007E-2</v>
          </cell>
          <cell r="HW493">
            <v>7.0000000000000007E-2</v>
          </cell>
          <cell r="HX493">
            <v>7.0000000000000007E-2</v>
          </cell>
          <cell r="HY493">
            <v>0.06</v>
          </cell>
        </row>
        <row r="494">
          <cell r="A494">
            <v>610138</v>
          </cell>
          <cell r="I494">
            <v>45</v>
          </cell>
          <cell r="J494" t="str">
            <v>Neutral</v>
          </cell>
          <cell r="M494">
            <v>57</v>
          </cell>
          <cell r="R494">
            <v>49</v>
          </cell>
          <cell r="AA494">
            <v>0</v>
          </cell>
          <cell r="AB494">
            <v>0</v>
          </cell>
          <cell r="AC494">
            <v>0.02</v>
          </cell>
          <cell r="AD494">
            <v>0</v>
          </cell>
          <cell r="AE494">
            <v>0</v>
          </cell>
          <cell r="AF494">
            <v>0.05</v>
          </cell>
          <cell r="AG494">
            <v>0.05</v>
          </cell>
          <cell r="AH494">
            <v>0.04</v>
          </cell>
          <cell r="AI494">
            <v>0.05</v>
          </cell>
          <cell r="AJ494">
            <v>0.02</v>
          </cell>
          <cell r="AK494">
            <v>0.09</v>
          </cell>
          <cell r="AL494">
            <v>0.14000000000000001</v>
          </cell>
          <cell r="AM494">
            <v>0.34</v>
          </cell>
          <cell r="AN494">
            <v>0.27</v>
          </cell>
          <cell r="AO494">
            <v>0.37</v>
          </cell>
          <cell r="AP494">
            <v>0.22</v>
          </cell>
          <cell r="AQ494">
            <v>0.32</v>
          </cell>
          <cell r="AR494">
            <v>0.32</v>
          </cell>
          <cell r="AS494">
            <v>0.01</v>
          </cell>
          <cell r="AT494">
            <v>0.02</v>
          </cell>
          <cell r="AU494">
            <v>0.02</v>
          </cell>
          <cell r="AV494">
            <v>0.02</v>
          </cell>
          <cell r="AW494">
            <v>0.02</v>
          </cell>
          <cell r="AX494">
            <v>0.01</v>
          </cell>
          <cell r="AY494">
            <v>0.59</v>
          </cell>
          <cell r="AZ494">
            <v>0.68</v>
          </cell>
          <cell r="BA494">
            <v>0.56000000000000005</v>
          </cell>
          <cell r="BB494">
            <v>0.74</v>
          </cell>
          <cell r="BC494">
            <v>0.56000000000000005</v>
          </cell>
          <cell r="BD494">
            <v>0.47</v>
          </cell>
          <cell r="BK494">
            <v>0</v>
          </cell>
          <cell r="BL494">
            <v>0</v>
          </cell>
          <cell r="BM494">
            <v>0</v>
          </cell>
          <cell r="BN494">
            <v>0.01</v>
          </cell>
          <cell r="BO494">
            <v>0</v>
          </cell>
          <cell r="BP494">
            <v>0.01</v>
          </cell>
          <cell r="BQ494">
            <v>0.01</v>
          </cell>
          <cell r="BR494">
            <v>0.06</v>
          </cell>
          <cell r="BS494">
            <v>0.02</v>
          </cell>
          <cell r="BT494">
            <v>0.01</v>
          </cell>
          <cell r="BU494">
            <v>0.02</v>
          </cell>
          <cell r="BV494">
            <v>0.02</v>
          </cell>
          <cell r="BW494">
            <v>0.05</v>
          </cell>
          <cell r="BX494">
            <v>0.02</v>
          </cell>
          <cell r="BY494">
            <v>0.04</v>
          </cell>
          <cell r="BZ494">
            <v>0.08</v>
          </cell>
          <cell r="CA494">
            <v>0.12</v>
          </cell>
          <cell r="CB494">
            <v>0.06</v>
          </cell>
          <cell r="CL494">
            <v>0.18</v>
          </cell>
          <cell r="CM494">
            <v>0.17</v>
          </cell>
          <cell r="CN494">
            <v>0.23</v>
          </cell>
          <cell r="CO494">
            <v>0.19</v>
          </cell>
          <cell r="CP494">
            <v>0.23</v>
          </cell>
          <cell r="CQ494">
            <v>0.28000000000000003</v>
          </cell>
          <cell r="CR494">
            <v>0.24</v>
          </cell>
          <cell r="CS494">
            <v>0.27</v>
          </cell>
          <cell r="CT494">
            <v>0.26</v>
          </cell>
          <cell r="CU494">
            <v>0.02</v>
          </cell>
          <cell r="CV494">
            <v>0.01</v>
          </cell>
          <cell r="CW494">
            <v>0.02</v>
          </cell>
          <cell r="CX494">
            <v>0.01</v>
          </cell>
          <cell r="CY494">
            <v>0.02</v>
          </cell>
          <cell r="CZ494">
            <v>0.01</v>
          </cell>
          <cell r="DA494">
            <v>0.03</v>
          </cell>
          <cell r="DB494">
            <v>0.02</v>
          </cell>
          <cell r="DC494">
            <v>0.03</v>
          </cell>
          <cell r="DD494">
            <v>0.79</v>
          </cell>
          <cell r="DE494">
            <v>0.79</v>
          </cell>
          <cell r="DF494">
            <v>0.73</v>
          </cell>
          <cell r="DG494">
            <v>0.74</v>
          </cell>
          <cell r="DH494">
            <v>0.72</v>
          </cell>
          <cell r="DI494">
            <v>0.66</v>
          </cell>
          <cell r="DJ494">
            <v>0.64</v>
          </cell>
          <cell r="DK494">
            <v>0.53</v>
          </cell>
          <cell r="DL494">
            <v>0.62</v>
          </cell>
          <cell r="DM494">
            <v>0.1</v>
          </cell>
          <cell r="DN494">
            <v>8.0000000000000002E-3</v>
          </cell>
          <cell r="DO494">
            <v>0</v>
          </cell>
          <cell r="DP494">
            <v>0.01</v>
          </cell>
          <cell r="DQ494">
            <v>0</v>
          </cell>
          <cell r="DR494">
            <v>0</v>
          </cell>
          <cell r="DS494">
            <v>7.0000000000000007E-2</v>
          </cell>
          <cell r="DT494">
            <v>0.01</v>
          </cell>
          <cell r="DU494">
            <v>0.01</v>
          </cell>
          <cell r="DW494">
            <v>2.9000000000000001E-2</v>
          </cell>
          <cell r="DX494">
            <v>2.1000000000000001E-2</v>
          </cell>
          <cell r="DY494">
            <v>0.04</v>
          </cell>
          <cell r="DZ494">
            <v>0.02</v>
          </cell>
          <cell r="EA494">
            <v>0.05</v>
          </cell>
          <cell r="EB494">
            <v>0.15</v>
          </cell>
          <cell r="EC494">
            <v>0.05</v>
          </cell>
          <cell r="ED494">
            <v>0.05</v>
          </cell>
          <cell r="EE494">
            <v>0.32</v>
          </cell>
          <cell r="EF494">
            <v>0.32</v>
          </cell>
          <cell r="EG494">
            <v>0.31</v>
          </cell>
          <cell r="EH494">
            <v>0.28999999999999998</v>
          </cell>
          <cell r="EI494">
            <v>0.28000000000000003</v>
          </cell>
          <cell r="EJ494">
            <v>0.35</v>
          </cell>
          <cell r="EK494">
            <v>0.28000000000000003</v>
          </cell>
          <cell r="EL494">
            <v>0.35</v>
          </cell>
          <cell r="EM494">
            <v>0.37</v>
          </cell>
          <cell r="EO494">
            <v>0.6</v>
          </cell>
          <cell r="EP494">
            <v>0.62</v>
          </cell>
          <cell r="EQ494">
            <v>0.62</v>
          </cell>
          <cell r="ER494">
            <v>0.64</v>
          </cell>
          <cell r="ES494">
            <v>0.54</v>
          </cell>
          <cell r="ET494">
            <v>0.41</v>
          </cell>
          <cell r="EU494">
            <v>0.52</v>
          </cell>
          <cell r="EV494">
            <v>0.51</v>
          </cell>
          <cell r="EW494">
            <v>0.08</v>
          </cell>
          <cell r="EX494">
            <v>0.04</v>
          </cell>
          <cell r="EY494">
            <v>0.05</v>
          </cell>
          <cell r="EZ494">
            <v>0.04</v>
          </cell>
          <cell r="FA494">
            <v>0.06</v>
          </cell>
          <cell r="FB494">
            <v>7.0000000000000007E-2</v>
          </cell>
          <cell r="FC494">
            <v>0.09</v>
          </cell>
          <cell r="FD494">
            <v>7.0000000000000007E-2</v>
          </cell>
          <cell r="FE494">
            <v>7.0000000000000007E-2</v>
          </cell>
          <cell r="GP494">
            <v>0.02</v>
          </cell>
          <cell r="GQ494">
            <v>0.05</v>
          </cell>
          <cell r="GR494">
            <v>0.01</v>
          </cell>
          <cell r="GS494">
            <v>0.05</v>
          </cell>
          <cell r="GT494">
            <v>0.12</v>
          </cell>
          <cell r="GU494">
            <v>0.02</v>
          </cell>
          <cell r="GV494">
            <v>0.39</v>
          </cell>
          <cell r="GW494">
            <v>0.37</v>
          </cell>
          <cell r="GX494">
            <v>0.4</v>
          </cell>
          <cell r="GY494">
            <v>0.41</v>
          </cell>
          <cell r="GZ494">
            <v>0.4</v>
          </cell>
          <cell r="HA494">
            <v>0.43</v>
          </cell>
          <cell r="HB494">
            <v>0.52</v>
          </cell>
          <cell r="HC494">
            <v>0.31</v>
          </cell>
          <cell r="HD494">
            <v>0.38</v>
          </cell>
          <cell r="HE494">
            <v>0.35</v>
          </cell>
          <cell r="HF494">
            <v>0.28000000000000003</v>
          </cell>
          <cell r="HG494">
            <v>0.48</v>
          </cell>
          <cell r="HH494">
            <v>0.02</v>
          </cell>
          <cell r="HI494">
            <v>0.2</v>
          </cell>
          <cell r="HJ494">
            <v>0.15</v>
          </cell>
          <cell r="HK494">
            <v>0.1</v>
          </cell>
          <cell r="HL494">
            <v>0.11</v>
          </cell>
          <cell r="HM494">
            <v>0.01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1.7000000000000001E-2</v>
          </cell>
          <cell r="HS494">
            <v>0</v>
          </cell>
          <cell r="HT494">
            <v>0.05</v>
          </cell>
          <cell r="HU494">
            <v>0.06</v>
          </cell>
          <cell r="HV494">
            <v>7.0000000000000007E-2</v>
          </cell>
          <cell r="HW494">
            <v>0.08</v>
          </cell>
          <cell r="HX494">
            <v>7.0000000000000007E-2</v>
          </cell>
          <cell r="HY494">
            <v>0.06</v>
          </cell>
        </row>
        <row r="495">
          <cell r="A495">
            <v>610139</v>
          </cell>
          <cell r="I495">
            <v>49</v>
          </cell>
          <cell r="J495" t="str">
            <v>Strong</v>
          </cell>
          <cell r="M495">
            <v>63</v>
          </cell>
          <cell r="R495">
            <v>3</v>
          </cell>
          <cell r="AA495">
            <v>0.01</v>
          </cell>
          <cell r="AB495">
            <v>0</v>
          </cell>
          <cell r="AC495">
            <v>0.01</v>
          </cell>
          <cell r="AD495">
            <v>0.01</v>
          </cell>
          <cell r="AE495">
            <v>0.02</v>
          </cell>
          <cell r="AF495">
            <v>7.0000000000000007E-2</v>
          </cell>
          <cell r="AG495">
            <v>0.01</v>
          </cell>
          <cell r="AH495">
            <v>0.06</v>
          </cell>
          <cell r="AI495">
            <v>7.0000000000000007E-2</v>
          </cell>
          <cell r="AJ495">
            <v>0.02</v>
          </cell>
          <cell r="AK495">
            <v>0.11</v>
          </cell>
          <cell r="AL495">
            <v>0.13</v>
          </cell>
          <cell r="AM495">
            <v>0.27</v>
          </cell>
          <cell r="AN495">
            <v>0.21</v>
          </cell>
          <cell r="AO495">
            <v>0.22</v>
          </cell>
          <cell r="AP495">
            <v>0.19</v>
          </cell>
          <cell r="AQ495">
            <v>0.28000000000000003</v>
          </cell>
          <cell r="AR495">
            <v>0.26</v>
          </cell>
          <cell r="AS495">
            <v>0</v>
          </cell>
          <cell r="AT495">
            <v>0</v>
          </cell>
          <cell r="AU495">
            <v>0.01</v>
          </cell>
          <cell r="AV495">
            <v>0.01</v>
          </cell>
          <cell r="AW495">
            <v>0.04</v>
          </cell>
          <cell r="AX495">
            <v>0.02</v>
          </cell>
          <cell r="AY495">
            <v>0.71</v>
          </cell>
          <cell r="AZ495">
            <v>0.73</v>
          </cell>
          <cell r="BA495">
            <v>0.68</v>
          </cell>
          <cell r="BB495">
            <v>0.76</v>
          </cell>
          <cell r="BC495">
            <v>0.55000000000000004</v>
          </cell>
          <cell r="BD495">
            <v>0.52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0.02</v>
          </cell>
          <cell r="BR495">
            <v>0.05</v>
          </cell>
          <cell r="BS495">
            <v>7.0000000000000007E-2</v>
          </cell>
          <cell r="BT495">
            <v>0.01</v>
          </cell>
          <cell r="BU495">
            <v>0.01</v>
          </cell>
          <cell r="BV495">
            <v>0</v>
          </cell>
          <cell r="BW495">
            <v>0.04</v>
          </cell>
          <cell r="BX495">
            <v>0.02</v>
          </cell>
          <cell r="BY495">
            <v>7.0000000000000007E-2</v>
          </cell>
          <cell r="BZ495">
            <v>0.12</v>
          </cell>
          <cell r="CA495">
            <v>0.22</v>
          </cell>
          <cell r="CB495">
            <v>0.16</v>
          </cell>
          <cell r="CL495">
            <v>0.16</v>
          </cell>
          <cell r="CM495">
            <v>0.26</v>
          </cell>
          <cell r="CN495">
            <v>0.33</v>
          </cell>
          <cell r="CO495">
            <v>0.25</v>
          </cell>
          <cell r="CP495">
            <v>0.28999999999999998</v>
          </cell>
          <cell r="CQ495">
            <v>0.41</v>
          </cell>
          <cell r="CR495">
            <v>0.33</v>
          </cell>
          <cell r="CS495">
            <v>0.26</v>
          </cell>
          <cell r="CT495">
            <v>0.26</v>
          </cell>
          <cell r="CU495">
            <v>0.02</v>
          </cell>
          <cell r="CV495">
            <v>0.02</v>
          </cell>
          <cell r="CW495">
            <v>0.02</v>
          </cell>
          <cell r="CX495">
            <v>0.02</v>
          </cell>
          <cell r="CY495">
            <v>0.02</v>
          </cell>
          <cell r="CZ495">
            <v>0.02</v>
          </cell>
          <cell r="DA495">
            <v>0.02</v>
          </cell>
          <cell r="DB495">
            <v>0.02</v>
          </cell>
          <cell r="DC495">
            <v>0.02</v>
          </cell>
          <cell r="DD495">
            <v>0.8</v>
          </cell>
          <cell r="DE495">
            <v>0.71</v>
          </cell>
          <cell r="DF495">
            <v>0.65</v>
          </cell>
          <cell r="DG495">
            <v>0.69</v>
          </cell>
          <cell r="DH495">
            <v>0.66</v>
          </cell>
          <cell r="DI495">
            <v>0.49</v>
          </cell>
          <cell r="DJ495">
            <v>0.51</v>
          </cell>
          <cell r="DK495">
            <v>0.45</v>
          </cell>
          <cell r="DL495">
            <v>0.48</v>
          </cell>
          <cell r="DM495">
            <v>0.13</v>
          </cell>
          <cell r="DN495">
            <v>1.2E-2</v>
          </cell>
          <cell r="DO495">
            <v>0</v>
          </cell>
          <cell r="DP495">
            <v>0.02</v>
          </cell>
          <cell r="DQ495">
            <v>0</v>
          </cell>
          <cell r="DR495">
            <v>0.02</v>
          </cell>
          <cell r="DS495">
            <v>0.02</v>
          </cell>
          <cell r="DT495">
            <v>0</v>
          </cell>
          <cell r="DU495">
            <v>0</v>
          </cell>
          <cell r="DW495">
            <v>3.5000000000000003E-2</v>
          </cell>
          <cell r="DX495">
            <v>4.7E-2</v>
          </cell>
          <cell r="DY495">
            <v>0.05</v>
          </cell>
          <cell r="DZ495">
            <v>7.0000000000000007E-2</v>
          </cell>
          <cell r="EA495">
            <v>0.11</v>
          </cell>
          <cell r="EB495">
            <v>0.13</v>
          </cell>
          <cell r="EC495">
            <v>0.06</v>
          </cell>
          <cell r="ED495">
            <v>0.09</v>
          </cell>
          <cell r="EE495">
            <v>0.21</v>
          </cell>
          <cell r="EF495">
            <v>0.28000000000000003</v>
          </cell>
          <cell r="EG495">
            <v>0.28000000000000003</v>
          </cell>
          <cell r="EH495">
            <v>0.28999999999999998</v>
          </cell>
          <cell r="EI495">
            <v>0.32</v>
          </cell>
          <cell r="EJ495">
            <v>0.33</v>
          </cell>
          <cell r="EK495">
            <v>0.32</v>
          </cell>
          <cell r="EL495">
            <v>0.42</v>
          </cell>
          <cell r="EM495">
            <v>0.36</v>
          </cell>
          <cell r="EO495">
            <v>0.65</v>
          </cell>
          <cell r="EP495">
            <v>0.65</v>
          </cell>
          <cell r="EQ495">
            <v>0.61</v>
          </cell>
          <cell r="ER495">
            <v>0.59</v>
          </cell>
          <cell r="ES495">
            <v>0.51</v>
          </cell>
          <cell r="ET495">
            <v>0.44</v>
          </cell>
          <cell r="EU495">
            <v>0.48</v>
          </cell>
          <cell r="EV495">
            <v>0.51</v>
          </cell>
          <cell r="EW495">
            <v>0.02</v>
          </cell>
          <cell r="EX495">
            <v>0.02</v>
          </cell>
          <cell r="EY495">
            <v>0.02</v>
          </cell>
          <cell r="EZ495">
            <v>0.02</v>
          </cell>
          <cell r="FA495">
            <v>0.02</v>
          </cell>
          <cell r="FB495">
            <v>0.04</v>
          </cell>
          <cell r="FC495">
            <v>0.09</v>
          </cell>
          <cell r="FD495">
            <v>0.04</v>
          </cell>
          <cell r="FE495">
            <v>0.04</v>
          </cell>
          <cell r="GP495">
            <v>0.04</v>
          </cell>
          <cell r="GQ495">
            <v>0</v>
          </cell>
          <cell r="GR495">
            <v>0.04</v>
          </cell>
          <cell r="GS495">
            <v>0</v>
          </cell>
          <cell r="GT495">
            <v>7.0000000000000007E-2</v>
          </cell>
          <cell r="GU495">
            <v>0</v>
          </cell>
          <cell r="GV495">
            <v>0.34</v>
          </cell>
          <cell r="GW495">
            <v>0.38</v>
          </cell>
          <cell r="GX495">
            <v>0.33</v>
          </cell>
          <cell r="GY495">
            <v>0.31</v>
          </cell>
          <cell r="GZ495">
            <v>0.38</v>
          </cell>
          <cell r="HA495">
            <v>0.28000000000000003</v>
          </cell>
          <cell r="HB495">
            <v>0.54</v>
          </cell>
          <cell r="HC495">
            <v>0.34</v>
          </cell>
          <cell r="HD495">
            <v>0.36</v>
          </cell>
          <cell r="HE495">
            <v>0.46</v>
          </cell>
          <cell r="HF495">
            <v>0.36</v>
          </cell>
          <cell r="HG495">
            <v>0.66</v>
          </cell>
          <cell r="HH495">
            <v>0.08</v>
          </cell>
          <cell r="HI495">
            <v>0.27</v>
          </cell>
          <cell r="HJ495">
            <v>0.25</v>
          </cell>
          <cell r="HK495">
            <v>0.22</v>
          </cell>
          <cell r="HL495">
            <v>0.18</v>
          </cell>
          <cell r="HM495">
            <v>0.04</v>
          </cell>
          <cell r="HN495">
            <v>0</v>
          </cell>
          <cell r="HO495">
            <v>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0</v>
          </cell>
          <cell r="HU495">
            <v>0.01</v>
          </cell>
          <cell r="HV495">
            <v>0.02</v>
          </cell>
          <cell r="HW495">
            <v>0.01</v>
          </cell>
          <cell r="HX495">
            <v>0.01</v>
          </cell>
          <cell r="HY495">
            <v>0.02</v>
          </cell>
        </row>
        <row r="496">
          <cell r="A496">
            <v>610141</v>
          </cell>
          <cell r="I496">
            <v>27</v>
          </cell>
          <cell r="J496" t="str">
            <v/>
          </cell>
          <cell r="R496">
            <v>63</v>
          </cell>
          <cell r="AA496">
            <v>0.02</v>
          </cell>
          <cell r="AB496">
            <v>0.01</v>
          </cell>
          <cell r="AC496">
            <v>0.01</v>
          </cell>
          <cell r="AD496">
            <v>0</v>
          </cell>
          <cell r="AE496">
            <v>0</v>
          </cell>
          <cell r="AF496">
            <v>0.02</v>
          </cell>
          <cell r="AG496">
            <v>0.06</v>
          </cell>
          <cell r="AH496">
            <v>0.02</v>
          </cell>
          <cell r="AI496">
            <v>0.02</v>
          </cell>
          <cell r="AJ496">
            <v>0.02</v>
          </cell>
          <cell r="AK496">
            <v>0.05</v>
          </cell>
          <cell r="AL496">
            <v>0.09</v>
          </cell>
          <cell r="AM496">
            <v>0.35</v>
          </cell>
          <cell r="AN496">
            <v>0.25</v>
          </cell>
          <cell r="AO496">
            <v>0.32</v>
          </cell>
          <cell r="AP496">
            <v>0.09</v>
          </cell>
          <cell r="AQ496">
            <v>0.4</v>
          </cell>
          <cell r="AR496">
            <v>0.31</v>
          </cell>
          <cell r="AS496">
            <v>0.01</v>
          </cell>
          <cell r="AT496">
            <v>0.01</v>
          </cell>
          <cell r="AU496">
            <v>0.01</v>
          </cell>
          <cell r="AV496">
            <v>0.01</v>
          </cell>
          <cell r="AW496">
            <v>0.01</v>
          </cell>
          <cell r="AX496">
            <v>0.01</v>
          </cell>
          <cell r="AY496">
            <v>0.55000000000000004</v>
          </cell>
          <cell r="AZ496">
            <v>0.71</v>
          </cell>
          <cell r="BA496">
            <v>0.63</v>
          </cell>
          <cell r="BB496">
            <v>0.88</v>
          </cell>
          <cell r="BC496">
            <v>0.54</v>
          </cell>
          <cell r="BD496">
            <v>0.56999999999999995</v>
          </cell>
          <cell r="BK496">
            <v>0</v>
          </cell>
          <cell r="BL496">
            <v>0</v>
          </cell>
          <cell r="BM496">
            <v>0.01</v>
          </cell>
          <cell r="BN496">
            <v>0.01</v>
          </cell>
          <cell r="BO496">
            <v>0</v>
          </cell>
          <cell r="BP496">
            <v>0.01</v>
          </cell>
          <cell r="BQ496">
            <v>0.03</v>
          </cell>
          <cell r="BR496">
            <v>0.04</v>
          </cell>
          <cell r="BS496">
            <v>0.04</v>
          </cell>
          <cell r="BT496">
            <v>0.03</v>
          </cell>
          <cell r="BU496">
            <v>0.02</v>
          </cell>
          <cell r="BV496">
            <v>0.04</v>
          </cell>
          <cell r="BW496">
            <v>0.02</v>
          </cell>
          <cell r="BX496">
            <v>0.05</v>
          </cell>
          <cell r="BY496">
            <v>0.06</v>
          </cell>
          <cell r="BZ496">
            <v>0.09</v>
          </cell>
          <cell r="CA496">
            <v>0.17</v>
          </cell>
          <cell r="CB496">
            <v>0.08</v>
          </cell>
          <cell r="CL496">
            <v>0.14000000000000001</v>
          </cell>
          <cell r="CM496">
            <v>0.14000000000000001</v>
          </cell>
          <cell r="CN496">
            <v>0.2</v>
          </cell>
          <cell r="CO496">
            <v>0.14000000000000001</v>
          </cell>
          <cell r="CP496">
            <v>0.16</v>
          </cell>
          <cell r="CQ496">
            <v>0.3</v>
          </cell>
          <cell r="CR496">
            <v>0.28000000000000003</v>
          </cell>
          <cell r="CS496">
            <v>0.26</v>
          </cell>
          <cell r="CT496">
            <v>0.34</v>
          </cell>
          <cell r="CU496">
            <v>0</v>
          </cell>
          <cell r="CV496">
            <v>0</v>
          </cell>
          <cell r="CW496">
            <v>0</v>
          </cell>
          <cell r="CX496">
            <v>0.01</v>
          </cell>
          <cell r="CY496">
            <v>0.03</v>
          </cell>
          <cell r="CZ496">
            <v>0.01</v>
          </cell>
          <cell r="DA496">
            <v>0.01</v>
          </cell>
          <cell r="DB496">
            <v>0.02</v>
          </cell>
          <cell r="DC496">
            <v>0.01</v>
          </cell>
          <cell r="DD496">
            <v>0.83</v>
          </cell>
          <cell r="DE496">
            <v>0.84</v>
          </cell>
          <cell r="DF496">
            <v>0.74</v>
          </cell>
          <cell r="DG496">
            <v>0.82</v>
          </cell>
          <cell r="DH496">
            <v>0.75</v>
          </cell>
          <cell r="DI496">
            <v>0.61</v>
          </cell>
          <cell r="DJ496">
            <v>0.59</v>
          </cell>
          <cell r="DK496">
            <v>0.51</v>
          </cell>
          <cell r="DL496">
            <v>0.53</v>
          </cell>
          <cell r="DM496">
            <v>0.1</v>
          </cell>
          <cell r="DN496">
            <v>1.0999999999999999E-2</v>
          </cell>
          <cell r="DO496">
            <v>0.01</v>
          </cell>
          <cell r="DP496">
            <v>0.01</v>
          </cell>
          <cell r="DQ496">
            <v>1.0999999999999999E-2</v>
          </cell>
          <cell r="DR496">
            <v>0.02</v>
          </cell>
          <cell r="DS496">
            <v>0.05</v>
          </cell>
          <cell r="DT496">
            <v>0</v>
          </cell>
          <cell r="DU496">
            <v>0.01</v>
          </cell>
          <cell r="DW496">
            <v>1.0999999999999999E-2</v>
          </cell>
          <cell r="DX496">
            <v>2.1999999999999999E-2</v>
          </cell>
          <cell r="DY496">
            <v>0.05</v>
          </cell>
          <cell r="DZ496">
            <v>0.02</v>
          </cell>
          <cell r="EA496">
            <v>0.02</v>
          </cell>
          <cell r="EB496">
            <v>0.13</v>
          </cell>
          <cell r="EC496">
            <v>0.08</v>
          </cell>
          <cell r="ED496">
            <v>0.04</v>
          </cell>
          <cell r="EE496">
            <v>0.42</v>
          </cell>
          <cell r="EF496">
            <v>0.31</v>
          </cell>
          <cell r="EG496">
            <v>0.3</v>
          </cell>
          <cell r="EH496">
            <v>0.2</v>
          </cell>
          <cell r="EI496">
            <v>0.22</v>
          </cell>
          <cell r="EJ496">
            <v>0.32</v>
          </cell>
          <cell r="EK496">
            <v>0.41</v>
          </cell>
          <cell r="EL496">
            <v>0.39</v>
          </cell>
          <cell r="EM496">
            <v>0.38</v>
          </cell>
          <cell r="EO496">
            <v>0.66</v>
          </cell>
          <cell r="EP496">
            <v>0.66</v>
          </cell>
          <cell r="EQ496">
            <v>0.73</v>
          </cell>
          <cell r="ER496">
            <v>0.74</v>
          </cell>
          <cell r="ES496">
            <v>0.63</v>
          </cell>
          <cell r="ET496">
            <v>0.33</v>
          </cell>
          <cell r="EU496">
            <v>0.48</v>
          </cell>
          <cell r="EV496">
            <v>0.56000000000000005</v>
          </cell>
          <cell r="EW496">
            <v>0.03</v>
          </cell>
          <cell r="EX496">
            <v>0.01</v>
          </cell>
          <cell r="EY496">
            <v>0.01</v>
          </cell>
          <cell r="EZ496">
            <v>0</v>
          </cell>
          <cell r="FA496">
            <v>0.01</v>
          </cell>
          <cell r="FB496">
            <v>0</v>
          </cell>
          <cell r="FC496">
            <v>0.08</v>
          </cell>
          <cell r="FD496">
            <v>0.05</v>
          </cell>
          <cell r="FE496">
            <v>0.01</v>
          </cell>
          <cell r="GP496">
            <v>0.03</v>
          </cell>
          <cell r="GQ496">
            <v>0.12</v>
          </cell>
          <cell r="GR496">
            <v>0.3</v>
          </cell>
          <cell r="GS496">
            <v>0.1</v>
          </cell>
          <cell r="GT496">
            <v>0.31</v>
          </cell>
          <cell r="GU496">
            <v>0.02</v>
          </cell>
          <cell r="GV496">
            <v>0.33</v>
          </cell>
          <cell r="GW496">
            <v>0.37</v>
          </cell>
          <cell r="GX496">
            <v>0.22</v>
          </cell>
          <cell r="GY496">
            <v>0.52</v>
          </cell>
          <cell r="GZ496">
            <v>0.34</v>
          </cell>
          <cell r="HA496">
            <v>0.35</v>
          </cell>
          <cell r="HB496">
            <v>0.57999999999999996</v>
          </cell>
          <cell r="HC496">
            <v>0.22</v>
          </cell>
          <cell r="HD496">
            <v>0.25</v>
          </cell>
          <cell r="HE496">
            <v>0.32</v>
          </cell>
          <cell r="HF496">
            <v>0.12</v>
          </cell>
          <cell r="HG496">
            <v>0.59</v>
          </cell>
          <cell r="HH496">
            <v>0.03</v>
          </cell>
          <cell r="HI496">
            <v>0.25</v>
          </cell>
          <cell r="HJ496">
            <v>0.13</v>
          </cell>
          <cell r="HK496">
            <v>0.02</v>
          </cell>
          <cell r="HL496">
            <v>0.15</v>
          </cell>
          <cell r="HM496">
            <v>0.01</v>
          </cell>
          <cell r="HN496">
            <v>1.0999999999999999E-2</v>
          </cell>
          <cell r="HO496">
            <v>0.03</v>
          </cell>
          <cell r="HP496">
            <v>0.09</v>
          </cell>
          <cell r="HQ496">
            <v>0.01</v>
          </cell>
          <cell r="HR496">
            <v>6.5000000000000002E-2</v>
          </cell>
          <cell r="HS496">
            <v>1.0999999999999999E-2</v>
          </cell>
          <cell r="HT496">
            <v>0.01</v>
          </cell>
          <cell r="HU496">
            <v>0.02</v>
          </cell>
          <cell r="HV496">
            <v>0.02</v>
          </cell>
          <cell r="HW496">
            <v>0.03</v>
          </cell>
          <cell r="HX496">
            <v>0.01</v>
          </cell>
          <cell r="HY496">
            <v>0.01</v>
          </cell>
        </row>
        <row r="497">
          <cell r="A497">
            <v>610142</v>
          </cell>
          <cell r="I497">
            <v>46</v>
          </cell>
          <cell r="J497" t="str">
            <v>Weak</v>
          </cell>
          <cell r="M497">
            <v>28</v>
          </cell>
          <cell r="R497">
            <v>67</v>
          </cell>
          <cell r="AA497">
            <v>0.06</v>
          </cell>
          <cell r="AB497">
            <v>0.03</v>
          </cell>
          <cell r="AC497">
            <v>0.02</v>
          </cell>
          <cell r="AD497">
            <v>0</v>
          </cell>
          <cell r="AE497">
            <v>0.02</v>
          </cell>
          <cell r="AF497">
            <v>0.04</v>
          </cell>
          <cell r="AG497">
            <v>0.2</v>
          </cell>
          <cell r="AH497">
            <v>0.14000000000000001</v>
          </cell>
          <cell r="AI497">
            <v>0.15</v>
          </cell>
          <cell r="AJ497">
            <v>0.02</v>
          </cell>
          <cell r="AK497">
            <v>0.12</v>
          </cell>
          <cell r="AL497">
            <v>0.21</v>
          </cell>
          <cell r="AM497">
            <v>0.43</v>
          </cell>
          <cell r="AN497">
            <v>0.39</v>
          </cell>
          <cell r="AO497">
            <v>0.43</v>
          </cell>
          <cell r="AP497">
            <v>0.19</v>
          </cell>
          <cell r="AQ497">
            <v>0.44</v>
          </cell>
          <cell r="AR497">
            <v>0.37</v>
          </cell>
          <cell r="AS497">
            <v>0.01</v>
          </cell>
          <cell r="AT497">
            <v>0.01</v>
          </cell>
          <cell r="AU497">
            <v>0.02</v>
          </cell>
          <cell r="AV497">
            <v>0.01</v>
          </cell>
          <cell r="AW497">
            <v>0</v>
          </cell>
          <cell r="AX497">
            <v>0.02</v>
          </cell>
          <cell r="AY497">
            <v>0.31</v>
          </cell>
          <cell r="AZ497">
            <v>0.43</v>
          </cell>
          <cell r="BA497">
            <v>0.37</v>
          </cell>
          <cell r="BB497">
            <v>0.78</v>
          </cell>
          <cell r="BC497">
            <v>0.42</v>
          </cell>
          <cell r="BD497">
            <v>0.35</v>
          </cell>
          <cell r="BK497">
            <v>8.0000000000000002E-3</v>
          </cell>
          <cell r="BL497">
            <v>2.5000000000000001E-2</v>
          </cell>
          <cell r="BM497">
            <v>0.02</v>
          </cell>
          <cell r="BN497">
            <v>0.01</v>
          </cell>
          <cell r="BO497">
            <v>0.02</v>
          </cell>
          <cell r="BP497">
            <v>0.03</v>
          </cell>
          <cell r="BQ497">
            <v>0.02</v>
          </cell>
          <cell r="BR497">
            <v>0.1</v>
          </cell>
          <cell r="BS497">
            <v>0.05</v>
          </cell>
          <cell r="BT497">
            <v>0.02</v>
          </cell>
          <cell r="BU497">
            <v>0.02</v>
          </cell>
          <cell r="BV497">
            <v>0.04</v>
          </cell>
          <cell r="BW497">
            <v>0.02</v>
          </cell>
          <cell r="BX497">
            <v>0.06</v>
          </cell>
          <cell r="BY497">
            <v>0.09</v>
          </cell>
          <cell r="BZ497">
            <v>0.09</v>
          </cell>
          <cell r="CA497">
            <v>0.13</v>
          </cell>
          <cell r="CB497">
            <v>0.13</v>
          </cell>
          <cell r="CL497">
            <v>0.12</v>
          </cell>
          <cell r="CM497">
            <v>0.18</v>
          </cell>
          <cell r="CN497">
            <v>0.2</v>
          </cell>
          <cell r="CO497">
            <v>0.13</v>
          </cell>
          <cell r="CP497">
            <v>0.17</v>
          </cell>
          <cell r="CQ497">
            <v>0.27</v>
          </cell>
          <cell r="CR497">
            <v>0.2</v>
          </cell>
          <cell r="CS497">
            <v>0.2</v>
          </cell>
          <cell r="CT497">
            <v>0.19</v>
          </cell>
          <cell r="CU497">
            <v>0.01</v>
          </cell>
          <cell r="CV497">
            <v>0.01</v>
          </cell>
          <cell r="CW497">
            <v>0.01</v>
          </cell>
          <cell r="CX497">
            <v>0.02</v>
          </cell>
          <cell r="CY497">
            <v>0.01</v>
          </cell>
          <cell r="CZ497">
            <v>0.02</v>
          </cell>
          <cell r="DA497">
            <v>0.01</v>
          </cell>
          <cell r="DB497">
            <v>0.01</v>
          </cell>
          <cell r="DC497">
            <v>0.01</v>
          </cell>
          <cell r="DD497">
            <v>0.84</v>
          </cell>
          <cell r="DE497">
            <v>0.76</v>
          </cell>
          <cell r="DF497">
            <v>0.74</v>
          </cell>
          <cell r="DG497">
            <v>0.82</v>
          </cell>
          <cell r="DH497">
            <v>0.74</v>
          </cell>
          <cell r="DI497">
            <v>0.59</v>
          </cell>
          <cell r="DJ497">
            <v>0.68</v>
          </cell>
          <cell r="DK497">
            <v>0.56000000000000005</v>
          </cell>
          <cell r="DL497">
            <v>0.62</v>
          </cell>
          <cell r="DM497">
            <v>0.16</v>
          </cell>
          <cell r="DN497">
            <v>1.6E-2</v>
          </cell>
          <cell r="DO497">
            <v>0.02</v>
          </cell>
          <cell r="DP497">
            <v>0.02</v>
          </cell>
          <cell r="DQ497">
            <v>2.5000000000000001E-2</v>
          </cell>
          <cell r="DR497">
            <v>0.03</v>
          </cell>
          <cell r="DS497">
            <v>0.13</v>
          </cell>
          <cell r="DT497">
            <v>0.04</v>
          </cell>
          <cell r="DU497">
            <v>0.04</v>
          </cell>
          <cell r="DW497">
            <v>3.6999999999999998E-2</v>
          </cell>
          <cell r="DX497">
            <v>9.4E-2</v>
          </cell>
          <cell r="DY497">
            <v>0.11</v>
          </cell>
          <cell r="DZ497">
            <v>0.06</v>
          </cell>
          <cell r="EA497">
            <v>0.11</v>
          </cell>
          <cell r="EB497">
            <v>0.17</v>
          </cell>
          <cell r="EC497">
            <v>0.08</v>
          </cell>
          <cell r="ED497">
            <v>0.1</v>
          </cell>
          <cell r="EE497">
            <v>0.34</v>
          </cell>
          <cell r="EF497">
            <v>0.36</v>
          </cell>
          <cell r="EG497">
            <v>0.39</v>
          </cell>
          <cell r="EH497">
            <v>0.34</v>
          </cell>
          <cell r="EI497">
            <v>0.36</v>
          </cell>
          <cell r="EJ497">
            <v>0.39</v>
          </cell>
          <cell r="EK497">
            <v>0.34</v>
          </cell>
          <cell r="EL497">
            <v>0.41</v>
          </cell>
          <cell r="EM497">
            <v>0.46</v>
          </cell>
          <cell r="EO497">
            <v>0.56000000000000005</v>
          </cell>
          <cell r="EP497">
            <v>0.48</v>
          </cell>
          <cell r="EQ497">
            <v>0.51</v>
          </cell>
          <cell r="ER497">
            <v>0.53</v>
          </cell>
          <cell r="ES497">
            <v>0.43</v>
          </cell>
          <cell r="ET497">
            <v>0.25</v>
          </cell>
          <cell r="EU497">
            <v>0.42</v>
          </cell>
          <cell r="EV497">
            <v>0.35</v>
          </cell>
          <cell r="EW497">
            <v>0.03</v>
          </cell>
          <cell r="EX497">
            <v>0.03</v>
          </cell>
          <cell r="EY497">
            <v>0.02</v>
          </cell>
          <cell r="EZ497">
            <v>0.02</v>
          </cell>
          <cell r="FA497">
            <v>0.03</v>
          </cell>
          <cell r="FB497">
            <v>0.03</v>
          </cell>
          <cell r="FC497">
            <v>0.11</v>
          </cell>
          <cell r="FD497">
            <v>0.06</v>
          </cell>
          <cell r="FE497">
            <v>0.05</v>
          </cell>
          <cell r="GP497">
            <v>0.02</v>
          </cell>
          <cell r="GQ497">
            <v>0.02</v>
          </cell>
          <cell r="GR497">
            <v>7.0000000000000007E-2</v>
          </cell>
          <cell r="GS497">
            <v>0.12</v>
          </cell>
          <cell r="GT497">
            <v>0.2</v>
          </cell>
          <cell r="GU497">
            <v>7.0000000000000007E-2</v>
          </cell>
          <cell r="GV497">
            <v>0.43</v>
          </cell>
          <cell r="GW497">
            <v>0.38</v>
          </cell>
          <cell r="GX497">
            <v>0.41</v>
          </cell>
          <cell r="GY497">
            <v>0.47</v>
          </cell>
          <cell r="GZ497">
            <v>0.36</v>
          </cell>
          <cell r="HA497">
            <v>0.5</v>
          </cell>
          <cell r="HB497">
            <v>0.5</v>
          </cell>
          <cell r="HC497">
            <v>0.27</v>
          </cell>
          <cell r="HD497">
            <v>0.3</v>
          </cell>
          <cell r="HE497">
            <v>0.25</v>
          </cell>
          <cell r="HF497">
            <v>0.17</v>
          </cell>
          <cell r="HG497">
            <v>0.38</v>
          </cell>
          <cell r="HH497">
            <v>0</v>
          </cell>
          <cell r="HI497">
            <v>0.25</v>
          </cell>
          <cell r="HJ497">
            <v>0.17</v>
          </cell>
          <cell r="HK497">
            <v>0.09</v>
          </cell>
          <cell r="HL497">
            <v>0.14000000000000001</v>
          </cell>
          <cell r="HM497">
            <v>0.01</v>
          </cell>
          <cell r="HN497">
            <v>0</v>
          </cell>
          <cell r="HO497">
            <v>0.03</v>
          </cell>
          <cell r="HP497">
            <v>0.02</v>
          </cell>
          <cell r="HQ497">
            <v>0.02</v>
          </cell>
          <cell r="HR497">
            <v>7.8E-2</v>
          </cell>
          <cell r="HS497">
            <v>0</v>
          </cell>
          <cell r="HT497">
            <v>0.04</v>
          </cell>
          <cell r="HU497">
            <v>0.04</v>
          </cell>
          <cell r="HV497">
            <v>0.04</v>
          </cell>
          <cell r="HW497">
            <v>0.05</v>
          </cell>
          <cell r="HX497">
            <v>0.05</v>
          </cell>
          <cell r="HY497">
            <v>0.05</v>
          </cell>
        </row>
        <row r="498">
          <cell r="A498">
            <v>610143</v>
          </cell>
          <cell r="I498">
            <v>55</v>
          </cell>
          <cell r="J498" t="str">
            <v>Neutral</v>
          </cell>
          <cell r="M498">
            <v>40</v>
          </cell>
          <cell r="AA498">
            <v>0.02</v>
          </cell>
          <cell r="AB498">
            <v>0.02</v>
          </cell>
          <cell r="AC498">
            <v>0.02</v>
          </cell>
          <cell r="AD498">
            <v>0.01</v>
          </cell>
          <cell r="AE498">
            <v>0.02</v>
          </cell>
          <cell r="AF498">
            <v>0.05</v>
          </cell>
          <cell r="AG498">
            <v>0.09</v>
          </cell>
          <cell r="AH498">
            <v>0.11</v>
          </cell>
          <cell r="AI498">
            <v>0.16</v>
          </cell>
          <cell r="AJ498">
            <v>0.03</v>
          </cell>
          <cell r="AK498">
            <v>0.13</v>
          </cell>
          <cell r="AL498">
            <v>0.12</v>
          </cell>
          <cell r="AM498">
            <v>0.32</v>
          </cell>
          <cell r="AN498">
            <v>0.31</v>
          </cell>
          <cell r="AO498">
            <v>0.43</v>
          </cell>
          <cell r="AP498">
            <v>0.26</v>
          </cell>
          <cell r="AQ498">
            <v>0.33</v>
          </cell>
          <cell r="AR498">
            <v>0.23</v>
          </cell>
          <cell r="AS498">
            <v>0.01</v>
          </cell>
          <cell r="AT498">
            <v>0.01</v>
          </cell>
          <cell r="AU498">
            <v>0.02</v>
          </cell>
          <cell r="AV498">
            <v>0.02</v>
          </cell>
          <cell r="AW498">
            <v>0.02</v>
          </cell>
          <cell r="AX498">
            <v>0.02</v>
          </cell>
          <cell r="AY498">
            <v>0.56999999999999995</v>
          </cell>
          <cell r="AZ498">
            <v>0.56000000000000005</v>
          </cell>
          <cell r="BA498">
            <v>0.37</v>
          </cell>
          <cell r="BB498">
            <v>0.68</v>
          </cell>
          <cell r="BC498">
            <v>0.5</v>
          </cell>
          <cell r="BD498">
            <v>0.56999999999999995</v>
          </cell>
          <cell r="BK498">
            <v>0</v>
          </cell>
          <cell r="BL498">
            <v>8.0000000000000002E-3</v>
          </cell>
          <cell r="BM498">
            <v>0</v>
          </cell>
          <cell r="BN498">
            <v>0.02</v>
          </cell>
          <cell r="BO498">
            <v>0</v>
          </cell>
          <cell r="BP498">
            <v>0.01</v>
          </cell>
          <cell r="BQ498">
            <v>0.02</v>
          </cell>
          <cell r="BR498">
            <v>0.02</v>
          </cell>
          <cell r="BS498">
            <v>0.02</v>
          </cell>
          <cell r="BT498">
            <v>0.05</v>
          </cell>
          <cell r="BU498">
            <v>0.05</v>
          </cell>
          <cell r="BV498">
            <v>0.05</v>
          </cell>
          <cell r="BW498">
            <v>7.0000000000000007E-2</v>
          </cell>
          <cell r="BX498">
            <v>0.05</v>
          </cell>
          <cell r="BY498">
            <v>0.09</v>
          </cell>
          <cell r="BZ498">
            <v>0.09</v>
          </cell>
          <cell r="CA498">
            <v>0.12</v>
          </cell>
          <cell r="CB498">
            <v>0.09</v>
          </cell>
          <cell r="CL498">
            <v>0.22</v>
          </cell>
          <cell r="CM498">
            <v>0.28000000000000003</v>
          </cell>
          <cell r="CN498">
            <v>0.28999999999999998</v>
          </cell>
          <cell r="CO498">
            <v>0.31</v>
          </cell>
          <cell r="CP498">
            <v>0.4</v>
          </cell>
          <cell r="CQ498">
            <v>0.43</v>
          </cell>
          <cell r="CR498">
            <v>0.37</v>
          </cell>
          <cell r="CS498">
            <v>0.42</v>
          </cell>
          <cell r="CT498">
            <v>0.41</v>
          </cell>
          <cell r="CU498">
            <v>0.02</v>
          </cell>
          <cell r="CV498">
            <v>0.01</v>
          </cell>
          <cell r="CW498">
            <v>0.02</v>
          </cell>
          <cell r="CX498">
            <v>0.01</v>
          </cell>
          <cell r="CY498">
            <v>0.02</v>
          </cell>
          <cell r="CZ498">
            <v>0.02</v>
          </cell>
          <cell r="DA498">
            <v>0.02</v>
          </cell>
          <cell r="DB498">
            <v>0.02</v>
          </cell>
          <cell r="DC498">
            <v>0.02</v>
          </cell>
          <cell r="DD498">
            <v>0.71</v>
          </cell>
          <cell r="DE498">
            <v>0.66</v>
          </cell>
          <cell r="DF498">
            <v>0.64</v>
          </cell>
          <cell r="DG498">
            <v>0.59</v>
          </cell>
          <cell r="DH498">
            <v>0.53</v>
          </cell>
          <cell r="DI498">
            <v>0.44</v>
          </cell>
          <cell r="DJ498">
            <v>0.5</v>
          </cell>
          <cell r="DK498">
            <v>0.43</v>
          </cell>
          <cell r="DL498">
            <v>0.45</v>
          </cell>
          <cell r="DM498">
            <v>0.09</v>
          </cell>
          <cell r="DN498">
            <v>2.3E-2</v>
          </cell>
          <cell r="DO498">
            <v>0.04</v>
          </cell>
          <cell r="DP498">
            <v>0.01</v>
          </cell>
          <cell r="DQ498">
            <v>1.6E-2</v>
          </cell>
          <cell r="DR498">
            <v>0.03</v>
          </cell>
          <cell r="DS498">
            <v>0.32</v>
          </cell>
          <cell r="DT498">
            <v>0.02</v>
          </cell>
          <cell r="DU498">
            <v>0.06</v>
          </cell>
          <cell r="DW498">
            <v>0.124</v>
          </cell>
          <cell r="DX498">
            <v>0.11600000000000001</v>
          </cell>
          <cell r="DY498">
            <v>0.11</v>
          </cell>
          <cell r="DZ498">
            <v>7.0000000000000007E-2</v>
          </cell>
          <cell r="EA498">
            <v>0.15</v>
          </cell>
          <cell r="EB498">
            <v>0.16</v>
          </cell>
          <cell r="EC498">
            <v>0.1</v>
          </cell>
          <cell r="ED498">
            <v>0.14000000000000001</v>
          </cell>
          <cell r="EE498">
            <v>0.27</v>
          </cell>
          <cell r="EF498">
            <v>0.56999999999999995</v>
          </cell>
          <cell r="EG498">
            <v>0.35</v>
          </cell>
          <cell r="EH498">
            <v>0.56000000000000005</v>
          </cell>
          <cell r="EI498">
            <v>0.53</v>
          </cell>
          <cell r="EJ498">
            <v>0.46</v>
          </cell>
          <cell r="EK498">
            <v>0.3</v>
          </cell>
          <cell r="EL498">
            <v>0.54</v>
          </cell>
          <cell r="EM498">
            <v>0.54</v>
          </cell>
          <cell r="EO498">
            <v>0.26</v>
          </cell>
          <cell r="EP498">
            <v>0.46</v>
          </cell>
          <cell r="EQ498">
            <v>0.28999999999999998</v>
          </cell>
          <cell r="ER498">
            <v>0.36</v>
          </cell>
          <cell r="ES498">
            <v>0.33</v>
          </cell>
          <cell r="ET498">
            <v>0.19</v>
          </cell>
          <cell r="EU498">
            <v>0.3</v>
          </cell>
          <cell r="EV498">
            <v>0.23</v>
          </cell>
          <cell r="EW498">
            <v>0.04</v>
          </cell>
          <cell r="EX498">
            <v>0.02</v>
          </cell>
          <cell r="EY498">
            <v>0.04</v>
          </cell>
          <cell r="EZ498">
            <v>0.03</v>
          </cell>
          <cell r="FA498">
            <v>0.02</v>
          </cell>
          <cell r="FB498">
            <v>0.04</v>
          </cell>
          <cell r="FC498">
            <v>0.04</v>
          </cell>
          <cell r="FD498">
            <v>0.03</v>
          </cell>
          <cell r="FE498">
            <v>0.02</v>
          </cell>
          <cell r="GP498">
            <v>0.03</v>
          </cell>
          <cell r="GQ498">
            <v>0.06</v>
          </cell>
          <cell r="GR498">
            <v>0.44</v>
          </cell>
          <cell r="GS498">
            <v>0.05</v>
          </cell>
          <cell r="GT498">
            <v>0.12</v>
          </cell>
          <cell r="GU498">
            <v>0.05</v>
          </cell>
          <cell r="GV498">
            <v>0.55000000000000004</v>
          </cell>
          <cell r="GW498">
            <v>0.54</v>
          </cell>
          <cell r="GX498">
            <v>0.21</v>
          </cell>
          <cell r="GY498">
            <v>0.62</v>
          </cell>
          <cell r="GZ498">
            <v>0.44</v>
          </cell>
          <cell r="HA498">
            <v>0.62</v>
          </cell>
          <cell r="HB498">
            <v>0.39</v>
          </cell>
          <cell r="HC498">
            <v>0.15</v>
          </cell>
          <cell r="HD498">
            <v>0.12</v>
          </cell>
          <cell r="HE498">
            <v>0.22</v>
          </cell>
          <cell r="HF498">
            <v>0.3</v>
          </cell>
          <cell r="HG498">
            <v>0.27</v>
          </cell>
          <cell r="HH498">
            <v>0.02</v>
          </cell>
          <cell r="HI498">
            <v>0.19</v>
          </cell>
          <cell r="HJ498">
            <v>0.16</v>
          </cell>
          <cell r="HK498">
            <v>0.05</v>
          </cell>
          <cell r="HL498">
            <v>0.09</v>
          </cell>
          <cell r="HM498">
            <v>0.03</v>
          </cell>
          <cell r="HN498">
            <v>0</v>
          </cell>
          <cell r="HO498">
            <v>0.04</v>
          </cell>
          <cell r="HP498">
            <v>0.05</v>
          </cell>
          <cell r="HQ498">
            <v>0.03</v>
          </cell>
          <cell r="HR498">
            <v>2.3E-2</v>
          </cell>
          <cell r="HS498">
            <v>8.0000000000000002E-3</v>
          </cell>
          <cell r="HT498">
            <v>0.02</v>
          </cell>
          <cell r="HU498">
            <v>0.02</v>
          </cell>
          <cell r="HV498">
            <v>0.02</v>
          </cell>
          <cell r="HW498">
            <v>0.02</v>
          </cell>
          <cell r="HX498">
            <v>0.02</v>
          </cell>
          <cell r="HY498">
            <v>0.02</v>
          </cell>
        </row>
        <row r="499">
          <cell r="A499">
            <v>610144</v>
          </cell>
          <cell r="I499">
            <v>18</v>
          </cell>
          <cell r="J499" t="str">
            <v/>
          </cell>
          <cell r="R499">
            <v>10</v>
          </cell>
          <cell r="AA499">
            <v>0.04</v>
          </cell>
          <cell r="AB499">
            <v>0.02</v>
          </cell>
          <cell r="AC499">
            <v>0.04</v>
          </cell>
          <cell r="AD499">
            <v>0.01</v>
          </cell>
          <cell r="AE499">
            <v>0.04</v>
          </cell>
          <cell r="AF499">
            <v>0.05</v>
          </cell>
          <cell r="AG499">
            <v>0.1</v>
          </cell>
          <cell r="AH499">
            <v>0.09</v>
          </cell>
          <cell r="AI499">
            <v>0.11</v>
          </cell>
          <cell r="AJ499">
            <v>0.1</v>
          </cell>
          <cell r="AK499">
            <v>0.11</v>
          </cell>
          <cell r="AL499">
            <v>0.18</v>
          </cell>
          <cell r="AM499">
            <v>0.42</v>
          </cell>
          <cell r="AN499">
            <v>0.24</v>
          </cell>
          <cell r="AO499">
            <v>0.33</v>
          </cell>
          <cell r="AP499">
            <v>0.2</v>
          </cell>
          <cell r="AQ499">
            <v>0.39</v>
          </cell>
          <cell r="AR499">
            <v>0.32</v>
          </cell>
          <cell r="AS499">
            <v>0.04</v>
          </cell>
          <cell r="AT499">
            <v>7.0000000000000007E-2</v>
          </cell>
          <cell r="AU499">
            <v>0.05</v>
          </cell>
          <cell r="AV499">
            <v>0.04</v>
          </cell>
          <cell r="AW499">
            <v>0.06</v>
          </cell>
          <cell r="AX499">
            <v>0.06</v>
          </cell>
          <cell r="AY499">
            <v>0.4</v>
          </cell>
          <cell r="AZ499">
            <v>0.59</v>
          </cell>
          <cell r="BA499">
            <v>0.47</v>
          </cell>
          <cell r="BB499">
            <v>0.65</v>
          </cell>
          <cell r="BC499">
            <v>0.39</v>
          </cell>
          <cell r="BD499">
            <v>0.39</v>
          </cell>
          <cell r="BK499">
            <v>0</v>
          </cell>
          <cell r="BL499">
            <v>1.7999999999999999E-2</v>
          </cell>
          <cell r="BM499">
            <v>0.01</v>
          </cell>
          <cell r="BN499">
            <v>0.01</v>
          </cell>
          <cell r="BO499">
            <v>0.02</v>
          </cell>
          <cell r="BP499">
            <v>0.02</v>
          </cell>
          <cell r="BQ499">
            <v>0.04</v>
          </cell>
          <cell r="BR499">
            <v>0.06</v>
          </cell>
          <cell r="BS499">
            <v>0.04</v>
          </cell>
          <cell r="BT499">
            <v>0.02</v>
          </cell>
          <cell r="BU499">
            <v>0.02</v>
          </cell>
          <cell r="BV499">
            <v>0.04</v>
          </cell>
          <cell r="BW499">
            <v>0.09</v>
          </cell>
          <cell r="BX499">
            <v>0.04</v>
          </cell>
          <cell r="BY499">
            <v>0.06</v>
          </cell>
          <cell r="BZ499">
            <v>0.11</v>
          </cell>
          <cell r="CA499">
            <v>0.16</v>
          </cell>
          <cell r="CB499">
            <v>0.1</v>
          </cell>
          <cell r="CL499">
            <v>0.23</v>
          </cell>
          <cell r="CM499">
            <v>0.19</v>
          </cell>
          <cell r="CN499">
            <v>0.21</v>
          </cell>
          <cell r="CO499">
            <v>0.25</v>
          </cell>
          <cell r="CP499">
            <v>0.26</v>
          </cell>
          <cell r="CQ499">
            <v>0.27</v>
          </cell>
          <cell r="CR499">
            <v>0.23</v>
          </cell>
          <cell r="CS499">
            <v>0.27</v>
          </cell>
          <cell r="CT499">
            <v>0.3</v>
          </cell>
          <cell r="CU499">
            <v>0.05</v>
          </cell>
          <cell r="CV499">
            <v>0.06</v>
          </cell>
          <cell r="CW499">
            <v>0.05</v>
          </cell>
          <cell r="CX499">
            <v>7.0000000000000007E-2</v>
          </cell>
          <cell r="CY499">
            <v>0.05</v>
          </cell>
          <cell r="CZ499">
            <v>0.06</v>
          </cell>
          <cell r="DA499">
            <v>0.06</v>
          </cell>
          <cell r="DB499">
            <v>0.05</v>
          </cell>
          <cell r="DC499">
            <v>0.06</v>
          </cell>
          <cell r="DD499">
            <v>0.7</v>
          </cell>
          <cell r="DE499">
            <v>0.71</v>
          </cell>
          <cell r="DF499">
            <v>0.68</v>
          </cell>
          <cell r="DG499">
            <v>0.57999999999999996</v>
          </cell>
          <cell r="DH499">
            <v>0.63</v>
          </cell>
          <cell r="DI499">
            <v>0.59</v>
          </cell>
          <cell r="DJ499">
            <v>0.55000000000000004</v>
          </cell>
          <cell r="DK499">
            <v>0.46</v>
          </cell>
          <cell r="DL499">
            <v>0.5</v>
          </cell>
          <cell r="DM499">
            <v>0.2</v>
          </cell>
          <cell r="DN499">
            <v>2.5999999999999999E-2</v>
          </cell>
          <cell r="DO499">
            <v>0.01</v>
          </cell>
          <cell r="DP499">
            <v>0</v>
          </cell>
          <cell r="DQ499">
            <v>8.9999999999999993E-3</v>
          </cell>
          <cell r="DR499">
            <v>0.04</v>
          </cell>
          <cell r="DS499">
            <v>0.04</v>
          </cell>
          <cell r="DT499">
            <v>0.02</v>
          </cell>
          <cell r="DU499">
            <v>0</v>
          </cell>
          <cell r="DW499">
            <v>0.123</v>
          </cell>
          <cell r="DX499">
            <v>7.0000000000000007E-2</v>
          </cell>
          <cell r="DY499">
            <v>0.11</v>
          </cell>
          <cell r="DZ499">
            <v>0.05</v>
          </cell>
          <cell r="EA499">
            <v>0.12</v>
          </cell>
          <cell r="EB499">
            <v>0.09</v>
          </cell>
          <cell r="EC499">
            <v>0.1</v>
          </cell>
          <cell r="ED499">
            <v>0.09</v>
          </cell>
          <cell r="EE499">
            <v>0.22</v>
          </cell>
          <cell r="EF499">
            <v>0.23</v>
          </cell>
          <cell r="EG499">
            <v>0.33</v>
          </cell>
          <cell r="EH499">
            <v>0.35</v>
          </cell>
          <cell r="EI499">
            <v>0.33</v>
          </cell>
          <cell r="EJ499">
            <v>0.32</v>
          </cell>
          <cell r="EK499">
            <v>0.34</v>
          </cell>
          <cell r="EL499">
            <v>0.4</v>
          </cell>
          <cell r="EM499">
            <v>0.47</v>
          </cell>
          <cell r="EO499">
            <v>0.56000000000000005</v>
          </cell>
          <cell r="EP499">
            <v>0.53</v>
          </cell>
          <cell r="EQ499">
            <v>0.47</v>
          </cell>
          <cell r="ER499">
            <v>0.54</v>
          </cell>
          <cell r="ES499">
            <v>0.46</v>
          </cell>
          <cell r="ET499">
            <v>0.44</v>
          </cell>
          <cell r="EU499">
            <v>0.42</v>
          </cell>
          <cell r="EV499">
            <v>0.37</v>
          </cell>
          <cell r="EW499">
            <v>0.09</v>
          </cell>
          <cell r="EX499">
            <v>0.06</v>
          </cell>
          <cell r="EY499">
            <v>0.06</v>
          </cell>
          <cell r="EZ499">
            <v>0.06</v>
          </cell>
          <cell r="FA499">
            <v>7.0000000000000007E-2</v>
          </cell>
          <cell r="FB499">
            <v>0.05</v>
          </cell>
          <cell r="FC499">
            <v>0.09</v>
          </cell>
          <cell r="FD499">
            <v>0.06</v>
          </cell>
          <cell r="FE499">
            <v>7.0000000000000007E-2</v>
          </cell>
          <cell r="GP499">
            <v>0.01</v>
          </cell>
          <cell r="GQ499">
            <v>0.04</v>
          </cell>
          <cell r="GR499">
            <v>0.04</v>
          </cell>
          <cell r="GS499">
            <v>0.04</v>
          </cell>
          <cell r="GT499">
            <v>0.14000000000000001</v>
          </cell>
          <cell r="GU499">
            <v>0.01</v>
          </cell>
          <cell r="GV499">
            <v>0.35</v>
          </cell>
          <cell r="GW499">
            <v>0.28999999999999998</v>
          </cell>
          <cell r="GX499">
            <v>0.37</v>
          </cell>
          <cell r="GY499">
            <v>0.33</v>
          </cell>
          <cell r="GZ499">
            <v>0.39</v>
          </cell>
          <cell r="HA499">
            <v>0.42</v>
          </cell>
          <cell r="HB499">
            <v>0.46</v>
          </cell>
          <cell r="HC499">
            <v>0.44</v>
          </cell>
          <cell r="HD499">
            <v>0.38</v>
          </cell>
          <cell r="HE499">
            <v>0.48</v>
          </cell>
          <cell r="HF499">
            <v>0.31</v>
          </cell>
          <cell r="HG499">
            <v>0.43</v>
          </cell>
          <cell r="HH499">
            <v>0.11</v>
          </cell>
          <cell r="HI499">
            <v>0.15</v>
          </cell>
          <cell r="HJ499">
            <v>0.13</v>
          </cell>
          <cell r="HK499">
            <v>0.06</v>
          </cell>
          <cell r="HL499">
            <v>0.08</v>
          </cell>
          <cell r="HM499">
            <v>0.08</v>
          </cell>
          <cell r="HN499">
            <v>1.7999999999999999E-2</v>
          </cell>
          <cell r="HO499">
            <v>0.03</v>
          </cell>
          <cell r="HP499">
            <v>0.02</v>
          </cell>
          <cell r="HQ499">
            <v>0.03</v>
          </cell>
          <cell r="HR499">
            <v>1.7999999999999999E-2</v>
          </cell>
          <cell r="HS499">
            <v>8.9999999999999993E-3</v>
          </cell>
          <cell r="HT499">
            <v>0.05</v>
          </cell>
          <cell r="HU499">
            <v>0.06</v>
          </cell>
          <cell r="HV499">
            <v>0.06</v>
          </cell>
          <cell r="HW499">
            <v>0.06</v>
          </cell>
          <cell r="HX499">
            <v>0.06</v>
          </cell>
          <cell r="HY499">
            <v>0.05</v>
          </cell>
        </row>
        <row r="500">
          <cell r="A500">
            <v>610145</v>
          </cell>
          <cell r="I500">
            <v>40</v>
          </cell>
          <cell r="J500" t="str">
            <v>Neutral</v>
          </cell>
          <cell r="M500">
            <v>40</v>
          </cell>
          <cell r="R500">
            <v>76</v>
          </cell>
          <cell r="AA500">
            <v>0.05</v>
          </cell>
          <cell r="AB500">
            <v>0.02</v>
          </cell>
          <cell r="AC500">
            <v>0.02</v>
          </cell>
          <cell r="AD500">
            <v>0.02</v>
          </cell>
          <cell r="AE500">
            <v>0.04</v>
          </cell>
          <cell r="AF500">
            <v>0.09</v>
          </cell>
          <cell r="AG500">
            <v>0.1</v>
          </cell>
          <cell r="AH500">
            <v>0.11</v>
          </cell>
          <cell r="AI500">
            <v>0.11</v>
          </cell>
          <cell r="AJ500">
            <v>0.04</v>
          </cell>
          <cell r="AK500">
            <v>0.09</v>
          </cell>
          <cell r="AL500">
            <v>0.15</v>
          </cell>
          <cell r="AM500">
            <v>0.36</v>
          </cell>
          <cell r="AN500">
            <v>0.33</v>
          </cell>
          <cell r="AO500">
            <v>0.35</v>
          </cell>
          <cell r="AP500">
            <v>0.16</v>
          </cell>
          <cell r="AQ500">
            <v>0.41</v>
          </cell>
          <cell r="AR500">
            <v>0.31</v>
          </cell>
          <cell r="AS500">
            <v>0.01</v>
          </cell>
          <cell r="AT500">
            <v>0</v>
          </cell>
          <cell r="AU500">
            <v>0.02</v>
          </cell>
          <cell r="AV500">
            <v>0</v>
          </cell>
          <cell r="AW500">
            <v>0</v>
          </cell>
          <cell r="AX500">
            <v>0.02</v>
          </cell>
          <cell r="AY500">
            <v>0.48</v>
          </cell>
          <cell r="AZ500">
            <v>0.53</v>
          </cell>
          <cell r="BA500">
            <v>0.5</v>
          </cell>
          <cell r="BB500">
            <v>0.78</v>
          </cell>
          <cell r="BC500">
            <v>0.46</v>
          </cell>
          <cell r="BD500">
            <v>0.43</v>
          </cell>
          <cell r="BK500">
            <v>0</v>
          </cell>
          <cell r="BL500">
            <v>0</v>
          </cell>
          <cell r="BM500">
            <v>0</v>
          </cell>
          <cell r="BN500">
            <v>0.01</v>
          </cell>
          <cell r="BO500">
            <v>0</v>
          </cell>
          <cell r="BP500">
            <v>0.02</v>
          </cell>
          <cell r="BQ500">
            <v>0.03</v>
          </cell>
          <cell r="BR500">
            <v>0.09</v>
          </cell>
          <cell r="BS500">
            <v>0.06</v>
          </cell>
          <cell r="BT500">
            <v>0.01</v>
          </cell>
          <cell r="BU500">
            <v>0.03</v>
          </cell>
          <cell r="BV500">
            <v>0.03</v>
          </cell>
          <cell r="BW500">
            <v>0.04</v>
          </cell>
          <cell r="BX500">
            <v>0.04</v>
          </cell>
          <cell r="BY500">
            <v>0.05</v>
          </cell>
          <cell r="BZ500">
            <v>0.12</v>
          </cell>
          <cell r="CA500">
            <v>0.13</v>
          </cell>
          <cell r="CB500">
            <v>0.09</v>
          </cell>
          <cell r="CL500">
            <v>0.19</v>
          </cell>
          <cell r="CM500">
            <v>0.23</v>
          </cell>
          <cell r="CN500">
            <v>0.28000000000000003</v>
          </cell>
          <cell r="CO500">
            <v>0.2</v>
          </cell>
          <cell r="CP500">
            <v>0.22</v>
          </cell>
          <cell r="CQ500">
            <v>0.34</v>
          </cell>
          <cell r="CR500">
            <v>0.27</v>
          </cell>
          <cell r="CS500">
            <v>0.22</v>
          </cell>
          <cell r="CT500">
            <v>0.24</v>
          </cell>
          <cell r="CU500">
            <v>0.01</v>
          </cell>
          <cell r="CV500">
            <v>0.01</v>
          </cell>
          <cell r="CW500">
            <v>0.01</v>
          </cell>
          <cell r="CX500">
            <v>0.02</v>
          </cell>
          <cell r="CY500">
            <v>0</v>
          </cell>
          <cell r="CZ500">
            <v>0.02</v>
          </cell>
          <cell r="DA500">
            <v>0.01</v>
          </cell>
          <cell r="DB500">
            <v>0.01</v>
          </cell>
          <cell r="DC500">
            <v>0.02</v>
          </cell>
          <cell r="DD500">
            <v>0.79</v>
          </cell>
          <cell r="DE500">
            <v>0.73</v>
          </cell>
          <cell r="DF500">
            <v>0.68</v>
          </cell>
          <cell r="DG500">
            <v>0.73</v>
          </cell>
          <cell r="DH500">
            <v>0.73</v>
          </cell>
          <cell r="DI500">
            <v>0.56999999999999995</v>
          </cell>
          <cell r="DJ500">
            <v>0.56999999999999995</v>
          </cell>
          <cell r="DK500">
            <v>0.56000000000000005</v>
          </cell>
          <cell r="DL500">
            <v>0.59</v>
          </cell>
          <cell r="DM500">
            <v>0.13</v>
          </cell>
          <cell r="DN500">
            <v>2.3E-2</v>
          </cell>
          <cell r="DO500">
            <v>0.01</v>
          </cell>
          <cell r="DP500">
            <v>0.02</v>
          </cell>
          <cell r="DQ500">
            <v>1.4E-2</v>
          </cell>
          <cell r="DR500">
            <v>0.04</v>
          </cell>
          <cell r="DS500">
            <v>7.0000000000000007E-2</v>
          </cell>
          <cell r="DT500">
            <v>0.03</v>
          </cell>
          <cell r="DU500">
            <v>0.01</v>
          </cell>
          <cell r="DW500">
            <v>6.8000000000000005E-2</v>
          </cell>
          <cell r="DX500">
            <v>4.1000000000000002E-2</v>
          </cell>
          <cell r="DY500">
            <v>0.06</v>
          </cell>
          <cell r="DZ500">
            <v>0.05</v>
          </cell>
          <cell r="EA500">
            <v>0.08</v>
          </cell>
          <cell r="EB500">
            <v>0.13</v>
          </cell>
          <cell r="EC500">
            <v>0.05</v>
          </cell>
          <cell r="ED500">
            <v>0.03</v>
          </cell>
          <cell r="EE500">
            <v>0.33</v>
          </cell>
          <cell r="EF500">
            <v>0.32</v>
          </cell>
          <cell r="EG500">
            <v>0.31</v>
          </cell>
          <cell r="EH500">
            <v>0.35</v>
          </cell>
          <cell r="EI500">
            <v>0.3</v>
          </cell>
          <cell r="EJ500">
            <v>0.37</v>
          </cell>
          <cell r="EK500">
            <v>0.36</v>
          </cell>
          <cell r="EL500">
            <v>0.4</v>
          </cell>
          <cell r="EM500">
            <v>0.4</v>
          </cell>
          <cell r="EO500">
            <v>0.54</v>
          </cell>
          <cell r="EP500">
            <v>0.59</v>
          </cell>
          <cell r="EQ500">
            <v>0.52</v>
          </cell>
          <cell r="ER500">
            <v>0.57999999999999996</v>
          </cell>
          <cell r="ES500">
            <v>0.48</v>
          </cell>
          <cell r="ET500">
            <v>0.38</v>
          </cell>
          <cell r="EU500">
            <v>0.46</v>
          </cell>
          <cell r="EV500">
            <v>0.51</v>
          </cell>
          <cell r="EW500">
            <v>0.08</v>
          </cell>
          <cell r="EX500">
            <v>0.05</v>
          </cell>
          <cell r="EY500">
            <v>0.05</v>
          </cell>
          <cell r="EZ500">
            <v>0.05</v>
          </cell>
          <cell r="FA500">
            <v>0.05</v>
          </cell>
          <cell r="FB500">
            <v>0.05</v>
          </cell>
          <cell r="FC500">
            <v>7.0000000000000007E-2</v>
          </cell>
          <cell r="FD500">
            <v>0.06</v>
          </cell>
          <cell r="FE500">
            <v>0.05</v>
          </cell>
          <cell r="GP500">
            <v>0.01</v>
          </cell>
          <cell r="GQ500">
            <v>0.02</v>
          </cell>
          <cell r="GR500">
            <v>0</v>
          </cell>
          <cell r="GS500">
            <v>0.02</v>
          </cell>
          <cell r="GT500">
            <v>0.19</v>
          </cell>
          <cell r="GU500">
            <v>0.02</v>
          </cell>
          <cell r="GV500">
            <v>0.37</v>
          </cell>
          <cell r="GW500">
            <v>0.31</v>
          </cell>
          <cell r="GX500">
            <v>0.28999999999999998</v>
          </cell>
          <cell r="GY500">
            <v>0.32</v>
          </cell>
          <cell r="GZ500">
            <v>0.33</v>
          </cell>
          <cell r="HA500">
            <v>0.38</v>
          </cell>
          <cell r="HB500">
            <v>0.5</v>
          </cell>
          <cell r="HC500">
            <v>0.35</v>
          </cell>
          <cell r="HD500">
            <v>0.43</v>
          </cell>
          <cell r="HE500">
            <v>0.47</v>
          </cell>
          <cell r="HF500">
            <v>0.28999999999999998</v>
          </cell>
          <cell r="HG500">
            <v>0.48</v>
          </cell>
          <cell r="HH500">
            <v>0.05</v>
          </cell>
          <cell r="HI500">
            <v>0.25</v>
          </cell>
          <cell r="HJ500">
            <v>0.19</v>
          </cell>
          <cell r="HK500">
            <v>0.1</v>
          </cell>
          <cell r="HL500">
            <v>0.11</v>
          </cell>
          <cell r="HM500">
            <v>0.05</v>
          </cell>
          <cell r="HN500">
            <v>5.0000000000000001E-3</v>
          </cell>
          <cell r="HO500">
            <v>0.01</v>
          </cell>
          <cell r="HP500">
            <v>0.01</v>
          </cell>
          <cell r="HQ500">
            <v>0.01</v>
          </cell>
          <cell r="HR500">
            <v>1.7999999999999999E-2</v>
          </cell>
          <cell r="HS500">
            <v>5.0000000000000001E-3</v>
          </cell>
          <cell r="HT500">
            <v>0.06</v>
          </cell>
          <cell r="HU500">
            <v>0.06</v>
          </cell>
          <cell r="HV500">
            <v>7.0000000000000007E-2</v>
          </cell>
          <cell r="HW500">
            <v>0.08</v>
          </cell>
          <cell r="HX500">
            <v>7.0000000000000007E-2</v>
          </cell>
          <cell r="HY500">
            <v>0.06</v>
          </cell>
        </row>
        <row r="501">
          <cell r="A501">
            <v>610146</v>
          </cell>
          <cell r="I501">
            <v>42</v>
          </cell>
          <cell r="J501" t="str">
            <v>Neutral</v>
          </cell>
          <cell r="M501">
            <v>40</v>
          </cell>
          <cell r="AA501">
            <v>0.03</v>
          </cell>
          <cell r="AB501">
            <v>0.04</v>
          </cell>
          <cell r="AC501">
            <v>0.04</v>
          </cell>
          <cell r="AD501">
            <v>0</v>
          </cell>
          <cell r="AE501">
            <v>0</v>
          </cell>
          <cell r="AF501">
            <v>0.06</v>
          </cell>
          <cell r="AG501">
            <v>0.23</v>
          </cell>
          <cell r="AH501">
            <v>0.11</v>
          </cell>
          <cell r="AI501">
            <v>0.09</v>
          </cell>
          <cell r="AJ501">
            <v>0.03</v>
          </cell>
          <cell r="AK501">
            <v>0.11</v>
          </cell>
          <cell r="AL501">
            <v>0.15</v>
          </cell>
          <cell r="AM501">
            <v>0.26</v>
          </cell>
          <cell r="AN501">
            <v>0.26</v>
          </cell>
          <cell r="AO501">
            <v>0.35</v>
          </cell>
          <cell r="AP501">
            <v>0.26</v>
          </cell>
          <cell r="AQ501">
            <v>0.31</v>
          </cell>
          <cell r="AR501">
            <v>0.24</v>
          </cell>
          <cell r="AS501">
            <v>0</v>
          </cell>
          <cell r="AT501">
            <v>0.01</v>
          </cell>
          <cell r="AU501">
            <v>0</v>
          </cell>
          <cell r="AV501">
            <v>0</v>
          </cell>
          <cell r="AW501">
            <v>0</v>
          </cell>
          <cell r="AX501">
            <v>0.01</v>
          </cell>
          <cell r="AY501">
            <v>0.49</v>
          </cell>
          <cell r="AZ501">
            <v>0.56999999999999995</v>
          </cell>
          <cell r="BA501">
            <v>0.53</v>
          </cell>
          <cell r="BB501">
            <v>0.71</v>
          </cell>
          <cell r="BC501">
            <v>0.56999999999999995</v>
          </cell>
          <cell r="BD501">
            <v>0.54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0.03</v>
          </cell>
          <cell r="BQ501">
            <v>0.03</v>
          </cell>
          <cell r="BR501">
            <v>0.04</v>
          </cell>
          <cell r="BS501">
            <v>0.03</v>
          </cell>
          <cell r="BT501">
            <v>0</v>
          </cell>
          <cell r="BU501">
            <v>0.05</v>
          </cell>
          <cell r="BV501">
            <v>0.04</v>
          </cell>
          <cell r="BW501">
            <v>0.04</v>
          </cell>
          <cell r="BX501">
            <v>0.04</v>
          </cell>
          <cell r="BY501">
            <v>0.05</v>
          </cell>
          <cell r="BZ501">
            <v>0.04</v>
          </cell>
          <cell r="CA501">
            <v>0.05</v>
          </cell>
          <cell r="CB501">
            <v>0.05</v>
          </cell>
          <cell r="CL501">
            <v>0.16</v>
          </cell>
          <cell r="CM501">
            <v>0.15</v>
          </cell>
          <cell r="CN501">
            <v>0.16</v>
          </cell>
          <cell r="CO501">
            <v>0.19</v>
          </cell>
          <cell r="CP501">
            <v>0.23</v>
          </cell>
          <cell r="CQ501">
            <v>0.25</v>
          </cell>
          <cell r="CR501">
            <v>0.2</v>
          </cell>
          <cell r="CS501">
            <v>0.17</v>
          </cell>
          <cell r="CT501">
            <v>0.17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0.01</v>
          </cell>
          <cell r="CZ501">
            <v>0.01</v>
          </cell>
          <cell r="DA501">
            <v>0</v>
          </cell>
          <cell r="DB501">
            <v>0</v>
          </cell>
          <cell r="DC501">
            <v>0</v>
          </cell>
          <cell r="DD501">
            <v>0.84</v>
          </cell>
          <cell r="DE501">
            <v>0.8</v>
          </cell>
          <cell r="DF501">
            <v>0.8</v>
          </cell>
          <cell r="DG501">
            <v>0.78</v>
          </cell>
          <cell r="DH501">
            <v>0.72</v>
          </cell>
          <cell r="DI501">
            <v>0.66</v>
          </cell>
          <cell r="DJ501">
            <v>0.74</v>
          </cell>
          <cell r="DK501">
            <v>0.74</v>
          </cell>
          <cell r="DL501">
            <v>0.75</v>
          </cell>
          <cell r="DM501">
            <v>0.13</v>
          </cell>
          <cell r="DN501">
            <v>0.05</v>
          </cell>
          <cell r="DO501">
            <v>0.05</v>
          </cell>
          <cell r="DP501">
            <v>7.0000000000000007E-2</v>
          </cell>
          <cell r="DQ501">
            <v>2.5000000000000001E-2</v>
          </cell>
          <cell r="DR501">
            <v>0.06</v>
          </cell>
          <cell r="DS501">
            <v>0.09</v>
          </cell>
          <cell r="DT501">
            <v>0.04</v>
          </cell>
          <cell r="DU501">
            <v>0.2</v>
          </cell>
          <cell r="DW501">
            <v>0.125</v>
          </cell>
          <cell r="DX501">
            <v>0.17499999999999999</v>
          </cell>
          <cell r="DY501">
            <v>0.16</v>
          </cell>
          <cell r="DZ501">
            <v>0.17</v>
          </cell>
          <cell r="EA501">
            <v>0.15</v>
          </cell>
          <cell r="EB501">
            <v>0.1</v>
          </cell>
          <cell r="EC501">
            <v>0.21</v>
          </cell>
          <cell r="ED501">
            <v>0.11</v>
          </cell>
          <cell r="EE501">
            <v>0.19</v>
          </cell>
          <cell r="EF501">
            <v>0.33</v>
          </cell>
          <cell r="EG501">
            <v>0.26</v>
          </cell>
          <cell r="EH501">
            <v>0.28999999999999998</v>
          </cell>
          <cell r="EI501">
            <v>0.23</v>
          </cell>
          <cell r="EJ501">
            <v>0.3</v>
          </cell>
          <cell r="EK501">
            <v>0.38</v>
          </cell>
          <cell r="EL501">
            <v>0.36</v>
          </cell>
          <cell r="EM501">
            <v>0.35</v>
          </cell>
          <cell r="EO501">
            <v>0.5</v>
          </cell>
          <cell r="EP501">
            <v>0.51</v>
          </cell>
          <cell r="EQ501">
            <v>0.47</v>
          </cell>
          <cell r="ER501">
            <v>0.56999999999999995</v>
          </cell>
          <cell r="ES501">
            <v>0.49</v>
          </cell>
          <cell r="ET501">
            <v>0.39</v>
          </cell>
          <cell r="EU501">
            <v>0.39</v>
          </cell>
          <cell r="EV501">
            <v>0.34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0.05</v>
          </cell>
          <cell r="FD501">
            <v>0</v>
          </cell>
          <cell r="FE501">
            <v>0</v>
          </cell>
          <cell r="GP501">
            <v>0.05</v>
          </cell>
          <cell r="GQ501">
            <v>0.03</v>
          </cell>
          <cell r="GR501">
            <v>0.05</v>
          </cell>
          <cell r="GS501">
            <v>0.01</v>
          </cell>
          <cell r="GT501">
            <v>0.17</v>
          </cell>
          <cell r="GU501">
            <v>0.03</v>
          </cell>
          <cell r="GV501">
            <v>0.33</v>
          </cell>
          <cell r="GW501">
            <v>0.33</v>
          </cell>
          <cell r="GX501">
            <v>0.35</v>
          </cell>
          <cell r="GY501">
            <v>0.39</v>
          </cell>
          <cell r="GZ501">
            <v>0.36</v>
          </cell>
          <cell r="HA501">
            <v>0.47</v>
          </cell>
          <cell r="HB501">
            <v>0.59</v>
          </cell>
          <cell r="HC501">
            <v>0.45</v>
          </cell>
          <cell r="HD501">
            <v>0.38</v>
          </cell>
          <cell r="HE501">
            <v>0.42</v>
          </cell>
          <cell r="HF501">
            <v>0.34</v>
          </cell>
          <cell r="HG501">
            <v>0.47</v>
          </cell>
          <cell r="HH501">
            <v>0.03</v>
          </cell>
          <cell r="HI501">
            <v>0.16</v>
          </cell>
          <cell r="HJ501">
            <v>0.21</v>
          </cell>
          <cell r="HK501">
            <v>0.11</v>
          </cell>
          <cell r="HL501">
            <v>0.11</v>
          </cell>
          <cell r="HM501">
            <v>0.03</v>
          </cell>
          <cell r="HN501">
            <v>0</v>
          </cell>
          <cell r="HO501">
            <v>0.04</v>
          </cell>
          <cell r="HP501">
            <v>0.01</v>
          </cell>
          <cell r="HQ501">
            <v>0.04</v>
          </cell>
          <cell r="HR501">
            <v>0</v>
          </cell>
          <cell r="HS501">
            <v>0</v>
          </cell>
          <cell r="HT501">
            <v>0.01</v>
          </cell>
          <cell r="HU501">
            <v>0</v>
          </cell>
          <cell r="HV501">
            <v>0</v>
          </cell>
          <cell r="HW501">
            <v>0.03</v>
          </cell>
          <cell r="HX501">
            <v>0.01</v>
          </cell>
          <cell r="HY501">
            <v>0</v>
          </cell>
        </row>
        <row r="502">
          <cell r="A502">
            <v>610147</v>
          </cell>
          <cell r="I502">
            <v>43</v>
          </cell>
          <cell r="J502" t="str">
            <v>Strong</v>
          </cell>
          <cell r="M502">
            <v>68</v>
          </cell>
          <cell r="R502">
            <v>41</v>
          </cell>
          <cell r="AA502">
            <v>0</v>
          </cell>
          <cell r="AB502">
            <v>0.01</v>
          </cell>
          <cell r="AC502">
            <v>0.01</v>
          </cell>
          <cell r="AD502">
            <v>0</v>
          </cell>
          <cell r="AE502">
            <v>0.01</v>
          </cell>
          <cell r="AF502">
            <v>0.06</v>
          </cell>
          <cell r="AG502">
            <v>0.03</v>
          </cell>
          <cell r="AH502">
            <v>0.01</v>
          </cell>
          <cell r="AI502">
            <v>0.03</v>
          </cell>
          <cell r="AJ502">
            <v>0.02</v>
          </cell>
          <cell r="AK502">
            <v>7.0000000000000007E-2</v>
          </cell>
          <cell r="AL502">
            <v>0.13</v>
          </cell>
          <cell r="AM502">
            <v>0.27</v>
          </cell>
          <cell r="AN502">
            <v>0.22</v>
          </cell>
          <cell r="AO502">
            <v>0.25</v>
          </cell>
          <cell r="AP502">
            <v>0.21</v>
          </cell>
          <cell r="AQ502">
            <v>0.36</v>
          </cell>
          <cell r="AR502">
            <v>0.28999999999999998</v>
          </cell>
          <cell r="AS502">
            <v>0.01</v>
          </cell>
          <cell r="AT502">
            <v>0</v>
          </cell>
          <cell r="AU502">
            <v>0</v>
          </cell>
          <cell r="AV502">
            <v>0.01</v>
          </cell>
          <cell r="AW502">
            <v>0.01</v>
          </cell>
          <cell r="AX502">
            <v>0.01</v>
          </cell>
          <cell r="AY502">
            <v>0.7</v>
          </cell>
          <cell r="AZ502">
            <v>0.77</v>
          </cell>
          <cell r="BA502">
            <v>0.71</v>
          </cell>
          <cell r="BB502">
            <v>0.76</v>
          </cell>
          <cell r="BC502">
            <v>0.55000000000000004</v>
          </cell>
          <cell r="BD502">
            <v>0.52</v>
          </cell>
          <cell r="BK502">
            <v>0</v>
          </cell>
          <cell r="BL502">
            <v>0</v>
          </cell>
          <cell r="BM502">
            <v>0</v>
          </cell>
          <cell r="BN502">
            <v>0.01</v>
          </cell>
          <cell r="BO502">
            <v>0</v>
          </cell>
          <cell r="BP502">
            <v>0</v>
          </cell>
          <cell r="BQ502">
            <v>0.01</v>
          </cell>
          <cell r="BR502">
            <v>0.03</v>
          </cell>
          <cell r="BS502">
            <v>0.02</v>
          </cell>
          <cell r="BT502">
            <v>0</v>
          </cell>
          <cell r="BU502">
            <v>0.01</v>
          </cell>
          <cell r="BV502">
            <v>0.02</v>
          </cell>
          <cell r="BW502">
            <v>0.02</v>
          </cell>
          <cell r="BX502">
            <v>0.01</v>
          </cell>
          <cell r="BY502">
            <v>0.01</v>
          </cell>
          <cell r="BZ502">
            <v>0.08</v>
          </cell>
          <cell r="CA502">
            <v>0.11</v>
          </cell>
          <cell r="CB502">
            <v>7.0000000000000007E-2</v>
          </cell>
          <cell r="CL502">
            <v>0.13</v>
          </cell>
          <cell r="CM502">
            <v>0.1</v>
          </cell>
          <cell r="CN502">
            <v>0.13</v>
          </cell>
          <cell r="CO502">
            <v>0.1</v>
          </cell>
          <cell r="CP502">
            <v>0.14000000000000001</v>
          </cell>
          <cell r="CQ502">
            <v>0.23</v>
          </cell>
          <cell r="CR502">
            <v>0.28999999999999998</v>
          </cell>
          <cell r="CS502">
            <v>0.26</v>
          </cell>
          <cell r="CT502">
            <v>0.28000000000000003</v>
          </cell>
          <cell r="CU502">
            <v>0.02</v>
          </cell>
          <cell r="CV502">
            <v>0.02</v>
          </cell>
          <cell r="CW502">
            <v>0.01</v>
          </cell>
          <cell r="CX502">
            <v>0.01</v>
          </cell>
          <cell r="CY502">
            <v>0.01</v>
          </cell>
          <cell r="CZ502">
            <v>0.01</v>
          </cell>
          <cell r="DA502">
            <v>0.01</v>
          </cell>
          <cell r="DB502">
            <v>0.02</v>
          </cell>
          <cell r="DC502">
            <v>0.02</v>
          </cell>
          <cell r="DD502">
            <v>0.85</v>
          </cell>
          <cell r="DE502">
            <v>0.87</v>
          </cell>
          <cell r="DF502">
            <v>0.84</v>
          </cell>
          <cell r="DG502">
            <v>0.86</v>
          </cell>
          <cell r="DH502">
            <v>0.83</v>
          </cell>
          <cell r="DI502">
            <v>0.75</v>
          </cell>
          <cell r="DJ502">
            <v>0.61</v>
          </cell>
          <cell r="DK502">
            <v>0.56999999999999995</v>
          </cell>
          <cell r="DL502">
            <v>0.61</v>
          </cell>
          <cell r="DM502">
            <v>0.1</v>
          </cell>
          <cell r="DN502">
            <v>1.0999999999999999E-2</v>
          </cell>
          <cell r="DO502">
            <v>0</v>
          </cell>
          <cell r="DP502">
            <v>0</v>
          </cell>
          <cell r="DQ502">
            <v>0</v>
          </cell>
          <cell r="DR502">
            <v>0.01</v>
          </cell>
          <cell r="DS502">
            <v>0.02</v>
          </cell>
          <cell r="DT502">
            <v>0</v>
          </cell>
          <cell r="DU502">
            <v>0</v>
          </cell>
          <cell r="DW502">
            <v>1.7000000000000001E-2</v>
          </cell>
          <cell r="DX502">
            <v>6.0000000000000001E-3</v>
          </cell>
          <cell r="DY502">
            <v>0.03</v>
          </cell>
          <cell r="DZ502">
            <v>0.01</v>
          </cell>
          <cell r="EA502">
            <v>0.05</v>
          </cell>
          <cell r="EB502">
            <v>0.12</v>
          </cell>
          <cell r="EC502">
            <v>0.03</v>
          </cell>
          <cell r="ED502">
            <v>0.01</v>
          </cell>
          <cell r="EE502">
            <v>0.27</v>
          </cell>
          <cell r="EF502">
            <v>0.25</v>
          </cell>
          <cell r="EG502">
            <v>0.17</v>
          </cell>
          <cell r="EH502">
            <v>0.21</v>
          </cell>
          <cell r="EI502">
            <v>0.18</v>
          </cell>
          <cell r="EJ502">
            <v>0.21</v>
          </cell>
          <cell r="EK502">
            <v>0.39</v>
          </cell>
          <cell r="EL502">
            <v>0.31</v>
          </cell>
          <cell r="EM502">
            <v>0.27</v>
          </cell>
          <cell r="EO502">
            <v>0.7</v>
          </cell>
          <cell r="EP502">
            <v>0.79</v>
          </cell>
          <cell r="EQ502">
            <v>0.73</v>
          </cell>
          <cell r="ER502">
            <v>0.78</v>
          </cell>
          <cell r="ES502">
            <v>0.69</v>
          </cell>
          <cell r="ET502">
            <v>0.41</v>
          </cell>
          <cell r="EU502">
            <v>0.62</v>
          </cell>
          <cell r="EV502">
            <v>0.7</v>
          </cell>
          <cell r="EW502">
            <v>0.04</v>
          </cell>
          <cell r="EX502">
            <v>0.02</v>
          </cell>
          <cell r="EY502">
            <v>0.03</v>
          </cell>
          <cell r="EZ502">
            <v>0.02</v>
          </cell>
          <cell r="FA502">
            <v>0.02</v>
          </cell>
          <cell r="FB502">
            <v>0.05</v>
          </cell>
          <cell r="FC502">
            <v>0.06</v>
          </cell>
          <cell r="FD502">
            <v>0.03</v>
          </cell>
          <cell r="FE502">
            <v>0.02</v>
          </cell>
          <cell r="GP502">
            <v>0</v>
          </cell>
          <cell r="GQ502">
            <v>0.02</v>
          </cell>
          <cell r="GR502">
            <v>0.04</v>
          </cell>
          <cell r="GS502">
            <v>0.06</v>
          </cell>
          <cell r="GT502">
            <v>0.11</v>
          </cell>
          <cell r="GU502">
            <v>0</v>
          </cell>
          <cell r="GV502">
            <v>0.28000000000000003</v>
          </cell>
          <cell r="GW502">
            <v>0.31</v>
          </cell>
          <cell r="GX502">
            <v>0.27</v>
          </cell>
          <cell r="GY502">
            <v>0.37</v>
          </cell>
          <cell r="GZ502">
            <v>0.36</v>
          </cell>
          <cell r="HA502">
            <v>0.21</v>
          </cell>
          <cell r="HB502">
            <v>0.63</v>
          </cell>
          <cell r="HC502">
            <v>0.46</v>
          </cell>
          <cell r="HD502">
            <v>0.52</v>
          </cell>
          <cell r="HE502">
            <v>0.43</v>
          </cell>
          <cell r="HF502">
            <v>0.39</v>
          </cell>
          <cell r="HG502">
            <v>0.69</v>
          </cell>
          <cell r="HH502">
            <v>0.04</v>
          </cell>
          <cell r="HI502">
            <v>0.14000000000000001</v>
          </cell>
          <cell r="HJ502">
            <v>0.13</v>
          </cell>
          <cell r="HK502">
            <v>7.0000000000000007E-2</v>
          </cell>
          <cell r="HL502">
            <v>0.08</v>
          </cell>
          <cell r="HM502">
            <v>0.04</v>
          </cell>
          <cell r="HN502">
            <v>1.0999999999999999E-2</v>
          </cell>
          <cell r="HO502">
            <v>0.02</v>
          </cell>
          <cell r="HP502">
            <v>0.01</v>
          </cell>
          <cell r="HQ502">
            <v>0.01</v>
          </cell>
          <cell r="HR502">
            <v>2.9000000000000001E-2</v>
          </cell>
          <cell r="HS502">
            <v>1.7000000000000001E-2</v>
          </cell>
          <cell r="HT502">
            <v>0.03</v>
          </cell>
          <cell r="HU502">
            <v>0.05</v>
          </cell>
          <cell r="HV502">
            <v>0.04</v>
          </cell>
          <cell r="HW502">
            <v>0.05</v>
          </cell>
          <cell r="HX502">
            <v>0.04</v>
          </cell>
          <cell r="HY502">
            <v>0.04</v>
          </cell>
        </row>
        <row r="503">
          <cell r="A503">
            <v>610148</v>
          </cell>
          <cell r="I503">
            <v>59</v>
          </cell>
          <cell r="J503" t="str">
            <v>Neutral</v>
          </cell>
          <cell r="M503">
            <v>46</v>
          </cell>
          <cell r="R503">
            <v>24</v>
          </cell>
          <cell r="AA503">
            <v>0.05</v>
          </cell>
          <cell r="AB503">
            <v>0.03</v>
          </cell>
          <cell r="AC503">
            <v>0.01</v>
          </cell>
          <cell r="AD503">
            <v>0.02</v>
          </cell>
          <cell r="AE503">
            <v>0.03</v>
          </cell>
          <cell r="AF503">
            <v>0.1</v>
          </cell>
          <cell r="AG503">
            <v>0.11</v>
          </cell>
          <cell r="AH503">
            <v>0.08</v>
          </cell>
          <cell r="AI503">
            <v>0.05</v>
          </cell>
          <cell r="AJ503">
            <v>0.04</v>
          </cell>
          <cell r="AK503">
            <v>0.09</v>
          </cell>
          <cell r="AL503">
            <v>0.18</v>
          </cell>
          <cell r="AM503">
            <v>0.28999999999999998</v>
          </cell>
          <cell r="AN503">
            <v>0.22</v>
          </cell>
          <cell r="AO503">
            <v>0.3</v>
          </cell>
          <cell r="AP503">
            <v>0.24</v>
          </cell>
          <cell r="AQ503">
            <v>0.31</v>
          </cell>
          <cell r="AR503">
            <v>0.3</v>
          </cell>
          <cell r="AS503">
            <v>0.01</v>
          </cell>
          <cell r="AT503">
            <v>0.01</v>
          </cell>
          <cell r="AU503">
            <v>0.03</v>
          </cell>
          <cell r="AV503">
            <v>0.01</v>
          </cell>
          <cell r="AW503">
            <v>0.01</v>
          </cell>
          <cell r="AX503">
            <v>0.01</v>
          </cell>
          <cell r="AY503">
            <v>0.53</v>
          </cell>
          <cell r="AZ503">
            <v>0.66</v>
          </cell>
          <cell r="BA503">
            <v>0.61</v>
          </cell>
          <cell r="BB503">
            <v>0.69</v>
          </cell>
          <cell r="BC503">
            <v>0.56000000000000005</v>
          </cell>
          <cell r="BD503">
            <v>0.41</v>
          </cell>
          <cell r="BK503">
            <v>4.0000000000000001E-3</v>
          </cell>
          <cell r="BL503">
            <v>4.0000000000000001E-3</v>
          </cell>
          <cell r="BM503">
            <v>0.01</v>
          </cell>
          <cell r="BN503">
            <v>0.01</v>
          </cell>
          <cell r="BO503">
            <v>0.01</v>
          </cell>
          <cell r="BP503">
            <v>0.01</v>
          </cell>
          <cell r="BQ503">
            <v>0.03</v>
          </cell>
          <cell r="BR503">
            <v>0.06</v>
          </cell>
          <cell r="BS503">
            <v>0.03</v>
          </cell>
          <cell r="BT503">
            <v>0.01</v>
          </cell>
          <cell r="BU503">
            <v>0.01</v>
          </cell>
          <cell r="BV503">
            <v>0.02</v>
          </cell>
          <cell r="BW503">
            <v>0.04</v>
          </cell>
          <cell r="BX503">
            <v>0.01</v>
          </cell>
          <cell r="BY503">
            <v>0.05</v>
          </cell>
          <cell r="BZ503">
            <v>0.08</v>
          </cell>
          <cell r="CA503">
            <v>0.09</v>
          </cell>
          <cell r="CB503">
            <v>0.06</v>
          </cell>
          <cell r="CL503">
            <v>0.1</v>
          </cell>
          <cell r="CM503">
            <v>0.16</v>
          </cell>
          <cell r="CN503">
            <v>0.21</v>
          </cell>
          <cell r="CO503">
            <v>0.2</v>
          </cell>
          <cell r="CP503">
            <v>0.17</v>
          </cell>
          <cell r="CQ503">
            <v>0.22</v>
          </cell>
          <cell r="CR503">
            <v>0.19</v>
          </cell>
          <cell r="CS503">
            <v>0.17</v>
          </cell>
          <cell r="CT503">
            <v>0.19</v>
          </cell>
          <cell r="CU503">
            <v>0.01</v>
          </cell>
          <cell r="CV503">
            <v>0.01</v>
          </cell>
          <cell r="CW503">
            <v>0.02</v>
          </cell>
          <cell r="CX503">
            <v>0.01</v>
          </cell>
          <cell r="CY503">
            <v>0.01</v>
          </cell>
          <cell r="CZ503">
            <v>0.01</v>
          </cell>
          <cell r="DA503">
            <v>0.01</v>
          </cell>
          <cell r="DB503">
            <v>0.01</v>
          </cell>
          <cell r="DC503">
            <v>0.01</v>
          </cell>
          <cell r="DD503">
            <v>0.87</v>
          </cell>
          <cell r="DE503">
            <v>0.82</v>
          </cell>
          <cell r="DF503">
            <v>0.75</v>
          </cell>
          <cell r="DG503">
            <v>0.73</v>
          </cell>
          <cell r="DH503">
            <v>0.8</v>
          </cell>
          <cell r="DI503">
            <v>0.71</v>
          </cell>
          <cell r="DJ503">
            <v>0.69</v>
          </cell>
          <cell r="DK503">
            <v>0.67</v>
          </cell>
          <cell r="DL503">
            <v>0.71</v>
          </cell>
          <cell r="DM503">
            <v>0.26</v>
          </cell>
          <cell r="DN503">
            <v>2.1999999999999999E-2</v>
          </cell>
          <cell r="DO503">
            <v>0.01</v>
          </cell>
          <cell r="DP503">
            <v>0.02</v>
          </cell>
          <cell r="DQ503">
            <v>1.0999999999999999E-2</v>
          </cell>
          <cell r="DR503">
            <v>0.03</v>
          </cell>
          <cell r="DS503">
            <v>0.04</v>
          </cell>
          <cell r="DT503">
            <v>0.02</v>
          </cell>
          <cell r="DU503">
            <v>0.01</v>
          </cell>
          <cell r="DW503">
            <v>5.3999999999999999E-2</v>
          </cell>
          <cell r="DX503">
            <v>0.04</v>
          </cell>
          <cell r="DY503">
            <v>7.0000000000000007E-2</v>
          </cell>
          <cell r="DZ503">
            <v>0.02</v>
          </cell>
          <cell r="EA503">
            <v>0.06</v>
          </cell>
          <cell r="EB503">
            <v>7.0000000000000007E-2</v>
          </cell>
          <cell r="EC503">
            <v>0.06</v>
          </cell>
          <cell r="ED503">
            <v>0.03</v>
          </cell>
          <cell r="EE503">
            <v>0.22</v>
          </cell>
          <cell r="EF503">
            <v>0.22</v>
          </cell>
          <cell r="EG503">
            <v>0.18</v>
          </cell>
          <cell r="EH503">
            <v>0.22</v>
          </cell>
          <cell r="EI503">
            <v>0.17</v>
          </cell>
          <cell r="EJ503">
            <v>0.25</v>
          </cell>
          <cell r="EK503">
            <v>0.28999999999999998</v>
          </cell>
          <cell r="EL503">
            <v>0.28000000000000003</v>
          </cell>
          <cell r="EM503">
            <v>0.3</v>
          </cell>
          <cell r="EO503">
            <v>0.69</v>
          </cell>
          <cell r="EP503">
            <v>0.75</v>
          </cell>
          <cell r="EQ503">
            <v>0.67</v>
          </cell>
          <cell r="ER503">
            <v>0.77</v>
          </cell>
          <cell r="ES503">
            <v>0.62</v>
          </cell>
          <cell r="ET503">
            <v>0.59</v>
          </cell>
          <cell r="EU503">
            <v>0.62</v>
          </cell>
          <cell r="EV503">
            <v>0.64</v>
          </cell>
          <cell r="EW503">
            <v>0.04</v>
          </cell>
          <cell r="EX503">
            <v>0.01</v>
          </cell>
          <cell r="EY503">
            <v>0.02</v>
          </cell>
          <cell r="EZ503">
            <v>0.03</v>
          </cell>
          <cell r="FA503">
            <v>0.02</v>
          </cell>
          <cell r="FB503">
            <v>0.04</v>
          </cell>
          <cell r="FC503">
            <v>0.01</v>
          </cell>
          <cell r="FD503">
            <v>0.02</v>
          </cell>
          <cell r="FE503">
            <v>0.01</v>
          </cell>
          <cell r="GP503">
            <v>0.01</v>
          </cell>
          <cell r="GQ503">
            <v>0.01</v>
          </cell>
          <cell r="GR503">
            <v>0.03</v>
          </cell>
          <cell r="GS503">
            <v>0.03</v>
          </cell>
          <cell r="GT503">
            <v>0.1</v>
          </cell>
          <cell r="GU503">
            <v>0.04</v>
          </cell>
          <cell r="GV503">
            <v>0.27</v>
          </cell>
          <cell r="GW503">
            <v>0.19</v>
          </cell>
          <cell r="GX503">
            <v>0.23</v>
          </cell>
          <cell r="GY503">
            <v>0.26</v>
          </cell>
          <cell r="GZ503">
            <v>0.32</v>
          </cell>
          <cell r="HA503">
            <v>0.28000000000000003</v>
          </cell>
          <cell r="HB503">
            <v>0.61</v>
          </cell>
          <cell r="HC503">
            <v>0.52</v>
          </cell>
          <cell r="HD503">
            <v>0.51</v>
          </cell>
          <cell r="HE503">
            <v>0.52</v>
          </cell>
          <cell r="HF503">
            <v>0.4</v>
          </cell>
          <cell r="HG503">
            <v>0.54</v>
          </cell>
          <cell r="HH503">
            <v>0.03</v>
          </cell>
          <cell r="HI503">
            <v>0.19</v>
          </cell>
          <cell r="HJ503">
            <v>0.12</v>
          </cell>
          <cell r="HK503">
            <v>0.11</v>
          </cell>
          <cell r="HL503">
            <v>0.12</v>
          </cell>
          <cell r="HM503">
            <v>0.06</v>
          </cell>
          <cell r="HN503">
            <v>4.2999999999999997E-2</v>
          </cell>
          <cell r="HO503">
            <v>0.05</v>
          </cell>
          <cell r="HP503">
            <v>7.0000000000000007E-2</v>
          </cell>
          <cell r="HQ503">
            <v>0.05</v>
          </cell>
          <cell r="HR503">
            <v>3.5999999999999997E-2</v>
          </cell>
          <cell r="HS503">
            <v>0.04</v>
          </cell>
          <cell r="HT503">
            <v>0.03</v>
          </cell>
          <cell r="HU503">
            <v>0.04</v>
          </cell>
          <cell r="HV503">
            <v>0.05</v>
          </cell>
          <cell r="HW503">
            <v>0.04</v>
          </cell>
          <cell r="HX503">
            <v>0.03</v>
          </cell>
          <cell r="HY503">
            <v>0.03</v>
          </cell>
        </row>
        <row r="504">
          <cell r="A504">
            <v>610152</v>
          </cell>
          <cell r="I504">
            <v>51</v>
          </cell>
          <cell r="J504" t="str">
            <v>Neutral</v>
          </cell>
          <cell r="M504">
            <v>58</v>
          </cell>
          <cell r="AA504">
            <v>0.02</v>
          </cell>
          <cell r="AB504">
            <v>0.02</v>
          </cell>
          <cell r="AC504">
            <v>0.01</v>
          </cell>
          <cell r="AD504">
            <v>0.02</v>
          </cell>
          <cell r="AE504">
            <v>0.02</v>
          </cell>
          <cell r="AF504">
            <v>0.02</v>
          </cell>
          <cell r="AG504">
            <v>7.0000000000000007E-2</v>
          </cell>
          <cell r="AH504">
            <v>0.05</v>
          </cell>
          <cell r="AI504">
            <v>0.05</v>
          </cell>
          <cell r="AJ504">
            <v>0.03</v>
          </cell>
          <cell r="AK504">
            <v>0.12</v>
          </cell>
          <cell r="AL504">
            <v>0.19</v>
          </cell>
          <cell r="AM504">
            <v>0.22</v>
          </cell>
          <cell r="AN504">
            <v>0.24</v>
          </cell>
          <cell r="AO504">
            <v>0.24</v>
          </cell>
          <cell r="AP504">
            <v>0.24</v>
          </cell>
          <cell r="AQ504">
            <v>0.34</v>
          </cell>
          <cell r="AR504">
            <v>0.35</v>
          </cell>
          <cell r="AS504">
            <v>0</v>
          </cell>
          <cell r="AT504">
            <v>0</v>
          </cell>
          <cell r="AU504">
            <v>0.02</v>
          </cell>
          <cell r="AV504">
            <v>0.02</v>
          </cell>
          <cell r="AW504">
            <v>0.02</v>
          </cell>
          <cell r="AX504">
            <v>0.01</v>
          </cell>
          <cell r="AY504">
            <v>0.69</v>
          </cell>
          <cell r="AZ504">
            <v>0.7</v>
          </cell>
          <cell r="BA504">
            <v>0.69</v>
          </cell>
          <cell r="BB504">
            <v>0.69</v>
          </cell>
          <cell r="BC504">
            <v>0.5</v>
          </cell>
          <cell r="BD504">
            <v>0.44</v>
          </cell>
          <cell r="BK504">
            <v>1.6E-2</v>
          </cell>
          <cell r="BL504">
            <v>0</v>
          </cell>
          <cell r="BM504">
            <v>0.01</v>
          </cell>
          <cell r="BN504">
            <v>0.01</v>
          </cell>
          <cell r="BO504">
            <v>0.02</v>
          </cell>
          <cell r="BP504">
            <v>0.02</v>
          </cell>
          <cell r="BQ504">
            <v>0.05</v>
          </cell>
          <cell r="BR504">
            <v>0.08</v>
          </cell>
          <cell r="BS504">
            <v>0.09</v>
          </cell>
          <cell r="BT504">
            <v>0.02</v>
          </cell>
          <cell r="BU504">
            <v>0.06</v>
          </cell>
          <cell r="BV504">
            <v>0.05</v>
          </cell>
          <cell r="BW504">
            <v>0.03</v>
          </cell>
          <cell r="BX504">
            <v>0.05</v>
          </cell>
          <cell r="BY504">
            <v>0.13</v>
          </cell>
          <cell r="BZ504">
            <v>0.09</v>
          </cell>
          <cell r="CA504">
            <v>0.13</v>
          </cell>
          <cell r="CB504">
            <v>0.12</v>
          </cell>
          <cell r="CL504">
            <v>0.19</v>
          </cell>
          <cell r="CM504">
            <v>0.26</v>
          </cell>
          <cell r="CN504">
            <v>0.24</v>
          </cell>
          <cell r="CO504">
            <v>0.2</v>
          </cell>
          <cell r="CP504">
            <v>0.33</v>
          </cell>
          <cell r="CQ504">
            <v>0.32</v>
          </cell>
          <cell r="CR504">
            <v>0.21</v>
          </cell>
          <cell r="CS504">
            <v>0.19</v>
          </cell>
          <cell r="CT504">
            <v>0.18</v>
          </cell>
          <cell r="CU504">
            <v>0.01</v>
          </cell>
          <cell r="CV504">
            <v>0</v>
          </cell>
          <cell r="CW504">
            <v>0.02</v>
          </cell>
          <cell r="CX504">
            <v>0</v>
          </cell>
          <cell r="CY504">
            <v>0.01</v>
          </cell>
          <cell r="CZ504">
            <v>0</v>
          </cell>
          <cell r="DA504">
            <v>0</v>
          </cell>
          <cell r="DB504">
            <v>0.02</v>
          </cell>
          <cell r="DC504">
            <v>0.02</v>
          </cell>
          <cell r="DD504">
            <v>0.78</v>
          </cell>
          <cell r="DE504">
            <v>0.67</v>
          </cell>
          <cell r="DF504">
            <v>0.68</v>
          </cell>
          <cell r="DG504">
            <v>0.76</v>
          </cell>
          <cell r="DH504">
            <v>0.6</v>
          </cell>
          <cell r="DI504">
            <v>0.53</v>
          </cell>
          <cell r="DJ504">
            <v>0.66</v>
          </cell>
          <cell r="DK504">
            <v>0.56999999999999995</v>
          </cell>
          <cell r="DL504">
            <v>0.6</v>
          </cell>
          <cell r="DM504">
            <v>0.14000000000000001</v>
          </cell>
          <cell r="DN504">
            <v>8.0000000000000002E-3</v>
          </cell>
          <cell r="DO504">
            <v>0.02</v>
          </cell>
          <cell r="DP504">
            <v>0.04</v>
          </cell>
          <cell r="DQ504">
            <v>8.0000000000000002E-3</v>
          </cell>
          <cell r="DR504">
            <v>0.02</v>
          </cell>
          <cell r="DS504">
            <v>0.09</v>
          </cell>
          <cell r="DT504">
            <v>0.03</v>
          </cell>
          <cell r="DU504">
            <v>0.02</v>
          </cell>
          <cell r="DW504">
            <v>7.0000000000000007E-2</v>
          </cell>
          <cell r="DX504">
            <v>7.8E-2</v>
          </cell>
          <cell r="DY504">
            <v>0.09</v>
          </cell>
          <cell r="DZ504">
            <v>7.0000000000000007E-2</v>
          </cell>
          <cell r="EA504">
            <v>0.13</v>
          </cell>
          <cell r="EB504">
            <v>0.16</v>
          </cell>
          <cell r="EC504">
            <v>0.12</v>
          </cell>
          <cell r="ED504">
            <v>0.15</v>
          </cell>
          <cell r="EE504">
            <v>0.26</v>
          </cell>
          <cell r="EF504">
            <v>0.3</v>
          </cell>
          <cell r="EG504">
            <v>0.32</v>
          </cell>
          <cell r="EH504">
            <v>0.37</v>
          </cell>
          <cell r="EI504">
            <v>0.33</v>
          </cell>
          <cell r="EJ504">
            <v>0.41</v>
          </cell>
          <cell r="EK504">
            <v>0.36</v>
          </cell>
          <cell r="EL504">
            <v>0.43</v>
          </cell>
          <cell r="EM504">
            <v>0.43</v>
          </cell>
          <cell r="EO504">
            <v>0.6</v>
          </cell>
          <cell r="EP504">
            <v>0.56999999999999995</v>
          </cell>
          <cell r="EQ504">
            <v>0.5</v>
          </cell>
          <cell r="ER504">
            <v>0.6</v>
          </cell>
          <cell r="ES504">
            <v>0.44</v>
          </cell>
          <cell r="ET504">
            <v>0.37</v>
          </cell>
          <cell r="EU504">
            <v>0.42</v>
          </cell>
          <cell r="EV504">
            <v>0.4</v>
          </cell>
          <cell r="EW504">
            <v>0</v>
          </cell>
          <cell r="EX504">
            <v>0.02</v>
          </cell>
          <cell r="EY504">
            <v>0.02</v>
          </cell>
          <cell r="EZ504">
            <v>0.01</v>
          </cell>
          <cell r="FA504">
            <v>0</v>
          </cell>
          <cell r="FB504">
            <v>0</v>
          </cell>
          <cell r="FC504">
            <v>0.02</v>
          </cell>
          <cell r="FD504">
            <v>0</v>
          </cell>
          <cell r="FE504">
            <v>0.01</v>
          </cell>
          <cell r="GP504">
            <v>0.02</v>
          </cell>
          <cell r="GQ504">
            <v>0.03</v>
          </cell>
          <cell r="GR504">
            <v>0.02</v>
          </cell>
          <cell r="GS504">
            <v>0.03</v>
          </cell>
          <cell r="GT504">
            <v>0.16</v>
          </cell>
          <cell r="GU504">
            <v>0.02</v>
          </cell>
          <cell r="GV504">
            <v>0.36</v>
          </cell>
          <cell r="GW504">
            <v>0.26</v>
          </cell>
          <cell r="GX504">
            <v>0.28000000000000003</v>
          </cell>
          <cell r="GY504">
            <v>0.3</v>
          </cell>
          <cell r="GZ504">
            <v>0.33</v>
          </cell>
          <cell r="HA504">
            <v>0.28999999999999998</v>
          </cell>
          <cell r="HB504">
            <v>0.44</v>
          </cell>
          <cell r="HC504">
            <v>0.36</v>
          </cell>
          <cell r="HD504">
            <v>0.28999999999999998</v>
          </cell>
          <cell r="HE504">
            <v>0.39</v>
          </cell>
          <cell r="HF504">
            <v>0.23</v>
          </cell>
          <cell r="HG504">
            <v>0.53</v>
          </cell>
          <cell r="HH504">
            <v>0.12</v>
          </cell>
          <cell r="HI504">
            <v>0.28000000000000003</v>
          </cell>
          <cell r="HJ504">
            <v>0.28999999999999998</v>
          </cell>
          <cell r="HK504">
            <v>0.22</v>
          </cell>
          <cell r="HL504">
            <v>0.22</v>
          </cell>
          <cell r="HM504">
            <v>0.08</v>
          </cell>
          <cell r="HN504">
            <v>3.9E-2</v>
          </cell>
          <cell r="HO504">
            <v>0.05</v>
          </cell>
          <cell r="HP504">
            <v>0.09</v>
          </cell>
          <cell r="HQ504">
            <v>0.05</v>
          </cell>
          <cell r="HR504">
            <v>3.9E-2</v>
          </cell>
          <cell r="HS504">
            <v>3.9E-2</v>
          </cell>
          <cell r="HT504">
            <v>0.02</v>
          </cell>
          <cell r="HU504">
            <v>0.02</v>
          </cell>
          <cell r="HV504">
            <v>0.03</v>
          </cell>
          <cell r="HW504">
            <v>0.01</v>
          </cell>
          <cell r="HX504">
            <v>0.02</v>
          </cell>
          <cell r="HY504">
            <v>0.04</v>
          </cell>
        </row>
        <row r="505">
          <cell r="A505">
            <v>610153</v>
          </cell>
          <cell r="I505">
            <v>44</v>
          </cell>
          <cell r="J505" t="str">
            <v>Very weak</v>
          </cell>
          <cell r="M505">
            <v>19</v>
          </cell>
          <cell r="R505">
            <v>1</v>
          </cell>
          <cell r="AA505">
            <v>0.02</v>
          </cell>
          <cell r="AB505">
            <v>0.02</v>
          </cell>
          <cell r="AC505">
            <v>0.01</v>
          </cell>
          <cell r="AD505">
            <v>0.03</v>
          </cell>
          <cell r="AE505">
            <v>0.09</v>
          </cell>
          <cell r="AF505">
            <v>0.12</v>
          </cell>
          <cell r="AG505">
            <v>0.12</v>
          </cell>
          <cell r="AH505">
            <v>0.12</v>
          </cell>
          <cell r="AI505">
            <v>0.12</v>
          </cell>
          <cell r="AJ505">
            <v>0.08</v>
          </cell>
          <cell r="AK505">
            <v>0.13</v>
          </cell>
          <cell r="AL505">
            <v>0.19</v>
          </cell>
          <cell r="AM505">
            <v>0.3</v>
          </cell>
          <cell r="AN505">
            <v>0.34</v>
          </cell>
          <cell r="AO505">
            <v>0.36</v>
          </cell>
          <cell r="AP505">
            <v>0.28999999999999998</v>
          </cell>
          <cell r="AQ505">
            <v>0.24</v>
          </cell>
          <cell r="AR505">
            <v>0.25</v>
          </cell>
          <cell r="AS505">
            <v>0.11</v>
          </cell>
          <cell r="AT505">
            <v>0.12</v>
          </cell>
          <cell r="AU505">
            <v>0.11</v>
          </cell>
          <cell r="AV505">
            <v>0.1</v>
          </cell>
          <cell r="AW505">
            <v>0.1</v>
          </cell>
          <cell r="AX505">
            <v>0.12</v>
          </cell>
          <cell r="AY505">
            <v>0.45</v>
          </cell>
          <cell r="AZ505">
            <v>0.4</v>
          </cell>
          <cell r="BA505">
            <v>0.4</v>
          </cell>
          <cell r="BB505">
            <v>0.51</v>
          </cell>
          <cell r="BC505">
            <v>0.44</v>
          </cell>
          <cell r="BD505">
            <v>0.32</v>
          </cell>
          <cell r="BK505">
            <v>0</v>
          </cell>
          <cell r="BL505">
            <v>0</v>
          </cell>
          <cell r="BM505">
            <v>0.01</v>
          </cell>
          <cell r="BN505">
            <v>0.03</v>
          </cell>
          <cell r="BO505">
            <v>0</v>
          </cell>
          <cell r="BP505">
            <v>0.01</v>
          </cell>
          <cell r="BQ505">
            <v>0.03</v>
          </cell>
          <cell r="BR505">
            <v>0.1</v>
          </cell>
          <cell r="BS505">
            <v>0.03</v>
          </cell>
          <cell r="BT505">
            <v>0.04</v>
          </cell>
          <cell r="BU505">
            <v>0.05</v>
          </cell>
          <cell r="BV505">
            <v>7.0000000000000007E-2</v>
          </cell>
          <cell r="BW505">
            <v>0.08</v>
          </cell>
          <cell r="BX505">
            <v>0.09</v>
          </cell>
          <cell r="BY505">
            <v>0.14000000000000001</v>
          </cell>
          <cell r="BZ505">
            <v>0.03</v>
          </cell>
          <cell r="CA505">
            <v>0.15</v>
          </cell>
          <cell r="CB505">
            <v>0.14000000000000001</v>
          </cell>
          <cell r="CL505">
            <v>0.14000000000000001</v>
          </cell>
          <cell r="CM505">
            <v>0.18</v>
          </cell>
          <cell r="CN505">
            <v>0.2</v>
          </cell>
          <cell r="CO505">
            <v>0.13</v>
          </cell>
          <cell r="CP505">
            <v>0.25</v>
          </cell>
          <cell r="CQ505">
            <v>0.24</v>
          </cell>
          <cell r="CR505">
            <v>0.19</v>
          </cell>
          <cell r="CS505">
            <v>0.12</v>
          </cell>
          <cell r="CT505">
            <v>0.2</v>
          </cell>
          <cell r="CU505">
            <v>0.1</v>
          </cell>
          <cell r="CV505">
            <v>0.1</v>
          </cell>
          <cell r="CW505">
            <v>0.1</v>
          </cell>
          <cell r="CX505">
            <v>0.1</v>
          </cell>
          <cell r="CY505">
            <v>0.1</v>
          </cell>
          <cell r="CZ505">
            <v>0.11</v>
          </cell>
          <cell r="DA505">
            <v>0.11</v>
          </cell>
          <cell r="DB505">
            <v>0.1</v>
          </cell>
          <cell r="DC505">
            <v>0.12</v>
          </cell>
          <cell r="DD505">
            <v>0.71</v>
          </cell>
          <cell r="DE505">
            <v>0.67</v>
          </cell>
          <cell r="DF505">
            <v>0.63</v>
          </cell>
          <cell r="DG505">
            <v>0.66</v>
          </cell>
          <cell r="DH505">
            <v>0.56000000000000005</v>
          </cell>
          <cell r="DI505">
            <v>0.49</v>
          </cell>
          <cell r="DJ505">
            <v>0.64</v>
          </cell>
          <cell r="DK505">
            <v>0.53</v>
          </cell>
          <cell r="DL505">
            <v>0.51</v>
          </cell>
          <cell r="DM505">
            <v>0.22</v>
          </cell>
          <cell r="DN505">
            <v>1.0999999999999999E-2</v>
          </cell>
          <cell r="DO505">
            <v>0.01</v>
          </cell>
          <cell r="DP505">
            <v>0.02</v>
          </cell>
          <cell r="DQ505">
            <v>4.3999999999999997E-2</v>
          </cell>
          <cell r="DR505">
            <v>0.03</v>
          </cell>
          <cell r="DS505">
            <v>0.15</v>
          </cell>
          <cell r="DT505">
            <v>0.04</v>
          </cell>
          <cell r="DU505">
            <v>0.03</v>
          </cell>
          <cell r="DW505">
            <v>6.6000000000000003E-2</v>
          </cell>
          <cell r="DX505">
            <v>5.5E-2</v>
          </cell>
          <cell r="DY505">
            <v>0.15</v>
          </cell>
          <cell r="DZ505">
            <v>0.05</v>
          </cell>
          <cell r="EA505">
            <v>0.09</v>
          </cell>
          <cell r="EB505">
            <v>0.18</v>
          </cell>
          <cell r="EC505">
            <v>0.1</v>
          </cell>
          <cell r="ED505">
            <v>0.09</v>
          </cell>
          <cell r="EE505">
            <v>0.27</v>
          </cell>
          <cell r="EF505">
            <v>0.36</v>
          </cell>
          <cell r="EG505">
            <v>0.41</v>
          </cell>
          <cell r="EH505">
            <v>0.3</v>
          </cell>
          <cell r="EI505">
            <v>0.34</v>
          </cell>
          <cell r="EJ505">
            <v>0.35</v>
          </cell>
          <cell r="EK505">
            <v>0.21</v>
          </cell>
          <cell r="EL505">
            <v>0.36</v>
          </cell>
          <cell r="EM505">
            <v>0.41</v>
          </cell>
          <cell r="EO505">
            <v>0.43</v>
          </cell>
          <cell r="EP505">
            <v>0.38</v>
          </cell>
          <cell r="EQ505">
            <v>0.4</v>
          </cell>
          <cell r="ER505">
            <v>0.42</v>
          </cell>
          <cell r="ES505">
            <v>0.37</v>
          </cell>
          <cell r="ET505">
            <v>0.33</v>
          </cell>
          <cell r="EU505">
            <v>0.35</v>
          </cell>
          <cell r="EV505">
            <v>0.34</v>
          </cell>
          <cell r="EW505">
            <v>0.13</v>
          </cell>
          <cell r="EX505">
            <v>0.13</v>
          </cell>
          <cell r="EY505">
            <v>0.14000000000000001</v>
          </cell>
          <cell r="EZ505">
            <v>0.13</v>
          </cell>
          <cell r="FA505">
            <v>0.14000000000000001</v>
          </cell>
          <cell r="FB505">
            <v>0.15</v>
          </cell>
          <cell r="FC505">
            <v>0.13</v>
          </cell>
          <cell r="FD505">
            <v>0.14000000000000001</v>
          </cell>
          <cell r="FE505">
            <v>0.13</v>
          </cell>
          <cell r="GP505">
            <v>0.01</v>
          </cell>
          <cell r="GQ505">
            <v>0.01</v>
          </cell>
          <cell r="GR505">
            <v>0.05</v>
          </cell>
          <cell r="GS505">
            <v>0.03</v>
          </cell>
          <cell r="GT505">
            <v>0.03</v>
          </cell>
          <cell r="GU505">
            <v>0.03</v>
          </cell>
          <cell r="GV505">
            <v>0.33</v>
          </cell>
          <cell r="GW505">
            <v>0.3</v>
          </cell>
          <cell r="GX505">
            <v>0.28999999999999998</v>
          </cell>
          <cell r="GY505">
            <v>0.32</v>
          </cell>
          <cell r="GZ505">
            <v>0.45</v>
          </cell>
          <cell r="HA505">
            <v>0.4</v>
          </cell>
          <cell r="HB505">
            <v>0.51</v>
          </cell>
          <cell r="HC505">
            <v>0.45</v>
          </cell>
          <cell r="HD505">
            <v>0.3</v>
          </cell>
          <cell r="HE505">
            <v>0.31</v>
          </cell>
          <cell r="HF505">
            <v>0.32</v>
          </cell>
          <cell r="HG505">
            <v>0.44</v>
          </cell>
          <cell r="HH505">
            <v>0.02</v>
          </cell>
          <cell r="HI505">
            <v>0.11</v>
          </cell>
          <cell r="HJ505">
            <v>0.11</v>
          </cell>
          <cell r="HK505">
            <v>0.1</v>
          </cell>
          <cell r="HL505">
            <v>0.05</v>
          </cell>
          <cell r="HM505">
            <v>0.01</v>
          </cell>
          <cell r="HN505">
            <v>0</v>
          </cell>
          <cell r="HO505">
            <v>0.01</v>
          </cell>
          <cell r="HP505">
            <v>0.1</v>
          </cell>
          <cell r="HQ505">
            <v>0.11</v>
          </cell>
          <cell r="HR505">
            <v>1.0999999999999999E-2</v>
          </cell>
          <cell r="HS505">
            <v>0</v>
          </cell>
          <cell r="HT505">
            <v>0.13</v>
          </cell>
          <cell r="HU505">
            <v>0.12</v>
          </cell>
          <cell r="HV505">
            <v>0.15</v>
          </cell>
          <cell r="HW505">
            <v>0.13</v>
          </cell>
          <cell r="HX505">
            <v>0.13</v>
          </cell>
          <cell r="HY505">
            <v>0.12</v>
          </cell>
        </row>
        <row r="506">
          <cell r="A506">
            <v>610155</v>
          </cell>
          <cell r="I506">
            <v>35</v>
          </cell>
          <cell r="J506" t="str">
            <v>Very strong</v>
          </cell>
          <cell r="M506">
            <v>85</v>
          </cell>
          <cell r="R506">
            <v>69</v>
          </cell>
          <cell r="AA506">
            <v>0.01</v>
          </cell>
          <cell r="AB506">
            <v>0.01</v>
          </cell>
          <cell r="AC506">
            <v>0.01</v>
          </cell>
          <cell r="AD506">
            <v>0.02</v>
          </cell>
          <cell r="AE506">
            <v>0.02</v>
          </cell>
          <cell r="AF506">
            <v>0.01</v>
          </cell>
          <cell r="AG506">
            <v>0.01</v>
          </cell>
          <cell r="AH506">
            <v>0.01</v>
          </cell>
          <cell r="AI506">
            <v>0.01</v>
          </cell>
          <cell r="AJ506">
            <v>0</v>
          </cell>
          <cell r="AK506">
            <v>0.02</v>
          </cell>
          <cell r="AL506">
            <v>0.05</v>
          </cell>
          <cell r="AM506">
            <v>0.19</v>
          </cell>
          <cell r="AN506">
            <v>0.16</v>
          </cell>
          <cell r="AO506">
            <v>0.2</v>
          </cell>
          <cell r="AP506">
            <v>0.12</v>
          </cell>
          <cell r="AQ506">
            <v>0.34</v>
          </cell>
          <cell r="AR506">
            <v>0.37</v>
          </cell>
          <cell r="AS506">
            <v>0.01</v>
          </cell>
          <cell r="AT506">
            <v>0.01</v>
          </cell>
          <cell r="AU506">
            <v>0.02</v>
          </cell>
          <cell r="AV506">
            <v>0.02</v>
          </cell>
          <cell r="AW506">
            <v>0.02</v>
          </cell>
          <cell r="AX506">
            <v>0.02</v>
          </cell>
          <cell r="AY506">
            <v>0.79</v>
          </cell>
          <cell r="AZ506">
            <v>0.82</v>
          </cell>
          <cell r="BA506">
            <v>0.77</v>
          </cell>
          <cell r="BB506">
            <v>0.84</v>
          </cell>
          <cell r="BC506">
            <v>0.6</v>
          </cell>
          <cell r="BD506">
            <v>0.55000000000000004</v>
          </cell>
          <cell r="BK506">
            <v>0</v>
          </cell>
          <cell r="BL506">
            <v>8.0000000000000002E-3</v>
          </cell>
          <cell r="BM506">
            <v>0.02</v>
          </cell>
          <cell r="BN506">
            <v>0.02</v>
          </cell>
          <cell r="BO506">
            <v>0.02</v>
          </cell>
          <cell r="BP506">
            <v>0.02</v>
          </cell>
          <cell r="BQ506">
            <v>0.02</v>
          </cell>
          <cell r="BR506">
            <v>7.0000000000000007E-2</v>
          </cell>
          <cell r="BS506">
            <v>0.02</v>
          </cell>
          <cell r="BT506">
            <v>0.02</v>
          </cell>
          <cell r="BU506">
            <v>0.02</v>
          </cell>
          <cell r="BV506">
            <v>0.02</v>
          </cell>
          <cell r="BW506">
            <v>0.04</v>
          </cell>
          <cell r="BX506">
            <v>0.02</v>
          </cell>
          <cell r="BY506">
            <v>0.03</v>
          </cell>
          <cell r="BZ506">
            <v>0.1</v>
          </cell>
          <cell r="CA506">
            <v>0.11</v>
          </cell>
          <cell r="CB506">
            <v>0.11</v>
          </cell>
          <cell r="CL506">
            <v>0.11</v>
          </cell>
          <cell r="CM506">
            <v>0.16</v>
          </cell>
          <cell r="CN506">
            <v>0.21</v>
          </cell>
          <cell r="CO506">
            <v>0.15</v>
          </cell>
          <cell r="CP506">
            <v>0.17</v>
          </cell>
          <cell r="CQ506">
            <v>0.27</v>
          </cell>
          <cell r="CR506">
            <v>0.27</v>
          </cell>
          <cell r="CS506">
            <v>0.2</v>
          </cell>
          <cell r="CT506">
            <v>0.25</v>
          </cell>
          <cell r="CU506">
            <v>0.01</v>
          </cell>
          <cell r="CV506">
            <v>0.01</v>
          </cell>
          <cell r="CW506">
            <v>0.01</v>
          </cell>
          <cell r="CX506">
            <v>0.02</v>
          </cell>
          <cell r="CY506">
            <v>0.01</v>
          </cell>
          <cell r="CZ506">
            <v>0.02</v>
          </cell>
          <cell r="DA506">
            <v>0.02</v>
          </cell>
          <cell r="DB506">
            <v>0.02</v>
          </cell>
          <cell r="DC506">
            <v>0.01</v>
          </cell>
          <cell r="DD506">
            <v>0.86</v>
          </cell>
          <cell r="DE506">
            <v>0.8</v>
          </cell>
          <cell r="DF506">
            <v>0.74</v>
          </cell>
          <cell r="DG506">
            <v>0.78</v>
          </cell>
          <cell r="DH506">
            <v>0.77</v>
          </cell>
          <cell r="DI506">
            <v>0.66</v>
          </cell>
          <cell r="DJ506">
            <v>0.6</v>
          </cell>
          <cell r="DK506">
            <v>0.6</v>
          </cell>
          <cell r="DL506">
            <v>0.61</v>
          </cell>
          <cell r="DM506">
            <v>7.0000000000000007E-2</v>
          </cell>
          <cell r="DN506">
            <v>0</v>
          </cell>
          <cell r="DO506">
            <v>0</v>
          </cell>
          <cell r="DP506">
            <v>0.02</v>
          </cell>
          <cell r="DQ506">
            <v>8.0000000000000002E-3</v>
          </cell>
          <cell r="DR506">
            <v>0.02</v>
          </cell>
          <cell r="DS506">
            <v>7.0000000000000007E-2</v>
          </cell>
          <cell r="DT506">
            <v>0.02</v>
          </cell>
          <cell r="DU506">
            <v>0.02</v>
          </cell>
          <cell r="DW506">
            <v>3.3000000000000002E-2</v>
          </cell>
          <cell r="DX506">
            <v>8.0000000000000002E-3</v>
          </cell>
          <cell r="DY506">
            <v>0.02</v>
          </cell>
          <cell r="DZ506">
            <v>0.02</v>
          </cell>
          <cell r="EA506">
            <v>0.02</v>
          </cell>
          <cell r="EB506">
            <v>0.13</v>
          </cell>
          <cell r="EC506">
            <v>0.03</v>
          </cell>
          <cell r="ED506">
            <v>0.01</v>
          </cell>
          <cell r="EE506">
            <v>0.39</v>
          </cell>
          <cell r="EF506">
            <v>0.23</v>
          </cell>
          <cell r="EG506">
            <v>0.18</v>
          </cell>
          <cell r="EH506">
            <v>0.25</v>
          </cell>
          <cell r="EI506">
            <v>0.2</v>
          </cell>
          <cell r="EJ506">
            <v>0.38</v>
          </cell>
          <cell r="EK506">
            <v>0.31</v>
          </cell>
          <cell r="EL506">
            <v>0.27</v>
          </cell>
          <cell r="EM506">
            <v>0.23</v>
          </cell>
          <cell r="EO506">
            <v>0.71</v>
          </cell>
          <cell r="EP506">
            <v>0.79</v>
          </cell>
          <cell r="EQ506">
            <v>0.69</v>
          </cell>
          <cell r="ER506">
            <v>0.74</v>
          </cell>
          <cell r="ES506">
            <v>0.54</v>
          </cell>
          <cell r="ET506">
            <v>0.43</v>
          </cell>
          <cell r="EU506">
            <v>0.66</v>
          </cell>
          <cell r="EV506">
            <v>0.72</v>
          </cell>
          <cell r="EW506">
            <v>0.04</v>
          </cell>
          <cell r="EX506">
            <v>0.02</v>
          </cell>
          <cell r="EY506">
            <v>0.02</v>
          </cell>
          <cell r="EZ506">
            <v>0.02</v>
          </cell>
          <cell r="FA506">
            <v>0.03</v>
          </cell>
          <cell r="FB506">
            <v>0.04</v>
          </cell>
          <cell r="FC506">
            <v>0.06</v>
          </cell>
          <cell r="FD506">
            <v>0.02</v>
          </cell>
          <cell r="FE506">
            <v>0.02</v>
          </cell>
          <cell r="GP506">
            <v>0.01</v>
          </cell>
          <cell r="GQ506">
            <v>0.03</v>
          </cell>
          <cell r="GR506">
            <v>0.09</v>
          </cell>
          <cell r="GS506">
            <v>0.05</v>
          </cell>
          <cell r="GT506">
            <v>0.08</v>
          </cell>
          <cell r="GU506">
            <v>0.01</v>
          </cell>
          <cell r="GV506">
            <v>0.17</v>
          </cell>
          <cell r="GW506">
            <v>0.18</v>
          </cell>
          <cell r="GX506">
            <v>0.11</v>
          </cell>
          <cell r="GY506">
            <v>0.38</v>
          </cell>
          <cell r="GZ506">
            <v>0.43</v>
          </cell>
          <cell r="HA506">
            <v>0.1</v>
          </cell>
          <cell r="HB506">
            <v>0.79</v>
          </cell>
          <cell r="HC506">
            <v>0.57999999999999996</v>
          </cell>
          <cell r="HD506">
            <v>0.39</v>
          </cell>
          <cell r="HE506">
            <v>0.5</v>
          </cell>
          <cell r="HF506">
            <v>0.33</v>
          </cell>
          <cell r="HG506">
            <v>0.87</v>
          </cell>
          <cell r="HH506">
            <v>0.02</v>
          </cell>
          <cell r="HI506">
            <v>0.18</v>
          </cell>
          <cell r="HJ506">
            <v>0.2</v>
          </cell>
          <cell r="HK506">
            <v>0.05</v>
          </cell>
          <cell r="HL506">
            <v>7.0000000000000007E-2</v>
          </cell>
          <cell r="HM506">
            <v>0.01</v>
          </cell>
          <cell r="HN506">
            <v>0</v>
          </cell>
          <cell r="HO506">
            <v>0</v>
          </cell>
          <cell r="HP506">
            <v>0.19</v>
          </cell>
          <cell r="HQ506">
            <v>0</v>
          </cell>
          <cell r="HR506">
            <v>5.7000000000000002E-2</v>
          </cell>
          <cell r="HS506">
            <v>0</v>
          </cell>
          <cell r="HT506">
            <v>0.02</v>
          </cell>
          <cell r="HU506">
            <v>0.02</v>
          </cell>
          <cell r="HV506">
            <v>0.02</v>
          </cell>
          <cell r="HW506">
            <v>0.02</v>
          </cell>
          <cell r="HX506">
            <v>0.02</v>
          </cell>
          <cell r="HY506">
            <v>0.02</v>
          </cell>
        </row>
        <row r="507">
          <cell r="A507">
            <v>610157</v>
          </cell>
          <cell r="I507">
            <v>29</v>
          </cell>
          <cell r="J507" t="str">
            <v/>
          </cell>
          <cell r="R507">
            <v>9</v>
          </cell>
          <cell r="AA507">
            <v>0.02</v>
          </cell>
          <cell r="AB507">
            <v>0.02</v>
          </cell>
          <cell r="AC507">
            <v>0.01</v>
          </cell>
          <cell r="AD507">
            <v>0.02</v>
          </cell>
          <cell r="AE507">
            <v>0.03</v>
          </cell>
          <cell r="AF507">
            <v>0.08</v>
          </cell>
          <cell r="AG507">
            <v>0.11</v>
          </cell>
          <cell r="AH507">
            <v>0.09</v>
          </cell>
          <cell r="AI507">
            <v>7.0000000000000007E-2</v>
          </cell>
          <cell r="AJ507">
            <v>0.05</v>
          </cell>
          <cell r="AK507">
            <v>0.1</v>
          </cell>
          <cell r="AL507">
            <v>0.17</v>
          </cell>
          <cell r="AM507">
            <v>0.38</v>
          </cell>
          <cell r="AN507">
            <v>0.28000000000000003</v>
          </cell>
          <cell r="AO507">
            <v>0.39</v>
          </cell>
          <cell r="AP507">
            <v>0.22</v>
          </cell>
          <cell r="AQ507">
            <v>0.38</v>
          </cell>
          <cell r="AR507">
            <v>0.32</v>
          </cell>
          <cell r="AS507">
            <v>0.01</v>
          </cell>
          <cell r="AT507">
            <v>0</v>
          </cell>
          <cell r="AU507">
            <v>0.02</v>
          </cell>
          <cell r="AV507">
            <v>0.01</v>
          </cell>
          <cell r="AW507">
            <v>0.02</v>
          </cell>
          <cell r="AX507">
            <v>0.01</v>
          </cell>
          <cell r="AY507">
            <v>0.48</v>
          </cell>
          <cell r="AZ507">
            <v>0.6</v>
          </cell>
          <cell r="BA507">
            <v>0.51</v>
          </cell>
          <cell r="BB507">
            <v>0.7</v>
          </cell>
          <cell r="BC507">
            <v>0.47</v>
          </cell>
          <cell r="BD507">
            <v>0.42</v>
          </cell>
          <cell r="BK507">
            <v>0</v>
          </cell>
          <cell r="BL507">
            <v>3.0000000000000001E-3</v>
          </cell>
          <cell r="BM507">
            <v>0.01</v>
          </cell>
          <cell r="BN507">
            <v>0.01</v>
          </cell>
          <cell r="BO507">
            <v>0</v>
          </cell>
          <cell r="BP507">
            <v>0.01</v>
          </cell>
          <cell r="BQ507">
            <v>0.02</v>
          </cell>
          <cell r="BR507">
            <v>0.06</v>
          </cell>
          <cell r="BS507">
            <v>0.02</v>
          </cell>
          <cell r="BT507">
            <v>0.02</v>
          </cell>
          <cell r="BU507">
            <v>0.01</v>
          </cell>
          <cell r="BV507">
            <v>0.03</v>
          </cell>
          <cell r="BW507">
            <v>0.04</v>
          </cell>
          <cell r="BX507">
            <v>0.02</v>
          </cell>
          <cell r="BY507">
            <v>0.04</v>
          </cell>
          <cell r="BZ507">
            <v>7.0000000000000007E-2</v>
          </cell>
          <cell r="CA507">
            <v>0.08</v>
          </cell>
          <cell r="CB507">
            <v>0.06</v>
          </cell>
          <cell r="CL507">
            <v>0.08</v>
          </cell>
          <cell r="CM507">
            <v>0.13</v>
          </cell>
          <cell r="CN507">
            <v>0.17</v>
          </cell>
          <cell r="CO507">
            <v>0.15</v>
          </cell>
          <cell r="CP507">
            <v>0.15</v>
          </cell>
          <cell r="CQ507">
            <v>0.22</v>
          </cell>
          <cell r="CR507">
            <v>0.23</v>
          </cell>
          <cell r="CS507">
            <v>0.21</v>
          </cell>
          <cell r="CT507">
            <v>0.21</v>
          </cell>
          <cell r="CU507">
            <v>0.01</v>
          </cell>
          <cell r="CV507">
            <v>0</v>
          </cell>
          <cell r="CW507">
            <v>0</v>
          </cell>
          <cell r="CX507">
            <v>0.01</v>
          </cell>
          <cell r="CY507">
            <v>0.01</v>
          </cell>
          <cell r="CZ507">
            <v>0.02</v>
          </cell>
          <cell r="DA507">
            <v>0.02</v>
          </cell>
          <cell r="DB507">
            <v>0.02</v>
          </cell>
          <cell r="DC507">
            <v>0.01</v>
          </cell>
          <cell r="DD507">
            <v>0.89</v>
          </cell>
          <cell r="DE507">
            <v>0.85</v>
          </cell>
          <cell r="DF507">
            <v>0.79</v>
          </cell>
          <cell r="DG507">
            <v>0.79</v>
          </cell>
          <cell r="DH507">
            <v>0.81</v>
          </cell>
          <cell r="DI507">
            <v>0.7</v>
          </cell>
          <cell r="DJ507">
            <v>0.67</v>
          </cell>
          <cell r="DK507">
            <v>0.64</v>
          </cell>
          <cell r="DL507">
            <v>0.69</v>
          </cell>
          <cell r="DM507">
            <v>0.16</v>
          </cell>
          <cell r="DN507">
            <v>1.6E-2</v>
          </cell>
          <cell r="DO507">
            <v>0.02</v>
          </cell>
          <cell r="DP507">
            <v>0.02</v>
          </cell>
          <cell r="DQ507">
            <v>6.0000000000000001E-3</v>
          </cell>
          <cell r="DR507">
            <v>0.02</v>
          </cell>
          <cell r="DS507">
            <v>0.05</v>
          </cell>
          <cell r="DT507">
            <v>0.01</v>
          </cell>
          <cell r="DU507">
            <v>0</v>
          </cell>
          <cell r="DW507">
            <v>0.05</v>
          </cell>
          <cell r="DX507">
            <v>0.04</v>
          </cell>
          <cell r="DY507">
            <v>0.08</v>
          </cell>
          <cell r="DZ507">
            <v>0.04</v>
          </cell>
          <cell r="EA507">
            <v>7.0000000000000007E-2</v>
          </cell>
          <cell r="EB507">
            <v>0.08</v>
          </cell>
          <cell r="EC507">
            <v>0.06</v>
          </cell>
          <cell r="ED507">
            <v>7.0000000000000007E-2</v>
          </cell>
          <cell r="EE507">
            <v>0.28999999999999998</v>
          </cell>
          <cell r="EF507">
            <v>0.28000000000000003</v>
          </cell>
          <cell r="EG507">
            <v>0.27</v>
          </cell>
          <cell r="EH507">
            <v>0.28000000000000003</v>
          </cell>
          <cell r="EI507">
            <v>0.28000000000000003</v>
          </cell>
          <cell r="EJ507">
            <v>0.31</v>
          </cell>
          <cell r="EK507">
            <v>0.35</v>
          </cell>
          <cell r="EL507">
            <v>0.36</v>
          </cell>
          <cell r="EM507">
            <v>0.3</v>
          </cell>
          <cell r="EO507">
            <v>0.63</v>
          </cell>
          <cell r="EP507">
            <v>0.64</v>
          </cell>
          <cell r="EQ507">
            <v>0.6</v>
          </cell>
          <cell r="ER507">
            <v>0.65</v>
          </cell>
          <cell r="ES507">
            <v>0.56000000000000005</v>
          </cell>
          <cell r="ET507">
            <v>0.48</v>
          </cell>
          <cell r="EU507">
            <v>0.54</v>
          </cell>
          <cell r="EV507">
            <v>0.59</v>
          </cell>
          <cell r="EW507">
            <v>0.03</v>
          </cell>
          <cell r="EX507">
            <v>0.02</v>
          </cell>
          <cell r="EY507">
            <v>0.02</v>
          </cell>
          <cell r="EZ507">
            <v>0.02</v>
          </cell>
          <cell r="FA507">
            <v>0.03</v>
          </cell>
          <cell r="FB507">
            <v>0.03</v>
          </cell>
          <cell r="FC507">
            <v>0.05</v>
          </cell>
          <cell r="FD507">
            <v>0.03</v>
          </cell>
          <cell r="FE507">
            <v>0.03</v>
          </cell>
          <cell r="GP507">
            <v>0.02</v>
          </cell>
          <cell r="GQ507">
            <v>0.02</v>
          </cell>
          <cell r="GR507">
            <v>0.02</v>
          </cell>
          <cell r="GS507">
            <v>0.02</v>
          </cell>
          <cell r="GT507">
            <v>0.18</v>
          </cell>
          <cell r="GU507">
            <v>0.05</v>
          </cell>
          <cell r="GV507">
            <v>0.24</v>
          </cell>
          <cell r="GW507">
            <v>0.25</v>
          </cell>
          <cell r="GX507">
            <v>0.27</v>
          </cell>
          <cell r="GY507">
            <v>0.27</v>
          </cell>
          <cell r="GZ507">
            <v>0.3</v>
          </cell>
          <cell r="HA507">
            <v>0.28999999999999998</v>
          </cell>
          <cell r="HB507">
            <v>0.64</v>
          </cell>
          <cell r="HC507">
            <v>0.44</v>
          </cell>
          <cell r="HD507">
            <v>0.45</v>
          </cell>
          <cell r="HE507">
            <v>0.55000000000000004</v>
          </cell>
          <cell r="HF507">
            <v>0.33</v>
          </cell>
          <cell r="HG507">
            <v>0.53</v>
          </cell>
          <cell r="HH507">
            <v>0.06</v>
          </cell>
          <cell r="HI507">
            <v>0.22</v>
          </cell>
          <cell r="HJ507">
            <v>0.19</v>
          </cell>
          <cell r="HK507">
            <v>0.11</v>
          </cell>
          <cell r="HL507">
            <v>0.13</v>
          </cell>
          <cell r="HM507">
            <v>7.0000000000000007E-2</v>
          </cell>
          <cell r="HN507">
            <v>1.2E-2</v>
          </cell>
          <cell r="HO507">
            <v>0.04</v>
          </cell>
          <cell r="HP507">
            <v>0.03</v>
          </cell>
          <cell r="HQ507">
            <v>0.03</v>
          </cell>
          <cell r="HR507">
            <v>1.9E-2</v>
          </cell>
          <cell r="HS507">
            <v>2.8000000000000001E-2</v>
          </cell>
          <cell r="HT507">
            <v>0.03</v>
          </cell>
          <cell r="HU507">
            <v>0.04</v>
          </cell>
          <cell r="HV507">
            <v>0.03</v>
          </cell>
          <cell r="HW507">
            <v>0.03</v>
          </cell>
          <cell r="HX507">
            <v>0.04</v>
          </cell>
          <cell r="HY507">
            <v>0.04</v>
          </cell>
        </row>
        <row r="508">
          <cell r="A508">
            <v>610158</v>
          </cell>
          <cell r="I508">
            <v>56</v>
          </cell>
          <cell r="J508" t="str">
            <v>Very weak</v>
          </cell>
          <cell r="M508">
            <v>14</v>
          </cell>
          <cell r="R508">
            <v>43</v>
          </cell>
          <cell r="AA508">
            <v>0.05</v>
          </cell>
          <cell r="AB508">
            <v>0.05</v>
          </cell>
          <cell r="AC508">
            <v>0.03</v>
          </cell>
          <cell r="AD508">
            <v>0.01</v>
          </cell>
          <cell r="AE508">
            <v>0.08</v>
          </cell>
          <cell r="AF508">
            <v>0.08</v>
          </cell>
          <cell r="AG508">
            <v>0.13</v>
          </cell>
          <cell r="AH508">
            <v>0.17</v>
          </cell>
          <cell r="AI508">
            <v>0.16</v>
          </cell>
          <cell r="AJ508">
            <v>0.08</v>
          </cell>
          <cell r="AK508">
            <v>0.16</v>
          </cell>
          <cell r="AL508">
            <v>0.24</v>
          </cell>
          <cell r="AM508">
            <v>0.43</v>
          </cell>
          <cell r="AN508">
            <v>0.36</v>
          </cell>
          <cell r="AO508">
            <v>0.43</v>
          </cell>
          <cell r="AP508">
            <v>0.37</v>
          </cell>
          <cell r="AQ508">
            <v>0.41</v>
          </cell>
          <cell r="AR508">
            <v>0.39</v>
          </cell>
          <cell r="AS508">
            <v>0.01</v>
          </cell>
          <cell r="AT508">
            <v>0.01</v>
          </cell>
          <cell r="AU508">
            <v>0.02</v>
          </cell>
          <cell r="AV508">
            <v>0.01</v>
          </cell>
          <cell r="AW508">
            <v>0.01</v>
          </cell>
          <cell r="AX508">
            <v>0.02</v>
          </cell>
          <cell r="AY508">
            <v>0.38</v>
          </cell>
          <cell r="AZ508">
            <v>0.4</v>
          </cell>
          <cell r="BA508">
            <v>0.35</v>
          </cell>
          <cell r="BB508">
            <v>0.52</v>
          </cell>
          <cell r="BC508">
            <v>0.33</v>
          </cell>
          <cell r="BD508">
            <v>0.28000000000000003</v>
          </cell>
          <cell r="BK508">
            <v>0</v>
          </cell>
          <cell r="BL508">
            <v>5.0000000000000001E-3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0.02</v>
          </cell>
          <cell r="BR508">
            <v>0.08</v>
          </cell>
          <cell r="BS508">
            <v>0.03</v>
          </cell>
          <cell r="BT508">
            <v>0.02</v>
          </cell>
          <cell r="BU508">
            <v>0.03</v>
          </cell>
          <cell r="BV508">
            <v>0.03</v>
          </cell>
          <cell r="BW508">
            <v>0.01</v>
          </cell>
          <cell r="BX508">
            <v>0.02</v>
          </cell>
          <cell r="BY508">
            <v>0.09</v>
          </cell>
          <cell r="BZ508">
            <v>0.11</v>
          </cell>
          <cell r="CA508">
            <v>0.14000000000000001</v>
          </cell>
          <cell r="CB508">
            <v>0.12</v>
          </cell>
          <cell r="CL508">
            <v>0.2</v>
          </cell>
          <cell r="CM508">
            <v>0.21</v>
          </cell>
          <cell r="CN508">
            <v>0.24</v>
          </cell>
          <cell r="CO508">
            <v>0.19</v>
          </cell>
          <cell r="CP508">
            <v>0.23</v>
          </cell>
          <cell r="CQ508">
            <v>0.31</v>
          </cell>
          <cell r="CR508">
            <v>0.3</v>
          </cell>
          <cell r="CS508">
            <v>0.26</v>
          </cell>
          <cell r="CT508">
            <v>0.28999999999999998</v>
          </cell>
          <cell r="CU508">
            <v>0.01</v>
          </cell>
          <cell r="CV508">
            <v>0.01</v>
          </cell>
          <cell r="CW508">
            <v>0.01</v>
          </cell>
          <cell r="CX508">
            <v>0.01</v>
          </cell>
          <cell r="CY508">
            <v>0.01</v>
          </cell>
          <cell r="CZ508">
            <v>0.04</v>
          </cell>
          <cell r="DA508">
            <v>0.01</v>
          </cell>
          <cell r="DB508">
            <v>0.02</v>
          </cell>
          <cell r="DC508">
            <v>0.02</v>
          </cell>
          <cell r="DD508">
            <v>0.77</v>
          </cell>
          <cell r="DE508">
            <v>0.75</v>
          </cell>
          <cell r="DF508">
            <v>0.72</v>
          </cell>
          <cell r="DG508">
            <v>0.78</v>
          </cell>
          <cell r="DH508">
            <v>0.73</v>
          </cell>
          <cell r="DI508">
            <v>0.56999999999999995</v>
          </cell>
          <cell r="DJ508">
            <v>0.55000000000000004</v>
          </cell>
          <cell r="DK508">
            <v>0.5</v>
          </cell>
          <cell r="DL508">
            <v>0.54</v>
          </cell>
          <cell r="DM508">
            <v>0.15</v>
          </cell>
          <cell r="DN508">
            <v>8.9999999999999993E-3</v>
          </cell>
          <cell r="DO508">
            <v>0.02</v>
          </cell>
          <cell r="DP508">
            <v>0.02</v>
          </cell>
          <cell r="DQ508">
            <v>1.4E-2</v>
          </cell>
          <cell r="DR508">
            <v>0.03</v>
          </cell>
          <cell r="DS508">
            <v>0.14000000000000001</v>
          </cell>
          <cell r="DT508">
            <v>0.02</v>
          </cell>
          <cell r="DU508">
            <v>0.03</v>
          </cell>
          <cell r="DW508">
            <v>0.05</v>
          </cell>
          <cell r="DX508">
            <v>8.5999999999999993E-2</v>
          </cell>
          <cell r="DY508">
            <v>0.15</v>
          </cell>
          <cell r="DZ508">
            <v>0.08</v>
          </cell>
          <cell r="EA508">
            <v>0.12</v>
          </cell>
          <cell r="EB508">
            <v>0.19</v>
          </cell>
          <cell r="EC508">
            <v>0.1</v>
          </cell>
          <cell r="ED508">
            <v>0.1</v>
          </cell>
          <cell r="EE508">
            <v>0.32</v>
          </cell>
          <cell r="EF508">
            <v>0.39</v>
          </cell>
          <cell r="EG508">
            <v>0.41</v>
          </cell>
          <cell r="EH508">
            <v>0.39</v>
          </cell>
          <cell r="EI508">
            <v>0.39</v>
          </cell>
          <cell r="EJ508">
            <v>0.44</v>
          </cell>
          <cell r="EK508">
            <v>0.31</v>
          </cell>
          <cell r="EL508">
            <v>0.44</v>
          </cell>
          <cell r="EM508">
            <v>0.45</v>
          </cell>
          <cell r="EO508">
            <v>0.54</v>
          </cell>
          <cell r="EP508">
            <v>0.46</v>
          </cell>
          <cell r="EQ508">
            <v>0.42</v>
          </cell>
          <cell r="ER508">
            <v>0.5</v>
          </cell>
          <cell r="ES508">
            <v>0.4</v>
          </cell>
          <cell r="ET508">
            <v>0.27</v>
          </cell>
          <cell r="EU508">
            <v>0.41</v>
          </cell>
          <cell r="EV508">
            <v>0.38</v>
          </cell>
          <cell r="EW508">
            <v>0.03</v>
          </cell>
          <cell r="EX508">
            <v>0.02</v>
          </cell>
          <cell r="EY508">
            <v>0.03</v>
          </cell>
          <cell r="EZ508">
            <v>0.02</v>
          </cell>
          <cell r="FA508">
            <v>0.02</v>
          </cell>
          <cell r="FB508">
            <v>0.02</v>
          </cell>
          <cell r="FC508">
            <v>0.09</v>
          </cell>
          <cell r="FD508">
            <v>0.04</v>
          </cell>
          <cell r="FE508">
            <v>0.04</v>
          </cell>
          <cell r="GP508">
            <v>0</v>
          </cell>
          <cell r="GQ508">
            <v>0.02</v>
          </cell>
          <cell r="GR508">
            <v>0.01</v>
          </cell>
          <cell r="GS508">
            <v>0.03</v>
          </cell>
          <cell r="GT508">
            <v>0.2</v>
          </cell>
          <cell r="GU508">
            <v>0.02</v>
          </cell>
          <cell r="GV508">
            <v>0.33</v>
          </cell>
          <cell r="GW508">
            <v>0.33</v>
          </cell>
          <cell r="GX508">
            <v>0.37</v>
          </cell>
          <cell r="GY508">
            <v>0.41</v>
          </cell>
          <cell r="GZ508">
            <v>0.36</v>
          </cell>
          <cell r="HA508">
            <v>0.41</v>
          </cell>
          <cell r="HB508">
            <v>0.56999999999999995</v>
          </cell>
          <cell r="HC508">
            <v>0.28000000000000003</v>
          </cell>
          <cell r="HD508">
            <v>0.34</v>
          </cell>
          <cell r="HE508">
            <v>0.34</v>
          </cell>
          <cell r="HF508">
            <v>0.18</v>
          </cell>
          <cell r="HG508">
            <v>0.48</v>
          </cell>
          <cell r="HH508">
            <v>0.04</v>
          </cell>
          <cell r="HI508">
            <v>0.27</v>
          </cell>
          <cell r="HJ508">
            <v>0.2</v>
          </cell>
          <cell r="HK508">
            <v>0.14000000000000001</v>
          </cell>
          <cell r="HL508">
            <v>0.18</v>
          </cell>
          <cell r="HM508">
            <v>0.04</v>
          </cell>
          <cell r="HN508">
            <v>8.9999999999999993E-3</v>
          </cell>
          <cell r="HO508">
            <v>0.03</v>
          </cell>
          <cell r="HP508">
            <v>0.02</v>
          </cell>
          <cell r="HQ508">
            <v>0.02</v>
          </cell>
          <cell r="HR508">
            <v>2.7E-2</v>
          </cell>
          <cell r="HS508">
            <v>1.7999999999999999E-2</v>
          </cell>
          <cell r="HT508">
            <v>0.04</v>
          </cell>
          <cell r="HU508">
            <v>0.06</v>
          </cell>
          <cell r="HV508">
            <v>0.05</v>
          </cell>
          <cell r="HW508">
            <v>0.06</v>
          </cell>
          <cell r="HX508">
            <v>0.05</v>
          </cell>
          <cell r="HY508">
            <v>0.04</v>
          </cell>
        </row>
        <row r="509">
          <cell r="A509">
            <v>610159</v>
          </cell>
          <cell r="I509">
            <v>34</v>
          </cell>
          <cell r="J509" t="str">
            <v>Neutral</v>
          </cell>
          <cell r="M509">
            <v>58</v>
          </cell>
          <cell r="R509">
            <v>13</v>
          </cell>
          <cell r="AA509">
            <v>0.01</v>
          </cell>
          <cell r="AB509">
            <v>0.01</v>
          </cell>
          <cell r="AC509">
            <v>0.01</v>
          </cell>
          <cell r="AD509">
            <v>0.01</v>
          </cell>
          <cell r="AE509">
            <v>0.01</v>
          </cell>
          <cell r="AF509">
            <v>0.08</v>
          </cell>
          <cell r="AG509">
            <v>7.0000000000000007E-2</v>
          </cell>
          <cell r="AH509">
            <v>0.03</v>
          </cell>
          <cell r="AI509">
            <v>0.03</v>
          </cell>
          <cell r="AJ509">
            <v>0.03</v>
          </cell>
          <cell r="AK509">
            <v>0.1</v>
          </cell>
          <cell r="AL509">
            <v>0.1</v>
          </cell>
          <cell r="AM509">
            <v>0.25</v>
          </cell>
          <cell r="AN509">
            <v>0.2</v>
          </cell>
          <cell r="AO509">
            <v>0.33</v>
          </cell>
          <cell r="AP509">
            <v>0.22</v>
          </cell>
          <cell r="AQ509">
            <v>0.24</v>
          </cell>
          <cell r="AR509">
            <v>0.28999999999999998</v>
          </cell>
          <cell r="AS509">
            <v>0.03</v>
          </cell>
          <cell r="AT509">
            <v>0.11</v>
          </cell>
          <cell r="AU509">
            <v>7.0000000000000007E-2</v>
          </cell>
          <cell r="AV509">
            <v>0.05</v>
          </cell>
          <cell r="AW509">
            <v>0.1</v>
          </cell>
          <cell r="AX509">
            <v>0.04</v>
          </cell>
          <cell r="AY509">
            <v>0.64</v>
          </cell>
          <cell r="AZ509">
            <v>0.64</v>
          </cell>
          <cell r="BA509">
            <v>0.56000000000000005</v>
          </cell>
          <cell r="BB509">
            <v>0.68</v>
          </cell>
          <cell r="BC509">
            <v>0.56000000000000005</v>
          </cell>
          <cell r="BD509">
            <v>0.49</v>
          </cell>
          <cell r="BK509">
            <v>6.0000000000000001E-3</v>
          </cell>
          <cell r="BL509">
            <v>6.0000000000000001E-3</v>
          </cell>
          <cell r="BM509">
            <v>0.01</v>
          </cell>
          <cell r="BN509">
            <v>0.02</v>
          </cell>
          <cell r="BO509">
            <v>0.01</v>
          </cell>
          <cell r="BP509">
            <v>0.01</v>
          </cell>
          <cell r="BQ509">
            <v>0.01</v>
          </cell>
          <cell r="BR509">
            <v>0.04</v>
          </cell>
          <cell r="BS509">
            <v>0.03</v>
          </cell>
          <cell r="BT509">
            <v>0.01</v>
          </cell>
          <cell r="BU509">
            <v>0.01</v>
          </cell>
          <cell r="BV509">
            <v>0.01</v>
          </cell>
          <cell r="BW509">
            <v>0.01</v>
          </cell>
          <cell r="BX509">
            <v>0.01</v>
          </cell>
          <cell r="BY509">
            <v>0.01</v>
          </cell>
          <cell r="BZ509">
            <v>0.04</v>
          </cell>
          <cell r="CA509">
            <v>7.0000000000000007E-2</v>
          </cell>
          <cell r="CB509">
            <v>0.04</v>
          </cell>
          <cell r="CL509">
            <v>0.14000000000000001</v>
          </cell>
          <cell r="CM509">
            <v>0.14000000000000001</v>
          </cell>
          <cell r="CN509">
            <v>0.15</v>
          </cell>
          <cell r="CO509">
            <v>0.18</v>
          </cell>
          <cell r="CP509">
            <v>0.17</v>
          </cell>
          <cell r="CQ509">
            <v>0.21</v>
          </cell>
          <cell r="CR509">
            <v>0.17</v>
          </cell>
          <cell r="CS509">
            <v>0.16</v>
          </cell>
          <cell r="CT509">
            <v>0.16</v>
          </cell>
          <cell r="CU509">
            <v>0.04</v>
          </cell>
          <cell r="CV509">
            <v>0.05</v>
          </cell>
          <cell r="CW509">
            <v>0.06</v>
          </cell>
          <cell r="CX509">
            <v>0.05</v>
          </cell>
          <cell r="CY509">
            <v>0.05</v>
          </cell>
          <cell r="CZ509">
            <v>0.05</v>
          </cell>
          <cell r="DA509">
            <v>0.05</v>
          </cell>
          <cell r="DB509">
            <v>0.05</v>
          </cell>
          <cell r="DC509">
            <v>0.04</v>
          </cell>
          <cell r="DD509">
            <v>0.81</v>
          </cell>
          <cell r="DE509">
            <v>0.8</v>
          </cell>
          <cell r="DF509">
            <v>0.78</v>
          </cell>
          <cell r="DG509">
            <v>0.75</v>
          </cell>
          <cell r="DH509">
            <v>0.77</v>
          </cell>
          <cell r="DI509">
            <v>0.72</v>
          </cell>
          <cell r="DJ509">
            <v>0.72</v>
          </cell>
          <cell r="DK509">
            <v>0.67</v>
          </cell>
          <cell r="DL509">
            <v>0.74</v>
          </cell>
          <cell r="DM509">
            <v>0.21</v>
          </cell>
          <cell r="DN509">
            <v>1.0999999999999999E-2</v>
          </cell>
          <cell r="DO509">
            <v>0.01</v>
          </cell>
          <cell r="DP509">
            <v>0.01</v>
          </cell>
          <cell r="DQ509">
            <v>1.0999999999999999E-2</v>
          </cell>
          <cell r="DR509">
            <v>0.01</v>
          </cell>
          <cell r="DS509">
            <v>0.04</v>
          </cell>
          <cell r="DT509">
            <v>0.01</v>
          </cell>
          <cell r="DU509">
            <v>0.01</v>
          </cell>
          <cell r="DW509">
            <v>6.0000000000000001E-3</v>
          </cell>
          <cell r="DX509">
            <v>1.0999999999999999E-2</v>
          </cell>
          <cell r="DY509">
            <v>0.02</v>
          </cell>
          <cell r="DZ509">
            <v>0.02</v>
          </cell>
          <cell r="EA509">
            <v>0.04</v>
          </cell>
          <cell r="EB509">
            <v>0.11</v>
          </cell>
          <cell r="EC509">
            <v>0.04</v>
          </cell>
          <cell r="ED509">
            <v>0.04</v>
          </cell>
          <cell r="EE509">
            <v>0.27</v>
          </cell>
          <cell r="EF509">
            <v>0.3</v>
          </cell>
          <cell r="EG509">
            <v>0.22</v>
          </cell>
          <cell r="EH509">
            <v>0.28999999999999998</v>
          </cell>
          <cell r="EI509">
            <v>0.22</v>
          </cell>
          <cell r="EJ509">
            <v>0.3</v>
          </cell>
          <cell r="EK509">
            <v>0.25</v>
          </cell>
          <cell r="EL509">
            <v>0.28999999999999998</v>
          </cell>
          <cell r="EM509">
            <v>0.36</v>
          </cell>
          <cell r="EO509">
            <v>0.64</v>
          </cell>
          <cell r="EP509">
            <v>0.71</v>
          </cell>
          <cell r="EQ509">
            <v>0.63</v>
          </cell>
          <cell r="ER509">
            <v>0.71</v>
          </cell>
          <cell r="ES509">
            <v>0.6</v>
          </cell>
          <cell r="ET509">
            <v>0.56000000000000005</v>
          </cell>
          <cell r="EU509">
            <v>0.59</v>
          </cell>
          <cell r="EV509">
            <v>0.53</v>
          </cell>
          <cell r="EW509">
            <v>0.03</v>
          </cell>
          <cell r="EX509">
            <v>0.05</v>
          </cell>
          <cell r="EY509">
            <v>0.05</v>
          </cell>
          <cell r="EZ509">
            <v>0.04</v>
          </cell>
          <cell r="FA509">
            <v>0.04</v>
          </cell>
          <cell r="FB509">
            <v>0.04</v>
          </cell>
          <cell r="FC509">
            <v>0.04</v>
          </cell>
          <cell r="FD509">
            <v>7.0000000000000007E-2</v>
          </cell>
          <cell r="FE509">
            <v>0.06</v>
          </cell>
          <cell r="GP509">
            <v>0.01</v>
          </cell>
          <cell r="GQ509">
            <v>0</v>
          </cell>
          <cell r="GR509">
            <v>0.02</v>
          </cell>
          <cell r="GS509">
            <v>0.01</v>
          </cell>
          <cell r="GT509">
            <v>0.11</v>
          </cell>
          <cell r="GU509">
            <v>0</v>
          </cell>
          <cell r="GV509">
            <v>0.28999999999999998</v>
          </cell>
          <cell r="GW509">
            <v>0.24</v>
          </cell>
          <cell r="GX509">
            <v>0.3</v>
          </cell>
          <cell r="GY509">
            <v>0.28000000000000003</v>
          </cell>
          <cell r="GZ509">
            <v>0.39</v>
          </cell>
          <cell r="HA509">
            <v>0.34</v>
          </cell>
          <cell r="HB509">
            <v>0.66</v>
          </cell>
          <cell r="HC509">
            <v>0.61</v>
          </cell>
          <cell r="HD509">
            <v>0.56999999999999995</v>
          </cell>
          <cell r="HE509">
            <v>0.56999999999999995</v>
          </cell>
          <cell r="HF509">
            <v>0.4</v>
          </cell>
          <cell r="HG509">
            <v>0.56999999999999995</v>
          </cell>
          <cell r="HH509">
            <v>0.02</v>
          </cell>
          <cell r="HI509">
            <v>0.09</v>
          </cell>
          <cell r="HJ509">
            <v>0.06</v>
          </cell>
          <cell r="HK509">
            <v>0.08</v>
          </cell>
          <cell r="HL509">
            <v>0.05</v>
          </cell>
          <cell r="HM509">
            <v>0.01</v>
          </cell>
          <cell r="HN509">
            <v>0</v>
          </cell>
          <cell r="HO509">
            <v>0.01</v>
          </cell>
          <cell r="HP509">
            <v>0.01</v>
          </cell>
          <cell r="HQ509">
            <v>0.01</v>
          </cell>
          <cell r="HR509">
            <v>6.0000000000000001E-3</v>
          </cell>
          <cell r="HS509">
            <v>1.7000000000000001E-2</v>
          </cell>
          <cell r="HT509">
            <v>0.03</v>
          </cell>
          <cell r="HU509">
            <v>0.05</v>
          </cell>
          <cell r="HV509">
            <v>0.05</v>
          </cell>
          <cell r="HW509">
            <v>0.05</v>
          </cell>
          <cell r="HX509">
            <v>0.05</v>
          </cell>
          <cell r="HY509">
            <v>0.06</v>
          </cell>
        </row>
        <row r="510">
          <cell r="A510">
            <v>610163</v>
          </cell>
          <cell r="I510">
            <v>74</v>
          </cell>
          <cell r="J510" t="str">
            <v>Very strong</v>
          </cell>
          <cell r="M510">
            <v>99</v>
          </cell>
          <cell r="R510">
            <v>131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0.02</v>
          </cell>
          <cell r="AL510">
            <v>0.05</v>
          </cell>
          <cell r="AM510">
            <v>0.04</v>
          </cell>
          <cell r="AN510">
            <v>0.03</v>
          </cell>
          <cell r="AO510">
            <v>0.05</v>
          </cell>
          <cell r="AP510">
            <v>0.03</v>
          </cell>
          <cell r="AQ510">
            <v>0.14000000000000001</v>
          </cell>
          <cell r="AR510">
            <v>0.18</v>
          </cell>
          <cell r="AS510">
            <v>0</v>
          </cell>
          <cell r="AT510">
            <v>0</v>
          </cell>
          <cell r="AU510">
            <v>0.01</v>
          </cell>
          <cell r="AV510">
            <v>0.01</v>
          </cell>
          <cell r="AW510">
            <v>0</v>
          </cell>
          <cell r="AX510">
            <v>0.01</v>
          </cell>
          <cell r="AY510">
            <v>0.96</v>
          </cell>
          <cell r="AZ510">
            <v>0.97</v>
          </cell>
          <cell r="BA510">
            <v>0.95</v>
          </cell>
          <cell r="BB510">
            <v>0.96</v>
          </cell>
          <cell r="BC510">
            <v>0.85</v>
          </cell>
          <cell r="BD510">
            <v>0.76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0.01</v>
          </cell>
          <cell r="BV510">
            <v>0.01</v>
          </cell>
          <cell r="BW510">
            <v>0</v>
          </cell>
          <cell r="BX510">
            <v>0.01</v>
          </cell>
          <cell r="BY510">
            <v>0.01</v>
          </cell>
          <cell r="BZ510">
            <v>0</v>
          </cell>
          <cell r="CA510">
            <v>0.03</v>
          </cell>
          <cell r="CB510">
            <v>0.01</v>
          </cell>
          <cell r="CL510">
            <v>0.02</v>
          </cell>
          <cell r="CM510">
            <v>0.02</v>
          </cell>
          <cell r="CN510">
            <v>0.02</v>
          </cell>
          <cell r="CO510">
            <v>0.04</v>
          </cell>
          <cell r="CP510">
            <v>0.03</v>
          </cell>
          <cell r="CQ510">
            <v>0.04</v>
          </cell>
          <cell r="CR510">
            <v>0.04</v>
          </cell>
          <cell r="CS510">
            <v>0.08</v>
          </cell>
          <cell r="CT510">
            <v>7.0000000000000007E-2</v>
          </cell>
          <cell r="CU510">
            <v>0</v>
          </cell>
          <cell r="CV510">
            <v>0</v>
          </cell>
          <cell r="CW510">
            <v>0.01</v>
          </cell>
          <cell r="CX510">
            <v>0</v>
          </cell>
          <cell r="CY510">
            <v>0.01</v>
          </cell>
          <cell r="CZ510">
            <v>0</v>
          </cell>
          <cell r="DA510">
            <v>0</v>
          </cell>
          <cell r="DB510">
            <v>0</v>
          </cell>
          <cell r="DC510">
            <v>0.01</v>
          </cell>
          <cell r="DD510">
            <v>0.98</v>
          </cell>
          <cell r="DE510">
            <v>0.97</v>
          </cell>
          <cell r="DF510">
            <v>0.97</v>
          </cell>
          <cell r="DG510">
            <v>0.96</v>
          </cell>
          <cell r="DH510">
            <v>0.96</v>
          </cell>
          <cell r="DI510">
            <v>0.95</v>
          </cell>
          <cell r="DJ510">
            <v>0.96</v>
          </cell>
          <cell r="DK510">
            <v>0.89</v>
          </cell>
          <cell r="DL510">
            <v>0.91</v>
          </cell>
          <cell r="DM510">
            <v>0.08</v>
          </cell>
          <cell r="DN510">
            <v>5.0000000000000001E-3</v>
          </cell>
          <cell r="DO510">
            <v>0.01</v>
          </cell>
          <cell r="DP510">
            <v>0.01</v>
          </cell>
          <cell r="DQ510">
            <v>5.0000000000000001E-3</v>
          </cell>
          <cell r="DR510">
            <v>0.01</v>
          </cell>
          <cell r="DS510">
            <v>0.01</v>
          </cell>
          <cell r="DT510">
            <v>0</v>
          </cell>
          <cell r="DU510">
            <v>0</v>
          </cell>
          <cell r="DW510">
            <v>0</v>
          </cell>
          <cell r="DX510">
            <v>0</v>
          </cell>
          <cell r="DY510">
            <v>0.01</v>
          </cell>
          <cell r="DZ510">
            <v>0</v>
          </cell>
          <cell r="EA510">
            <v>0</v>
          </cell>
          <cell r="EB510">
            <v>0.05</v>
          </cell>
          <cell r="EC510">
            <v>0.01</v>
          </cell>
          <cell r="ED510">
            <v>0</v>
          </cell>
          <cell r="EE510">
            <v>0.08</v>
          </cell>
          <cell r="EF510">
            <v>0.03</v>
          </cell>
          <cell r="EG510">
            <v>0.03</v>
          </cell>
          <cell r="EH510">
            <v>0.03</v>
          </cell>
          <cell r="EI510">
            <v>0.02</v>
          </cell>
          <cell r="EJ510">
            <v>0.05</v>
          </cell>
          <cell r="EK510">
            <v>0.16</v>
          </cell>
          <cell r="EL510">
            <v>7.0000000000000007E-2</v>
          </cell>
          <cell r="EM510">
            <v>0.04</v>
          </cell>
          <cell r="EO510">
            <v>0.95</v>
          </cell>
          <cell r="EP510">
            <v>0.96</v>
          </cell>
          <cell r="EQ510">
            <v>0.96</v>
          </cell>
          <cell r="ER510">
            <v>0.98</v>
          </cell>
          <cell r="ES510">
            <v>0.95</v>
          </cell>
          <cell r="ET510">
            <v>0.72</v>
          </cell>
          <cell r="EU510">
            <v>0.9</v>
          </cell>
          <cell r="EV510">
            <v>0.95</v>
          </cell>
          <cell r="EW510">
            <v>0.06</v>
          </cell>
          <cell r="EX510">
            <v>0.02</v>
          </cell>
          <cell r="EY510">
            <v>0.01</v>
          </cell>
          <cell r="EZ510">
            <v>0</v>
          </cell>
          <cell r="FA510">
            <v>0</v>
          </cell>
          <cell r="FB510">
            <v>0</v>
          </cell>
          <cell r="FC510">
            <v>0.05</v>
          </cell>
          <cell r="FD510">
            <v>0.03</v>
          </cell>
          <cell r="FE510">
            <v>0.01</v>
          </cell>
          <cell r="GP510">
            <v>0</v>
          </cell>
          <cell r="GQ510">
            <v>0.01</v>
          </cell>
          <cell r="GR510">
            <v>0.01</v>
          </cell>
          <cell r="GS510">
            <v>0.01</v>
          </cell>
          <cell r="GT510">
            <v>0</v>
          </cell>
          <cell r="GU510">
            <v>0</v>
          </cell>
          <cell r="GV510">
            <v>0.06</v>
          </cell>
          <cell r="GW510">
            <v>0.06</v>
          </cell>
          <cell r="GX510">
            <v>0.05</v>
          </cell>
          <cell r="GY510">
            <v>0.09</v>
          </cell>
          <cell r="GZ510">
            <v>7.0000000000000007E-2</v>
          </cell>
          <cell r="HA510">
            <v>0.06</v>
          </cell>
          <cell r="HB510">
            <v>0.91</v>
          </cell>
          <cell r="HC510">
            <v>0.25</v>
          </cell>
          <cell r="HD510">
            <v>0.36</v>
          </cell>
          <cell r="HE510">
            <v>0.84</v>
          </cell>
          <cell r="HF510">
            <v>0.38</v>
          </cell>
          <cell r="HG510">
            <v>0.92</v>
          </cell>
          <cell r="HH510">
            <v>0</v>
          </cell>
          <cell r="HI510">
            <v>0.23</v>
          </cell>
          <cell r="HJ510">
            <v>0.17</v>
          </cell>
          <cell r="HK510">
            <v>0.02</v>
          </cell>
          <cell r="HL510">
            <v>0.14000000000000001</v>
          </cell>
          <cell r="HM510">
            <v>0.01</v>
          </cell>
          <cell r="HN510">
            <v>1.0999999999999999E-2</v>
          </cell>
          <cell r="HO510">
            <v>0.42</v>
          </cell>
          <cell r="HP510">
            <v>0.36</v>
          </cell>
          <cell r="HQ510">
            <v>0.01</v>
          </cell>
          <cell r="HR510">
            <v>0.39700000000000002</v>
          </cell>
          <cell r="HS510">
            <v>1.0999999999999999E-2</v>
          </cell>
          <cell r="HT510">
            <v>0.02</v>
          </cell>
          <cell r="HU510">
            <v>0.04</v>
          </cell>
          <cell r="HV510">
            <v>0.04</v>
          </cell>
          <cell r="HW510">
            <v>0.03</v>
          </cell>
          <cell r="HX510">
            <v>0.02</v>
          </cell>
          <cell r="HY510">
            <v>0.01</v>
          </cell>
        </row>
        <row r="511">
          <cell r="A511">
            <v>610165</v>
          </cell>
          <cell r="I511">
            <v>55</v>
          </cell>
          <cell r="J511" t="str">
            <v>Weak</v>
          </cell>
          <cell r="M511">
            <v>32</v>
          </cell>
          <cell r="R511">
            <v>19</v>
          </cell>
          <cell r="AA511">
            <v>0.01</v>
          </cell>
          <cell r="AB511">
            <v>0.01</v>
          </cell>
          <cell r="AC511">
            <v>0.03</v>
          </cell>
          <cell r="AD511">
            <v>0.01</v>
          </cell>
          <cell r="AE511">
            <v>0.02</v>
          </cell>
          <cell r="AF511">
            <v>0.08</v>
          </cell>
          <cell r="AG511">
            <v>0.12</v>
          </cell>
          <cell r="AH511">
            <v>0.1</v>
          </cell>
          <cell r="AI511">
            <v>0.1</v>
          </cell>
          <cell r="AJ511">
            <v>0.06</v>
          </cell>
          <cell r="AK511">
            <v>0.1</v>
          </cell>
          <cell r="AL511">
            <v>0.18</v>
          </cell>
          <cell r="AM511">
            <v>0.43</v>
          </cell>
          <cell r="AN511">
            <v>0.36</v>
          </cell>
          <cell r="AO511">
            <v>0.4</v>
          </cell>
          <cell r="AP511">
            <v>0.31</v>
          </cell>
          <cell r="AQ511">
            <v>0.41</v>
          </cell>
          <cell r="AR511">
            <v>0.37</v>
          </cell>
          <cell r="AS511">
            <v>0.02</v>
          </cell>
          <cell r="AT511">
            <v>0.02</v>
          </cell>
          <cell r="AU511">
            <v>0.03</v>
          </cell>
          <cell r="AV511">
            <v>0.02</v>
          </cell>
          <cell r="AW511">
            <v>0.04</v>
          </cell>
          <cell r="AX511">
            <v>0.03</v>
          </cell>
          <cell r="AY511">
            <v>0.42</v>
          </cell>
          <cell r="AZ511">
            <v>0.51</v>
          </cell>
          <cell r="BA511">
            <v>0.45</v>
          </cell>
          <cell r="BB511">
            <v>0.6</v>
          </cell>
          <cell r="BC511">
            <v>0.44</v>
          </cell>
          <cell r="BD511">
            <v>0.33</v>
          </cell>
          <cell r="BK511">
            <v>0</v>
          </cell>
          <cell r="BL511">
            <v>3.0000000000000001E-3</v>
          </cell>
          <cell r="BM511">
            <v>0</v>
          </cell>
          <cell r="BN511">
            <v>0.01</v>
          </cell>
          <cell r="BO511">
            <v>0.01</v>
          </cell>
          <cell r="BP511">
            <v>0.01</v>
          </cell>
          <cell r="BQ511">
            <v>0.02</v>
          </cell>
          <cell r="BR511">
            <v>0.05</v>
          </cell>
          <cell r="BS511">
            <v>0.02</v>
          </cell>
          <cell r="BT511">
            <v>0.01</v>
          </cell>
          <cell r="BU511">
            <v>0.02</v>
          </cell>
          <cell r="BV511">
            <v>0.02</v>
          </cell>
          <cell r="BW511">
            <v>0.03</v>
          </cell>
          <cell r="BX511">
            <v>0.01</v>
          </cell>
          <cell r="BY511">
            <v>0.05</v>
          </cell>
          <cell r="BZ511">
            <v>0.04</v>
          </cell>
          <cell r="CA511">
            <v>0.06</v>
          </cell>
          <cell r="CB511">
            <v>0.03</v>
          </cell>
          <cell r="CL511">
            <v>0.11</v>
          </cell>
          <cell r="CM511">
            <v>0.14000000000000001</v>
          </cell>
          <cell r="CN511">
            <v>0.18</v>
          </cell>
          <cell r="CO511">
            <v>0.19</v>
          </cell>
          <cell r="CP511">
            <v>0.17</v>
          </cell>
          <cell r="CQ511">
            <v>0.24</v>
          </cell>
          <cell r="CR511">
            <v>0.2</v>
          </cell>
          <cell r="CS511">
            <v>0.22</v>
          </cell>
          <cell r="CT511">
            <v>0.21</v>
          </cell>
          <cell r="CU511">
            <v>0.01</v>
          </cell>
          <cell r="CV511">
            <v>0.01</v>
          </cell>
          <cell r="CW511">
            <v>0.01</v>
          </cell>
          <cell r="CX511">
            <v>0.01</v>
          </cell>
          <cell r="CY511">
            <v>0.01</v>
          </cell>
          <cell r="CZ511">
            <v>0.01</v>
          </cell>
          <cell r="DA511">
            <v>0.02</v>
          </cell>
          <cell r="DB511">
            <v>0.01</v>
          </cell>
          <cell r="DC511">
            <v>0.02</v>
          </cell>
          <cell r="DD511">
            <v>0.86</v>
          </cell>
          <cell r="DE511">
            <v>0.83</v>
          </cell>
          <cell r="DF511">
            <v>0.79</v>
          </cell>
          <cell r="DG511">
            <v>0.76</v>
          </cell>
          <cell r="DH511">
            <v>0.8</v>
          </cell>
          <cell r="DI511">
            <v>0.7</v>
          </cell>
          <cell r="DJ511">
            <v>0.72</v>
          </cell>
          <cell r="DK511">
            <v>0.66</v>
          </cell>
          <cell r="DL511">
            <v>0.72</v>
          </cell>
          <cell r="DM511">
            <v>0.13</v>
          </cell>
          <cell r="DN511">
            <v>1.0999999999999999E-2</v>
          </cell>
          <cell r="DO511">
            <v>0.01</v>
          </cell>
          <cell r="DP511">
            <v>0.02</v>
          </cell>
          <cell r="DQ511">
            <v>3.0000000000000001E-3</v>
          </cell>
          <cell r="DR511">
            <v>0.03</v>
          </cell>
          <cell r="DS511">
            <v>0.04</v>
          </cell>
          <cell r="DT511">
            <v>0.01</v>
          </cell>
          <cell r="DU511">
            <v>0.01</v>
          </cell>
          <cell r="DW511">
            <v>7.5999999999999998E-2</v>
          </cell>
          <cell r="DX511">
            <v>5.6000000000000001E-2</v>
          </cell>
          <cell r="DY511">
            <v>0.1</v>
          </cell>
          <cell r="DZ511">
            <v>0.05</v>
          </cell>
          <cell r="EA511">
            <v>0.08</v>
          </cell>
          <cell r="EB511">
            <v>0.1</v>
          </cell>
          <cell r="EC511">
            <v>7.0000000000000007E-2</v>
          </cell>
          <cell r="ED511">
            <v>0.05</v>
          </cell>
          <cell r="EE511">
            <v>0.28999999999999998</v>
          </cell>
          <cell r="EF511">
            <v>0.34</v>
          </cell>
          <cell r="EG511">
            <v>0.35</v>
          </cell>
          <cell r="EH511">
            <v>0.34</v>
          </cell>
          <cell r="EI511">
            <v>0.33</v>
          </cell>
          <cell r="EJ511">
            <v>0.37</v>
          </cell>
          <cell r="EK511">
            <v>0.37</v>
          </cell>
          <cell r="EL511">
            <v>0.41</v>
          </cell>
          <cell r="EM511">
            <v>0.39</v>
          </cell>
          <cell r="EO511">
            <v>0.54</v>
          </cell>
          <cell r="EP511">
            <v>0.55000000000000004</v>
          </cell>
          <cell r="EQ511">
            <v>0.51</v>
          </cell>
          <cell r="ER511">
            <v>0.59</v>
          </cell>
          <cell r="ES511">
            <v>0.48</v>
          </cell>
          <cell r="ET511">
            <v>0.44</v>
          </cell>
          <cell r="EU511">
            <v>0.45</v>
          </cell>
          <cell r="EV511">
            <v>0.48</v>
          </cell>
          <cell r="EW511">
            <v>0.06</v>
          </cell>
          <cell r="EX511">
            <v>0.03</v>
          </cell>
          <cell r="EY511">
            <v>0.04</v>
          </cell>
          <cell r="EZ511">
            <v>0.04</v>
          </cell>
          <cell r="FA511">
            <v>0.03</v>
          </cell>
          <cell r="FB511">
            <v>0.05</v>
          </cell>
          <cell r="FC511">
            <v>0.06</v>
          </cell>
          <cell r="FD511">
            <v>0.06</v>
          </cell>
          <cell r="FE511">
            <v>0.06</v>
          </cell>
          <cell r="GP511">
            <v>0.01</v>
          </cell>
          <cell r="GQ511">
            <v>0.02</v>
          </cell>
          <cell r="GR511">
            <v>0.02</v>
          </cell>
          <cell r="GS511">
            <v>0.01</v>
          </cell>
          <cell r="GT511">
            <v>7.0000000000000007E-2</v>
          </cell>
          <cell r="GU511">
            <v>0.02</v>
          </cell>
          <cell r="GV511">
            <v>0.3</v>
          </cell>
          <cell r="GW511">
            <v>0.27</v>
          </cell>
          <cell r="GX511">
            <v>0.28999999999999998</v>
          </cell>
          <cell r="GY511">
            <v>0.28000000000000003</v>
          </cell>
          <cell r="GZ511">
            <v>0.39</v>
          </cell>
          <cell r="HA511">
            <v>0.33</v>
          </cell>
          <cell r="HB511">
            <v>0.6</v>
          </cell>
          <cell r="HC511">
            <v>0.4</v>
          </cell>
          <cell r="HD511">
            <v>0.41</v>
          </cell>
          <cell r="HE511">
            <v>0.44</v>
          </cell>
          <cell r="HF511">
            <v>0.32</v>
          </cell>
          <cell r="HG511">
            <v>0.5</v>
          </cell>
          <cell r="HH511">
            <v>0.03</v>
          </cell>
          <cell r="HI511">
            <v>0.21</v>
          </cell>
          <cell r="HJ511">
            <v>0.18</v>
          </cell>
          <cell r="HK511">
            <v>0.17</v>
          </cell>
          <cell r="HL511">
            <v>0.12</v>
          </cell>
          <cell r="HM511">
            <v>0.06</v>
          </cell>
          <cell r="HN511">
            <v>1.0999999999999999E-2</v>
          </cell>
          <cell r="HO511">
            <v>0.03</v>
          </cell>
          <cell r="HP511">
            <v>0.03</v>
          </cell>
          <cell r="HQ511">
            <v>0.03</v>
          </cell>
          <cell r="HR511">
            <v>2.5000000000000001E-2</v>
          </cell>
          <cell r="HS511">
            <v>2.5000000000000001E-2</v>
          </cell>
          <cell r="HT511">
            <v>0.05</v>
          </cell>
          <cell r="HU511">
            <v>0.06</v>
          </cell>
          <cell r="HV511">
            <v>0.06</v>
          </cell>
          <cell r="HW511">
            <v>7.0000000000000007E-2</v>
          </cell>
          <cell r="HX511">
            <v>0.06</v>
          </cell>
          <cell r="HY511">
            <v>7.0000000000000007E-2</v>
          </cell>
        </row>
        <row r="512">
          <cell r="A512">
            <v>610167</v>
          </cell>
          <cell r="I512">
            <v>66</v>
          </cell>
          <cell r="J512" t="str">
            <v>Neutral</v>
          </cell>
          <cell r="M512">
            <v>42</v>
          </cell>
          <cell r="R512">
            <v>10</v>
          </cell>
          <cell r="AA512">
            <v>0.01</v>
          </cell>
          <cell r="AB512">
            <v>0.01</v>
          </cell>
          <cell r="AC512">
            <v>0.02</v>
          </cell>
          <cell r="AD512">
            <v>0.02</v>
          </cell>
          <cell r="AE512">
            <v>0.02</v>
          </cell>
          <cell r="AF512">
            <v>7.0000000000000007E-2</v>
          </cell>
          <cell r="AG512">
            <v>0.09</v>
          </cell>
          <cell r="AH512">
            <v>0.05</v>
          </cell>
          <cell r="AI512">
            <v>0.08</v>
          </cell>
          <cell r="AJ512">
            <v>0.06</v>
          </cell>
          <cell r="AK512">
            <v>0.12</v>
          </cell>
          <cell r="AL512">
            <v>0.19</v>
          </cell>
          <cell r="AM512">
            <v>0.34</v>
          </cell>
          <cell r="AN512">
            <v>0.3</v>
          </cell>
          <cell r="AO512">
            <v>0.37</v>
          </cell>
          <cell r="AP512">
            <v>0.26</v>
          </cell>
          <cell r="AQ512">
            <v>0.32</v>
          </cell>
          <cell r="AR512">
            <v>0.28999999999999998</v>
          </cell>
          <cell r="AS512">
            <v>0.02</v>
          </cell>
          <cell r="AT512">
            <v>0.01</v>
          </cell>
          <cell r="AU512">
            <v>0.01</v>
          </cell>
          <cell r="AV512">
            <v>0.01</v>
          </cell>
          <cell r="AW512">
            <v>0.02</v>
          </cell>
          <cell r="AX512">
            <v>0.02</v>
          </cell>
          <cell r="AY512">
            <v>0.55000000000000004</v>
          </cell>
          <cell r="AZ512">
            <v>0.63</v>
          </cell>
          <cell r="BA512">
            <v>0.52</v>
          </cell>
          <cell r="BB512">
            <v>0.66</v>
          </cell>
          <cell r="BC512">
            <v>0.51</v>
          </cell>
          <cell r="BD512">
            <v>0.44</v>
          </cell>
          <cell r="BK512">
            <v>0</v>
          </cell>
          <cell r="BL512">
            <v>0</v>
          </cell>
          <cell r="BM512">
            <v>0</v>
          </cell>
          <cell r="BN512">
            <v>0.01</v>
          </cell>
          <cell r="BO512">
            <v>0</v>
          </cell>
          <cell r="BP512">
            <v>0</v>
          </cell>
          <cell r="BQ512">
            <v>0.01</v>
          </cell>
          <cell r="BR512">
            <v>0.05</v>
          </cell>
          <cell r="BS512">
            <v>0.02</v>
          </cell>
          <cell r="BT512">
            <v>0.02</v>
          </cell>
          <cell r="BU512">
            <v>0.01</v>
          </cell>
          <cell r="BV512">
            <v>0.03</v>
          </cell>
          <cell r="BW512">
            <v>0.03</v>
          </cell>
          <cell r="BX512">
            <v>0.03</v>
          </cell>
          <cell r="BY512">
            <v>0.03</v>
          </cell>
          <cell r="BZ512">
            <v>0.04</v>
          </cell>
          <cell r="CA512">
            <v>7.0000000000000007E-2</v>
          </cell>
          <cell r="CB512">
            <v>7.0000000000000007E-2</v>
          </cell>
          <cell r="CL512">
            <v>0.15</v>
          </cell>
          <cell r="CM512">
            <v>0.18</v>
          </cell>
          <cell r="CN512">
            <v>0.17</v>
          </cell>
          <cell r="CO512">
            <v>0.19</v>
          </cell>
          <cell r="CP512">
            <v>0.17</v>
          </cell>
          <cell r="CQ512">
            <v>0.24</v>
          </cell>
          <cell r="CR512">
            <v>0.26</v>
          </cell>
          <cell r="CS512">
            <v>0.28999999999999998</v>
          </cell>
          <cell r="CT512">
            <v>0.2</v>
          </cell>
          <cell r="CU512">
            <v>0</v>
          </cell>
          <cell r="CV512">
            <v>0.01</v>
          </cell>
          <cell r="CW512">
            <v>0.02</v>
          </cell>
          <cell r="CX512">
            <v>0.01</v>
          </cell>
          <cell r="CY512">
            <v>0.01</v>
          </cell>
          <cell r="CZ512">
            <v>0</v>
          </cell>
          <cell r="DA512">
            <v>0.02</v>
          </cell>
          <cell r="DB512">
            <v>0.01</v>
          </cell>
          <cell r="DC512">
            <v>0.01</v>
          </cell>
          <cell r="DD512">
            <v>0.83</v>
          </cell>
          <cell r="DE512">
            <v>0.79</v>
          </cell>
          <cell r="DF512">
            <v>0.78</v>
          </cell>
          <cell r="DG512">
            <v>0.76</v>
          </cell>
          <cell r="DH512">
            <v>0.79</v>
          </cell>
          <cell r="DI512">
            <v>0.72</v>
          </cell>
          <cell r="DJ512">
            <v>0.67</v>
          </cell>
          <cell r="DK512">
            <v>0.56999999999999995</v>
          </cell>
          <cell r="DL512">
            <v>0.71</v>
          </cell>
          <cell r="DM512">
            <v>0.13</v>
          </cell>
          <cell r="DN512">
            <v>2.1999999999999999E-2</v>
          </cell>
          <cell r="DO512">
            <v>0.01</v>
          </cell>
          <cell r="DP512">
            <v>0.01</v>
          </cell>
          <cell r="DQ512">
            <v>8.9999999999999993E-3</v>
          </cell>
          <cell r="DR512">
            <v>0.03</v>
          </cell>
          <cell r="DS512">
            <v>0.03</v>
          </cell>
          <cell r="DT512">
            <v>0.02</v>
          </cell>
          <cell r="DU512">
            <v>0.01</v>
          </cell>
          <cell r="DW512">
            <v>8.7999999999999995E-2</v>
          </cell>
          <cell r="DX512">
            <v>3.7999999999999999E-2</v>
          </cell>
          <cell r="DY512">
            <v>0.05</v>
          </cell>
          <cell r="DZ512">
            <v>0.04</v>
          </cell>
          <cell r="EA512">
            <v>7.0000000000000007E-2</v>
          </cell>
          <cell r="EB512">
            <v>0.11</v>
          </cell>
          <cell r="EC512">
            <v>0.08</v>
          </cell>
          <cell r="ED512">
            <v>7.0000000000000007E-2</v>
          </cell>
          <cell r="EE512">
            <v>0.28000000000000003</v>
          </cell>
          <cell r="EF512">
            <v>0.37</v>
          </cell>
          <cell r="EG512">
            <v>0.31</v>
          </cell>
          <cell r="EH512">
            <v>0.31</v>
          </cell>
          <cell r="EI512">
            <v>0.28999999999999998</v>
          </cell>
          <cell r="EJ512">
            <v>0.34</v>
          </cell>
          <cell r="EK512">
            <v>0.33</v>
          </cell>
          <cell r="EL512">
            <v>0.34</v>
          </cell>
          <cell r="EM512">
            <v>0.35</v>
          </cell>
          <cell r="EO512">
            <v>0.5</v>
          </cell>
          <cell r="EP512">
            <v>0.61</v>
          </cell>
          <cell r="EQ512">
            <v>0.59</v>
          </cell>
          <cell r="ER512">
            <v>0.63</v>
          </cell>
          <cell r="ES512">
            <v>0.51</v>
          </cell>
          <cell r="ET512">
            <v>0.49</v>
          </cell>
          <cell r="EU512">
            <v>0.53</v>
          </cell>
          <cell r="EV512">
            <v>0.53</v>
          </cell>
          <cell r="EW512">
            <v>0.03</v>
          </cell>
          <cell r="EX512">
            <v>0.03</v>
          </cell>
          <cell r="EY512">
            <v>0.03</v>
          </cell>
          <cell r="EZ512">
            <v>0.03</v>
          </cell>
          <cell r="FA512">
            <v>0.03</v>
          </cell>
          <cell r="FB512">
            <v>0.05</v>
          </cell>
          <cell r="FC512">
            <v>0.04</v>
          </cell>
          <cell r="FD512">
            <v>0.04</v>
          </cell>
          <cell r="FE512">
            <v>0.04</v>
          </cell>
          <cell r="GP512">
            <v>0.02</v>
          </cell>
          <cell r="GQ512">
            <v>0.01</v>
          </cell>
          <cell r="GR512">
            <v>0.02</v>
          </cell>
          <cell r="GS512">
            <v>0.03</v>
          </cell>
          <cell r="GT512">
            <v>0.08</v>
          </cell>
          <cell r="GU512">
            <v>0.02</v>
          </cell>
          <cell r="GV512">
            <v>0.28999999999999998</v>
          </cell>
          <cell r="GW512">
            <v>0.3</v>
          </cell>
          <cell r="GX512">
            <v>0.31</v>
          </cell>
          <cell r="GY512">
            <v>0.34</v>
          </cell>
          <cell r="GZ512">
            <v>0.35</v>
          </cell>
          <cell r="HA512">
            <v>0.3</v>
          </cell>
          <cell r="HB512">
            <v>0.59</v>
          </cell>
          <cell r="HC512">
            <v>0.47</v>
          </cell>
          <cell r="HD512">
            <v>0.51</v>
          </cell>
          <cell r="HE512">
            <v>0.52</v>
          </cell>
          <cell r="HF512">
            <v>0.43</v>
          </cell>
          <cell r="HG512">
            <v>0.56999999999999995</v>
          </cell>
          <cell r="HH512">
            <v>0.04</v>
          </cell>
          <cell r="HI512">
            <v>0.12</v>
          </cell>
          <cell r="HJ512">
            <v>0.08</v>
          </cell>
          <cell r="HK512">
            <v>0.04</v>
          </cell>
          <cell r="HL512">
            <v>7.0000000000000007E-2</v>
          </cell>
          <cell r="HM512">
            <v>0.04</v>
          </cell>
          <cell r="HN512">
            <v>2.1999999999999999E-2</v>
          </cell>
          <cell r="HO512">
            <v>0.03</v>
          </cell>
          <cell r="HP512">
            <v>0.03</v>
          </cell>
          <cell r="HQ512">
            <v>0.02</v>
          </cell>
          <cell r="HR512">
            <v>2.5000000000000001E-2</v>
          </cell>
          <cell r="HS512">
            <v>2.1999999999999999E-2</v>
          </cell>
          <cell r="HT512">
            <v>0.03</v>
          </cell>
          <cell r="HU512">
            <v>7.0000000000000007E-2</v>
          </cell>
          <cell r="HV512">
            <v>0.05</v>
          </cell>
          <cell r="HW512">
            <v>0.05</v>
          </cell>
          <cell r="HX512">
            <v>0.06</v>
          </cell>
          <cell r="HY512">
            <v>0.05</v>
          </cell>
        </row>
        <row r="513">
          <cell r="A513">
            <v>610170</v>
          </cell>
          <cell r="I513">
            <v>55</v>
          </cell>
          <cell r="J513" t="str">
            <v>Strong</v>
          </cell>
          <cell r="M513">
            <v>61</v>
          </cell>
          <cell r="R513">
            <v>15</v>
          </cell>
          <cell r="AA513">
            <v>0.01</v>
          </cell>
          <cell r="AB513">
            <v>0</v>
          </cell>
          <cell r="AC513">
            <v>0.01</v>
          </cell>
          <cell r="AD513">
            <v>0.01</v>
          </cell>
          <cell r="AE513">
            <v>0.01</v>
          </cell>
          <cell r="AF513">
            <v>0.04</v>
          </cell>
          <cell r="AG513">
            <v>0.06</v>
          </cell>
          <cell r="AH513">
            <v>0.02</v>
          </cell>
          <cell r="AI513">
            <v>0.04</v>
          </cell>
          <cell r="AJ513">
            <v>0.03</v>
          </cell>
          <cell r="AK513">
            <v>0.06</v>
          </cell>
          <cell r="AL513">
            <v>0.12</v>
          </cell>
          <cell r="AM513">
            <v>0.27</v>
          </cell>
          <cell r="AN513">
            <v>0.25</v>
          </cell>
          <cell r="AO513">
            <v>0.28000000000000003</v>
          </cell>
          <cell r="AP513">
            <v>0.18</v>
          </cell>
          <cell r="AQ513">
            <v>0.34</v>
          </cell>
          <cell r="AR513">
            <v>0.31</v>
          </cell>
          <cell r="AS513">
            <v>0.03</v>
          </cell>
          <cell r="AT513">
            <v>0.03</v>
          </cell>
          <cell r="AU513">
            <v>0.03</v>
          </cell>
          <cell r="AV513">
            <v>0.04</v>
          </cell>
          <cell r="AW513">
            <v>0.05</v>
          </cell>
          <cell r="AX513">
            <v>0.05</v>
          </cell>
          <cell r="AY513">
            <v>0.64</v>
          </cell>
          <cell r="AZ513">
            <v>0.69</v>
          </cell>
          <cell r="BA513">
            <v>0.64</v>
          </cell>
          <cell r="BB513">
            <v>0.74</v>
          </cell>
          <cell r="BC513">
            <v>0.53</v>
          </cell>
          <cell r="BD513">
            <v>0.48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0.01</v>
          </cell>
          <cell r="BR513">
            <v>0.03</v>
          </cell>
          <cell r="BS513">
            <v>0.01</v>
          </cell>
          <cell r="BT513">
            <v>0</v>
          </cell>
          <cell r="BU513">
            <v>0.01</v>
          </cell>
          <cell r="BV513">
            <v>0.02</v>
          </cell>
          <cell r="BW513">
            <v>0.02</v>
          </cell>
          <cell r="BX513">
            <v>0.01</v>
          </cell>
          <cell r="BY513">
            <v>0.03</v>
          </cell>
          <cell r="BZ513">
            <v>0.03</v>
          </cell>
          <cell r="CA513">
            <v>0.06</v>
          </cell>
          <cell r="CB513">
            <v>0.05</v>
          </cell>
          <cell r="CL513">
            <v>0.12</v>
          </cell>
          <cell r="CM513">
            <v>0.13</v>
          </cell>
          <cell r="CN513">
            <v>0.17</v>
          </cell>
          <cell r="CO513">
            <v>0.17</v>
          </cell>
          <cell r="CP513">
            <v>0.16</v>
          </cell>
          <cell r="CQ513">
            <v>0.21</v>
          </cell>
          <cell r="CR513">
            <v>0.18</v>
          </cell>
          <cell r="CS513">
            <v>0.21</v>
          </cell>
          <cell r="CT513">
            <v>0.19</v>
          </cell>
          <cell r="CU513">
            <v>0.03</v>
          </cell>
          <cell r="CV513">
            <v>0.03</v>
          </cell>
          <cell r="CW513">
            <v>0.04</v>
          </cell>
          <cell r="CX513">
            <v>0.03</v>
          </cell>
          <cell r="CY513">
            <v>0.03</v>
          </cell>
          <cell r="CZ513">
            <v>0.03</v>
          </cell>
          <cell r="DA513">
            <v>0.04</v>
          </cell>
          <cell r="DB513">
            <v>0.04</v>
          </cell>
          <cell r="DC513">
            <v>0.04</v>
          </cell>
          <cell r="DD513">
            <v>0.85</v>
          </cell>
          <cell r="DE513">
            <v>0.83</v>
          </cell>
          <cell r="DF513">
            <v>0.77</v>
          </cell>
          <cell r="DG513">
            <v>0.78</v>
          </cell>
          <cell r="DH513">
            <v>0.79</v>
          </cell>
          <cell r="DI513">
            <v>0.73</v>
          </cell>
          <cell r="DJ513">
            <v>0.74</v>
          </cell>
          <cell r="DK513">
            <v>0.66</v>
          </cell>
          <cell r="DL513">
            <v>0.71</v>
          </cell>
          <cell r="DM513">
            <v>0.14000000000000001</v>
          </cell>
          <cell r="DN513">
            <v>6.0000000000000001E-3</v>
          </cell>
          <cell r="DO513">
            <v>0</v>
          </cell>
          <cell r="DP513">
            <v>0.01</v>
          </cell>
          <cell r="DQ513">
            <v>3.0000000000000001E-3</v>
          </cell>
          <cell r="DR513">
            <v>0.01</v>
          </cell>
          <cell r="DS513">
            <v>0.02</v>
          </cell>
          <cell r="DT513">
            <v>0.01</v>
          </cell>
          <cell r="DU513">
            <v>0</v>
          </cell>
          <cell r="DW513">
            <v>0.04</v>
          </cell>
          <cell r="DX513">
            <v>1.7000000000000001E-2</v>
          </cell>
          <cell r="DY513">
            <v>0.02</v>
          </cell>
          <cell r="DZ513">
            <v>0.03</v>
          </cell>
          <cell r="EA513">
            <v>0.04</v>
          </cell>
          <cell r="EB513">
            <v>0.04</v>
          </cell>
          <cell r="EC513">
            <v>0.03</v>
          </cell>
          <cell r="ED513">
            <v>0.02</v>
          </cell>
          <cell r="EE513">
            <v>0.3</v>
          </cell>
          <cell r="EF513">
            <v>0.23</v>
          </cell>
          <cell r="EG513">
            <v>0.22</v>
          </cell>
          <cell r="EH513">
            <v>0.26</v>
          </cell>
          <cell r="EI513">
            <v>0.2</v>
          </cell>
          <cell r="EJ513">
            <v>0.3</v>
          </cell>
          <cell r="EK513">
            <v>0.32</v>
          </cell>
          <cell r="EL513">
            <v>0.28999999999999998</v>
          </cell>
          <cell r="EM513">
            <v>0.34</v>
          </cell>
          <cell r="EO513">
            <v>0.68</v>
          </cell>
          <cell r="EP513">
            <v>0.71</v>
          </cell>
          <cell r="EQ513">
            <v>0.68</v>
          </cell>
          <cell r="ER513">
            <v>0.73</v>
          </cell>
          <cell r="ES513">
            <v>0.59</v>
          </cell>
          <cell r="ET513">
            <v>0.56000000000000005</v>
          </cell>
          <cell r="EU513">
            <v>0.63</v>
          </cell>
          <cell r="EV513">
            <v>0.61</v>
          </cell>
          <cell r="EW513">
            <v>0.05</v>
          </cell>
          <cell r="EX513">
            <v>0.04</v>
          </cell>
          <cell r="EY513">
            <v>0.05</v>
          </cell>
          <cell r="EZ513">
            <v>0.03</v>
          </cell>
          <cell r="FA513">
            <v>0.04</v>
          </cell>
          <cell r="FB513">
            <v>0.06</v>
          </cell>
          <cell r="FC513">
            <v>0.05</v>
          </cell>
          <cell r="FD513">
            <v>0.04</v>
          </cell>
          <cell r="FE513">
            <v>0.03</v>
          </cell>
          <cell r="GP513">
            <v>0.01</v>
          </cell>
          <cell r="GQ513">
            <v>0.01</v>
          </cell>
          <cell r="GR513">
            <v>0.01</v>
          </cell>
          <cell r="GS513">
            <v>0.02</v>
          </cell>
          <cell r="GT513">
            <v>0.08</v>
          </cell>
          <cell r="GU513">
            <v>0</v>
          </cell>
          <cell r="GV513">
            <v>0.19</v>
          </cell>
          <cell r="GW513">
            <v>0.19</v>
          </cell>
          <cell r="GX513">
            <v>0.19</v>
          </cell>
          <cell r="GY513">
            <v>0.2</v>
          </cell>
          <cell r="GZ513">
            <v>0.31</v>
          </cell>
          <cell r="HA513">
            <v>0.22</v>
          </cell>
          <cell r="HB513">
            <v>0.68</v>
          </cell>
          <cell r="HC513">
            <v>0.6</v>
          </cell>
          <cell r="HD513">
            <v>0.61</v>
          </cell>
          <cell r="HE513">
            <v>0.63</v>
          </cell>
          <cell r="HF513">
            <v>0.45</v>
          </cell>
          <cell r="HG513">
            <v>0.65</v>
          </cell>
          <cell r="HH513">
            <v>0.05</v>
          </cell>
          <cell r="HI513">
            <v>0.1</v>
          </cell>
          <cell r="HJ513">
            <v>0.09</v>
          </cell>
          <cell r="HK513">
            <v>0.06</v>
          </cell>
          <cell r="HL513">
            <v>0.08</v>
          </cell>
          <cell r="HM513">
            <v>0.03</v>
          </cell>
          <cell r="HN513">
            <v>1.7000000000000001E-2</v>
          </cell>
          <cell r="HO513">
            <v>0.01</v>
          </cell>
          <cell r="HP513">
            <v>0.02</v>
          </cell>
          <cell r="HQ513">
            <v>0.02</v>
          </cell>
          <cell r="HR513">
            <v>1.0999999999999999E-2</v>
          </cell>
          <cell r="HS513">
            <v>1.7000000000000001E-2</v>
          </cell>
          <cell r="HT513">
            <v>0.05</v>
          </cell>
          <cell r="HU513">
            <v>0.08</v>
          </cell>
          <cell r="HV513">
            <v>0.08</v>
          </cell>
          <cell r="HW513">
            <v>0.08</v>
          </cell>
          <cell r="HX513">
            <v>7.0000000000000007E-2</v>
          </cell>
          <cell r="HY513">
            <v>0.08</v>
          </cell>
        </row>
        <row r="514">
          <cell r="A514">
            <v>610171</v>
          </cell>
          <cell r="I514">
            <v>63</v>
          </cell>
          <cell r="J514" t="str">
            <v>Neutral</v>
          </cell>
          <cell r="M514">
            <v>47</v>
          </cell>
          <cell r="R514">
            <v>6</v>
          </cell>
          <cell r="AA514">
            <v>0.02</v>
          </cell>
          <cell r="AB514">
            <v>0.01</v>
          </cell>
          <cell r="AC514">
            <v>0.01</v>
          </cell>
          <cell r="AD514">
            <v>0.02</v>
          </cell>
          <cell r="AE514">
            <v>0.01</v>
          </cell>
          <cell r="AF514">
            <v>0.06</v>
          </cell>
          <cell r="AG514">
            <v>7.0000000000000007E-2</v>
          </cell>
          <cell r="AH514">
            <v>0.06</v>
          </cell>
          <cell r="AI514">
            <v>7.0000000000000007E-2</v>
          </cell>
          <cell r="AJ514">
            <v>0.03</v>
          </cell>
          <cell r="AK514">
            <v>0.12</v>
          </cell>
          <cell r="AL514">
            <v>0.17</v>
          </cell>
          <cell r="AM514">
            <v>0.37</v>
          </cell>
          <cell r="AN514">
            <v>0.3</v>
          </cell>
          <cell r="AO514">
            <v>0.35</v>
          </cell>
          <cell r="AP514">
            <v>0.23</v>
          </cell>
          <cell r="AQ514">
            <v>0.36</v>
          </cell>
          <cell r="AR514">
            <v>0.32</v>
          </cell>
          <cell r="AS514">
            <v>0.01</v>
          </cell>
          <cell r="AT514">
            <v>0</v>
          </cell>
          <cell r="AU514">
            <v>0.01</v>
          </cell>
          <cell r="AV514">
            <v>0</v>
          </cell>
          <cell r="AW514">
            <v>0.02</v>
          </cell>
          <cell r="AX514">
            <v>0.01</v>
          </cell>
          <cell r="AY514">
            <v>0.52</v>
          </cell>
          <cell r="AZ514">
            <v>0.63</v>
          </cell>
          <cell r="BA514">
            <v>0.55000000000000004</v>
          </cell>
          <cell r="BB514">
            <v>0.72</v>
          </cell>
          <cell r="BC514">
            <v>0.49</v>
          </cell>
          <cell r="BD514">
            <v>0.45</v>
          </cell>
          <cell r="BK514">
            <v>0</v>
          </cell>
          <cell r="BL514">
            <v>8.9999999999999993E-3</v>
          </cell>
          <cell r="BM514">
            <v>0.01</v>
          </cell>
          <cell r="BN514">
            <v>0.03</v>
          </cell>
          <cell r="BO514">
            <v>0</v>
          </cell>
          <cell r="BP514">
            <v>0.02</v>
          </cell>
          <cell r="BQ514">
            <v>0.02</v>
          </cell>
          <cell r="BR514">
            <v>0.04</v>
          </cell>
          <cell r="BS514">
            <v>0.02</v>
          </cell>
          <cell r="BT514">
            <v>0.01</v>
          </cell>
          <cell r="BU514">
            <v>0.03</v>
          </cell>
          <cell r="BV514">
            <v>0.03</v>
          </cell>
          <cell r="BW514">
            <v>0.02</v>
          </cell>
          <cell r="BX514">
            <v>0.03</v>
          </cell>
          <cell r="BY514">
            <v>0.03</v>
          </cell>
          <cell r="BZ514">
            <v>0.03</v>
          </cell>
          <cell r="CA514">
            <v>7.0000000000000007E-2</v>
          </cell>
          <cell r="CB514">
            <v>0.05</v>
          </cell>
          <cell r="CL514">
            <v>0.11</v>
          </cell>
          <cell r="CM514">
            <v>0.14000000000000001</v>
          </cell>
          <cell r="CN514">
            <v>0.17</v>
          </cell>
          <cell r="CO514">
            <v>0.18</v>
          </cell>
          <cell r="CP514">
            <v>0.18</v>
          </cell>
          <cell r="CQ514">
            <v>0.27</v>
          </cell>
          <cell r="CR514">
            <v>0.24</v>
          </cell>
          <cell r="CS514">
            <v>0.21</v>
          </cell>
          <cell r="CT514">
            <v>0.22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0.01</v>
          </cell>
          <cell r="DA514">
            <v>0</v>
          </cell>
          <cell r="DB514">
            <v>0</v>
          </cell>
          <cell r="DC514">
            <v>0</v>
          </cell>
          <cell r="DD514">
            <v>0.88</v>
          </cell>
          <cell r="DE514">
            <v>0.83</v>
          </cell>
          <cell r="DF514">
            <v>0.78</v>
          </cell>
          <cell r="DG514">
            <v>0.77</v>
          </cell>
          <cell r="DH514">
            <v>0.77</v>
          </cell>
          <cell r="DI514">
            <v>0.67</v>
          </cell>
          <cell r="DJ514">
            <v>0.7</v>
          </cell>
          <cell r="DK514">
            <v>0.67</v>
          </cell>
          <cell r="DL514">
            <v>0.7</v>
          </cell>
          <cell r="DM514">
            <v>0.13</v>
          </cell>
          <cell r="DN514">
            <v>3.4000000000000002E-2</v>
          </cell>
          <cell r="DO514">
            <v>0.02</v>
          </cell>
          <cell r="DP514">
            <v>0.02</v>
          </cell>
          <cell r="DQ514">
            <v>1.7000000000000001E-2</v>
          </cell>
          <cell r="DR514">
            <v>0.02</v>
          </cell>
          <cell r="DS514">
            <v>0.03</v>
          </cell>
          <cell r="DT514">
            <v>0.01</v>
          </cell>
          <cell r="DU514">
            <v>0.03</v>
          </cell>
          <cell r="DW514">
            <v>0.12</v>
          </cell>
          <cell r="DX514">
            <v>6.9000000000000006E-2</v>
          </cell>
          <cell r="DY514">
            <v>0.08</v>
          </cell>
          <cell r="DZ514">
            <v>0.05</v>
          </cell>
          <cell r="EA514">
            <v>0.1</v>
          </cell>
          <cell r="EB514">
            <v>0.09</v>
          </cell>
          <cell r="EC514">
            <v>7.0000000000000007E-2</v>
          </cell>
          <cell r="ED514">
            <v>0.1</v>
          </cell>
          <cell r="EE514">
            <v>0.31</v>
          </cell>
          <cell r="EF514">
            <v>0.36</v>
          </cell>
          <cell r="EG514">
            <v>0.37</v>
          </cell>
          <cell r="EH514">
            <v>0.36</v>
          </cell>
          <cell r="EI514">
            <v>0.34</v>
          </cell>
          <cell r="EJ514">
            <v>0.39</v>
          </cell>
          <cell r="EK514">
            <v>0.32</v>
          </cell>
          <cell r="EL514">
            <v>0.34</v>
          </cell>
          <cell r="EM514">
            <v>0.38</v>
          </cell>
          <cell r="EO514">
            <v>0.48</v>
          </cell>
          <cell r="EP514">
            <v>0.53</v>
          </cell>
          <cell r="EQ514">
            <v>0.52</v>
          </cell>
          <cell r="ER514">
            <v>0.57999999999999996</v>
          </cell>
          <cell r="ES514">
            <v>0.47</v>
          </cell>
          <cell r="ET514">
            <v>0.54</v>
          </cell>
          <cell r="EU514">
            <v>0.56000000000000005</v>
          </cell>
          <cell r="EV514">
            <v>0.47</v>
          </cell>
          <cell r="EW514">
            <v>0.03</v>
          </cell>
          <cell r="EX514">
            <v>0.01</v>
          </cell>
          <cell r="EY514">
            <v>0.02</v>
          </cell>
          <cell r="EZ514">
            <v>0.01</v>
          </cell>
          <cell r="FA514">
            <v>0.01</v>
          </cell>
          <cell r="FB514">
            <v>0.02</v>
          </cell>
          <cell r="FC514">
            <v>0.02</v>
          </cell>
          <cell r="FD514">
            <v>0.02</v>
          </cell>
          <cell r="FE514">
            <v>0.01</v>
          </cell>
          <cell r="GP514">
            <v>0.02</v>
          </cell>
          <cell r="GQ514">
            <v>0.03</v>
          </cell>
          <cell r="GR514">
            <v>0.01</v>
          </cell>
          <cell r="GS514">
            <v>0.03</v>
          </cell>
          <cell r="GT514">
            <v>0.11</v>
          </cell>
          <cell r="GU514">
            <v>0.02</v>
          </cell>
          <cell r="GV514">
            <v>0.33</v>
          </cell>
          <cell r="GW514">
            <v>0.33</v>
          </cell>
          <cell r="GX514">
            <v>0.31</v>
          </cell>
          <cell r="GY514">
            <v>0.38</v>
          </cell>
          <cell r="GZ514">
            <v>0.39</v>
          </cell>
          <cell r="HA514">
            <v>0.37</v>
          </cell>
          <cell r="HB514">
            <v>0.57999999999999996</v>
          </cell>
          <cell r="HC514">
            <v>0.44</v>
          </cell>
          <cell r="HD514">
            <v>0.5</v>
          </cell>
          <cell r="HE514">
            <v>0.46</v>
          </cell>
          <cell r="HF514">
            <v>0.39</v>
          </cell>
          <cell r="HG514">
            <v>0.52</v>
          </cell>
          <cell r="HH514">
            <v>0.01</v>
          </cell>
          <cell r="HI514">
            <v>0.13</v>
          </cell>
          <cell r="HJ514">
            <v>0.11</v>
          </cell>
          <cell r="HK514">
            <v>0.06</v>
          </cell>
          <cell r="HL514">
            <v>0.05</v>
          </cell>
          <cell r="HM514">
            <v>0.03</v>
          </cell>
          <cell r="HN514">
            <v>4.2999999999999997E-2</v>
          </cell>
          <cell r="HO514">
            <v>0.05</v>
          </cell>
          <cell r="HP514">
            <v>0.05</v>
          </cell>
          <cell r="HQ514">
            <v>0.04</v>
          </cell>
          <cell r="HR514">
            <v>4.2999999999999997E-2</v>
          </cell>
          <cell r="HS514">
            <v>4.2999999999999997E-2</v>
          </cell>
          <cell r="HT514">
            <v>0.02</v>
          </cell>
          <cell r="HU514">
            <v>0.03</v>
          </cell>
          <cell r="HV514">
            <v>0.02</v>
          </cell>
          <cell r="HW514">
            <v>0.03</v>
          </cell>
          <cell r="HX514">
            <v>0.03</v>
          </cell>
          <cell r="HY514">
            <v>0.02</v>
          </cell>
        </row>
        <row r="515">
          <cell r="A515">
            <v>610172</v>
          </cell>
          <cell r="I515">
            <v>60</v>
          </cell>
          <cell r="J515" t="str">
            <v>Strong</v>
          </cell>
          <cell r="M515">
            <v>67</v>
          </cell>
          <cell r="AA515">
            <v>0.01</v>
          </cell>
          <cell r="AB515">
            <v>0</v>
          </cell>
          <cell r="AC515">
            <v>0</v>
          </cell>
          <cell r="AD515">
            <v>0</v>
          </cell>
          <cell r="AE515">
            <v>0.01</v>
          </cell>
          <cell r="AF515">
            <v>0.03</v>
          </cell>
          <cell r="AG515">
            <v>7.0000000000000007E-2</v>
          </cell>
          <cell r="AH515">
            <v>7.0000000000000007E-2</v>
          </cell>
          <cell r="AI515">
            <v>0.04</v>
          </cell>
          <cell r="AJ515">
            <v>0.04</v>
          </cell>
          <cell r="AK515">
            <v>7.0000000000000007E-2</v>
          </cell>
          <cell r="AL515">
            <v>0.1</v>
          </cell>
          <cell r="AM515">
            <v>0.27</v>
          </cell>
          <cell r="AN515">
            <v>0.21</v>
          </cell>
          <cell r="AO515">
            <v>0.25</v>
          </cell>
          <cell r="AP515">
            <v>0.17</v>
          </cell>
          <cell r="AQ515">
            <v>0.32</v>
          </cell>
          <cell r="AR515">
            <v>0.26</v>
          </cell>
          <cell r="AS515">
            <v>0</v>
          </cell>
          <cell r="AT515">
            <v>0.01</v>
          </cell>
          <cell r="AU515">
            <v>0</v>
          </cell>
          <cell r="AV515">
            <v>0.02</v>
          </cell>
          <cell r="AW515">
            <v>0.01</v>
          </cell>
          <cell r="AX515">
            <v>0.02</v>
          </cell>
          <cell r="AY515">
            <v>0.65</v>
          </cell>
          <cell r="AZ515">
            <v>0.71</v>
          </cell>
          <cell r="BA515">
            <v>0.71</v>
          </cell>
          <cell r="BB515">
            <v>0.77</v>
          </cell>
          <cell r="BC515">
            <v>0.6</v>
          </cell>
          <cell r="BD515">
            <v>0.6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0.02</v>
          </cell>
          <cell r="BR515">
            <v>7.0000000000000007E-2</v>
          </cell>
          <cell r="BS515">
            <v>0.02</v>
          </cell>
          <cell r="BT515">
            <v>0.02</v>
          </cell>
          <cell r="BU515">
            <v>0.02</v>
          </cell>
          <cell r="BV515">
            <v>0.02</v>
          </cell>
          <cell r="BW515">
            <v>0.03</v>
          </cell>
          <cell r="BX515">
            <v>0.02</v>
          </cell>
          <cell r="BY515">
            <v>0.08</v>
          </cell>
          <cell r="BZ515">
            <v>0.06</v>
          </cell>
          <cell r="CA515">
            <v>7.0000000000000007E-2</v>
          </cell>
          <cell r="CB515">
            <v>0.12</v>
          </cell>
          <cell r="CL515">
            <v>0.12</v>
          </cell>
          <cell r="CM515">
            <v>0.18</v>
          </cell>
          <cell r="CN515">
            <v>0.23</v>
          </cell>
          <cell r="CO515">
            <v>0.16</v>
          </cell>
          <cell r="CP515">
            <v>0.21</v>
          </cell>
          <cell r="CQ515">
            <v>0.31</v>
          </cell>
          <cell r="CR515">
            <v>0.33</v>
          </cell>
          <cell r="CS515">
            <v>0.22</v>
          </cell>
          <cell r="CT515">
            <v>0.21</v>
          </cell>
          <cell r="CU515">
            <v>0.01</v>
          </cell>
          <cell r="CV515">
            <v>0</v>
          </cell>
          <cell r="CW515">
            <v>0.01</v>
          </cell>
          <cell r="CX515">
            <v>0.01</v>
          </cell>
          <cell r="CY515">
            <v>0.01</v>
          </cell>
          <cell r="CZ515">
            <v>0</v>
          </cell>
          <cell r="DA515">
            <v>0</v>
          </cell>
          <cell r="DB515">
            <v>0.01</v>
          </cell>
          <cell r="DC515">
            <v>0.02</v>
          </cell>
          <cell r="DD515">
            <v>0.85</v>
          </cell>
          <cell r="DE515">
            <v>0.8</v>
          </cell>
          <cell r="DF515">
            <v>0.74</v>
          </cell>
          <cell r="DG515">
            <v>0.8</v>
          </cell>
          <cell r="DH515">
            <v>0.76</v>
          </cell>
          <cell r="DI515">
            <v>0.6</v>
          </cell>
          <cell r="DJ515">
            <v>0.59</v>
          </cell>
          <cell r="DK515">
            <v>0.63</v>
          </cell>
          <cell r="DL515">
            <v>0.64</v>
          </cell>
          <cell r="DM515">
            <v>0.12</v>
          </cell>
          <cell r="DN515">
            <v>1.7000000000000001E-2</v>
          </cell>
          <cell r="DO515">
            <v>0</v>
          </cell>
          <cell r="DP515">
            <v>0.04</v>
          </cell>
          <cell r="DQ515">
            <v>2.5000000000000001E-2</v>
          </cell>
          <cell r="DR515">
            <v>0.04</v>
          </cell>
          <cell r="DS515">
            <v>0.02</v>
          </cell>
          <cell r="DT515">
            <v>0.01</v>
          </cell>
          <cell r="DU515">
            <v>7.0000000000000007E-2</v>
          </cell>
          <cell r="DW515">
            <v>7.3999999999999996E-2</v>
          </cell>
          <cell r="DX515">
            <v>6.6000000000000003E-2</v>
          </cell>
          <cell r="DY515">
            <v>0.08</v>
          </cell>
          <cell r="DZ515">
            <v>0.04</v>
          </cell>
          <cell r="EA515">
            <v>7.0000000000000007E-2</v>
          </cell>
          <cell r="EB515">
            <v>0.13</v>
          </cell>
          <cell r="EC515">
            <v>0.08</v>
          </cell>
          <cell r="ED515">
            <v>0.12</v>
          </cell>
          <cell r="EE515">
            <v>0.18</v>
          </cell>
          <cell r="EF515">
            <v>0.26</v>
          </cell>
          <cell r="EG515">
            <v>0.36</v>
          </cell>
          <cell r="EH515">
            <v>0.34</v>
          </cell>
          <cell r="EI515">
            <v>0.33</v>
          </cell>
          <cell r="EJ515">
            <v>0.34</v>
          </cell>
          <cell r="EK515">
            <v>0.35</v>
          </cell>
          <cell r="EL515">
            <v>0.4</v>
          </cell>
          <cell r="EM515">
            <v>0.42</v>
          </cell>
          <cell r="EO515">
            <v>0.64</v>
          </cell>
          <cell r="EP515">
            <v>0.56000000000000005</v>
          </cell>
          <cell r="EQ515">
            <v>0.53</v>
          </cell>
          <cell r="ER515">
            <v>0.6</v>
          </cell>
          <cell r="ES515">
            <v>0.52</v>
          </cell>
          <cell r="ET515">
            <v>0.48</v>
          </cell>
          <cell r="EU515">
            <v>0.49</v>
          </cell>
          <cell r="EV515">
            <v>0.36</v>
          </cell>
          <cell r="EW515">
            <v>0.02</v>
          </cell>
          <cell r="EX515">
            <v>0.01</v>
          </cell>
          <cell r="EY515">
            <v>0.02</v>
          </cell>
          <cell r="EZ515">
            <v>0.01</v>
          </cell>
          <cell r="FA515">
            <v>0.01</v>
          </cell>
          <cell r="FB515">
            <v>0.03</v>
          </cell>
          <cell r="FC515">
            <v>0.02</v>
          </cell>
          <cell r="FD515">
            <v>0.02</v>
          </cell>
          <cell r="FE515">
            <v>0.02</v>
          </cell>
          <cell r="GP515">
            <v>0</v>
          </cell>
          <cell r="GQ515">
            <v>0.02</v>
          </cell>
          <cell r="GR515">
            <v>0.02</v>
          </cell>
          <cell r="GS515">
            <v>0.02</v>
          </cell>
          <cell r="GT515">
            <v>0.06</v>
          </cell>
          <cell r="GU515">
            <v>0</v>
          </cell>
          <cell r="GV515">
            <v>0.3</v>
          </cell>
          <cell r="GW515">
            <v>0.28000000000000003</v>
          </cell>
          <cell r="GX515">
            <v>0.26</v>
          </cell>
          <cell r="GY515">
            <v>0.36</v>
          </cell>
          <cell r="GZ515">
            <v>0.36</v>
          </cell>
          <cell r="HA515">
            <v>0.32</v>
          </cell>
          <cell r="HB515">
            <v>0.6</v>
          </cell>
          <cell r="HC515">
            <v>0.52</v>
          </cell>
          <cell r="HD515">
            <v>0.48</v>
          </cell>
          <cell r="HE515">
            <v>0.53</v>
          </cell>
          <cell r="HF515">
            <v>0.49</v>
          </cell>
          <cell r="HG515">
            <v>0.6</v>
          </cell>
          <cell r="HH515">
            <v>0.05</v>
          </cell>
          <cell r="HI515">
            <v>0.12</v>
          </cell>
          <cell r="HJ515">
            <v>0.15</v>
          </cell>
          <cell r="HK515">
            <v>0.06</v>
          </cell>
          <cell r="HL515">
            <v>0.06</v>
          </cell>
          <cell r="HM515">
            <v>0.04</v>
          </cell>
          <cell r="HN515">
            <v>2.5000000000000001E-2</v>
          </cell>
          <cell r="HO515">
            <v>0.03</v>
          </cell>
          <cell r="HP515">
            <v>0.06</v>
          </cell>
          <cell r="HQ515">
            <v>0.02</v>
          </cell>
          <cell r="HR515">
            <v>2.5000000000000001E-2</v>
          </cell>
          <cell r="HS515">
            <v>2.5000000000000001E-2</v>
          </cell>
          <cell r="HT515">
            <v>0.02</v>
          </cell>
          <cell r="HU515">
            <v>0.02</v>
          </cell>
          <cell r="HV515">
            <v>0.03</v>
          </cell>
          <cell r="HW515">
            <v>0.02</v>
          </cell>
          <cell r="HX515">
            <v>0.02</v>
          </cell>
          <cell r="HY515">
            <v>0.02</v>
          </cell>
        </row>
        <row r="516">
          <cell r="A516">
            <v>610173</v>
          </cell>
          <cell r="I516">
            <v>46</v>
          </cell>
          <cell r="J516" t="str">
            <v>Strong</v>
          </cell>
          <cell r="M516">
            <v>73</v>
          </cell>
          <cell r="R516">
            <v>1</v>
          </cell>
          <cell r="AA516">
            <v>0.01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0.03</v>
          </cell>
          <cell r="AG516">
            <v>0.04</v>
          </cell>
          <cell r="AH516">
            <v>0.01</v>
          </cell>
          <cell r="AI516">
            <v>0.02</v>
          </cell>
          <cell r="AJ516">
            <v>0.03</v>
          </cell>
          <cell r="AK516">
            <v>7.0000000000000007E-2</v>
          </cell>
          <cell r="AL516">
            <v>0.1</v>
          </cell>
          <cell r="AM516">
            <v>0.23</v>
          </cell>
          <cell r="AN516">
            <v>0.19</v>
          </cell>
          <cell r="AO516">
            <v>0.22</v>
          </cell>
          <cell r="AP516">
            <v>0.25</v>
          </cell>
          <cell r="AQ516">
            <v>0.3</v>
          </cell>
          <cell r="AR516">
            <v>0.34</v>
          </cell>
          <cell r="AS516">
            <v>0</v>
          </cell>
          <cell r="AT516">
            <v>0</v>
          </cell>
          <cell r="AU516">
            <v>0.01</v>
          </cell>
          <cell r="AV516">
            <v>0</v>
          </cell>
          <cell r="AW516">
            <v>0.02</v>
          </cell>
          <cell r="AX516">
            <v>0</v>
          </cell>
          <cell r="AY516">
            <v>0.72</v>
          </cell>
          <cell r="AZ516">
            <v>0.8</v>
          </cell>
          <cell r="BA516">
            <v>0.75</v>
          </cell>
          <cell r="BB516">
            <v>0.72</v>
          </cell>
          <cell r="BC516">
            <v>0.61</v>
          </cell>
          <cell r="BD516">
            <v>0.53</v>
          </cell>
          <cell r="BK516">
            <v>8.9999999999999993E-3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0.05</v>
          </cell>
          <cell r="BS516">
            <v>0.01</v>
          </cell>
          <cell r="BT516">
            <v>0</v>
          </cell>
          <cell r="BU516">
            <v>0</v>
          </cell>
          <cell r="BV516">
            <v>0.01</v>
          </cell>
          <cell r="BW516">
            <v>0.02</v>
          </cell>
          <cell r="BX516">
            <v>0</v>
          </cell>
          <cell r="BY516">
            <v>0.01</v>
          </cell>
          <cell r="BZ516">
            <v>0.06</v>
          </cell>
          <cell r="CA516">
            <v>0.05</v>
          </cell>
          <cell r="CB516">
            <v>0.03</v>
          </cell>
          <cell r="CL516">
            <v>0.12</v>
          </cell>
          <cell r="CM516">
            <v>0.19</v>
          </cell>
          <cell r="CN516">
            <v>0.19</v>
          </cell>
          <cell r="CO516">
            <v>0.19</v>
          </cell>
          <cell r="CP516">
            <v>0.21</v>
          </cell>
          <cell r="CQ516">
            <v>0.32</v>
          </cell>
          <cell r="CR516">
            <v>0.2</v>
          </cell>
          <cell r="CS516">
            <v>0.27</v>
          </cell>
          <cell r="CT516">
            <v>0.25</v>
          </cell>
          <cell r="CU516">
            <v>0</v>
          </cell>
          <cell r="CV516">
            <v>0</v>
          </cell>
          <cell r="CW516">
            <v>0.01</v>
          </cell>
          <cell r="CX516">
            <v>0.01</v>
          </cell>
          <cell r="CY516">
            <v>0</v>
          </cell>
          <cell r="CZ516">
            <v>0</v>
          </cell>
          <cell r="DA516">
            <v>0</v>
          </cell>
          <cell r="DB516">
            <v>0.01</v>
          </cell>
          <cell r="DC516">
            <v>0</v>
          </cell>
          <cell r="DD516">
            <v>0.87</v>
          </cell>
          <cell r="DE516">
            <v>0.81</v>
          </cell>
          <cell r="DF516">
            <v>0.8</v>
          </cell>
          <cell r="DG516">
            <v>0.79</v>
          </cell>
          <cell r="DH516">
            <v>0.79</v>
          </cell>
          <cell r="DI516">
            <v>0.67</v>
          </cell>
          <cell r="DJ516">
            <v>0.74</v>
          </cell>
          <cell r="DK516">
            <v>0.63</v>
          </cell>
          <cell r="DL516">
            <v>0.71</v>
          </cell>
          <cell r="DM516">
            <v>0.15</v>
          </cell>
          <cell r="DN516">
            <v>0</v>
          </cell>
          <cell r="DO516">
            <v>0</v>
          </cell>
          <cell r="DP516">
            <v>0.01</v>
          </cell>
          <cell r="DQ516">
            <v>0</v>
          </cell>
          <cell r="DR516">
            <v>0</v>
          </cell>
          <cell r="DS516">
            <v>0</v>
          </cell>
          <cell r="DT516">
            <v>0.01</v>
          </cell>
          <cell r="DU516">
            <v>0.01</v>
          </cell>
          <cell r="DW516">
            <v>6.5000000000000002E-2</v>
          </cell>
          <cell r="DX516">
            <v>3.6999999999999998E-2</v>
          </cell>
          <cell r="DY516">
            <v>0.06</v>
          </cell>
          <cell r="DZ516">
            <v>0.05</v>
          </cell>
          <cell r="EA516">
            <v>0.06</v>
          </cell>
          <cell r="EB516">
            <v>0.05</v>
          </cell>
          <cell r="EC516">
            <v>0.04</v>
          </cell>
          <cell r="ED516">
            <v>0.11</v>
          </cell>
          <cell r="EE516">
            <v>0.26</v>
          </cell>
          <cell r="EF516">
            <v>0.22</v>
          </cell>
          <cell r="EG516">
            <v>0.22</v>
          </cell>
          <cell r="EH516">
            <v>0.22</v>
          </cell>
          <cell r="EI516">
            <v>0.15</v>
          </cell>
          <cell r="EJ516">
            <v>0.27</v>
          </cell>
          <cell r="EK516">
            <v>0.34</v>
          </cell>
          <cell r="EL516">
            <v>0.34</v>
          </cell>
          <cell r="EM516">
            <v>0.38</v>
          </cell>
          <cell r="EO516">
            <v>0.7</v>
          </cell>
          <cell r="EP516">
            <v>0.73</v>
          </cell>
          <cell r="EQ516">
            <v>0.7</v>
          </cell>
          <cell r="ER516">
            <v>0.79</v>
          </cell>
          <cell r="ES516">
            <v>0.67</v>
          </cell>
          <cell r="ET516">
            <v>0.6</v>
          </cell>
          <cell r="EU516">
            <v>0.6</v>
          </cell>
          <cell r="EV516">
            <v>0.49</v>
          </cell>
          <cell r="EW516">
            <v>0.02</v>
          </cell>
          <cell r="EX516">
            <v>0.01</v>
          </cell>
          <cell r="EY516">
            <v>0.01</v>
          </cell>
          <cell r="EZ516">
            <v>0.01</v>
          </cell>
          <cell r="FA516">
            <v>0.02</v>
          </cell>
          <cell r="FB516">
            <v>0.01</v>
          </cell>
          <cell r="FC516">
            <v>0.01</v>
          </cell>
          <cell r="FD516">
            <v>0.01</v>
          </cell>
          <cell r="FE516">
            <v>0.01</v>
          </cell>
          <cell r="GP516">
            <v>0.01</v>
          </cell>
          <cell r="GQ516">
            <v>0.01</v>
          </cell>
          <cell r="GR516">
            <v>0.01</v>
          </cell>
          <cell r="GS516">
            <v>0.02</v>
          </cell>
          <cell r="GT516">
            <v>0.04</v>
          </cell>
          <cell r="GU516">
            <v>0</v>
          </cell>
          <cell r="GV516">
            <v>0.23</v>
          </cell>
          <cell r="GW516">
            <v>0.19</v>
          </cell>
          <cell r="GX516">
            <v>0.22</v>
          </cell>
          <cell r="GY516">
            <v>0.2</v>
          </cell>
          <cell r="GZ516">
            <v>0.31</v>
          </cell>
          <cell r="HA516">
            <v>0.22</v>
          </cell>
          <cell r="HB516">
            <v>0.67</v>
          </cell>
          <cell r="HC516">
            <v>0.54</v>
          </cell>
          <cell r="HD516">
            <v>0.49</v>
          </cell>
          <cell r="HE516">
            <v>0.61</v>
          </cell>
          <cell r="HF516">
            <v>0.48</v>
          </cell>
          <cell r="HG516">
            <v>0.7</v>
          </cell>
          <cell r="HH516">
            <v>0.05</v>
          </cell>
          <cell r="HI516">
            <v>0.17</v>
          </cell>
          <cell r="HJ516">
            <v>0.18</v>
          </cell>
          <cell r="HK516">
            <v>0.08</v>
          </cell>
          <cell r="HL516">
            <v>0.13</v>
          </cell>
          <cell r="HM516">
            <v>0.01</v>
          </cell>
          <cell r="HN516">
            <v>2.8000000000000001E-2</v>
          </cell>
          <cell r="HO516">
            <v>7.0000000000000007E-2</v>
          </cell>
          <cell r="HP516">
            <v>0.08</v>
          </cell>
          <cell r="HQ516">
            <v>0.06</v>
          </cell>
          <cell r="HR516">
            <v>2.8000000000000001E-2</v>
          </cell>
          <cell r="HS516">
            <v>4.5999999999999999E-2</v>
          </cell>
          <cell r="HT516">
            <v>0.02</v>
          </cell>
          <cell r="HU516">
            <v>0.02</v>
          </cell>
          <cell r="HV516">
            <v>0.02</v>
          </cell>
          <cell r="HW516">
            <v>0.03</v>
          </cell>
          <cell r="HX516">
            <v>0.02</v>
          </cell>
          <cell r="HY516">
            <v>0.02</v>
          </cell>
        </row>
        <row r="517">
          <cell r="A517">
            <v>610174</v>
          </cell>
          <cell r="I517">
            <v>99</v>
          </cell>
          <cell r="J517" t="str">
            <v>Neutral</v>
          </cell>
          <cell r="M517">
            <v>47</v>
          </cell>
          <cell r="R517">
            <v>34</v>
          </cell>
          <cell r="AA517">
            <v>0.02</v>
          </cell>
          <cell r="AB517">
            <v>0.01</v>
          </cell>
          <cell r="AC517">
            <v>0.02</v>
          </cell>
          <cell r="AD517">
            <v>0.01</v>
          </cell>
          <cell r="AE517">
            <v>0.01</v>
          </cell>
          <cell r="AF517">
            <v>0.06</v>
          </cell>
          <cell r="AG517">
            <v>0.05</v>
          </cell>
          <cell r="AH517">
            <v>0.05</v>
          </cell>
          <cell r="AI517">
            <v>0.03</v>
          </cell>
          <cell r="AJ517">
            <v>0.03</v>
          </cell>
          <cell r="AK517">
            <v>0.08</v>
          </cell>
          <cell r="AL517">
            <v>0.14000000000000001</v>
          </cell>
          <cell r="AM517">
            <v>0.42</v>
          </cell>
          <cell r="AN517">
            <v>0.37</v>
          </cell>
          <cell r="AO517">
            <v>0.43</v>
          </cell>
          <cell r="AP517">
            <v>0.27</v>
          </cell>
          <cell r="AQ517">
            <v>0.35</v>
          </cell>
          <cell r="AR517">
            <v>0.34</v>
          </cell>
          <cell r="AS517">
            <v>0.01</v>
          </cell>
          <cell r="AT517">
            <v>0.01</v>
          </cell>
          <cell r="AU517">
            <v>0.03</v>
          </cell>
          <cell r="AV517">
            <v>0.01</v>
          </cell>
          <cell r="AW517">
            <v>0.02</v>
          </cell>
          <cell r="AX517">
            <v>0.03</v>
          </cell>
          <cell r="AY517">
            <v>0.5</v>
          </cell>
          <cell r="AZ517">
            <v>0.56999999999999995</v>
          </cell>
          <cell r="BA517">
            <v>0.49</v>
          </cell>
          <cell r="BB517">
            <v>0.69</v>
          </cell>
          <cell r="BC517">
            <v>0.54</v>
          </cell>
          <cell r="BD517">
            <v>0.44</v>
          </cell>
          <cell r="BK517">
            <v>0</v>
          </cell>
          <cell r="BL517">
            <v>1E-3</v>
          </cell>
          <cell r="BM517">
            <v>0</v>
          </cell>
          <cell r="BN517">
            <v>0</v>
          </cell>
          <cell r="BO517">
            <v>0</v>
          </cell>
          <cell r="BP517">
            <v>0.01</v>
          </cell>
          <cell r="BQ517">
            <v>0.01</v>
          </cell>
          <cell r="BR517">
            <v>0.03</v>
          </cell>
          <cell r="BS517">
            <v>0.01</v>
          </cell>
          <cell r="BT517">
            <v>0</v>
          </cell>
          <cell r="BU517">
            <v>0.01</v>
          </cell>
          <cell r="BV517">
            <v>0.01</v>
          </cell>
          <cell r="BW517">
            <v>0.01</v>
          </cell>
          <cell r="BX517">
            <v>0.01</v>
          </cell>
          <cell r="BY517">
            <v>0.01</v>
          </cell>
          <cell r="BZ517">
            <v>0.04</v>
          </cell>
          <cell r="CA517">
            <v>0.08</v>
          </cell>
          <cell r="CB517">
            <v>0.05</v>
          </cell>
          <cell r="CL517">
            <v>0.13</v>
          </cell>
          <cell r="CM517">
            <v>0.17</v>
          </cell>
          <cell r="CN517">
            <v>0.19</v>
          </cell>
          <cell r="CO517">
            <v>0.21</v>
          </cell>
          <cell r="CP517">
            <v>0.18</v>
          </cell>
          <cell r="CQ517">
            <v>0.24</v>
          </cell>
          <cell r="CR517">
            <v>0.24</v>
          </cell>
          <cell r="CS517">
            <v>0.25</v>
          </cell>
          <cell r="CT517">
            <v>0.21</v>
          </cell>
          <cell r="CU517">
            <v>0.01</v>
          </cell>
          <cell r="CV517">
            <v>0</v>
          </cell>
          <cell r="CW517">
            <v>0.01</v>
          </cell>
          <cell r="CX517">
            <v>0.01</v>
          </cell>
          <cell r="CY517">
            <v>0.01</v>
          </cell>
          <cell r="CZ517">
            <v>0.01</v>
          </cell>
          <cell r="DA517">
            <v>0.01</v>
          </cell>
          <cell r="DB517">
            <v>0.01</v>
          </cell>
          <cell r="DC517">
            <v>0.01</v>
          </cell>
          <cell r="DD517">
            <v>0.86</v>
          </cell>
          <cell r="DE517">
            <v>0.82</v>
          </cell>
          <cell r="DF517">
            <v>0.79</v>
          </cell>
          <cell r="DG517">
            <v>0.76</v>
          </cell>
          <cell r="DH517">
            <v>0.79</v>
          </cell>
          <cell r="DI517">
            <v>0.73</v>
          </cell>
          <cell r="DJ517">
            <v>0.7</v>
          </cell>
          <cell r="DK517">
            <v>0.62</v>
          </cell>
          <cell r="DL517">
            <v>0.72</v>
          </cell>
          <cell r="DM517">
            <v>0.08</v>
          </cell>
          <cell r="DN517">
            <v>3.0000000000000001E-3</v>
          </cell>
          <cell r="DO517">
            <v>0</v>
          </cell>
          <cell r="DP517">
            <v>0</v>
          </cell>
          <cell r="DQ517">
            <v>1E-3</v>
          </cell>
          <cell r="DR517">
            <v>0</v>
          </cell>
          <cell r="DS517">
            <v>0.02</v>
          </cell>
          <cell r="DT517">
            <v>0.01</v>
          </cell>
          <cell r="DU517">
            <v>0</v>
          </cell>
          <cell r="DW517">
            <v>3.9E-2</v>
          </cell>
          <cell r="DX517">
            <v>1.6E-2</v>
          </cell>
          <cell r="DY517">
            <v>0.03</v>
          </cell>
          <cell r="DZ517">
            <v>0.02</v>
          </cell>
          <cell r="EA517">
            <v>0.04</v>
          </cell>
          <cell r="EB517">
            <v>0.05</v>
          </cell>
          <cell r="EC517">
            <v>0.03</v>
          </cell>
          <cell r="ED517">
            <v>0.02</v>
          </cell>
          <cell r="EE517">
            <v>0.31</v>
          </cell>
          <cell r="EF517">
            <v>0.31</v>
          </cell>
          <cell r="EG517">
            <v>0.28999999999999998</v>
          </cell>
          <cell r="EH517">
            <v>0.31</v>
          </cell>
          <cell r="EI517">
            <v>0.26</v>
          </cell>
          <cell r="EJ517">
            <v>0.34</v>
          </cell>
          <cell r="EK517">
            <v>0.33</v>
          </cell>
          <cell r="EL517">
            <v>0.32</v>
          </cell>
          <cell r="EM517">
            <v>0.35</v>
          </cell>
          <cell r="EO517">
            <v>0.63</v>
          </cell>
          <cell r="EP517">
            <v>0.66</v>
          </cell>
          <cell r="EQ517">
            <v>0.63</v>
          </cell>
          <cell r="ER517">
            <v>0.69</v>
          </cell>
          <cell r="ES517">
            <v>0.56000000000000005</v>
          </cell>
          <cell r="ET517">
            <v>0.56999999999999995</v>
          </cell>
          <cell r="EU517">
            <v>0.62</v>
          </cell>
          <cell r="EV517">
            <v>0.61</v>
          </cell>
          <cell r="EW517">
            <v>0.05</v>
          </cell>
          <cell r="EX517">
            <v>0.02</v>
          </cell>
          <cell r="EY517">
            <v>0.03</v>
          </cell>
          <cell r="EZ517">
            <v>0.02</v>
          </cell>
          <cell r="FA517">
            <v>0.03</v>
          </cell>
          <cell r="FB517">
            <v>0.05</v>
          </cell>
          <cell r="FC517">
            <v>0.03</v>
          </cell>
          <cell r="FD517">
            <v>0.02</v>
          </cell>
          <cell r="FE517">
            <v>0.02</v>
          </cell>
          <cell r="GP517">
            <v>0.01</v>
          </cell>
          <cell r="GQ517">
            <v>0</v>
          </cell>
          <cell r="GR517">
            <v>0</v>
          </cell>
          <cell r="GS517">
            <v>0</v>
          </cell>
          <cell r="GT517">
            <v>7.0000000000000007E-2</v>
          </cell>
          <cell r="GU517">
            <v>0.01</v>
          </cell>
          <cell r="GV517">
            <v>0.32</v>
          </cell>
          <cell r="GW517">
            <v>0.28999999999999998</v>
          </cell>
          <cell r="GX517">
            <v>0.3</v>
          </cell>
          <cell r="GY517">
            <v>0.28999999999999998</v>
          </cell>
          <cell r="GZ517">
            <v>0.36</v>
          </cell>
          <cell r="HA517">
            <v>0.35</v>
          </cell>
          <cell r="HB517">
            <v>0.59</v>
          </cell>
          <cell r="HC517">
            <v>0.44</v>
          </cell>
          <cell r="HD517">
            <v>0.46</v>
          </cell>
          <cell r="HE517">
            <v>0.47</v>
          </cell>
          <cell r="HF517">
            <v>0.43</v>
          </cell>
          <cell r="HG517">
            <v>0.53</v>
          </cell>
          <cell r="HH517">
            <v>0.03</v>
          </cell>
          <cell r="HI517">
            <v>0.17</v>
          </cell>
          <cell r="HJ517">
            <v>0.15</v>
          </cell>
          <cell r="HK517">
            <v>0.14000000000000001</v>
          </cell>
          <cell r="HL517">
            <v>0.08</v>
          </cell>
          <cell r="HM517">
            <v>0.04</v>
          </cell>
          <cell r="HN517">
            <v>2.4E-2</v>
          </cell>
          <cell r="HO517">
            <v>0.04</v>
          </cell>
          <cell r="HP517">
            <v>0.03</v>
          </cell>
          <cell r="HQ517">
            <v>0.03</v>
          </cell>
          <cell r="HR517">
            <v>2.7E-2</v>
          </cell>
          <cell r="HS517">
            <v>2.7E-2</v>
          </cell>
          <cell r="HT517">
            <v>0.03</v>
          </cell>
          <cell r="HU517">
            <v>0.05</v>
          </cell>
          <cell r="HV517">
            <v>0.05</v>
          </cell>
          <cell r="HW517">
            <v>0.06</v>
          </cell>
          <cell r="HX517">
            <v>0.04</v>
          </cell>
          <cell r="HY517">
            <v>0.04</v>
          </cell>
        </row>
        <row r="518">
          <cell r="A518">
            <v>610175</v>
          </cell>
          <cell r="I518">
            <v>70</v>
          </cell>
          <cell r="J518" t="str">
            <v>Strong</v>
          </cell>
          <cell r="M518">
            <v>66</v>
          </cell>
          <cell r="R518">
            <v>3</v>
          </cell>
          <cell r="AA518">
            <v>0</v>
          </cell>
          <cell r="AB518">
            <v>0</v>
          </cell>
          <cell r="AC518">
            <v>0.01</v>
          </cell>
          <cell r="AD518">
            <v>0.01</v>
          </cell>
          <cell r="AE518">
            <v>0</v>
          </cell>
          <cell r="AF518">
            <v>0.02</v>
          </cell>
          <cell r="AG518">
            <v>0.02</v>
          </cell>
          <cell r="AH518">
            <v>0.03</v>
          </cell>
          <cell r="AI518">
            <v>0.04</v>
          </cell>
          <cell r="AJ518">
            <v>0.02</v>
          </cell>
          <cell r="AK518">
            <v>7.0000000000000007E-2</v>
          </cell>
          <cell r="AL518">
            <v>0.1</v>
          </cell>
          <cell r="AM518">
            <v>0.31</v>
          </cell>
          <cell r="AN518">
            <v>0.24</v>
          </cell>
          <cell r="AO518">
            <v>0.3</v>
          </cell>
          <cell r="AP518">
            <v>0.2</v>
          </cell>
          <cell r="AQ518">
            <v>0.44</v>
          </cell>
          <cell r="AR518">
            <v>0.35</v>
          </cell>
          <cell r="AS518">
            <v>0.01</v>
          </cell>
          <cell r="AT518">
            <v>0</v>
          </cell>
          <cell r="AU518">
            <v>0</v>
          </cell>
          <cell r="AV518">
            <v>0.01</v>
          </cell>
          <cell r="AW518">
            <v>0.01</v>
          </cell>
          <cell r="AX518">
            <v>0.02</v>
          </cell>
          <cell r="AY518">
            <v>0.66</v>
          </cell>
          <cell r="AZ518">
            <v>0.73</v>
          </cell>
          <cell r="BA518">
            <v>0.66</v>
          </cell>
          <cell r="BB518">
            <v>0.77</v>
          </cell>
          <cell r="BC518">
            <v>0.49</v>
          </cell>
          <cell r="BD518">
            <v>0.53</v>
          </cell>
          <cell r="BK518">
            <v>0</v>
          </cell>
          <cell r="BL518">
            <v>0</v>
          </cell>
          <cell r="BM518">
            <v>0</v>
          </cell>
          <cell r="BN518">
            <v>0.01</v>
          </cell>
          <cell r="BO518">
            <v>0</v>
          </cell>
          <cell r="BP518">
            <v>0.01</v>
          </cell>
          <cell r="BQ518">
            <v>0.01</v>
          </cell>
          <cell r="BR518">
            <v>0.05</v>
          </cell>
          <cell r="BS518">
            <v>0.02</v>
          </cell>
          <cell r="BT518">
            <v>0.01</v>
          </cell>
          <cell r="BU518">
            <v>0.01</v>
          </cell>
          <cell r="BV518">
            <v>0.01</v>
          </cell>
          <cell r="BW518">
            <v>0</v>
          </cell>
          <cell r="BX518">
            <v>0.02</v>
          </cell>
          <cell r="BY518">
            <v>0.04</v>
          </cell>
          <cell r="BZ518">
            <v>0.05</v>
          </cell>
          <cell r="CA518">
            <v>0.14000000000000001</v>
          </cell>
          <cell r="CB518">
            <v>7.0000000000000007E-2</v>
          </cell>
          <cell r="CL518">
            <v>0.15</v>
          </cell>
          <cell r="CM518">
            <v>0.2</v>
          </cell>
          <cell r="CN518">
            <v>0.21</v>
          </cell>
          <cell r="CO518">
            <v>0.15</v>
          </cell>
          <cell r="CP518">
            <v>0.15</v>
          </cell>
          <cell r="CQ518">
            <v>0.4</v>
          </cell>
          <cell r="CR518">
            <v>0.26</v>
          </cell>
          <cell r="CS518">
            <v>0.23</v>
          </cell>
          <cell r="CT518">
            <v>0.25</v>
          </cell>
          <cell r="CU518">
            <v>0</v>
          </cell>
          <cell r="CV518">
            <v>0.01</v>
          </cell>
          <cell r="CW518">
            <v>0.01</v>
          </cell>
          <cell r="CX518">
            <v>0.01</v>
          </cell>
          <cell r="CY518">
            <v>0.01</v>
          </cell>
          <cell r="CZ518">
            <v>0.01</v>
          </cell>
          <cell r="DA518">
            <v>0.01</v>
          </cell>
          <cell r="DB518">
            <v>0</v>
          </cell>
          <cell r="DC518">
            <v>0.02</v>
          </cell>
          <cell r="DD518">
            <v>0.84</v>
          </cell>
          <cell r="DE518">
            <v>0.78</v>
          </cell>
          <cell r="DF518">
            <v>0.78</v>
          </cell>
          <cell r="DG518">
            <v>0.83</v>
          </cell>
          <cell r="DH518">
            <v>0.82</v>
          </cell>
          <cell r="DI518">
            <v>0.55000000000000004</v>
          </cell>
          <cell r="DJ518">
            <v>0.69</v>
          </cell>
          <cell r="DK518">
            <v>0.57999999999999996</v>
          </cell>
          <cell r="DL518">
            <v>0.64</v>
          </cell>
          <cell r="DM518">
            <v>0.1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0.08</v>
          </cell>
          <cell r="DT518">
            <v>0.02</v>
          </cell>
          <cell r="DU518">
            <v>0.01</v>
          </cell>
          <cell r="DW518">
            <v>2.1000000000000001E-2</v>
          </cell>
          <cell r="DX518">
            <v>2.1000000000000001E-2</v>
          </cell>
          <cell r="DY518">
            <v>0.06</v>
          </cell>
          <cell r="DZ518">
            <v>0.05</v>
          </cell>
          <cell r="EA518">
            <v>0.05</v>
          </cell>
          <cell r="EB518">
            <v>0.1</v>
          </cell>
          <cell r="EC518">
            <v>0.02</v>
          </cell>
          <cell r="ED518">
            <v>0.04</v>
          </cell>
          <cell r="EE518">
            <v>0.28999999999999998</v>
          </cell>
          <cell r="EF518">
            <v>0.34</v>
          </cell>
          <cell r="EG518">
            <v>0.36</v>
          </cell>
          <cell r="EH518">
            <v>0.31</v>
          </cell>
          <cell r="EI518">
            <v>0.28999999999999998</v>
          </cell>
          <cell r="EJ518">
            <v>0.42</v>
          </cell>
          <cell r="EK518">
            <v>0.42</v>
          </cell>
          <cell r="EL518">
            <v>0.43</v>
          </cell>
          <cell r="EM518">
            <v>0.4</v>
          </cell>
          <cell r="EO518">
            <v>0.62</v>
          </cell>
          <cell r="EP518">
            <v>0.6</v>
          </cell>
          <cell r="EQ518">
            <v>0.61</v>
          </cell>
          <cell r="ER518">
            <v>0.64</v>
          </cell>
          <cell r="ES518">
            <v>0.5</v>
          </cell>
          <cell r="ET518">
            <v>0.36</v>
          </cell>
          <cell r="EU518">
            <v>0.51</v>
          </cell>
          <cell r="EV518">
            <v>0.53</v>
          </cell>
          <cell r="EW518">
            <v>0.04</v>
          </cell>
          <cell r="EX518">
            <v>0.02</v>
          </cell>
          <cell r="EY518">
            <v>0.03</v>
          </cell>
          <cell r="EZ518">
            <v>0.02</v>
          </cell>
          <cell r="FA518">
            <v>0.03</v>
          </cell>
          <cell r="FB518">
            <v>0.03</v>
          </cell>
          <cell r="FC518">
            <v>0.04</v>
          </cell>
          <cell r="FD518">
            <v>0.03</v>
          </cell>
          <cell r="FE518">
            <v>0.03</v>
          </cell>
          <cell r="GP518">
            <v>0</v>
          </cell>
          <cell r="GQ518">
            <v>0.01</v>
          </cell>
          <cell r="GR518">
            <v>0.04</v>
          </cell>
          <cell r="GS518">
            <v>0.02</v>
          </cell>
          <cell r="GT518">
            <v>0.03</v>
          </cell>
          <cell r="GU518">
            <v>0</v>
          </cell>
          <cell r="GV518">
            <v>0.28999999999999998</v>
          </cell>
          <cell r="GW518">
            <v>0.28999999999999998</v>
          </cell>
          <cell r="GX518">
            <v>0.32</v>
          </cell>
          <cell r="GY518">
            <v>0.44</v>
          </cell>
          <cell r="GZ518">
            <v>0.47</v>
          </cell>
          <cell r="HA518">
            <v>0.4</v>
          </cell>
          <cell r="HB518">
            <v>0.68</v>
          </cell>
          <cell r="HC518">
            <v>0.43</v>
          </cell>
          <cell r="HD518">
            <v>0.4</v>
          </cell>
          <cell r="HE518">
            <v>0.48</v>
          </cell>
          <cell r="HF518">
            <v>0.39</v>
          </cell>
          <cell r="HG518">
            <v>0.56000000000000005</v>
          </cell>
          <cell r="HH518">
            <v>0.01</v>
          </cell>
          <cell r="HI518">
            <v>0.23</v>
          </cell>
          <cell r="HJ518">
            <v>0.2</v>
          </cell>
          <cell r="HK518">
            <v>0.02</v>
          </cell>
          <cell r="HL518">
            <v>0.08</v>
          </cell>
          <cell r="HM518">
            <v>0.02</v>
          </cell>
          <cell r="HN518">
            <v>5.0000000000000001E-3</v>
          </cell>
          <cell r="HO518">
            <v>0.01</v>
          </cell>
          <cell r="HP518">
            <v>0.01</v>
          </cell>
          <cell r="HQ518">
            <v>0.01</v>
          </cell>
          <cell r="HR518">
            <v>5.0000000000000001E-3</v>
          </cell>
          <cell r="HS518">
            <v>5.0000000000000001E-3</v>
          </cell>
          <cell r="HT518">
            <v>0.02</v>
          </cell>
          <cell r="HU518">
            <v>0.04</v>
          </cell>
          <cell r="HV518">
            <v>0.04</v>
          </cell>
          <cell r="HW518">
            <v>0.03</v>
          </cell>
          <cell r="HX518">
            <v>0.02</v>
          </cell>
          <cell r="HY518">
            <v>0.02</v>
          </cell>
        </row>
        <row r="519">
          <cell r="A519">
            <v>610176</v>
          </cell>
          <cell r="I519">
            <v>49</v>
          </cell>
          <cell r="J519" t="str">
            <v>Weak</v>
          </cell>
          <cell r="M519">
            <v>24</v>
          </cell>
          <cell r="R519">
            <v>1</v>
          </cell>
          <cell r="AA519">
            <v>0.04</v>
          </cell>
          <cell r="AB519">
            <v>0.01</v>
          </cell>
          <cell r="AC519">
            <v>0.01</v>
          </cell>
          <cell r="AD519">
            <v>0.03</v>
          </cell>
          <cell r="AE519">
            <v>0.04</v>
          </cell>
          <cell r="AF519">
            <v>0.1</v>
          </cell>
          <cell r="AG519">
            <v>0.12</v>
          </cell>
          <cell r="AH519">
            <v>0.14000000000000001</v>
          </cell>
          <cell r="AI519">
            <v>0.12</v>
          </cell>
          <cell r="AJ519">
            <v>0.1</v>
          </cell>
          <cell r="AK519">
            <v>0.18</v>
          </cell>
          <cell r="AL519">
            <v>0.2</v>
          </cell>
          <cell r="AM519">
            <v>0.35</v>
          </cell>
          <cell r="AN519">
            <v>0.31</v>
          </cell>
          <cell r="AO519">
            <v>0.35</v>
          </cell>
          <cell r="AP519">
            <v>0.37</v>
          </cell>
          <cell r="AQ519">
            <v>0.37</v>
          </cell>
          <cell r="AR519">
            <v>0.33</v>
          </cell>
          <cell r="AS519">
            <v>0.01</v>
          </cell>
          <cell r="AT519">
            <v>0.01</v>
          </cell>
          <cell r="AU519">
            <v>0.01</v>
          </cell>
          <cell r="AV519">
            <v>0.01</v>
          </cell>
          <cell r="AW519">
            <v>0.02</v>
          </cell>
          <cell r="AX519">
            <v>0.01</v>
          </cell>
          <cell r="AY519">
            <v>0.48</v>
          </cell>
          <cell r="AZ519">
            <v>0.52</v>
          </cell>
          <cell r="BA519">
            <v>0.51</v>
          </cell>
          <cell r="BB519">
            <v>0.5</v>
          </cell>
          <cell r="BC519">
            <v>0.39</v>
          </cell>
          <cell r="BD519">
            <v>0.37</v>
          </cell>
          <cell r="BK519">
            <v>7.0000000000000001E-3</v>
          </cell>
          <cell r="BL519">
            <v>1.2999999999999999E-2</v>
          </cell>
          <cell r="BM519">
            <v>0.01</v>
          </cell>
          <cell r="BN519">
            <v>0.01</v>
          </cell>
          <cell r="BO519">
            <v>0.01</v>
          </cell>
          <cell r="BP519">
            <v>0.03</v>
          </cell>
          <cell r="BQ519">
            <v>0.06</v>
          </cell>
          <cell r="BR519">
            <v>0.08</v>
          </cell>
          <cell r="BS519">
            <v>0.05</v>
          </cell>
          <cell r="BT519">
            <v>0.03</v>
          </cell>
          <cell r="BU519">
            <v>7.0000000000000007E-2</v>
          </cell>
          <cell r="BV519">
            <v>7.0000000000000007E-2</v>
          </cell>
          <cell r="BW519">
            <v>7.0000000000000007E-2</v>
          </cell>
          <cell r="BX519">
            <v>0.08</v>
          </cell>
          <cell r="BY519">
            <v>0.12</v>
          </cell>
          <cell r="BZ519">
            <v>0.16</v>
          </cell>
          <cell r="CA519">
            <v>0.12</v>
          </cell>
          <cell r="CB519">
            <v>0.14000000000000001</v>
          </cell>
          <cell r="CL519">
            <v>0.23</v>
          </cell>
          <cell r="CM519">
            <v>0.26</v>
          </cell>
          <cell r="CN519">
            <v>0.31</v>
          </cell>
          <cell r="CO519">
            <v>0.21</v>
          </cell>
          <cell r="CP519">
            <v>0.27</v>
          </cell>
          <cell r="CQ519">
            <v>0.33</v>
          </cell>
          <cell r="CR519">
            <v>0.34</v>
          </cell>
          <cell r="CS519">
            <v>0.28000000000000003</v>
          </cell>
          <cell r="CT519">
            <v>0.31</v>
          </cell>
          <cell r="CU519">
            <v>0.01</v>
          </cell>
          <cell r="CV519">
            <v>0.02</v>
          </cell>
          <cell r="CW519">
            <v>0.03</v>
          </cell>
          <cell r="CX519">
            <v>0.03</v>
          </cell>
          <cell r="CY519">
            <v>0.03</v>
          </cell>
          <cell r="CZ519">
            <v>0.02</v>
          </cell>
          <cell r="DA519">
            <v>0.02</v>
          </cell>
          <cell r="DB519">
            <v>0.01</v>
          </cell>
          <cell r="DC519">
            <v>0.03</v>
          </cell>
          <cell r="DD519">
            <v>0.72</v>
          </cell>
          <cell r="DE519">
            <v>0.64</v>
          </cell>
          <cell r="DF519">
            <v>0.59</v>
          </cell>
          <cell r="DG519">
            <v>0.69</v>
          </cell>
          <cell r="DH519">
            <v>0.62</v>
          </cell>
          <cell r="DI519">
            <v>0.5</v>
          </cell>
          <cell r="DJ519">
            <v>0.42</v>
          </cell>
          <cell r="DK519">
            <v>0.51</v>
          </cell>
          <cell r="DL519">
            <v>0.46</v>
          </cell>
          <cell r="DM519">
            <v>0.14000000000000001</v>
          </cell>
          <cell r="DN519">
            <v>3.3000000000000002E-2</v>
          </cell>
          <cell r="DO519">
            <v>0.04</v>
          </cell>
          <cell r="DP519">
            <v>0.03</v>
          </cell>
          <cell r="DQ519">
            <v>2.5999999999999999E-2</v>
          </cell>
          <cell r="DR519">
            <v>0.05</v>
          </cell>
          <cell r="DS519">
            <v>0.08</v>
          </cell>
          <cell r="DT519">
            <v>7.0000000000000007E-2</v>
          </cell>
          <cell r="DU519">
            <v>7.0000000000000007E-2</v>
          </cell>
          <cell r="DW519">
            <v>0.19600000000000001</v>
          </cell>
          <cell r="DX519">
            <v>0.13700000000000001</v>
          </cell>
          <cell r="DY519">
            <v>0.14000000000000001</v>
          </cell>
          <cell r="DZ519">
            <v>0.13</v>
          </cell>
          <cell r="EA519">
            <v>0.16</v>
          </cell>
          <cell r="EB519">
            <v>0.16</v>
          </cell>
          <cell r="EC519">
            <v>0.12</v>
          </cell>
          <cell r="ED519">
            <v>0.16</v>
          </cell>
          <cell r="EE519">
            <v>0.25</v>
          </cell>
          <cell r="EF519">
            <v>0.34</v>
          </cell>
          <cell r="EG519">
            <v>0.37</v>
          </cell>
          <cell r="EH519">
            <v>0.42</v>
          </cell>
          <cell r="EI519">
            <v>0.34</v>
          </cell>
          <cell r="EJ519">
            <v>0.39</v>
          </cell>
          <cell r="EK519">
            <v>0.41</v>
          </cell>
          <cell r="EL519">
            <v>0.4</v>
          </cell>
          <cell r="EM519">
            <v>0.46</v>
          </cell>
          <cell r="EO519">
            <v>0.4</v>
          </cell>
          <cell r="EP519">
            <v>0.41</v>
          </cell>
          <cell r="EQ519">
            <v>0.36</v>
          </cell>
          <cell r="ER519">
            <v>0.46</v>
          </cell>
          <cell r="ES519">
            <v>0.36</v>
          </cell>
          <cell r="ET519">
            <v>0.3</v>
          </cell>
          <cell r="EU519">
            <v>0.39</v>
          </cell>
          <cell r="EV519">
            <v>0.26</v>
          </cell>
          <cell r="EW519">
            <v>7.0000000000000007E-2</v>
          </cell>
          <cell r="EX519">
            <v>0.03</v>
          </cell>
          <cell r="EY519">
            <v>0.04</v>
          </cell>
          <cell r="EZ519">
            <v>0.05</v>
          </cell>
          <cell r="FA519">
            <v>0.04</v>
          </cell>
          <cell r="FB519">
            <v>0.05</v>
          </cell>
          <cell r="FC519">
            <v>0.05</v>
          </cell>
          <cell r="FD519">
            <v>0.03</v>
          </cell>
          <cell r="FE519">
            <v>0.04</v>
          </cell>
          <cell r="GP519">
            <v>0.03</v>
          </cell>
          <cell r="GQ519">
            <v>0.03</v>
          </cell>
          <cell r="GR519">
            <v>0.02</v>
          </cell>
          <cell r="GS519">
            <v>0.03</v>
          </cell>
          <cell r="GT519">
            <v>0.11</v>
          </cell>
          <cell r="GU519">
            <v>0.03</v>
          </cell>
          <cell r="GV519">
            <v>0.41</v>
          </cell>
          <cell r="GW519">
            <v>0.34</v>
          </cell>
          <cell r="GX519">
            <v>0.33</v>
          </cell>
          <cell r="GY519">
            <v>0.37</v>
          </cell>
          <cell r="GZ519">
            <v>0.37</v>
          </cell>
          <cell r="HA519">
            <v>0.35</v>
          </cell>
          <cell r="HB519">
            <v>0.41</v>
          </cell>
          <cell r="HC519">
            <v>0.35</v>
          </cell>
          <cell r="HD519">
            <v>0.37</v>
          </cell>
          <cell r="HE519">
            <v>0.4</v>
          </cell>
          <cell r="HF519">
            <v>0.31</v>
          </cell>
          <cell r="HG519">
            <v>0.5</v>
          </cell>
          <cell r="HH519">
            <v>0.1</v>
          </cell>
          <cell r="HI519">
            <v>0.21</v>
          </cell>
          <cell r="HJ519">
            <v>0.2</v>
          </cell>
          <cell r="HK519">
            <v>0.13</v>
          </cell>
          <cell r="HL519">
            <v>0.14000000000000001</v>
          </cell>
          <cell r="HM519">
            <v>0.06</v>
          </cell>
          <cell r="HN519">
            <v>0</v>
          </cell>
          <cell r="HO519">
            <v>0.01</v>
          </cell>
          <cell r="HP519">
            <v>0.01</v>
          </cell>
          <cell r="HQ519">
            <v>0.01</v>
          </cell>
          <cell r="HR519">
            <v>0.02</v>
          </cell>
          <cell r="HS519">
            <v>7.0000000000000001E-3</v>
          </cell>
          <cell r="HT519">
            <v>0.05</v>
          </cell>
          <cell r="HU519">
            <v>0.05</v>
          </cell>
          <cell r="HV519">
            <v>7.0000000000000007E-2</v>
          </cell>
          <cell r="HW519">
            <v>7.0000000000000007E-2</v>
          </cell>
          <cell r="HX519">
            <v>0.05</v>
          </cell>
          <cell r="HY519">
            <v>0.05</v>
          </cell>
        </row>
        <row r="520">
          <cell r="A520">
            <v>610177</v>
          </cell>
          <cell r="I520">
            <v>31</v>
          </cell>
          <cell r="J520" t="str">
            <v>Weak</v>
          </cell>
          <cell r="M520">
            <v>25</v>
          </cell>
          <cell r="R520">
            <v>66</v>
          </cell>
          <cell r="AA520">
            <v>7.0000000000000007E-2</v>
          </cell>
          <cell r="AB520">
            <v>0.02</v>
          </cell>
          <cell r="AC520">
            <v>0.02</v>
          </cell>
          <cell r="AD520">
            <v>0.01</v>
          </cell>
          <cell r="AE520">
            <v>0.03</v>
          </cell>
          <cell r="AF520">
            <v>0.08</v>
          </cell>
          <cell r="AG520">
            <v>0.21</v>
          </cell>
          <cell r="AH520">
            <v>0.13</v>
          </cell>
          <cell r="AI520">
            <v>0.14000000000000001</v>
          </cell>
          <cell r="AJ520">
            <v>0.03</v>
          </cell>
          <cell r="AK520">
            <v>0.14000000000000001</v>
          </cell>
          <cell r="AL520">
            <v>0.21</v>
          </cell>
          <cell r="AM520">
            <v>0.37</v>
          </cell>
          <cell r="AN520">
            <v>0.32</v>
          </cell>
          <cell r="AO520">
            <v>0.37</v>
          </cell>
          <cell r="AP520">
            <v>0.26</v>
          </cell>
          <cell r="AQ520">
            <v>0.42</v>
          </cell>
          <cell r="AR520">
            <v>0.28999999999999998</v>
          </cell>
          <cell r="AS520">
            <v>0.01</v>
          </cell>
          <cell r="AT520">
            <v>0.01</v>
          </cell>
          <cell r="AU520">
            <v>0.01</v>
          </cell>
          <cell r="AV520">
            <v>0.01</v>
          </cell>
          <cell r="AW520">
            <v>0</v>
          </cell>
          <cell r="AX520">
            <v>0.02</v>
          </cell>
          <cell r="AY520">
            <v>0.34</v>
          </cell>
          <cell r="AZ520">
            <v>0.51</v>
          </cell>
          <cell r="BA520">
            <v>0.45</v>
          </cell>
          <cell r="BB520">
            <v>0.69</v>
          </cell>
          <cell r="BC520">
            <v>0.41</v>
          </cell>
          <cell r="BD520">
            <v>0.4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0.01</v>
          </cell>
          <cell r="BQ520">
            <v>0.01</v>
          </cell>
          <cell r="BR520">
            <v>7.0000000000000007E-2</v>
          </cell>
          <cell r="BS520">
            <v>0.04</v>
          </cell>
          <cell r="BT520">
            <v>0</v>
          </cell>
          <cell r="BU520">
            <v>0.01</v>
          </cell>
          <cell r="BV520">
            <v>0.01</v>
          </cell>
          <cell r="BW520">
            <v>0.01</v>
          </cell>
          <cell r="BX520">
            <v>0.01</v>
          </cell>
          <cell r="BY520">
            <v>0.05</v>
          </cell>
          <cell r="BZ520">
            <v>7.0000000000000007E-2</v>
          </cell>
          <cell r="CA520">
            <v>0.14000000000000001</v>
          </cell>
          <cell r="CB520">
            <v>0.13</v>
          </cell>
          <cell r="CL520">
            <v>0.14000000000000001</v>
          </cell>
          <cell r="CM520">
            <v>0.19</v>
          </cell>
          <cell r="CN520">
            <v>0.2</v>
          </cell>
          <cell r="CO520">
            <v>0.14000000000000001</v>
          </cell>
          <cell r="CP520">
            <v>0.21</v>
          </cell>
          <cell r="CQ520">
            <v>0.3</v>
          </cell>
          <cell r="CR520">
            <v>0.23</v>
          </cell>
          <cell r="CS520">
            <v>0.2</v>
          </cell>
          <cell r="CT520">
            <v>0.22</v>
          </cell>
          <cell r="CU520">
            <v>0.01</v>
          </cell>
          <cell r="CV520">
            <v>0</v>
          </cell>
          <cell r="CW520">
            <v>0.01</v>
          </cell>
          <cell r="CX520">
            <v>0</v>
          </cell>
          <cell r="CY520">
            <v>0.01</v>
          </cell>
          <cell r="CZ520">
            <v>0</v>
          </cell>
          <cell r="DA520">
            <v>0.01</v>
          </cell>
          <cell r="DB520">
            <v>0.02</v>
          </cell>
          <cell r="DC520">
            <v>0.01</v>
          </cell>
          <cell r="DD520">
            <v>0.85</v>
          </cell>
          <cell r="DE520">
            <v>0.79</v>
          </cell>
          <cell r="DF520">
            <v>0.79</v>
          </cell>
          <cell r="DG520">
            <v>0.84</v>
          </cell>
          <cell r="DH520">
            <v>0.77</v>
          </cell>
          <cell r="DI520">
            <v>0.64</v>
          </cell>
          <cell r="DJ520">
            <v>0.67</v>
          </cell>
          <cell r="DK520">
            <v>0.57999999999999996</v>
          </cell>
          <cell r="DL520">
            <v>0.59</v>
          </cell>
          <cell r="DM520">
            <v>0.08</v>
          </cell>
          <cell r="DN520">
            <v>0</v>
          </cell>
          <cell r="DO520">
            <v>0</v>
          </cell>
          <cell r="DP520">
            <v>0.02</v>
          </cell>
          <cell r="DQ520">
            <v>8.9999999999999993E-3</v>
          </cell>
          <cell r="DR520">
            <v>0</v>
          </cell>
          <cell r="DS520">
            <v>7.0000000000000007E-2</v>
          </cell>
          <cell r="DT520">
            <v>0.01</v>
          </cell>
          <cell r="DU520">
            <v>0</v>
          </cell>
          <cell r="DW520">
            <v>3.6999999999999998E-2</v>
          </cell>
          <cell r="DX520">
            <v>1.4E-2</v>
          </cell>
          <cell r="DY520">
            <v>0.06</v>
          </cell>
          <cell r="DZ520">
            <v>0.02</v>
          </cell>
          <cell r="EA520">
            <v>0.06</v>
          </cell>
          <cell r="EB520">
            <v>0.15</v>
          </cell>
          <cell r="EC520">
            <v>0.03</v>
          </cell>
          <cell r="ED520">
            <v>0.04</v>
          </cell>
          <cell r="EE520">
            <v>0.44</v>
          </cell>
          <cell r="EF520">
            <v>0.3</v>
          </cell>
          <cell r="EG520">
            <v>0.31</v>
          </cell>
          <cell r="EH520">
            <v>0.32</v>
          </cell>
          <cell r="EI520">
            <v>0.3</v>
          </cell>
          <cell r="EJ520">
            <v>0.39</v>
          </cell>
          <cell r="EK520">
            <v>0.39</v>
          </cell>
          <cell r="EL520">
            <v>0.4</v>
          </cell>
          <cell r="EM520">
            <v>0.41</v>
          </cell>
          <cell r="EO520">
            <v>0.64</v>
          </cell>
          <cell r="EP520">
            <v>0.64</v>
          </cell>
          <cell r="EQ520">
            <v>0.57999999999999996</v>
          </cell>
          <cell r="ER520">
            <v>0.65</v>
          </cell>
          <cell r="ES520">
            <v>0.54</v>
          </cell>
          <cell r="ET520">
            <v>0.32</v>
          </cell>
          <cell r="EU520">
            <v>0.54</v>
          </cell>
          <cell r="EV520">
            <v>0.53</v>
          </cell>
          <cell r="EW520">
            <v>0.03</v>
          </cell>
          <cell r="EX520">
            <v>0.01</v>
          </cell>
          <cell r="EY520">
            <v>0.03</v>
          </cell>
          <cell r="EZ520">
            <v>0.02</v>
          </cell>
          <cell r="FA520">
            <v>0.02</v>
          </cell>
          <cell r="FB520">
            <v>0.01</v>
          </cell>
          <cell r="FC520">
            <v>7.0000000000000007E-2</v>
          </cell>
          <cell r="FD520">
            <v>0.02</v>
          </cell>
          <cell r="FE520">
            <v>0.02</v>
          </cell>
          <cell r="GP520">
            <v>0</v>
          </cell>
          <cell r="GQ520">
            <v>0.04</v>
          </cell>
          <cell r="GR520">
            <v>0.03</v>
          </cell>
          <cell r="GS520">
            <v>0.02</v>
          </cell>
          <cell r="GT520">
            <v>0.19</v>
          </cell>
          <cell r="GU520">
            <v>0.03</v>
          </cell>
          <cell r="GV520">
            <v>0.18</v>
          </cell>
          <cell r="GW520">
            <v>0.26</v>
          </cell>
          <cell r="GX520">
            <v>0.28999999999999998</v>
          </cell>
          <cell r="GY520">
            <v>0.39</v>
          </cell>
          <cell r="GZ520">
            <v>0.4</v>
          </cell>
          <cell r="HA520">
            <v>0.33</v>
          </cell>
          <cell r="HB520">
            <v>0.78</v>
          </cell>
          <cell r="HC520">
            <v>0.37</v>
          </cell>
          <cell r="HD520">
            <v>0.54</v>
          </cell>
          <cell r="HE520">
            <v>0.5</v>
          </cell>
          <cell r="HF520">
            <v>0.16</v>
          </cell>
          <cell r="HG520">
            <v>0.6</v>
          </cell>
          <cell r="HH520">
            <v>0.02</v>
          </cell>
          <cell r="HI520">
            <v>0.26</v>
          </cell>
          <cell r="HJ520">
            <v>0.11</v>
          </cell>
          <cell r="HK520">
            <v>0.04</v>
          </cell>
          <cell r="HL520">
            <v>0.18</v>
          </cell>
          <cell r="HM520">
            <v>0.01</v>
          </cell>
          <cell r="HN520">
            <v>5.0000000000000001E-3</v>
          </cell>
          <cell r="HO520">
            <v>0.03</v>
          </cell>
          <cell r="HP520">
            <v>0</v>
          </cell>
          <cell r="HQ520">
            <v>0</v>
          </cell>
          <cell r="HR520">
            <v>5.0999999999999997E-2</v>
          </cell>
          <cell r="HS520">
            <v>5.0000000000000001E-3</v>
          </cell>
          <cell r="HT520">
            <v>0.02</v>
          </cell>
          <cell r="HU520">
            <v>0.03</v>
          </cell>
          <cell r="HV520">
            <v>0.02</v>
          </cell>
          <cell r="HW520">
            <v>0.04</v>
          </cell>
          <cell r="HX520">
            <v>0.02</v>
          </cell>
          <cell r="HY520">
            <v>0.03</v>
          </cell>
        </row>
        <row r="521">
          <cell r="A521">
            <v>610178</v>
          </cell>
          <cell r="I521">
            <v>15</v>
          </cell>
          <cell r="J521" t="str">
            <v/>
          </cell>
          <cell r="AA521">
            <v>0</v>
          </cell>
          <cell r="AB521">
            <v>0.05</v>
          </cell>
          <cell r="AC521">
            <v>0</v>
          </cell>
          <cell r="AD521">
            <v>0</v>
          </cell>
          <cell r="AE521">
            <v>0.05</v>
          </cell>
          <cell r="AF521">
            <v>0</v>
          </cell>
          <cell r="AG521">
            <v>0.1</v>
          </cell>
          <cell r="AH521">
            <v>0</v>
          </cell>
          <cell r="AI521">
            <v>0</v>
          </cell>
          <cell r="AJ521">
            <v>0.05</v>
          </cell>
          <cell r="AK521">
            <v>0.1</v>
          </cell>
          <cell r="AL521">
            <v>0.1</v>
          </cell>
          <cell r="AM521">
            <v>0.15</v>
          </cell>
          <cell r="AN521">
            <v>0.2</v>
          </cell>
          <cell r="AO521">
            <v>0.2</v>
          </cell>
          <cell r="AP521">
            <v>0.15</v>
          </cell>
          <cell r="AQ521">
            <v>0.1</v>
          </cell>
          <cell r="AR521">
            <v>0.3</v>
          </cell>
          <cell r="AS521">
            <v>0.05</v>
          </cell>
          <cell r="AT521">
            <v>0.05</v>
          </cell>
          <cell r="AU521">
            <v>0.1</v>
          </cell>
          <cell r="AV521">
            <v>0.05</v>
          </cell>
          <cell r="AW521">
            <v>0.05</v>
          </cell>
          <cell r="AX521">
            <v>0.15</v>
          </cell>
          <cell r="AY521">
            <v>0.7</v>
          </cell>
          <cell r="AZ521">
            <v>0.7</v>
          </cell>
          <cell r="BA521">
            <v>0.7</v>
          </cell>
          <cell r="BB521">
            <v>0.75</v>
          </cell>
          <cell r="BC521">
            <v>0.7</v>
          </cell>
          <cell r="BD521">
            <v>0.45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0.05</v>
          </cell>
          <cell r="BQ521">
            <v>0.05</v>
          </cell>
          <cell r="BR521">
            <v>0.1</v>
          </cell>
          <cell r="BS521">
            <v>0.05</v>
          </cell>
          <cell r="BT521">
            <v>0</v>
          </cell>
          <cell r="BU521">
            <v>0</v>
          </cell>
          <cell r="BV521">
            <v>0.1</v>
          </cell>
          <cell r="BW521">
            <v>0.05</v>
          </cell>
          <cell r="BX521">
            <v>0.1</v>
          </cell>
          <cell r="BY521">
            <v>0.05</v>
          </cell>
          <cell r="BZ521">
            <v>0</v>
          </cell>
          <cell r="CA521">
            <v>0</v>
          </cell>
          <cell r="CB521">
            <v>0.05</v>
          </cell>
          <cell r="CL521">
            <v>0.1</v>
          </cell>
          <cell r="CM521">
            <v>0.1</v>
          </cell>
          <cell r="CN521">
            <v>0.1</v>
          </cell>
          <cell r="CO521">
            <v>0.1</v>
          </cell>
          <cell r="CP521">
            <v>0.05</v>
          </cell>
          <cell r="CQ521">
            <v>0.2</v>
          </cell>
          <cell r="CR521">
            <v>0.05</v>
          </cell>
          <cell r="CS521">
            <v>0.05</v>
          </cell>
          <cell r="CT521">
            <v>0.1</v>
          </cell>
          <cell r="CU521">
            <v>0.05</v>
          </cell>
          <cell r="CV521">
            <v>0.05</v>
          </cell>
          <cell r="CW521">
            <v>0.05</v>
          </cell>
          <cell r="CX521">
            <v>0.05</v>
          </cell>
          <cell r="CY521">
            <v>0.05</v>
          </cell>
          <cell r="CZ521">
            <v>0.05</v>
          </cell>
          <cell r="DA521">
            <v>0.05</v>
          </cell>
          <cell r="DB521">
            <v>0.05</v>
          </cell>
          <cell r="DC521">
            <v>0.05</v>
          </cell>
          <cell r="DD521">
            <v>0.85</v>
          </cell>
          <cell r="DE521">
            <v>0.85</v>
          </cell>
          <cell r="DF521">
            <v>0.75</v>
          </cell>
          <cell r="DG521">
            <v>0.8</v>
          </cell>
          <cell r="DH521">
            <v>0.8</v>
          </cell>
          <cell r="DI521">
            <v>0.65</v>
          </cell>
          <cell r="DJ521">
            <v>0.85</v>
          </cell>
          <cell r="DK521">
            <v>0.8</v>
          </cell>
          <cell r="DL521">
            <v>0.75</v>
          </cell>
          <cell r="DM521">
            <v>0.2</v>
          </cell>
          <cell r="DN521">
            <v>0</v>
          </cell>
          <cell r="DO521">
            <v>0</v>
          </cell>
          <cell r="DP521">
            <v>0.05</v>
          </cell>
          <cell r="DQ521">
            <v>0</v>
          </cell>
          <cell r="DR521">
            <v>0</v>
          </cell>
          <cell r="DS521">
            <v>0.15</v>
          </cell>
          <cell r="DT521">
            <v>0.05</v>
          </cell>
          <cell r="DU521">
            <v>0</v>
          </cell>
          <cell r="DW521">
            <v>0.05</v>
          </cell>
          <cell r="DX521">
            <v>0</v>
          </cell>
          <cell r="DY521">
            <v>0.05</v>
          </cell>
          <cell r="DZ521">
            <v>0.05</v>
          </cell>
          <cell r="EA521">
            <v>0.1</v>
          </cell>
          <cell r="EB521">
            <v>0</v>
          </cell>
          <cell r="EC521">
            <v>0.05</v>
          </cell>
          <cell r="ED521">
            <v>0.15</v>
          </cell>
          <cell r="EE521">
            <v>0.25</v>
          </cell>
          <cell r="EF521">
            <v>0.3</v>
          </cell>
          <cell r="EG521">
            <v>0.2</v>
          </cell>
          <cell r="EH521">
            <v>0.35</v>
          </cell>
          <cell r="EI521">
            <v>0.35</v>
          </cell>
          <cell r="EJ521">
            <v>0.25</v>
          </cell>
          <cell r="EK521">
            <v>0.35</v>
          </cell>
          <cell r="EL521">
            <v>0.3</v>
          </cell>
          <cell r="EM521">
            <v>0.4</v>
          </cell>
          <cell r="EO521">
            <v>0.6</v>
          </cell>
          <cell r="EP521">
            <v>0.7</v>
          </cell>
          <cell r="EQ521">
            <v>0.5</v>
          </cell>
          <cell r="ER521">
            <v>0.55000000000000004</v>
          </cell>
          <cell r="ES521">
            <v>0.6</v>
          </cell>
          <cell r="ET521">
            <v>0.45</v>
          </cell>
          <cell r="EU521">
            <v>0.5</v>
          </cell>
          <cell r="EV521">
            <v>0.4</v>
          </cell>
          <cell r="EW521">
            <v>0.05</v>
          </cell>
          <cell r="EX521">
            <v>0.05</v>
          </cell>
          <cell r="EY521">
            <v>0.1</v>
          </cell>
          <cell r="EZ521">
            <v>0.05</v>
          </cell>
          <cell r="FA521">
            <v>0.05</v>
          </cell>
          <cell r="FB521">
            <v>0.05</v>
          </cell>
          <cell r="FC521">
            <v>0.05</v>
          </cell>
          <cell r="FD521">
            <v>0.1</v>
          </cell>
          <cell r="FE521">
            <v>0.05</v>
          </cell>
          <cell r="GP521">
            <v>0.05</v>
          </cell>
          <cell r="GQ521">
            <v>0.05</v>
          </cell>
          <cell r="GR521">
            <v>0.15</v>
          </cell>
          <cell r="GS521">
            <v>0.3</v>
          </cell>
          <cell r="GT521">
            <v>0.1</v>
          </cell>
          <cell r="GU521">
            <v>0.05</v>
          </cell>
          <cell r="GV521">
            <v>0.35</v>
          </cell>
          <cell r="GW521">
            <v>0.15</v>
          </cell>
          <cell r="GX521">
            <v>0.2</v>
          </cell>
          <cell r="GY521">
            <v>0.15</v>
          </cell>
          <cell r="GZ521">
            <v>0.45</v>
          </cell>
          <cell r="HA521">
            <v>0.15</v>
          </cell>
          <cell r="HB521">
            <v>0.35</v>
          </cell>
          <cell r="HC521">
            <v>0.55000000000000004</v>
          </cell>
          <cell r="HD521">
            <v>0.4</v>
          </cell>
          <cell r="HE521">
            <v>0.3</v>
          </cell>
          <cell r="HF521">
            <v>0.3</v>
          </cell>
          <cell r="HG521">
            <v>0.65</v>
          </cell>
          <cell r="HH521">
            <v>0.2</v>
          </cell>
          <cell r="HI521">
            <v>0.2</v>
          </cell>
          <cell r="HJ521">
            <v>0.1</v>
          </cell>
          <cell r="HK521">
            <v>0.1</v>
          </cell>
          <cell r="HL521">
            <v>0.1</v>
          </cell>
          <cell r="HM521">
            <v>0.05</v>
          </cell>
          <cell r="HN521">
            <v>0</v>
          </cell>
          <cell r="HO521">
            <v>0</v>
          </cell>
          <cell r="HP521">
            <v>0</v>
          </cell>
          <cell r="HQ521">
            <v>0.1</v>
          </cell>
          <cell r="HR521">
            <v>0</v>
          </cell>
          <cell r="HS521">
            <v>0</v>
          </cell>
          <cell r="HT521">
            <v>0.05</v>
          </cell>
          <cell r="HU521">
            <v>0.05</v>
          </cell>
          <cell r="HV521">
            <v>0.15</v>
          </cell>
          <cell r="HW521">
            <v>0.05</v>
          </cell>
          <cell r="HX521">
            <v>0.05</v>
          </cell>
          <cell r="HY521">
            <v>0.1</v>
          </cell>
        </row>
        <row r="522">
          <cell r="A522">
            <v>610179</v>
          </cell>
          <cell r="I522">
            <v>15</v>
          </cell>
          <cell r="J522" t="str">
            <v/>
          </cell>
          <cell r="R522">
            <v>45</v>
          </cell>
          <cell r="AA522">
            <v>0.01</v>
          </cell>
          <cell r="AB522">
            <v>0.01</v>
          </cell>
          <cell r="AC522">
            <v>0.01</v>
          </cell>
          <cell r="AD522">
            <v>0.01</v>
          </cell>
          <cell r="AE522">
            <v>0.04</v>
          </cell>
          <cell r="AF522">
            <v>7.0000000000000007E-2</v>
          </cell>
          <cell r="AG522">
            <v>0.03</v>
          </cell>
          <cell r="AH522">
            <v>0.03</v>
          </cell>
          <cell r="AI522">
            <v>0.01</v>
          </cell>
          <cell r="AJ522">
            <v>0.01</v>
          </cell>
          <cell r="AK522">
            <v>0.08</v>
          </cell>
          <cell r="AL522">
            <v>0.22</v>
          </cell>
          <cell r="AM522">
            <v>0.21</v>
          </cell>
          <cell r="AN522">
            <v>0.15</v>
          </cell>
          <cell r="AO522">
            <v>0.28000000000000003</v>
          </cell>
          <cell r="AP522">
            <v>0.26</v>
          </cell>
          <cell r="AQ522">
            <v>0.39</v>
          </cell>
          <cell r="AR522">
            <v>0.21</v>
          </cell>
          <cell r="AS522">
            <v>0</v>
          </cell>
          <cell r="AT522">
            <v>0.02</v>
          </cell>
          <cell r="AU522">
            <v>0</v>
          </cell>
          <cell r="AV522">
            <v>0</v>
          </cell>
          <cell r="AW522">
            <v>0</v>
          </cell>
          <cell r="AX522">
            <v>0.02</v>
          </cell>
          <cell r="AY522">
            <v>0.75</v>
          </cell>
          <cell r="AZ522">
            <v>0.79</v>
          </cell>
          <cell r="BA522">
            <v>0.7</v>
          </cell>
          <cell r="BB522">
            <v>0.72</v>
          </cell>
          <cell r="BC522">
            <v>0.49</v>
          </cell>
          <cell r="BD522">
            <v>0.49</v>
          </cell>
          <cell r="BK522">
            <v>0.02</v>
          </cell>
          <cell r="BL522">
            <v>0.02</v>
          </cell>
          <cell r="BM522">
            <v>0.04</v>
          </cell>
          <cell r="BN522">
            <v>0.03</v>
          </cell>
          <cell r="BO522">
            <v>0.03</v>
          </cell>
          <cell r="BP522">
            <v>0.04</v>
          </cell>
          <cell r="BQ522">
            <v>0.05</v>
          </cell>
          <cell r="BR522">
            <v>0.09</v>
          </cell>
          <cell r="BS522">
            <v>7.0000000000000007E-2</v>
          </cell>
          <cell r="BT522">
            <v>0</v>
          </cell>
          <cell r="BU522">
            <v>0.02</v>
          </cell>
          <cell r="BV522">
            <v>0.01</v>
          </cell>
          <cell r="BW522">
            <v>0.03</v>
          </cell>
          <cell r="BX522">
            <v>0.03</v>
          </cell>
          <cell r="BY522">
            <v>0.05</v>
          </cell>
          <cell r="BZ522">
            <v>0.1</v>
          </cell>
          <cell r="CA522">
            <v>0.11</v>
          </cell>
          <cell r="CB522">
            <v>7.0000000000000007E-2</v>
          </cell>
          <cell r="CL522">
            <v>0.16</v>
          </cell>
          <cell r="CM522">
            <v>0.14000000000000001</v>
          </cell>
          <cell r="CN522">
            <v>0.16</v>
          </cell>
          <cell r="CO522">
            <v>0.12</v>
          </cell>
          <cell r="CP522">
            <v>0.13</v>
          </cell>
          <cell r="CQ522">
            <v>0.22</v>
          </cell>
          <cell r="CR522">
            <v>0.21</v>
          </cell>
          <cell r="CS522">
            <v>0.24</v>
          </cell>
          <cell r="CT522">
            <v>0.25</v>
          </cell>
          <cell r="CU522">
            <v>0.02</v>
          </cell>
          <cell r="CV522">
            <v>0.02</v>
          </cell>
          <cell r="CW522">
            <v>0.02</v>
          </cell>
          <cell r="CX522">
            <v>0.03</v>
          </cell>
          <cell r="CY522">
            <v>0.02</v>
          </cell>
          <cell r="CZ522">
            <v>0.02</v>
          </cell>
          <cell r="DA522">
            <v>0.02</v>
          </cell>
          <cell r="DB522">
            <v>0.04</v>
          </cell>
          <cell r="DC522">
            <v>0.02</v>
          </cell>
          <cell r="DD522">
            <v>0.8</v>
          </cell>
          <cell r="DE522">
            <v>0.8</v>
          </cell>
          <cell r="DF522">
            <v>0.77</v>
          </cell>
          <cell r="DG522">
            <v>0.79</v>
          </cell>
          <cell r="DH522">
            <v>0.79</v>
          </cell>
          <cell r="DI522">
            <v>0.68</v>
          </cell>
          <cell r="DJ522">
            <v>0.63</v>
          </cell>
          <cell r="DK522">
            <v>0.53</v>
          </cell>
          <cell r="DL522">
            <v>0.59</v>
          </cell>
          <cell r="DM522">
            <v>0.12</v>
          </cell>
          <cell r="DN522">
            <v>2.9000000000000001E-2</v>
          </cell>
          <cell r="DO522">
            <v>0.02</v>
          </cell>
          <cell r="DP522">
            <v>0.04</v>
          </cell>
          <cell r="DQ522">
            <v>3.9E-2</v>
          </cell>
          <cell r="DR522">
            <v>0.04</v>
          </cell>
          <cell r="DS522">
            <v>0.1</v>
          </cell>
          <cell r="DT522">
            <v>0.04</v>
          </cell>
          <cell r="DU522">
            <v>0.03</v>
          </cell>
          <cell r="DW522">
            <v>4.9000000000000002E-2</v>
          </cell>
          <cell r="DX522">
            <v>3.9E-2</v>
          </cell>
          <cell r="DY522">
            <v>0.03</v>
          </cell>
          <cell r="DZ522">
            <v>0.02</v>
          </cell>
          <cell r="EA522">
            <v>0.05</v>
          </cell>
          <cell r="EB522">
            <v>0.17</v>
          </cell>
          <cell r="EC522">
            <v>7.0000000000000007E-2</v>
          </cell>
          <cell r="ED522">
            <v>0.02</v>
          </cell>
          <cell r="EE522">
            <v>0.37</v>
          </cell>
          <cell r="EF522">
            <v>0.27</v>
          </cell>
          <cell r="EG522">
            <v>0.28000000000000003</v>
          </cell>
          <cell r="EH522">
            <v>0.25</v>
          </cell>
          <cell r="EI522">
            <v>0.21</v>
          </cell>
          <cell r="EJ522">
            <v>0.28999999999999998</v>
          </cell>
          <cell r="EK522">
            <v>0.3</v>
          </cell>
          <cell r="EL522">
            <v>0.32</v>
          </cell>
          <cell r="EM522">
            <v>0.28000000000000003</v>
          </cell>
          <cell r="EO522">
            <v>0.62</v>
          </cell>
          <cell r="EP522">
            <v>0.64</v>
          </cell>
          <cell r="EQ522">
            <v>0.65</v>
          </cell>
          <cell r="ER522">
            <v>0.72</v>
          </cell>
          <cell r="ES522">
            <v>0.57999999999999996</v>
          </cell>
          <cell r="ET522">
            <v>0.4</v>
          </cell>
          <cell r="EU522">
            <v>0.54</v>
          </cell>
          <cell r="EV522">
            <v>0.65</v>
          </cell>
          <cell r="EW522">
            <v>0.03</v>
          </cell>
          <cell r="EX522">
            <v>0.03</v>
          </cell>
          <cell r="EY522">
            <v>0.02</v>
          </cell>
          <cell r="EZ522">
            <v>0.03</v>
          </cell>
          <cell r="FA522">
            <v>0.02</v>
          </cell>
          <cell r="FB522">
            <v>0.04</v>
          </cell>
          <cell r="FC522">
            <v>0.03</v>
          </cell>
          <cell r="FD522">
            <v>0.03</v>
          </cell>
          <cell r="FE522">
            <v>0.02</v>
          </cell>
          <cell r="GP522">
            <v>0.01</v>
          </cell>
          <cell r="GQ522">
            <v>0.02</v>
          </cell>
          <cell r="GR522">
            <v>0.01</v>
          </cell>
          <cell r="GS522">
            <v>0.06</v>
          </cell>
          <cell r="GT522">
            <v>0.14000000000000001</v>
          </cell>
          <cell r="GU522">
            <v>0.04</v>
          </cell>
          <cell r="GV522">
            <v>0.28999999999999998</v>
          </cell>
          <cell r="GW522">
            <v>0.27</v>
          </cell>
          <cell r="GX522">
            <v>0.28999999999999998</v>
          </cell>
          <cell r="GY522">
            <v>0.37</v>
          </cell>
          <cell r="GZ522">
            <v>0.49</v>
          </cell>
          <cell r="HA522">
            <v>0.28999999999999998</v>
          </cell>
          <cell r="HB522">
            <v>0.66</v>
          </cell>
          <cell r="HC522">
            <v>0.54</v>
          </cell>
          <cell r="HD522">
            <v>0.46</v>
          </cell>
          <cell r="HE522">
            <v>0.51</v>
          </cell>
          <cell r="HF522">
            <v>0.21</v>
          </cell>
          <cell r="HG522">
            <v>0.63</v>
          </cell>
          <cell r="HH522">
            <v>0</v>
          </cell>
          <cell r="HI522">
            <v>0.13</v>
          </cell>
          <cell r="HJ522">
            <v>0.18</v>
          </cell>
          <cell r="HK522">
            <v>0.02</v>
          </cell>
          <cell r="HL522">
            <v>0.08</v>
          </cell>
          <cell r="HM522">
            <v>0</v>
          </cell>
          <cell r="HN522">
            <v>0.02</v>
          </cell>
          <cell r="HO522">
            <v>0.02</v>
          </cell>
          <cell r="HP522">
            <v>0.03</v>
          </cell>
          <cell r="HQ522">
            <v>0.02</v>
          </cell>
          <cell r="HR522">
            <v>6.9000000000000006E-2</v>
          </cell>
          <cell r="HS522">
            <v>0.02</v>
          </cell>
          <cell r="HT522">
            <v>0.02</v>
          </cell>
          <cell r="HU522">
            <v>0.02</v>
          </cell>
          <cell r="HV522">
            <v>0.03</v>
          </cell>
          <cell r="HW522">
            <v>0.02</v>
          </cell>
          <cell r="HX522">
            <v>0.02</v>
          </cell>
          <cell r="HY522">
            <v>0.02</v>
          </cell>
        </row>
        <row r="523">
          <cell r="A523">
            <v>610180</v>
          </cell>
          <cell r="I523">
            <v>64</v>
          </cell>
          <cell r="J523" t="str">
            <v>Weak</v>
          </cell>
          <cell r="M523">
            <v>28</v>
          </cell>
          <cell r="R523">
            <v>6</v>
          </cell>
          <cell r="AA523">
            <v>0.04</v>
          </cell>
          <cell r="AB523">
            <v>0.03</v>
          </cell>
          <cell r="AC523">
            <v>0.03</v>
          </cell>
          <cell r="AD523">
            <v>0.06</v>
          </cell>
          <cell r="AE523">
            <v>7.0000000000000007E-2</v>
          </cell>
          <cell r="AF523">
            <v>0.08</v>
          </cell>
          <cell r="AG523">
            <v>0.11</v>
          </cell>
          <cell r="AH523">
            <v>0.08</v>
          </cell>
          <cell r="AI523">
            <v>0.09</v>
          </cell>
          <cell r="AJ523">
            <v>0.13</v>
          </cell>
          <cell r="AK523">
            <v>0.12</v>
          </cell>
          <cell r="AL523">
            <v>0.15</v>
          </cell>
          <cell r="AM523">
            <v>0.36</v>
          </cell>
          <cell r="AN523">
            <v>0.34</v>
          </cell>
          <cell r="AO523">
            <v>0.37</v>
          </cell>
          <cell r="AP523">
            <v>0.27</v>
          </cell>
          <cell r="AQ523">
            <v>0.31</v>
          </cell>
          <cell r="AR523">
            <v>0.28000000000000003</v>
          </cell>
          <cell r="AS523">
            <v>0.02</v>
          </cell>
          <cell r="AT523">
            <v>0.02</v>
          </cell>
          <cell r="AU523">
            <v>0.02</v>
          </cell>
          <cell r="AV523">
            <v>0.02</v>
          </cell>
          <cell r="AW523">
            <v>0.02</v>
          </cell>
          <cell r="AX523">
            <v>0.02</v>
          </cell>
          <cell r="AY523">
            <v>0.47</v>
          </cell>
          <cell r="AZ523">
            <v>0.53</v>
          </cell>
          <cell r="BA523">
            <v>0.49</v>
          </cell>
          <cell r="BB523">
            <v>0.53</v>
          </cell>
          <cell r="BC523">
            <v>0.48</v>
          </cell>
          <cell r="BD523">
            <v>0.47</v>
          </cell>
          <cell r="BK523">
            <v>2.1999999999999999E-2</v>
          </cell>
          <cell r="BL523">
            <v>1.7000000000000001E-2</v>
          </cell>
          <cell r="BM523">
            <v>0.03</v>
          </cell>
          <cell r="BN523">
            <v>0.02</v>
          </cell>
          <cell r="BO523">
            <v>0.03</v>
          </cell>
          <cell r="BP523">
            <v>0.04</v>
          </cell>
          <cell r="BQ523">
            <v>0.04</v>
          </cell>
          <cell r="BR523">
            <v>0.08</v>
          </cell>
          <cell r="BS523">
            <v>0.05</v>
          </cell>
          <cell r="BT523">
            <v>0.03</v>
          </cell>
          <cell r="BU523">
            <v>0.04</v>
          </cell>
          <cell r="BV523">
            <v>0.05</v>
          </cell>
          <cell r="BW523">
            <v>0.08</v>
          </cell>
          <cell r="BX523">
            <v>0.03</v>
          </cell>
          <cell r="BY523">
            <v>0.08</v>
          </cell>
          <cell r="BZ523">
            <v>0.08</v>
          </cell>
          <cell r="CA523">
            <v>0.12</v>
          </cell>
          <cell r="CB523">
            <v>0.09</v>
          </cell>
          <cell r="CL523">
            <v>0.25</v>
          </cell>
          <cell r="CM523">
            <v>0.3</v>
          </cell>
          <cell r="CN523">
            <v>0.3</v>
          </cell>
          <cell r="CO523">
            <v>0.25</v>
          </cell>
          <cell r="CP523">
            <v>0.32</v>
          </cell>
          <cell r="CQ523">
            <v>0.34</v>
          </cell>
          <cell r="CR523">
            <v>0.31</v>
          </cell>
          <cell r="CS523">
            <v>0.26</v>
          </cell>
          <cell r="CT523">
            <v>0.28999999999999998</v>
          </cell>
          <cell r="CU523">
            <v>0.01</v>
          </cell>
          <cell r="CV523">
            <v>0.01</v>
          </cell>
          <cell r="CW523">
            <v>0.02</v>
          </cell>
          <cell r="CX523">
            <v>0.01</v>
          </cell>
          <cell r="CY523">
            <v>0.01</v>
          </cell>
          <cell r="CZ523">
            <v>0.01</v>
          </cell>
          <cell r="DA523">
            <v>0.01</v>
          </cell>
          <cell r="DB523">
            <v>0.01</v>
          </cell>
          <cell r="DC523">
            <v>0.01</v>
          </cell>
          <cell r="DD523">
            <v>0.7</v>
          </cell>
          <cell r="DE523">
            <v>0.64</v>
          </cell>
          <cell r="DF523">
            <v>0.61</v>
          </cell>
          <cell r="DG523">
            <v>0.64</v>
          </cell>
          <cell r="DH523">
            <v>0.61</v>
          </cell>
          <cell r="DI523">
            <v>0.54</v>
          </cell>
          <cell r="DJ523">
            <v>0.56000000000000005</v>
          </cell>
          <cell r="DK523">
            <v>0.54</v>
          </cell>
          <cell r="DL523">
            <v>0.56000000000000005</v>
          </cell>
          <cell r="DM523">
            <v>0.18</v>
          </cell>
          <cell r="DN523">
            <v>3.9E-2</v>
          </cell>
          <cell r="DO523">
            <v>0.03</v>
          </cell>
          <cell r="DP523">
            <v>0.04</v>
          </cell>
          <cell r="DQ523">
            <v>3.4000000000000002E-2</v>
          </cell>
          <cell r="DR523">
            <v>0.04</v>
          </cell>
          <cell r="DS523">
            <v>0.05</v>
          </cell>
          <cell r="DT523">
            <v>0.05</v>
          </cell>
          <cell r="DU523">
            <v>0.08</v>
          </cell>
          <cell r="DW523">
            <v>7.8E-2</v>
          </cell>
          <cell r="DX523">
            <v>0.05</v>
          </cell>
          <cell r="DY523">
            <v>0.09</v>
          </cell>
          <cell r="DZ523">
            <v>0.06</v>
          </cell>
          <cell r="EA523">
            <v>7.0000000000000007E-2</v>
          </cell>
          <cell r="EB523">
            <v>0.09</v>
          </cell>
          <cell r="EC523">
            <v>0.08</v>
          </cell>
          <cell r="ED523">
            <v>0.11</v>
          </cell>
          <cell r="EE523">
            <v>0.23</v>
          </cell>
          <cell r="EF523">
            <v>0.34</v>
          </cell>
          <cell r="EG523">
            <v>0.35</v>
          </cell>
          <cell r="EH523">
            <v>0.36</v>
          </cell>
          <cell r="EI523">
            <v>0.33</v>
          </cell>
          <cell r="EJ523">
            <v>0.36</v>
          </cell>
          <cell r="EK523">
            <v>0.37</v>
          </cell>
          <cell r="EL523">
            <v>0.37</v>
          </cell>
          <cell r="EM523">
            <v>0.36</v>
          </cell>
          <cell r="EO523">
            <v>0.5</v>
          </cell>
          <cell r="EP523">
            <v>0.53</v>
          </cell>
          <cell r="EQ523">
            <v>0.46</v>
          </cell>
          <cell r="ER523">
            <v>0.51</v>
          </cell>
          <cell r="ES523">
            <v>0.47</v>
          </cell>
          <cell r="ET523">
            <v>0.43</v>
          </cell>
          <cell r="EU523">
            <v>0.43</v>
          </cell>
          <cell r="EV523">
            <v>0.39</v>
          </cell>
          <cell r="EW523">
            <v>0.04</v>
          </cell>
          <cell r="EX523">
            <v>0.04</v>
          </cell>
          <cell r="EY523">
            <v>0.05</v>
          </cell>
          <cell r="EZ523">
            <v>0.04</v>
          </cell>
          <cell r="FA523">
            <v>7.0000000000000007E-2</v>
          </cell>
          <cell r="FB523">
            <v>0.05</v>
          </cell>
          <cell r="FC523">
            <v>0.05</v>
          </cell>
          <cell r="FD523">
            <v>7.0000000000000007E-2</v>
          </cell>
          <cell r="FE523">
            <v>0.06</v>
          </cell>
          <cell r="GP523">
            <v>0.02</v>
          </cell>
          <cell r="GQ523">
            <v>0.02</v>
          </cell>
          <cell r="GR523">
            <v>0.04</v>
          </cell>
          <cell r="GS523">
            <v>0.03</v>
          </cell>
          <cell r="GT523">
            <v>7.0000000000000007E-2</v>
          </cell>
          <cell r="GU523">
            <v>0.02</v>
          </cell>
          <cell r="GV523">
            <v>0.31</v>
          </cell>
          <cell r="GW523">
            <v>0.27</v>
          </cell>
          <cell r="GX523">
            <v>0.25</v>
          </cell>
          <cell r="GY523">
            <v>0.26</v>
          </cell>
          <cell r="GZ523">
            <v>0.35</v>
          </cell>
          <cell r="HA523">
            <v>0.26</v>
          </cell>
          <cell r="HB523">
            <v>0.53</v>
          </cell>
          <cell r="HC523">
            <v>0.45</v>
          </cell>
          <cell r="HD523">
            <v>0.39</v>
          </cell>
          <cell r="HE523">
            <v>0.48</v>
          </cell>
          <cell r="HF523">
            <v>0.4</v>
          </cell>
          <cell r="HG523">
            <v>0.6</v>
          </cell>
          <cell r="HH523">
            <v>0.06</v>
          </cell>
          <cell r="HI523">
            <v>0.16</v>
          </cell>
          <cell r="HJ523">
            <v>0.18</v>
          </cell>
          <cell r="HK523">
            <v>0.15</v>
          </cell>
          <cell r="HL523">
            <v>0.09</v>
          </cell>
          <cell r="HM523">
            <v>0.04</v>
          </cell>
          <cell r="HN523">
            <v>2.8000000000000001E-2</v>
          </cell>
          <cell r="HO523">
            <v>0.04</v>
          </cell>
          <cell r="HP523">
            <v>0.04</v>
          </cell>
          <cell r="HQ523">
            <v>0.03</v>
          </cell>
          <cell r="HR523">
            <v>2.8000000000000001E-2</v>
          </cell>
          <cell r="HS523">
            <v>3.4000000000000002E-2</v>
          </cell>
          <cell r="HT523">
            <v>0.06</v>
          </cell>
          <cell r="HU523">
            <v>7.0000000000000007E-2</v>
          </cell>
          <cell r="HV523">
            <v>0.09</v>
          </cell>
          <cell r="HW523">
            <v>0.06</v>
          </cell>
          <cell r="HX523">
            <v>0.06</v>
          </cell>
          <cell r="HY523">
            <v>0.05</v>
          </cell>
        </row>
        <row r="524">
          <cell r="A524">
            <v>610182</v>
          </cell>
          <cell r="I524">
            <v>43</v>
          </cell>
          <cell r="J524" t="str">
            <v>Strong</v>
          </cell>
          <cell r="M524">
            <v>72</v>
          </cell>
          <cell r="R524">
            <v>42</v>
          </cell>
          <cell r="AA524">
            <v>0.01</v>
          </cell>
          <cell r="AB524">
            <v>0.01</v>
          </cell>
          <cell r="AC524">
            <v>0</v>
          </cell>
          <cell r="AD524">
            <v>0.01</v>
          </cell>
          <cell r="AE524">
            <v>0</v>
          </cell>
          <cell r="AF524">
            <v>0.01</v>
          </cell>
          <cell r="AG524">
            <v>0.02</v>
          </cell>
          <cell r="AH524">
            <v>0.02</v>
          </cell>
          <cell r="AI524">
            <v>0.03</v>
          </cell>
          <cell r="AJ524">
            <v>0.06</v>
          </cell>
          <cell r="AK524">
            <v>0.04</v>
          </cell>
          <cell r="AL524">
            <v>0.05</v>
          </cell>
          <cell r="AM524">
            <v>0.32</v>
          </cell>
          <cell r="AN524">
            <v>0.27</v>
          </cell>
          <cell r="AO524">
            <v>0.26</v>
          </cell>
          <cell r="AP524">
            <v>0.13</v>
          </cell>
          <cell r="AQ524">
            <v>0.33</v>
          </cell>
          <cell r="AR524">
            <v>0.31</v>
          </cell>
          <cell r="AS524">
            <v>0.02</v>
          </cell>
          <cell r="AT524">
            <v>0.01</v>
          </cell>
          <cell r="AU524">
            <v>0.01</v>
          </cell>
          <cell r="AV524">
            <v>0.02</v>
          </cell>
          <cell r="AW524">
            <v>0.02</v>
          </cell>
          <cell r="AX524">
            <v>0.01</v>
          </cell>
          <cell r="AY524">
            <v>0.63</v>
          </cell>
          <cell r="AZ524">
            <v>0.69</v>
          </cell>
          <cell r="BA524">
            <v>0.7</v>
          </cell>
          <cell r="BB524">
            <v>0.78</v>
          </cell>
          <cell r="BC524">
            <v>0.61</v>
          </cell>
          <cell r="BD524">
            <v>0.62</v>
          </cell>
          <cell r="BK524">
            <v>0</v>
          </cell>
          <cell r="BL524">
            <v>0</v>
          </cell>
          <cell r="BM524">
            <v>0</v>
          </cell>
          <cell r="BN524">
            <v>0.01</v>
          </cell>
          <cell r="BO524">
            <v>0</v>
          </cell>
          <cell r="BP524">
            <v>0.01</v>
          </cell>
          <cell r="BQ524">
            <v>0.02</v>
          </cell>
          <cell r="BR524">
            <v>0.06</v>
          </cell>
          <cell r="BS524">
            <v>0.01</v>
          </cell>
          <cell r="BT524">
            <v>0</v>
          </cell>
          <cell r="BU524">
            <v>0.01</v>
          </cell>
          <cell r="BV524">
            <v>0.03</v>
          </cell>
          <cell r="BW524">
            <v>0</v>
          </cell>
          <cell r="BX524">
            <v>0.03</v>
          </cell>
          <cell r="BY524">
            <v>0.04</v>
          </cell>
          <cell r="BZ524">
            <v>0.06</v>
          </cell>
          <cell r="CA524">
            <v>0.13</v>
          </cell>
          <cell r="CB524">
            <v>0.08</v>
          </cell>
          <cell r="CL524">
            <v>0.12</v>
          </cell>
          <cell r="CM524">
            <v>0.19</v>
          </cell>
          <cell r="CN524">
            <v>0.2</v>
          </cell>
          <cell r="CO524">
            <v>0.19</v>
          </cell>
          <cell r="CP524">
            <v>0.19</v>
          </cell>
          <cell r="CQ524">
            <v>0.31</v>
          </cell>
          <cell r="CR524">
            <v>0.27</v>
          </cell>
          <cell r="CS524">
            <v>0.26</v>
          </cell>
          <cell r="CT524">
            <v>0.28999999999999998</v>
          </cell>
          <cell r="CU524">
            <v>0.01</v>
          </cell>
          <cell r="CV524">
            <v>0.01</v>
          </cell>
          <cell r="CW524">
            <v>0.02</v>
          </cell>
          <cell r="CX524">
            <v>0.01</v>
          </cell>
          <cell r="CY524">
            <v>0.01</v>
          </cell>
          <cell r="CZ524">
            <v>0.03</v>
          </cell>
          <cell r="DA524">
            <v>0.01</v>
          </cell>
          <cell r="DB524">
            <v>0.02</v>
          </cell>
          <cell r="DC524">
            <v>0.01</v>
          </cell>
          <cell r="DD524">
            <v>0.87</v>
          </cell>
          <cell r="DE524">
            <v>0.8</v>
          </cell>
          <cell r="DF524">
            <v>0.75</v>
          </cell>
          <cell r="DG524">
            <v>0.79</v>
          </cell>
          <cell r="DH524">
            <v>0.77</v>
          </cell>
          <cell r="DI524">
            <v>0.62</v>
          </cell>
          <cell r="DJ524">
            <v>0.65</v>
          </cell>
          <cell r="DK524">
            <v>0.53</v>
          </cell>
          <cell r="DL524">
            <v>0.61</v>
          </cell>
          <cell r="DM524">
            <v>0.12</v>
          </cell>
          <cell r="DN524">
            <v>2.8000000000000001E-2</v>
          </cell>
          <cell r="DO524">
            <v>0.02</v>
          </cell>
          <cell r="DP524">
            <v>0.02</v>
          </cell>
          <cell r="DQ524">
            <v>1.9E-2</v>
          </cell>
          <cell r="DR524">
            <v>0.02</v>
          </cell>
          <cell r="DS524">
            <v>0.06</v>
          </cell>
          <cell r="DT524">
            <v>0.01</v>
          </cell>
          <cell r="DU524">
            <v>0</v>
          </cell>
          <cell r="DW524">
            <v>1.9E-2</v>
          </cell>
          <cell r="DX524">
            <v>0</v>
          </cell>
          <cell r="DY524">
            <v>0.02</v>
          </cell>
          <cell r="DZ524">
            <v>0.03</v>
          </cell>
          <cell r="EA524">
            <v>0.04</v>
          </cell>
          <cell r="EB524">
            <v>0.11</v>
          </cell>
          <cell r="EC524">
            <v>0.04</v>
          </cell>
          <cell r="ED524">
            <v>0</v>
          </cell>
          <cell r="EE524">
            <v>0.31</v>
          </cell>
          <cell r="EF524">
            <v>0.26</v>
          </cell>
          <cell r="EG524">
            <v>0.26</v>
          </cell>
          <cell r="EH524">
            <v>0.31</v>
          </cell>
          <cell r="EI524">
            <v>0.24</v>
          </cell>
          <cell r="EJ524">
            <v>0.35</v>
          </cell>
          <cell r="EK524">
            <v>0.39</v>
          </cell>
          <cell r="EL524">
            <v>0.37</v>
          </cell>
          <cell r="EM524">
            <v>0.34</v>
          </cell>
          <cell r="EO524">
            <v>0.68</v>
          </cell>
          <cell r="EP524">
            <v>0.7</v>
          </cell>
          <cell r="EQ524">
            <v>0.63</v>
          </cell>
          <cell r="ER524">
            <v>0.69</v>
          </cell>
          <cell r="ES524">
            <v>0.56999999999999995</v>
          </cell>
          <cell r="ET524">
            <v>0.41</v>
          </cell>
          <cell r="EU524">
            <v>0.56000000000000005</v>
          </cell>
          <cell r="EV524">
            <v>0.64</v>
          </cell>
          <cell r="EW524">
            <v>0.02</v>
          </cell>
          <cell r="EX524">
            <v>0.02</v>
          </cell>
          <cell r="EY524">
            <v>0.02</v>
          </cell>
          <cell r="EZ524">
            <v>0.03</v>
          </cell>
          <cell r="FA524">
            <v>0.02</v>
          </cell>
          <cell r="FB524">
            <v>0.02</v>
          </cell>
          <cell r="FC524">
            <v>0.04</v>
          </cell>
          <cell r="FD524">
            <v>0.03</v>
          </cell>
          <cell r="FE524">
            <v>0.02</v>
          </cell>
          <cell r="GP524">
            <v>0</v>
          </cell>
          <cell r="GQ524">
            <v>0.01</v>
          </cell>
          <cell r="GR524">
            <v>0.01</v>
          </cell>
          <cell r="GS524">
            <v>0.02</v>
          </cell>
          <cell r="GT524">
            <v>0.1</v>
          </cell>
          <cell r="GU524">
            <v>0</v>
          </cell>
          <cell r="GV524">
            <v>0.37</v>
          </cell>
          <cell r="GW524">
            <v>0.28000000000000003</v>
          </cell>
          <cell r="GX524">
            <v>0.3</v>
          </cell>
          <cell r="GY524">
            <v>0.43</v>
          </cell>
          <cell r="GZ524">
            <v>0.46</v>
          </cell>
          <cell r="HA524">
            <v>0.31</v>
          </cell>
          <cell r="HB524">
            <v>0.57999999999999996</v>
          </cell>
          <cell r="HC524">
            <v>0.61</v>
          </cell>
          <cell r="HD524">
            <v>0.56999999999999995</v>
          </cell>
          <cell r="HE524">
            <v>0.48</v>
          </cell>
          <cell r="HF524">
            <v>0.22</v>
          </cell>
          <cell r="HG524">
            <v>0.61</v>
          </cell>
          <cell r="HH524">
            <v>0.02</v>
          </cell>
          <cell r="HI524">
            <v>0.06</v>
          </cell>
          <cell r="HJ524">
            <v>0.09</v>
          </cell>
          <cell r="HK524">
            <v>0.03</v>
          </cell>
          <cell r="HL524">
            <v>0.14000000000000001</v>
          </cell>
          <cell r="HM524">
            <v>0.04</v>
          </cell>
          <cell r="HN524">
            <v>1.9E-2</v>
          </cell>
          <cell r="HO524">
            <v>0.03</v>
          </cell>
          <cell r="HP524">
            <v>0.02</v>
          </cell>
          <cell r="HQ524">
            <v>0.02</v>
          </cell>
          <cell r="HR524">
            <v>6.5000000000000002E-2</v>
          </cell>
          <cell r="HS524">
            <v>1.9E-2</v>
          </cell>
          <cell r="HT524">
            <v>0.01</v>
          </cell>
          <cell r="HU524">
            <v>0.01</v>
          </cell>
          <cell r="HV524">
            <v>0.01</v>
          </cell>
          <cell r="HW524">
            <v>0.03</v>
          </cell>
          <cell r="HX524">
            <v>0.01</v>
          </cell>
          <cell r="HY524">
            <v>0.02</v>
          </cell>
        </row>
        <row r="525">
          <cell r="A525">
            <v>610183</v>
          </cell>
          <cell r="I525">
            <v>101</v>
          </cell>
          <cell r="J525" t="str">
            <v>Very weak</v>
          </cell>
          <cell r="M525">
            <v>0</v>
          </cell>
          <cell r="R525">
            <v>3</v>
          </cell>
          <cell r="AA525">
            <v>0.04</v>
          </cell>
          <cell r="AB525">
            <v>0.04</v>
          </cell>
          <cell r="AC525">
            <v>0.05</v>
          </cell>
          <cell r="AD525">
            <v>0.04</v>
          </cell>
          <cell r="AE525">
            <v>0.04</v>
          </cell>
          <cell r="AF525">
            <v>0.05</v>
          </cell>
          <cell r="AG525">
            <v>0.37</v>
          </cell>
          <cell r="AH525">
            <v>0.35</v>
          </cell>
          <cell r="AI525">
            <v>0.4</v>
          </cell>
          <cell r="AJ525">
            <v>0.37</v>
          </cell>
          <cell r="AK525">
            <v>0.39</v>
          </cell>
          <cell r="AL525">
            <v>0.4</v>
          </cell>
          <cell r="AM525">
            <v>0.3</v>
          </cell>
          <cell r="AN525">
            <v>0.41</v>
          </cell>
          <cell r="AO525">
            <v>0.35</v>
          </cell>
          <cell r="AP525">
            <v>0.39</v>
          </cell>
          <cell r="AQ525">
            <v>0.37</v>
          </cell>
          <cell r="AR525">
            <v>0.38</v>
          </cell>
          <cell r="AS525">
            <v>0.01</v>
          </cell>
          <cell r="AT525">
            <v>0</v>
          </cell>
          <cell r="AU525">
            <v>0.01</v>
          </cell>
          <cell r="AV525">
            <v>0</v>
          </cell>
          <cell r="AW525">
            <v>0.01</v>
          </cell>
          <cell r="AX525">
            <v>0.01</v>
          </cell>
          <cell r="AY525">
            <v>0.28000000000000003</v>
          </cell>
          <cell r="AZ525">
            <v>0.2</v>
          </cell>
          <cell r="BA525">
            <v>0.19</v>
          </cell>
          <cell r="BB525">
            <v>0.2</v>
          </cell>
          <cell r="BC525">
            <v>0.2</v>
          </cell>
          <cell r="BD525">
            <v>0.16</v>
          </cell>
          <cell r="BK525">
            <v>2.3E-2</v>
          </cell>
          <cell r="BL525">
            <v>2.3E-2</v>
          </cell>
          <cell r="BM525">
            <v>0.02</v>
          </cell>
          <cell r="BN525">
            <v>0.02</v>
          </cell>
          <cell r="BO525">
            <v>0.03</v>
          </cell>
          <cell r="BP525">
            <v>0.03</v>
          </cell>
          <cell r="BQ525">
            <v>0.03</v>
          </cell>
          <cell r="BR525">
            <v>0.03</v>
          </cell>
          <cell r="BS525">
            <v>0.02</v>
          </cell>
          <cell r="BT525">
            <v>0.28999999999999998</v>
          </cell>
          <cell r="BU525">
            <v>0.3</v>
          </cell>
          <cell r="BV525">
            <v>0.32</v>
          </cell>
          <cell r="BW525">
            <v>0.34</v>
          </cell>
          <cell r="BX525">
            <v>0.33</v>
          </cell>
          <cell r="BY525">
            <v>0.32</v>
          </cell>
          <cell r="BZ525">
            <v>0.32</v>
          </cell>
          <cell r="CA525">
            <v>0.32</v>
          </cell>
          <cell r="CB525">
            <v>0.33</v>
          </cell>
          <cell r="CL525">
            <v>0.34</v>
          </cell>
          <cell r="CM525">
            <v>0.41</v>
          </cell>
          <cell r="CN525">
            <v>0.38</v>
          </cell>
          <cell r="CO525">
            <v>0.38</v>
          </cell>
          <cell r="CP525">
            <v>0.38</v>
          </cell>
          <cell r="CQ525">
            <v>0.42</v>
          </cell>
          <cell r="CR525">
            <v>0.42</v>
          </cell>
          <cell r="CS525">
            <v>0.4</v>
          </cell>
          <cell r="CT525">
            <v>0.41</v>
          </cell>
          <cell r="CU525">
            <v>0.01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0.34</v>
          </cell>
          <cell r="DE525">
            <v>0.26</v>
          </cell>
          <cell r="DF525">
            <v>0.27</v>
          </cell>
          <cell r="DG525">
            <v>0.26</v>
          </cell>
          <cell r="DH525">
            <v>0.26</v>
          </cell>
          <cell r="DI525">
            <v>0.24</v>
          </cell>
          <cell r="DJ525">
            <v>0.23</v>
          </cell>
          <cell r="DK525">
            <v>0.24</v>
          </cell>
          <cell r="DL525">
            <v>0.24</v>
          </cell>
          <cell r="DM525">
            <v>0.08</v>
          </cell>
          <cell r="DN525">
            <v>3.5999999999999997E-2</v>
          </cell>
          <cell r="DO525">
            <v>0.03</v>
          </cell>
          <cell r="DP525">
            <v>0.03</v>
          </cell>
          <cell r="DQ525">
            <v>2.3E-2</v>
          </cell>
          <cell r="DR525">
            <v>0.03</v>
          </cell>
          <cell r="DS525">
            <v>0.04</v>
          </cell>
          <cell r="DT525">
            <v>0.03</v>
          </cell>
          <cell r="DU525">
            <v>0.05</v>
          </cell>
          <cell r="DW525">
            <v>0.27600000000000002</v>
          </cell>
          <cell r="DX525">
            <v>0.28699999999999998</v>
          </cell>
          <cell r="DY525">
            <v>0.28999999999999998</v>
          </cell>
          <cell r="DZ525">
            <v>0.3</v>
          </cell>
          <cell r="EA525">
            <v>0.28000000000000003</v>
          </cell>
          <cell r="EB525">
            <v>0.36</v>
          </cell>
          <cell r="EC525">
            <v>0.36</v>
          </cell>
          <cell r="ED525">
            <v>0.4</v>
          </cell>
          <cell r="EE525">
            <v>0.33</v>
          </cell>
          <cell r="EF525">
            <v>0.45</v>
          </cell>
          <cell r="EG525">
            <v>0.43</v>
          </cell>
          <cell r="EH525">
            <v>0.42</v>
          </cell>
          <cell r="EI525">
            <v>0.41</v>
          </cell>
          <cell r="EJ525">
            <v>0.42</v>
          </cell>
          <cell r="EK525">
            <v>0.35</v>
          </cell>
          <cell r="EL525">
            <v>0.37</v>
          </cell>
          <cell r="EM525">
            <v>0.35</v>
          </cell>
          <cell r="EO525">
            <v>0.24</v>
          </cell>
          <cell r="EP525">
            <v>0.25</v>
          </cell>
          <cell r="EQ525">
            <v>0.25</v>
          </cell>
          <cell r="ER525">
            <v>0.26</v>
          </cell>
          <cell r="ES525">
            <v>0.24</v>
          </cell>
          <cell r="ET525">
            <v>0.24</v>
          </cell>
          <cell r="EU525">
            <v>0.23</v>
          </cell>
          <cell r="EV525">
            <v>0.2</v>
          </cell>
          <cell r="EW525">
            <v>0</v>
          </cell>
          <cell r="EX525">
            <v>0</v>
          </cell>
          <cell r="EY525">
            <v>0</v>
          </cell>
          <cell r="EZ525">
            <v>0.01</v>
          </cell>
          <cell r="FA525">
            <v>0</v>
          </cell>
          <cell r="FB525">
            <v>0.02</v>
          </cell>
          <cell r="FC525">
            <v>0.01</v>
          </cell>
          <cell r="FD525">
            <v>0.01</v>
          </cell>
          <cell r="FE525">
            <v>0.01</v>
          </cell>
          <cell r="GP525">
            <v>0.04</v>
          </cell>
          <cell r="GQ525">
            <v>0.04</v>
          </cell>
          <cell r="GR525">
            <v>0.05</v>
          </cell>
          <cell r="GS525">
            <v>0.04</v>
          </cell>
          <cell r="GT525">
            <v>0.14000000000000001</v>
          </cell>
          <cell r="GU525">
            <v>0.04</v>
          </cell>
          <cell r="GV525">
            <v>0.56000000000000005</v>
          </cell>
          <cell r="GW525">
            <v>0.56999999999999995</v>
          </cell>
          <cell r="GX525">
            <v>0.57999999999999996</v>
          </cell>
          <cell r="GY525">
            <v>0.56000000000000005</v>
          </cell>
          <cell r="GZ525">
            <v>0.51</v>
          </cell>
          <cell r="HA525">
            <v>0.59</v>
          </cell>
          <cell r="HB525">
            <v>0.28000000000000003</v>
          </cell>
          <cell r="HC525">
            <v>0.26</v>
          </cell>
          <cell r="HD525">
            <v>0.24</v>
          </cell>
          <cell r="HE525">
            <v>0.26</v>
          </cell>
          <cell r="HF525">
            <v>0.22</v>
          </cell>
          <cell r="HG525">
            <v>0.24</v>
          </cell>
          <cell r="HH525">
            <v>7.0000000000000007E-2</v>
          </cell>
          <cell r="HI525">
            <v>7.0000000000000007E-2</v>
          </cell>
          <cell r="HJ525">
            <v>0.08</v>
          </cell>
          <cell r="HK525">
            <v>0.09</v>
          </cell>
          <cell r="HL525">
            <v>7.0000000000000007E-2</v>
          </cell>
          <cell r="HM525">
            <v>7.0000000000000007E-2</v>
          </cell>
          <cell r="HN525">
            <v>4.3999999999999997E-2</v>
          </cell>
          <cell r="HO525">
            <v>0.05</v>
          </cell>
          <cell r="HP525">
            <v>0.05</v>
          </cell>
          <cell r="HQ525">
            <v>0.05</v>
          </cell>
          <cell r="HR525">
            <v>4.7E-2</v>
          </cell>
          <cell r="HS525">
            <v>4.3999999999999997E-2</v>
          </cell>
          <cell r="HT525">
            <v>0</v>
          </cell>
          <cell r="HU525">
            <v>0.01</v>
          </cell>
          <cell r="HV525">
            <v>0.01</v>
          </cell>
          <cell r="HW525">
            <v>0</v>
          </cell>
          <cell r="HX525">
            <v>0</v>
          </cell>
          <cell r="HY525">
            <v>0.02</v>
          </cell>
        </row>
        <row r="526">
          <cell r="A526">
            <v>610184</v>
          </cell>
          <cell r="I526">
            <v>58</v>
          </cell>
          <cell r="J526" t="str">
            <v>Weak</v>
          </cell>
          <cell r="M526">
            <v>38</v>
          </cell>
          <cell r="R526">
            <v>3</v>
          </cell>
          <cell r="AA526">
            <v>0.02</v>
          </cell>
          <cell r="AB526">
            <v>0.01</v>
          </cell>
          <cell r="AC526">
            <v>0.02</v>
          </cell>
          <cell r="AD526">
            <v>0.03</v>
          </cell>
          <cell r="AE526">
            <v>0.03</v>
          </cell>
          <cell r="AF526">
            <v>0.08</v>
          </cell>
          <cell r="AG526">
            <v>0.09</v>
          </cell>
          <cell r="AH526">
            <v>0.05</v>
          </cell>
          <cell r="AI526">
            <v>0.1</v>
          </cell>
          <cell r="AJ526">
            <v>0.08</v>
          </cell>
          <cell r="AK526">
            <v>0.14000000000000001</v>
          </cell>
          <cell r="AL526">
            <v>0.19</v>
          </cell>
          <cell r="AM526">
            <v>0.34</v>
          </cell>
          <cell r="AN526">
            <v>0.31</v>
          </cell>
          <cell r="AO526">
            <v>0.34</v>
          </cell>
          <cell r="AP526">
            <v>0.28999999999999998</v>
          </cell>
          <cell r="AQ526">
            <v>0.32</v>
          </cell>
          <cell r="AR526">
            <v>0.3</v>
          </cell>
          <cell r="AS526">
            <v>0.02</v>
          </cell>
          <cell r="AT526">
            <v>0.01</v>
          </cell>
          <cell r="AU526">
            <v>0.04</v>
          </cell>
          <cell r="AV526">
            <v>0.02</v>
          </cell>
          <cell r="AW526">
            <v>0.01</v>
          </cell>
          <cell r="AX526">
            <v>0.03</v>
          </cell>
          <cell r="AY526">
            <v>0.53</v>
          </cell>
          <cell r="AZ526">
            <v>0.61</v>
          </cell>
          <cell r="BA526">
            <v>0.5</v>
          </cell>
          <cell r="BB526">
            <v>0.57999999999999996</v>
          </cell>
          <cell r="BC526">
            <v>0.5</v>
          </cell>
          <cell r="BD526">
            <v>0.4</v>
          </cell>
          <cell r="BK526">
            <v>8.9999999999999993E-3</v>
          </cell>
          <cell r="BL526">
            <v>1.4E-2</v>
          </cell>
          <cell r="BM526">
            <v>0.01</v>
          </cell>
          <cell r="BN526">
            <v>0.02</v>
          </cell>
          <cell r="BO526">
            <v>0</v>
          </cell>
          <cell r="BP526">
            <v>0.02</v>
          </cell>
          <cell r="BQ526">
            <v>0.02</v>
          </cell>
          <cell r="BR526">
            <v>0.05</v>
          </cell>
          <cell r="BS526">
            <v>0.04</v>
          </cell>
          <cell r="BT526">
            <v>0.03</v>
          </cell>
          <cell r="BU526">
            <v>0.04</v>
          </cell>
          <cell r="BV526">
            <v>0.06</v>
          </cell>
          <cell r="BW526">
            <v>0.05</v>
          </cell>
          <cell r="BX526">
            <v>0.04</v>
          </cell>
          <cell r="BY526">
            <v>7.0000000000000007E-2</v>
          </cell>
          <cell r="BZ526">
            <v>0.08</v>
          </cell>
          <cell r="CA526">
            <v>0.12</v>
          </cell>
          <cell r="CB526">
            <v>0.06</v>
          </cell>
          <cell r="CL526">
            <v>0.21</v>
          </cell>
          <cell r="CM526">
            <v>0.24</v>
          </cell>
          <cell r="CN526">
            <v>0.23</v>
          </cell>
          <cell r="CO526">
            <v>0.25</v>
          </cell>
          <cell r="CP526">
            <v>0.24</v>
          </cell>
          <cell r="CQ526">
            <v>0.27</v>
          </cell>
          <cell r="CR526">
            <v>0.23</v>
          </cell>
          <cell r="CS526">
            <v>0.25</v>
          </cell>
          <cell r="CT526">
            <v>0.26</v>
          </cell>
          <cell r="CU526">
            <v>0</v>
          </cell>
          <cell r="CV526">
            <v>0.01</v>
          </cell>
          <cell r="CW526">
            <v>0.03</v>
          </cell>
          <cell r="CX526">
            <v>0.02</v>
          </cell>
          <cell r="CY526">
            <v>0.01</v>
          </cell>
          <cell r="CZ526">
            <v>0</v>
          </cell>
          <cell r="DA526">
            <v>0.02</v>
          </cell>
          <cell r="DB526">
            <v>0.02</v>
          </cell>
          <cell r="DC526">
            <v>0.01</v>
          </cell>
          <cell r="DD526">
            <v>0.75</v>
          </cell>
          <cell r="DE526">
            <v>0.69</v>
          </cell>
          <cell r="DF526">
            <v>0.67</v>
          </cell>
          <cell r="DG526">
            <v>0.67</v>
          </cell>
          <cell r="DH526">
            <v>0.71</v>
          </cell>
          <cell r="DI526">
            <v>0.63</v>
          </cell>
          <cell r="DJ526">
            <v>0.65</v>
          </cell>
          <cell r="DK526">
            <v>0.56000000000000005</v>
          </cell>
          <cell r="DL526">
            <v>0.62</v>
          </cell>
          <cell r="DM526">
            <v>0.11</v>
          </cell>
          <cell r="DN526">
            <v>1.7999999999999999E-2</v>
          </cell>
          <cell r="DO526">
            <v>0.02</v>
          </cell>
          <cell r="DP526">
            <v>0.02</v>
          </cell>
          <cell r="DQ526">
            <v>2.3E-2</v>
          </cell>
          <cell r="DR526">
            <v>0.02</v>
          </cell>
          <cell r="DS526">
            <v>0.04</v>
          </cell>
          <cell r="DT526">
            <v>0.02</v>
          </cell>
          <cell r="DU526">
            <v>0.02</v>
          </cell>
          <cell r="DW526">
            <v>0.11</v>
          </cell>
          <cell r="DX526">
            <v>4.5999999999999999E-2</v>
          </cell>
          <cell r="DY526">
            <v>0.08</v>
          </cell>
          <cell r="DZ526">
            <v>0.05</v>
          </cell>
          <cell r="EA526">
            <v>7.0000000000000007E-2</v>
          </cell>
          <cell r="EB526">
            <v>0.1</v>
          </cell>
          <cell r="EC526">
            <v>0.09</v>
          </cell>
          <cell r="ED526">
            <v>0.11</v>
          </cell>
          <cell r="EE526">
            <v>0.32</v>
          </cell>
          <cell r="EF526">
            <v>0.35</v>
          </cell>
          <cell r="EG526">
            <v>0.38</v>
          </cell>
          <cell r="EH526">
            <v>0.33</v>
          </cell>
          <cell r="EI526">
            <v>0.28000000000000003</v>
          </cell>
          <cell r="EJ526">
            <v>0.39</v>
          </cell>
          <cell r="EK526">
            <v>0.36</v>
          </cell>
          <cell r="EL526">
            <v>0.37</v>
          </cell>
          <cell r="EM526">
            <v>0.36</v>
          </cell>
          <cell r="EO526">
            <v>0.47</v>
          </cell>
          <cell r="EP526">
            <v>0.5</v>
          </cell>
          <cell r="EQ526">
            <v>0.54</v>
          </cell>
          <cell r="ER526">
            <v>0.56999999999999995</v>
          </cell>
          <cell r="ES526">
            <v>0.44</v>
          </cell>
          <cell r="ET526">
            <v>0.47</v>
          </cell>
          <cell r="EU526">
            <v>0.49</v>
          </cell>
          <cell r="EV526">
            <v>0.47</v>
          </cell>
          <cell r="EW526">
            <v>0.09</v>
          </cell>
          <cell r="EX526">
            <v>0.06</v>
          </cell>
          <cell r="EY526">
            <v>0.06</v>
          </cell>
          <cell r="EZ526">
            <v>0.04</v>
          </cell>
          <cell r="FA526">
            <v>0.08</v>
          </cell>
          <cell r="FB526">
            <v>7.0000000000000007E-2</v>
          </cell>
          <cell r="FC526">
            <v>0.04</v>
          </cell>
          <cell r="FD526">
            <v>0.03</v>
          </cell>
          <cell r="FE526">
            <v>0.04</v>
          </cell>
          <cell r="GP526">
            <v>0.01</v>
          </cell>
          <cell r="GQ526">
            <v>0.04</v>
          </cell>
          <cell r="GR526">
            <v>0.02</v>
          </cell>
          <cell r="GS526">
            <v>0.02</v>
          </cell>
          <cell r="GT526">
            <v>0.1</v>
          </cell>
          <cell r="GU526">
            <v>0.02</v>
          </cell>
          <cell r="GV526">
            <v>0.31</v>
          </cell>
          <cell r="GW526">
            <v>0.28999999999999998</v>
          </cell>
          <cell r="GX526">
            <v>0.31</v>
          </cell>
          <cell r="GY526">
            <v>0.28000000000000003</v>
          </cell>
          <cell r="GZ526">
            <v>0.3</v>
          </cell>
          <cell r="HA526">
            <v>0.26</v>
          </cell>
          <cell r="HB526">
            <v>0.47</v>
          </cell>
          <cell r="HC526">
            <v>0.42</v>
          </cell>
          <cell r="HD526">
            <v>0.46</v>
          </cell>
          <cell r="HE526">
            <v>0.46</v>
          </cell>
          <cell r="HF526">
            <v>0.33</v>
          </cell>
          <cell r="HG526">
            <v>0.5</v>
          </cell>
          <cell r="HH526">
            <v>0.12</v>
          </cell>
          <cell r="HI526">
            <v>0.16</v>
          </cell>
          <cell r="HJ526">
            <v>0.13</v>
          </cell>
          <cell r="HK526">
            <v>0.11</v>
          </cell>
          <cell r="HL526">
            <v>0.15</v>
          </cell>
          <cell r="HM526">
            <v>0.09</v>
          </cell>
          <cell r="HN526">
            <v>2.8000000000000001E-2</v>
          </cell>
          <cell r="HO526">
            <v>0.03</v>
          </cell>
          <cell r="HP526">
            <v>0.02</v>
          </cell>
          <cell r="HQ526">
            <v>0.05</v>
          </cell>
          <cell r="HR526">
            <v>3.6999999999999998E-2</v>
          </cell>
          <cell r="HS526">
            <v>3.6999999999999998E-2</v>
          </cell>
          <cell r="HT526">
            <v>0.06</v>
          </cell>
          <cell r="HU526">
            <v>0.06</v>
          </cell>
          <cell r="HV526">
            <v>0.06</v>
          </cell>
          <cell r="HW526">
            <v>0.08</v>
          </cell>
          <cell r="HX526">
            <v>0.09</v>
          </cell>
          <cell r="HY526">
            <v>0.1</v>
          </cell>
        </row>
        <row r="527">
          <cell r="A527">
            <v>610185</v>
          </cell>
          <cell r="I527">
            <v>62</v>
          </cell>
          <cell r="J527" t="str">
            <v>Weak</v>
          </cell>
          <cell r="M527">
            <v>31</v>
          </cell>
          <cell r="R527">
            <v>22</v>
          </cell>
          <cell r="AA527">
            <v>0.01</v>
          </cell>
          <cell r="AB527">
            <v>0.01</v>
          </cell>
          <cell r="AC527">
            <v>0.01</v>
          </cell>
          <cell r="AD527">
            <v>0.01</v>
          </cell>
          <cell r="AE527">
            <v>0.02</v>
          </cell>
          <cell r="AF527">
            <v>7.0000000000000007E-2</v>
          </cell>
          <cell r="AG527">
            <v>0.11</v>
          </cell>
          <cell r="AH527">
            <v>0.08</v>
          </cell>
          <cell r="AI527">
            <v>7.0000000000000007E-2</v>
          </cell>
          <cell r="AJ527">
            <v>0.08</v>
          </cell>
          <cell r="AK527">
            <v>0.12</v>
          </cell>
          <cell r="AL527">
            <v>0.19</v>
          </cell>
          <cell r="AM527">
            <v>0.42</v>
          </cell>
          <cell r="AN527">
            <v>0.4</v>
          </cell>
          <cell r="AO527">
            <v>0.46</v>
          </cell>
          <cell r="AP527">
            <v>0.31</v>
          </cell>
          <cell r="AQ527">
            <v>0.39</v>
          </cell>
          <cell r="AR527">
            <v>0.34</v>
          </cell>
          <cell r="AS527">
            <v>0.02</v>
          </cell>
          <cell r="AT527">
            <v>0.02</v>
          </cell>
          <cell r="AU527">
            <v>0.03</v>
          </cell>
          <cell r="AV527">
            <v>0.02</v>
          </cell>
          <cell r="AW527">
            <v>0.03</v>
          </cell>
          <cell r="AX527">
            <v>0.02</v>
          </cell>
          <cell r="AY527">
            <v>0.43</v>
          </cell>
          <cell r="AZ527">
            <v>0.49</v>
          </cell>
          <cell r="BA527">
            <v>0.43</v>
          </cell>
          <cell r="BB527">
            <v>0.57999999999999996</v>
          </cell>
          <cell r="BC527">
            <v>0.43</v>
          </cell>
          <cell r="BD527">
            <v>0.37</v>
          </cell>
          <cell r="BK527">
            <v>0</v>
          </cell>
          <cell r="BL527">
            <v>0</v>
          </cell>
          <cell r="BM527">
            <v>0</v>
          </cell>
          <cell r="BN527">
            <v>0.01</v>
          </cell>
          <cell r="BO527">
            <v>0</v>
          </cell>
          <cell r="BP527">
            <v>0</v>
          </cell>
          <cell r="BQ527">
            <v>0.01</v>
          </cell>
          <cell r="BR527">
            <v>0.05</v>
          </cell>
          <cell r="BS527">
            <v>0.02</v>
          </cell>
          <cell r="BT527">
            <v>0.01</v>
          </cell>
          <cell r="BU527">
            <v>0.03</v>
          </cell>
          <cell r="BV527">
            <v>0.02</v>
          </cell>
          <cell r="BW527">
            <v>0.04</v>
          </cell>
          <cell r="BX527">
            <v>0.03</v>
          </cell>
          <cell r="BY527">
            <v>0.05</v>
          </cell>
          <cell r="BZ527">
            <v>7.0000000000000007E-2</v>
          </cell>
          <cell r="CA527">
            <v>0.08</v>
          </cell>
          <cell r="CB527">
            <v>0.06</v>
          </cell>
          <cell r="CL527">
            <v>0.1</v>
          </cell>
          <cell r="CM527">
            <v>0.15</v>
          </cell>
          <cell r="CN527">
            <v>0.21</v>
          </cell>
          <cell r="CO527">
            <v>0.19</v>
          </cell>
          <cell r="CP527">
            <v>0.2</v>
          </cell>
          <cell r="CQ527">
            <v>0.27</v>
          </cell>
          <cell r="CR527">
            <v>0.24</v>
          </cell>
          <cell r="CS527">
            <v>0.24</v>
          </cell>
          <cell r="CT527">
            <v>0.24</v>
          </cell>
          <cell r="CU527">
            <v>0.01</v>
          </cell>
          <cell r="CV527">
            <v>0.01</v>
          </cell>
          <cell r="CW527">
            <v>0.02</v>
          </cell>
          <cell r="CX527">
            <v>0.01</v>
          </cell>
          <cell r="CY527">
            <v>0.01</v>
          </cell>
          <cell r="CZ527">
            <v>0.02</v>
          </cell>
          <cell r="DA527">
            <v>0.01</v>
          </cell>
          <cell r="DB527">
            <v>0.02</v>
          </cell>
          <cell r="DC527">
            <v>0.01</v>
          </cell>
          <cell r="DD527">
            <v>0.88</v>
          </cell>
          <cell r="DE527">
            <v>0.81</v>
          </cell>
          <cell r="DF527">
            <v>0.75</v>
          </cell>
          <cell r="DG527">
            <v>0.75</v>
          </cell>
          <cell r="DH527">
            <v>0.76</v>
          </cell>
          <cell r="DI527">
            <v>0.66</v>
          </cell>
          <cell r="DJ527">
            <v>0.66</v>
          </cell>
          <cell r="DK527">
            <v>0.61</v>
          </cell>
          <cell r="DL527">
            <v>0.66</v>
          </cell>
          <cell r="DM527">
            <v>0.1</v>
          </cell>
          <cell r="DN527">
            <v>0</v>
          </cell>
          <cell r="DO527">
            <v>0</v>
          </cell>
          <cell r="DP527">
            <v>0.01</v>
          </cell>
          <cell r="DQ527">
            <v>0</v>
          </cell>
          <cell r="DR527">
            <v>0</v>
          </cell>
          <cell r="DS527">
            <v>0.01</v>
          </cell>
          <cell r="DT527">
            <v>0.01</v>
          </cell>
          <cell r="DU527">
            <v>0</v>
          </cell>
          <cell r="DW527">
            <v>4.1000000000000002E-2</v>
          </cell>
          <cell r="DX527">
            <v>2.5999999999999999E-2</v>
          </cell>
          <cell r="DY527">
            <v>0.05</v>
          </cell>
          <cell r="DZ527">
            <v>0.02</v>
          </cell>
          <cell r="EA527">
            <v>0.04</v>
          </cell>
          <cell r="EB527">
            <v>0.11</v>
          </cell>
          <cell r="EC527">
            <v>0.04</v>
          </cell>
          <cell r="ED527">
            <v>0.04</v>
          </cell>
          <cell r="EE527">
            <v>0.32</v>
          </cell>
          <cell r="EF527">
            <v>0.34</v>
          </cell>
          <cell r="EG527">
            <v>0.33</v>
          </cell>
          <cell r="EH527">
            <v>0.36</v>
          </cell>
          <cell r="EI527">
            <v>0.34</v>
          </cell>
          <cell r="EJ527">
            <v>0.43</v>
          </cell>
          <cell r="EK527">
            <v>0.39</v>
          </cell>
          <cell r="EL527">
            <v>0.45</v>
          </cell>
          <cell r="EM527">
            <v>0.4</v>
          </cell>
          <cell r="EO527">
            <v>0.61</v>
          </cell>
          <cell r="EP527">
            <v>0.61</v>
          </cell>
          <cell r="EQ527">
            <v>0.56999999999999995</v>
          </cell>
          <cell r="ER527">
            <v>0.62</v>
          </cell>
          <cell r="ES527">
            <v>0.49</v>
          </cell>
          <cell r="ET527">
            <v>0.45</v>
          </cell>
          <cell r="EU527">
            <v>0.48</v>
          </cell>
          <cell r="EV527">
            <v>0.54</v>
          </cell>
          <cell r="EW527">
            <v>0.04</v>
          </cell>
          <cell r="EX527">
            <v>0.01</v>
          </cell>
          <cell r="EY527">
            <v>0.03</v>
          </cell>
          <cell r="EZ527">
            <v>0.01</v>
          </cell>
          <cell r="FA527">
            <v>0.02</v>
          </cell>
          <cell r="FB527">
            <v>0.04</v>
          </cell>
          <cell r="FC527">
            <v>0.04</v>
          </cell>
          <cell r="FD527">
            <v>0.02</v>
          </cell>
          <cell r="FE527">
            <v>0.02</v>
          </cell>
          <cell r="GP527">
            <v>0.01</v>
          </cell>
          <cell r="GQ527">
            <v>0.02</v>
          </cell>
          <cell r="GR527">
            <v>0.03</v>
          </cell>
          <cell r="GS527">
            <v>0.1</v>
          </cell>
          <cell r="GT527">
            <v>0.12</v>
          </cell>
          <cell r="GU527">
            <v>0.04</v>
          </cell>
          <cell r="GV527">
            <v>0.36</v>
          </cell>
          <cell r="GW527">
            <v>0.31</v>
          </cell>
          <cell r="GX527">
            <v>0.34</v>
          </cell>
          <cell r="GY527">
            <v>0.37</v>
          </cell>
          <cell r="GZ527">
            <v>0.39</v>
          </cell>
          <cell r="HA527">
            <v>0.44</v>
          </cell>
          <cell r="HB527">
            <v>0.54</v>
          </cell>
          <cell r="HC527">
            <v>0.42</v>
          </cell>
          <cell r="HD527">
            <v>0.41</v>
          </cell>
          <cell r="HE527">
            <v>0.37</v>
          </cell>
          <cell r="HF527">
            <v>0.34</v>
          </cell>
          <cell r="HG527">
            <v>0.4</v>
          </cell>
          <cell r="HH527">
            <v>0.03</v>
          </cell>
          <cell r="HI527">
            <v>0.16</v>
          </cell>
          <cell r="HJ527">
            <v>0.16</v>
          </cell>
          <cell r="HK527">
            <v>0.08</v>
          </cell>
          <cell r="HL527">
            <v>0.08</v>
          </cell>
          <cell r="HM527">
            <v>0.06</v>
          </cell>
          <cell r="HN527">
            <v>1.7000000000000001E-2</v>
          </cell>
          <cell r="HO527">
            <v>0.02</v>
          </cell>
          <cell r="HP527">
            <v>0.03</v>
          </cell>
          <cell r="HQ527">
            <v>0.02</v>
          </cell>
          <cell r="HR527">
            <v>2.4E-2</v>
          </cell>
          <cell r="HS527">
            <v>1.2999999999999999E-2</v>
          </cell>
          <cell r="HT527">
            <v>0.04</v>
          </cell>
          <cell r="HU527">
            <v>0.06</v>
          </cell>
          <cell r="HV527">
            <v>0.04</v>
          </cell>
          <cell r="HW527">
            <v>0.05</v>
          </cell>
          <cell r="HX527">
            <v>0.04</v>
          </cell>
          <cell r="HY527">
            <v>0.05</v>
          </cell>
        </row>
        <row r="528">
          <cell r="A528">
            <v>610188</v>
          </cell>
          <cell r="I528">
            <v>94</v>
          </cell>
          <cell r="J528" t="str">
            <v>Strong</v>
          </cell>
          <cell r="M528">
            <v>66</v>
          </cell>
          <cell r="AA528">
            <v>0</v>
          </cell>
          <cell r="AB528">
            <v>0.01</v>
          </cell>
          <cell r="AC528">
            <v>0.02</v>
          </cell>
          <cell r="AD528">
            <v>0</v>
          </cell>
          <cell r="AE528">
            <v>0.01</v>
          </cell>
          <cell r="AF528">
            <v>0.04</v>
          </cell>
          <cell r="AG528">
            <v>0.08</v>
          </cell>
          <cell r="AH528">
            <v>0.03</v>
          </cell>
          <cell r="AI528">
            <v>0.04</v>
          </cell>
          <cell r="AJ528">
            <v>0.01</v>
          </cell>
          <cell r="AK528">
            <v>0.08</v>
          </cell>
          <cell r="AL528">
            <v>7.0000000000000007E-2</v>
          </cell>
          <cell r="AM528">
            <v>0.23</v>
          </cell>
          <cell r="AN528">
            <v>0.23</v>
          </cell>
          <cell r="AO528">
            <v>0.3</v>
          </cell>
          <cell r="AP528">
            <v>0.2</v>
          </cell>
          <cell r="AQ528">
            <v>0.28999999999999998</v>
          </cell>
          <cell r="AR528">
            <v>0.31</v>
          </cell>
          <cell r="AS528">
            <v>0.01</v>
          </cell>
          <cell r="AT528">
            <v>0.01</v>
          </cell>
          <cell r="AU528">
            <v>0.02</v>
          </cell>
          <cell r="AV528">
            <v>0.01</v>
          </cell>
          <cell r="AW528">
            <v>0.01</v>
          </cell>
          <cell r="AX528">
            <v>0.01</v>
          </cell>
          <cell r="AY528">
            <v>0.68</v>
          </cell>
          <cell r="AZ528">
            <v>0.72</v>
          </cell>
          <cell r="BA528">
            <v>0.61</v>
          </cell>
          <cell r="BB528">
            <v>0.78</v>
          </cell>
          <cell r="BC528">
            <v>0.6</v>
          </cell>
          <cell r="BD528">
            <v>0.56999999999999995</v>
          </cell>
          <cell r="BK528">
            <v>6.0000000000000001E-3</v>
          </cell>
          <cell r="BL528">
            <v>1.0999999999999999E-2</v>
          </cell>
          <cell r="BM528">
            <v>0.01</v>
          </cell>
          <cell r="BN528">
            <v>0.01</v>
          </cell>
          <cell r="BO528">
            <v>0.01</v>
          </cell>
          <cell r="BP528">
            <v>0.02</v>
          </cell>
          <cell r="BQ528">
            <v>0.01</v>
          </cell>
          <cell r="BR528">
            <v>7.0000000000000007E-2</v>
          </cell>
          <cell r="BS528">
            <v>0.05</v>
          </cell>
          <cell r="BT528">
            <v>0.01</v>
          </cell>
          <cell r="BU528">
            <v>0.03</v>
          </cell>
          <cell r="BV528">
            <v>0.03</v>
          </cell>
          <cell r="BW528">
            <v>0.02</v>
          </cell>
          <cell r="BX528">
            <v>0.01</v>
          </cell>
          <cell r="BY528">
            <v>0.04</v>
          </cell>
          <cell r="BZ528">
            <v>0.04</v>
          </cell>
          <cell r="CA528">
            <v>7.0000000000000007E-2</v>
          </cell>
          <cell r="CB528">
            <v>0.06</v>
          </cell>
          <cell r="CL528">
            <v>0.12</v>
          </cell>
          <cell r="CM528">
            <v>0.11</v>
          </cell>
          <cell r="CN528">
            <v>0.15</v>
          </cell>
          <cell r="CO528">
            <v>0.13</v>
          </cell>
          <cell r="CP528">
            <v>0.13</v>
          </cell>
          <cell r="CQ528">
            <v>0.2</v>
          </cell>
          <cell r="CR528">
            <v>0.21</v>
          </cell>
          <cell r="CS528">
            <v>0.19</v>
          </cell>
          <cell r="CT528">
            <v>0.17</v>
          </cell>
          <cell r="CU528">
            <v>0.01</v>
          </cell>
          <cell r="CV528">
            <v>0</v>
          </cell>
          <cell r="CW528">
            <v>0.01</v>
          </cell>
          <cell r="CX528">
            <v>0</v>
          </cell>
          <cell r="CY528">
            <v>0.01</v>
          </cell>
          <cell r="CZ528">
            <v>0</v>
          </cell>
          <cell r="DA528">
            <v>0.01</v>
          </cell>
          <cell r="DB528">
            <v>0.01</v>
          </cell>
          <cell r="DC528">
            <v>0</v>
          </cell>
          <cell r="DD528">
            <v>0.86</v>
          </cell>
          <cell r="DE528">
            <v>0.85</v>
          </cell>
          <cell r="DF528">
            <v>0.81</v>
          </cell>
          <cell r="DG528">
            <v>0.85</v>
          </cell>
          <cell r="DH528">
            <v>0.84</v>
          </cell>
          <cell r="DI528">
            <v>0.75</v>
          </cell>
          <cell r="DJ528">
            <v>0.73</v>
          </cell>
          <cell r="DK528">
            <v>0.67</v>
          </cell>
          <cell r="DL528">
            <v>0.72</v>
          </cell>
          <cell r="DM528">
            <v>0.14000000000000001</v>
          </cell>
          <cell r="DN528">
            <v>6.0000000000000001E-3</v>
          </cell>
          <cell r="DO528">
            <v>0.01</v>
          </cell>
          <cell r="DP528">
            <v>0.02</v>
          </cell>
          <cell r="DQ528">
            <v>2.1999999999999999E-2</v>
          </cell>
          <cell r="DR528">
            <v>0.03</v>
          </cell>
          <cell r="DS528">
            <v>0.03</v>
          </cell>
          <cell r="DT528">
            <v>0.02</v>
          </cell>
          <cell r="DU528">
            <v>0.02</v>
          </cell>
          <cell r="DW528">
            <v>4.3999999999999997E-2</v>
          </cell>
          <cell r="DX528">
            <v>3.9E-2</v>
          </cell>
          <cell r="DY528">
            <v>0.1</v>
          </cell>
          <cell r="DZ528">
            <v>0.05</v>
          </cell>
          <cell r="EA528">
            <v>0.08</v>
          </cell>
          <cell r="EB528">
            <v>0.13</v>
          </cell>
          <cell r="EC528">
            <v>7.0000000000000007E-2</v>
          </cell>
          <cell r="ED528">
            <v>0.12</v>
          </cell>
          <cell r="EE528">
            <v>0.25</v>
          </cell>
          <cell r="EF528">
            <v>0.27</v>
          </cell>
          <cell r="EG528">
            <v>0.31</v>
          </cell>
          <cell r="EH528">
            <v>0.26</v>
          </cell>
          <cell r="EI528">
            <v>0.28999999999999998</v>
          </cell>
          <cell r="EJ528">
            <v>0.28999999999999998</v>
          </cell>
          <cell r="EK528">
            <v>0.41</v>
          </cell>
          <cell r="EL528">
            <v>0.3</v>
          </cell>
          <cell r="EM528">
            <v>0.32</v>
          </cell>
          <cell r="EO528">
            <v>0.67</v>
          </cell>
          <cell r="EP528">
            <v>0.62</v>
          </cell>
          <cell r="EQ528">
            <v>0.61</v>
          </cell>
          <cell r="ER528">
            <v>0.64</v>
          </cell>
          <cell r="ES528">
            <v>0.57999999999999996</v>
          </cell>
          <cell r="ET528">
            <v>0.4</v>
          </cell>
          <cell r="EU528">
            <v>0.57999999999999996</v>
          </cell>
          <cell r="EV528">
            <v>0.52</v>
          </cell>
          <cell r="EW528">
            <v>0.03</v>
          </cell>
          <cell r="EX528">
            <v>0.01</v>
          </cell>
          <cell r="EY528">
            <v>0.03</v>
          </cell>
          <cell r="EZ528">
            <v>0.01</v>
          </cell>
          <cell r="FA528">
            <v>0</v>
          </cell>
          <cell r="FB528">
            <v>0.01</v>
          </cell>
          <cell r="FC528">
            <v>0.03</v>
          </cell>
          <cell r="FD528">
            <v>0.03</v>
          </cell>
          <cell r="FE528">
            <v>0.02</v>
          </cell>
          <cell r="GP528">
            <v>0.02</v>
          </cell>
          <cell r="GQ528">
            <v>0.03</v>
          </cell>
          <cell r="GR528">
            <v>0.04</v>
          </cell>
          <cell r="GS528">
            <v>0.19</v>
          </cell>
          <cell r="GT528">
            <v>0.13</v>
          </cell>
          <cell r="GU528">
            <v>0.04</v>
          </cell>
          <cell r="GV528">
            <v>0.36</v>
          </cell>
          <cell r="GW528">
            <v>0.28000000000000003</v>
          </cell>
          <cell r="GX528">
            <v>0.3</v>
          </cell>
          <cell r="GY528">
            <v>0.3</v>
          </cell>
          <cell r="GZ528">
            <v>0.46</v>
          </cell>
          <cell r="HA528">
            <v>0.4</v>
          </cell>
          <cell r="HB528">
            <v>0.59</v>
          </cell>
          <cell r="HC528">
            <v>0.54</v>
          </cell>
          <cell r="HD528">
            <v>0.46</v>
          </cell>
          <cell r="HE528">
            <v>0.36</v>
          </cell>
          <cell r="HF528">
            <v>0.33</v>
          </cell>
          <cell r="HG528">
            <v>0.51</v>
          </cell>
          <cell r="HH528">
            <v>0.01</v>
          </cell>
          <cell r="HI528">
            <v>0.1</v>
          </cell>
          <cell r="HJ528">
            <v>0.13</v>
          </cell>
          <cell r="HK528">
            <v>0.09</v>
          </cell>
          <cell r="HL528">
            <v>0.05</v>
          </cell>
          <cell r="HM528">
            <v>0.02</v>
          </cell>
          <cell r="HN528">
            <v>0</v>
          </cell>
          <cell r="HO528">
            <v>0.02</v>
          </cell>
          <cell r="HP528">
            <v>0.04</v>
          </cell>
          <cell r="HQ528">
            <v>0.03</v>
          </cell>
          <cell r="HR528">
            <v>6.0000000000000001E-3</v>
          </cell>
          <cell r="HS528">
            <v>0</v>
          </cell>
          <cell r="HT528">
            <v>0.02</v>
          </cell>
          <cell r="HU528">
            <v>0.03</v>
          </cell>
          <cell r="HV528">
            <v>0.03</v>
          </cell>
          <cell r="HW528">
            <v>0.02</v>
          </cell>
          <cell r="HX528">
            <v>0.02</v>
          </cell>
          <cell r="HY528">
            <v>0.02</v>
          </cell>
        </row>
        <row r="529">
          <cell r="A529">
            <v>610191</v>
          </cell>
          <cell r="I529">
            <v>23</v>
          </cell>
          <cell r="J529" t="str">
            <v/>
          </cell>
          <cell r="R529">
            <v>53</v>
          </cell>
          <cell r="AA529">
            <v>0.01</v>
          </cell>
          <cell r="AB529">
            <v>0.01</v>
          </cell>
          <cell r="AC529">
            <v>0</v>
          </cell>
          <cell r="AD529">
            <v>0</v>
          </cell>
          <cell r="AE529">
            <v>0.04</v>
          </cell>
          <cell r="AF529">
            <v>0.04</v>
          </cell>
          <cell r="AG529">
            <v>0.05</v>
          </cell>
          <cell r="AH529">
            <v>0.06</v>
          </cell>
          <cell r="AI529">
            <v>0.02</v>
          </cell>
          <cell r="AJ529">
            <v>0.01</v>
          </cell>
          <cell r="AK529">
            <v>0.11</v>
          </cell>
          <cell r="AL529">
            <v>0.2</v>
          </cell>
          <cell r="AM529">
            <v>0.39</v>
          </cell>
          <cell r="AN529">
            <v>0.34</v>
          </cell>
          <cell r="AO529">
            <v>0.3</v>
          </cell>
          <cell r="AP529">
            <v>0.26</v>
          </cell>
          <cell r="AQ529">
            <v>0.52</v>
          </cell>
          <cell r="AR529">
            <v>0.43</v>
          </cell>
          <cell r="AS529">
            <v>0.01</v>
          </cell>
          <cell r="AT529">
            <v>0.01</v>
          </cell>
          <cell r="AU529">
            <v>0</v>
          </cell>
          <cell r="AV529">
            <v>0.01</v>
          </cell>
          <cell r="AW529">
            <v>0</v>
          </cell>
          <cell r="AX529">
            <v>0</v>
          </cell>
          <cell r="AY529">
            <v>0.54</v>
          </cell>
          <cell r="AZ529">
            <v>0.57999999999999996</v>
          </cell>
          <cell r="BA529">
            <v>0.68</v>
          </cell>
          <cell r="BB529">
            <v>0.72</v>
          </cell>
          <cell r="BC529">
            <v>0.33</v>
          </cell>
          <cell r="BD529">
            <v>0.32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0.03</v>
          </cell>
          <cell r="BR529">
            <v>7.0000000000000007E-2</v>
          </cell>
          <cell r="BS529">
            <v>0.03</v>
          </cell>
          <cell r="BT529">
            <v>0.02</v>
          </cell>
          <cell r="BU529">
            <v>0.02</v>
          </cell>
          <cell r="BV529">
            <v>0.03</v>
          </cell>
          <cell r="BW529">
            <v>0.03</v>
          </cell>
          <cell r="BX529">
            <v>0.03</v>
          </cell>
          <cell r="BY529">
            <v>7.0000000000000007E-2</v>
          </cell>
          <cell r="BZ529">
            <v>7.0000000000000007E-2</v>
          </cell>
          <cell r="CA529">
            <v>0.12</v>
          </cell>
          <cell r="CB529">
            <v>0.17</v>
          </cell>
          <cell r="CL529">
            <v>0.19</v>
          </cell>
          <cell r="CM529">
            <v>0.28000000000000003</v>
          </cell>
          <cell r="CN529">
            <v>0.31</v>
          </cell>
          <cell r="CO529">
            <v>0.25</v>
          </cell>
          <cell r="CP529">
            <v>0.27</v>
          </cell>
          <cell r="CQ529">
            <v>0.39</v>
          </cell>
          <cell r="CR529">
            <v>0.32</v>
          </cell>
          <cell r="CS529">
            <v>0.35</v>
          </cell>
          <cell r="CT529">
            <v>0.28000000000000003</v>
          </cell>
          <cell r="CU529">
            <v>0</v>
          </cell>
          <cell r="CV529">
            <v>0</v>
          </cell>
          <cell r="CW529">
            <v>0</v>
          </cell>
          <cell r="CX529">
            <v>0.02</v>
          </cell>
          <cell r="CY529">
            <v>0</v>
          </cell>
          <cell r="CZ529">
            <v>0</v>
          </cell>
          <cell r="DA529">
            <v>0.01</v>
          </cell>
          <cell r="DB529">
            <v>0.02</v>
          </cell>
          <cell r="DC529">
            <v>0</v>
          </cell>
          <cell r="DD529">
            <v>0.79</v>
          </cell>
          <cell r="DE529">
            <v>0.7</v>
          </cell>
          <cell r="DF529">
            <v>0.66</v>
          </cell>
          <cell r="DG529">
            <v>0.7</v>
          </cell>
          <cell r="DH529">
            <v>0.7</v>
          </cell>
          <cell r="DI529">
            <v>0.54</v>
          </cell>
          <cell r="DJ529">
            <v>0.56999999999999995</v>
          </cell>
          <cell r="DK529">
            <v>0.43</v>
          </cell>
          <cell r="DL529">
            <v>0.52</v>
          </cell>
          <cell r="DM529">
            <v>0.08</v>
          </cell>
          <cell r="DN529">
            <v>0.01</v>
          </cell>
          <cell r="DO529">
            <v>0.03</v>
          </cell>
          <cell r="DP529">
            <v>0.02</v>
          </cell>
          <cell r="DQ529">
            <v>0.01</v>
          </cell>
          <cell r="DR529">
            <v>0.01</v>
          </cell>
          <cell r="DS529">
            <v>0.12</v>
          </cell>
          <cell r="DT529">
            <v>0.02</v>
          </cell>
          <cell r="DU529">
            <v>0.02</v>
          </cell>
          <cell r="DW529">
            <v>0.04</v>
          </cell>
          <cell r="DX529">
            <v>0.01</v>
          </cell>
          <cell r="DY529">
            <v>0.03</v>
          </cell>
          <cell r="DZ529">
            <v>0.02</v>
          </cell>
          <cell r="EA529">
            <v>0.08</v>
          </cell>
          <cell r="EB529">
            <v>0.24</v>
          </cell>
          <cell r="EC529">
            <v>0.03</v>
          </cell>
          <cell r="ED529">
            <v>0</v>
          </cell>
          <cell r="EE529">
            <v>0.45</v>
          </cell>
          <cell r="EF529">
            <v>0.4</v>
          </cell>
          <cell r="EG529">
            <v>0.37</v>
          </cell>
          <cell r="EH529">
            <v>0.34</v>
          </cell>
          <cell r="EI529">
            <v>0.28999999999999998</v>
          </cell>
          <cell r="EJ529">
            <v>0.33</v>
          </cell>
          <cell r="EK529">
            <v>0.32</v>
          </cell>
          <cell r="EL529">
            <v>0.49</v>
          </cell>
          <cell r="EM529">
            <v>0.44</v>
          </cell>
          <cell r="EO529">
            <v>0.52</v>
          </cell>
          <cell r="EP529">
            <v>0.57999999999999996</v>
          </cell>
          <cell r="EQ529">
            <v>0.59</v>
          </cell>
          <cell r="ER529">
            <v>0.67</v>
          </cell>
          <cell r="ES529">
            <v>0.56000000000000005</v>
          </cell>
          <cell r="ET529">
            <v>0.28999999999999998</v>
          </cell>
          <cell r="EU529">
            <v>0.44</v>
          </cell>
          <cell r="EV529">
            <v>0.53</v>
          </cell>
          <cell r="EW529">
            <v>0.01</v>
          </cell>
          <cell r="EX529">
            <v>0.03</v>
          </cell>
          <cell r="EY529">
            <v>0.01</v>
          </cell>
          <cell r="EZ529">
            <v>0.02</v>
          </cell>
          <cell r="FA529">
            <v>0.01</v>
          </cell>
          <cell r="FB529">
            <v>0.02</v>
          </cell>
          <cell r="FC529">
            <v>0.02</v>
          </cell>
          <cell r="FD529">
            <v>0.01</v>
          </cell>
          <cell r="FE529">
            <v>0.01</v>
          </cell>
          <cell r="GP529">
            <v>0.01</v>
          </cell>
          <cell r="GQ529">
            <v>0.02</v>
          </cell>
          <cell r="GR529">
            <v>0</v>
          </cell>
          <cell r="GS529">
            <v>0.06</v>
          </cell>
          <cell r="GT529">
            <v>0.37</v>
          </cell>
          <cell r="GU529">
            <v>0</v>
          </cell>
          <cell r="GV529">
            <v>0.53</v>
          </cell>
          <cell r="GW529">
            <v>0.34</v>
          </cell>
          <cell r="GX529">
            <v>0.23</v>
          </cell>
          <cell r="GY529">
            <v>0.49</v>
          </cell>
          <cell r="GZ529">
            <v>0.45</v>
          </cell>
          <cell r="HA529">
            <v>0.47</v>
          </cell>
          <cell r="HB529">
            <v>0.42</v>
          </cell>
          <cell r="HC529">
            <v>0.53</v>
          </cell>
          <cell r="HD529">
            <v>0.69</v>
          </cell>
          <cell r="HE529">
            <v>0.4</v>
          </cell>
          <cell r="HF529">
            <v>0.08</v>
          </cell>
          <cell r="HG529">
            <v>0.51</v>
          </cell>
          <cell r="HH529">
            <v>0.02</v>
          </cell>
          <cell r="HI529">
            <v>0.09</v>
          </cell>
          <cell r="HJ529">
            <v>0.06</v>
          </cell>
          <cell r="HK529">
            <v>0.02</v>
          </cell>
          <cell r="HL529">
            <v>0.04</v>
          </cell>
          <cell r="HM529">
            <v>0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0.03</v>
          </cell>
          <cell r="HS529">
            <v>0</v>
          </cell>
          <cell r="HT529">
            <v>0.02</v>
          </cell>
          <cell r="HU529">
            <v>0.02</v>
          </cell>
          <cell r="HV529">
            <v>0.02</v>
          </cell>
          <cell r="HW529">
            <v>0.02</v>
          </cell>
          <cell r="HX529">
            <v>0.02</v>
          </cell>
          <cell r="HY529">
            <v>0.02</v>
          </cell>
        </row>
        <row r="530">
          <cell r="A530">
            <v>610192</v>
          </cell>
          <cell r="I530">
            <v>51</v>
          </cell>
          <cell r="J530" t="str">
            <v>Weak</v>
          </cell>
          <cell r="M530">
            <v>26</v>
          </cell>
          <cell r="R530">
            <v>7</v>
          </cell>
          <cell r="AA530">
            <v>0.01</v>
          </cell>
          <cell r="AB530">
            <v>0.01</v>
          </cell>
          <cell r="AC530">
            <v>0.02</v>
          </cell>
          <cell r="AD530">
            <v>0.01</v>
          </cell>
          <cell r="AE530">
            <v>0.02</v>
          </cell>
          <cell r="AF530">
            <v>7.0000000000000007E-2</v>
          </cell>
          <cell r="AG530">
            <v>0.14000000000000001</v>
          </cell>
          <cell r="AH530">
            <v>0.11</v>
          </cell>
          <cell r="AI530">
            <v>0.14000000000000001</v>
          </cell>
          <cell r="AJ530">
            <v>0.06</v>
          </cell>
          <cell r="AK530">
            <v>0.13</v>
          </cell>
          <cell r="AL530">
            <v>0.22</v>
          </cell>
          <cell r="AM530">
            <v>0.47</v>
          </cell>
          <cell r="AN530">
            <v>0.36</v>
          </cell>
          <cell r="AO530">
            <v>0.4</v>
          </cell>
          <cell r="AP530">
            <v>0.32</v>
          </cell>
          <cell r="AQ530">
            <v>0.37</v>
          </cell>
          <cell r="AR530">
            <v>0.34</v>
          </cell>
          <cell r="AS530">
            <v>0.02</v>
          </cell>
          <cell r="AT530">
            <v>0.03</v>
          </cell>
          <cell r="AU530">
            <v>0.05</v>
          </cell>
          <cell r="AV530">
            <v>0.01</v>
          </cell>
          <cell r="AW530">
            <v>0.03</v>
          </cell>
          <cell r="AX530">
            <v>0.02</v>
          </cell>
          <cell r="AY530">
            <v>0.36</v>
          </cell>
          <cell r="AZ530">
            <v>0.49</v>
          </cell>
          <cell r="BA530">
            <v>0.39</v>
          </cell>
          <cell r="BB530">
            <v>0.59</v>
          </cell>
          <cell r="BC530">
            <v>0.44</v>
          </cell>
          <cell r="BD530">
            <v>0.35</v>
          </cell>
          <cell r="BK530">
            <v>5.0000000000000001E-3</v>
          </cell>
          <cell r="BL530">
            <v>5.0000000000000001E-3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0.02</v>
          </cell>
          <cell r="BR530">
            <v>0.05</v>
          </cell>
          <cell r="BS530">
            <v>0.01</v>
          </cell>
          <cell r="BT530">
            <v>0</v>
          </cell>
          <cell r="BU530">
            <v>0</v>
          </cell>
          <cell r="BV530">
            <v>0.01</v>
          </cell>
          <cell r="BW530">
            <v>0.02</v>
          </cell>
          <cell r="BX530">
            <v>0.01</v>
          </cell>
          <cell r="BY530">
            <v>0.04</v>
          </cell>
          <cell r="BZ530">
            <v>0.05</v>
          </cell>
          <cell r="CA530">
            <v>0.08</v>
          </cell>
          <cell r="CB530">
            <v>0.05</v>
          </cell>
          <cell r="CL530">
            <v>0.11</v>
          </cell>
          <cell r="CM530">
            <v>0.15</v>
          </cell>
          <cell r="CN530">
            <v>0.15</v>
          </cell>
          <cell r="CO530">
            <v>0.19</v>
          </cell>
          <cell r="CP530">
            <v>0.18</v>
          </cell>
          <cell r="CQ530">
            <v>0.22</v>
          </cell>
          <cell r="CR530">
            <v>0.19</v>
          </cell>
          <cell r="CS530">
            <v>0.24</v>
          </cell>
          <cell r="CT530">
            <v>0.2</v>
          </cell>
          <cell r="CU530">
            <v>0.02</v>
          </cell>
          <cell r="CV530">
            <v>0.01</v>
          </cell>
          <cell r="CW530">
            <v>0.02</v>
          </cell>
          <cell r="CX530">
            <v>0.01</v>
          </cell>
          <cell r="CY530">
            <v>0.02</v>
          </cell>
          <cell r="CZ530">
            <v>0.02</v>
          </cell>
          <cell r="DA530">
            <v>0.01</v>
          </cell>
          <cell r="DB530">
            <v>0.03</v>
          </cell>
          <cell r="DC530">
            <v>0.02</v>
          </cell>
          <cell r="DD530">
            <v>0.86</v>
          </cell>
          <cell r="DE530">
            <v>0.83</v>
          </cell>
          <cell r="DF530">
            <v>0.81</v>
          </cell>
          <cell r="DG530">
            <v>0.77</v>
          </cell>
          <cell r="DH530">
            <v>0.79</v>
          </cell>
          <cell r="DI530">
            <v>0.72</v>
          </cell>
          <cell r="DJ530">
            <v>0.73</v>
          </cell>
          <cell r="DK530">
            <v>0.61</v>
          </cell>
          <cell r="DL530">
            <v>0.72</v>
          </cell>
          <cell r="DM530">
            <v>0.18</v>
          </cell>
          <cell r="DN530">
            <v>1.4E-2</v>
          </cell>
          <cell r="DO530">
            <v>0</v>
          </cell>
          <cell r="DP530">
            <v>0</v>
          </cell>
          <cell r="DQ530">
            <v>0</v>
          </cell>
          <cell r="DR530">
            <v>0.02</v>
          </cell>
          <cell r="DS530">
            <v>0.05</v>
          </cell>
          <cell r="DT530">
            <v>0</v>
          </cell>
          <cell r="DU530">
            <v>0.01</v>
          </cell>
          <cell r="DW530">
            <v>0.09</v>
          </cell>
          <cell r="DX530">
            <v>7.6999999999999999E-2</v>
          </cell>
          <cell r="DY530">
            <v>7.0000000000000007E-2</v>
          </cell>
          <cell r="DZ530">
            <v>0.06</v>
          </cell>
          <cell r="EA530">
            <v>7.0000000000000007E-2</v>
          </cell>
          <cell r="EB530">
            <v>0.09</v>
          </cell>
          <cell r="EC530">
            <v>0.09</v>
          </cell>
          <cell r="ED530">
            <v>0.1</v>
          </cell>
          <cell r="EE530">
            <v>0.3</v>
          </cell>
          <cell r="EF530">
            <v>0.38</v>
          </cell>
          <cell r="EG530">
            <v>0.39</v>
          </cell>
          <cell r="EH530">
            <v>0.38</v>
          </cell>
          <cell r="EI530">
            <v>0.33</v>
          </cell>
          <cell r="EJ530">
            <v>0.37</v>
          </cell>
          <cell r="EK530">
            <v>0.35</v>
          </cell>
          <cell r="EL530">
            <v>0.35</v>
          </cell>
          <cell r="EM530">
            <v>0.44</v>
          </cell>
          <cell r="EO530">
            <v>0.48</v>
          </cell>
          <cell r="EP530">
            <v>0.5</v>
          </cell>
          <cell r="EQ530">
            <v>0.52</v>
          </cell>
          <cell r="ER530">
            <v>0.57999999999999996</v>
          </cell>
          <cell r="ES530">
            <v>0.51</v>
          </cell>
          <cell r="ET530">
            <v>0.47</v>
          </cell>
          <cell r="EU530">
            <v>0.52</v>
          </cell>
          <cell r="EV530">
            <v>0.42</v>
          </cell>
          <cell r="EW530">
            <v>0.05</v>
          </cell>
          <cell r="EX530">
            <v>0.03</v>
          </cell>
          <cell r="EY530">
            <v>0.03</v>
          </cell>
          <cell r="EZ530">
            <v>0.03</v>
          </cell>
          <cell r="FA530">
            <v>0.03</v>
          </cell>
          <cell r="FB530">
            <v>0.03</v>
          </cell>
          <cell r="FC530">
            <v>0.05</v>
          </cell>
          <cell r="FD530">
            <v>0.04</v>
          </cell>
          <cell r="FE530">
            <v>0.03</v>
          </cell>
          <cell r="GP530">
            <v>0.01</v>
          </cell>
          <cell r="GQ530">
            <v>0.02</v>
          </cell>
          <cell r="GR530">
            <v>0.02</v>
          </cell>
          <cell r="GS530">
            <v>0.02</v>
          </cell>
          <cell r="GT530">
            <v>0.2</v>
          </cell>
          <cell r="GU530">
            <v>0.04</v>
          </cell>
          <cell r="GV530">
            <v>0.35</v>
          </cell>
          <cell r="GW530">
            <v>0.28999999999999998</v>
          </cell>
          <cell r="GX530">
            <v>0.3</v>
          </cell>
          <cell r="GY530">
            <v>0.33</v>
          </cell>
          <cell r="GZ530">
            <v>0.31</v>
          </cell>
          <cell r="HA530">
            <v>0.42</v>
          </cell>
          <cell r="HB530">
            <v>0.53</v>
          </cell>
          <cell r="HC530">
            <v>0.45</v>
          </cell>
          <cell r="HD530">
            <v>0.39</v>
          </cell>
          <cell r="HE530">
            <v>0.44</v>
          </cell>
          <cell r="HF530">
            <v>0.28999999999999998</v>
          </cell>
          <cell r="HG530">
            <v>0.37</v>
          </cell>
          <cell r="HH530">
            <v>7.0000000000000007E-2</v>
          </cell>
          <cell r="HI530">
            <v>0.17</v>
          </cell>
          <cell r="HJ530">
            <v>0.18</v>
          </cell>
          <cell r="HK530">
            <v>0.14000000000000001</v>
          </cell>
          <cell r="HL530">
            <v>0.1</v>
          </cell>
          <cell r="HM530">
            <v>0.08</v>
          </cell>
          <cell r="HN530">
            <v>1.4E-2</v>
          </cell>
          <cell r="HO530">
            <v>0.03</v>
          </cell>
          <cell r="HP530">
            <v>0.05</v>
          </cell>
          <cell r="HQ530">
            <v>0.03</v>
          </cell>
          <cell r="HR530">
            <v>2.7E-2</v>
          </cell>
          <cell r="HS530">
            <v>3.2000000000000001E-2</v>
          </cell>
          <cell r="HT530">
            <v>0.02</v>
          </cell>
          <cell r="HU530">
            <v>0.04</v>
          </cell>
          <cell r="HV530">
            <v>0.05</v>
          </cell>
          <cell r="HW530">
            <v>0.05</v>
          </cell>
          <cell r="HX530">
            <v>0.06</v>
          </cell>
          <cell r="HY530">
            <v>0.06</v>
          </cell>
        </row>
        <row r="531">
          <cell r="A531">
            <v>610193</v>
          </cell>
          <cell r="I531">
            <v>68</v>
          </cell>
          <cell r="J531" t="str">
            <v>Neutral</v>
          </cell>
          <cell r="M531">
            <v>54</v>
          </cell>
          <cell r="R531">
            <v>6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0.01</v>
          </cell>
          <cell r="AF531">
            <v>0.03</v>
          </cell>
          <cell r="AG531">
            <v>0.08</v>
          </cell>
          <cell r="AH531">
            <v>7.0000000000000007E-2</v>
          </cell>
          <cell r="AI531">
            <v>0.04</v>
          </cell>
          <cell r="AJ531">
            <v>0.05</v>
          </cell>
          <cell r="AK531">
            <v>0.1</v>
          </cell>
          <cell r="AL531">
            <v>0.13</v>
          </cell>
          <cell r="AM531">
            <v>0.32</v>
          </cell>
          <cell r="AN531">
            <v>0.26</v>
          </cell>
          <cell r="AO531">
            <v>0.28999999999999998</v>
          </cell>
          <cell r="AP531">
            <v>0.22</v>
          </cell>
          <cell r="AQ531">
            <v>0.35</v>
          </cell>
          <cell r="AR531">
            <v>0.32</v>
          </cell>
          <cell r="AS531">
            <v>0</v>
          </cell>
          <cell r="AT531">
            <v>0.01</v>
          </cell>
          <cell r="AU531">
            <v>0.01</v>
          </cell>
          <cell r="AV531">
            <v>0</v>
          </cell>
          <cell r="AW531">
            <v>0</v>
          </cell>
          <cell r="AX531">
            <v>0.01</v>
          </cell>
          <cell r="AY531">
            <v>0.6</v>
          </cell>
          <cell r="AZ531">
            <v>0.65</v>
          </cell>
          <cell r="BA531">
            <v>0.65</v>
          </cell>
          <cell r="BB531">
            <v>0.73</v>
          </cell>
          <cell r="BC531">
            <v>0.54</v>
          </cell>
          <cell r="BD531">
            <v>0.51</v>
          </cell>
          <cell r="BK531">
            <v>5.0000000000000001E-3</v>
          </cell>
          <cell r="BL531">
            <v>5.0000000000000001E-3</v>
          </cell>
          <cell r="BM531">
            <v>0</v>
          </cell>
          <cell r="BN531">
            <v>0.01</v>
          </cell>
          <cell r="BO531">
            <v>0.02</v>
          </cell>
          <cell r="BP531">
            <v>0.01</v>
          </cell>
          <cell r="BQ531">
            <v>0.01</v>
          </cell>
          <cell r="BR531">
            <v>0.03</v>
          </cell>
          <cell r="BS531">
            <v>0.01</v>
          </cell>
          <cell r="BT531">
            <v>0.01</v>
          </cell>
          <cell r="BU531">
            <v>0.02</v>
          </cell>
          <cell r="BV531">
            <v>0.02</v>
          </cell>
          <cell r="BW531">
            <v>0.02</v>
          </cell>
          <cell r="BX531">
            <v>0.01</v>
          </cell>
          <cell r="BY531">
            <v>0.05</v>
          </cell>
          <cell r="BZ531">
            <v>0.05</v>
          </cell>
          <cell r="CA531">
            <v>0.05</v>
          </cell>
          <cell r="CB531">
            <v>0.05</v>
          </cell>
          <cell r="CL531">
            <v>0.18</v>
          </cell>
          <cell r="CM531">
            <v>0.2</v>
          </cell>
          <cell r="CN531">
            <v>0.22</v>
          </cell>
          <cell r="CO531">
            <v>0.19</v>
          </cell>
          <cell r="CP531">
            <v>0.22</v>
          </cell>
          <cell r="CQ531">
            <v>0.28999999999999998</v>
          </cell>
          <cell r="CR531">
            <v>0.24</v>
          </cell>
          <cell r="CS531">
            <v>0.24</v>
          </cell>
          <cell r="CT531">
            <v>0.24</v>
          </cell>
          <cell r="CU531">
            <v>0</v>
          </cell>
          <cell r="CV531">
            <v>0</v>
          </cell>
          <cell r="CW531">
            <v>0.01</v>
          </cell>
          <cell r="CX531">
            <v>0</v>
          </cell>
          <cell r="CY531">
            <v>0.01</v>
          </cell>
          <cell r="CZ531">
            <v>0</v>
          </cell>
          <cell r="DA531">
            <v>0</v>
          </cell>
          <cell r="DB531">
            <v>0.01</v>
          </cell>
          <cell r="DC531">
            <v>0.01</v>
          </cell>
          <cell r="DD531">
            <v>0.8</v>
          </cell>
          <cell r="DE531">
            <v>0.77</v>
          </cell>
          <cell r="DF531">
            <v>0.74</v>
          </cell>
          <cell r="DG531">
            <v>0.77</v>
          </cell>
          <cell r="DH531">
            <v>0.74</v>
          </cell>
          <cell r="DI531">
            <v>0.64</v>
          </cell>
          <cell r="DJ531">
            <v>0.68</v>
          </cell>
          <cell r="DK531">
            <v>0.65</v>
          </cell>
          <cell r="DL531">
            <v>0.68</v>
          </cell>
          <cell r="DM531">
            <v>0.12</v>
          </cell>
          <cell r="DN531">
            <v>2.9000000000000001E-2</v>
          </cell>
          <cell r="DO531">
            <v>0.01</v>
          </cell>
          <cell r="DP531">
            <v>0.02</v>
          </cell>
          <cell r="DQ531">
            <v>0.02</v>
          </cell>
          <cell r="DR531">
            <v>0.04</v>
          </cell>
          <cell r="DS531">
            <v>0.04</v>
          </cell>
          <cell r="DT531">
            <v>0.02</v>
          </cell>
          <cell r="DU531">
            <v>0.01</v>
          </cell>
          <cell r="DW531">
            <v>8.3000000000000004E-2</v>
          </cell>
          <cell r="DX531">
            <v>2.9000000000000001E-2</v>
          </cell>
          <cell r="DY531">
            <v>7.0000000000000007E-2</v>
          </cell>
          <cell r="DZ531">
            <v>0.05</v>
          </cell>
          <cell r="EA531">
            <v>0.05</v>
          </cell>
          <cell r="EB531">
            <v>0.11</v>
          </cell>
          <cell r="EC531">
            <v>0.08</v>
          </cell>
          <cell r="ED531">
            <v>0.08</v>
          </cell>
          <cell r="EE531">
            <v>0.2</v>
          </cell>
          <cell r="EF531">
            <v>0.3</v>
          </cell>
          <cell r="EG531">
            <v>0.33</v>
          </cell>
          <cell r="EH531">
            <v>0.3</v>
          </cell>
          <cell r="EI531">
            <v>0.28999999999999998</v>
          </cell>
          <cell r="EJ531">
            <v>0.32</v>
          </cell>
          <cell r="EK531">
            <v>0.28999999999999998</v>
          </cell>
          <cell r="EL531">
            <v>0.28999999999999998</v>
          </cell>
          <cell r="EM531">
            <v>0.35</v>
          </cell>
          <cell r="EO531">
            <v>0.54</v>
          </cell>
          <cell r="EP531">
            <v>0.56999999999999995</v>
          </cell>
          <cell r="EQ531">
            <v>0.56000000000000005</v>
          </cell>
          <cell r="ER531">
            <v>0.57999999999999996</v>
          </cell>
          <cell r="ES531">
            <v>0.52</v>
          </cell>
          <cell r="ET531">
            <v>0.49</v>
          </cell>
          <cell r="EU531">
            <v>0.54</v>
          </cell>
          <cell r="EV531">
            <v>0.5</v>
          </cell>
          <cell r="EW531">
            <v>0.06</v>
          </cell>
          <cell r="EX531">
            <v>0.05</v>
          </cell>
          <cell r="EY531">
            <v>0.06</v>
          </cell>
          <cell r="EZ531">
            <v>0.06</v>
          </cell>
          <cell r="FA531">
            <v>0.06</v>
          </cell>
          <cell r="FB531">
            <v>0.06</v>
          </cell>
          <cell r="FC531">
            <v>7.0000000000000007E-2</v>
          </cell>
          <cell r="FD531">
            <v>0.06</v>
          </cell>
          <cell r="FE531">
            <v>0.06</v>
          </cell>
          <cell r="GP531">
            <v>0.01</v>
          </cell>
          <cell r="GQ531">
            <v>0.01</v>
          </cell>
          <cell r="GR531">
            <v>0.03</v>
          </cell>
          <cell r="GS531">
            <v>0.01</v>
          </cell>
          <cell r="GT531">
            <v>0.04</v>
          </cell>
          <cell r="GU531">
            <v>0</v>
          </cell>
          <cell r="GV531">
            <v>0.25</v>
          </cell>
          <cell r="GW531">
            <v>0.26</v>
          </cell>
          <cell r="GX531">
            <v>0.28999999999999998</v>
          </cell>
          <cell r="GY531">
            <v>0.3</v>
          </cell>
          <cell r="GZ531">
            <v>0.28999999999999998</v>
          </cell>
          <cell r="HA531">
            <v>0.25</v>
          </cell>
          <cell r="HB531">
            <v>0.63</v>
          </cell>
          <cell r="HC531">
            <v>0.52</v>
          </cell>
          <cell r="HD531">
            <v>0.5</v>
          </cell>
          <cell r="HE531">
            <v>0.56000000000000005</v>
          </cell>
          <cell r="HF531">
            <v>0.54</v>
          </cell>
          <cell r="HG531">
            <v>0.63</v>
          </cell>
          <cell r="HH531">
            <v>0.03</v>
          </cell>
          <cell r="HI531">
            <v>0.11</v>
          </cell>
          <cell r="HJ531">
            <v>0.09</v>
          </cell>
          <cell r="HK531">
            <v>0.05</v>
          </cell>
          <cell r="HL531">
            <v>0.03</v>
          </cell>
          <cell r="HM531">
            <v>0.03</v>
          </cell>
          <cell r="HN531">
            <v>1.4999999999999999E-2</v>
          </cell>
          <cell r="HO531">
            <v>0.03</v>
          </cell>
          <cell r="HP531">
            <v>0.01</v>
          </cell>
          <cell r="HQ531">
            <v>0.01</v>
          </cell>
          <cell r="HR531">
            <v>0.02</v>
          </cell>
          <cell r="HS531">
            <v>0.02</v>
          </cell>
          <cell r="HT531">
            <v>0.06</v>
          </cell>
          <cell r="HU531">
            <v>7.0000000000000007E-2</v>
          </cell>
          <cell r="HV531">
            <v>7.0000000000000007E-2</v>
          </cell>
          <cell r="HW531">
            <v>0.06</v>
          </cell>
          <cell r="HX531">
            <v>7.0000000000000007E-2</v>
          </cell>
          <cell r="HY531">
            <v>7.0000000000000007E-2</v>
          </cell>
        </row>
        <row r="532">
          <cell r="A532">
            <v>610194</v>
          </cell>
          <cell r="I532">
            <v>56</v>
          </cell>
          <cell r="J532" t="str">
            <v>Neutral</v>
          </cell>
          <cell r="M532">
            <v>46</v>
          </cell>
          <cell r="AA532">
            <v>0.03</v>
          </cell>
          <cell r="AB532">
            <v>0.01</v>
          </cell>
          <cell r="AC532">
            <v>0.02</v>
          </cell>
          <cell r="AD532">
            <v>0.01</v>
          </cell>
          <cell r="AE532">
            <v>0.03</v>
          </cell>
          <cell r="AF532">
            <v>0.09</v>
          </cell>
          <cell r="AG532">
            <v>7.0000000000000007E-2</v>
          </cell>
          <cell r="AH532">
            <v>7.0000000000000007E-2</v>
          </cell>
          <cell r="AI532">
            <v>0.11</v>
          </cell>
          <cell r="AJ532">
            <v>0.05</v>
          </cell>
          <cell r="AK532">
            <v>0.12</v>
          </cell>
          <cell r="AL532">
            <v>0.22</v>
          </cell>
          <cell r="AM532">
            <v>0.28999999999999998</v>
          </cell>
          <cell r="AN532">
            <v>0.24</v>
          </cell>
          <cell r="AO532">
            <v>0.28000000000000003</v>
          </cell>
          <cell r="AP532">
            <v>0.23</v>
          </cell>
          <cell r="AQ532">
            <v>0.25</v>
          </cell>
          <cell r="AR532">
            <v>0.24</v>
          </cell>
          <cell r="AS532">
            <v>0.01</v>
          </cell>
          <cell r="AT532">
            <v>0.01</v>
          </cell>
          <cell r="AU532">
            <v>0.01</v>
          </cell>
          <cell r="AV532">
            <v>0.01</v>
          </cell>
          <cell r="AW532">
            <v>0</v>
          </cell>
          <cell r="AX532">
            <v>0</v>
          </cell>
          <cell r="AY532">
            <v>0.61</v>
          </cell>
          <cell r="AZ532">
            <v>0.68</v>
          </cell>
          <cell r="BA532">
            <v>0.57999999999999996</v>
          </cell>
          <cell r="BB532">
            <v>0.7</v>
          </cell>
          <cell r="BC532">
            <v>0.6</v>
          </cell>
          <cell r="BD532">
            <v>0.45</v>
          </cell>
          <cell r="BK532">
            <v>0</v>
          </cell>
          <cell r="BL532">
            <v>0</v>
          </cell>
          <cell r="BM532">
            <v>0.01</v>
          </cell>
          <cell r="BN532">
            <v>0.01</v>
          </cell>
          <cell r="BO532">
            <v>0</v>
          </cell>
          <cell r="BP532">
            <v>0</v>
          </cell>
          <cell r="BQ532">
            <v>0.01</v>
          </cell>
          <cell r="BR532">
            <v>0.03</v>
          </cell>
          <cell r="BS532">
            <v>0.03</v>
          </cell>
          <cell r="BT532">
            <v>0.01</v>
          </cell>
          <cell r="BU532">
            <v>0.02</v>
          </cell>
          <cell r="BV532">
            <v>0.02</v>
          </cell>
          <cell r="BW532">
            <v>0.03</v>
          </cell>
          <cell r="BX532">
            <v>0.01</v>
          </cell>
          <cell r="BY532">
            <v>0.06</v>
          </cell>
          <cell r="BZ532">
            <v>0.08</v>
          </cell>
          <cell r="CA532">
            <v>0.1</v>
          </cell>
          <cell r="CB532">
            <v>0.05</v>
          </cell>
          <cell r="CL532">
            <v>0.16</v>
          </cell>
          <cell r="CM532">
            <v>0.16</v>
          </cell>
          <cell r="CN532">
            <v>0.2</v>
          </cell>
          <cell r="CO532">
            <v>0.18</v>
          </cell>
          <cell r="CP532">
            <v>0.19</v>
          </cell>
          <cell r="CQ532">
            <v>0.28000000000000003</v>
          </cell>
          <cell r="CR532">
            <v>0.27</v>
          </cell>
          <cell r="CS532">
            <v>0.19</v>
          </cell>
          <cell r="CT532">
            <v>0.25</v>
          </cell>
          <cell r="CU532">
            <v>0.01</v>
          </cell>
          <cell r="CV532">
            <v>0.01</v>
          </cell>
          <cell r="CW532">
            <v>0.01</v>
          </cell>
          <cell r="CX532">
            <v>0.01</v>
          </cell>
          <cell r="CY532">
            <v>0.02</v>
          </cell>
          <cell r="CZ532">
            <v>0.02</v>
          </cell>
          <cell r="DA532">
            <v>0.01</v>
          </cell>
          <cell r="DB532">
            <v>0.02</v>
          </cell>
          <cell r="DC532">
            <v>0.02</v>
          </cell>
          <cell r="DD532">
            <v>0.82</v>
          </cell>
          <cell r="DE532">
            <v>0.81</v>
          </cell>
          <cell r="DF532">
            <v>0.76</v>
          </cell>
          <cell r="DG532">
            <v>0.78</v>
          </cell>
          <cell r="DH532">
            <v>0.78</v>
          </cell>
          <cell r="DI532">
            <v>0.64</v>
          </cell>
          <cell r="DJ532">
            <v>0.64</v>
          </cell>
          <cell r="DK532">
            <v>0.66</v>
          </cell>
          <cell r="DL532">
            <v>0.65</v>
          </cell>
          <cell r="DM532">
            <v>0.12</v>
          </cell>
          <cell r="DN532">
            <v>1.7000000000000001E-2</v>
          </cell>
          <cell r="DO532">
            <v>0.02</v>
          </cell>
          <cell r="DP532">
            <v>0.03</v>
          </cell>
          <cell r="DQ532">
            <v>0</v>
          </cell>
          <cell r="DR532">
            <v>0</v>
          </cell>
          <cell r="DS532">
            <v>0.03</v>
          </cell>
          <cell r="DT532">
            <v>0</v>
          </cell>
          <cell r="DU532">
            <v>0.04</v>
          </cell>
          <cell r="DW532">
            <v>5.8999999999999997E-2</v>
          </cell>
          <cell r="DX532">
            <v>5.0999999999999997E-2</v>
          </cell>
          <cell r="DY532">
            <v>0.09</v>
          </cell>
          <cell r="DZ532">
            <v>0.08</v>
          </cell>
          <cell r="EA532">
            <v>0.16</v>
          </cell>
          <cell r="EB532">
            <v>0.08</v>
          </cell>
          <cell r="EC532">
            <v>0.06</v>
          </cell>
          <cell r="ED532">
            <v>0.1</v>
          </cell>
          <cell r="EE532">
            <v>0.23</v>
          </cell>
          <cell r="EF532">
            <v>0.28999999999999998</v>
          </cell>
          <cell r="EG532">
            <v>0.26</v>
          </cell>
          <cell r="EH532">
            <v>0.27</v>
          </cell>
          <cell r="EI532">
            <v>0.24</v>
          </cell>
          <cell r="EJ532">
            <v>0.24</v>
          </cell>
          <cell r="EK532">
            <v>0.36</v>
          </cell>
          <cell r="EL532">
            <v>0.34</v>
          </cell>
          <cell r="EM532">
            <v>0.39</v>
          </cell>
          <cell r="EO532">
            <v>0.6</v>
          </cell>
          <cell r="EP532">
            <v>0.64</v>
          </cell>
          <cell r="EQ532">
            <v>0.57999999999999996</v>
          </cell>
          <cell r="ER532">
            <v>0.64</v>
          </cell>
          <cell r="ES532">
            <v>0.55000000000000004</v>
          </cell>
          <cell r="ET532">
            <v>0.48</v>
          </cell>
          <cell r="EU532">
            <v>0.56000000000000005</v>
          </cell>
          <cell r="EV532">
            <v>0.42</v>
          </cell>
          <cell r="EW532">
            <v>0.03</v>
          </cell>
          <cell r="EX532">
            <v>0.03</v>
          </cell>
          <cell r="EY532">
            <v>0.03</v>
          </cell>
          <cell r="EZ532">
            <v>0.03</v>
          </cell>
          <cell r="FA532">
            <v>0.04</v>
          </cell>
          <cell r="FB532">
            <v>0.05</v>
          </cell>
          <cell r="FC532">
            <v>0.06</v>
          </cell>
          <cell r="FD532">
            <v>0.04</v>
          </cell>
          <cell r="FE532">
            <v>0.04</v>
          </cell>
          <cell r="GP532">
            <v>0.02</v>
          </cell>
          <cell r="GQ532">
            <v>0.05</v>
          </cell>
          <cell r="GR532">
            <v>0.02</v>
          </cell>
          <cell r="GS532">
            <v>0</v>
          </cell>
          <cell r="GT532">
            <v>0.04</v>
          </cell>
          <cell r="GU532">
            <v>0.01</v>
          </cell>
          <cell r="GV532">
            <v>0.25</v>
          </cell>
          <cell r="GW532">
            <v>0.21</v>
          </cell>
          <cell r="GX532">
            <v>0.3</v>
          </cell>
          <cell r="GY532">
            <v>0.32</v>
          </cell>
          <cell r="GZ532">
            <v>0.35</v>
          </cell>
          <cell r="HA532">
            <v>0.27</v>
          </cell>
          <cell r="HB532">
            <v>0.61</v>
          </cell>
          <cell r="HC532">
            <v>0.51</v>
          </cell>
          <cell r="HD532">
            <v>0.5</v>
          </cell>
          <cell r="HE532">
            <v>0.52</v>
          </cell>
          <cell r="HF532">
            <v>0.37</v>
          </cell>
          <cell r="HG532">
            <v>0.57999999999999996</v>
          </cell>
          <cell r="HH532">
            <v>0.03</v>
          </cell>
          <cell r="HI532">
            <v>0.13</v>
          </cell>
          <cell r="HJ532">
            <v>0.09</v>
          </cell>
          <cell r="HK532">
            <v>0.06</v>
          </cell>
          <cell r="HL532">
            <v>0.13</v>
          </cell>
          <cell r="HM532">
            <v>0.03</v>
          </cell>
          <cell r="HN532">
            <v>2.5000000000000001E-2</v>
          </cell>
          <cell r="HO532">
            <v>0.03</v>
          </cell>
          <cell r="HP532">
            <v>0.03</v>
          </cell>
          <cell r="HQ532">
            <v>0.03</v>
          </cell>
          <cell r="HR532">
            <v>3.4000000000000002E-2</v>
          </cell>
          <cell r="HS532">
            <v>4.2000000000000003E-2</v>
          </cell>
          <cell r="HT532">
            <v>7.0000000000000007E-2</v>
          </cell>
          <cell r="HU532">
            <v>7.0000000000000007E-2</v>
          </cell>
          <cell r="HV532">
            <v>0.06</v>
          </cell>
          <cell r="HW532">
            <v>7.0000000000000007E-2</v>
          </cell>
          <cell r="HX532">
            <v>0.08</v>
          </cell>
          <cell r="HY532">
            <v>0.06</v>
          </cell>
        </row>
        <row r="533">
          <cell r="A533">
            <v>610195</v>
          </cell>
          <cell r="I533">
            <v>28</v>
          </cell>
          <cell r="J533" t="str">
            <v/>
          </cell>
          <cell r="R533">
            <v>65</v>
          </cell>
          <cell r="AA533">
            <v>0.02</v>
          </cell>
          <cell r="AB533">
            <v>0.08</v>
          </cell>
          <cell r="AC533">
            <v>0.02</v>
          </cell>
          <cell r="AD533">
            <v>0.02</v>
          </cell>
          <cell r="AE533">
            <v>0.05</v>
          </cell>
          <cell r="AF533">
            <v>0.13</v>
          </cell>
          <cell r="AG533">
            <v>0.13</v>
          </cell>
          <cell r="AH533">
            <v>0.15</v>
          </cell>
          <cell r="AI533">
            <v>0.09</v>
          </cell>
          <cell r="AJ533">
            <v>0.1</v>
          </cell>
          <cell r="AK533">
            <v>0.13</v>
          </cell>
          <cell r="AL533">
            <v>0.23</v>
          </cell>
          <cell r="AM533">
            <v>0.31</v>
          </cell>
          <cell r="AN533">
            <v>0.25</v>
          </cell>
          <cell r="AO533">
            <v>0.3</v>
          </cell>
          <cell r="AP533">
            <v>0.28000000000000003</v>
          </cell>
          <cell r="AQ533">
            <v>0.34</v>
          </cell>
          <cell r="AR533">
            <v>0.27</v>
          </cell>
          <cell r="AS533">
            <v>0</v>
          </cell>
          <cell r="AT533">
            <v>0.01</v>
          </cell>
          <cell r="AU533">
            <v>0.02</v>
          </cell>
          <cell r="AV533">
            <v>0.01</v>
          </cell>
          <cell r="AW533">
            <v>0.01</v>
          </cell>
          <cell r="AX533">
            <v>0</v>
          </cell>
          <cell r="AY533">
            <v>0.54</v>
          </cell>
          <cell r="AZ533">
            <v>0.51</v>
          </cell>
          <cell r="BA533">
            <v>0.56999999999999995</v>
          </cell>
          <cell r="BB533">
            <v>0.6</v>
          </cell>
          <cell r="BC533">
            <v>0.48</v>
          </cell>
          <cell r="BD533">
            <v>0.38</v>
          </cell>
          <cell r="BK533">
            <v>8.0000000000000002E-3</v>
          </cell>
          <cell r="BL533">
            <v>3.1E-2</v>
          </cell>
          <cell r="BM533">
            <v>0.03</v>
          </cell>
          <cell r="BN533">
            <v>0.02</v>
          </cell>
          <cell r="BO533">
            <v>0.02</v>
          </cell>
          <cell r="BP533">
            <v>0.05</v>
          </cell>
          <cell r="BQ533">
            <v>0.06</v>
          </cell>
          <cell r="BR533">
            <v>0.17</v>
          </cell>
          <cell r="BS533">
            <v>0.09</v>
          </cell>
          <cell r="BT533">
            <v>0.05</v>
          </cell>
          <cell r="BU533">
            <v>7.0000000000000007E-2</v>
          </cell>
          <cell r="BV533">
            <v>0.09</v>
          </cell>
          <cell r="BW533">
            <v>7.0000000000000007E-2</v>
          </cell>
          <cell r="BX533">
            <v>0.08</v>
          </cell>
          <cell r="BY533">
            <v>0.15</v>
          </cell>
          <cell r="BZ533">
            <v>0.12</v>
          </cell>
          <cell r="CA533">
            <v>0.2</v>
          </cell>
          <cell r="CB533">
            <v>0.1</v>
          </cell>
          <cell r="CL533">
            <v>0.3</v>
          </cell>
          <cell r="CM533">
            <v>0.28000000000000003</v>
          </cell>
          <cell r="CN533">
            <v>0.27</v>
          </cell>
          <cell r="CO533">
            <v>0.24</v>
          </cell>
          <cell r="CP533">
            <v>0.27</v>
          </cell>
          <cell r="CQ533">
            <v>0.26</v>
          </cell>
          <cell r="CR533">
            <v>0.3</v>
          </cell>
          <cell r="CS533">
            <v>0.2</v>
          </cell>
          <cell r="CT533">
            <v>0.28000000000000003</v>
          </cell>
          <cell r="CU533">
            <v>0</v>
          </cell>
          <cell r="CV533">
            <v>0</v>
          </cell>
          <cell r="CW533">
            <v>0.01</v>
          </cell>
          <cell r="CX533">
            <v>0.01</v>
          </cell>
          <cell r="CY533">
            <v>0</v>
          </cell>
          <cell r="CZ533">
            <v>0</v>
          </cell>
          <cell r="DA533">
            <v>0</v>
          </cell>
          <cell r="DB533">
            <v>0.01</v>
          </cell>
          <cell r="DC533">
            <v>0.02</v>
          </cell>
          <cell r="DD533">
            <v>0.65</v>
          </cell>
          <cell r="DE533">
            <v>0.62</v>
          </cell>
          <cell r="DF533">
            <v>0.61</v>
          </cell>
          <cell r="DG533">
            <v>0.65</v>
          </cell>
          <cell r="DH533">
            <v>0.63</v>
          </cell>
          <cell r="DI533">
            <v>0.54</v>
          </cell>
          <cell r="DJ533">
            <v>0.52</v>
          </cell>
          <cell r="DK533">
            <v>0.43</v>
          </cell>
          <cell r="DL533">
            <v>0.5</v>
          </cell>
          <cell r="DM533">
            <v>0.15</v>
          </cell>
          <cell r="DN533">
            <v>3.1E-2</v>
          </cell>
          <cell r="DO533">
            <v>0.02</v>
          </cell>
          <cell r="DP533">
            <v>0.04</v>
          </cell>
          <cell r="DQ533">
            <v>2.4E-2</v>
          </cell>
          <cell r="DR533">
            <v>0.03</v>
          </cell>
          <cell r="DS533">
            <v>0.21</v>
          </cell>
          <cell r="DT533">
            <v>0.03</v>
          </cell>
          <cell r="DU533">
            <v>0.02</v>
          </cell>
          <cell r="DW533">
            <v>3.1E-2</v>
          </cell>
          <cell r="DX533">
            <v>2.4E-2</v>
          </cell>
          <cell r="DY533">
            <v>0.13</v>
          </cell>
          <cell r="DZ533">
            <v>0.06</v>
          </cell>
          <cell r="EA533">
            <v>0.13</v>
          </cell>
          <cell r="EB533">
            <v>0.16</v>
          </cell>
          <cell r="EC533">
            <v>0.1</v>
          </cell>
          <cell r="ED533">
            <v>0.06</v>
          </cell>
          <cell r="EE533">
            <v>0.32</v>
          </cell>
          <cell r="EF533">
            <v>0.35</v>
          </cell>
          <cell r="EG533">
            <v>0.28000000000000003</v>
          </cell>
          <cell r="EH533">
            <v>0.21</v>
          </cell>
          <cell r="EI533">
            <v>0.31</v>
          </cell>
          <cell r="EJ533">
            <v>0.37</v>
          </cell>
          <cell r="EK533">
            <v>0.23</v>
          </cell>
          <cell r="EL533">
            <v>0.39</v>
          </cell>
          <cell r="EM533">
            <v>0.43</v>
          </cell>
          <cell r="EO533">
            <v>0.57999999999999996</v>
          </cell>
          <cell r="EP533">
            <v>0.65</v>
          </cell>
          <cell r="EQ533">
            <v>0.62</v>
          </cell>
          <cell r="ER533">
            <v>0.6</v>
          </cell>
          <cell r="ES533">
            <v>0.46</v>
          </cell>
          <cell r="ET533">
            <v>0.33</v>
          </cell>
          <cell r="EU533">
            <v>0.48</v>
          </cell>
          <cell r="EV533">
            <v>0.48</v>
          </cell>
          <cell r="EW533">
            <v>0.03</v>
          </cell>
          <cell r="EX533">
            <v>0</v>
          </cell>
          <cell r="EY533">
            <v>0.02</v>
          </cell>
          <cell r="EZ533">
            <v>0</v>
          </cell>
          <cell r="FA533">
            <v>0.01</v>
          </cell>
          <cell r="FB533">
            <v>0.01</v>
          </cell>
          <cell r="FC533">
            <v>7.0000000000000007E-2</v>
          </cell>
          <cell r="FD533">
            <v>0</v>
          </cell>
          <cell r="FE533">
            <v>0</v>
          </cell>
          <cell r="GP533">
            <v>0.02</v>
          </cell>
          <cell r="GQ533">
            <v>0.13</v>
          </cell>
          <cell r="GR533">
            <v>0.24</v>
          </cell>
          <cell r="GS533">
            <v>0.18</v>
          </cell>
          <cell r="GT533">
            <v>0.32</v>
          </cell>
          <cell r="GU533">
            <v>0.05</v>
          </cell>
          <cell r="GV533">
            <v>0.44</v>
          </cell>
          <cell r="GW533">
            <v>0.32</v>
          </cell>
          <cell r="GX533">
            <v>0.2</v>
          </cell>
          <cell r="GY533">
            <v>0.42</v>
          </cell>
          <cell r="GZ533">
            <v>0.17</v>
          </cell>
          <cell r="HA533">
            <v>0.36</v>
          </cell>
          <cell r="HB533">
            <v>0.52</v>
          </cell>
          <cell r="HC533">
            <v>0.31</v>
          </cell>
          <cell r="HD533">
            <v>0.25</v>
          </cell>
          <cell r="HE533">
            <v>0.35</v>
          </cell>
          <cell r="HF533">
            <v>0.16</v>
          </cell>
          <cell r="HG533">
            <v>0.57999999999999996</v>
          </cell>
          <cell r="HH533">
            <v>0.01</v>
          </cell>
          <cell r="HI533">
            <v>0.19</v>
          </cell>
          <cell r="HJ533">
            <v>0.09</v>
          </cell>
          <cell r="HK533">
            <v>0.02</v>
          </cell>
          <cell r="HL533">
            <v>0.06</v>
          </cell>
          <cell r="HM533">
            <v>0</v>
          </cell>
          <cell r="HN533">
            <v>0</v>
          </cell>
          <cell r="HO533">
            <v>0.02</v>
          </cell>
          <cell r="HP533">
            <v>0.2</v>
          </cell>
          <cell r="HQ533">
            <v>0.01</v>
          </cell>
          <cell r="HR533">
            <v>0.28299999999999997</v>
          </cell>
          <cell r="HS533">
            <v>0</v>
          </cell>
          <cell r="HT533">
            <v>0.02</v>
          </cell>
          <cell r="HU533">
            <v>0.02</v>
          </cell>
          <cell r="HV533">
            <v>0</v>
          </cell>
          <cell r="HW533">
            <v>0.02</v>
          </cell>
          <cell r="HX533">
            <v>0.01</v>
          </cell>
          <cell r="HY533">
            <v>0.01</v>
          </cell>
        </row>
        <row r="534">
          <cell r="A534">
            <v>610196</v>
          </cell>
          <cell r="I534">
            <v>79</v>
          </cell>
          <cell r="J534" t="str">
            <v>Neutral</v>
          </cell>
          <cell r="M534">
            <v>50</v>
          </cell>
          <cell r="R534">
            <v>59</v>
          </cell>
          <cell r="AA534">
            <v>0.02</v>
          </cell>
          <cell r="AB534">
            <v>0.01</v>
          </cell>
          <cell r="AC534">
            <v>0.01</v>
          </cell>
          <cell r="AD534">
            <v>0.02</v>
          </cell>
          <cell r="AE534">
            <v>0.02</v>
          </cell>
          <cell r="AF534">
            <v>0.05</v>
          </cell>
          <cell r="AG534">
            <v>0.09</v>
          </cell>
          <cell r="AH534">
            <v>0.06</v>
          </cell>
          <cell r="AI534">
            <v>0.06</v>
          </cell>
          <cell r="AJ534">
            <v>0.04</v>
          </cell>
          <cell r="AK534">
            <v>0.09</v>
          </cell>
          <cell r="AL534">
            <v>0.13</v>
          </cell>
          <cell r="AM534">
            <v>0.33</v>
          </cell>
          <cell r="AN534">
            <v>0.3</v>
          </cell>
          <cell r="AO534">
            <v>0.33</v>
          </cell>
          <cell r="AP534">
            <v>0.25</v>
          </cell>
          <cell r="AQ534">
            <v>0.37</v>
          </cell>
          <cell r="AR534">
            <v>0.34</v>
          </cell>
          <cell r="AS534">
            <v>0.02</v>
          </cell>
          <cell r="AT534">
            <v>0.01</v>
          </cell>
          <cell r="AU534">
            <v>0.01</v>
          </cell>
          <cell r="AV534">
            <v>0.01</v>
          </cell>
          <cell r="AW534">
            <v>0.01</v>
          </cell>
          <cell r="AX534">
            <v>0.01</v>
          </cell>
          <cell r="AY534">
            <v>0.54</v>
          </cell>
          <cell r="AZ534">
            <v>0.63</v>
          </cell>
          <cell r="BA534">
            <v>0.6</v>
          </cell>
          <cell r="BB534">
            <v>0.68</v>
          </cell>
          <cell r="BC534">
            <v>0.52</v>
          </cell>
          <cell r="BD534">
            <v>0.46</v>
          </cell>
          <cell r="BK534">
            <v>3.0000000000000001E-3</v>
          </cell>
          <cell r="BL534">
            <v>3.0000000000000001E-3</v>
          </cell>
          <cell r="BM534">
            <v>0.01</v>
          </cell>
          <cell r="BN534">
            <v>0</v>
          </cell>
          <cell r="BO534">
            <v>0</v>
          </cell>
          <cell r="BP534">
            <v>0.01</v>
          </cell>
          <cell r="BQ534">
            <v>0.02</v>
          </cell>
          <cell r="BR534">
            <v>0.05</v>
          </cell>
          <cell r="BS534">
            <v>0.02</v>
          </cell>
          <cell r="BT534">
            <v>0.02</v>
          </cell>
          <cell r="BU534">
            <v>0.01</v>
          </cell>
          <cell r="BV534">
            <v>0.03</v>
          </cell>
          <cell r="BW534">
            <v>0.04</v>
          </cell>
          <cell r="BX534">
            <v>0.03</v>
          </cell>
          <cell r="BY534">
            <v>0.06</v>
          </cell>
          <cell r="BZ534">
            <v>0.06</v>
          </cell>
          <cell r="CA534">
            <v>0.1</v>
          </cell>
          <cell r="CB534">
            <v>0.06</v>
          </cell>
          <cell r="CL534">
            <v>0.13</v>
          </cell>
          <cell r="CM534">
            <v>0.17</v>
          </cell>
          <cell r="CN534">
            <v>0.22</v>
          </cell>
          <cell r="CO534">
            <v>0.22</v>
          </cell>
          <cell r="CP534">
            <v>0.19</v>
          </cell>
          <cell r="CQ534">
            <v>0.24</v>
          </cell>
          <cell r="CR534">
            <v>0.22</v>
          </cell>
          <cell r="CS534">
            <v>0.24</v>
          </cell>
          <cell r="CT534">
            <v>0.22</v>
          </cell>
          <cell r="CU534">
            <v>0</v>
          </cell>
          <cell r="CV534">
            <v>0.01</v>
          </cell>
          <cell r="CW534">
            <v>0.01</v>
          </cell>
          <cell r="CX534">
            <v>0</v>
          </cell>
          <cell r="CY534">
            <v>0</v>
          </cell>
          <cell r="CZ534">
            <v>0.01</v>
          </cell>
          <cell r="DA534">
            <v>0.01</v>
          </cell>
          <cell r="DB534">
            <v>0.01</v>
          </cell>
          <cell r="DC534">
            <v>0.01</v>
          </cell>
          <cell r="DD534">
            <v>0.85</v>
          </cell>
          <cell r="DE534">
            <v>0.81</v>
          </cell>
          <cell r="DF534">
            <v>0.74</v>
          </cell>
          <cell r="DG534">
            <v>0.73</v>
          </cell>
          <cell r="DH534">
            <v>0.78</v>
          </cell>
          <cell r="DI534">
            <v>0.68</v>
          </cell>
          <cell r="DJ534">
            <v>0.69</v>
          </cell>
          <cell r="DK534">
            <v>0.61</v>
          </cell>
          <cell r="DL534">
            <v>0.69</v>
          </cell>
          <cell r="DM534">
            <v>0.15</v>
          </cell>
          <cell r="DN534">
            <v>6.0000000000000001E-3</v>
          </cell>
          <cell r="DO534">
            <v>0.01</v>
          </cell>
          <cell r="DP534">
            <v>0.01</v>
          </cell>
          <cell r="DQ534">
            <v>6.0000000000000001E-3</v>
          </cell>
          <cell r="DR534">
            <v>0.01</v>
          </cell>
          <cell r="DS534">
            <v>0.06</v>
          </cell>
          <cell r="DT534">
            <v>0.01</v>
          </cell>
          <cell r="DU534">
            <v>0.01</v>
          </cell>
          <cell r="DW534">
            <v>5.6000000000000001E-2</v>
          </cell>
          <cell r="DX534">
            <v>3.5000000000000003E-2</v>
          </cell>
          <cell r="DY534">
            <v>0.05</v>
          </cell>
          <cell r="DZ534">
            <v>0.05</v>
          </cell>
          <cell r="EA534">
            <v>7.0000000000000007E-2</v>
          </cell>
          <cell r="EB534">
            <v>0.1</v>
          </cell>
          <cell r="EC534">
            <v>0.05</v>
          </cell>
          <cell r="ED534">
            <v>0.06</v>
          </cell>
          <cell r="EE534">
            <v>0.28000000000000003</v>
          </cell>
          <cell r="EF534">
            <v>0.32</v>
          </cell>
          <cell r="EG534">
            <v>0.28999999999999998</v>
          </cell>
          <cell r="EH534">
            <v>0.33</v>
          </cell>
          <cell r="EI534">
            <v>0.28999999999999998</v>
          </cell>
          <cell r="EJ534">
            <v>0.35</v>
          </cell>
          <cell r="EK534">
            <v>0.33</v>
          </cell>
          <cell r="EL534">
            <v>0.32</v>
          </cell>
          <cell r="EM534">
            <v>0.35</v>
          </cell>
          <cell r="EO534">
            <v>0.61</v>
          </cell>
          <cell r="EP534">
            <v>0.67</v>
          </cell>
          <cell r="EQ534">
            <v>0.6</v>
          </cell>
          <cell r="ER534">
            <v>0.65</v>
          </cell>
          <cell r="ES534">
            <v>0.55000000000000004</v>
          </cell>
          <cell r="ET534">
            <v>0.49</v>
          </cell>
          <cell r="EU534">
            <v>0.61</v>
          </cell>
          <cell r="EV534">
            <v>0.56999999999999995</v>
          </cell>
          <cell r="EW534">
            <v>0.03</v>
          </cell>
          <cell r="EX534">
            <v>0</v>
          </cell>
          <cell r="EY534">
            <v>0.01</v>
          </cell>
          <cell r="EZ534">
            <v>0.01</v>
          </cell>
          <cell r="FA534">
            <v>0.01</v>
          </cell>
          <cell r="FB534">
            <v>0.01</v>
          </cell>
          <cell r="FC534">
            <v>0.02</v>
          </cell>
          <cell r="FD534">
            <v>0.01</v>
          </cell>
          <cell r="FE534">
            <v>0.01</v>
          </cell>
          <cell r="GP534">
            <v>0</v>
          </cell>
          <cell r="GQ534">
            <v>0.01</v>
          </cell>
          <cell r="GR534">
            <v>0.02</v>
          </cell>
          <cell r="GS534">
            <v>0.05</v>
          </cell>
          <cell r="GT534">
            <v>0.06</v>
          </cell>
          <cell r="GU534">
            <v>0</v>
          </cell>
          <cell r="GV534">
            <v>0.2</v>
          </cell>
          <cell r="GW534">
            <v>0.2</v>
          </cell>
          <cell r="GX534">
            <v>0.18</v>
          </cell>
          <cell r="GY534">
            <v>0.21</v>
          </cell>
          <cell r="GZ534">
            <v>0.32</v>
          </cell>
          <cell r="HA534">
            <v>0.23</v>
          </cell>
          <cell r="HB534">
            <v>0.74</v>
          </cell>
          <cell r="HC534">
            <v>0.63</v>
          </cell>
          <cell r="HD534">
            <v>0.7</v>
          </cell>
          <cell r="HE534">
            <v>0.63</v>
          </cell>
          <cell r="HF534">
            <v>0.51</v>
          </cell>
          <cell r="HG534">
            <v>0.69</v>
          </cell>
          <cell r="HH534">
            <v>0.04</v>
          </cell>
          <cell r="HI534">
            <v>0.13</v>
          </cell>
          <cell r="HJ534">
            <v>0.08</v>
          </cell>
          <cell r="HK534">
            <v>0.08</v>
          </cell>
          <cell r="HL534">
            <v>0.08</v>
          </cell>
          <cell r="HM534">
            <v>0.05</v>
          </cell>
          <cell r="HN534">
            <v>2.5999999999999999E-2</v>
          </cell>
          <cell r="HO534">
            <v>0.03</v>
          </cell>
          <cell r="HP534">
            <v>0.02</v>
          </cell>
          <cell r="HQ534">
            <v>0.02</v>
          </cell>
          <cell r="HR534">
            <v>2.5999999999999999E-2</v>
          </cell>
          <cell r="HS534">
            <v>2.3E-2</v>
          </cell>
          <cell r="HT534">
            <v>0</v>
          </cell>
          <cell r="HU534">
            <v>0.01</v>
          </cell>
          <cell r="HV534">
            <v>0.01</v>
          </cell>
          <cell r="HW534">
            <v>0.01</v>
          </cell>
          <cell r="HX534">
            <v>0.01</v>
          </cell>
          <cell r="HY534">
            <v>0.01</v>
          </cell>
        </row>
        <row r="535">
          <cell r="A535">
            <v>610197</v>
          </cell>
          <cell r="I535">
            <v>49</v>
          </cell>
          <cell r="J535" t="str">
            <v>Neutral</v>
          </cell>
          <cell r="M535">
            <v>41</v>
          </cell>
          <cell r="R535">
            <v>32</v>
          </cell>
          <cell r="AA535">
            <v>0.04</v>
          </cell>
          <cell r="AB535">
            <v>0.03</v>
          </cell>
          <cell r="AC535">
            <v>0.02</v>
          </cell>
          <cell r="AD535">
            <v>0.01</v>
          </cell>
          <cell r="AE535">
            <v>0.04</v>
          </cell>
          <cell r="AF535">
            <v>0.06</v>
          </cell>
          <cell r="AG535">
            <v>0.12</v>
          </cell>
          <cell r="AH535">
            <v>0.1</v>
          </cell>
          <cell r="AI535">
            <v>0.06</v>
          </cell>
          <cell r="AJ535">
            <v>0.05</v>
          </cell>
          <cell r="AK535">
            <v>0.11</v>
          </cell>
          <cell r="AL535">
            <v>0.18</v>
          </cell>
          <cell r="AM535">
            <v>0.32</v>
          </cell>
          <cell r="AN535">
            <v>0.28000000000000003</v>
          </cell>
          <cell r="AO535">
            <v>0.32</v>
          </cell>
          <cell r="AP535">
            <v>0.26</v>
          </cell>
          <cell r="AQ535">
            <v>0.36</v>
          </cell>
          <cell r="AR535">
            <v>0.36</v>
          </cell>
          <cell r="AS535">
            <v>0.01</v>
          </cell>
          <cell r="AT535">
            <v>0</v>
          </cell>
          <cell r="AU535">
            <v>0.01</v>
          </cell>
          <cell r="AV535">
            <v>0.01</v>
          </cell>
          <cell r="AW535">
            <v>0</v>
          </cell>
          <cell r="AX535">
            <v>0.02</v>
          </cell>
          <cell r="AY535">
            <v>0.52</v>
          </cell>
          <cell r="AZ535">
            <v>0.59</v>
          </cell>
          <cell r="BA535">
            <v>0.59</v>
          </cell>
          <cell r="BB535">
            <v>0.67</v>
          </cell>
          <cell r="BC535">
            <v>0.5</v>
          </cell>
          <cell r="BD535">
            <v>0.38</v>
          </cell>
          <cell r="BK535">
            <v>1.2E-2</v>
          </cell>
          <cell r="BL535">
            <v>6.0000000000000001E-3</v>
          </cell>
          <cell r="BM535">
            <v>0.01</v>
          </cell>
          <cell r="BN535">
            <v>0.01</v>
          </cell>
          <cell r="BO535">
            <v>0.01</v>
          </cell>
          <cell r="BP535">
            <v>0.01</v>
          </cell>
          <cell r="BQ535">
            <v>0.04</v>
          </cell>
          <cell r="BR535">
            <v>0.05</v>
          </cell>
          <cell r="BS535">
            <v>0.02</v>
          </cell>
          <cell r="BT535">
            <v>0.02</v>
          </cell>
          <cell r="BU535">
            <v>0.04</v>
          </cell>
          <cell r="BV535">
            <v>0.04</v>
          </cell>
          <cell r="BW535">
            <v>0.02</v>
          </cell>
          <cell r="BX535">
            <v>0.02</v>
          </cell>
          <cell r="BY535">
            <v>0.06</v>
          </cell>
          <cell r="BZ535">
            <v>0.03</v>
          </cell>
          <cell r="CA535">
            <v>0.09</v>
          </cell>
          <cell r="CB535">
            <v>0.05</v>
          </cell>
          <cell r="CL535">
            <v>0.17</v>
          </cell>
          <cell r="CM535">
            <v>0.18</v>
          </cell>
          <cell r="CN535">
            <v>0.19</v>
          </cell>
          <cell r="CO535">
            <v>0.2</v>
          </cell>
          <cell r="CP535">
            <v>0.19</v>
          </cell>
          <cell r="CQ535">
            <v>0.23</v>
          </cell>
          <cell r="CR535">
            <v>0.25</v>
          </cell>
          <cell r="CS535">
            <v>0.23</v>
          </cell>
          <cell r="CT535">
            <v>0.23</v>
          </cell>
          <cell r="CU535">
            <v>0.01</v>
          </cell>
          <cell r="CV535">
            <v>0.01</v>
          </cell>
          <cell r="CW535">
            <v>0.01</v>
          </cell>
          <cell r="CX535">
            <v>0.01</v>
          </cell>
          <cell r="CY535">
            <v>0.01</v>
          </cell>
          <cell r="CZ535">
            <v>0.01</v>
          </cell>
          <cell r="DA535">
            <v>0.02</v>
          </cell>
          <cell r="DB535">
            <v>0.01</v>
          </cell>
          <cell r="DC535">
            <v>0.01</v>
          </cell>
          <cell r="DD535">
            <v>0.79</v>
          </cell>
          <cell r="DE535">
            <v>0.77</v>
          </cell>
          <cell r="DF535">
            <v>0.76</v>
          </cell>
          <cell r="DG535">
            <v>0.75</v>
          </cell>
          <cell r="DH535">
            <v>0.78</v>
          </cell>
          <cell r="DI535">
            <v>0.7</v>
          </cell>
          <cell r="DJ535">
            <v>0.66</v>
          </cell>
          <cell r="DK535">
            <v>0.62</v>
          </cell>
          <cell r="DL535">
            <v>0.69</v>
          </cell>
          <cell r="DM535">
            <v>0.12</v>
          </cell>
          <cell r="DN535">
            <v>1.2E-2</v>
          </cell>
          <cell r="DO535">
            <v>0</v>
          </cell>
          <cell r="DP535">
            <v>0.01</v>
          </cell>
          <cell r="DQ535">
            <v>1.2E-2</v>
          </cell>
          <cell r="DR535">
            <v>0.01</v>
          </cell>
          <cell r="DS535">
            <v>0.04</v>
          </cell>
          <cell r="DT535">
            <v>0.01</v>
          </cell>
          <cell r="DU535">
            <v>0</v>
          </cell>
          <cell r="DW535">
            <v>4.2000000000000003E-2</v>
          </cell>
          <cell r="DX535">
            <v>4.2000000000000003E-2</v>
          </cell>
          <cell r="DY535">
            <v>0.08</v>
          </cell>
          <cell r="DZ535">
            <v>0.02</v>
          </cell>
          <cell r="EA535">
            <v>0.06</v>
          </cell>
          <cell r="EB535">
            <v>0.15</v>
          </cell>
          <cell r="EC535">
            <v>0.08</v>
          </cell>
          <cell r="ED535">
            <v>0.05</v>
          </cell>
          <cell r="EE535">
            <v>0.27</v>
          </cell>
          <cell r="EF535">
            <v>0.25</v>
          </cell>
          <cell r="EG535">
            <v>0.25</v>
          </cell>
          <cell r="EH535">
            <v>0.24</v>
          </cell>
          <cell r="EI535">
            <v>0.22</v>
          </cell>
          <cell r="EJ535">
            <v>0.33</v>
          </cell>
          <cell r="EK535">
            <v>0.26</v>
          </cell>
          <cell r="EL535">
            <v>0.31</v>
          </cell>
          <cell r="EM535">
            <v>0.33</v>
          </cell>
          <cell r="EO535">
            <v>0.66</v>
          </cell>
          <cell r="EP535">
            <v>0.68</v>
          </cell>
          <cell r="EQ535">
            <v>0.65</v>
          </cell>
          <cell r="ER535">
            <v>0.72</v>
          </cell>
          <cell r="ES535">
            <v>0.59</v>
          </cell>
          <cell r="ET535">
            <v>0.48</v>
          </cell>
          <cell r="EU535">
            <v>0.57999999999999996</v>
          </cell>
          <cell r="EV535">
            <v>0.59</v>
          </cell>
          <cell r="EW535">
            <v>0.05</v>
          </cell>
          <cell r="EX535">
            <v>0.03</v>
          </cell>
          <cell r="EY535">
            <v>0.03</v>
          </cell>
          <cell r="EZ535">
            <v>0.02</v>
          </cell>
          <cell r="FA535">
            <v>0.02</v>
          </cell>
          <cell r="FB535">
            <v>0.02</v>
          </cell>
          <cell r="FC535">
            <v>7.0000000000000007E-2</v>
          </cell>
          <cell r="FD535">
            <v>0.03</v>
          </cell>
          <cell r="FE535">
            <v>0.04</v>
          </cell>
          <cell r="GP535">
            <v>0</v>
          </cell>
          <cell r="GQ535">
            <v>0.03</v>
          </cell>
          <cell r="GR535">
            <v>7.0000000000000007E-2</v>
          </cell>
          <cell r="GS535">
            <v>0.01</v>
          </cell>
          <cell r="GT535">
            <v>0.15</v>
          </cell>
          <cell r="GU535">
            <v>0.03</v>
          </cell>
          <cell r="GV535">
            <v>0.33</v>
          </cell>
          <cell r="GW535">
            <v>0.27</v>
          </cell>
          <cell r="GX535">
            <v>0.25</v>
          </cell>
          <cell r="GY535">
            <v>0.3</v>
          </cell>
          <cell r="GZ535">
            <v>0.33</v>
          </cell>
          <cell r="HA535">
            <v>0.28000000000000003</v>
          </cell>
          <cell r="HB535">
            <v>0.56999999999999995</v>
          </cell>
          <cell r="HC535">
            <v>0.41</v>
          </cell>
          <cell r="HD535">
            <v>0.39</v>
          </cell>
          <cell r="HE535">
            <v>0.55000000000000004</v>
          </cell>
          <cell r="HF535">
            <v>0.4</v>
          </cell>
          <cell r="HG535">
            <v>0.59</v>
          </cell>
          <cell r="HH535">
            <v>0.04</v>
          </cell>
          <cell r="HI535">
            <v>0.21</v>
          </cell>
          <cell r="HJ535">
            <v>0.19</v>
          </cell>
          <cell r="HK535">
            <v>0.09</v>
          </cell>
          <cell r="HL535">
            <v>7.0000000000000007E-2</v>
          </cell>
          <cell r="HM535">
            <v>0.04</v>
          </cell>
          <cell r="HN535">
            <v>0.03</v>
          </cell>
          <cell r="HO535">
            <v>0.05</v>
          </cell>
          <cell r="HP535">
            <v>0.04</v>
          </cell>
          <cell r="HQ535">
            <v>0.04</v>
          </cell>
          <cell r="HR535">
            <v>0.03</v>
          </cell>
          <cell r="HS535">
            <v>2.4E-2</v>
          </cell>
          <cell r="HT535">
            <v>0.03</v>
          </cell>
          <cell r="HU535">
            <v>0.04</v>
          </cell>
          <cell r="HV535">
            <v>0.04</v>
          </cell>
          <cell r="HW535">
            <v>0.02</v>
          </cell>
          <cell r="HX535">
            <v>0.03</v>
          </cell>
          <cell r="HY535">
            <v>0.02</v>
          </cell>
        </row>
        <row r="536">
          <cell r="A536">
            <v>610198</v>
          </cell>
          <cell r="I536">
            <v>61</v>
          </cell>
          <cell r="J536" t="str">
            <v>Very weak</v>
          </cell>
          <cell r="M536">
            <v>16</v>
          </cell>
          <cell r="R536">
            <v>5</v>
          </cell>
          <cell r="AA536">
            <v>0.02</v>
          </cell>
          <cell r="AB536">
            <v>0.03</v>
          </cell>
          <cell r="AC536">
            <v>0.06</v>
          </cell>
          <cell r="AD536">
            <v>0.04</v>
          </cell>
          <cell r="AE536">
            <v>0.08</v>
          </cell>
          <cell r="AF536">
            <v>0.12</v>
          </cell>
          <cell r="AG536">
            <v>0.14000000000000001</v>
          </cell>
          <cell r="AH536">
            <v>0.09</v>
          </cell>
          <cell r="AI536">
            <v>0.12</v>
          </cell>
          <cell r="AJ536">
            <v>0.09</v>
          </cell>
          <cell r="AK536">
            <v>0.17</v>
          </cell>
          <cell r="AL536">
            <v>0.18</v>
          </cell>
          <cell r="AM536">
            <v>0.43</v>
          </cell>
          <cell r="AN536">
            <v>0.37</v>
          </cell>
          <cell r="AO536">
            <v>0.39</v>
          </cell>
          <cell r="AP536">
            <v>0.35</v>
          </cell>
          <cell r="AQ536">
            <v>0.42</v>
          </cell>
          <cell r="AR536">
            <v>0.31</v>
          </cell>
          <cell r="AS536">
            <v>0.03</v>
          </cell>
          <cell r="AT536">
            <v>0.03</v>
          </cell>
          <cell r="AU536">
            <v>0.02</v>
          </cell>
          <cell r="AV536">
            <v>0.02</v>
          </cell>
          <cell r="AW536">
            <v>0.02</v>
          </cell>
          <cell r="AX536">
            <v>0.05</v>
          </cell>
          <cell r="AY536">
            <v>0.38</v>
          </cell>
          <cell r="AZ536">
            <v>0.48</v>
          </cell>
          <cell r="BA536">
            <v>0.4</v>
          </cell>
          <cell r="BB536">
            <v>0.51</v>
          </cell>
          <cell r="BC536">
            <v>0.3</v>
          </cell>
          <cell r="BD536">
            <v>0.34</v>
          </cell>
          <cell r="BK536">
            <v>5.0000000000000001E-3</v>
          </cell>
          <cell r="BL536">
            <v>1.6E-2</v>
          </cell>
          <cell r="BM536">
            <v>0.02</v>
          </cell>
          <cell r="BN536">
            <v>0.02</v>
          </cell>
          <cell r="BO536">
            <v>0.02</v>
          </cell>
          <cell r="BP536">
            <v>0.02</v>
          </cell>
          <cell r="BQ536">
            <v>0.04</v>
          </cell>
          <cell r="BR536">
            <v>0.1</v>
          </cell>
          <cell r="BS536">
            <v>0.04</v>
          </cell>
          <cell r="BT536">
            <v>0.04</v>
          </cell>
          <cell r="BU536">
            <v>0.02</v>
          </cell>
          <cell r="BV536">
            <v>0.04</v>
          </cell>
          <cell r="BW536">
            <v>0.08</v>
          </cell>
          <cell r="BX536">
            <v>0.05</v>
          </cell>
          <cell r="BY536">
            <v>7.0000000000000007E-2</v>
          </cell>
          <cell r="BZ536">
            <v>0.1</v>
          </cell>
          <cell r="CA536">
            <v>0.12</v>
          </cell>
          <cell r="CB536">
            <v>0.1</v>
          </cell>
          <cell r="CL536">
            <v>0.18</v>
          </cell>
          <cell r="CM536">
            <v>0.25</v>
          </cell>
          <cell r="CN536">
            <v>0.28000000000000003</v>
          </cell>
          <cell r="CO536">
            <v>0.25</v>
          </cell>
          <cell r="CP536">
            <v>0.23</v>
          </cell>
          <cell r="CQ536">
            <v>0.3</v>
          </cell>
          <cell r="CR536">
            <v>0.28999999999999998</v>
          </cell>
          <cell r="CS536">
            <v>0.26</v>
          </cell>
          <cell r="CT536">
            <v>0.28000000000000003</v>
          </cell>
          <cell r="CU536">
            <v>0.02</v>
          </cell>
          <cell r="CV536">
            <v>0.02</v>
          </cell>
          <cell r="CW536">
            <v>0.03</v>
          </cell>
          <cell r="CX536">
            <v>0.02</v>
          </cell>
          <cell r="CY536">
            <v>0.02</v>
          </cell>
          <cell r="CZ536">
            <v>0.03</v>
          </cell>
          <cell r="DA536">
            <v>0.02</v>
          </cell>
          <cell r="DB536">
            <v>0.03</v>
          </cell>
          <cell r="DC536">
            <v>0.02</v>
          </cell>
          <cell r="DD536">
            <v>0.76</v>
          </cell>
          <cell r="DE536">
            <v>0.7</v>
          </cell>
          <cell r="DF536">
            <v>0.63</v>
          </cell>
          <cell r="DG536">
            <v>0.63</v>
          </cell>
          <cell r="DH536">
            <v>0.68</v>
          </cell>
          <cell r="DI536">
            <v>0.57999999999999996</v>
          </cell>
          <cell r="DJ536">
            <v>0.55000000000000004</v>
          </cell>
          <cell r="DK536">
            <v>0.49</v>
          </cell>
          <cell r="DL536">
            <v>0.56000000000000005</v>
          </cell>
          <cell r="DM536">
            <v>0.14000000000000001</v>
          </cell>
          <cell r="DN536">
            <v>3.2000000000000001E-2</v>
          </cell>
          <cell r="DO536">
            <v>0.03</v>
          </cell>
          <cell r="DP536">
            <v>0.03</v>
          </cell>
          <cell r="DQ536">
            <v>2.7E-2</v>
          </cell>
          <cell r="DR536">
            <v>0.02</v>
          </cell>
          <cell r="DS536">
            <v>0.04</v>
          </cell>
          <cell r="DT536">
            <v>0.01</v>
          </cell>
          <cell r="DU536">
            <v>0.04</v>
          </cell>
          <cell r="DW536">
            <v>9.1999999999999998E-2</v>
          </cell>
          <cell r="DX536">
            <v>0.108</v>
          </cell>
          <cell r="DY536">
            <v>0.09</v>
          </cell>
          <cell r="DZ536">
            <v>0.06</v>
          </cell>
          <cell r="EA536">
            <v>0.11</v>
          </cell>
          <cell r="EB536">
            <v>0.16</v>
          </cell>
          <cell r="EC536">
            <v>0.09</v>
          </cell>
          <cell r="ED536">
            <v>0.14000000000000001</v>
          </cell>
          <cell r="EE536">
            <v>0.3</v>
          </cell>
          <cell r="EF536">
            <v>0.38</v>
          </cell>
          <cell r="EG536">
            <v>0.36</v>
          </cell>
          <cell r="EH536">
            <v>0.39</v>
          </cell>
          <cell r="EI536">
            <v>0.38</v>
          </cell>
          <cell r="EJ536">
            <v>0.41</v>
          </cell>
          <cell r="EK536">
            <v>0.38</v>
          </cell>
          <cell r="EL536">
            <v>0.43</v>
          </cell>
          <cell r="EM536">
            <v>0.36</v>
          </cell>
          <cell r="EO536">
            <v>0.45</v>
          </cell>
          <cell r="EP536">
            <v>0.45</v>
          </cell>
          <cell r="EQ536">
            <v>0.44</v>
          </cell>
          <cell r="ER536">
            <v>0.48</v>
          </cell>
          <cell r="ES536">
            <v>0.39</v>
          </cell>
          <cell r="ET536">
            <v>0.35</v>
          </cell>
          <cell r="EU536">
            <v>0.42</v>
          </cell>
          <cell r="EV536">
            <v>0.41</v>
          </cell>
          <cell r="EW536">
            <v>0.06</v>
          </cell>
          <cell r="EX536">
            <v>0.04</v>
          </cell>
          <cell r="EY536">
            <v>0.05</v>
          </cell>
          <cell r="EZ536">
            <v>0.05</v>
          </cell>
          <cell r="FA536">
            <v>0.04</v>
          </cell>
          <cell r="FB536">
            <v>0.08</v>
          </cell>
          <cell r="FC536">
            <v>0.06</v>
          </cell>
          <cell r="FD536">
            <v>0.05</v>
          </cell>
          <cell r="FE536">
            <v>0.05</v>
          </cell>
          <cell r="GP536">
            <v>0.01</v>
          </cell>
          <cell r="GQ536">
            <v>0.03</v>
          </cell>
          <cell r="GR536">
            <v>0.04</v>
          </cell>
          <cell r="GS536">
            <v>0.03</v>
          </cell>
          <cell r="GT536">
            <v>0.05</v>
          </cell>
          <cell r="GU536">
            <v>0.09</v>
          </cell>
          <cell r="GV536">
            <v>0.44</v>
          </cell>
          <cell r="GW536">
            <v>0.4</v>
          </cell>
          <cell r="GX536">
            <v>0.42</v>
          </cell>
          <cell r="GY536">
            <v>0.41</v>
          </cell>
          <cell r="GZ536">
            <v>0.45</v>
          </cell>
          <cell r="HA536">
            <v>0.45</v>
          </cell>
          <cell r="HB536">
            <v>0.39</v>
          </cell>
          <cell r="HC536">
            <v>0.34</v>
          </cell>
          <cell r="HD536">
            <v>0.35</v>
          </cell>
          <cell r="HE536">
            <v>0.38</v>
          </cell>
          <cell r="HF536">
            <v>0.33</v>
          </cell>
          <cell r="HG536">
            <v>0.32</v>
          </cell>
          <cell r="HH536">
            <v>7.0000000000000007E-2</v>
          </cell>
          <cell r="HI536">
            <v>0.15</v>
          </cell>
          <cell r="HJ536">
            <v>0.1</v>
          </cell>
          <cell r="HK536">
            <v>0.1</v>
          </cell>
          <cell r="HL536">
            <v>0.09</v>
          </cell>
          <cell r="HM536">
            <v>0.06</v>
          </cell>
          <cell r="HN536">
            <v>2.7E-2</v>
          </cell>
          <cell r="HO536">
            <v>0.03</v>
          </cell>
          <cell r="HP536">
            <v>0.02</v>
          </cell>
          <cell r="HQ536">
            <v>0.02</v>
          </cell>
          <cell r="HR536">
            <v>1.6E-2</v>
          </cell>
          <cell r="HS536">
            <v>2.1999999999999999E-2</v>
          </cell>
          <cell r="HT536">
            <v>0.05</v>
          </cell>
          <cell r="HU536">
            <v>0.06</v>
          </cell>
          <cell r="HV536">
            <v>0.06</v>
          </cell>
          <cell r="HW536">
            <v>0.06</v>
          </cell>
          <cell r="HX536">
            <v>0.06</v>
          </cell>
          <cell r="HY536">
            <v>0.05</v>
          </cell>
        </row>
        <row r="537">
          <cell r="A537">
            <v>610199</v>
          </cell>
          <cell r="I537">
            <v>12</v>
          </cell>
          <cell r="J537" t="str">
            <v/>
          </cell>
          <cell r="AA537">
            <v>0</v>
          </cell>
          <cell r="AB537">
            <v>0.05</v>
          </cell>
          <cell r="AC537">
            <v>0</v>
          </cell>
          <cell r="AD537">
            <v>0</v>
          </cell>
          <cell r="AE537">
            <v>0</v>
          </cell>
          <cell r="AF537">
            <v>0.05</v>
          </cell>
          <cell r="AG537">
            <v>0.14000000000000001</v>
          </cell>
          <cell r="AH537">
            <v>0.05</v>
          </cell>
          <cell r="AI537">
            <v>0.09</v>
          </cell>
          <cell r="AJ537">
            <v>0.05</v>
          </cell>
          <cell r="AK537">
            <v>0.14000000000000001</v>
          </cell>
          <cell r="AL537">
            <v>0.23</v>
          </cell>
          <cell r="AM537">
            <v>0.27</v>
          </cell>
          <cell r="AN537">
            <v>0.18</v>
          </cell>
          <cell r="AO537">
            <v>0.14000000000000001</v>
          </cell>
          <cell r="AP537">
            <v>0.23</v>
          </cell>
          <cell r="AQ537">
            <v>0.45</v>
          </cell>
          <cell r="AR537">
            <v>0.23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0.05</v>
          </cell>
          <cell r="AX537">
            <v>0</v>
          </cell>
          <cell r="AY537">
            <v>0.59</v>
          </cell>
          <cell r="AZ537">
            <v>0.73</v>
          </cell>
          <cell r="BA537">
            <v>0.77</v>
          </cell>
          <cell r="BB537">
            <v>0.73</v>
          </cell>
          <cell r="BC537">
            <v>0.36</v>
          </cell>
          <cell r="BD537">
            <v>0.5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0.05</v>
          </cell>
          <cell r="BR537">
            <v>0.09</v>
          </cell>
          <cell r="BS537">
            <v>0</v>
          </cell>
          <cell r="BT537">
            <v>0</v>
          </cell>
          <cell r="BU537">
            <v>0</v>
          </cell>
          <cell r="BV537">
            <v>0.05</v>
          </cell>
          <cell r="BW537">
            <v>0</v>
          </cell>
          <cell r="BX537">
            <v>0.09</v>
          </cell>
          <cell r="BY537">
            <v>0.23</v>
          </cell>
          <cell r="BZ537">
            <v>0.05</v>
          </cell>
          <cell r="CA537">
            <v>0.05</v>
          </cell>
          <cell r="CB537">
            <v>0.14000000000000001</v>
          </cell>
          <cell r="CL537">
            <v>0.18</v>
          </cell>
          <cell r="CM537">
            <v>0.36</v>
          </cell>
          <cell r="CN537">
            <v>0.36</v>
          </cell>
          <cell r="CO537">
            <v>0.23</v>
          </cell>
          <cell r="CP537">
            <v>0.32</v>
          </cell>
          <cell r="CQ537">
            <v>0.32</v>
          </cell>
          <cell r="CR537">
            <v>0.32</v>
          </cell>
          <cell r="CS537">
            <v>0.32</v>
          </cell>
          <cell r="CT537">
            <v>0.27</v>
          </cell>
          <cell r="CU537">
            <v>0</v>
          </cell>
          <cell r="CV537">
            <v>0</v>
          </cell>
          <cell r="CW537">
            <v>0</v>
          </cell>
          <cell r="CX537">
            <v>0.05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0.82</v>
          </cell>
          <cell r="DE537">
            <v>0.64</v>
          </cell>
          <cell r="DF537">
            <v>0.59</v>
          </cell>
          <cell r="DG537">
            <v>0.73</v>
          </cell>
          <cell r="DH537">
            <v>0.59</v>
          </cell>
          <cell r="DI537">
            <v>0.45</v>
          </cell>
          <cell r="DJ537">
            <v>0.59</v>
          </cell>
          <cell r="DK537">
            <v>0.55000000000000004</v>
          </cell>
          <cell r="DL537">
            <v>0.59</v>
          </cell>
          <cell r="DM537">
            <v>0.05</v>
          </cell>
          <cell r="DN537">
            <v>0</v>
          </cell>
          <cell r="DO537">
            <v>0</v>
          </cell>
          <cell r="DP537">
            <v>0.05</v>
          </cell>
          <cell r="DQ537">
            <v>0</v>
          </cell>
          <cell r="DR537">
            <v>0</v>
          </cell>
          <cell r="DS537">
            <v>0.05</v>
          </cell>
          <cell r="DT537">
            <v>0.05</v>
          </cell>
          <cell r="DU537">
            <v>0</v>
          </cell>
          <cell r="DW537">
            <v>4.4999999999999998E-2</v>
          </cell>
          <cell r="DX537">
            <v>4.4999999999999998E-2</v>
          </cell>
          <cell r="DY537">
            <v>0.09</v>
          </cell>
          <cell r="DZ537">
            <v>0.09</v>
          </cell>
          <cell r="EA537">
            <v>0.05</v>
          </cell>
          <cell r="EB537">
            <v>0.23</v>
          </cell>
          <cell r="EC537">
            <v>0.05</v>
          </cell>
          <cell r="ED537">
            <v>0.09</v>
          </cell>
          <cell r="EE537">
            <v>0.27</v>
          </cell>
          <cell r="EF537">
            <v>0.32</v>
          </cell>
          <cell r="EG537">
            <v>0.32</v>
          </cell>
          <cell r="EH537">
            <v>0.27</v>
          </cell>
          <cell r="EI537">
            <v>0.09</v>
          </cell>
          <cell r="EJ537">
            <v>0.27</v>
          </cell>
          <cell r="EK537">
            <v>0.41</v>
          </cell>
          <cell r="EL537">
            <v>0.45</v>
          </cell>
          <cell r="EM537">
            <v>0.45</v>
          </cell>
          <cell r="EO537">
            <v>0.59</v>
          </cell>
          <cell r="EP537">
            <v>0.59</v>
          </cell>
          <cell r="EQ537">
            <v>0.55000000000000004</v>
          </cell>
          <cell r="ER537">
            <v>0.73</v>
          </cell>
          <cell r="ES537">
            <v>0.64</v>
          </cell>
          <cell r="ET537">
            <v>0.27</v>
          </cell>
          <cell r="EU537">
            <v>0.41</v>
          </cell>
          <cell r="EV537">
            <v>0.41</v>
          </cell>
          <cell r="EW537">
            <v>0.05</v>
          </cell>
          <cell r="EX537">
            <v>0.05</v>
          </cell>
          <cell r="EY537">
            <v>0.05</v>
          </cell>
          <cell r="EZ537">
            <v>0.05</v>
          </cell>
          <cell r="FA537">
            <v>0.09</v>
          </cell>
          <cell r="FB537">
            <v>0.05</v>
          </cell>
          <cell r="FC537">
            <v>0.05</v>
          </cell>
          <cell r="FD537">
            <v>0.05</v>
          </cell>
          <cell r="FE537">
            <v>0.05</v>
          </cell>
          <cell r="GP537">
            <v>0</v>
          </cell>
          <cell r="GQ537">
            <v>0</v>
          </cell>
          <cell r="GR537">
            <v>0.09</v>
          </cell>
          <cell r="GS537">
            <v>0</v>
          </cell>
          <cell r="GT537">
            <v>0.14000000000000001</v>
          </cell>
          <cell r="GU537">
            <v>0</v>
          </cell>
          <cell r="GV537">
            <v>0.55000000000000004</v>
          </cell>
          <cell r="GW537">
            <v>0.45</v>
          </cell>
          <cell r="GX537">
            <v>0.45</v>
          </cell>
          <cell r="GY537">
            <v>0.5</v>
          </cell>
          <cell r="GZ537">
            <v>0.41</v>
          </cell>
          <cell r="HA537">
            <v>0.27</v>
          </cell>
          <cell r="HB537">
            <v>0.41</v>
          </cell>
          <cell r="HC537">
            <v>0.45</v>
          </cell>
          <cell r="HD537">
            <v>0.32</v>
          </cell>
          <cell r="HE537">
            <v>0.45</v>
          </cell>
          <cell r="HF537">
            <v>0.32</v>
          </cell>
          <cell r="HG537">
            <v>0.64</v>
          </cell>
          <cell r="HH537">
            <v>0</v>
          </cell>
          <cell r="HI537">
            <v>0.05</v>
          </cell>
          <cell r="HJ537">
            <v>0.09</v>
          </cell>
          <cell r="HK537">
            <v>0</v>
          </cell>
          <cell r="HL537">
            <v>0.05</v>
          </cell>
          <cell r="HM537">
            <v>0</v>
          </cell>
          <cell r="HN537">
            <v>0</v>
          </cell>
          <cell r="HO537">
            <v>0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0.05</v>
          </cell>
          <cell r="HU537">
            <v>0.05</v>
          </cell>
          <cell r="HV537">
            <v>0.05</v>
          </cell>
          <cell r="HW537">
            <v>0.05</v>
          </cell>
          <cell r="HX537">
            <v>0.09</v>
          </cell>
          <cell r="HY537">
            <v>0.09</v>
          </cell>
        </row>
        <row r="538">
          <cell r="A538">
            <v>610200</v>
          </cell>
          <cell r="I538">
            <v>45</v>
          </cell>
          <cell r="J538" t="str">
            <v>Neutral</v>
          </cell>
          <cell r="M538">
            <v>52</v>
          </cell>
          <cell r="R538">
            <v>1</v>
          </cell>
          <cell r="AA538">
            <v>0.03</v>
          </cell>
          <cell r="AB538">
            <v>0.02</v>
          </cell>
          <cell r="AC538">
            <v>0.01</v>
          </cell>
          <cell r="AD538">
            <v>0.02</v>
          </cell>
          <cell r="AE538">
            <v>0.01</v>
          </cell>
          <cell r="AF538">
            <v>0.06</v>
          </cell>
          <cell r="AG538">
            <v>7.0000000000000007E-2</v>
          </cell>
          <cell r="AH538">
            <v>0.04</v>
          </cell>
          <cell r="AI538">
            <v>0.04</v>
          </cell>
          <cell r="AJ538">
            <v>0.08</v>
          </cell>
          <cell r="AK538">
            <v>0.11</v>
          </cell>
          <cell r="AL538">
            <v>0.13</v>
          </cell>
          <cell r="AM538">
            <v>0.36</v>
          </cell>
          <cell r="AN538">
            <v>0.27</v>
          </cell>
          <cell r="AO538">
            <v>0.28000000000000003</v>
          </cell>
          <cell r="AP538">
            <v>0.13</v>
          </cell>
          <cell r="AQ538">
            <v>0.28000000000000003</v>
          </cell>
          <cell r="AR538">
            <v>0.27</v>
          </cell>
          <cell r="AS538">
            <v>0.01</v>
          </cell>
          <cell r="AT538">
            <v>0</v>
          </cell>
          <cell r="AU538">
            <v>0.03</v>
          </cell>
          <cell r="AV538">
            <v>0.01</v>
          </cell>
          <cell r="AW538">
            <v>0</v>
          </cell>
          <cell r="AX538">
            <v>0</v>
          </cell>
          <cell r="AY538">
            <v>0.53</v>
          </cell>
          <cell r="AZ538">
            <v>0.67</v>
          </cell>
          <cell r="BA538">
            <v>0.63</v>
          </cell>
          <cell r="BB538">
            <v>0.76</v>
          </cell>
          <cell r="BC538">
            <v>0.6</v>
          </cell>
          <cell r="BD538">
            <v>0.54</v>
          </cell>
          <cell r="BK538">
            <v>1.0999999999999999E-2</v>
          </cell>
          <cell r="BL538">
            <v>0</v>
          </cell>
          <cell r="BM538">
            <v>0</v>
          </cell>
          <cell r="BN538">
            <v>0.01</v>
          </cell>
          <cell r="BO538">
            <v>0</v>
          </cell>
          <cell r="BP538">
            <v>0.01</v>
          </cell>
          <cell r="BQ538">
            <v>0.02</v>
          </cell>
          <cell r="BR538">
            <v>0.02</v>
          </cell>
          <cell r="BS538">
            <v>0.03</v>
          </cell>
          <cell r="BT538">
            <v>0</v>
          </cell>
          <cell r="BU538">
            <v>0.02</v>
          </cell>
          <cell r="BV538">
            <v>0.04</v>
          </cell>
          <cell r="BW538">
            <v>0.01</v>
          </cell>
          <cell r="BX538">
            <v>0.04</v>
          </cell>
          <cell r="BY538">
            <v>0.03</v>
          </cell>
          <cell r="BZ538">
            <v>0.06</v>
          </cell>
          <cell r="CA538">
            <v>0.08</v>
          </cell>
          <cell r="CB538">
            <v>0.04</v>
          </cell>
          <cell r="CL538">
            <v>0.13</v>
          </cell>
          <cell r="CM538">
            <v>0.17</v>
          </cell>
          <cell r="CN538">
            <v>0.14000000000000001</v>
          </cell>
          <cell r="CO538">
            <v>0.16</v>
          </cell>
          <cell r="CP538">
            <v>0.18</v>
          </cell>
          <cell r="CQ538">
            <v>0.16</v>
          </cell>
          <cell r="CR538">
            <v>0.13</v>
          </cell>
          <cell r="CS538">
            <v>0.18</v>
          </cell>
          <cell r="CT538">
            <v>0.16</v>
          </cell>
          <cell r="CU538">
            <v>0</v>
          </cell>
          <cell r="CV538">
            <v>0</v>
          </cell>
          <cell r="CW538">
            <v>0</v>
          </cell>
          <cell r="CX538">
            <v>0.01</v>
          </cell>
          <cell r="CY538">
            <v>0</v>
          </cell>
          <cell r="CZ538">
            <v>0.01</v>
          </cell>
          <cell r="DA538">
            <v>0</v>
          </cell>
          <cell r="DB538">
            <v>0.01</v>
          </cell>
          <cell r="DC538">
            <v>0</v>
          </cell>
          <cell r="DD538">
            <v>0.86</v>
          </cell>
          <cell r="DE538">
            <v>0.81</v>
          </cell>
          <cell r="DF538">
            <v>0.81</v>
          </cell>
          <cell r="DG538">
            <v>0.81</v>
          </cell>
          <cell r="DH538">
            <v>0.78</v>
          </cell>
          <cell r="DI538">
            <v>0.79</v>
          </cell>
          <cell r="DJ538">
            <v>0.79</v>
          </cell>
          <cell r="DK538">
            <v>0.71</v>
          </cell>
          <cell r="DL538">
            <v>0.77</v>
          </cell>
          <cell r="DM538">
            <v>0.28000000000000003</v>
          </cell>
          <cell r="DN538">
            <v>2.1999999999999999E-2</v>
          </cell>
          <cell r="DO538">
            <v>0.04</v>
          </cell>
          <cell r="DP538">
            <v>0.03</v>
          </cell>
          <cell r="DQ538">
            <v>2.1999999999999999E-2</v>
          </cell>
          <cell r="DR538">
            <v>0.04</v>
          </cell>
          <cell r="DS538">
            <v>0.04</v>
          </cell>
          <cell r="DT538">
            <v>0.02</v>
          </cell>
          <cell r="DU538">
            <v>0.16</v>
          </cell>
          <cell r="DW538">
            <v>0.1</v>
          </cell>
          <cell r="DX538">
            <v>0.1</v>
          </cell>
          <cell r="DY538">
            <v>0.06</v>
          </cell>
          <cell r="DZ538">
            <v>0.02</v>
          </cell>
          <cell r="EA538">
            <v>7.0000000000000007E-2</v>
          </cell>
          <cell r="EB538">
            <v>0.08</v>
          </cell>
          <cell r="EC538">
            <v>0.1</v>
          </cell>
          <cell r="ED538">
            <v>0.1</v>
          </cell>
          <cell r="EE538">
            <v>0.18</v>
          </cell>
          <cell r="EF538">
            <v>0.24</v>
          </cell>
          <cell r="EG538">
            <v>0.27</v>
          </cell>
          <cell r="EH538">
            <v>0.24</v>
          </cell>
          <cell r="EI538">
            <v>0.24</v>
          </cell>
          <cell r="EJ538">
            <v>0.28000000000000003</v>
          </cell>
          <cell r="EK538">
            <v>0.34</v>
          </cell>
          <cell r="EL538">
            <v>0.28999999999999998</v>
          </cell>
          <cell r="EM538">
            <v>0.22</v>
          </cell>
          <cell r="EO538">
            <v>0.62</v>
          </cell>
          <cell r="EP538">
            <v>0.56000000000000005</v>
          </cell>
          <cell r="EQ538">
            <v>0.66</v>
          </cell>
          <cell r="ER538">
            <v>0.69</v>
          </cell>
          <cell r="ES538">
            <v>0.59</v>
          </cell>
          <cell r="ET538">
            <v>0.52</v>
          </cell>
          <cell r="EU538">
            <v>0.57999999999999996</v>
          </cell>
          <cell r="EV538">
            <v>0.51</v>
          </cell>
          <cell r="EW538">
            <v>0.03</v>
          </cell>
          <cell r="EX538">
            <v>0.01</v>
          </cell>
          <cell r="EY538">
            <v>0.03</v>
          </cell>
          <cell r="EZ538">
            <v>0.01</v>
          </cell>
          <cell r="FA538">
            <v>0.02</v>
          </cell>
          <cell r="FB538">
            <v>0.02</v>
          </cell>
          <cell r="FC538">
            <v>0.01</v>
          </cell>
          <cell r="FD538">
            <v>0.01</v>
          </cell>
          <cell r="FE538">
            <v>0.01</v>
          </cell>
          <cell r="GP538">
            <v>0.04</v>
          </cell>
          <cell r="GQ538">
            <v>0.01</v>
          </cell>
          <cell r="GR538">
            <v>0.02</v>
          </cell>
          <cell r="GS538">
            <v>0.03</v>
          </cell>
          <cell r="GT538">
            <v>0.1</v>
          </cell>
          <cell r="GU538">
            <v>0.06</v>
          </cell>
          <cell r="GV538">
            <v>0.28000000000000003</v>
          </cell>
          <cell r="GW538">
            <v>0.28000000000000003</v>
          </cell>
          <cell r="GX538">
            <v>0.27</v>
          </cell>
          <cell r="GY538">
            <v>0.32</v>
          </cell>
          <cell r="GZ538">
            <v>0.32</v>
          </cell>
          <cell r="HA538">
            <v>0.39</v>
          </cell>
          <cell r="HB538">
            <v>0.6</v>
          </cell>
          <cell r="HC538">
            <v>0.44</v>
          </cell>
          <cell r="HD538">
            <v>0.43</v>
          </cell>
          <cell r="HE538">
            <v>0.42</v>
          </cell>
          <cell r="HF538">
            <v>0.46</v>
          </cell>
          <cell r="HG538">
            <v>0.5</v>
          </cell>
          <cell r="HH538">
            <v>0.06</v>
          </cell>
          <cell r="HI538">
            <v>0.2</v>
          </cell>
          <cell r="HJ538">
            <v>0.21</v>
          </cell>
          <cell r="HK538">
            <v>0.16</v>
          </cell>
          <cell r="HL538">
            <v>0.08</v>
          </cell>
          <cell r="HM538">
            <v>0.03</v>
          </cell>
          <cell r="HN538">
            <v>1.0999999999999999E-2</v>
          </cell>
          <cell r="HO538">
            <v>0.03</v>
          </cell>
          <cell r="HP538">
            <v>0.03</v>
          </cell>
          <cell r="HQ538">
            <v>0.03</v>
          </cell>
          <cell r="HR538">
            <v>2.1999999999999999E-2</v>
          </cell>
          <cell r="HS538">
            <v>1.0999999999999999E-2</v>
          </cell>
          <cell r="HT538">
            <v>0.01</v>
          </cell>
          <cell r="HU538">
            <v>0.03</v>
          </cell>
          <cell r="HV538">
            <v>0.03</v>
          </cell>
          <cell r="HW538">
            <v>0.03</v>
          </cell>
          <cell r="HX538">
            <v>0.02</v>
          </cell>
          <cell r="HY538">
            <v>0.01</v>
          </cell>
        </row>
        <row r="539">
          <cell r="A539">
            <v>610201</v>
          </cell>
          <cell r="I539">
            <v>51</v>
          </cell>
          <cell r="J539" t="str">
            <v>Neutral</v>
          </cell>
          <cell r="M539">
            <v>54</v>
          </cell>
          <cell r="R539">
            <v>112</v>
          </cell>
          <cell r="AA539">
            <v>0.01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0.03</v>
          </cell>
          <cell r="AG539">
            <v>0.06</v>
          </cell>
          <cell r="AH539">
            <v>7.0000000000000007E-2</v>
          </cell>
          <cell r="AI539">
            <v>0.05</v>
          </cell>
          <cell r="AJ539">
            <v>0.03</v>
          </cell>
          <cell r="AK539">
            <v>0.11</v>
          </cell>
          <cell r="AL539">
            <v>0.15</v>
          </cell>
          <cell r="AM539">
            <v>0.37</v>
          </cell>
          <cell r="AN539">
            <v>0.28000000000000003</v>
          </cell>
          <cell r="AO539">
            <v>0.36</v>
          </cell>
          <cell r="AP539">
            <v>0.18</v>
          </cell>
          <cell r="AQ539">
            <v>0.37</v>
          </cell>
          <cell r="AR539">
            <v>0.33</v>
          </cell>
          <cell r="AS539">
            <v>0.01</v>
          </cell>
          <cell r="AT539">
            <v>0</v>
          </cell>
          <cell r="AU539">
            <v>0.02</v>
          </cell>
          <cell r="AV539">
            <v>0</v>
          </cell>
          <cell r="AW539">
            <v>0</v>
          </cell>
          <cell r="AX539">
            <v>0.02</v>
          </cell>
          <cell r="AY539">
            <v>0.56000000000000005</v>
          </cell>
          <cell r="AZ539">
            <v>0.64</v>
          </cell>
          <cell r="BA539">
            <v>0.56999999999999995</v>
          </cell>
          <cell r="BB539">
            <v>0.79</v>
          </cell>
          <cell r="BC539">
            <v>0.52</v>
          </cell>
          <cell r="BD539">
            <v>0.46</v>
          </cell>
          <cell r="BK539">
            <v>3.0000000000000001E-3</v>
          </cell>
          <cell r="BL539">
            <v>7.0000000000000001E-3</v>
          </cell>
          <cell r="BM539">
            <v>0</v>
          </cell>
          <cell r="BN539">
            <v>0</v>
          </cell>
          <cell r="BO539">
            <v>0</v>
          </cell>
          <cell r="BP539">
            <v>0.01</v>
          </cell>
          <cell r="BQ539">
            <v>0.05</v>
          </cell>
          <cell r="BR539">
            <v>0.12</v>
          </cell>
          <cell r="BS539">
            <v>0.06</v>
          </cell>
          <cell r="BT539">
            <v>0.01</v>
          </cell>
          <cell r="BU539">
            <v>0.02</v>
          </cell>
          <cell r="BV539">
            <v>0.04</v>
          </cell>
          <cell r="BW539">
            <v>0.05</v>
          </cell>
          <cell r="BX539">
            <v>0.03</v>
          </cell>
          <cell r="BY539">
            <v>7.0000000000000007E-2</v>
          </cell>
          <cell r="BZ539">
            <v>0.12</v>
          </cell>
          <cell r="CA539">
            <v>0.15</v>
          </cell>
          <cell r="CB539">
            <v>0.16</v>
          </cell>
          <cell r="CL539">
            <v>0.2</v>
          </cell>
          <cell r="CM539">
            <v>0.3</v>
          </cell>
          <cell r="CN539">
            <v>0.28999999999999998</v>
          </cell>
          <cell r="CO539">
            <v>0.21</v>
          </cell>
          <cell r="CP539">
            <v>0.25</v>
          </cell>
          <cell r="CQ539">
            <v>0.31</v>
          </cell>
          <cell r="CR539">
            <v>0.3</v>
          </cell>
          <cell r="CS539">
            <v>0.26</v>
          </cell>
          <cell r="CT539">
            <v>0.28999999999999998</v>
          </cell>
          <cell r="CU539">
            <v>0.01</v>
          </cell>
          <cell r="CV539">
            <v>0</v>
          </cell>
          <cell r="CW539">
            <v>0.02</v>
          </cell>
          <cell r="CX539">
            <v>0.01</v>
          </cell>
          <cell r="CY539">
            <v>0.01</v>
          </cell>
          <cell r="CZ539">
            <v>0.02</v>
          </cell>
          <cell r="DA539">
            <v>0.01</v>
          </cell>
          <cell r="DB539">
            <v>0.02</v>
          </cell>
          <cell r="DC539">
            <v>0.02</v>
          </cell>
          <cell r="DD539">
            <v>0.77</v>
          </cell>
          <cell r="DE539">
            <v>0.67</v>
          </cell>
          <cell r="DF539">
            <v>0.64</v>
          </cell>
          <cell r="DG539">
            <v>0.72</v>
          </cell>
          <cell r="DH539">
            <v>0.71</v>
          </cell>
          <cell r="DI539">
            <v>0.59</v>
          </cell>
          <cell r="DJ539">
            <v>0.52</v>
          </cell>
          <cell r="DK539">
            <v>0.45</v>
          </cell>
          <cell r="DL539">
            <v>0.47</v>
          </cell>
          <cell r="DM539">
            <v>0.09</v>
          </cell>
          <cell r="DN539">
            <v>7.0000000000000001E-3</v>
          </cell>
          <cell r="DO539">
            <v>0</v>
          </cell>
          <cell r="DP539">
            <v>0.01</v>
          </cell>
          <cell r="DQ539">
            <v>0.01</v>
          </cell>
          <cell r="DR539">
            <v>0.01</v>
          </cell>
          <cell r="DS539">
            <v>0.08</v>
          </cell>
          <cell r="DT539">
            <v>0.01</v>
          </cell>
          <cell r="DU539">
            <v>0</v>
          </cell>
          <cell r="DW539">
            <v>1.7000000000000001E-2</v>
          </cell>
          <cell r="DX539">
            <v>0.01</v>
          </cell>
          <cell r="DY539">
            <v>0.05</v>
          </cell>
          <cell r="DZ539">
            <v>0.03</v>
          </cell>
          <cell r="EA539">
            <v>0.08</v>
          </cell>
          <cell r="EB539">
            <v>0.18</v>
          </cell>
          <cell r="EC539">
            <v>7.0000000000000007E-2</v>
          </cell>
          <cell r="ED539">
            <v>0.03</v>
          </cell>
          <cell r="EE539">
            <v>0.32</v>
          </cell>
          <cell r="EF539">
            <v>0.3</v>
          </cell>
          <cell r="EG539">
            <v>0.3</v>
          </cell>
          <cell r="EH539">
            <v>0.32</v>
          </cell>
          <cell r="EI539">
            <v>0.26</v>
          </cell>
          <cell r="EJ539">
            <v>0.33</v>
          </cell>
          <cell r="EK539">
            <v>0.34</v>
          </cell>
          <cell r="EL539">
            <v>0.42</v>
          </cell>
          <cell r="EM539">
            <v>0.4</v>
          </cell>
          <cell r="EO539">
            <v>0.65</v>
          </cell>
          <cell r="EP539">
            <v>0.66</v>
          </cell>
          <cell r="EQ539">
            <v>0.6</v>
          </cell>
          <cell r="ER539">
            <v>0.67</v>
          </cell>
          <cell r="ES539">
            <v>0.55000000000000004</v>
          </cell>
          <cell r="ET539">
            <v>0.34</v>
          </cell>
          <cell r="EU539">
            <v>0.47</v>
          </cell>
          <cell r="EV539">
            <v>0.53</v>
          </cell>
          <cell r="EW539">
            <v>0.03</v>
          </cell>
          <cell r="EX539">
            <v>0.03</v>
          </cell>
          <cell r="EY539">
            <v>0.03</v>
          </cell>
          <cell r="EZ539">
            <v>0.02</v>
          </cell>
          <cell r="FA539">
            <v>0.02</v>
          </cell>
          <cell r="FB539">
            <v>0.03</v>
          </cell>
          <cell r="FC539">
            <v>0.06</v>
          </cell>
          <cell r="FD539">
            <v>0.03</v>
          </cell>
          <cell r="FE539">
            <v>0.03</v>
          </cell>
          <cell r="GP539">
            <v>0</v>
          </cell>
          <cell r="GQ539">
            <v>0.02</v>
          </cell>
          <cell r="GR539">
            <v>0.03</v>
          </cell>
          <cell r="GS539">
            <v>0.06</v>
          </cell>
          <cell r="GT539">
            <v>0.14000000000000001</v>
          </cell>
          <cell r="GU539">
            <v>0</v>
          </cell>
          <cell r="GV539">
            <v>0.36</v>
          </cell>
          <cell r="GW539">
            <v>0.35</v>
          </cell>
          <cell r="GX539">
            <v>0.33</v>
          </cell>
          <cell r="GY539">
            <v>0.44</v>
          </cell>
          <cell r="GZ539">
            <v>0.43</v>
          </cell>
          <cell r="HA539">
            <v>0.25</v>
          </cell>
          <cell r="HB539">
            <v>0.56000000000000005</v>
          </cell>
          <cell r="HC539">
            <v>0.36</v>
          </cell>
          <cell r="HD539">
            <v>0.45</v>
          </cell>
          <cell r="HE539">
            <v>0.35</v>
          </cell>
          <cell r="HF539">
            <v>0.23</v>
          </cell>
          <cell r="HG539">
            <v>0.66</v>
          </cell>
          <cell r="HH539">
            <v>0.04</v>
          </cell>
          <cell r="HI539">
            <v>0.21</v>
          </cell>
          <cell r="HJ539">
            <v>0.13</v>
          </cell>
          <cell r="HK539">
            <v>0.1</v>
          </cell>
          <cell r="HL539">
            <v>0.12</v>
          </cell>
          <cell r="HM539">
            <v>0.03</v>
          </cell>
          <cell r="HN539">
            <v>1.7000000000000001E-2</v>
          </cell>
          <cell r="HO539">
            <v>0.02</v>
          </cell>
          <cell r="HP539">
            <v>0.02</v>
          </cell>
          <cell r="HQ539">
            <v>0.02</v>
          </cell>
          <cell r="HR539">
            <v>0.04</v>
          </cell>
          <cell r="HS539">
            <v>0.02</v>
          </cell>
          <cell r="HT539">
            <v>0.03</v>
          </cell>
          <cell r="HU539">
            <v>0.04</v>
          </cell>
          <cell r="HV539">
            <v>0.04</v>
          </cell>
          <cell r="HW539">
            <v>0.04</v>
          </cell>
          <cell r="HX539">
            <v>0.04</v>
          </cell>
          <cell r="HY539">
            <v>0.04</v>
          </cell>
        </row>
        <row r="540">
          <cell r="A540">
            <v>610202</v>
          </cell>
          <cell r="I540">
            <v>29</v>
          </cell>
          <cell r="J540" t="str">
            <v/>
          </cell>
          <cell r="AA540">
            <v>0.01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0.03</v>
          </cell>
          <cell r="AG540">
            <v>0.01</v>
          </cell>
          <cell r="AH540">
            <v>0.03</v>
          </cell>
          <cell r="AI540">
            <v>0.03</v>
          </cell>
          <cell r="AJ540">
            <v>0.06</v>
          </cell>
          <cell r="AK540">
            <v>0.11</v>
          </cell>
          <cell r="AL540">
            <v>0.14000000000000001</v>
          </cell>
          <cell r="AM540">
            <v>0.38</v>
          </cell>
          <cell r="AN540">
            <v>0.28999999999999998</v>
          </cell>
          <cell r="AO540">
            <v>0.35</v>
          </cell>
          <cell r="AP540">
            <v>0.31</v>
          </cell>
          <cell r="AQ540">
            <v>0.33</v>
          </cell>
          <cell r="AR540">
            <v>0.28000000000000003</v>
          </cell>
          <cell r="AS540">
            <v>0.01</v>
          </cell>
          <cell r="AT540">
            <v>0</v>
          </cell>
          <cell r="AU540">
            <v>0.01</v>
          </cell>
          <cell r="AV540">
            <v>0</v>
          </cell>
          <cell r="AW540">
            <v>0.01</v>
          </cell>
          <cell r="AX540">
            <v>0.04</v>
          </cell>
          <cell r="AY540">
            <v>0.57999999999999996</v>
          </cell>
          <cell r="AZ540">
            <v>0.68</v>
          </cell>
          <cell r="BA540">
            <v>0.61</v>
          </cell>
          <cell r="BB540">
            <v>0.64</v>
          </cell>
          <cell r="BC540">
            <v>0.54</v>
          </cell>
          <cell r="BD540">
            <v>0.51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0.01</v>
          </cell>
          <cell r="BQ540">
            <v>0.01</v>
          </cell>
          <cell r="BR540">
            <v>0.01</v>
          </cell>
          <cell r="BS540">
            <v>0.01</v>
          </cell>
          <cell r="BT540">
            <v>0</v>
          </cell>
          <cell r="BU540">
            <v>0.01</v>
          </cell>
          <cell r="BV540">
            <v>0.03</v>
          </cell>
          <cell r="BW540">
            <v>0</v>
          </cell>
          <cell r="BX540">
            <v>0</v>
          </cell>
          <cell r="BY540">
            <v>0.03</v>
          </cell>
          <cell r="BZ540">
            <v>0</v>
          </cell>
          <cell r="CA540">
            <v>0.06</v>
          </cell>
          <cell r="CB540">
            <v>0.04</v>
          </cell>
          <cell r="CL540">
            <v>0.11</v>
          </cell>
          <cell r="CM540">
            <v>0.18</v>
          </cell>
          <cell r="CN540">
            <v>0.18</v>
          </cell>
          <cell r="CO540">
            <v>0.17</v>
          </cell>
          <cell r="CP540">
            <v>0.26</v>
          </cell>
          <cell r="CQ540">
            <v>0.31</v>
          </cell>
          <cell r="CR540">
            <v>0.26</v>
          </cell>
          <cell r="CS540">
            <v>0.24</v>
          </cell>
          <cell r="CT540">
            <v>0.22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0.03</v>
          </cell>
          <cell r="CZ540">
            <v>0.03</v>
          </cell>
          <cell r="DA540">
            <v>0.04</v>
          </cell>
          <cell r="DB540">
            <v>0.01</v>
          </cell>
          <cell r="DC540">
            <v>0.01</v>
          </cell>
          <cell r="DD540">
            <v>0.89</v>
          </cell>
          <cell r="DE540">
            <v>0.81</v>
          </cell>
          <cell r="DF540">
            <v>0.79</v>
          </cell>
          <cell r="DG540">
            <v>0.83</v>
          </cell>
          <cell r="DH540">
            <v>0.71</v>
          </cell>
          <cell r="DI540">
            <v>0.63</v>
          </cell>
          <cell r="DJ540">
            <v>0.68</v>
          </cell>
          <cell r="DK540">
            <v>0.68</v>
          </cell>
          <cell r="DL540">
            <v>0.71</v>
          </cell>
          <cell r="DM540">
            <v>0.15</v>
          </cell>
          <cell r="DN540">
            <v>0</v>
          </cell>
          <cell r="DO540">
            <v>0</v>
          </cell>
          <cell r="DP540">
            <v>0</v>
          </cell>
          <cell r="DQ540">
            <v>2.8000000000000001E-2</v>
          </cell>
          <cell r="DR540">
            <v>0.01</v>
          </cell>
          <cell r="DS540">
            <v>0.06</v>
          </cell>
          <cell r="DT540">
            <v>0.04</v>
          </cell>
          <cell r="DU540">
            <v>0.06</v>
          </cell>
          <cell r="DW540">
            <v>6.9000000000000006E-2</v>
          </cell>
          <cell r="DX540">
            <v>6.9000000000000006E-2</v>
          </cell>
          <cell r="DY540">
            <v>0.04</v>
          </cell>
          <cell r="DZ540">
            <v>0.01</v>
          </cell>
          <cell r="EA540">
            <v>0.06</v>
          </cell>
          <cell r="EB540">
            <v>0.11</v>
          </cell>
          <cell r="EC540">
            <v>0.08</v>
          </cell>
          <cell r="ED540">
            <v>0.14000000000000001</v>
          </cell>
          <cell r="EE540">
            <v>0.31</v>
          </cell>
          <cell r="EF540">
            <v>0.28000000000000003</v>
          </cell>
          <cell r="EG540">
            <v>0.36</v>
          </cell>
          <cell r="EH540">
            <v>0.32</v>
          </cell>
          <cell r="EI540">
            <v>0.28000000000000003</v>
          </cell>
          <cell r="EJ540">
            <v>0.33</v>
          </cell>
          <cell r="EK540">
            <v>0.32</v>
          </cell>
          <cell r="EL540">
            <v>0.42</v>
          </cell>
          <cell r="EM540">
            <v>0.43</v>
          </cell>
          <cell r="EO540">
            <v>0.64</v>
          </cell>
          <cell r="EP540">
            <v>0.56000000000000005</v>
          </cell>
          <cell r="EQ540">
            <v>0.61</v>
          </cell>
          <cell r="ER540">
            <v>0.65</v>
          </cell>
          <cell r="ES540">
            <v>0.53</v>
          </cell>
          <cell r="ET540">
            <v>0.49</v>
          </cell>
          <cell r="EU540">
            <v>0.43</v>
          </cell>
          <cell r="EV540">
            <v>0.36</v>
          </cell>
          <cell r="EW540">
            <v>0.03</v>
          </cell>
          <cell r="EX540">
            <v>0.01</v>
          </cell>
          <cell r="EY540">
            <v>0.01</v>
          </cell>
          <cell r="EZ540">
            <v>0.03</v>
          </cell>
          <cell r="FA540">
            <v>0.03</v>
          </cell>
          <cell r="FB540">
            <v>7.0000000000000007E-2</v>
          </cell>
          <cell r="FC540">
            <v>0.03</v>
          </cell>
          <cell r="FD540">
            <v>0.03</v>
          </cell>
          <cell r="FE540">
            <v>0.01</v>
          </cell>
          <cell r="GP540">
            <v>0</v>
          </cell>
          <cell r="GQ540">
            <v>0.03</v>
          </cell>
          <cell r="GR540">
            <v>0</v>
          </cell>
          <cell r="GS540">
            <v>0.03</v>
          </cell>
          <cell r="GT540">
            <v>0.11</v>
          </cell>
          <cell r="GU540">
            <v>0.01</v>
          </cell>
          <cell r="GV540">
            <v>0.35</v>
          </cell>
          <cell r="GW540">
            <v>0.22</v>
          </cell>
          <cell r="GX540">
            <v>0.28999999999999998</v>
          </cell>
          <cell r="GY540">
            <v>0.33</v>
          </cell>
          <cell r="GZ540">
            <v>0.42</v>
          </cell>
          <cell r="HA540">
            <v>0.38</v>
          </cell>
          <cell r="HB540">
            <v>0.57999999999999996</v>
          </cell>
          <cell r="HC540">
            <v>0.54</v>
          </cell>
          <cell r="HD540">
            <v>0.53</v>
          </cell>
          <cell r="HE540">
            <v>0.47</v>
          </cell>
          <cell r="HF540">
            <v>0.38</v>
          </cell>
          <cell r="HG540">
            <v>0.51</v>
          </cell>
          <cell r="HH540">
            <v>0.01</v>
          </cell>
          <cell r="HI540">
            <v>0.14000000000000001</v>
          </cell>
          <cell r="HJ540">
            <v>0.1</v>
          </cell>
          <cell r="HK540">
            <v>0.1</v>
          </cell>
          <cell r="HL540">
            <v>0.06</v>
          </cell>
          <cell r="HM540">
            <v>0.01</v>
          </cell>
          <cell r="HN540">
            <v>2.8000000000000001E-2</v>
          </cell>
          <cell r="HO540">
            <v>0.03</v>
          </cell>
          <cell r="HP540">
            <v>0.03</v>
          </cell>
          <cell r="HQ540">
            <v>0.04</v>
          </cell>
          <cell r="HR540">
            <v>1.4E-2</v>
          </cell>
          <cell r="HS540">
            <v>1.4E-2</v>
          </cell>
          <cell r="HT540">
            <v>0.03</v>
          </cell>
          <cell r="HU540">
            <v>0.04</v>
          </cell>
          <cell r="HV540">
            <v>0.06</v>
          </cell>
          <cell r="HW540">
            <v>0.03</v>
          </cell>
          <cell r="HX540">
            <v>0.03</v>
          </cell>
          <cell r="HY540">
            <v>7.0000000000000007E-2</v>
          </cell>
        </row>
        <row r="541">
          <cell r="A541">
            <v>610203</v>
          </cell>
          <cell r="I541">
            <v>47</v>
          </cell>
          <cell r="J541" t="str">
            <v>Neutral</v>
          </cell>
          <cell r="M541">
            <v>49</v>
          </cell>
          <cell r="R541">
            <v>4</v>
          </cell>
          <cell r="AA541">
            <v>0.01</v>
          </cell>
          <cell r="AB541">
            <v>0.01</v>
          </cell>
          <cell r="AC541">
            <v>0.02</v>
          </cell>
          <cell r="AD541">
            <v>0.01</v>
          </cell>
          <cell r="AE541">
            <v>0.02</v>
          </cell>
          <cell r="AF541">
            <v>0.05</v>
          </cell>
          <cell r="AG541">
            <v>0.08</v>
          </cell>
          <cell r="AH541">
            <v>0.03</v>
          </cell>
          <cell r="AI541">
            <v>0.04</v>
          </cell>
          <cell r="AJ541">
            <v>0.03</v>
          </cell>
          <cell r="AK541">
            <v>7.0000000000000007E-2</v>
          </cell>
          <cell r="AL541">
            <v>0.11</v>
          </cell>
          <cell r="AM541">
            <v>0.39</v>
          </cell>
          <cell r="AN541">
            <v>0.33</v>
          </cell>
          <cell r="AO541">
            <v>0.38</v>
          </cell>
          <cell r="AP541">
            <v>0.25</v>
          </cell>
          <cell r="AQ541">
            <v>0.39</v>
          </cell>
          <cell r="AR541">
            <v>0.36</v>
          </cell>
          <cell r="AS541">
            <v>0.02</v>
          </cell>
          <cell r="AT541">
            <v>0.02</v>
          </cell>
          <cell r="AU541">
            <v>0.04</v>
          </cell>
          <cell r="AV541">
            <v>0.02</v>
          </cell>
          <cell r="AW541">
            <v>0.04</v>
          </cell>
          <cell r="AX541">
            <v>0.03</v>
          </cell>
          <cell r="AY541">
            <v>0.5</v>
          </cell>
          <cell r="AZ541">
            <v>0.6</v>
          </cell>
          <cell r="BA541">
            <v>0.52</v>
          </cell>
          <cell r="BB541">
            <v>0.69</v>
          </cell>
          <cell r="BC541">
            <v>0.47</v>
          </cell>
          <cell r="BD541">
            <v>0.45</v>
          </cell>
          <cell r="BK541">
            <v>8.9999999999999993E-3</v>
          </cell>
          <cell r="BL541">
            <v>3.0000000000000001E-3</v>
          </cell>
          <cell r="BM541">
            <v>0</v>
          </cell>
          <cell r="BN541">
            <v>0.01</v>
          </cell>
          <cell r="BO541">
            <v>0</v>
          </cell>
          <cell r="BP541">
            <v>0</v>
          </cell>
          <cell r="BQ541">
            <v>0.01</v>
          </cell>
          <cell r="BR541">
            <v>0.04</v>
          </cell>
          <cell r="BS541">
            <v>0.01</v>
          </cell>
          <cell r="BT541">
            <v>0</v>
          </cell>
          <cell r="BU541">
            <v>0.01</v>
          </cell>
          <cell r="BV541">
            <v>0.01</v>
          </cell>
          <cell r="BW541">
            <v>0.01</v>
          </cell>
          <cell r="BX541">
            <v>0.01</v>
          </cell>
          <cell r="BY541">
            <v>0.03</v>
          </cell>
          <cell r="BZ541">
            <v>0.05</v>
          </cell>
          <cell r="CA541">
            <v>0.11</v>
          </cell>
          <cell r="CB541">
            <v>0.06</v>
          </cell>
          <cell r="CL541">
            <v>0.1</v>
          </cell>
          <cell r="CM541">
            <v>0.15</v>
          </cell>
          <cell r="CN541">
            <v>0.2</v>
          </cell>
          <cell r="CO541">
            <v>0.2</v>
          </cell>
          <cell r="CP541">
            <v>0.19</v>
          </cell>
          <cell r="CQ541">
            <v>0.24</v>
          </cell>
          <cell r="CR541">
            <v>0.21</v>
          </cell>
          <cell r="CS541">
            <v>0.23</v>
          </cell>
          <cell r="CT541">
            <v>0.27</v>
          </cell>
          <cell r="CU541">
            <v>0.01</v>
          </cell>
          <cell r="CV541">
            <v>0.01</v>
          </cell>
          <cell r="CW541">
            <v>0.02</v>
          </cell>
          <cell r="CX541">
            <v>0.03</v>
          </cell>
          <cell r="CY541">
            <v>0.02</v>
          </cell>
          <cell r="CZ541">
            <v>0.03</v>
          </cell>
          <cell r="DA541">
            <v>0.02</v>
          </cell>
          <cell r="DB541">
            <v>0.02</v>
          </cell>
          <cell r="DC541">
            <v>0.01</v>
          </cell>
          <cell r="DD541">
            <v>0.87</v>
          </cell>
          <cell r="DE541">
            <v>0.83</v>
          </cell>
          <cell r="DF541">
            <v>0.76</v>
          </cell>
          <cell r="DG541">
            <v>0.75</v>
          </cell>
          <cell r="DH541">
            <v>0.78</v>
          </cell>
          <cell r="DI541">
            <v>0.7</v>
          </cell>
          <cell r="DJ541">
            <v>0.7</v>
          </cell>
          <cell r="DK541">
            <v>0.6</v>
          </cell>
          <cell r="DL541">
            <v>0.65</v>
          </cell>
          <cell r="DM541">
            <v>0.49</v>
          </cell>
          <cell r="DN541">
            <v>3.0000000000000001E-3</v>
          </cell>
          <cell r="DO541">
            <v>0</v>
          </cell>
          <cell r="DP541">
            <v>0</v>
          </cell>
          <cell r="DQ541">
            <v>3.0000000000000001E-3</v>
          </cell>
          <cell r="DR541">
            <v>0.01</v>
          </cell>
          <cell r="DS541">
            <v>0.01</v>
          </cell>
          <cell r="DT541">
            <v>0.01</v>
          </cell>
          <cell r="DU541">
            <v>0.01</v>
          </cell>
          <cell r="DW541">
            <v>3.2000000000000001E-2</v>
          </cell>
          <cell r="DX541">
            <v>1.2E-2</v>
          </cell>
          <cell r="DY541">
            <v>0.02</v>
          </cell>
          <cell r="DZ541">
            <v>0.01</v>
          </cell>
          <cell r="EA541">
            <v>0.03</v>
          </cell>
          <cell r="EB541">
            <v>0.06</v>
          </cell>
          <cell r="EC541">
            <v>0.02</v>
          </cell>
          <cell r="ED541">
            <v>0.01</v>
          </cell>
          <cell r="EE541">
            <v>0.25</v>
          </cell>
          <cell r="EF541">
            <v>0.3</v>
          </cell>
          <cell r="EG541">
            <v>0.27</v>
          </cell>
          <cell r="EH541">
            <v>0.31</v>
          </cell>
          <cell r="EI541">
            <v>0.26</v>
          </cell>
          <cell r="EJ541">
            <v>0.35</v>
          </cell>
          <cell r="EK541">
            <v>0.34</v>
          </cell>
          <cell r="EL541">
            <v>0.37</v>
          </cell>
          <cell r="EM541">
            <v>0.35</v>
          </cell>
          <cell r="EO541">
            <v>0.66</v>
          </cell>
          <cell r="EP541">
            <v>0.71</v>
          </cell>
          <cell r="EQ541">
            <v>0.66</v>
          </cell>
          <cell r="ER541">
            <v>0.7</v>
          </cell>
          <cell r="ES541">
            <v>0.56999999999999995</v>
          </cell>
          <cell r="ET541">
            <v>0.59</v>
          </cell>
          <cell r="EU541">
            <v>0.6</v>
          </cell>
          <cell r="EV541">
            <v>0.6</v>
          </cell>
          <cell r="EW541">
            <v>0</v>
          </cell>
          <cell r="EX541">
            <v>0.01</v>
          </cell>
          <cell r="EY541">
            <v>0.01</v>
          </cell>
          <cell r="EZ541">
            <v>0.01</v>
          </cell>
          <cell r="FA541">
            <v>0.02</v>
          </cell>
          <cell r="FB541">
            <v>0.04</v>
          </cell>
          <cell r="FC541">
            <v>0</v>
          </cell>
          <cell r="FD541">
            <v>0.01</v>
          </cell>
          <cell r="FE541">
            <v>0.03</v>
          </cell>
          <cell r="GP541">
            <v>0.01</v>
          </cell>
          <cell r="GQ541">
            <v>0.01</v>
          </cell>
          <cell r="GR541">
            <v>0.02</v>
          </cell>
          <cell r="GS541">
            <v>0.02</v>
          </cell>
          <cell r="GT541">
            <v>7.0000000000000007E-2</v>
          </cell>
          <cell r="GU541">
            <v>0.03</v>
          </cell>
          <cell r="GV541">
            <v>0.28999999999999998</v>
          </cell>
          <cell r="GW541">
            <v>0.28000000000000003</v>
          </cell>
          <cell r="GX541">
            <v>0.3</v>
          </cell>
          <cell r="GY541">
            <v>0.33</v>
          </cell>
          <cell r="GZ541">
            <v>0.36</v>
          </cell>
          <cell r="HA541">
            <v>0.33</v>
          </cell>
          <cell r="HB541">
            <v>0.62</v>
          </cell>
          <cell r="HC541">
            <v>0.49</v>
          </cell>
          <cell r="HD541">
            <v>0.51</v>
          </cell>
          <cell r="HE541">
            <v>0.51</v>
          </cell>
          <cell r="HF541">
            <v>0.39</v>
          </cell>
          <cell r="HG541">
            <v>0.54</v>
          </cell>
          <cell r="HH541">
            <v>0.03</v>
          </cell>
          <cell r="HI541">
            <v>0.14000000000000001</v>
          </cell>
          <cell r="HJ541">
            <v>0.1</v>
          </cell>
          <cell r="HK541">
            <v>0.06</v>
          </cell>
          <cell r="HL541">
            <v>0.11</v>
          </cell>
          <cell r="HM541">
            <v>0.04</v>
          </cell>
          <cell r="HN541">
            <v>3.6999999999999998E-2</v>
          </cell>
          <cell r="HO541">
            <v>0.04</v>
          </cell>
          <cell r="HP541">
            <v>0.04</v>
          </cell>
          <cell r="HQ541">
            <v>0.04</v>
          </cell>
          <cell r="HR541">
            <v>3.5000000000000003E-2</v>
          </cell>
          <cell r="HS541">
            <v>3.2000000000000001E-2</v>
          </cell>
          <cell r="HT541">
            <v>0.01</v>
          </cell>
          <cell r="HU541">
            <v>0.04</v>
          </cell>
          <cell r="HV541">
            <v>0.03</v>
          </cell>
          <cell r="HW541">
            <v>0.04</v>
          </cell>
          <cell r="HX541">
            <v>0.03</v>
          </cell>
          <cell r="HY541">
            <v>0.03</v>
          </cell>
        </row>
        <row r="542">
          <cell r="A542">
            <v>610206</v>
          </cell>
          <cell r="I542">
            <v>82</v>
          </cell>
          <cell r="J542" t="str">
            <v>Strong</v>
          </cell>
          <cell r="M542">
            <v>67</v>
          </cell>
          <cell r="R542">
            <v>130</v>
          </cell>
          <cell r="AA542">
            <v>0</v>
          </cell>
          <cell r="AB542">
            <v>0</v>
          </cell>
          <cell r="AC542">
            <v>0.01</v>
          </cell>
          <cell r="AD542">
            <v>0.01</v>
          </cell>
          <cell r="AE542">
            <v>0.01</v>
          </cell>
          <cell r="AF542">
            <v>0.05</v>
          </cell>
          <cell r="AG542">
            <v>0.03</v>
          </cell>
          <cell r="AH542">
            <v>0.01</v>
          </cell>
          <cell r="AI542">
            <v>0.02</v>
          </cell>
          <cell r="AJ542">
            <v>0.03</v>
          </cell>
          <cell r="AK542">
            <v>0.08</v>
          </cell>
          <cell r="AL542">
            <v>0.16</v>
          </cell>
          <cell r="AM542">
            <v>0.21</v>
          </cell>
          <cell r="AN542">
            <v>0.17</v>
          </cell>
          <cell r="AO542">
            <v>0.26</v>
          </cell>
          <cell r="AP542">
            <v>0.22</v>
          </cell>
          <cell r="AQ542">
            <v>0.35</v>
          </cell>
          <cell r="AR542">
            <v>0.37</v>
          </cell>
          <cell r="AS542">
            <v>0.01</v>
          </cell>
          <cell r="AT542">
            <v>0</v>
          </cell>
          <cell r="AU542">
            <v>0.01</v>
          </cell>
          <cell r="AV542">
            <v>0.01</v>
          </cell>
          <cell r="AW542">
            <v>0.01</v>
          </cell>
          <cell r="AX542">
            <v>0.02</v>
          </cell>
          <cell r="AY542">
            <v>0.76</v>
          </cell>
          <cell r="AZ542">
            <v>0.81</v>
          </cell>
          <cell r="BA542">
            <v>0.71</v>
          </cell>
          <cell r="BB542">
            <v>0.73</v>
          </cell>
          <cell r="BC542">
            <v>0.55000000000000004</v>
          </cell>
          <cell r="BD542">
            <v>0.41</v>
          </cell>
          <cell r="BK542">
            <v>2E-3</v>
          </cell>
          <cell r="BL542">
            <v>3.0000000000000001E-3</v>
          </cell>
          <cell r="BM542">
            <v>0</v>
          </cell>
          <cell r="BN542">
            <v>0.01</v>
          </cell>
          <cell r="BO542">
            <v>0</v>
          </cell>
          <cell r="BP542">
            <v>0.01</v>
          </cell>
          <cell r="BQ542">
            <v>0.01</v>
          </cell>
          <cell r="BR542">
            <v>0.04</v>
          </cell>
          <cell r="BS542">
            <v>0.02</v>
          </cell>
          <cell r="BT542">
            <v>0.01</v>
          </cell>
          <cell r="BU542">
            <v>0.01</v>
          </cell>
          <cell r="BV542">
            <v>0.01</v>
          </cell>
          <cell r="BW542">
            <v>0.02</v>
          </cell>
          <cell r="BX542">
            <v>0.01</v>
          </cell>
          <cell r="BY542">
            <v>0.02</v>
          </cell>
          <cell r="BZ542">
            <v>0.05</v>
          </cell>
          <cell r="CA542">
            <v>7.0000000000000007E-2</v>
          </cell>
          <cell r="CB542">
            <v>7.0000000000000007E-2</v>
          </cell>
          <cell r="CL542">
            <v>0.11</v>
          </cell>
          <cell r="CM542">
            <v>0.17</v>
          </cell>
          <cell r="CN542">
            <v>0.18</v>
          </cell>
          <cell r="CO542">
            <v>0.15</v>
          </cell>
          <cell r="CP542">
            <v>0.18</v>
          </cell>
          <cell r="CQ542">
            <v>0.26</v>
          </cell>
          <cell r="CR542">
            <v>0.27</v>
          </cell>
          <cell r="CS542">
            <v>0.26</v>
          </cell>
          <cell r="CT542">
            <v>0.23</v>
          </cell>
          <cell r="CU542">
            <v>0.01</v>
          </cell>
          <cell r="CV542">
            <v>0.01</v>
          </cell>
          <cell r="CW542">
            <v>0.01</v>
          </cell>
          <cell r="CX542">
            <v>0.01</v>
          </cell>
          <cell r="CY542">
            <v>0.01</v>
          </cell>
          <cell r="CZ542">
            <v>0.01</v>
          </cell>
          <cell r="DA542">
            <v>0.01</v>
          </cell>
          <cell r="DB542">
            <v>0.01</v>
          </cell>
          <cell r="DC542">
            <v>0</v>
          </cell>
          <cell r="DD542">
            <v>0.87</v>
          </cell>
          <cell r="DE542">
            <v>0.82</v>
          </cell>
          <cell r="DF542">
            <v>0.8</v>
          </cell>
          <cell r="DG542">
            <v>0.81</v>
          </cell>
          <cell r="DH542">
            <v>0.8</v>
          </cell>
          <cell r="DI542">
            <v>0.7</v>
          </cell>
          <cell r="DJ542">
            <v>0.67</v>
          </cell>
          <cell r="DK542">
            <v>0.62</v>
          </cell>
          <cell r="DL542">
            <v>0.68</v>
          </cell>
          <cell r="DM542">
            <v>0.11</v>
          </cell>
          <cell r="DN542">
            <v>2E-3</v>
          </cell>
          <cell r="DO542">
            <v>0</v>
          </cell>
          <cell r="DP542">
            <v>0</v>
          </cell>
          <cell r="DQ542">
            <v>3.0000000000000001E-3</v>
          </cell>
          <cell r="DR542">
            <v>0.01</v>
          </cell>
          <cell r="DS542">
            <v>0.02</v>
          </cell>
          <cell r="DT542">
            <v>0.01</v>
          </cell>
          <cell r="DU542">
            <v>0</v>
          </cell>
          <cell r="DW542">
            <v>0.03</v>
          </cell>
          <cell r="DX542">
            <v>7.0000000000000001E-3</v>
          </cell>
          <cell r="DY542">
            <v>0.03</v>
          </cell>
          <cell r="DZ542">
            <v>0.02</v>
          </cell>
          <cell r="EA542">
            <v>0.01</v>
          </cell>
          <cell r="EB542">
            <v>0.09</v>
          </cell>
          <cell r="EC542">
            <v>0.05</v>
          </cell>
          <cell r="ED542">
            <v>0.02</v>
          </cell>
          <cell r="EE542">
            <v>0.28999999999999998</v>
          </cell>
          <cell r="EF542">
            <v>0.23</v>
          </cell>
          <cell r="EG542">
            <v>0.17</v>
          </cell>
          <cell r="EH542">
            <v>0.23</v>
          </cell>
          <cell r="EI542">
            <v>0.16</v>
          </cell>
          <cell r="EJ542">
            <v>0.26</v>
          </cell>
          <cell r="EK542">
            <v>0.31</v>
          </cell>
          <cell r="EL542">
            <v>0.31</v>
          </cell>
          <cell r="EM542">
            <v>0.3</v>
          </cell>
          <cell r="EO542">
            <v>0.72</v>
          </cell>
          <cell r="EP542">
            <v>0.79</v>
          </cell>
          <cell r="EQ542">
            <v>0.72</v>
          </cell>
          <cell r="ER542">
            <v>0.8</v>
          </cell>
          <cell r="ES542">
            <v>0.69</v>
          </cell>
          <cell r="ET542">
            <v>0.55000000000000004</v>
          </cell>
          <cell r="EU542">
            <v>0.61</v>
          </cell>
          <cell r="EV542">
            <v>0.66</v>
          </cell>
          <cell r="EW542">
            <v>0.05</v>
          </cell>
          <cell r="EX542">
            <v>0.02</v>
          </cell>
          <cell r="EY542">
            <v>0.02</v>
          </cell>
          <cell r="EZ542">
            <v>0.02</v>
          </cell>
          <cell r="FA542">
            <v>0.02</v>
          </cell>
          <cell r="FB542">
            <v>0.02</v>
          </cell>
          <cell r="FC542">
            <v>0.02</v>
          </cell>
          <cell r="FD542">
            <v>0.02</v>
          </cell>
          <cell r="FE542">
            <v>0.02</v>
          </cell>
          <cell r="GP542">
            <v>0.01</v>
          </cell>
          <cell r="GQ542">
            <v>0</v>
          </cell>
          <cell r="GR542">
            <v>0</v>
          </cell>
          <cell r="GS542">
            <v>0.02</v>
          </cell>
          <cell r="GT542">
            <v>0.06</v>
          </cell>
          <cell r="GU542">
            <v>0</v>
          </cell>
          <cell r="GV542">
            <v>0.25</v>
          </cell>
          <cell r="GW542">
            <v>0.22</v>
          </cell>
          <cell r="GX542">
            <v>0.2</v>
          </cell>
          <cell r="GY542">
            <v>0.3</v>
          </cell>
          <cell r="GZ542">
            <v>0.36</v>
          </cell>
          <cell r="HA542">
            <v>0.19</v>
          </cell>
          <cell r="HB542">
            <v>0.71</v>
          </cell>
          <cell r="HC542">
            <v>0.57999999999999996</v>
          </cell>
          <cell r="HD542">
            <v>0.63</v>
          </cell>
          <cell r="HE542">
            <v>0.53</v>
          </cell>
          <cell r="HF542">
            <v>0.47</v>
          </cell>
          <cell r="HG542">
            <v>0.75</v>
          </cell>
          <cell r="HH542">
            <v>0</v>
          </cell>
          <cell r="HI542">
            <v>0.15</v>
          </cell>
          <cell r="HJ542">
            <v>0.12</v>
          </cell>
          <cell r="HK542">
            <v>0.09</v>
          </cell>
          <cell r="HL542">
            <v>0.05</v>
          </cell>
          <cell r="HM542">
            <v>0.01</v>
          </cell>
          <cell r="HN542">
            <v>2.3E-2</v>
          </cell>
          <cell r="HO542">
            <v>0.03</v>
          </cell>
          <cell r="HP542">
            <v>0.03</v>
          </cell>
          <cell r="HQ542">
            <v>0.03</v>
          </cell>
          <cell r="HR542">
            <v>3.3000000000000002E-2</v>
          </cell>
          <cell r="HS542">
            <v>2.8000000000000001E-2</v>
          </cell>
          <cell r="HT542">
            <v>0.02</v>
          </cell>
          <cell r="HU542">
            <v>0.02</v>
          </cell>
          <cell r="HV542">
            <v>0.02</v>
          </cell>
          <cell r="HW542">
            <v>0.02</v>
          </cell>
          <cell r="HX542">
            <v>0.02</v>
          </cell>
          <cell r="HY542">
            <v>0.03</v>
          </cell>
        </row>
        <row r="543">
          <cell r="A543">
            <v>610207</v>
          </cell>
          <cell r="I543">
            <v>0</v>
          </cell>
          <cell r="J543" t="str">
            <v/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1</v>
          </cell>
          <cell r="AM543">
            <v>1</v>
          </cell>
          <cell r="AN543">
            <v>1</v>
          </cell>
          <cell r="AO543">
            <v>0</v>
          </cell>
          <cell r="AP543">
            <v>0</v>
          </cell>
          <cell r="AQ543">
            <v>1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1</v>
          </cell>
          <cell r="BB543">
            <v>1</v>
          </cell>
          <cell r="BC543">
            <v>0</v>
          </cell>
          <cell r="BD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1</v>
          </cell>
          <cell r="DE543">
            <v>1</v>
          </cell>
          <cell r="DF543">
            <v>1</v>
          </cell>
          <cell r="DG543">
            <v>1</v>
          </cell>
          <cell r="DH543">
            <v>1</v>
          </cell>
          <cell r="DI543">
            <v>1</v>
          </cell>
          <cell r="DJ543">
            <v>1</v>
          </cell>
          <cell r="DK543">
            <v>1</v>
          </cell>
          <cell r="DL543">
            <v>1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1</v>
          </cell>
          <cell r="EC543">
            <v>0</v>
          </cell>
          <cell r="ED543">
            <v>0</v>
          </cell>
          <cell r="EE543">
            <v>1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1</v>
          </cell>
          <cell r="EK543">
            <v>0</v>
          </cell>
          <cell r="EL543">
            <v>1</v>
          </cell>
          <cell r="EM543">
            <v>1</v>
          </cell>
          <cell r="EO543">
            <v>1</v>
          </cell>
          <cell r="EP543">
            <v>1</v>
          </cell>
          <cell r="EQ543">
            <v>1</v>
          </cell>
          <cell r="ER543">
            <v>1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GP543">
            <v>0</v>
          </cell>
          <cell r="GQ543">
            <v>0</v>
          </cell>
          <cell r="GR543">
            <v>0</v>
          </cell>
          <cell r="GS543">
            <v>0</v>
          </cell>
          <cell r="GT543">
            <v>1</v>
          </cell>
          <cell r="GU543">
            <v>0</v>
          </cell>
          <cell r="GV543">
            <v>0</v>
          </cell>
          <cell r="GW543">
            <v>0</v>
          </cell>
          <cell r="GX543">
            <v>0</v>
          </cell>
          <cell r="GY543">
            <v>0</v>
          </cell>
          <cell r="GZ543">
            <v>0</v>
          </cell>
          <cell r="HA543">
            <v>0</v>
          </cell>
          <cell r="HB543">
            <v>1</v>
          </cell>
          <cell r="HC543">
            <v>1</v>
          </cell>
          <cell r="HD543">
            <v>1</v>
          </cell>
          <cell r="HE543">
            <v>1</v>
          </cell>
          <cell r="HF543">
            <v>0</v>
          </cell>
          <cell r="HG543">
            <v>1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0</v>
          </cell>
          <cell r="HU543">
            <v>0</v>
          </cell>
          <cell r="HV543">
            <v>0</v>
          </cell>
          <cell r="HW543">
            <v>0</v>
          </cell>
          <cell r="HX543">
            <v>0</v>
          </cell>
          <cell r="HY543">
            <v>0</v>
          </cell>
        </row>
        <row r="544">
          <cell r="A544">
            <v>610208</v>
          </cell>
          <cell r="I544">
            <v>34</v>
          </cell>
          <cell r="J544" t="str">
            <v>Neutral</v>
          </cell>
          <cell r="M544">
            <v>44</v>
          </cell>
          <cell r="AA544">
            <v>7.0000000000000007E-2</v>
          </cell>
          <cell r="AB544">
            <v>0.01</v>
          </cell>
          <cell r="AC544">
            <v>0.01</v>
          </cell>
          <cell r="AD544">
            <v>0.03</v>
          </cell>
          <cell r="AE544">
            <v>0.04</v>
          </cell>
          <cell r="AF544">
            <v>0.04</v>
          </cell>
          <cell r="AG544">
            <v>0.15</v>
          </cell>
          <cell r="AH544">
            <v>0.11</v>
          </cell>
          <cell r="AI544">
            <v>0.04</v>
          </cell>
          <cell r="AJ544">
            <v>7.0000000000000007E-2</v>
          </cell>
          <cell r="AK544">
            <v>0.05</v>
          </cell>
          <cell r="AL544">
            <v>0.08</v>
          </cell>
          <cell r="AM544">
            <v>0.26</v>
          </cell>
          <cell r="AN544">
            <v>0.38</v>
          </cell>
          <cell r="AO544">
            <v>0.34</v>
          </cell>
          <cell r="AP544">
            <v>0.27</v>
          </cell>
          <cell r="AQ544">
            <v>0.33</v>
          </cell>
          <cell r="AR544">
            <v>0.41</v>
          </cell>
          <cell r="AS544">
            <v>0.01</v>
          </cell>
          <cell r="AT544">
            <v>0.01</v>
          </cell>
          <cell r="AU544">
            <v>0.04</v>
          </cell>
          <cell r="AV544">
            <v>0.01</v>
          </cell>
          <cell r="AW544">
            <v>0.01</v>
          </cell>
          <cell r="AX544">
            <v>0.03</v>
          </cell>
          <cell r="AY544">
            <v>0.51</v>
          </cell>
          <cell r="AZ544">
            <v>0.48</v>
          </cell>
          <cell r="BA544">
            <v>0.56000000000000005</v>
          </cell>
          <cell r="BB544">
            <v>0.62</v>
          </cell>
          <cell r="BC544">
            <v>0.56000000000000005</v>
          </cell>
          <cell r="BD544">
            <v>0.44</v>
          </cell>
          <cell r="BK544">
            <v>1.4E-2</v>
          </cell>
          <cell r="BL544">
            <v>1.4E-2</v>
          </cell>
          <cell r="BM544">
            <v>0.01</v>
          </cell>
          <cell r="BN544">
            <v>0.04</v>
          </cell>
          <cell r="BO544">
            <v>0.04</v>
          </cell>
          <cell r="BP544">
            <v>0.05</v>
          </cell>
          <cell r="BQ544">
            <v>0.04</v>
          </cell>
          <cell r="BR544">
            <v>0.04</v>
          </cell>
          <cell r="BS544">
            <v>0.05</v>
          </cell>
          <cell r="BT544">
            <v>0.01</v>
          </cell>
          <cell r="BU544">
            <v>0.05</v>
          </cell>
          <cell r="BV544">
            <v>0.05</v>
          </cell>
          <cell r="BW544">
            <v>0.03</v>
          </cell>
          <cell r="BX544">
            <v>0.03</v>
          </cell>
          <cell r="BY544">
            <v>0.01</v>
          </cell>
          <cell r="BZ544">
            <v>0.03</v>
          </cell>
          <cell r="CA544">
            <v>7.0000000000000007E-2</v>
          </cell>
          <cell r="CB544">
            <v>0.04</v>
          </cell>
          <cell r="CL544">
            <v>0.23</v>
          </cell>
          <cell r="CM544">
            <v>0.19</v>
          </cell>
          <cell r="CN544">
            <v>0.21</v>
          </cell>
          <cell r="CO544">
            <v>0.23</v>
          </cell>
          <cell r="CP544">
            <v>0.23</v>
          </cell>
          <cell r="CQ544">
            <v>0.27</v>
          </cell>
          <cell r="CR544">
            <v>0.27</v>
          </cell>
          <cell r="CS544">
            <v>0.23</v>
          </cell>
          <cell r="CT544">
            <v>0.23</v>
          </cell>
          <cell r="CU544">
            <v>0.03</v>
          </cell>
          <cell r="CV544">
            <v>0.01</v>
          </cell>
          <cell r="CW544">
            <v>0.01</v>
          </cell>
          <cell r="CX544">
            <v>0.03</v>
          </cell>
          <cell r="CY544">
            <v>0.01</v>
          </cell>
          <cell r="CZ544">
            <v>0.01</v>
          </cell>
          <cell r="DA544">
            <v>0.01</v>
          </cell>
          <cell r="DB544">
            <v>0.01</v>
          </cell>
          <cell r="DC544">
            <v>0.01</v>
          </cell>
          <cell r="DD544">
            <v>0.71</v>
          </cell>
          <cell r="DE544">
            <v>0.73</v>
          </cell>
          <cell r="DF544">
            <v>0.71</v>
          </cell>
          <cell r="DG544">
            <v>0.67</v>
          </cell>
          <cell r="DH544">
            <v>0.68</v>
          </cell>
          <cell r="DI544">
            <v>0.64</v>
          </cell>
          <cell r="DJ544">
            <v>0.64</v>
          </cell>
          <cell r="DK544">
            <v>0.64</v>
          </cell>
          <cell r="DL544">
            <v>0.66</v>
          </cell>
          <cell r="DM544">
            <v>0.1</v>
          </cell>
          <cell r="DN544">
            <v>1.4E-2</v>
          </cell>
          <cell r="DO544">
            <v>0.01</v>
          </cell>
          <cell r="DP544">
            <v>0.03</v>
          </cell>
          <cell r="DQ544">
            <v>1.4E-2</v>
          </cell>
          <cell r="DR544">
            <v>0.04</v>
          </cell>
          <cell r="DS544">
            <v>0.1</v>
          </cell>
          <cell r="DT544">
            <v>0.01</v>
          </cell>
          <cell r="DU544">
            <v>0.08</v>
          </cell>
          <cell r="DW544">
            <v>9.6000000000000002E-2</v>
          </cell>
          <cell r="DX544">
            <v>0.11</v>
          </cell>
          <cell r="DY544">
            <v>7.0000000000000007E-2</v>
          </cell>
          <cell r="DZ544">
            <v>0.04</v>
          </cell>
          <cell r="EA544">
            <v>7.0000000000000007E-2</v>
          </cell>
          <cell r="EB544">
            <v>0.08</v>
          </cell>
          <cell r="EC544">
            <v>0.04</v>
          </cell>
          <cell r="ED544">
            <v>0.1</v>
          </cell>
          <cell r="EE544">
            <v>0.28999999999999998</v>
          </cell>
          <cell r="EF544">
            <v>0.4</v>
          </cell>
          <cell r="EG544">
            <v>0.32</v>
          </cell>
          <cell r="EH544">
            <v>0.37</v>
          </cell>
          <cell r="EI544">
            <v>0.34</v>
          </cell>
          <cell r="EJ544">
            <v>0.34</v>
          </cell>
          <cell r="EK544">
            <v>0.33</v>
          </cell>
          <cell r="EL544">
            <v>0.41</v>
          </cell>
          <cell r="EM544">
            <v>0.34</v>
          </cell>
          <cell r="EO544">
            <v>0.41</v>
          </cell>
          <cell r="EP544">
            <v>0.47</v>
          </cell>
          <cell r="EQ544">
            <v>0.47</v>
          </cell>
          <cell r="ER544">
            <v>0.53</v>
          </cell>
          <cell r="ES544">
            <v>0.48</v>
          </cell>
          <cell r="ET544">
            <v>0.42</v>
          </cell>
          <cell r="EU544">
            <v>0.45</v>
          </cell>
          <cell r="EV544">
            <v>0.38</v>
          </cell>
          <cell r="EW544">
            <v>0.05</v>
          </cell>
          <cell r="EX544">
            <v>0.08</v>
          </cell>
          <cell r="EY544">
            <v>0.1</v>
          </cell>
          <cell r="EZ544">
            <v>7.0000000000000007E-2</v>
          </cell>
          <cell r="FA544">
            <v>7.0000000000000007E-2</v>
          </cell>
          <cell r="FB544">
            <v>7.0000000000000007E-2</v>
          </cell>
          <cell r="FC544">
            <v>7.0000000000000007E-2</v>
          </cell>
          <cell r="FD544">
            <v>0.08</v>
          </cell>
          <cell r="FE544">
            <v>0.1</v>
          </cell>
          <cell r="GP544">
            <v>0.01</v>
          </cell>
          <cell r="GQ544">
            <v>0</v>
          </cell>
          <cell r="GR544">
            <v>0</v>
          </cell>
          <cell r="GS544">
            <v>0.01</v>
          </cell>
          <cell r="GT544">
            <v>0.03</v>
          </cell>
          <cell r="GU544">
            <v>0.01</v>
          </cell>
          <cell r="GV544">
            <v>0.38</v>
          </cell>
          <cell r="GW544">
            <v>0.37</v>
          </cell>
          <cell r="GX544">
            <v>0.34</v>
          </cell>
          <cell r="GY544">
            <v>0.34</v>
          </cell>
          <cell r="GZ544">
            <v>0.45</v>
          </cell>
          <cell r="HA544">
            <v>0.33</v>
          </cell>
          <cell r="HB544">
            <v>0.47</v>
          </cell>
          <cell r="HC544">
            <v>0.41</v>
          </cell>
          <cell r="HD544">
            <v>0.47</v>
          </cell>
          <cell r="HE544">
            <v>0.48</v>
          </cell>
          <cell r="HF544">
            <v>0.33</v>
          </cell>
          <cell r="HG544">
            <v>0.52</v>
          </cell>
          <cell r="HH544">
            <v>0.05</v>
          </cell>
          <cell r="HI544">
            <v>0.11</v>
          </cell>
          <cell r="HJ544">
            <v>7.0000000000000007E-2</v>
          </cell>
          <cell r="HK544">
            <v>0.04</v>
          </cell>
          <cell r="HL544">
            <v>7.0000000000000007E-2</v>
          </cell>
          <cell r="HM544">
            <v>0.01</v>
          </cell>
          <cell r="HN544">
            <v>1.4E-2</v>
          </cell>
          <cell r="HO544">
            <v>0.03</v>
          </cell>
          <cell r="HP544">
            <v>0.03</v>
          </cell>
          <cell r="HQ544">
            <v>0.04</v>
          </cell>
          <cell r="HR544">
            <v>4.1000000000000002E-2</v>
          </cell>
          <cell r="HS544">
            <v>4.1000000000000002E-2</v>
          </cell>
          <cell r="HT544">
            <v>7.0000000000000007E-2</v>
          </cell>
          <cell r="HU544">
            <v>0.08</v>
          </cell>
          <cell r="HV544">
            <v>0.1</v>
          </cell>
          <cell r="HW544">
            <v>0.08</v>
          </cell>
          <cell r="HX544">
            <v>0.08</v>
          </cell>
          <cell r="HY544">
            <v>0.08</v>
          </cell>
        </row>
        <row r="545">
          <cell r="A545">
            <v>610209</v>
          </cell>
          <cell r="I545">
            <v>70</v>
          </cell>
          <cell r="J545" t="str">
            <v>Weak</v>
          </cell>
          <cell r="M545">
            <v>34</v>
          </cell>
          <cell r="R545">
            <v>39</v>
          </cell>
          <cell r="AA545">
            <v>0.03</v>
          </cell>
          <cell r="AB545">
            <v>0.01</v>
          </cell>
          <cell r="AC545">
            <v>0.04</v>
          </cell>
          <cell r="AD545">
            <v>0.01</v>
          </cell>
          <cell r="AE545">
            <v>0.03</v>
          </cell>
          <cell r="AF545">
            <v>0.09</v>
          </cell>
          <cell r="AG545">
            <v>0.09</v>
          </cell>
          <cell r="AH545">
            <v>0.06</v>
          </cell>
          <cell r="AI545">
            <v>0.09</v>
          </cell>
          <cell r="AJ545">
            <v>0.05</v>
          </cell>
          <cell r="AK545">
            <v>0.13</v>
          </cell>
          <cell r="AL545">
            <v>0.18</v>
          </cell>
          <cell r="AM545">
            <v>0.42</v>
          </cell>
          <cell r="AN545">
            <v>0.36</v>
          </cell>
          <cell r="AO545">
            <v>0.4</v>
          </cell>
          <cell r="AP545">
            <v>0.26</v>
          </cell>
          <cell r="AQ545">
            <v>0.38</v>
          </cell>
          <cell r="AR545">
            <v>0.33</v>
          </cell>
          <cell r="AS545">
            <v>0.01</v>
          </cell>
          <cell r="AT545">
            <v>0.02</v>
          </cell>
          <cell r="AU545">
            <v>0.01</v>
          </cell>
          <cell r="AV545">
            <v>0.01</v>
          </cell>
          <cell r="AW545">
            <v>0.01</v>
          </cell>
          <cell r="AX545">
            <v>0.02</v>
          </cell>
          <cell r="AY545">
            <v>0.46</v>
          </cell>
          <cell r="AZ545">
            <v>0.55000000000000004</v>
          </cell>
          <cell r="BA545">
            <v>0.45</v>
          </cell>
          <cell r="BB545">
            <v>0.67</v>
          </cell>
          <cell r="BC545">
            <v>0.45</v>
          </cell>
          <cell r="BD545">
            <v>0.37</v>
          </cell>
          <cell r="BK545">
            <v>2E-3</v>
          </cell>
          <cell r="BL545">
            <v>5.0000000000000001E-3</v>
          </cell>
          <cell r="BM545">
            <v>0.01</v>
          </cell>
          <cell r="BN545">
            <v>0.01</v>
          </cell>
          <cell r="BO545">
            <v>0.01</v>
          </cell>
          <cell r="BP545">
            <v>0.01</v>
          </cell>
          <cell r="BQ545">
            <v>0.03</v>
          </cell>
          <cell r="BR545">
            <v>0.04</v>
          </cell>
          <cell r="BS545">
            <v>0.03</v>
          </cell>
          <cell r="BT545">
            <v>0.01</v>
          </cell>
          <cell r="BU545">
            <v>0.02</v>
          </cell>
          <cell r="BV545">
            <v>0.03</v>
          </cell>
          <cell r="BW545">
            <v>0.04</v>
          </cell>
          <cell r="BX545">
            <v>0.01</v>
          </cell>
          <cell r="BY545">
            <v>0.03</v>
          </cell>
          <cell r="BZ545">
            <v>0.05</v>
          </cell>
          <cell r="CA545">
            <v>0.08</v>
          </cell>
          <cell r="CB545">
            <v>0.06</v>
          </cell>
          <cell r="CL545">
            <v>0.17</v>
          </cell>
          <cell r="CM545">
            <v>0.18</v>
          </cell>
          <cell r="CN545">
            <v>0.23</v>
          </cell>
          <cell r="CO545">
            <v>0.25</v>
          </cell>
          <cell r="CP545">
            <v>0.23</v>
          </cell>
          <cell r="CQ545">
            <v>0.28999999999999998</v>
          </cell>
          <cell r="CR545">
            <v>0.28000000000000003</v>
          </cell>
          <cell r="CS545">
            <v>0.28000000000000003</v>
          </cell>
          <cell r="CT545">
            <v>0.26</v>
          </cell>
          <cell r="CU545">
            <v>0</v>
          </cell>
          <cell r="CV545">
            <v>0.01</v>
          </cell>
          <cell r="CW545">
            <v>0.01</v>
          </cell>
          <cell r="CX545">
            <v>0.01</v>
          </cell>
          <cell r="CY545">
            <v>0.01</v>
          </cell>
          <cell r="CZ545">
            <v>0.02</v>
          </cell>
          <cell r="DA545">
            <v>0.01</v>
          </cell>
          <cell r="DB545">
            <v>0.01</v>
          </cell>
          <cell r="DC545">
            <v>0.01</v>
          </cell>
          <cell r="DD545">
            <v>0.81</v>
          </cell>
          <cell r="DE545">
            <v>0.78</v>
          </cell>
          <cell r="DF545">
            <v>0.72</v>
          </cell>
          <cell r="DG545">
            <v>0.69</v>
          </cell>
          <cell r="DH545">
            <v>0.74</v>
          </cell>
          <cell r="DI545">
            <v>0.65</v>
          </cell>
          <cell r="DJ545">
            <v>0.64</v>
          </cell>
          <cell r="DK545">
            <v>0.59</v>
          </cell>
          <cell r="DL545">
            <v>0.64</v>
          </cell>
          <cell r="DM545">
            <v>0.13</v>
          </cell>
          <cell r="DN545">
            <v>1.2E-2</v>
          </cell>
          <cell r="DO545">
            <v>0.01</v>
          </cell>
          <cell r="DP545">
            <v>0.01</v>
          </cell>
          <cell r="DQ545">
            <v>7.0000000000000001E-3</v>
          </cell>
          <cell r="DR545">
            <v>0.01</v>
          </cell>
          <cell r="DS545">
            <v>7.0000000000000007E-2</v>
          </cell>
          <cell r="DT545">
            <v>0.02</v>
          </cell>
          <cell r="DU545">
            <v>0.01</v>
          </cell>
          <cell r="DW545">
            <v>0.05</v>
          </cell>
          <cell r="DX545">
            <v>5.2999999999999999E-2</v>
          </cell>
          <cell r="DY545">
            <v>0.06</v>
          </cell>
          <cell r="DZ545">
            <v>0.04</v>
          </cell>
          <cell r="EA545">
            <v>0.06</v>
          </cell>
          <cell r="EB545">
            <v>0.13</v>
          </cell>
          <cell r="EC545">
            <v>0.06</v>
          </cell>
          <cell r="ED545">
            <v>0.08</v>
          </cell>
          <cell r="EE545">
            <v>0.3</v>
          </cell>
          <cell r="EF545">
            <v>0.36</v>
          </cell>
          <cell r="EG545">
            <v>0.33</v>
          </cell>
          <cell r="EH545">
            <v>0.34</v>
          </cell>
          <cell r="EI545">
            <v>0.31</v>
          </cell>
          <cell r="EJ545">
            <v>0.41</v>
          </cell>
          <cell r="EK545">
            <v>0.32</v>
          </cell>
          <cell r="EL545">
            <v>0.42</v>
          </cell>
          <cell r="EM545">
            <v>0.38</v>
          </cell>
          <cell r="EO545">
            <v>0.56000000000000005</v>
          </cell>
          <cell r="EP545">
            <v>0.57999999999999996</v>
          </cell>
          <cell r="EQ545">
            <v>0.56999999999999995</v>
          </cell>
          <cell r="ER545">
            <v>0.62</v>
          </cell>
          <cell r="ES545">
            <v>0.47</v>
          </cell>
          <cell r="ET545">
            <v>0.44</v>
          </cell>
          <cell r="EU545">
            <v>0.47</v>
          </cell>
          <cell r="EV545">
            <v>0.5</v>
          </cell>
          <cell r="EW545">
            <v>0.06</v>
          </cell>
          <cell r="EX545">
            <v>0.02</v>
          </cell>
          <cell r="EY545">
            <v>0.03</v>
          </cell>
          <cell r="EZ545">
            <v>0.03</v>
          </cell>
          <cell r="FA545">
            <v>0.02</v>
          </cell>
          <cell r="FB545">
            <v>0.04</v>
          </cell>
          <cell r="FC545">
            <v>0.04</v>
          </cell>
          <cell r="FD545">
            <v>0.02</v>
          </cell>
          <cell r="FE545">
            <v>0.03</v>
          </cell>
          <cell r="GP545">
            <v>0.01</v>
          </cell>
          <cell r="GQ545">
            <v>0</v>
          </cell>
          <cell r="GR545">
            <v>0.01</v>
          </cell>
          <cell r="GS545">
            <v>0.03</v>
          </cell>
          <cell r="GT545">
            <v>0.17</v>
          </cell>
          <cell r="GU545">
            <v>0.04</v>
          </cell>
          <cell r="GV545">
            <v>0.34</v>
          </cell>
          <cell r="GW545">
            <v>0.23</v>
          </cell>
          <cell r="GX545">
            <v>0.24</v>
          </cell>
          <cell r="GY545">
            <v>0.28000000000000003</v>
          </cell>
          <cell r="GZ545">
            <v>0.33</v>
          </cell>
          <cell r="HA545">
            <v>0.4</v>
          </cell>
          <cell r="HB545">
            <v>0.56000000000000005</v>
          </cell>
          <cell r="HC545">
            <v>0.46</v>
          </cell>
          <cell r="HD545">
            <v>0.47</v>
          </cell>
          <cell r="HE545">
            <v>0.45</v>
          </cell>
          <cell r="HF545">
            <v>0.34</v>
          </cell>
          <cell r="HG545">
            <v>0.43</v>
          </cell>
          <cell r="HH545">
            <v>0.04</v>
          </cell>
          <cell r="HI545">
            <v>0.21</v>
          </cell>
          <cell r="HJ545">
            <v>0.21</v>
          </cell>
          <cell r="HK545">
            <v>0.16</v>
          </cell>
          <cell r="HL545">
            <v>0.09</v>
          </cell>
          <cell r="HM545">
            <v>0.06</v>
          </cell>
          <cell r="HN545">
            <v>1.7000000000000001E-2</v>
          </cell>
          <cell r="HO545">
            <v>0.02</v>
          </cell>
          <cell r="HP545">
            <v>0.02</v>
          </cell>
          <cell r="HQ545">
            <v>0.02</v>
          </cell>
          <cell r="HR545">
            <v>1.4E-2</v>
          </cell>
          <cell r="HS545">
            <v>1.7000000000000001E-2</v>
          </cell>
          <cell r="HT545">
            <v>0.04</v>
          </cell>
          <cell r="HU545">
            <v>0.06</v>
          </cell>
          <cell r="HV545">
            <v>0.05</v>
          </cell>
          <cell r="HW545">
            <v>0.05</v>
          </cell>
          <cell r="HX545">
            <v>0.05</v>
          </cell>
          <cell r="HY545">
            <v>0.05</v>
          </cell>
        </row>
        <row r="546">
          <cell r="A546">
            <v>610212</v>
          </cell>
          <cell r="I546">
            <v>47</v>
          </cell>
          <cell r="J546" t="str">
            <v>Neutral</v>
          </cell>
          <cell r="M546">
            <v>50</v>
          </cell>
          <cell r="R546">
            <v>8</v>
          </cell>
          <cell r="AA546">
            <v>0.02</v>
          </cell>
          <cell r="AB546">
            <v>0</v>
          </cell>
          <cell r="AC546">
            <v>0.02</v>
          </cell>
          <cell r="AD546">
            <v>0.01</v>
          </cell>
          <cell r="AE546">
            <v>0.01</v>
          </cell>
          <cell r="AF546">
            <v>0.05</v>
          </cell>
          <cell r="AG546">
            <v>0.02</v>
          </cell>
          <cell r="AH546">
            <v>0.03</v>
          </cell>
          <cell r="AI546">
            <v>0.01</v>
          </cell>
          <cell r="AJ546">
            <v>0.04</v>
          </cell>
          <cell r="AK546">
            <v>0.12</v>
          </cell>
          <cell r="AL546">
            <v>0.2</v>
          </cell>
          <cell r="AM546">
            <v>0.4</v>
          </cell>
          <cell r="AN546">
            <v>0.3</v>
          </cell>
          <cell r="AO546">
            <v>0.33</v>
          </cell>
          <cell r="AP546">
            <v>0.26</v>
          </cell>
          <cell r="AQ546">
            <v>0.39</v>
          </cell>
          <cell r="AR546">
            <v>0.35</v>
          </cell>
          <cell r="AS546">
            <v>0</v>
          </cell>
          <cell r="AT546">
            <v>0</v>
          </cell>
          <cell r="AU546">
            <v>0.01</v>
          </cell>
          <cell r="AV546">
            <v>0.03</v>
          </cell>
          <cell r="AW546">
            <v>0.01</v>
          </cell>
          <cell r="AX546">
            <v>0.01</v>
          </cell>
          <cell r="AY546">
            <v>0.56999999999999995</v>
          </cell>
          <cell r="AZ546">
            <v>0.67</v>
          </cell>
          <cell r="BA546">
            <v>0.64</v>
          </cell>
          <cell r="BB546">
            <v>0.66</v>
          </cell>
          <cell r="BC546">
            <v>0.48</v>
          </cell>
          <cell r="BD546">
            <v>0.39</v>
          </cell>
          <cell r="BK546">
            <v>0</v>
          </cell>
          <cell r="BL546">
            <v>0</v>
          </cell>
          <cell r="BM546">
            <v>0</v>
          </cell>
          <cell r="BN546">
            <v>0.02</v>
          </cell>
          <cell r="BO546">
            <v>0</v>
          </cell>
          <cell r="BP546">
            <v>0.03</v>
          </cell>
          <cell r="BQ546">
            <v>0.04</v>
          </cell>
          <cell r="BR546">
            <v>0.09</v>
          </cell>
          <cell r="BS546">
            <v>0.05</v>
          </cell>
          <cell r="BT546">
            <v>0.01</v>
          </cell>
          <cell r="BU546">
            <v>0</v>
          </cell>
          <cell r="BV546">
            <v>0</v>
          </cell>
          <cell r="BW546">
            <v>0.04</v>
          </cell>
          <cell r="BX546">
            <v>0</v>
          </cell>
          <cell r="BY546">
            <v>0</v>
          </cell>
          <cell r="BZ546">
            <v>0.13</v>
          </cell>
          <cell r="CA546">
            <v>0.13</v>
          </cell>
          <cell r="CB546">
            <v>0.11</v>
          </cell>
          <cell r="CL546">
            <v>0.26</v>
          </cell>
          <cell r="CM546">
            <v>0.26</v>
          </cell>
          <cell r="CN546">
            <v>0.33</v>
          </cell>
          <cell r="CO546">
            <v>0.31</v>
          </cell>
          <cell r="CP546">
            <v>0.31</v>
          </cell>
          <cell r="CQ546">
            <v>0.36</v>
          </cell>
          <cell r="CR546">
            <v>0.34</v>
          </cell>
          <cell r="CS546">
            <v>0.33</v>
          </cell>
          <cell r="CT546">
            <v>0.3</v>
          </cell>
          <cell r="CU546">
            <v>0.01</v>
          </cell>
          <cell r="CV546">
            <v>0.01</v>
          </cell>
          <cell r="CW546">
            <v>0.02</v>
          </cell>
          <cell r="CX546">
            <v>0</v>
          </cell>
          <cell r="CY546">
            <v>0.01</v>
          </cell>
          <cell r="CZ546">
            <v>0</v>
          </cell>
          <cell r="DA546">
            <v>0.01</v>
          </cell>
          <cell r="DB546">
            <v>0</v>
          </cell>
          <cell r="DC546">
            <v>0.01</v>
          </cell>
          <cell r="DD546">
            <v>0.73</v>
          </cell>
          <cell r="DE546">
            <v>0.73</v>
          </cell>
          <cell r="DF546">
            <v>0.65</v>
          </cell>
          <cell r="DG546">
            <v>0.64</v>
          </cell>
          <cell r="DH546">
            <v>0.68</v>
          </cell>
          <cell r="DI546">
            <v>0.61</v>
          </cell>
          <cell r="DJ546">
            <v>0.48</v>
          </cell>
          <cell r="DK546">
            <v>0.45</v>
          </cell>
          <cell r="DL546">
            <v>0.53</v>
          </cell>
          <cell r="DM546">
            <v>0.19</v>
          </cell>
          <cell r="DN546">
            <v>0</v>
          </cell>
          <cell r="DO546">
            <v>0.01</v>
          </cell>
          <cell r="DP546">
            <v>0</v>
          </cell>
          <cell r="DQ546">
            <v>0</v>
          </cell>
          <cell r="DR546">
            <v>0.02</v>
          </cell>
          <cell r="DS546">
            <v>0.02</v>
          </cell>
          <cell r="DT546">
            <v>0</v>
          </cell>
          <cell r="DU546">
            <v>0.02</v>
          </cell>
          <cell r="DW546">
            <v>6.2E-2</v>
          </cell>
          <cell r="DX546">
            <v>5.2999999999999999E-2</v>
          </cell>
          <cell r="DY546">
            <v>0.03</v>
          </cell>
          <cell r="DZ546">
            <v>0.01</v>
          </cell>
          <cell r="EA546">
            <v>0.06</v>
          </cell>
          <cell r="EB546">
            <v>7.0000000000000007E-2</v>
          </cell>
          <cell r="EC546">
            <v>0.04</v>
          </cell>
          <cell r="ED546">
            <v>0.01</v>
          </cell>
          <cell r="EE546">
            <v>0.38</v>
          </cell>
          <cell r="EF546">
            <v>0.37</v>
          </cell>
          <cell r="EG546">
            <v>0.35</v>
          </cell>
          <cell r="EH546">
            <v>0.35</v>
          </cell>
          <cell r="EI546">
            <v>0.32</v>
          </cell>
          <cell r="EJ546">
            <v>0.38</v>
          </cell>
          <cell r="EK546">
            <v>0.36</v>
          </cell>
          <cell r="EL546">
            <v>0.35</v>
          </cell>
          <cell r="EM546">
            <v>0.42</v>
          </cell>
          <cell r="EO546">
            <v>0.54</v>
          </cell>
          <cell r="EP546">
            <v>0.56000000000000005</v>
          </cell>
          <cell r="EQ546">
            <v>0.59</v>
          </cell>
          <cell r="ER546">
            <v>0.65</v>
          </cell>
          <cell r="ES546">
            <v>0.52</v>
          </cell>
          <cell r="ET546">
            <v>0.52</v>
          </cell>
          <cell r="EU546">
            <v>0.59</v>
          </cell>
          <cell r="EV546">
            <v>0.53</v>
          </cell>
          <cell r="EW546">
            <v>0.06</v>
          </cell>
          <cell r="EX546">
            <v>0.03</v>
          </cell>
          <cell r="EY546">
            <v>0.03</v>
          </cell>
          <cell r="EZ546">
            <v>0.04</v>
          </cell>
          <cell r="FA546">
            <v>0.03</v>
          </cell>
          <cell r="FB546">
            <v>0.02</v>
          </cell>
          <cell r="FC546">
            <v>0.03</v>
          </cell>
          <cell r="FD546">
            <v>0.03</v>
          </cell>
          <cell r="FE546">
            <v>0.03</v>
          </cell>
          <cell r="GP546">
            <v>0</v>
          </cell>
          <cell r="GQ546">
            <v>0</v>
          </cell>
          <cell r="GR546">
            <v>0</v>
          </cell>
          <cell r="GS546">
            <v>0</v>
          </cell>
          <cell r="GT546">
            <v>0.05</v>
          </cell>
          <cell r="GU546">
            <v>0</v>
          </cell>
          <cell r="GV546">
            <v>0.28000000000000003</v>
          </cell>
          <cell r="GW546">
            <v>0.26</v>
          </cell>
          <cell r="GX546">
            <v>0.19</v>
          </cell>
          <cell r="GY546">
            <v>0.18</v>
          </cell>
          <cell r="GZ546">
            <v>0.35</v>
          </cell>
          <cell r="HA546">
            <v>0.2</v>
          </cell>
          <cell r="HB546">
            <v>0.62</v>
          </cell>
          <cell r="HC546">
            <v>0.6</v>
          </cell>
          <cell r="HD546">
            <v>0.7</v>
          </cell>
          <cell r="HE546">
            <v>0.7</v>
          </cell>
          <cell r="HF546">
            <v>0.48</v>
          </cell>
          <cell r="HG546">
            <v>0.71</v>
          </cell>
          <cell r="HH546">
            <v>0.06</v>
          </cell>
          <cell r="HI546">
            <v>0.1</v>
          </cell>
          <cell r="HJ546">
            <v>0.06</v>
          </cell>
          <cell r="HK546">
            <v>0.08</v>
          </cell>
          <cell r="HL546">
            <v>0.06</v>
          </cell>
          <cell r="HM546">
            <v>0.04</v>
          </cell>
          <cell r="HN546">
            <v>1.7999999999999999E-2</v>
          </cell>
          <cell r="HO546">
            <v>0.02</v>
          </cell>
          <cell r="HP546">
            <v>0.02</v>
          </cell>
          <cell r="HQ546">
            <v>0.01</v>
          </cell>
          <cell r="HR546">
            <v>1.7999999999999999E-2</v>
          </cell>
          <cell r="HS546">
            <v>1.7999999999999999E-2</v>
          </cell>
          <cell r="HT546">
            <v>0.02</v>
          </cell>
          <cell r="HU546">
            <v>0.03</v>
          </cell>
          <cell r="HV546">
            <v>0.03</v>
          </cell>
          <cell r="HW546">
            <v>0.04</v>
          </cell>
          <cell r="HX546">
            <v>0.04</v>
          </cell>
          <cell r="HY546">
            <v>0.03</v>
          </cell>
        </row>
        <row r="547">
          <cell r="A547">
            <v>610213</v>
          </cell>
          <cell r="I547">
            <v>50</v>
          </cell>
          <cell r="J547" t="str">
            <v>Weak</v>
          </cell>
          <cell r="M547">
            <v>37</v>
          </cell>
          <cell r="R547">
            <v>1</v>
          </cell>
          <cell r="AA547">
            <v>0</v>
          </cell>
          <cell r="AB547">
            <v>0.01</v>
          </cell>
          <cell r="AC547">
            <v>0</v>
          </cell>
          <cell r="AD547">
            <v>0.02</v>
          </cell>
          <cell r="AE547">
            <v>0.05</v>
          </cell>
          <cell r="AF547">
            <v>0.1</v>
          </cell>
          <cell r="AG547">
            <v>0.09</v>
          </cell>
          <cell r="AH547">
            <v>0.09</v>
          </cell>
          <cell r="AI547">
            <v>0.08</v>
          </cell>
          <cell r="AJ547">
            <v>0.06</v>
          </cell>
          <cell r="AK547">
            <v>0.17</v>
          </cell>
          <cell r="AL547">
            <v>0.24</v>
          </cell>
          <cell r="AM547">
            <v>0.35</v>
          </cell>
          <cell r="AN547">
            <v>0.28000000000000003</v>
          </cell>
          <cell r="AO547">
            <v>0.34</v>
          </cell>
          <cell r="AP547">
            <v>0.26</v>
          </cell>
          <cell r="AQ547">
            <v>0.34</v>
          </cell>
          <cell r="AR547">
            <v>0.24</v>
          </cell>
          <cell r="AS547">
            <v>0</v>
          </cell>
          <cell r="AT547">
            <v>0.01</v>
          </cell>
          <cell r="AU547">
            <v>0.01</v>
          </cell>
          <cell r="AV547">
            <v>0.01</v>
          </cell>
          <cell r="AW547">
            <v>0.02</v>
          </cell>
          <cell r="AX547">
            <v>0.02</v>
          </cell>
          <cell r="AY547">
            <v>0.55000000000000004</v>
          </cell>
          <cell r="AZ547">
            <v>0.6</v>
          </cell>
          <cell r="BA547">
            <v>0.57999999999999996</v>
          </cell>
          <cell r="BB547">
            <v>0.64</v>
          </cell>
          <cell r="BC547">
            <v>0.43</v>
          </cell>
          <cell r="BD547">
            <v>0.41</v>
          </cell>
          <cell r="BK547">
            <v>0</v>
          </cell>
          <cell r="BL547">
            <v>1.2E-2</v>
          </cell>
          <cell r="BM547">
            <v>0.01</v>
          </cell>
          <cell r="BN547">
            <v>0</v>
          </cell>
          <cell r="BO547">
            <v>0.02</v>
          </cell>
          <cell r="BP547">
            <v>0.05</v>
          </cell>
          <cell r="BQ547">
            <v>0.06</v>
          </cell>
          <cell r="BR547">
            <v>0.13</v>
          </cell>
          <cell r="BS547">
            <v>7.0000000000000007E-2</v>
          </cell>
          <cell r="BT547">
            <v>0.02</v>
          </cell>
          <cell r="BU547">
            <v>0.06</v>
          </cell>
          <cell r="BV547">
            <v>0.06</v>
          </cell>
          <cell r="BW547">
            <v>0.09</v>
          </cell>
          <cell r="BX547">
            <v>0.06</v>
          </cell>
          <cell r="BY547">
            <v>0.12</v>
          </cell>
          <cell r="BZ547">
            <v>0.1</v>
          </cell>
          <cell r="CA547">
            <v>0.12</v>
          </cell>
          <cell r="CB547">
            <v>0.12</v>
          </cell>
          <cell r="CL547">
            <v>0.24</v>
          </cell>
          <cell r="CM547">
            <v>0.23</v>
          </cell>
          <cell r="CN547">
            <v>0.26</v>
          </cell>
          <cell r="CO547">
            <v>0.19</v>
          </cell>
          <cell r="CP547">
            <v>0.24</v>
          </cell>
          <cell r="CQ547">
            <v>0.31</v>
          </cell>
          <cell r="CR547">
            <v>0.27</v>
          </cell>
          <cell r="CS547">
            <v>0.23</v>
          </cell>
          <cell r="CT547">
            <v>0.28999999999999998</v>
          </cell>
          <cell r="CU547">
            <v>0</v>
          </cell>
          <cell r="CV547">
            <v>0.01</v>
          </cell>
          <cell r="CW547">
            <v>0.01</v>
          </cell>
          <cell r="CX547">
            <v>0.01</v>
          </cell>
          <cell r="CY547">
            <v>0.02</v>
          </cell>
          <cell r="CZ547">
            <v>0.01</v>
          </cell>
          <cell r="DA547">
            <v>0.02</v>
          </cell>
          <cell r="DB547">
            <v>0.01</v>
          </cell>
          <cell r="DC547">
            <v>0.01</v>
          </cell>
          <cell r="DD547">
            <v>0.75</v>
          </cell>
          <cell r="DE547">
            <v>0.69</v>
          </cell>
          <cell r="DF547">
            <v>0.66</v>
          </cell>
          <cell r="DG547">
            <v>0.72</v>
          </cell>
          <cell r="DH547">
            <v>0.65</v>
          </cell>
          <cell r="DI547">
            <v>0.52</v>
          </cell>
          <cell r="DJ547">
            <v>0.55000000000000004</v>
          </cell>
          <cell r="DK547">
            <v>0.52</v>
          </cell>
          <cell r="DL547">
            <v>0.51</v>
          </cell>
          <cell r="DM547">
            <v>0.15</v>
          </cell>
          <cell r="DN547">
            <v>2.9000000000000001E-2</v>
          </cell>
          <cell r="DO547">
            <v>0.03</v>
          </cell>
          <cell r="DP547">
            <v>0.03</v>
          </cell>
          <cell r="DQ547">
            <v>2.9000000000000001E-2</v>
          </cell>
          <cell r="DR547">
            <v>0.03</v>
          </cell>
          <cell r="DS547">
            <v>0.05</v>
          </cell>
          <cell r="DT547">
            <v>0.05</v>
          </cell>
          <cell r="DU547">
            <v>0.03</v>
          </cell>
          <cell r="DW547">
            <v>7.4999999999999997E-2</v>
          </cell>
          <cell r="DX547">
            <v>0.04</v>
          </cell>
          <cell r="DY547">
            <v>0.14000000000000001</v>
          </cell>
          <cell r="DZ547">
            <v>7.0000000000000007E-2</v>
          </cell>
          <cell r="EA547">
            <v>0.15</v>
          </cell>
          <cell r="EB547">
            <v>0.16</v>
          </cell>
          <cell r="EC547">
            <v>0.06</v>
          </cell>
          <cell r="ED547">
            <v>0.2</v>
          </cell>
          <cell r="EE547">
            <v>0.26</v>
          </cell>
          <cell r="EF547">
            <v>0.32</v>
          </cell>
          <cell r="EG547">
            <v>0.37</v>
          </cell>
          <cell r="EH547">
            <v>0.35</v>
          </cell>
          <cell r="EI547">
            <v>0.31</v>
          </cell>
          <cell r="EJ547">
            <v>0.34</v>
          </cell>
          <cell r="EK547">
            <v>0.39</v>
          </cell>
          <cell r="EL547">
            <v>0.46</v>
          </cell>
          <cell r="EM547">
            <v>0.38</v>
          </cell>
          <cell r="EO547">
            <v>0.55000000000000004</v>
          </cell>
          <cell r="EP547">
            <v>0.54</v>
          </cell>
          <cell r="EQ547">
            <v>0.45</v>
          </cell>
          <cell r="ER547">
            <v>0.56999999999999995</v>
          </cell>
          <cell r="ES547">
            <v>0.46</v>
          </cell>
          <cell r="ET547">
            <v>0.36</v>
          </cell>
          <cell r="EU547">
            <v>0.42</v>
          </cell>
          <cell r="EV547">
            <v>0.38</v>
          </cell>
          <cell r="EW547">
            <v>0.02</v>
          </cell>
          <cell r="EX547">
            <v>0.02</v>
          </cell>
          <cell r="EY547">
            <v>0.02</v>
          </cell>
          <cell r="EZ547">
            <v>0.02</v>
          </cell>
          <cell r="FA547">
            <v>0.02</v>
          </cell>
          <cell r="FB547">
            <v>0.02</v>
          </cell>
          <cell r="FC547">
            <v>0.04</v>
          </cell>
          <cell r="FD547">
            <v>0.02</v>
          </cell>
          <cell r="FE547">
            <v>0.02</v>
          </cell>
          <cell r="GP547">
            <v>0.04</v>
          </cell>
          <cell r="GQ547">
            <v>0.02</v>
          </cell>
          <cell r="GR547">
            <v>0.03</v>
          </cell>
          <cell r="GS547">
            <v>0.02</v>
          </cell>
          <cell r="GT547">
            <v>0.08</v>
          </cell>
          <cell r="GU547">
            <v>0.03</v>
          </cell>
          <cell r="GV547">
            <v>0.42</v>
          </cell>
          <cell r="GW547">
            <v>0.36</v>
          </cell>
          <cell r="GX547">
            <v>0.35</v>
          </cell>
          <cell r="GY547">
            <v>0.43</v>
          </cell>
          <cell r="GZ547">
            <v>0.42</v>
          </cell>
          <cell r="HA547">
            <v>0.4</v>
          </cell>
          <cell r="HB547">
            <v>0.42</v>
          </cell>
          <cell r="HC547">
            <v>0.37</v>
          </cell>
          <cell r="HD547">
            <v>0.36</v>
          </cell>
          <cell r="HE547">
            <v>0.36</v>
          </cell>
          <cell r="HF547">
            <v>0.32</v>
          </cell>
          <cell r="HG547">
            <v>0.43</v>
          </cell>
          <cell r="HH547">
            <v>0.08</v>
          </cell>
          <cell r="HI547">
            <v>0.18</v>
          </cell>
          <cell r="HJ547">
            <v>0.2</v>
          </cell>
          <cell r="HK547">
            <v>0.13</v>
          </cell>
          <cell r="HL547">
            <v>0.13</v>
          </cell>
          <cell r="HM547">
            <v>0.08</v>
          </cell>
          <cell r="HN547">
            <v>2.9000000000000001E-2</v>
          </cell>
          <cell r="HO547">
            <v>0.04</v>
          </cell>
          <cell r="HP547">
            <v>0.04</v>
          </cell>
          <cell r="HQ547">
            <v>0.03</v>
          </cell>
          <cell r="HR547">
            <v>1.7000000000000001E-2</v>
          </cell>
          <cell r="HS547">
            <v>2.3E-2</v>
          </cell>
          <cell r="HT547">
            <v>0.01</v>
          </cell>
          <cell r="HU547">
            <v>0.03</v>
          </cell>
          <cell r="HV547">
            <v>0.03</v>
          </cell>
          <cell r="HW547">
            <v>0.02</v>
          </cell>
          <cell r="HX547">
            <v>0.03</v>
          </cell>
          <cell r="HY547">
            <v>0.03</v>
          </cell>
        </row>
        <row r="548">
          <cell r="A548">
            <v>610215</v>
          </cell>
          <cell r="I548">
            <v>98</v>
          </cell>
          <cell r="J548" t="str">
            <v>Weak</v>
          </cell>
          <cell r="M548">
            <v>36</v>
          </cell>
          <cell r="R548">
            <v>4</v>
          </cell>
          <cell r="AA548">
            <v>0.01</v>
          </cell>
          <cell r="AB548">
            <v>0.01</v>
          </cell>
          <cell r="AC548">
            <v>0.03</v>
          </cell>
          <cell r="AD548">
            <v>0.01</v>
          </cell>
          <cell r="AE548">
            <v>0.03</v>
          </cell>
          <cell r="AF548">
            <v>0.06</v>
          </cell>
          <cell r="AG548">
            <v>0.09</v>
          </cell>
          <cell r="AH548">
            <v>7.0000000000000007E-2</v>
          </cell>
          <cell r="AI548">
            <v>7.0000000000000007E-2</v>
          </cell>
          <cell r="AJ548">
            <v>0.06</v>
          </cell>
          <cell r="AK548">
            <v>0.15</v>
          </cell>
          <cell r="AL548">
            <v>0.2</v>
          </cell>
          <cell r="AM548">
            <v>0.42</v>
          </cell>
          <cell r="AN548">
            <v>0.31</v>
          </cell>
          <cell r="AO548">
            <v>0.4</v>
          </cell>
          <cell r="AP548">
            <v>0.32</v>
          </cell>
          <cell r="AQ548">
            <v>0.37</v>
          </cell>
          <cell r="AR548">
            <v>0.33</v>
          </cell>
          <cell r="AS548">
            <v>0</v>
          </cell>
          <cell r="AT548">
            <v>0.01</v>
          </cell>
          <cell r="AU548">
            <v>0.01</v>
          </cell>
          <cell r="AV548">
            <v>0</v>
          </cell>
          <cell r="AW548">
            <v>0.01</v>
          </cell>
          <cell r="AX548">
            <v>0.01</v>
          </cell>
          <cell r="AY548">
            <v>0.48</v>
          </cell>
          <cell r="AZ548">
            <v>0.59</v>
          </cell>
          <cell r="BA548">
            <v>0.49</v>
          </cell>
          <cell r="BB548">
            <v>0.6</v>
          </cell>
          <cell r="BC548">
            <v>0.44</v>
          </cell>
          <cell r="BD548">
            <v>0.4</v>
          </cell>
          <cell r="BK548">
            <v>4.0000000000000001E-3</v>
          </cell>
          <cell r="BL548">
            <v>4.0000000000000001E-3</v>
          </cell>
          <cell r="BM548">
            <v>0</v>
          </cell>
          <cell r="BN548">
            <v>0.01</v>
          </cell>
          <cell r="BO548">
            <v>0</v>
          </cell>
          <cell r="BP548">
            <v>0.02</v>
          </cell>
          <cell r="BQ548">
            <v>0.04</v>
          </cell>
          <cell r="BR548">
            <v>0.09</v>
          </cell>
          <cell r="BS548">
            <v>0.06</v>
          </cell>
          <cell r="BT548">
            <v>0.02</v>
          </cell>
          <cell r="BU548">
            <v>0.01</v>
          </cell>
          <cell r="BV548">
            <v>0.03</v>
          </cell>
          <cell r="BW548">
            <v>0.05</v>
          </cell>
          <cell r="BX548">
            <v>0.02</v>
          </cell>
          <cell r="BY548">
            <v>0</v>
          </cell>
          <cell r="BZ548">
            <v>0.09</v>
          </cell>
          <cell r="CA548">
            <v>0.14000000000000001</v>
          </cell>
          <cell r="CB548">
            <v>0.06</v>
          </cell>
          <cell r="CL548">
            <v>0.17</v>
          </cell>
          <cell r="CM548">
            <v>0.23</v>
          </cell>
          <cell r="CN548">
            <v>0.28000000000000003</v>
          </cell>
          <cell r="CO548">
            <v>0.28999999999999998</v>
          </cell>
          <cell r="CP548">
            <v>0.28000000000000003</v>
          </cell>
          <cell r="CQ548">
            <v>0.31</v>
          </cell>
          <cell r="CR548">
            <v>0.32</v>
          </cell>
          <cell r="CS548">
            <v>0.3</v>
          </cell>
          <cell r="CT548">
            <v>0.36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0.01</v>
          </cell>
          <cell r="DA548">
            <v>0</v>
          </cell>
          <cell r="DB548">
            <v>0</v>
          </cell>
          <cell r="DC548">
            <v>0</v>
          </cell>
          <cell r="DD548">
            <v>0.81</v>
          </cell>
          <cell r="DE548">
            <v>0.75</v>
          </cell>
          <cell r="DF548">
            <v>0.69</v>
          </cell>
          <cell r="DG548">
            <v>0.64</v>
          </cell>
          <cell r="DH548">
            <v>0.69</v>
          </cell>
          <cell r="DI548">
            <v>0.66</v>
          </cell>
          <cell r="DJ548">
            <v>0.54</v>
          </cell>
          <cell r="DK548">
            <v>0.46</v>
          </cell>
          <cell r="DL548">
            <v>0.52</v>
          </cell>
          <cell r="DM548">
            <v>0.18</v>
          </cell>
          <cell r="DN548">
            <v>1.7000000000000001E-2</v>
          </cell>
          <cell r="DO548">
            <v>0.02</v>
          </cell>
          <cell r="DP548">
            <v>0.02</v>
          </cell>
          <cell r="DQ548">
            <v>8.9999999999999993E-3</v>
          </cell>
          <cell r="DR548">
            <v>0.02</v>
          </cell>
          <cell r="DS548">
            <v>0.02</v>
          </cell>
          <cell r="DT548">
            <v>0.01</v>
          </cell>
          <cell r="DU548">
            <v>0.01</v>
          </cell>
          <cell r="DW548">
            <v>7.1999999999999995E-2</v>
          </cell>
          <cell r="DX548">
            <v>3.4000000000000002E-2</v>
          </cell>
          <cell r="DY548">
            <v>0.02</v>
          </cell>
          <cell r="DZ548">
            <v>0.03</v>
          </cell>
          <cell r="EA548">
            <v>0.06</v>
          </cell>
          <cell r="EB548">
            <v>7.0000000000000007E-2</v>
          </cell>
          <cell r="EC548">
            <v>0.04</v>
          </cell>
          <cell r="ED548">
            <v>0.04</v>
          </cell>
          <cell r="EE548">
            <v>0.24</v>
          </cell>
          <cell r="EF548">
            <v>0.32</v>
          </cell>
          <cell r="EG548">
            <v>0.27</v>
          </cell>
          <cell r="EH548">
            <v>0.31</v>
          </cell>
          <cell r="EI548">
            <v>0.3</v>
          </cell>
          <cell r="EJ548">
            <v>0.37</v>
          </cell>
          <cell r="EK548">
            <v>0.42</v>
          </cell>
          <cell r="EL548">
            <v>0.36</v>
          </cell>
          <cell r="EM548">
            <v>0.36</v>
          </cell>
          <cell r="EO548">
            <v>0.59</v>
          </cell>
          <cell r="EP548">
            <v>0.67</v>
          </cell>
          <cell r="EQ548">
            <v>0.63</v>
          </cell>
          <cell r="ER548">
            <v>0.66</v>
          </cell>
          <cell r="ES548">
            <v>0.53</v>
          </cell>
          <cell r="ET548">
            <v>0.49</v>
          </cell>
          <cell r="EU548">
            <v>0.59</v>
          </cell>
          <cell r="EV548">
            <v>0.59</v>
          </cell>
          <cell r="EW548">
            <v>0.01</v>
          </cell>
          <cell r="EX548">
            <v>0</v>
          </cell>
          <cell r="EY548">
            <v>0.01</v>
          </cell>
          <cell r="EZ548">
            <v>0.02</v>
          </cell>
          <cell r="FA548">
            <v>0.01</v>
          </cell>
          <cell r="FB548">
            <v>0.02</v>
          </cell>
          <cell r="FC548">
            <v>0</v>
          </cell>
          <cell r="FD548">
            <v>0</v>
          </cell>
          <cell r="FE548">
            <v>0</v>
          </cell>
          <cell r="GP548">
            <v>0</v>
          </cell>
          <cell r="GQ548">
            <v>0.01</v>
          </cell>
          <cell r="GR548">
            <v>0</v>
          </cell>
          <cell r="GS548">
            <v>0.01</v>
          </cell>
          <cell r="GT548">
            <v>0.11</v>
          </cell>
          <cell r="GU548">
            <v>0</v>
          </cell>
          <cell r="GV548">
            <v>0.39</v>
          </cell>
          <cell r="GW548">
            <v>0.39</v>
          </cell>
          <cell r="GX548">
            <v>0.36</v>
          </cell>
          <cell r="GY548">
            <v>0.34</v>
          </cell>
          <cell r="GZ548">
            <v>0.44</v>
          </cell>
          <cell r="HA548">
            <v>0.34</v>
          </cell>
          <cell r="HB548">
            <v>0.51</v>
          </cell>
          <cell r="HC548">
            <v>0.43</v>
          </cell>
          <cell r="HD548">
            <v>0.46</v>
          </cell>
          <cell r="HE548">
            <v>0.54</v>
          </cell>
          <cell r="HF548">
            <v>0.32</v>
          </cell>
          <cell r="HG548">
            <v>0.56999999999999995</v>
          </cell>
          <cell r="HH548">
            <v>0.08</v>
          </cell>
          <cell r="HI548">
            <v>0.15</v>
          </cell>
          <cell r="HJ548">
            <v>0.15</v>
          </cell>
          <cell r="HK548">
            <v>0.09</v>
          </cell>
          <cell r="HL548">
            <v>0.1</v>
          </cell>
          <cell r="HM548">
            <v>0.06</v>
          </cell>
          <cell r="HN548">
            <v>1.7000000000000001E-2</v>
          </cell>
          <cell r="HO548">
            <v>0.01</v>
          </cell>
          <cell r="HP548">
            <v>0.02</v>
          </cell>
          <cell r="HQ548">
            <v>0.01</v>
          </cell>
          <cell r="HR548">
            <v>1.7000000000000001E-2</v>
          </cell>
          <cell r="HS548">
            <v>8.9999999999999993E-3</v>
          </cell>
          <cell r="HT548">
            <v>0</v>
          </cell>
          <cell r="HU548">
            <v>0.01</v>
          </cell>
          <cell r="HV548">
            <v>0.01</v>
          </cell>
          <cell r="HW548">
            <v>0.01</v>
          </cell>
          <cell r="HX548">
            <v>0.02</v>
          </cell>
          <cell r="HY548">
            <v>0.01</v>
          </cell>
        </row>
        <row r="549">
          <cell r="A549">
            <v>610216</v>
          </cell>
          <cell r="I549">
            <v>33</v>
          </cell>
          <cell r="J549" t="str">
            <v>Weak</v>
          </cell>
          <cell r="M549">
            <v>21</v>
          </cell>
          <cell r="R549">
            <v>2</v>
          </cell>
          <cell r="AA549">
            <v>0.04</v>
          </cell>
          <cell r="AB549">
            <v>0.05</v>
          </cell>
          <cell r="AC549">
            <v>0.01</v>
          </cell>
          <cell r="AD549">
            <v>0.06</v>
          </cell>
          <cell r="AE549">
            <v>0.05</v>
          </cell>
          <cell r="AF549">
            <v>0.11</v>
          </cell>
          <cell r="AG549">
            <v>0.18</v>
          </cell>
          <cell r="AH549">
            <v>0.12</v>
          </cell>
          <cell r="AI549">
            <v>7.0000000000000007E-2</v>
          </cell>
          <cell r="AJ549">
            <v>7.0000000000000007E-2</v>
          </cell>
          <cell r="AK549">
            <v>0.22</v>
          </cell>
          <cell r="AL549">
            <v>0.22</v>
          </cell>
          <cell r="AM549">
            <v>0.39</v>
          </cell>
          <cell r="AN549">
            <v>0.36</v>
          </cell>
          <cell r="AO549">
            <v>0.4</v>
          </cell>
          <cell r="AP549">
            <v>0.25</v>
          </cell>
          <cell r="AQ549">
            <v>0.32</v>
          </cell>
          <cell r="AR549">
            <v>0.24</v>
          </cell>
          <cell r="AS549">
            <v>0.01</v>
          </cell>
          <cell r="AT549">
            <v>0.03</v>
          </cell>
          <cell r="AU549">
            <v>0.02</v>
          </cell>
          <cell r="AV549">
            <v>0.04</v>
          </cell>
          <cell r="AW549">
            <v>0.05</v>
          </cell>
          <cell r="AX549">
            <v>0.05</v>
          </cell>
          <cell r="AY549">
            <v>0.38</v>
          </cell>
          <cell r="AZ549">
            <v>0.44</v>
          </cell>
          <cell r="BA549">
            <v>0.5</v>
          </cell>
          <cell r="BB549">
            <v>0.57999999999999996</v>
          </cell>
          <cell r="BC549">
            <v>0.36</v>
          </cell>
          <cell r="BD549">
            <v>0.37</v>
          </cell>
          <cell r="BK549">
            <v>8.9999999999999993E-3</v>
          </cell>
          <cell r="BL549">
            <v>8.9999999999999993E-3</v>
          </cell>
          <cell r="BM549">
            <v>0.01</v>
          </cell>
          <cell r="BN549">
            <v>0.02</v>
          </cell>
          <cell r="BO549">
            <v>0.01</v>
          </cell>
          <cell r="BP549">
            <v>0.03</v>
          </cell>
          <cell r="BQ549">
            <v>0.03</v>
          </cell>
          <cell r="BR549">
            <v>0.06</v>
          </cell>
          <cell r="BS549">
            <v>0.04</v>
          </cell>
          <cell r="BT549">
            <v>0.01</v>
          </cell>
          <cell r="BU549">
            <v>0.01</v>
          </cell>
          <cell r="BV549">
            <v>0.01</v>
          </cell>
          <cell r="BW549">
            <v>0.05</v>
          </cell>
          <cell r="BX549">
            <v>0.03</v>
          </cell>
          <cell r="BY549">
            <v>0.04</v>
          </cell>
          <cell r="BZ549">
            <v>0.08</v>
          </cell>
          <cell r="CA549">
            <v>0.08</v>
          </cell>
          <cell r="CB549">
            <v>0.09</v>
          </cell>
          <cell r="CL549">
            <v>0.15</v>
          </cell>
          <cell r="CM549">
            <v>0.18</v>
          </cell>
          <cell r="CN549">
            <v>0.21</v>
          </cell>
          <cell r="CO549">
            <v>0.15</v>
          </cell>
          <cell r="CP549">
            <v>0.19</v>
          </cell>
          <cell r="CQ549">
            <v>0.24</v>
          </cell>
          <cell r="CR549">
            <v>0.21</v>
          </cell>
          <cell r="CS549">
            <v>0.2</v>
          </cell>
          <cell r="CT549">
            <v>0.17</v>
          </cell>
          <cell r="CU549">
            <v>0.02</v>
          </cell>
          <cell r="CV549">
            <v>0.04</v>
          </cell>
          <cell r="CW549">
            <v>0.03</v>
          </cell>
          <cell r="CX549">
            <v>0.02</v>
          </cell>
          <cell r="CY549">
            <v>0.02</v>
          </cell>
          <cell r="CZ549">
            <v>0.02</v>
          </cell>
          <cell r="DA549">
            <v>0.02</v>
          </cell>
          <cell r="DB549">
            <v>0.03</v>
          </cell>
          <cell r="DC549">
            <v>0.03</v>
          </cell>
          <cell r="DD549">
            <v>0.81</v>
          </cell>
          <cell r="DE549">
            <v>0.77</v>
          </cell>
          <cell r="DF549">
            <v>0.75</v>
          </cell>
          <cell r="DG549">
            <v>0.77</v>
          </cell>
          <cell r="DH549">
            <v>0.76</v>
          </cell>
          <cell r="DI549">
            <v>0.67</v>
          </cell>
          <cell r="DJ549">
            <v>0.65</v>
          </cell>
          <cell r="DK549">
            <v>0.64</v>
          </cell>
          <cell r="DL549">
            <v>0.67</v>
          </cell>
          <cell r="DM549">
            <v>0.13</v>
          </cell>
          <cell r="DN549">
            <v>0</v>
          </cell>
          <cell r="DO549">
            <v>0</v>
          </cell>
          <cell r="DP549">
            <v>0</v>
          </cell>
          <cell r="DQ549">
            <v>8.9999999999999993E-3</v>
          </cell>
          <cell r="DR549">
            <v>0.02</v>
          </cell>
          <cell r="DS549">
            <v>0.05</v>
          </cell>
          <cell r="DT549">
            <v>0.02</v>
          </cell>
          <cell r="DU549">
            <v>0.02</v>
          </cell>
          <cell r="DW549">
            <v>2.8000000000000001E-2</v>
          </cell>
          <cell r="DX549">
            <v>8.4000000000000005E-2</v>
          </cell>
          <cell r="DY549">
            <v>0.05</v>
          </cell>
          <cell r="DZ549">
            <v>0.02</v>
          </cell>
          <cell r="EA549">
            <v>7.0000000000000007E-2</v>
          </cell>
          <cell r="EB549">
            <v>0.1</v>
          </cell>
          <cell r="EC549">
            <v>7.0000000000000007E-2</v>
          </cell>
          <cell r="ED549">
            <v>7.0000000000000007E-2</v>
          </cell>
          <cell r="EE549">
            <v>0.38</v>
          </cell>
          <cell r="EF549">
            <v>0.33</v>
          </cell>
          <cell r="EG549">
            <v>0.26</v>
          </cell>
          <cell r="EH549">
            <v>0.36</v>
          </cell>
          <cell r="EI549">
            <v>0.32</v>
          </cell>
          <cell r="EJ549">
            <v>0.33</v>
          </cell>
          <cell r="EK549">
            <v>0.34</v>
          </cell>
          <cell r="EL549">
            <v>0.36</v>
          </cell>
          <cell r="EM549">
            <v>0.34</v>
          </cell>
          <cell r="EO549">
            <v>0.62</v>
          </cell>
          <cell r="EP549">
            <v>0.6</v>
          </cell>
          <cell r="EQ549">
            <v>0.56000000000000005</v>
          </cell>
          <cell r="ER549">
            <v>0.62</v>
          </cell>
          <cell r="ES549">
            <v>0.52</v>
          </cell>
          <cell r="ET549">
            <v>0.46</v>
          </cell>
          <cell r="EU549">
            <v>0.5</v>
          </cell>
          <cell r="EV549">
            <v>0.51</v>
          </cell>
          <cell r="EW549">
            <v>0.04</v>
          </cell>
          <cell r="EX549">
            <v>0.03</v>
          </cell>
          <cell r="EY549">
            <v>0.06</v>
          </cell>
          <cell r="EZ549">
            <v>0.04</v>
          </cell>
          <cell r="FA549">
            <v>0.04</v>
          </cell>
          <cell r="FB549">
            <v>0.06</v>
          </cell>
          <cell r="FC549">
            <v>0.06</v>
          </cell>
          <cell r="FD549">
            <v>0.06</v>
          </cell>
          <cell r="FE549">
            <v>7.0000000000000007E-2</v>
          </cell>
          <cell r="GP549">
            <v>0</v>
          </cell>
          <cell r="GQ549">
            <v>7.0000000000000007E-2</v>
          </cell>
          <cell r="GR549">
            <v>0.01</v>
          </cell>
          <cell r="GS549">
            <v>0</v>
          </cell>
          <cell r="GT549">
            <v>0.12</v>
          </cell>
          <cell r="GU549">
            <v>0</v>
          </cell>
          <cell r="GV549">
            <v>0.26</v>
          </cell>
          <cell r="GW549">
            <v>0.31</v>
          </cell>
          <cell r="GX549">
            <v>0.28999999999999998</v>
          </cell>
          <cell r="GY549">
            <v>0.3</v>
          </cell>
          <cell r="GZ549">
            <v>0.3</v>
          </cell>
          <cell r="HA549">
            <v>0.24</v>
          </cell>
          <cell r="HB549">
            <v>0.65</v>
          </cell>
          <cell r="HC549">
            <v>0.35</v>
          </cell>
          <cell r="HD549">
            <v>0.5</v>
          </cell>
          <cell r="HE549">
            <v>0.52</v>
          </cell>
          <cell r="HF549">
            <v>0.36</v>
          </cell>
          <cell r="HG549">
            <v>0.61</v>
          </cell>
          <cell r="HH549">
            <v>0.03</v>
          </cell>
          <cell r="HI549">
            <v>0.19</v>
          </cell>
          <cell r="HJ549">
            <v>0.1</v>
          </cell>
          <cell r="HK549">
            <v>7.0000000000000007E-2</v>
          </cell>
          <cell r="HL549">
            <v>0.11</v>
          </cell>
          <cell r="HM549">
            <v>0.06</v>
          </cell>
          <cell r="HN549">
            <v>1.9E-2</v>
          </cell>
          <cell r="HO549">
            <v>0.03</v>
          </cell>
          <cell r="HP549">
            <v>0.03</v>
          </cell>
          <cell r="HQ549">
            <v>0.04</v>
          </cell>
          <cell r="HR549">
            <v>3.6999999999999998E-2</v>
          </cell>
          <cell r="HS549">
            <v>2.8000000000000001E-2</v>
          </cell>
          <cell r="HT549">
            <v>0.04</v>
          </cell>
          <cell r="HU549">
            <v>7.0000000000000007E-2</v>
          </cell>
          <cell r="HV549">
            <v>7.0000000000000007E-2</v>
          </cell>
          <cell r="HW549">
            <v>7.0000000000000007E-2</v>
          </cell>
          <cell r="HX549">
            <v>7.0000000000000007E-2</v>
          </cell>
          <cell r="HY549">
            <v>7.0000000000000007E-2</v>
          </cell>
        </row>
        <row r="550">
          <cell r="A550">
            <v>610217</v>
          </cell>
          <cell r="I550">
            <v>99</v>
          </cell>
          <cell r="J550" t="str">
            <v>Weak</v>
          </cell>
          <cell r="M550">
            <v>37</v>
          </cell>
          <cell r="R550">
            <v>17</v>
          </cell>
          <cell r="AA550">
            <v>0.01</v>
          </cell>
          <cell r="AB550">
            <v>0.01</v>
          </cell>
          <cell r="AC550">
            <v>0.01</v>
          </cell>
          <cell r="AD550">
            <v>0.01</v>
          </cell>
          <cell r="AE550">
            <v>0.02</v>
          </cell>
          <cell r="AF550">
            <v>0.05</v>
          </cell>
          <cell r="AG550">
            <v>0.1</v>
          </cell>
          <cell r="AH550">
            <v>0.11</v>
          </cell>
          <cell r="AI550">
            <v>0.11</v>
          </cell>
          <cell r="AJ550">
            <v>0.09</v>
          </cell>
          <cell r="AK550">
            <v>0.16</v>
          </cell>
          <cell r="AL550">
            <v>0.18</v>
          </cell>
          <cell r="AM550">
            <v>0.28999999999999998</v>
          </cell>
          <cell r="AN550">
            <v>0.28000000000000003</v>
          </cell>
          <cell r="AO550">
            <v>0.32</v>
          </cell>
          <cell r="AP550">
            <v>0.27</v>
          </cell>
          <cell r="AQ550">
            <v>0.37</v>
          </cell>
          <cell r="AR550">
            <v>0.33</v>
          </cell>
          <cell r="AS550">
            <v>0.01</v>
          </cell>
          <cell r="AT550">
            <v>0.01</v>
          </cell>
          <cell r="AU550">
            <v>0.02</v>
          </cell>
          <cell r="AV550">
            <v>0.02</v>
          </cell>
          <cell r="AW550">
            <v>0.03</v>
          </cell>
          <cell r="AX550">
            <v>0.03</v>
          </cell>
          <cell r="AY550">
            <v>0.59</v>
          </cell>
          <cell r="AZ550">
            <v>0.57999999999999996</v>
          </cell>
          <cell r="BA550">
            <v>0.54</v>
          </cell>
          <cell r="BB550">
            <v>0.61</v>
          </cell>
          <cell r="BC550">
            <v>0.43</v>
          </cell>
          <cell r="BD550">
            <v>0.42</v>
          </cell>
          <cell r="BK550">
            <v>2.1000000000000001E-2</v>
          </cell>
          <cell r="BL550">
            <v>5.0000000000000001E-3</v>
          </cell>
          <cell r="BM550">
            <v>0</v>
          </cell>
          <cell r="BN550">
            <v>0.01</v>
          </cell>
          <cell r="BO550">
            <v>0.01</v>
          </cell>
          <cell r="BP550">
            <v>0.01</v>
          </cell>
          <cell r="BQ550">
            <v>0.02</v>
          </cell>
          <cell r="BR550">
            <v>0.05</v>
          </cell>
          <cell r="BS550">
            <v>0.03</v>
          </cell>
          <cell r="BT550">
            <v>0.04</v>
          </cell>
          <cell r="BU550">
            <v>0.05</v>
          </cell>
          <cell r="BV550">
            <v>7.0000000000000007E-2</v>
          </cell>
          <cell r="BW550">
            <v>0.06</v>
          </cell>
          <cell r="BX550">
            <v>0.06</v>
          </cell>
          <cell r="BY550">
            <v>0.09</v>
          </cell>
          <cell r="BZ550">
            <v>0.1</v>
          </cell>
          <cell r="CA550">
            <v>0.16</v>
          </cell>
          <cell r="CB550">
            <v>0.12</v>
          </cell>
          <cell r="CL550">
            <v>0.16</v>
          </cell>
          <cell r="CM550">
            <v>0.16</v>
          </cell>
          <cell r="CN550">
            <v>0.18</v>
          </cell>
          <cell r="CO550">
            <v>0.2</v>
          </cell>
          <cell r="CP550">
            <v>0.18</v>
          </cell>
          <cell r="CQ550">
            <v>0.19</v>
          </cell>
          <cell r="CR550">
            <v>0.21</v>
          </cell>
          <cell r="CS550">
            <v>0.21</v>
          </cell>
          <cell r="CT550">
            <v>0.22</v>
          </cell>
          <cell r="CU550">
            <v>0.01</v>
          </cell>
          <cell r="CV550">
            <v>0.01</v>
          </cell>
          <cell r="CW550">
            <v>0.01</v>
          </cell>
          <cell r="CX550">
            <v>0.01</v>
          </cell>
          <cell r="CY550">
            <v>0.01</v>
          </cell>
          <cell r="CZ550">
            <v>0.02</v>
          </cell>
          <cell r="DA550">
            <v>0.01</v>
          </cell>
          <cell r="DB550">
            <v>0.02</v>
          </cell>
          <cell r="DC550">
            <v>0.01</v>
          </cell>
          <cell r="DD550">
            <v>0.77</v>
          </cell>
          <cell r="DE550">
            <v>0.77</v>
          </cell>
          <cell r="DF550">
            <v>0.74</v>
          </cell>
          <cell r="DG550">
            <v>0.73</v>
          </cell>
          <cell r="DH550">
            <v>0.75</v>
          </cell>
          <cell r="DI550">
            <v>0.69</v>
          </cell>
          <cell r="DJ550">
            <v>0.65</v>
          </cell>
          <cell r="DK550">
            <v>0.56000000000000005</v>
          </cell>
          <cell r="DL550">
            <v>0.62</v>
          </cell>
          <cell r="DM550">
            <v>0.08</v>
          </cell>
          <cell r="DN550">
            <v>5.0000000000000001E-3</v>
          </cell>
          <cell r="DO550">
            <v>0.01</v>
          </cell>
          <cell r="DP550">
            <v>0.01</v>
          </cell>
          <cell r="DQ550">
            <v>1.2999999999999999E-2</v>
          </cell>
          <cell r="DR550">
            <v>0.01</v>
          </cell>
          <cell r="DS550">
            <v>0.05</v>
          </cell>
          <cell r="DT550">
            <v>0.01</v>
          </cell>
          <cell r="DU550">
            <v>0</v>
          </cell>
          <cell r="DW550">
            <v>6.4000000000000001E-2</v>
          </cell>
          <cell r="DX550">
            <v>7.1999999999999995E-2</v>
          </cell>
          <cell r="DY550">
            <v>0.1</v>
          </cell>
          <cell r="DZ550">
            <v>0.09</v>
          </cell>
          <cell r="EA550">
            <v>0.09</v>
          </cell>
          <cell r="EB550">
            <v>0.12</v>
          </cell>
          <cell r="EC550">
            <v>0.08</v>
          </cell>
          <cell r="ED550">
            <v>7.0000000000000007E-2</v>
          </cell>
          <cell r="EE550">
            <v>0.28999999999999998</v>
          </cell>
          <cell r="EF550">
            <v>0.22</v>
          </cell>
          <cell r="EG550">
            <v>0.2</v>
          </cell>
          <cell r="EH550">
            <v>0.22</v>
          </cell>
          <cell r="EI550">
            <v>0.2</v>
          </cell>
          <cell r="EJ550">
            <v>0.27</v>
          </cell>
          <cell r="EK550">
            <v>0.28000000000000003</v>
          </cell>
          <cell r="EL550">
            <v>0.28000000000000003</v>
          </cell>
          <cell r="EM550">
            <v>0.25</v>
          </cell>
          <cell r="EO550">
            <v>0.68</v>
          </cell>
          <cell r="EP550">
            <v>0.68</v>
          </cell>
          <cell r="EQ550">
            <v>0.63</v>
          </cell>
          <cell r="ER550">
            <v>0.67</v>
          </cell>
          <cell r="ES550">
            <v>0.59</v>
          </cell>
          <cell r="ET550">
            <v>0.51</v>
          </cell>
          <cell r="EU550">
            <v>0.6</v>
          </cell>
          <cell r="EV550">
            <v>0.63</v>
          </cell>
          <cell r="EW550">
            <v>0.05</v>
          </cell>
          <cell r="EX550">
            <v>0.03</v>
          </cell>
          <cell r="EY550">
            <v>0.04</v>
          </cell>
          <cell r="EZ550">
            <v>0.03</v>
          </cell>
          <cell r="FA550">
            <v>0.03</v>
          </cell>
          <cell r="FB550">
            <v>0.04</v>
          </cell>
          <cell r="FC550">
            <v>0.05</v>
          </cell>
          <cell r="FD550">
            <v>0.04</v>
          </cell>
          <cell r="FE550">
            <v>0.04</v>
          </cell>
          <cell r="GP550">
            <v>0.01</v>
          </cell>
          <cell r="GQ550">
            <v>0</v>
          </cell>
          <cell r="GR550">
            <v>0.01</v>
          </cell>
          <cell r="GS550">
            <v>0.01</v>
          </cell>
          <cell r="GT550">
            <v>0.11</v>
          </cell>
          <cell r="GU550">
            <v>0</v>
          </cell>
          <cell r="GV550">
            <v>0.57999999999999996</v>
          </cell>
          <cell r="GW550">
            <v>0.55000000000000004</v>
          </cell>
          <cell r="GX550">
            <v>0.56000000000000005</v>
          </cell>
          <cell r="GY550">
            <v>0.56000000000000005</v>
          </cell>
          <cell r="GZ550">
            <v>0.56000000000000005</v>
          </cell>
          <cell r="HA550">
            <v>0.6</v>
          </cell>
          <cell r="HB550">
            <v>0.32</v>
          </cell>
          <cell r="HC550">
            <v>0.28000000000000003</v>
          </cell>
          <cell r="HD550">
            <v>0.31</v>
          </cell>
          <cell r="HE550">
            <v>0.26</v>
          </cell>
          <cell r="HF550">
            <v>0.17</v>
          </cell>
          <cell r="HG550">
            <v>0.3</v>
          </cell>
          <cell r="HH550">
            <v>0.04</v>
          </cell>
          <cell r="HI550">
            <v>0.11</v>
          </cell>
          <cell r="HJ550">
            <v>0.06</v>
          </cell>
          <cell r="HK550">
            <v>0.1</v>
          </cell>
          <cell r="HL550">
            <v>0.09</v>
          </cell>
          <cell r="HM550">
            <v>0.04</v>
          </cell>
          <cell r="HN550">
            <v>1.6E-2</v>
          </cell>
          <cell r="HO550">
            <v>0.02</v>
          </cell>
          <cell r="HP550">
            <v>0.01</v>
          </cell>
          <cell r="HQ550">
            <v>0.02</v>
          </cell>
          <cell r="HR550">
            <v>2.1000000000000001E-2</v>
          </cell>
          <cell r="HS550">
            <v>1.2999999999999999E-2</v>
          </cell>
          <cell r="HT550">
            <v>0.04</v>
          </cell>
          <cell r="HU550">
            <v>0.04</v>
          </cell>
          <cell r="HV550">
            <v>0.04</v>
          </cell>
          <cell r="HW550">
            <v>0.05</v>
          </cell>
          <cell r="HX550">
            <v>0.04</v>
          </cell>
          <cell r="HY550">
            <v>0.04</v>
          </cell>
        </row>
        <row r="551">
          <cell r="A551">
            <v>610218</v>
          </cell>
          <cell r="I551">
            <v>73</v>
          </cell>
          <cell r="J551" t="str">
            <v>Neutral</v>
          </cell>
          <cell r="M551">
            <v>55</v>
          </cell>
          <cell r="AA551">
            <v>0.01</v>
          </cell>
          <cell r="AB551">
            <v>0.02</v>
          </cell>
          <cell r="AC551">
            <v>0.01</v>
          </cell>
          <cell r="AD551">
            <v>0.05</v>
          </cell>
          <cell r="AE551">
            <v>0.06</v>
          </cell>
          <cell r="AF551">
            <v>0.09</v>
          </cell>
          <cell r="AG551">
            <v>0.03</v>
          </cell>
          <cell r="AH551">
            <v>0.05</v>
          </cell>
          <cell r="AI551">
            <v>0.04</v>
          </cell>
          <cell r="AJ551">
            <v>0.05</v>
          </cell>
          <cell r="AK551">
            <v>0.1</v>
          </cell>
          <cell r="AL551">
            <v>0.11</v>
          </cell>
          <cell r="AM551">
            <v>0.25</v>
          </cell>
          <cell r="AN551">
            <v>0.2</v>
          </cell>
          <cell r="AO551">
            <v>0.28000000000000003</v>
          </cell>
          <cell r="AP551">
            <v>0.24</v>
          </cell>
          <cell r="AQ551">
            <v>0.32</v>
          </cell>
          <cell r="AR551">
            <v>0.32</v>
          </cell>
          <cell r="AS551">
            <v>0.01</v>
          </cell>
          <cell r="AT551">
            <v>0.01</v>
          </cell>
          <cell r="AU551">
            <v>0.01</v>
          </cell>
          <cell r="AV551">
            <v>0</v>
          </cell>
          <cell r="AW551">
            <v>0.01</v>
          </cell>
          <cell r="AX551">
            <v>0.02</v>
          </cell>
          <cell r="AY551">
            <v>0.7</v>
          </cell>
          <cell r="AZ551">
            <v>0.73</v>
          </cell>
          <cell r="BA551">
            <v>0.66</v>
          </cell>
          <cell r="BB551">
            <v>0.67</v>
          </cell>
          <cell r="BC551">
            <v>0.5</v>
          </cell>
          <cell r="BD551">
            <v>0.46</v>
          </cell>
          <cell r="BK551">
            <v>6.0000000000000001E-3</v>
          </cell>
          <cell r="BL551">
            <v>6.0000000000000001E-3</v>
          </cell>
          <cell r="BM551">
            <v>0.01</v>
          </cell>
          <cell r="BN551">
            <v>0</v>
          </cell>
          <cell r="BO551">
            <v>0</v>
          </cell>
          <cell r="BP551">
            <v>0.01</v>
          </cell>
          <cell r="BQ551">
            <v>0.06</v>
          </cell>
          <cell r="BR551">
            <v>0.12</v>
          </cell>
          <cell r="BS551">
            <v>0.06</v>
          </cell>
          <cell r="BT551">
            <v>0.01</v>
          </cell>
          <cell r="BU551">
            <v>0.03</v>
          </cell>
          <cell r="BV551">
            <v>0.04</v>
          </cell>
          <cell r="BW551">
            <v>0.01</v>
          </cell>
          <cell r="BX551">
            <v>0.03</v>
          </cell>
          <cell r="BY551">
            <v>0.05</v>
          </cell>
          <cell r="BZ551">
            <v>0.08</v>
          </cell>
          <cell r="CA551">
            <v>0.12</v>
          </cell>
          <cell r="CB551">
            <v>0.13</v>
          </cell>
          <cell r="CL551">
            <v>0.14000000000000001</v>
          </cell>
          <cell r="CM551">
            <v>0.2</v>
          </cell>
          <cell r="CN551">
            <v>0.23</v>
          </cell>
          <cell r="CO551">
            <v>0.22</v>
          </cell>
          <cell r="CP551">
            <v>0.24</v>
          </cell>
          <cell r="CQ551">
            <v>0.3</v>
          </cell>
          <cell r="CR551">
            <v>0.28000000000000003</v>
          </cell>
          <cell r="CS551">
            <v>0.22</v>
          </cell>
          <cell r="CT551">
            <v>0.23</v>
          </cell>
          <cell r="CU551">
            <v>0.01</v>
          </cell>
          <cell r="CV551">
            <v>0.01</v>
          </cell>
          <cell r="CW551">
            <v>0.01</v>
          </cell>
          <cell r="CX551">
            <v>0.01</v>
          </cell>
          <cell r="CY551">
            <v>0</v>
          </cell>
          <cell r="CZ551">
            <v>0.01</v>
          </cell>
          <cell r="DA551">
            <v>0</v>
          </cell>
          <cell r="DB551">
            <v>0</v>
          </cell>
          <cell r="DC551">
            <v>0.01</v>
          </cell>
          <cell r="DD551">
            <v>0.85</v>
          </cell>
          <cell r="DE551">
            <v>0.76</v>
          </cell>
          <cell r="DF551">
            <v>0.72</v>
          </cell>
          <cell r="DG551">
            <v>0.76</v>
          </cell>
          <cell r="DH551">
            <v>0.74</v>
          </cell>
          <cell r="DI551">
            <v>0.62</v>
          </cell>
          <cell r="DJ551">
            <v>0.56999999999999995</v>
          </cell>
          <cell r="DK551">
            <v>0.55000000000000004</v>
          </cell>
          <cell r="DL551">
            <v>0.57999999999999996</v>
          </cell>
          <cell r="DM551">
            <v>0.14000000000000001</v>
          </cell>
          <cell r="DN551">
            <v>1.9E-2</v>
          </cell>
          <cell r="DO551">
            <v>0.01</v>
          </cell>
          <cell r="DP551">
            <v>0.03</v>
          </cell>
          <cell r="DQ551">
            <v>1.9E-2</v>
          </cell>
          <cell r="DR551">
            <v>0.03</v>
          </cell>
          <cell r="DS551">
            <v>0.06</v>
          </cell>
          <cell r="DT551">
            <v>0.06</v>
          </cell>
          <cell r="DU551">
            <v>0.03</v>
          </cell>
          <cell r="DW551">
            <v>5.8000000000000003E-2</v>
          </cell>
          <cell r="DX551">
            <v>4.4999999999999998E-2</v>
          </cell>
          <cell r="DY551">
            <v>0.08</v>
          </cell>
          <cell r="DZ551">
            <v>0.04</v>
          </cell>
          <cell r="EA551">
            <v>0.03</v>
          </cell>
          <cell r="EB551">
            <v>0.14000000000000001</v>
          </cell>
          <cell r="EC551">
            <v>0.06</v>
          </cell>
          <cell r="ED551">
            <v>0.06</v>
          </cell>
          <cell r="EE551">
            <v>0.31</v>
          </cell>
          <cell r="EF551">
            <v>0.28000000000000003</v>
          </cell>
          <cell r="EG551">
            <v>0.28000000000000003</v>
          </cell>
          <cell r="EH551">
            <v>0.28999999999999998</v>
          </cell>
          <cell r="EI551">
            <v>0.27</v>
          </cell>
          <cell r="EJ551">
            <v>0.36</v>
          </cell>
          <cell r="EK551">
            <v>0.31</v>
          </cell>
          <cell r="EL551">
            <v>0.39</v>
          </cell>
          <cell r="EM551">
            <v>0.34</v>
          </cell>
          <cell r="EO551">
            <v>0.65</v>
          </cell>
          <cell r="EP551">
            <v>0.66</v>
          </cell>
          <cell r="EQ551">
            <v>0.59</v>
          </cell>
          <cell r="ER551">
            <v>0.66</v>
          </cell>
          <cell r="ES551">
            <v>0.57999999999999996</v>
          </cell>
          <cell r="ET551">
            <v>0.49</v>
          </cell>
          <cell r="EU551">
            <v>0.47</v>
          </cell>
          <cell r="EV551">
            <v>0.56999999999999995</v>
          </cell>
          <cell r="EW551">
            <v>0.01</v>
          </cell>
          <cell r="EX551">
            <v>0</v>
          </cell>
          <cell r="EY551">
            <v>0.01</v>
          </cell>
          <cell r="EZ551">
            <v>0.01</v>
          </cell>
          <cell r="FA551">
            <v>0.01</v>
          </cell>
          <cell r="FB551">
            <v>0</v>
          </cell>
          <cell r="FC551">
            <v>0.01</v>
          </cell>
          <cell r="FD551">
            <v>0.01</v>
          </cell>
          <cell r="FE551">
            <v>0.01</v>
          </cell>
          <cell r="GP551">
            <v>0.01</v>
          </cell>
          <cell r="GQ551">
            <v>0.01</v>
          </cell>
          <cell r="GR551">
            <v>0.01</v>
          </cell>
          <cell r="GS551">
            <v>0.03</v>
          </cell>
          <cell r="GT551">
            <v>0.11</v>
          </cell>
          <cell r="GU551">
            <v>0.01</v>
          </cell>
          <cell r="GV551">
            <v>0.38</v>
          </cell>
          <cell r="GW551">
            <v>0.35</v>
          </cell>
          <cell r="GX551">
            <v>0.34</v>
          </cell>
          <cell r="GY551">
            <v>0.37</v>
          </cell>
          <cell r="GZ551">
            <v>0.32</v>
          </cell>
          <cell r="HA551">
            <v>0.33</v>
          </cell>
          <cell r="HB551">
            <v>0.51</v>
          </cell>
          <cell r="HC551">
            <v>0.41</v>
          </cell>
          <cell r="HD551">
            <v>0.36</v>
          </cell>
          <cell r="HE551">
            <v>0.37</v>
          </cell>
          <cell r="HF551">
            <v>0.35</v>
          </cell>
          <cell r="HG551">
            <v>0.53</v>
          </cell>
          <cell r="HH551">
            <v>0.06</v>
          </cell>
          <cell r="HI551">
            <v>0.16</v>
          </cell>
          <cell r="HJ551">
            <v>0.21</v>
          </cell>
          <cell r="HK551">
            <v>0.16</v>
          </cell>
          <cell r="HL551">
            <v>0.16</v>
          </cell>
          <cell r="HM551">
            <v>0.08</v>
          </cell>
          <cell r="HN551">
            <v>1.9E-2</v>
          </cell>
          <cell r="HO551">
            <v>0.04</v>
          </cell>
          <cell r="HP551">
            <v>0.05</v>
          </cell>
          <cell r="HQ551">
            <v>0.04</v>
          </cell>
          <cell r="HR551">
            <v>4.4999999999999998E-2</v>
          </cell>
          <cell r="HS551">
            <v>1.9E-2</v>
          </cell>
          <cell r="HT551">
            <v>0.03</v>
          </cell>
          <cell r="HU551">
            <v>0.04</v>
          </cell>
          <cell r="HV551">
            <v>0.03</v>
          </cell>
          <cell r="HW551">
            <v>0.03</v>
          </cell>
          <cell r="HX551">
            <v>0.01</v>
          </cell>
          <cell r="HY551">
            <v>0.03</v>
          </cell>
        </row>
        <row r="552">
          <cell r="A552">
            <v>610219</v>
          </cell>
          <cell r="I552">
            <v>33</v>
          </cell>
          <cell r="J552" t="str">
            <v>Neutral</v>
          </cell>
          <cell r="M552">
            <v>59</v>
          </cell>
          <cell r="R552">
            <v>28</v>
          </cell>
          <cell r="AA552">
            <v>0.02</v>
          </cell>
          <cell r="AB552">
            <v>0.01</v>
          </cell>
          <cell r="AC552">
            <v>0.01</v>
          </cell>
          <cell r="AD552">
            <v>0</v>
          </cell>
          <cell r="AE552">
            <v>0.02</v>
          </cell>
          <cell r="AF552">
            <v>0.03</v>
          </cell>
          <cell r="AG552">
            <v>0.04</v>
          </cell>
          <cell r="AH552">
            <v>0.02</v>
          </cell>
          <cell r="AI552">
            <v>0.02</v>
          </cell>
          <cell r="AJ552">
            <v>0.04</v>
          </cell>
          <cell r="AK552">
            <v>0.1</v>
          </cell>
          <cell r="AL552">
            <v>0.13</v>
          </cell>
          <cell r="AM552">
            <v>0.35</v>
          </cell>
          <cell r="AN552">
            <v>0.28999999999999998</v>
          </cell>
          <cell r="AO552">
            <v>0.35</v>
          </cell>
          <cell r="AP552">
            <v>0.22</v>
          </cell>
          <cell r="AQ552">
            <v>0.33</v>
          </cell>
          <cell r="AR552">
            <v>0.33</v>
          </cell>
          <cell r="AS552">
            <v>0</v>
          </cell>
          <cell r="AT552">
            <v>0</v>
          </cell>
          <cell r="AU552">
            <v>0.01</v>
          </cell>
          <cell r="AV552">
            <v>0.01</v>
          </cell>
          <cell r="AW552">
            <v>0</v>
          </cell>
          <cell r="AX552">
            <v>0</v>
          </cell>
          <cell r="AY552">
            <v>0.6</v>
          </cell>
          <cell r="AZ552">
            <v>0.68</v>
          </cell>
          <cell r="BA552">
            <v>0.62</v>
          </cell>
          <cell r="BB552">
            <v>0.74</v>
          </cell>
          <cell r="BC552">
            <v>0.56000000000000005</v>
          </cell>
          <cell r="BD552">
            <v>0.51</v>
          </cell>
          <cell r="BK552">
            <v>0</v>
          </cell>
          <cell r="BL552">
            <v>0</v>
          </cell>
          <cell r="BM552">
            <v>0</v>
          </cell>
          <cell r="BN552">
            <v>0.02</v>
          </cell>
          <cell r="BO552">
            <v>0.01</v>
          </cell>
          <cell r="BP552">
            <v>0.01</v>
          </cell>
          <cell r="BQ552">
            <v>0.02</v>
          </cell>
          <cell r="BR552">
            <v>0.04</v>
          </cell>
          <cell r="BS552">
            <v>0.02</v>
          </cell>
          <cell r="BT552">
            <v>0.01</v>
          </cell>
          <cell r="BU552">
            <v>0.01</v>
          </cell>
          <cell r="BV552">
            <v>0.02</v>
          </cell>
          <cell r="BW552">
            <v>0.02</v>
          </cell>
          <cell r="BX552">
            <v>0.01</v>
          </cell>
          <cell r="BY552">
            <v>0.02</v>
          </cell>
          <cell r="BZ552">
            <v>0.05</v>
          </cell>
          <cell r="CA552">
            <v>0.1</v>
          </cell>
          <cell r="CB552">
            <v>0.05</v>
          </cell>
          <cell r="CL552">
            <v>0.13</v>
          </cell>
          <cell r="CM552">
            <v>0.13</v>
          </cell>
          <cell r="CN552">
            <v>0.14000000000000001</v>
          </cell>
          <cell r="CO552">
            <v>0.12</v>
          </cell>
          <cell r="CP552">
            <v>0.14000000000000001</v>
          </cell>
          <cell r="CQ552">
            <v>0.22</v>
          </cell>
          <cell r="CR552">
            <v>0.25</v>
          </cell>
          <cell r="CS552">
            <v>0.25</v>
          </cell>
          <cell r="CT552">
            <v>0.23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0.01</v>
          </cell>
          <cell r="DC552">
            <v>0.01</v>
          </cell>
          <cell r="DD552">
            <v>0.86</v>
          </cell>
          <cell r="DE552">
            <v>0.86</v>
          </cell>
          <cell r="DF552">
            <v>0.84</v>
          </cell>
          <cell r="DG552">
            <v>0.84</v>
          </cell>
          <cell r="DH552">
            <v>0.85</v>
          </cell>
          <cell r="DI552">
            <v>0.75</v>
          </cell>
          <cell r="DJ552">
            <v>0.68</v>
          </cell>
          <cell r="DK552">
            <v>0.61</v>
          </cell>
          <cell r="DL552">
            <v>0.69</v>
          </cell>
          <cell r="DM552">
            <v>0.11</v>
          </cell>
          <cell r="DN552">
            <v>6.0000000000000001E-3</v>
          </cell>
          <cell r="DO552">
            <v>0</v>
          </cell>
          <cell r="DP552">
            <v>0</v>
          </cell>
          <cell r="DQ552">
            <v>0</v>
          </cell>
          <cell r="DR552">
            <v>0.01</v>
          </cell>
          <cell r="DS552">
            <v>0.06</v>
          </cell>
          <cell r="DT552">
            <v>0.02</v>
          </cell>
          <cell r="DU552">
            <v>0</v>
          </cell>
          <cell r="DW552">
            <v>5.2999999999999999E-2</v>
          </cell>
          <cell r="DX552">
            <v>3.5000000000000003E-2</v>
          </cell>
          <cell r="DY552">
            <v>0.04</v>
          </cell>
          <cell r="DZ552">
            <v>0.06</v>
          </cell>
          <cell r="EA552">
            <v>0.03</v>
          </cell>
          <cell r="EB552">
            <v>0.12</v>
          </cell>
          <cell r="EC552">
            <v>0.06</v>
          </cell>
          <cell r="ED552">
            <v>0.04</v>
          </cell>
          <cell r="EE552">
            <v>0.36</v>
          </cell>
          <cell r="EF552">
            <v>0.28000000000000003</v>
          </cell>
          <cell r="EG552">
            <v>0.28999999999999998</v>
          </cell>
          <cell r="EH552">
            <v>0.33</v>
          </cell>
          <cell r="EI552">
            <v>0.23</v>
          </cell>
          <cell r="EJ552">
            <v>0.35</v>
          </cell>
          <cell r="EK552">
            <v>0.32</v>
          </cell>
          <cell r="EL552">
            <v>0.37</v>
          </cell>
          <cell r="EM552">
            <v>0.39</v>
          </cell>
          <cell r="EO552">
            <v>0.65</v>
          </cell>
          <cell r="EP552">
            <v>0.66</v>
          </cell>
          <cell r="EQ552">
            <v>0.61</v>
          </cell>
          <cell r="ER552">
            <v>0.7</v>
          </cell>
          <cell r="ES552">
            <v>0.6</v>
          </cell>
          <cell r="ET552">
            <v>0.47</v>
          </cell>
          <cell r="EU552">
            <v>0.53</v>
          </cell>
          <cell r="EV552">
            <v>0.55000000000000004</v>
          </cell>
          <cell r="EW552">
            <v>0.02</v>
          </cell>
          <cell r="EX552">
            <v>0.01</v>
          </cell>
          <cell r="EY552">
            <v>0.01</v>
          </cell>
          <cell r="EZ552">
            <v>0.02</v>
          </cell>
          <cell r="FA552">
            <v>0.01</v>
          </cell>
          <cell r="FB552">
            <v>0.02</v>
          </cell>
          <cell r="FC552">
            <v>0.04</v>
          </cell>
          <cell r="FD552">
            <v>0.02</v>
          </cell>
          <cell r="FE552">
            <v>0.02</v>
          </cell>
          <cell r="GP552">
            <v>0</v>
          </cell>
          <cell r="GQ552">
            <v>0.01</v>
          </cell>
          <cell r="GR552">
            <v>0.02</v>
          </cell>
          <cell r="GS552">
            <v>0.04</v>
          </cell>
          <cell r="GT552">
            <v>0.18</v>
          </cell>
          <cell r="GU552">
            <v>0.01</v>
          </cell>
          <cell r="GV552">
            <v>0.36</v>
          </cell>
          <cell r="GW552">
            <v>0.23</v>
          </cell>
          <cell r="GX552">
            <v>0.28999999999999998</v>
          </cell>
          <cell r="GY552">
            <v>0.37</v>
          </cell>
          <cell r="GZ552">
            <v>0.4</v>
          </cell>
          <cell r="HA552">
            <v>0.37</v>
          </cell>
          <cell r="HB552">
            <v>0.6</v>
          </cell>
          <cell r="HC552">
            <v>0.63</v>
          </cell>
          <cell r="HD552">
            <v>0.61</v>
          </cell>
          <cell r="HE552">
            <v>0.47</v>
          </cell>
          <cell r="HF552">
            <v>0.3</v>
          </cell>
          <cell r="HG552">
            <v>0.59</v>
          </cell>
          <cell r="HH552">
            <v>0.04</v>
          </cell>
          <cell r="HI552">
            <v>0.12</v>
          </cell>
          <cell r="HJ552">
            <v>0.08</v>
          </cell>
          <cell r="HK552">
            <v>0.11</v>
          </cell>
          <cell r="HL552">
            <v>0.09</v>
          </cell>
          <cell r="HM552">
            <v>0.02</v>
          </cell>
          <cell r="HN552">
            <v>0</v>
          </cell>
          <cell r="HO552">
            <v>0</v>
          </cell>
          <cell r="HP552">
            <v>0</v>
          </cell>
          <cell r="HQ552">
            <v>0</v>
          </cell>
          <cell r="HR552">
            <v>1.2E-2</v>
          </cell>
          <cell r="HS552">
            <v>0</v>
          </cell>
          <cell r="HT552">
            <v>0.01</v>
          </cell>
          <cell r="HU552">
            <v>0.01</v>
          </cell>
          <cell r="HV552">
            <v>0.01</v>
          </cell>
          <cell r="HW552">
            <v>0.01</v>
          </cell>
          <cell r="HX552">
            <v>0.02</v>
          </cell>
          <cell r="HY552">
            <v>0.01</v>
          </cell>
        </row>
        <row r="553">
          <cell r="A553">
            <v>610220</v>
          </cell>
          <cell r="I553">
            <v>64</v>
          </cell>
          <cell r="J553" t="str">
            <v>Neutral</v>
          </cell>
          <cell r="M553">
            <v>40</v>
          </cell>
          <cell r="R553">
            <v>171</v>
          </cell>
          <cell r="AA553">
            <v>0.06</v>
          </cell>
          <cell r="AB553">
            <v>0.05</v>
          </cell>
          <cell r="AC553">
            <v>0.01</v>
          </cell>
          <cell r="AD553">
            <v>0.01</v>
          </cell>
          <cell r="AE553">
            <v>0.05</v>
          </cell>
          <cell r="AF553">
            <v>0.06</v>
          </cell>
          <cell r="AG553">
            <v>0.12</v>
          </cell>
          <cell r="AH553">
            <v>0.1</v>
          </cell>
          <cell r="AI553">
            <v>0.04</v>
          </cell>
          <cell r="AJ553">
            <v>7.0000000000000007E-2</v>
          </cell>
          <cell r="AK553">
            <v>0.12</v>
          </cell>
          <cell r="AL553">
            <v>0.18</v>
          </cell>
          <cell r="AM553">
            <v>0.34</v>
          </cell>
          <cell r="AN553">
            <v>0.28999999999999998</v>
          </cell>
          <cell r="AO553">
            <v>0.33</v>
          </cell>
          <cell r="AP553">
            <v>0.21</v>
          </cell>
          <cell r="AQ553">
            <v>0.37</v>
          </cell>
          <cell r="AR553">
            <v>0.36</v>
          </cell>
          <cell r="AS553">
            <v>0.01</v>
          </cell>
          <cell r="AT553">
            <v>0.01</v>
          </cell>
          <cell r="AU553">
            <v>0.01</v>
          </cell>
          <cell r="AV553">
            <v>0.01</v>
          </cell>
          <cell r="AW553">
            <v>0</v>
          </cell>
          <cell r="AX553">
            <v>0.01</v>
          </cell>
          <cell r="AY553">
            <v>0.47</v>
          </cell>
          <cell r="AZ553">
            <v>0.55000000000000004</v>
          </cell>
          <cell r="BA553">
            <v>0.61</v>
          </cell>
          <cell r="BB553">
            <v>0.71</v>
          </cell>
          <cell r="BC553">
            <v>0.46</v>
          </cell>
          <cell r="BD553">
            <v>0.38</v>
          </cell>
          <cell r="BK553">
            <v>0.02</v>
          </cell>
          <cell r="BL553">
            <v>0.02</v>
          </cell>
          <cell r="BM553">
            <v>0.02</v>
          </cell>
          <cell r="BN553">
            <v>0.03</v>
          </cell>
          <cell r="BO553">
            <v>0.02</v>
          </cell>
          <cell r="BP553">
            <v>0.03</v>
          </cell>
          <cell r="BQ553">
            <v>0.02</v>
          </cell>
          <cell r="BR553">
            <v>0.13</v>
          </cell>
          <cell r="BS553">
            <v>0.08</v>
          </cell>
          <cell r="BT553">
            <v>0.02</v>
          </cell>
          <cell r="BU553">
            <v>0.03</v>
          </cell>
          <cell r="BV553">
            <v>0.04</v>
          </cell>
          <cell r="BW553">
            <v>0.03</v>
          </cell>
          <cell r="BX553">
            <v>0.04</v>
          </cell>
          <cell r="BY553">
            <v>7.0000000000000007E-2</v>
          </cell>
          <cell r="BZ553">
            <v>0.11</v>
          </cell>
          <cell r="CA553">
            <v>0.17</v>
          </cell>
          <cell r="CB553">
            <v>0.14000000000000001</v>
          </cell>
          <cell r="CL553">
            <v>0.19</v>
          </cell>
          <cell r="CM553">
            <v>0.24</v>
          </cell>
          <cell r="CN553">
            <v>0.25</v>
          </cell>
          <cell r="CO553">
            <v>0.2</v>
          </cell>
          <cell r="CP553">
            <v>0.2</v>
          </cell>
          <cell r="CQ553">
            <v>0.27</v>
          </cell>
          <cell r="CR553">
            <v>0.26</v>
          </cell>
          <cell r="CS553">
            <v>0.18</v>
          </cell>
          <cell r="CT553">
            <v>0.22</v>
          </cell>
          <cell r="CU553">
            <v>0.01</v>
          </cell>
          <cell r="CV553">
            <v>0.02</v>
          </cell>
          <cell r="CW553">
            <v>0.01</v>
          </cell>
          <cell r="CX553">
            <v>0.01</v>
          </cell>
          <cell r="CY553">
            <v>0.01</v>
          </cell>
          <cell r="CZ553">
            <v>0.02</v>
          </cell>
          <cell r="DA553">
            <v>0.01</v>
          </cell>
          <cell r="DB553">
            <v>0.01</v>
          </cell>
          <cell r="DC553">
            <v>0.01</v>
          </cell>
          <cell r="DD553">
            <v>0.75</v>
          </cell>
          <cell r="DE553">
            <v>0.7</v>
          </cell>
          <cell r="DF553">
            <v>0.67</v>
          </cell>
          <cell r="DG553">
            <v>0.73</v>
          </cell>
          <cell r="DH553">
            <v>0.73</v>
          </cell>
          <cell r="DI553">
            <v>0.61</v>
          </cell>
          <cell r="DJ553">
            <v>0.6</v>
          </cell>
          <cell r="DK553">
            <v>0.5</v>
          </cell>
          <cell r="DL553">
            <v>0.55000000000000004</v>
          </cell>
          <cell r="DM553">
            <v>0.09</v>
          </cell>
          <cell r="DN553">
            <v>0.01</v>
          </cell>
          <cell r="DO553">
            <v>0.01</v>
          </cell>
          <cell r="DP553">
            <v>0.02</v>
          </cell>
          <cell r="DQ553">
            <v>0.03</v>
          </cell>
          <cell r="DR553">
            <v>0.05</v>
          </cell>
          <cell r="DS553">
            <v>0.09</v>
          </cell>
          <cell r="DT553">
            <v>0.02</v>
          </cell>
          <cell r="DU553">
            <v>0.01</v>
          </cell>
          <cell r="DW553">
            <v>0.04</v>
          </cell>
          <cell r="DX553">
            <v>0.03</v>
          </cell>
          <cell r="DY553">
            <v>7.0000000000000007E-2</v>
          </cell>
          <cell r="DZ553">
            <v>0.04</v>
          </cell>
          <cell r="EA553">
            <v>7.0000000000000007E-2</v>
          </cell>
          <cell r="EB553">
            <v>0.21</v>
          </cell>
          <cell r="EC553">
            <v>0.06</v>
          </cell>
          <cell r="ED553">
            <v>0.03</v>
          </cell>
          <cell r="EE553">
            <v>0.41</v>
          </cell>
          <cell r="EF553">
            <v>0.28999999999999998</v>
          </cell>
          <cell r="EG553">
            <v>0.28000000000000003</v>
          </cell>
          <cell r="EH553">
            <v>0.23</v>
          </cell>
          <cell r="EI553">
            <v>0.24</v>
          </cell>
          <cell r="EJ553">
            <v>0.34</v>
          </cell>
          <cell r="EK553">
            <v>0.37</v>
          </cell>
          <cell r="EL553">
            <v>0.42</v>
          </cell>
          <cell r="EM553">
            <v>0.42</v>
          </cell>
          <cell r="EO553">
            <v>0.64</v>
          </cell>
          <cell r="EP553">
            <v>0.65</v>
          </cell>
          <cell r="EQ553">
            <v>0.65</v>
          </cell>
          <cell r="ER553">
            <v>0.67</v>
          </cell>
          <cell r="ES553">
            <v>0.52</v>
          </cell>
          <cell r="ET553">
            <v>0.28000000000000003</v>
          </cell>
          <cell r="EU553">
            <v>0.48</v>
          </cell>
          <cell r="EV553">
            <v>0.52</v>
          </cell>
          <cell r="EW553">
            <v>0.02</v>
          </cell>
          <cell r="EX553">
            <v>0.02</v>
          </cell>
          <cell r="EY553">
            <v>0.03</v>
          </cell>
          <cell r="EZ553">
            <v>0.02</v>
          </cell>
          <cell r="FA553">
            <v>0.02</v>
          </cell>
          <cell r="FB553">
            <v>0.02</v>
          </cell>
          <cell r="FC553">
            <v>0.05</v>
          </cell>
          <cell r="FD553">
            <v>0.02</v>
          </cell>
          <cell r="FE553">
            <v>0.02</v>
          </cell>
          <cell r="GP553">
            <v>0</v>
          </cell>
          <cell r="GQ553">
            <v>0.02</v>
          </cell>
          <cell r="GR553">
            <v>0.21</v>
          </cell>
          <cell r="GS553">
            <v>0.12</v>
          </cell>
          <cell r="GT553">
            <v>0.13</v>
          </cell>
          <cell r="GU553">
            <v>0.01</v>
          </cell>
          <cell r="GV553">
            <v>0.38</v>
          </cell>
          <cell r="GW553">
            <v>0.34</v>
          </cell>
          <cell r="GX553">
            <v>0.2</v>
          </cell>
          <cell r="GY553">
            <v>0.52</v>
          </cell>
          <cell r="GZ553">
            <v>0.41</v>
          </cell>
          <cell r="HA553">
            <v>0.31</v>
          </cell>
          <cell r="HB553">
            <v>0.59</v>
          </cell>
          <cell r="HC553">
            <v>0.42</v>
          </cell>
          <cell r="HD553">
            <v>0.22</v>
          </cell>
          <cell r="HE553">
            <v>0.28000000000000003</v>
          </cell>
          <cell r="HF553">
            <v>0.26</v>
          </cell>
          <cell r="HG553">
            <v>0.64</v>
          </cell>
          <cell r="HH553">
            <v>0.01</v>
          </cell>
          <cell r="HI553">
            <v>0.19</v>
          </cell>
          <cell r="HJ553">
            <v>0.16</v>
          </cell>
          <cell r="HK553">
            <v>0.03</v>
          </cell>
          <cell r="HL553">
            <v>0.13</v>
          </cell>
          <cell r="HM553">
            <v>0.01</v>
          </cell>
          <cell r="HN553">
            <v>0</v>
          </cell>
          <cell r="HO553">
            <v>0.01</v>
          </cell>
          <cell r="HP553">
            <v>0.18</v>
          </cell>
          <cell r="HQ553">
            <v>0.01</v>
          </cell>
          <cell r="HR553">
            <v>5.7000000000000002E-2</v>
          </cell>
          <cell r="HS553">
            <v>0</v>
          </cell>
          <cell r="HT553">
            <v>0.02</v>
          </cell>
          <cell r="HU553">
            <v>0.02</v>
          </cell>
          <cell r="HV553">
            <v>0.04</v>
          </cell>
          <cell r="HW553">
            <v>0.04</v>
          </cell>
          <cell r="HX553">
            <v>0.02</v>
          </cell>
          <cell r="HY553">
            <v>0.03</v>
          </cell>
        </row>
        <row r="554">
          <cell r="A554">
            <v>610221</v>
          </cell>
          <cell r="I554">
            <v>8</v>
          </cell>
          <cell r="J554" t="str">
            <v/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7.0000000000000007E-2</v>
          </cell>
          <cell r="AI554">
            <v>0</v>
          </cell>
          <cell r="AJ554">
            <v>0</v>
          </cell>
          <cell r="AK554">
            <v>0</v>
          </cell>
          <cell r="AL554">
            <v>7.0000000000000007E-2</v>
          </cell>
          <cell r="AM554">
            <v>0.2</v>
          </cell>
          <cell r="AN554">
            <v>0.13</v>
          </cell>
          <cell r="AO554">
            <v>0.27</v>
          </cell>
          <cell r="AP554">
            <v>0.27</v>
          </cell>
          <cell r="AQ554">
            <v>0.4</v>
          </cell>
          <cell r="AR554">
            <v>0.4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0.8</v>
          </cell>
          <cell r="AZ554">
            <v>0.8</v>
          </cell>
          <cell r="BA554">
            <v>0.73</v>
          </cell>
          <cell r="BB554">
            <v>0.73</v>
          </cell>
          <cell r="BC554">
            <v>0.6</v>
          </cell>
          <cell r="BD554">
            <v>0.53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L554">
            <v>0.13</v>
          </cell>
          <cell r="CM554">
            <v>0.2</v>
          </cell>
          <cell r="CN554">
            <v>0.2</v>
          </cell>
          <cell r="CO554">
            <v>0.2</v>
          </cell>
          <cell r="CP554">
            <v>0.13</v>
          </cell>
          <cell r="CQ554">
            <v>0.2</v>
          </cell>
          <cell r="CR554">
            <v>0.27</v>
          </cell>
          <cell r="CS554">
            <v>0.2</v>
          </cell>
          <cell r="CT554">
            <v>0.13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0.87</v>
          </cell>
          <cell r="DE554">
            <v>0.8</v>
          </cell>
          <cell r="DF554">
            <v>0.8</v>
          </cell>
          <cell r="DG554">
            <v>0.8</v>
          </cell>
          <cell r="DH554">
            <v>0.87</v>
          </cell>
          <cell r="DI554">
            <v>0.8</v>
          </cell>
          <cell r="DJ554">
            <v>0.73</v>
          </cell>
          <cell r="DK554">
            <v>0.8</v>
          </cell>
          <cell r="DL554">
            <v>0.87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W554">
            <v>0</v>
          </cell>
          <cell r="DX554">
            <v>6.7000000000000004E-2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0.33</v>
          </cell>
          <cell r="EF554">
            <v>7.0000000000000007E-2</v>
          </cell>
          <cell r="EG554">
            <v>7.0000000000000007E-2</v>
          </cell>
          <cell r="EH554">
            <v>7.0000000000000007E-2</v>
          </cell>
          <cell r="EI554">
            <v>7.0000000000000007E-2</v>
          </cell>
          <cell r="EJ554">
            <v>0.2</v>
          </cell>
          <cell r="EK554">
            <v>0.33</v>
          </cell>
          <cell r="EL554">
            <v>0.2</v>
          </cell>
          <cell r="EM554">
            <v>0.33</v>
          </cell>
          <cell r="EO554">
            <v>0.87</v>
          </cell>
          <cell r="EP554">
            <v>0.87</v>
          </cell>
          <cell r="EQ554">
            <v>0.93</v>
          </cell>
          <cell r="ER554">
            <v>0.93</v>
          </cell>
          <cell r="ES554">
            <v>0.8</v>
          </cell>
          <cell r="ET554">
            <v>0.6</v>
          </cell>
          <cell r="EU554">
            <v>0.8</v>
          </cell>
          <cell r="EV554">
            <v>0.67</v>
          </cell>
          <cell r="EW554">
            <v>0</v>
          </cell>
          <cell r="EX554">
            <v>7.0000000000000007E-2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7.0000000000000007E-2</v>
          </cell>
          <cell r="FD554">
            <v>0</v>
          </cell>
          <cell r="FE554">
            <v>0</v>
          </cell>
          <cell r="GP554">
            <v>0</v>
          </cell>
          <cell r="GQ554">
            <v>0</v>
          </cell>
          <cell r="GR554">
            <v>0</v>
          </cell>
          <cell r="GS554">
            <v>0</v>
          </cell>
          <cell r="GT554">
            <v>0</v>
          </cell>
          <cell r="GU554">
            <v>0</v>
          </cell>
          <cell r="GV554">
            <v>0</v>
          </cell>
          <cell r="GW554">
            <v>7.0000000000000007E-2</v>
          </cell>
          <cell r="GX554">
            <v>7.0000000000000007E-2</v>
          </cell>
          <cell r="GY554">
            <v>0.13</v>
          </cell>
          <cell r="GZ554">
            <v>7.0000000000000007E-2</v>
          </cell>
          <cell r="HA554">
            <v>0</v>
          </cell>
          <cell r="HB554">
            <v>0.93</v>
          </cell>
          <cell r="HC554">
            <v>0.73</v>
          </cell>
          <cell r="HD554">
            <v>0.8</v>
          </cell>
          <cell r="HE554">
            <v>0.73</v>
          </cell>
          <cell r="HF554">
            <v>0.87</v>
          </cell>
          <cell r="HG554">
            <v>0.93</v>
          </cell>
          <cell r="HH554">
            <v>0</v>
          </cell>
          <cell r="HI554">
            <v>0.13</v>
          </cell>
          <cell r="HJ554">
            <v>7.0000000000000007E-2</v>
          </cell>
          <cell r="HK554">
            <v>7.0000000000000007E-2</v>
          </cell>
          <cell r="HL554">
            <v>0</v>
          </cell>
          <cell r="HM554">
            <v>0</v>
          </cell>
          <cell r="HN554">
            <v>6.7000000000000004E-2</v>
          </cell>
          <cell r="HO554">
            <v>7.0000000000000007E-2</v>
          </cell>
          <cell r="HP554">
            <v>7.0000000000000007E-2</v>
          </cell>
          <cell r="HQ554">
            <v>7.0000000000000007E-2</v>
          </cell>
          <cell r="HR554">
            <v>6.7000000000000004E-2</v>
          </cell>
          <cell r="HS554">
            <v>0</v>
          </cell>
          <cell r="HT554">
            <v>0</v>
          </cell>
          <cell r="HU554">
            <v>0</v>
          </cell>
          <cell r="HV554">
            <v>0</v>
          </cell>
          <cell r="HW554">
            <v>0</v>
          </cell>
          <cell r="HX554">
            <v>0</v>
          </cell>
          <cell r="HY554">
            <v>7.0000000000000007E-2</v>
          </cell>
        </row>
        <row r="555">
          <cell r="A555">
            <v>610223</v>
          </cell>
          <cell r="I555">
            <v>46</v>
          </cell>
          <cell r="J555" t="str">
            <v>Neutral</v>
          </cell>
          <cell r="M555">
            <v>49</v>
          </cell>
          <cell r="AA555">
            <v>0.01</v>
          </cell>
          <cell r="AB555">
            <v>0.02</v>
          </cell>
          <cell r="AC555">
            <v>0.01</v>
          </cell>
          <cell r="AD555">
            <v>0.02</v>
          </cell>
          <cell r="AE555">
            <v>0.04</v>
          </cell>
          <cell r="AF555">
            <v>0.04</v>
          </cell>
          <cell r="AG555">
            <v>0.13</v>
          </cell>
          <cell r="AH555">
            <v>0.09</v>
          </cell>
          <cell r="AI555">
            <v>7.0000000000000007E-2</v>
          </cell>
          <cell r="AJ555">
            <v>0.04</v>
          </cell>
          <cell r="AK555">
            <v>7.0000000000000007E-2</v>
          </cell>
          <cell r="AL555">
            <v>0.14000000000000001</v>
          </cell>
          <cell r="AM555">
            <v>0.3</v>
          </cell>
          <cell r="AN555">
            <v>0.25</v>
          </cell>
          <cell r="AO555">
            <v>0.35</v>
          </cell>
          <cell r="AP555">
            <v>0.22</v>
          </cell>
          <cell r="AQ555">
            <v>0.3</v>
          </cell>
          <cell r="AR555">
            <v>0.3</v>
          </cell>
          <cell r="AS555">
            <v>0</v>
          </cell>
          <cell r="AT555">
            <v>0.01</v>
          </cell>
          <cell r="AU555">
            <v>0.01</v>
          </cell>
          <cell r="AV555">
            <v>0.02</v>
          </cell>
          <cell r="AW555">
            <v>0.01</v>
          </cell>
          <cell r="AX555">
            <v>0.01</v>
          </cell>
          <cell r="AY555">
            <v>0.56000000000000005</v>
          </cell>
          <cell r="AZ555">
            <v>0.63</v>
          </cell>
          <cell r="BA555">
            <v>0.56999999999999995</v>
          </cell>
          <cell r="BB555">
            <v>0.69</v>
          </cell>
          <cell r="BC555">
            <v>0.57999999999999996</v>
          </cell>
          <cell r="BD555">
            <v>0.51</v>
          </cell>
          <cell r="BK555">
            <v>1.2E-2</v>
          </cell>
          <cell r="BL555">
            <v>6.0000000000000001E-3</v>
          </cell>
          <cell r="BM555">
            <v>0.01</v>
          </cell>
          <cell r="BN555">
            <v>0.02</v>
          </cell>
          <cell r="BO555">
            <v>0.02</v>
          </cell>
          <cell r="BP555">
            <v>0.02</v>
          </cell>
          <cell r="BQ555">
            <v>0.04</v>
          </cell>
          <cell r="BR555">
            <v>0.1</v>
          </cell>
          <cell r="BS555">
            <v>0.05</v>
          </cell>
          <cell r="BT555">
            <v>0.03</v>
          </cell>
          <cell r="BU555">
            <v>0.09</v>
          </cell>
          <cell r="BV555">
            <v>0.06</v>
          </cell>
          <cell r="BW555">
            <v>7.0000000000000007E-2</v>
          </cell>
          <cell r="BX555">
            <v>7.0000000000000007E-2</v>
          </cell>
          <cell r="BY555">
            <v>0.09</v>
          </cell>
          <cell r="BZ555">
            <v>0.11</v>
          </cell>
          <cell r="CA555">
            <v>0.08</v>
          </cell>
          <cell r="CB555">
            <v>0.08</v>
          </cell>
          <cell r="CL555">
            <v>0.19</v>
          </cell>
          <cell r="CM555">
            <v>0.16</v>
          </cell>
          <cell r="CN555">
            <v>0.19</v>
          </cell>
          <cell r="CO555">
            <v>0.18</v>
          </cell>
          <cell r="CP555">
            <v>0.2</v>
          </cell>
          <cell r="CQ555">
            <v>0.3</v>
          </cell>
          <cell r="CR555">
            <v>0.2</v>
          </cell>
          <cell r="CS555">
            <v>0.19</v>
          </cell>
          <cell r="CT555">
            <v>0.2</v>
          </cell>
          <cell r="CU555">
            <v>0.01</v>
          </cell>
          <cell r="CV555">
            <v>0.01</v>
          </cell>
          <cell r="CW555">
            <v>0.01</v>
          </cell>
          <cell r="CX555">
            <v>0.01</v>
          </cell>
          <cell r="CY555">
            <v>0.01</v>
          </cell>
          <cell r="CZ555">
            <v>0.01</v>
          </cell>
          <cell r="DA555">
            <v>0.01</v>
          </cell>
          <cell r="DB555">
            <v>0.02</v>
          </cell>
          <cell r="DC555">
            <v>0.01</v>
          </cell>
          <cell r="DD555">
            <v>0.76</v>
          </cell>
          <cell r="DE555">
            <v>0.74</v>
          </cell>
          <cell r="DF555">
            <v>0.73</v>
          </cell>
          <cell r="DG555">
            <v>0.72</v>
          </cell>
          <cell r="DH555">
            <v>0.7</v>
          </cell>
          <cell r="DI555">
            <v>0.57999999999999996</v>
          </cell>
          <cell r="DJ555">
            <v>0.64</v>
          </cell>
          <cell r="DK555">
            <v>0.6</v>
          </cell>
          <cell r="DL555">
            <v>0.65</v>
          </cell>
          <cell r="DM555">
            <v>0.2</v>
          </cell>
          <cell r="DN555">
            <v>3.6999999999999998E-2</v>
          </cell>
          <cell r="DO555">
            <v>0.02</v>
          </cell>
          <cell r="DP555">
            <v>0.04</v>
          </cell>
          <cell r="DQ555">
            <v>1.9E-2</v>
          </cell>
          <cell r="DR555">
            <v>0.02</v>
          </cell>
          <cell r="DS555">
            <v>0.03</v>
          </cell>
          <cell r="DT555">
            <v>0.01</v>
          </cell>
          <cell r="DU555">
            <v>0.06</v>
          </cell>
          <cell r="DW555">
            <v>8.6999999999999994E-2</v>
          </cell>
          <cell r="DX555">
            <v>5.6000000000000001E-2</v>
          </cell>
          <cell r="DY555">
            <v>0.08</v>
          </cell>
          <cell r="DZ555">
            <v>7.0000000000000007E-2</v>
          </cell>
          <cell r="EA555">
            <v>0.09</v>
          </cell>
          <cell r="EB555">
            <v>0.1</v>
          </cell>
          <cell r="EC555">
            <v>0.13</v>
          </cell>
          <cell r="ED555">
            <v>0.14000000000000001</v>
          </cell>
          <cell r="EE555">
            <v>0.24</v>
          </cell>
          <cell r="EF555">
            <v>0.22</v>
          </cell>
          <cell r="EG555">
            <v>0.3</v>
          </cell>
          <cell r="EH555">
            <v>0.31</v>
          </cell>
          <cell r="EI555">
            <v>0.28999999999999998</v>
          </cell>
          <cell r="EJ555">
            <v>0.35</v>
          </cell>
          <cell r="EK555">
            <v>0.32</v>
          </cell>
          <cell r="EL555">
            <v>0.33</v>
          </cell>
          <cell r="EM555">
            <v>0.32</v>
          </cell>
          <cell r="EO555">
            <v>0.62</v>
          </cell>
          <cell r="EP555">
            <v>0.57999999999999996</v>
          </cell>
          <cell r="EQ555">
            <v>0.53</v>
          </cell>
          <cell r="ER555">
            <v>0.57999999999999996</v>
          </cell>
          <cell r="ES555">
            <v>0.48</v>
          </cell>
          <cell r="ET555">
            <v>0.49</v>
          </cell>
          <cell r="EU555">
            <v>0.5</v>
          </cell>
          <cell r="EV555">
            <v>0.42</v>
          </cell>
          <cell r="EW555">
            <v>0.06</v>
          </cell>
          <cell r="EX555">
            <v>0.03</v>
          </cell>
          <cell r="EY555">
            <v>0.04</v>
          </cell>
          <cell r="EZ555">
            <v>0.04</v>
          </cell>
          <cell r="FA555">
            <v>0.04</v>
          </cell>
          <cell r="FB555">
            <v>0.05</v>
          </cell>
          <cell r="FC555">
            <v>0.06</v>
          </cell>
          <cell r="FD555">
            <v>0.04</v>
          </cell>
          <cell r="FE555">
            <v>0.05</v>
          </cell>
          <cell r="GP555">
            <v>0.01</v>
          </cell>
          <cell r="GQ555">
            <v>0.01</v>
          </cell>
          <cell r="GR555">
            <v>0.02</v>
          </cell>
          <cell r="GS555">
            <v>0.03</v>
          </cell>
          <cell r="GT555">
            <v>0.04</v>
          </cell>
          <cell r="GU555">
            <v>0.01</v>
          </cell>
          <cell r="GV555">
            <v>0.34</v>
          </cell>
          <cell r="GW555">
            <v>0.24</v>
          </cell>
          <cell r="GX555">
            <v>0.28999999999999998</v>
          </cell>
          <cell r="GY555">
            <v>0.3</v>
          </cell>
          <cell r="GZ555">
            <v>0.34</v>
          </cell>
          <cell r="HA555">
            <v>0.31</v>
          </cell>
          <cell r="HB555">
            <v>0.51</v>
          </cell>
          <cell r="HC555">
            <v>0.4</v>
          </cell>
          <cell r="HD555">
            <v>0.38</v>
          </cell>
          <cell r="HE555">
            <v>0.37</v>
          </cell>
          <cell r="HF555">
            <v>0.35</v>
          </cell>
          <cell r="HG555">
            <v>0.53</v>
          </cell>
          <cell r="HH555">
            <v>0.09</v>
          </cell>
          <cell r="HI555">
            <v>0.27</v>
          </cell>
          <cell r="HJ555">
            <v>0.25</v>
          </cell>
          <cell r="HK555">
            <v>0.22</v>
          </cell>
          <cell r="HL555">
            <v>0.18</v>
          </cell>
          <cell r="HM555">
            <v>0.08</v>
          </cell>
          <cell r="HN555">
            <v>1.9E-2</v>
          </cell>
          <cell r="HO555">
            <v>0.02</v>
          </cell>
          <cell r="HP555">
            <v>0.03</v>
          </cell>
          <cell r="HQ555">
            <v>0.04</v>
          </cell>
          <cell r="HR555">
            <v>2.5000000000000001E-2</v>
          </cell>
          <cell r="HS555">
            <v>1.2E-2</v>
          </cell>
          <cell r="HT555">
            <v>0.04</v>
          </cell>
          <cell r="HU555">
            <v>0.05</v>
          </cell>
          <cell r="HV555">
            <v>0.04</v>
          </cell>
          <cell r="HW555">
            <v>0.04</v>
          </cell>
          <cell r="HX555">
            <v>7.0000000000000007E-2</v>
          </cell>
          <cell r="HY555">
            <v>0.05</v>
          </cell>
        </row>
        <row r="556">
          <cell r="A556">
            <v>610225</v>
          </cell>
          <cell r="I556">
            <v>58</v>
          </cell>
          <cell r="J556" t="str">
            <v>Strong</v>
          </cell>
          <cell r="M556">
            <v>78</v>
          </cell>
          <cell r="AA556">
            <v>0</v>
          </cell>
          <cell r="AB556">
            <v>0</v>
          </cell>
          <cell r="AC556">
            <v>0</v>
          </cell>
          <cell r="AD556">
            <v>0.01</v>
          </cell>
          <cell r="AE556">
            <v>0.02</v>
          </cell>
          <cell r="AF556">
            <v>0.04</v>
          </cell>
          <cell r="AG556">
            <v>0.05</v>
          </cell>
          <cell r="AH556">
            <v>0.03</v>
          </cell>
          <cell r="AI556">
            <v>0.03</v>
          </cell>
          <cell r="AJ556">
            <v>0.03</v>
          </cell>
          <cell r="AK556">
            <v>7.0000000000000007E-2</v>
          </cell>
          <cell r="AL556">
            <v>0.11</v>
          </cell>
          <cell r="AM556">
            <v>0.14000000000000001</v>
          </cell>
          <cell r="AN556">
            <v>0.16</v>
          </cell>
          <cell r="AO556">
            <v>0.18</v>
          </cell>
          <cell r="AP556">
            <v>0.13</v>
          </cell>
          <cell r="AQ556">
            <v>0.22</v>
          </cell>
          <cell r="AR556">
            <v>0.27</v>
          </cell>
          <cell r="AS556">
            <v>0</v>
          </cell>
          <cell r="AT556">
            <v>0.02</v>
          </cell>
          <cell r="AU556">
            <v>0.02</v>
          </cell>
          <cell r="AV556">
            <v>0.02</v>
          </cell>
          <cell r="AW556">
            <v>0.01</v>
          </cell>
          <cell r="AX556">
            <v>0.02</v>
          </cell>
          <cell r="AY556">
            <v>0.81</v>
          </cell>
          <cell r="AZ556">
            <v>0.79</v>
          </cell>
          <cell r="BA556">
            <v>0.77</v>
          </cell>
          <cell r="BB556">
            <v>0.82</v>
          </cell>
          <cell r="BC556">
            <v>0.68</v>
          </cell>
          <cell r="BD556">
            <v>0.56999999999999995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0.02</v>
          </cell>
          <cell r="BQ556">
            <v>0.04</v>
          </cell>
          <cell r="BR556">
            <v>0.06</v>
          </cell>
          <cell r="BS556">
            <v>0.03</v>
          </cell>
          <cell r="BT556">
            <v>0.01</v>
          </cell>
          <cell r="BU556">
            <v>0.01</v>
          </cell>
          <cell r="BV556">
            <v>0.03</v>
          </cell>
          <cell r="BW556">
            <v>0</v>
          </cell>
          <cell r="BX556">
            <v>0</v>
          </cell>
          <cell r="BY556">
            <v>0.02</v>
          </cell>
          <cell r="BZ556">
            <v>7.0000000000000007E-2</v>
          </cell>
          <cell r="CA556">
            <v>0.04</v>
          </cell>
          <cell r="CB556">
            <v>0.05</v>
          </cell>
          <cell r="CL556">
            <v>0.16</v>
          </cell>
          <cell r="CM556">
            <v>0.26</v>
          </cell>
          <cell r="CN556">
            <v>0.26</v>
          </cell>
          <cell r="CO556">
            <v>0.24</v>
          </cell>
          <cell r="CP556">
            <v>0.3</v>
          </cell>
          <cell r="CQ556">
            <v>0.33</v>
          </cell>
          <cell r="CR556">
            <v>0.25</v>
          </cell>
          <cell r="CS556">
            <v>0.26</v>
          </cell>
          <cell r="CT556">
            <v>0.32</v>
          </cell>
          <cell r="CU556">
            <v>0</v>
          </cell>
          <cell r="CV556">
            <v>0</v>
          </cell>
          <cell r="CW556">
            <v>0.02</v>
          </cell>
          <cell r="CX556">
            <v>0</v>
          </cell>
          <cell r="CY556">
            <v>0.01</v>
          </cell>
          <cell r="CZ556">
            <v>0.01</v>
          </cell>
          <cell r="DA556">
            <v>0.01</v>
          </cell>
          <cell r="DB556">
            <v>0.01</v>
          </cell>
          <cell r="DC556">
            <v>0.01</v>
          </cell>
          <cell r="DD556">
            <v>0.83</v>
          </cell>
          <cell r="DE556">
            <v>0.73</v>
          </cell>
          <cell r="DF556">
            <v>0.69</v>
          </cell>
          <cell r="DG556">
            <v>0.76</v>
          </cell>
          <cell r="DH556">
            <v>0.69</v>
          </cell>
          <cell r="DI556">
            <v>0.63</v>
          </cell>
          <cell r="DJ556">
            <v>0.63</v>
          </cell>
          <cell r="DK556">
            <v>0.63</v>
          </cell>
          <cell r="DL556">
            <v>0.6</v>
          </cell>
          <cell r="DM556">
            <v>0.09</v>
          </cell>
          <cell r="DN556">
            <v>0</v>
          </cell>
          <cell r="DO556">
            <v>0</v>
          </cell>
          <cell r="DP556">
            <v>0.02</v>
          </cell>
          <cell r="DQ556">
            <v>0.01</v>
          </cell>
          <cell r="DR556">
            <v>0.01</v>
          </cell>
          <cell r="DS556">
            <v>0.03</v>
          </cell>
          <cell r="DT556">
            <v>0.01</v>
          </cell>
          <cell r="DU556">
            <v>0</v>
          </cell>
          <cell r="DW556">
            <v>0</v>
          </cell>
          <cell r="DX556">
            <v>4.8000000000000001E-2</v>
          </cell>
          <cell r="DY556">
            <v>0.04</v>
          </cell>
          <cell r="DZ556">
            <v>0.02</v>
          </cell>
          <cell r="EA556">
            <v>0.04</v>
          </cell>
          <cell r="EB556">
            <v>0.08</v>
          </cell>
          <cell r="EC556">
            <v>0.04</v>
          </cell>
          <cell r="ED556">
            <v>0.05</v>
          </cell>
          <cell r="EE556">
            <v>0.27</v>
          </cell>
          <cell r="EF556">
            <v>0.3</v>
          </cell>
          <cell r="EG556">
            <v>0.23</v>
          </cell>
          <cell r="EH556">
            <v>0.28000000000000003</v>
          </cell>
          <cell r="EI556">
            <v>0.23</v>
          </cell>
          <cell r="EJ556">
            <v>0.27</v>
          </cell>
          <cell r="EK556">
            <v>0.38</v>
          </cell>
          <cell r="EL556">
            <v>0.34</v>
          </cell>
          <cell r="EM556">
            <v>0.39</v>
          </cell>
          <cell r="EO556">
            <v>0.65</v>
          </cell>
          <cell r="EP556">
            <v>0.66</v>
          </cell>
          <cell r="EQ556">
            <v>0.6</v>
          </cell>
          <cell r="ER556">
            <v>0.68</v>
          </cell>
          <cell r="ES556">
            <v>0.61</v>
          </cell>
          <cell r="ET556">
            <v>0.43</v>
          </cell>
          <cell r="EU556">
            <v>0.53</v>
          </cell>
          <cell r="EV556">
            <v>0.48</v>
          </cell>
          <cell r="EW556">
            <v>7.0000000000000007E-2</v>
          </cell>
          <cell r="EX556">
            <v>0.05</v>
          </cell>
          <cell r="EY556">
            <v>0.06</v>
          </cell>
          <cell r="EZ556">
            <v>7.0000000000000007E-2</v>
          </cell>
          <cell r="FA556">
            <v>0.06</v>
          </cell>
          <cell r="FB556">
            <v>0.08</v>
          </cell>
          <cell r="FC556">
            <v>0.09</v>
          </cell>
          <cell r="FD556">
            <v>0.09</v>
          </cell>
          <cell r="FE556">
            <v>0.08</v>
          </cell>
          <cell r="GP556">
            <v>0</v>
          </cell>
          <cell r="GQ556">
            <v>0.02</v>
          </cell>
          <cell r="GR556">
            <v>0.02</v>
          </cell>
          <cell r="GS556">
            <v>0</v>
          </cell>
          <cell r="GT556">
            <v>7.0000000000000007E-2</v>
          </cell>
          <cell r="GU556">
            <v>0</v>
          </cell>
          <cell r="GV556">
            <v>0.35</v>
          </cell>
          <cell r="GW556">
            <v>0.26</v>
          </cell>
          <cell r="GX556">
            <v>0.3</v>
          </cell>
          <cell r="GY556">
            <v>0.25</v>
          </cell>
          <cell r="GZ556">
            <v>0.39</v>
          </cell>
          <cell r="HA556">
            <v>0.22</v>
          </cell>
          <cell r="HB556">
            <v>0.51</v>
          </cell>
          <cell r="HC556">
            <v>0.47</v>
          </cell>
          <cell r="HD556">
            <v>0.45</v>
          </cell>
          <cell r="HE556">
            <v>0.54</v>
          </cell>
          <cell r="HF556">
            <v>0.37</v>
          </cell>
          <cell r="HG556">
            <v>0.61</v>
          </cell>
          <cell r="HH556">
            <v>0.03</v>
          </cell>
          <cell r="HI556">
            <v>0.13</v>
          </cell>
          <cell r="HJ556">
            <v>0.11</v>
          </cell>
          <cell r="HK556">
            <v>7.0000000000000007E-2</v>
          </cell>
          <cell r="HL556">
            <v>0.05</v>
          </cell>
          <cell r="HM556">
            <v>0.04</v>
          </cell>
          <cell r="HN556">
            <v>3.7999999999999999E-2</v>
          </cell>
          <cell r="HO556">
            <v>0.04</v>
          </cell>
          <cell r="HP556">
            <v>0.04</v>
          </cell>
          <cell r="HQ556">
            <v>0.04</v>
          </cell>
          <cell r="HR556">
            <v>3.7999999999999999E-2</v>
          </cell>
          <cell r="HS556">
            <v>3.7999999999999999E-2</v>
          </cell>
          <cell r="HT556">
            <v>0.08</v>
          </cell>
          <cell r="HU556">
            <v>0.09</v>
          </cell>
          <cell r="HV556">
            <v>0.09</v>
          </cell>
          <cell r="HW556">
            <v>0.11</v>
          </cell>
          <cell r="HX556">
            <v>0.09</v>
          </cell>
          <cell r="HY556">
            <v>0.1</v>
          </cell>
        </row>
        <row r="557">
          <cell r="A557">
            <v>610226</v>
          </cell>
          <cell r="I557">
            <v>55</v>
          </cell>
          <cell r="J557" t="str">
            <v>Weak</v>
          </cell>
          <cell r="M557">
            <v>30</v>
          </cell>
          <cell r="R557">
            <v>16</v>
          </cell>
          <cell r="AA557">
            <v>0.02</v>
          </cell>
          <cell r="AB557">
            <v>0.01</v>
          </cell>
          <cell r="AC557">
            <v>0.02</v>
          </cell>
          <cell r="AD557">
            <v>0.01</v>
          </cell>
          <cell r="AE557">
            <v>0.03</v>
          </cell>
          <cell r="AF557">
            <v>0.08</v>
          </cell>
          <cell r="AG557">
            <v>0.13</v>
          </cell>
          <cell r="AH557">
            <v>0.09</v>
          </cell>
          <cell r="AI557">
            <v>0.04</v>
          </cell>
          <cell r="AJ557">
            <v>0.05</v>
          </cell>
          <cell r="AK557">
            <v>0.15</v>
          </cell>
          <cell r="AL557">
            <v>0.19</v>
          </cell>
          <cell r="AM557">
            <v>0.47</v>
          </cell>
          <cell r="AN557">
            <v>0.39</v>
          </cell>
          <cell r="AO557">
            <v>0.46</v>
          </cell>
          <cell r="AP557">
            <v>0.32</v>
          </cell>
          <cell r="AQ557">
            <v>0.41</v>
          </cell>
          <cell r="AR557">
            <v>0.39</v>
          </cell>
          <cell r="AS557">
            <v>0</v>
          </cell>
          <cell r="AT557">
            <v>0.02</v>
          </cell>
          <cell r="AU557">
            <v>0.02</v>
          </cell>
          <cell r="AV557">
            <v>0.01</v>
          </cell>
          <cell r="AW557">
            <v>0.01</v>
          </cell>
          <cell r="AX557">
            <v>0.03</v>
          </cell>
          <cell r="AY557">
            <v>0.38</v>
          </cell>
          <cell r="AZ557">
            <v>0.49</v>
          </cell>
          <cell r="BA557">
            <v>0.46</v>
          </cell>
          <cell r="BB557">
            <v>0.6</v>
          </cell>
          <cell r="BC557">
            <v>0.4</v>
          </cell>
          <cell r="BD557">
            <v>0.3</v>
          </cell>
          <cell r="BK557">
            <v>0</v>
          </cell>
          <cell r="BL557">
            <v>0</v>
          </cell>
          <cell r="BM557">
            <v>0</v>
          </cell>
          <cell r="BN557">
            <v>0.01</v>
          </cell>
          <cell r="BO557">
            <v>0</v>
          </cell>
          <cell r="BP557">
            <v>0</v>
          </cell>
          <cell r="BQ557">
            <v>0.02</v>
          </cell>
          <cell r="BR557">
            <v>0.06</v>
          </cell>
          <cell r="BS557">
            <v>0.02</v>
          </cell>
          <cell r="BT557">
            <v>0.01</v>
          </cell>
          <cell r="BU557">
            <v>0.02</v>
          </cell>
          <cell r="BV557">
            <v>0.02</v>
          </cell>
          <cell r="BW557">
            <v>0.03</v>
          </cell>
          <cell r="BX557">
            <v>0.02</v>
          </cell>
          <cell r="BY557">
            <v>0.04</v>
          </cell>
          <cell r="BZ557">
            <v>7.0000000000000007E-2</v>
          </cell>
          <cell r="CA557">
            <v>0.09</v>
          </cell>
          <cell r="CB557">
            <v>0.08</v>
          </cell>
          <cell r="CL557">
            <v>0.12</v>
          </cell>
          <cell r="CM557">
            <v>0.17</v>
          </cell>
          <cell r="CN557">
            <v>0.21</v>
          </cell>
          <cell r="CO557">
            <v>0.2</v>
          </cell>
          <cell r="CP557">
            <v>0.17</v>
          </cell>
          <cell r="CQ557">
            <v>0.24</v>
          </cell>
          <cell r="CR557">
            <v>0.28000000000000003</v>
          </cell>
          <cell r="CS557">
            <v>0.24</v>
          </cell>
          <cell r="CT557">
            <v>0.22</v>
          </cell>
          <cell r="CU557">
            <v>0.02</v>
          </cell>
          <cell r="CV557">
            <v>0.01</v>
          </cell>
          <cell r="CW557">
            <v>0.02</v>
          </cell>
          <cell r="CX557">
            <v>0.01</v>
          </cell>
          <cell r="CY557">
            <v>0.01</v>
          </cell>
          <cell r="CZ557">
            <v>0.02</v>
          </cell>
          <cell r="DA557">
            <v>0.01</v>
          </cell>
          <cell r="DB557">
            <v>0.02</v>
          </cell>
          <cell r="DC557">
            <v>0.02</v>
          </cell>
          <cell r="DD557">
            <v>0.86</v>
          </cell>
          <cell r="DE557">
            <v>0.8</v>
          </cell>
          <cell r="DF557">
            <v>0.75</v>
          </cell>
          <cell r="DG557">
            <v>0.74</v>
          </cell>
          <cell r="DH557">
            <v>0.8</v>
          </cell>
          <cell r="DI557">
            <v>0.7</v>
          </cell>
          <cell r="DJ557">
            <v>0.63</v>
          </cell>
          <cell r="DK557">
            <v>0.6</v>
          </cell>
          <cell r="DL557">
            <v>0.67</v>
          </cell>
          <cell r="DM557">
            <v>0.13</v>
          </cell>
          <cell r="DN557">
            <v>7.0000000000000001E-3</v>
          </cell>
          <cell r="DO557">
            <v>0.01</v>
          </cell>
          <cell r="DP557">
            <v>0</v>
          </cell>
          <cell r="DQ557">
            <v>5.0000000000000001E-3</v>
          </cell>
          <cell r="DR557">
            <v>0.01</v>
          </cell>
          <cell r="DS557">
            <v>0.06</v>
          </cell>
          <cell r="DT557">
            <v>0.01</v>
          </cell>
          <cell r="DU557">
            <v>0</v>
          </cell>
          <cell r="DW557">
            <v>4.5999999999999999E-2</v>
          </cell>
          <cell r="DX557">
            <v>2.9000000000000001E-2</v>
          </cell>
          <cell r="DY557">
            <v>0.06</v>
          </cell>
          <cell r="DZ557">
            <v>0.02</v>
          </cell>
          <cell r="EA557">
            <v>0.05</v>
          </cell>
          <cell r="EB557">
            <v>0.08</v>
          </cell>
          <cell r="EC557">
            <v>0.06</v>
          </cell>
          <cell r="ED557">
            <v>0.04</v>
          </cell>
          <cell r="EE557">
            <v>0.34</v>
          </cell>
          <cell r="EF557">
            <v>0.35</v>
          </cell>
          <cell r="EG557">
            <v>0.32</v>
          </cell>
          <cell r="EH557">
            <v>0.34</v>
          </cell>
          <cell r="EI557">
            <v>0.28999999999999998</v>
          </cell>
          <cell r="EJ557">
            <v>0.39</v>
          </cell>
          <cell r="EK557">
            <v>0.4</v>
          </cell>
          <cell r="EL557">
            <v>0.39</v>
          </cell>
          <cell r="EM557">
            <v>0.41</v>
          </cell>
          <cell r="EO557">
            <v>0.56000000000000005</v>
          </cell>
          <cell r="EP557">
            <v>0.59</v>
          </cell>
          <cell r="EQ557">
            <v>0.55000000000000004</v>
          </cell>
          <cell r="ER557">
            <v>0.65</v>
          </cell>
          <cell r="ES557">
            <v>0.47</v>
          </cell>
          <cell r="ET557">
            <v>0.42</v>
          </cell>
          <cell r="EU557">
            <v>0.5</v>
          </cell>
          <cell r="EV557">
            <v>0.51</v>
          </cell>
          <cell r="EW557">
            <v>0.06</v>
          </cell>
          <cell r="EX557">
            <v>0.04</v>
          </cell>
          <cell r="EY557">
            <v>0.05</v>
          </cell>
          <cell r="EZ557">
            <v>0.05</v>
          </cell>
          <cell r="FA557">
            <v>0.04</v>
          </cell>
          <cell r="FB557">
            <v>0.08</v>
          </cell>
          <cell r="FC557">
            <v>0.05</v>
          </cell>
          <cell r="FD557">
            <v>0.03</v>
          </cell>
          <cell r="FE557">
            <v>0.04</v>
          </cell>
          <cell r="GP557">
            <v>0.01</v>
          </cell>
          <cell r="GQ557">
            <v>0.01</v>
          </cell>
          <cell r="GR557">
            <v>0.01</v>
          </cell>
          <cell r="GS557">
            <v>0.02</v>
          </cell>
          <cell r="GT557">
            <v>0.13</v>
          </cell>
          <cell r="GU557">
            <v>0</v>
          </cell>
          <cell r="GV557">
            <v>0.28000000000000003</v>
          </cell>
          <cell r="GW557">
            <v>0.3</v>
          </cell>
          <cell r="GX557">
            <v>0.32</v>
          </cell>
          <cell r="GY557">
            <v>0.32</v>
          </cell>
          <cell r="GZ557">
            <v>0.37</v>
          </cell>
          <cell r="HA557">
            <v>0.34</v>
          </cell>
          <cell r="HB557">
            <v>0.62</v>
          </cell>
          <cell r="HC557">
            <v>0.44</v>
          </cell>
          <cell r="HD557">
            <v>0.49</v>
          </cell>
          <cell r="HE557">
            <v>0.53</v>
          </cell>
          <cell r="HF557">
            <v>0.36</v>
          </cell>
          <cell r="HG557">
            <v>0.54</v>
          </cell>
          <cell r="HH557">
            <v>0.03</v>
          </cell>
          <cell r="HI557">
            <v>0.16</v>
          </cell>
          <cell r="HJ557">
            <v>0.1</v>
          </cell>
          <cell r="HK557">
            <v>0.06</v>
          </cell>
          <cell r="HL557">
            <v>7.0000000000000007E-2</v>
          </cell>
          <cell r="HM557">
            <v>0.04</v>
          </cell>
          <cell r="HN557">
            <v>2.1999999999999999E-2</v>
          </cell>
          <cell r="HO557">
            <v>0.03</v>
          </cell>
          <cell r="HP557">
            <v>0.03</v>
          </cell>
          <cell r="HQ557">
            <v>0.03</v>
          </cell>
          <cell r="HR557">
            <v>2.9000000000000001E-2</v>
          </cell>
          <cell r="HS557">
            <v>2.4E-2</v>
          </cell>
          <cell r="HT557">
            <v>0.05</v>
          </cell>
          <cell r="HU557">
            <v>0.06</v>
          </cell>
          <cell r="HV557">
            <v>0.06</v>
          </cell>
          <cell r="HW557">
            <v>0.05</v>
          </cell>
          <cell r="HX557">
            <v>0.05</v>
          </cell>
          <cell r="HY557">
            <v>0.05</v>
          </cell>
        </row>
        <row r="558">
          <cell r="A558">
            <v>610227</v>
          </cell>
          <cell r="I558">
            <v>18</v>
          </cell>
          <cell r="J558" t="str">
            <v/>
          </cell>
          <cell r="R558">
            <v>1</v>
          </cell>
          <cell r="AA558">
            <v>0.02</v>
          </cell>
          <cell r="AB558">
            <v>0.02</v>
          </cell>
          <cell r="AC558">
            <v>0.03</v>
          </cell>
          <cell r="AD558">
            <v>0</v>
          </cell>
          <cell r="AE558">
            <v>0.01</v>
          </cell>
          <cell r="AF558">
            <v>0.04</v>
          </cell>
          <cell r="AG558">
            <v>0.18</v>
          </cell>
          <cell r="AH558">
            <v>0.11</v>
          </cell>
          <cell r="AI558">
            <v>0.11</v>
          </cell>
          <cell r="AJ558">
            <v>0.08</v>
          </cell>
          <cell r="AK558">
            <v>0.09</v>
          </cell>
          <cell r="AL558">
            <v>0.18</v>
          </cell>
          <cell r="AM558">
            <v>0.41</v>
          </cell>
          <cell r="AN558">
            <v>0.32</v>
          </cell>
          <cell r="AO558">
            <v>0.39</v>
          </cell>
          <cell r="AP558">
            <v>0.25</v>
          </cell>
          <cell r="AQ558">
            <v>0.37</v>
          </cell>
          <cell r="AR558">
            <v>0.32</v>
          </cell>
          <cell r="AS558">
            <v>0.02</v>
          </cell>
          <cell r="AT558">
            <v>0.09</v>
          </cell>
          <cell r="AU558">
            <v>0.04</v>
          </cell>
          <cell r="AV558">
            <v>0.03</v>
          </cell>
          <cell r="AW558">
            <v>0.09</v>
          </cell>
          <cell r="AX558">
            <v>0.05</v>
          </cell>
          <cell r="AY558">
            <v>0.37</v>
          </cell>
          <cell r="AZ558">
            <v>0.46</v>
          </cell>
          <cell r="BA558">
            <v>0.43</v>
          </cell>
          <cell r="BB558">
            <v>0.63</v>
          </cell>
          <cell r="BC558">
            <v>0.43</v>
          </cell>
          <cell r="BD558">
            <v>0.41</v>
          </cell>
          <cell r="BK558">
            <v>1.0999999999999999E-2</v>
          </cell>
          <cell r="BL558">
            <v>0</v>
          </cell>
          <cell r="BM558">
            <v>0</v>
          </cell>
          <cell r="BN558">
            <v>0</v>
          </cell>
          <cell r="BO558">
            <v>0.01</v>
          </cell>
          <cell r="BP558">
            <v>0</v>
          </cell>
          <cell r="BQ558">
            <v>0.01</v>
          </cell>
          <cell r="BR558">
            <v>7.0000000000000007E-2</v>
          </cell>
          <cell r="BS558">
            <v>0.03</v>
          </cell>
          <cell r="BT558">
            <v>0.02</v>
          </cell>
          <cell r="BU558">
            <v>0.02</v>
          </cell>
          <cell r="BV558">
            <v>0.03</v>
          </cell>
          <cell r="BW558">
            <v>0.02</v>
          </cell>
          <cell r="BX558">
            <v>0.02</v>
          </cell>
          <cell r="BY558">
            <v>0.02</v>
          </cell>
          <cell r="BZ558">
            <v>0.04</v>
          </cell>
          <cell r="CA558">
            <v>7.0000000000000007E-2</v>
          </cell>
          <cell r="CB558">
            <v>0.01</v>
          </cell>
          <cell r="CL558">
            <v>0.16</v>
          </cell>
          <cell r="CM558">
            <v>0.19</v>
          </cell>
          <cell r="CN558">
            <v>0.2</v>
          </cell>
          <cell r="CO558">
            <v>0.23</v>
          </cell>
          <cell r="CP558">
            <v>0.19</v>
          </cell>
          <cell r="CQ558">
            <v>0.27</v>
          </cell>
          <cell r="CR558">
            <v>0.26</v>
          </cell>
          <cell r="CS558">
            <v>0.26</v>
          </cell>
          <cell r="CT558">
            <v>0.31</v>
          </cell>
          <cell r="CU558">
            <v>0.05</v>
          </cell>
          <cell r="CV558">
            <v>0.09</v>
          </cell>
          <cell r="CW558">
            <v>0.05</v>
          </cell>
          <cell r="CX558">
            <v>0.09</v>
          </cell>
          <cell r="CY558">
            <v>0.05</v>
          </cell>
          <cell r="CZ558">
            <v>0.09</v>
          </cell>
          <cell r="DA558">
            <v>0.06</v>
          </cell>
          <cell r="DB558">
            <v>0.09</v>
          </cell>
          <cell r="DC558">
            <v>0.06</v>
          </cell>
          <cell r="DD558">
            <v>0.76</v>
          </cell>
          <cell r="DE558">
            <v>0.69</v>
          </cell>
          <cell r="DF558">
            <v>0.72</v>
          </cell>
          <cell r="DG558">
            <v>0.65</v>
          </cell>
          <cell r="DH558">
            <v>0.73</v>
          </cell>
          <cell r="DI558">
            <v>0.61</v>
          </cell>
          <cell r="DJ558">
            <v>0.62</v>
          </cell>
          <cell r="DK558">
            <v>0.49</v>
          </cell>
          <cell r="DL558">
            <v>0.59</v>
          </cell>
          <cell r="DM558">
            <v>0.22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0.03</v>
          </cell>
          <cell r="DT558">
            <v>0</v>
          </cell>
          <cell r="DU558">
            <v>0</v>
          </cell>
          <cell r="DW558">
            <v>0.105</v>
          </cell>
          <cell r="DX558">
            <v>7.3999999999999996E-2</v>
          </cell>
          <cell r="DY558">
            <v>7.0000000000000007E-2</v>
          </cell>
          <cell r="DZ558">
            <v>0.06</v>
          </cell>
          <cell r="EA558">
            <v>0.11</v>
          </cell>
          <cell r="EB558">
            <v>0.16</v>
          </cell>
          <cell r="EC558">
            <v>7.0000000000000007E-2</v>
          </cell>
          <cell r="ED558">
            <v>7.0000000000000007E-2</v>
          </cell>
          <cell r="EE558">
            <v>0.34</v>
          </cell>
          <cell r="EF558">
            <v>0.31</v>
          </cell>
          <cell r="EG558">
            <v>0.37</v>
          </cell>
          <cell r="EH558">
            <v>0.32</v>
          </cell>
          <cell r="EI558">
            <v>0.26</v>
          </cell>
          <cell r="EJ558">
            <v>0.38</v>
          </cell>
          <cell r="EK558">
            <v>0.28000000000000003</v>
          </cell>
          <cell r="EL558">
            <v>0.33</v>
          </cell>
          <cell r="EM558">
            <v>0.36</v>
          </cell>
          <cell r="EO558">
            <v>0.49</v>
          </cell>
          <cell r="EP558">
            <v>0.52</v>
          </cell>
          <cell r="EQ558">
            <v>0.53</v>
          </cell>
          <cell r="ER558">
            <v>0.63</v>
          </cell>
          <cell r="ES558">
            <v>0.44</v>
          </cell>
          <cell r="ET558">
            <v>0.46</v>
          </cell>
          <cell r="EU558">
            <v>0.51</v>
          </cell>
          <cell r="EV558">
            <v>0.49</v>
          </cell>
          <cell r="EW558">
            <v>0.06</v>
          </cell>
          <cell r="EX558">
            <v>0.09</v>
          </cell>
          <cell r="EY558">
            <v>0.04</v>
          </cell>
          <cell r="EZ558">
            <v>0.08</v>
          </cell>
          <cell r="FA558">
            <v>0.04</v>
          </cell>
          <cell r="FB558">
            <v>7.0000000000000007E-2</v>
          </cell>
          <cell r="FC558">
            <v>0.06</v>
          </cell>
          <cell r="FD558">
            <v>0.09</v>
          </cell>
          <cell r="FE558">
            <v>7.0000000000000007E-2</v>
          </cell>
          <cell r="GP558">
            <v>0.04</v>
          </cell>
          <cell r="GQ558">
            <v>0.01</v>
          </cell>
          <cell r="GR558">
            <v>0.05</v>
          </cell>
          <cell r="GS558">
            <v>0.06</v>
          </cell>
          <cell r="GT558">
            <v>0.17</v>
          </cell>
          <cell r="GU558">
            <v>0.02</v>
          </cell>
          <cell r="GV558">
            <v>0.41</v>
          </cell>
          <cell r="GW558">
            <v>0.36</v>
          </cell>
          <cell r="GX558">
            <v>0.36</v>
          </cell>
          <cell r="GY558">
            <v>0.33</v>
          </cell>
          <cell r="GZ558">
            <v>0.37</v>
          </cell>
          <cell r="HA558">
            <v>0.4</v>
          </cell>
          <cell r="HB558">
            <v>0.45</v>
          </cell>
          <cell r="HC558">
            <v>0.44</v>
          </cell>
          <cell r="HD558">
            <v>0.46</v>
          </cell>
          <cell r="HE558">
            <v>0.45</v>
          </cell>
          <cell r="HF558">
            <v>0.28999999999999998</v>
          </cell>
          <cell r="HG558">
            <v>0.45</v>
          </cell>
          <cell r="HH558">
            <v>0.02</v>
          </cell>
          <cell r="HI558">
            <v>7.0000000000000007E-2</v>
          </cell>
          <cell r="HJ558">
            <v>0.05</v>
          </cell>
          <cell r="HK558">
            <v>0.05</v>
          </cell>
          <cell r="HL558">
            <v>0.09</v>
          </cell>
          <cell r="HM558">
            <v>0.03</v>
          </cell>
          <cell r="HN558">
            <v>2.1000000000000001E-2</v>
          </cell>
          <cell r="HO558">
            <v>0.03</v>
          </cell>
          <cell r="HP558">
            <v>0.03</v>
          </cell>
          <cell r="HQ558">
            <v>0.02</v>
          </cell>
          <cell r="HR558">
            <v>2.1000000000000001E-2</v>
          </cell>
          <cell r="HS558">
            <v>2.1000000000000001E-2</v>
          </cell>
          <cell r="HT558">
            <v>0.05</v>
          </cell>
          <cell r="HU558">
            <v>0.08</v>
          </cell>
          <cell r="HV558">
            <v>0.04</v>
          </cell>
          <cell r="HW558">
            <v>0.08</v>
          </cell>
          <cell r="HX558">
            <v>0.05</v>
          </cell>
          <cell r="HY558">
            <v>7.0000000000000007E-2</v>
          </cell>
        </row>
        <row r="559">
          <cell r="A559">
            <v>610228</v>
          </cell>
          <cell r="I559">
            <v>5</v>
          </cell>
          <cell r="J559" t="str">
            <v/>
          </cell>
          <cell r="R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0.08</v>
          </cell>
          <cell r="AG559">
            <v>0</v>
          </cell>
          <cell r="AH559">
            <v>0</v>
          </cell>
          <cell r="AI559">
            <v>0.25</v>
          </cell>
          <cell r="AJ559">
            <v>0.08</v>
          </cell>
          <cell r="AK559">
            <v>0</v>
          </cell>
          <cell r="AL559">
            <v>0.25</v>
          </cell>
          <cell r="AM559">
            <v>0.42</v>
          </cell>
          <cell r="AN559">
            <v>0.42</v>
          </cell>
          <cell r="AO559">
            <v>0.42</v>
          </cell>
          <cell r="AP559">
            <v>0.25</v>
          </cell>
          <cell r="AQ559">
            <v>0.5</v>
          </cell>
          <cell r="AR559">
            <v>0.17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0.57999999999999996</v>
          </cell>
          <cell r="AZ559">
            <v>0.57999999999999996</v>
          </cell>
          <cell r="BA559">
            <v>0.33</v>
          </cell>
          <cell r="BB559">
            <v>0.67</v>
          </cell>
          <cell r="BC559">
            <v>0.5</v>
          </cell>
          <cell r="BD559">
            <v>0.5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0.17</v>
          </cell>
          <cell r="CB559">
            <v>0</v>
          </cell>
          <cell r="CL559">
            <v>0.08</v>
          </cell>
          <cell r="CM559">
            <v>0.25</v>
          </cell>
          <cell r="CN559">
            <v>0.25</v>
          </cell>
          <cell r="CO559">
            <v>0.25</v>
          </cell>
          <cell r="CP559">
            <v>0.42</v>
          </cell>
          <cell r="CQ559">
            <v>0.25</v>
          </cell>
          <cell r="CR559">
            <v>0.5</v>
          </cell>
          <cell r="CS559">
            <v>0.33</v>
          </cell>
          <cell r="CT559">
            <v>0.25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0.08</v>
          </cell>
          <cell r="DA559">
            <v>0</v>
          </cell>
          <cell r="DB559">
            <v>0</v>
          </cell>
          <cell r="DC559">
            <v>0</v>
          </cell>
          <cell r="DD559">
            <v>0.92</v>
          </cell>
          <cell r="DE559">
            <v>0.75</v>
          </cell>
          <cell r="DF559">
            <v>0.75</v>
          </cell>
          <cell r="DG559">
            <v>0.75</v>
          </cell>
          <cell r="DH559">
            <v>0.57999999999999996</v>
          </cell>
          <cell r="DI559">
            <v>0.67</v>
          </cell>
          <cell r="DJ559">
            <v>0.5</v>
          </cell>
          <cell r="DK559">
            <v>0.5</v>
          </cell>
          <cell r="DL559">
            <v>0.75</v>
          </cell>
          <cell r="DM559">
            <v>0.08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0.08</v>
          </cell>
          <cell r="DT559">
            <v>0</v>
          </cell>
          <cell r="DU559">
            <v>0</v>
          </cell>
          <cell r="DW559">
            <v>0</v>
          </cell>
          <cell r="DX559">
            <v>0.16700000000000001</v>
          </cell>
          <cell r="DY559">
            <v>0.17</v>
          </cell>
          <cell r="DZ559">
            <v>0.08</v>
          </cell>
          <cell r="EA559">
            <v>0.17</v>
          </cell>
          <cell r="EB559">
            <v>0.08</v>
          </cell>
          <cell r="EC559">
            <v>0.17</v>
          </cell>
          <cell r="ED559">
            <v>0</v>
          </cell>
          <cell r="EE559">
            <v>0.5</v>
          </cell>
          <cell r="EF559">
            <v>0.5</v>
          </cell>
          <cell r="EG559">
            <v>0.42</v>
          </cell>
          <cell r="EH559">
            <v>0.25</v>
          </cell>
          <cell r="EI559">
            <v>0.42</v>
          </cell>
          <cell r="EJ559">
            <v>0.33</v>
          </cell>
          <cell r="EK559">
            <v>0.57999999999999996</v>
          </cell>
          <cell r="EL559">
            <v>0.33</v>
          </cell>
          <cell r="EM559">
            <v>0.75</v>
          </cell>
          <cell r="EO559">
            <v>0.5</v>
          </cell>
          <cell r="EP559">
            <v>0.42</v>
          </cell>
          <cell r="EQ559">
            <v>0.5</v>
          </cell>
          <cell r="ER559">
            <v>0.5</v>
          </cell>
          <cell r="ES559">
            <v>0.42</v>
          </cell>
          <cell r="ET559">
            <v>0.25</v>
          </cell>
          <cell r="EU559">
            <v>0.5</v>
          </cell>
          <cell r="EV559">
            <v>0.25</v>
          </cell>
          <cell r="EW559">
            <v>0</v>
          </cell>
          <cell r="EX559">
            <v>0</v>
          </cell>
          <cell r="EY559">
            <v>0</v>
          </cell>
          <cell r="EZ559">
            <v>0.08</v>
          </cell>
          <cell r="FA559">
            <v>0</v>
          </cell>
          <cell r="FB559">
            <v>0.08</v>
          </cell>
          <cell r="FC559">
            <v>0</v>
          </cell>
          <cell r="FD559">
            <v>0</v>
          </cell>
          <cell r="FE559">
            <v>0</v>
          </cell>
          <cell r="GP559">
            <v>0</v>
          </cell>
          <cell r="GQ559">
            <v>0.08</v>
          </cell>
          <cell r="GR559">
            <v>0.25</v>
          </cell>
          <cell r="GS559">
            <v>0.17</v>
          </cell>
          <cell r="GT559">
            <v>0.08</v>
          </cell>
          <cell r="GU559">
            <v>0.08</v>
          </cell>
          <cell r="GV559">
            <v>0.5</v>
          </cell>
          <cell r="GW559">
            <v>0.42</v>
          </cell>
          <cell r="GX559">
            <v>0.17</v>
          </cell>
          <cell r="GY559">
            <v>0.42</v>
          </cell>
          <cell r="GZ559">
            <v>0.57999999999999996</v>
          </cell>
          <cell r="HA559">
            <v>0.42</v>
          </cell>
          <cell r="HB559">
            <v>0.33</v>
          </cell>
          <cell r="HC559">
            <v>0.17</v>
          </cell>
          <cell r="HD559">
            <v>0.08</v>
          </cell>
          <cell r="HE559">
            <v>0.25</v>
          </cell>
          <cell r="HF559">
            <v>0.17</v>
          </cell>
          <cell r="HG559">
            <v>0.33</v>
          </cell>
          <cell r="HH559">
            <v>0.08</v>
          </cell>
          <cell r="HI559">
            <v>0.17</v>
          </cell>
          <cell r="HJ559">
            <v>0.25</v>
          </cell>
          <cell r="HK559">
            <v>0.08</v>
          </cell>
          <cell r="HL559">
            <v>0.08</v>
          </cell>
          <cell r="HM559">
            <v>0</v>
          </cell>
          <cell r="HN559">
            <v>8.3000000000000004E-2</v>
          </cell>
          <cell r="HO559">
            <v>0.17</v>
          </cell>
          <cell r="HP559">
            <v>0.25</v>
          </cell>
          <cell r="HQ559">
            <v>0</v>
          </cell>
          <cell r="HR559">
            <v>8.3000000000000004E-2</v>
          </cell>
          <cell r="HS559">
            <v>8.3000000000000004E-2</v>
          </cell>
          <cell r="HT559">
            <v>0</v>
          </cell>
          <cell r="HU559">
            <v>0</v>
          </cell>
          <cell r="HV559">
            <v>0</v>
          </cell>
          <cell r="HW559">
            <v>0.08</v>
          </cell>
          <cell r="HX559">
            <v>0</v>
          </cell>
          <cell r="HY559">
            <v>0.08</v>
          </cell>
        </row>
        <row r="560">
          <cell r="A560">
            <v>610229</v>
          </cell>
          <cell r="I560">
            <v>36</v>
          </cell>
          <cell r="J560" t="str">
            <v>Weak</v>
          </cell>
          <cell r="M560">
            <v>29</v>
          </cell>
          <cell r="R560">
            <v>75</v>
          </cell>
          <cell r="AA560">
            <v>0.04</v>
          </cell>
          <cell r="AB560">
            <v>0.04</v>
          </cell>
          <cell r="AC560">
            <v>0.01</v>
          </cell>
          <cell r="AD560">
            <v>0.01</v>
          </cell>
          <cell r="AE560">
            <v>7.0000000000000007E-2</v>
          </cell>
          <cell r="AF560">
            <v>0.1</v>
          </cell>
          <cell r="AG560">
            <v>0.08</v>
          </cell>
          <cell r="AH560">
            <v>7.0000000000000007E-2</v>
          </cell>
          <cell r="AI560">
            <v>0.05</v>
          </cell>
          <cell r="AJ560">
            <v>0.08</v>
          </cell>
          <cell r="AK560">
            <v>0.2</v>
          </cell>
          <cell r="AL560">
            <v>0.21</v>
          </cell>
          <cell r="AM560">
            <v>0.36</v>
          </cell>
          <cell r="AN560">
            <v>0.34</v>
          </cell>
          <cell r="AO560">
            <v>0.36</v>
          </cell>
          <cell r="AP560">
            <v>0.28000000000000003</v>
          </cell>
          <cell r="AQ560">
            <v>0.32</v>
          </cell>
          <cell r="AR560">
            <v>0.31</v>
          </cell>
          <cell r="AS560">
            <v>0.02</v>
          </cell>
          <cell r="AT560">
            <v>0.02</v>
          </cell>
          <cell r="AU560">
            <v>0.03</v>
          </cell>
          <cell r="AV560">
            <v>0.05</v>
          </cell>
          <cell r="AW560">
            <v>0.04</v>
          </cell>
          <cell r="AX560">
            <v>0.03</v>
          </cell>
          <cell r="AY560">
            <v>0.5</v>
          </cell>
          <cell r="AZ560">
            <v>0.52</v>
          </cell>
          <cell r="BA560">
            <v>0.54</v>
          </cell>
          <cell r="BB560">
            <v>0.57999999999999996</v>
          </cell>
          <cell r="BC560">
            <v>0.38</v>
          </cell>
          <cell r="BD560">
            <v>0.35</v>
          </cell>
          <cell r="BK560">
            <v>0</v>
          </cell>
          <cell r="BL560">
            <v>0</v>
          </cell>
          <cell r="BM560">
            <v>0.01</v>
          </cell>
          <cell r="BN560">
            <v>0.01</v>
          </cell>
          <cell r="BO560">
            <v>0.01</v>
          </cell>
          <cell r="BP560">
            <v>0.01</v>
          </cell>
          <cell r="BQ560">
            <v>0</v>
          </cell>
          <cell r="BR560">
            <v>0.05</v>
          </cell>
          <cell r="BS560">
            <v>0.02</v>
          </cell>
          <cell r="BT560">
            <v>0.02</v>
          </cell>
          <cell r="BU560">
            <v>0.02</v>
          </cell>
          <cell r="BV560">
            <v>0.03</v>
          </cell>
          <cell r="BW560">
            <v>0.03</v>
          </cell>
          <cell r="BX560">
            <v>0.01</v>
          </cell>
          <cell r="BY560">
            <v>0.05</v>
          </cell>
          <cell r="BZ560">
            <v>0.04</v>
          </cell>
          <cell r="CA560">
            <v>0.13</v>
          </cell>
          <cell r="CB560">
            <v>0.1</v>
          </cell>
          <cell r="CL560">
            <v>0.12</v>
          </cell>
          <cell r="CM560">
            <v>0.15</v>
          </cell>
          <cell r="CN560">
            <v>0.16</v>
          </cell>
          <cell r="CO560">
            <v>0.11</v>
          </cell>
          <cell r="CP560">
            <v>0.17</v>
          </cell>
          <cell r="CQ560">
            <v>0.24</v>
          </cell>
          <cell r="CR560">
            <v>0.21</v>
          </cell>
          <cell r="CS560">
            <v>0.2</v>
          </cell>
          <cell r="CT560">
            <v>0.22</v>
          </cell>
          <cell r="CU560">
            <v>0.03</v>
          </cell>
          <cell r="CV560">
            <v>0.02</v>
          </cell>
          <cell r="CW560">
            <v>0.03</v>
          </cell>
          <cell r="CX560">
            <v>0.03</v>
          </cell>
          <cell r="CY560">
            <v>0.03</v>
          </cell>
          <cell r="CZ560">
            <v>0.03</v>
          </cell>
          <cell r="DA560">
            <v>0.03</v>
          </cell>
          <cell r="DB560">
            <v>0.03</v>
          </cell>
          <cell r="DC560">
            <v>0.03</v>
          </cell>
          <cell r="DD560">
            <v>0.83</v>
          </cell>
          <cell r="DE560">
            <v>0.81</v>
          </cell>
          <cell r="DF560">
            <v>0.78</v>
          </cell>
          <cell r="DG560">
            <v>0.83</v>
          </cell>
          <cell r="DH560">
            <v>0.78</v>
          </cell>
          <cell r="DI560">
            <v>0.68</v>
          </cell>
          <cell r="DJ560">
            <v>0.72</v>
          </cell>
          <cell r="DK560">
            <v>0.6</v>
          </cell>
          <cell r="DL560">
            <v>0.62</v>
          </cell>
          <cell r="DM560">
            <v>0.09</v>
          </cell>
          <cell r="DN560">
            <v>0</v>
          </cell>
          <cell r="DO560">
            <v>0.01</v>
          </cell>
          <cell r="DP560">
            <v>0.01</v>
          </cell>
          <cell r="DQ560">
            <v>5.0000000000000001E-3</v>
          </cell>
          <cell r="DR560">
            <v>0.01</v>
          </cell>
          <cell r="DS560">
            <v>0.09</v>
          </cell>
          <cell r="DT560">
            <v>0.04</v>
          </cell>
          <cell r="DU560">
            <v>0.01</v>
          </cell>
          <cell r="DW560">
            <v>5.5E-2</v>
          </cell>
          <cell r="DX560">
            <v>1.6E-2</v>
          </cell>
          <cell r="DY560">
            <v>0.09</v>
          </cell>
          <cell r="DZ560">
            <v>0.03</v>
          </cell>
          <cell r="EA560">
            <v>0.08</v>
          </cell>
          <cell r="EB560">
            <v>0.16</v>
          </cell>
          <cell r="EC560">
            <v>0.1</v>
          </cell>
          <cell r="ED560">
            <v>0.06</v>
          </cell>
          <cell r="EE560">
            <v>0.37</v>
          </cell>
          <cell r="EF560">
            <v>0.32</v>
          </cell>
          <cell r="EG560">
            <v>0.34</v>
          </cell>
          <cell r="EH560">
            <v>0.25</v>
          </cell>
          <cell r="EI560">
            <v>0.3</v>
          </cell>
          <cell r="EJ560">
            <v>0.38</v>
          </cell>
          <cell r="EK560">
            <v>0.32</v>
          </cell>
          <cell r="EL560">
            <v>0.39</v>
          </cell>
          <cell r="EM560">
            <v>0.43</v>
          </cell>
          <cell r="EO560">
            <v>0.57999999999999996</v>
          </cell>
          <cell r="EP560">
            <v>0.6</v>
          </cell>
          <cell r="EQ560">
            <v>0.62</v>
          </cell>
          <cell r="ER560">
            <v>0.64</v>
          </cell>
          <cell r="ES560">
            <v>0.5</v>
          </cell>
          <cell r="ET560">
            <v>0.33</v>
          </cell>
          <cell r="EU560">
            <v>0.43</v>
          </cell>
          <cell r="EV560">
            <v>0.46</v>
          </cell>
          <cell r="EW560">
            <v>0.05</v>
          </cell>
          <cell r="EX560">
            <v>0.04</v>
          </cell>
          <cell r="EY560">
            <v>0.04</v>
          </cell>
          <cell r="EZ560">
            <v>0.03</v>
          </cell>
          <cell r="FA560">
            <v>0.03</v>
          </cell>
          <cell r="FB560">
            <v>0.03</v>
          </cell>
          <cell r="FC560">
            <v>0.1</v>
          </cell>
          <cell r="FD560">
            <v>0.04</v>
          </cell>
          <cell r="FE560">
            <v>0.04</v>
          </cell>
          <cell r="GP560">
            <v>0.01</v>
          </cell>
          <cell r="GQ560">
            <v>0.03</v>
          </cell>
          <cell r="GR560">
            <v>0.02</v>
          </cell>
          <cell r="GS560">
            <v>0.02</v>
          </cell>
          <cell r="GT560">
            <v>0.16</v>
          </cell>
          <cell r="GU560">
            <v>7.0000000000000007E-2</v>
          </cell>
          <cell r="GV560">
            <v>0.42</v>
          </cell>
          <cell r="GW560">
            <v>0.38</v>
          </cell>
          <cell r="GX560">
            <v>0.27</v>
          </cell>
          <cell r="GY560">
            <v>0.34</v>
          </cell>
          <cell r="GZ560">
            <v>0.42</v>
          </cell>
          <cell r="HA560">
            <v>0.4</v>
          </cell>
          <cell r="HB560">
            <v>0.48</v>
          </cell>
          <cell r="HC560">
            <v>0.3</v>
          </cell>
          <cell r="HD560">
            <v>0.49</v>
          </cell>
          <cell r="HE560">
            <v>0.54</v>
          </cell>
          <cell r="HF560">
            <v>0.19</v>
          </cell>
          <cell r="HG560">
            <v>0.42</v>
          </cell>
          <cell r="HH560">
            <v>0.03</v>
          </cell>
          <cell r="HI560">
            <v>0.22</v>
          </cell>
          <cell r="HJ560">
            <v>0.15</v>
          </cell>
          <cell r="HK560">
            <v>0.04</v>
          </cell>
          <cell r="HL560">
            <v>0.11</v>
          </cell>
          <cell r="HM560">
            <v>0.03</v>
          </cell>
          <cell r="HN560">
            <v>1.0999999999999999E-2</v>
          </cell>
          <cell r="HO560">
            <v>0.02</v>
          </cell>
          <cell r="HP560">
            <v>0.01</v>
          </cell>
          <cell r="HQ560">
            <v>0.01</v>
          </cell>
          <cell r="HR560">
            <v>5.5E-2</v>
          </cell>
          <cell r="HS560">
            <v>1.0999999999999999E-2</v>
          </cell>
          <cell r="HT560">
            <v>0.04</v>
          </cell>
          <cell r="HU560">
            <v>0.05</v>
          </cell>
          <cell r="HV560">
            <v>0.06</v>
          </cell>
          <cell r="HW560">
            <v>0.05</v>
          </cell>
          <cell r="HX560">
            <v>7.0000000000000007E-2</v>
          </cell>
          <cell r="HY560">
            <v>7.0000000000000007E-2</v>
          </cell>
        </row>
        <row r="561">
          <cell r="A561">
            <v>610230</v>
          </cell>
          <cell r="I561">
            <v>25</v>
          </cell>
          <cell r="J561" t="str">
            <v/>
          </cell>
          <cell r="R561">
            <v>52</v>
          </cell>
          <cell r="AA561">
            <v>0.01</v>
          </cell>
          <cell r="AB561">
            <v>0</v>
          </cell>
          <cell r="AC561">
            <v>0.01</v>
          </cell>
          <cell r="AD561">
            <v>0</v>
          </cell>
          <cell r="AE561">
            <v>0.01</v>
          </cell>
          <cell r="AF561">
            <v>0.04</v>
          </cell>
          <cell r="AG561">
            <v>0.14000000000000001</v>
          </cell>
          <cell r="AH561">
            <v>7.0000000000000007E-2</v>
          </cell>
          <cell r="AI561">
            <v>0.03</v>
          </cell>
          <cell r="AJ561">
            <v>0</v>
          </cell>
          <cell r="AK561">
            <v>0.05</v>
          </cell>
          <cell r="AL561">
            <v>0.15</v>
          </cell>
          <cell r="AM561">
            <v>0.27</v>
          </cell>
          <cell r="AN561">
            <v>0.23</v>
          </cell>
          <cell r="AO561">
            <v>0.26</v>
          </cell>
          <cell r="AP561">
            <v>0.18</v>
          </cell>
          <cell r="AQ561">
            <v>0.25</v>
          </cell>
          <cell r="AR561">
            <v>0.23</v>
          </cell>
          <cell r="AS561">
            <v>0</v>
          </cell>
          <cell r="AT561">
            <v>0</v>
          </cell>
          <cell r="AU561">
            <v>0.01</v>
          </cell>
          <cell r="AV561">
            <v>0.01</v>
          </cell>
          <cell r="AW561">
            <v>0.01</v>
          </cell>
          <cell r="AX561">
            <v>0.01</v>
          </cell>
          <cell r="AY561">
            <v>0.57999999999999996</v>
          </cell>
          <cell r="AZ561">
            <v>0.7</v>
          </cell>
          <cell r="BA561">
            <v>0.68</v>
          </cell>
          <cell r="BB561">
            <v>0.81</v>
          </cell>
          <cell r="BC561">
            <v>0.67</v>
          </cell>
          <cell r="BD561">
            <v>0.56000000000000005</v>
          </cell>
          <cell r="BK561">
            <v>0</v>
          </cell>
          <cell r="BL561">
            <v>0</v>
          </cell>
          <cell r="BM561">
            <v>0</v>
          </cell>
          <cell r="BN561">
            <v>0.01</v>
          </cell>
          <cell r="BO561">
            <v>0</v>
          </cell>
          <cell r="BP561">
            <v>0.01</v>
          </cell>
          <cell r="BQ561">
            <v>0.03</v>
          </cell>
          <cell r="BR561">
            <v>0.03</v>
          </cell>
          <cell r="BS561">
            <v>0.04</v>
          </cell>
          <cell r="BT561">
            <v>0.01</v>
          </cell>
          <cell r="BU561">
            <v>0.01</v>
          </cell>
          <cell r="BV561">
            <v>0.04</v>
          </cell>
          <cell r="BW561">
            <v>0.03</v>
          </cell>
          <cell r="BX561">
            <v>0.01</v>
          </cell>
          <cell r="BY561">
            <v>0.05</v>
          </cell>
          <cell r="BZ561">
            <v>0.08</v>
          </cell>
          <cell r="CA561">
            <v>0.12</v>
          </cell>
          <cell r="CB561">
            <v>0.1</v>
          </cell>
          <cell r="CL561">
            <v>0.12</v>
          </cell>
          <cell r="CM561">
            <v>0.19</v>
          </cell>
          <cell r="CN561">
            <v>0.23</v>
          </cell>
          <cell r="CO561">
            <v>0.15</v>
          </cell>
          <cell r="CP561">
            <v>0.27</v>
          </cell>
          <cell r="CQ561">
            <v>0.26</v>
          </cell>
          <cell r="CR561">
            <v>0.33</v>
          </cell>
          <cell r="CS561">
            <v>0.3</v>
          </cell>
          <cell r="CT561">
            <v>0.28999999999999998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0.03</v>
          </cell>
          <cell r="DC561">
            <v>0</v>
          </cell>
          <cell r="DD561">
            <v>0.86</v>
          </cell>
          <cell r="DE561">
            <v>0.79</v>
          </cell>
          <cell r="DF561">
            <v>0.73</v>
          </cell>
          <cell r="DG561">
            <v>0.81</v>
          </cell>
          <cell r="DH561">
            <v>0.71</v>
          </cell>
          <cell r="DI561">
            <v>0.67</v>
          </cell>
          <cell r="DJ561">
            <v>0.56000000000000005</v>
          </cell>
          <cell r="DK561">
            <v>0.52</v>
          </cell>
          <cell r="DL561">
            <v>0.57999999999999996</v>
          </cell>
          <cell r="DM561">
            <v>0.1</v>
          </cell>
          <cell r="DN561">
            <v>0</v>
          </cell>
          <cell r="DO561">
            <v>0</v>
          </cell>
          <cell r="DP561">
            <v>0.01</v>
          </cell>
          <cell r="DQ561">
            <v>0</v>
          </cell>
          <cell r="DR561">
            <v>0.01</v>
          </cell>
          <cell r="DS561">
            <v>0.12</v>
          </cell>
          <cell r="DT561">
            <v>0.01</v>
          </cell>
          <cell r="DU561">
            <v>0.01</v>
          </cell>
          <cell r="DW561">
            <v>2.7E-2</v>
          </cell>
          <cell r="DX561">
            <v>4.1000000000000002E-2</v>
          </cell>
          <cell r="DY561">
            <v>0.04</v>
          </cell>
          <cell r="DZ561">
            <v>0.03</v>
          </cell>
          <cell r="EA561">
            <v>0.08</v>
          </cell>
          <cell r="EB561">
            <v>0.21</v>
          </cell>
          <cell r="EC561">
            <v>0.08</v>
          </cell>
          <cell r="ED561">
            <v>0.05</v>
          </cell>
          <cell r="EE561">
            <v>0.49</v>
          </cell>
          <cell r="EF561">
            <v>0.28999999999999998</v>
          </cell>
          <cell r="EG561">
            <v>0.28999999999999998</v>
          </cell>
          <cell r="EH561">
            <v>0.26</v>
          </cell>
          <cell r="EI561">
            <v>0.26</v>
          </cell>
          <cell r="EJ561">
            <v>0.3</v>
          </cell>
          <cell r="EK561">
            <v>0.33</v>
          </cell>
          <cell r="EL561">
            <v>0.28999999999999998</v>
          </cell>
          <cell r="EM561">
            <v>0.38</v>
          </cell>
          <cell r="EO561">
            <v>0.68</v>
          </cell>
          <cell r="EP561">
            <v>0.67</v>
          </cell>
          <cell r="EQ561">
            <v>0.68</v>
          </cell>
          <cell r="ER561">
            <v>0.71</v>
          </cell>
          <cell r="ES561">
            <v>0.6</v>
          </cell>
          <cell r="ET561">
            <v>0.3</v>
          </cell>
          <cell r="EU561">
            <v>0.59</v>
          </cell>
          <cell r="EV561">
            <v>0.55000000000000004</v>
          </cell>
          <cell r="EW561">
            <v>0.05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0.04</v>
          </cell>
          <cell r="FD561">
            <v>0.03</v>
          </cell>
          <cell r="FE561">
            <v>0</v>
          </cell>
          <cell r="GP561">
            <v>0.19</v>
          </cell>
          <cell r="GQ561">
            <v>0.15</v>
          </cell>
          <cell r="GR561">
            <v>0.45</v>
          </cell>
          <cell r="GS561">
            <v>0.44</v>
          </cell>
          <cell r="GT561">
            <v>0.3</v>
          </cell>
          <cell r="GU561">
            <v>0.15</v>
          </cell>
          <cell r="GV561">
            <v>0.62</v>
          </cell>
          <cell r="GW561">
            <v>0.52</v>
          </cell>
          <cell r="GX561">
            <v>0.36</v>
          </cell>
          <cell r="GY561">
            <v>0.41</v>
          </cell>
          <cell r="GZ561">
            <v>0.45</v>
          </cell>
          <cell r="HA561">
            <v>0.49</v>
          </cell>
          <cell r="HB561">
            <v>0.16</v>
          </cell>
          <cell r="HC561">
            <v>0.18</v>
          </cell>
          <cell r="HD561">
            <v>0.11</v>
          </cell>
          <cell r="HE561">
            <v>0.11</v>
          </cell>
          <cell r="HF561">
            <v>0.11</v>
          </cell>
          <cell r="HG561">
            <v>0.33</v>
          </cell>
          <cell r="HH561">
            <v>0.03</v>
          </cell>
          <cell r="HI561">
            <v>0.11</v>
          </cell>
          <cell r="HJ561">
            <v>0.04</v>
          </cell>
          <cell r="HK561">
            <v>0.01</v>
          </cell>
          <cell r="HL561">
            <v>0.05</v>
          </cell>
          <cell r="HM561">
            <v>0.01</v>
          </cell>
          <cell r="HN561">
            <v>0</v>
          </cell>
          <cell r="HO561">
            <v>0.03</v>
          </cell>
          <cell r="HP561">
            <v>0.03</v>
          </cell>
          <cell r="HQ561">
            <v>0.01</v>
          </cell>
          <cell r="HR561">
            <v>5.5E-2</v>
          </cell>
          <cell r="HS561">
            <v>1.4E-2</v>
          </cell>
          <cell r="HT561">
            <v>0</v>
          </cell>
          <cell r="HU561">
            <v>0.01</v>
          </cell>
          <cell r="HV561">
            <v>0.01</v>
          </cell>
          <cell r="HW561">
            <v>0.01</v>
          </cell>
          <cell r="HX561">
            <v>0.03</v>
          </cell>
          <cell r="HY561">
            <v>0</v>
          </cell>
        </row>
        <row r="562">
          <cell r="A562">
            <v>610231</v>
          </cell>
          <cell r="I562">
            <v>39</v>
          </cell>
          <cell r="J562" t="str">
            <v>Neutral</v>
          </cell>
          <cell r="M562">
            <v>52</v>
          </cell>
          <cell r="R562">
            <v>9</v>
          </cell>
          <cell r="AA562">
            <v>0.02</v>
          </cell>
          <cell r="AB562">
            <v>0</v>
          </cell>
          <cell r="AC562">
            <v>0</v>
          </cell>
          <cell r="AD562">
            <v>0.02</v>
          </cell>
          <cell r="AE562">
            <v>0.04</v>
          </cell>
          <cell r="AF562">
            <v>0.06</v>
          </cell>
          <cell r="AG562">
            <v>0.04</v>
          </cell>
          <cell r="AH562">
            <v>0.04</v>
          </cell>
          <cell r="AI562">
            <v>0.02</v>
          </cell>
          <cell r="AJ562">
            <v>0.03</v>
          </cell>
          <cell r="AK562">
            <v>0.09</v>
          </cell>
          <cell r="AL562">
            <v>0.17</v>
          </cell>
          <cell r="AM562">
            <v>0.34</v>
          </cell>
          <cell r="AN562">
            <v>0.35</v>
          </cell>
          <cell r="AO562">
            <v>0.35</v>
          </cell>
          <cell r="AP562">
            <v>0.23</v>
          </cell>
          <cell r="AQ562">
            <v>0.39</v>
          </cell>
          <cell r="AR562">
            <v>0.37</v>
          </cell>
          <cell r="AS562">
            <v>0</v>
          </cell>
          <cell r="AT562">
            <v>0.01</v>
          </cell>
          <cell r="AU562">
            <v>0</v>
          </cell>
          <cell r="AV562">
            <v>0.01</v>
          </cell>
          <cell r="AW562">
            <v>0.01</v>
          </cell>
          <cell r="AX562">
            <v>0.04</v>
          </cell>
          <cell r="AY562">
            <v>0.6</v>
          </cell>
          <cell r="AZ562">
            <v>0.6</v>
          </cell>
          <cell r="BA562">
            <v>0.63</v>
          </cell>
          <cell r="BB562">
            <v>0.71</v>
          </cell>
          <cell r="BC562">
            <v>0.48</v>
          </cell>
          <cell r="BD562">
            <v>0.36</v>
          </cell>
          <cell r="BK562">
            <v>0</v>
          </cell>
          <cell r="BL562">
            <v>0</v>
          </cell>
          <cell r="BM562">
            <v>0</v>
          </cell>
          <cell r="BN562">
            <v>0.01</v>
          </cell>
          <cell r="BO562">
            <v>0</v>
          </cell>
          <cell r="BP562">
            <v>0.01</v>
          </cell>
          <cell r="BQ562">
            <v>0.02</v>
          </cell>
          <cell r="BR562">
            <v>0.05</v>
          </cell>
          <cell r="BS562">
            <v>0.03</v>
          </cell>
          <cell r="BT562">
            <v>0.01</v>
          </cell>
          <cell r="BU562">
            <v>0.03</v>
          </cell>
          <cell r="BV562">
            <v>0.02</v>
          </cell>
          <cell r="BW562">
            <v>0.03</v>
          </cell>
          <cell r="BX562">
            <v>0.02</v>
          </cell>
          <cell r="BY562">
            <v>0.05</v>
          </cell>
          <cell r="BZ562">
            <v>7.0000000000000007E-2</v>
          </cell>
          <cell r="CA562">
            <v>0.1</v>
          </cell>
          <cell r="CB562">
            <v>7.0000000000000007E-2</v>
          </cell>
          <cell r="CL562">
            <v>0.1</v>
          </cell>
          <cell r="CM562">
            <v>0.16</v>
          </cell>
          <cell r="CN562">
            <v>0.14000000000000001</v>
          </cell>
          <cell r="CO562">
            <v>0.13</v>
          </cell>
          <cell r="CP562">
            <v>0.17</v>
          </cell>
          <cell r="CQ562">
            <v>0.28000000000000003</v>
          </cell>
          <cell r="CR562">
            <v>0.22</v>
          </cell>
          <cell r="CS562">
            <v>0.22</v>
          </cell>
          <cell r="CT562">
            <v>0.22</v>
          </cell>
          <cell r="CU562">
            <v>0.01</v>
          </cell>
          <cell r="CV562">
            <v>0</v>
          </cell>
          <cell r="CW562">
            <v>0.01</v>
          </cell>
          <cell r="CX562">
            <v>0.01</v>
          </cell>
          <cell r="CY562">
            <v>0.01</v>
          </cell>
          <cell r="CZ562">
            <v>0.02</v>
          </cell>
          <cell r="DA562">
            <v>0</v>
          </cell>
          <cell r="DB562">
            <v>0.01</v>
          </cell>
          <cell r="DC562">
            <v>0.01</v>
          </cell>
          <cell r="DD562">
            <v>0.88</v>
          </cell>
          <cell r="DE562">
            <v>0.81</v>
          </cell>
          <cell r="DF562">
            <v>0.83</v>
          </cell>
          <cell r="DG562">
            <v>0.82</v>
          </cell>
          <cell r="DH562">
            <v>0.8</v>
          </cell>
          <cell r="DI562">
            <v>0.64</v>
          </cell>
          <cell r="DJ562">
            <v>0.68</v>
          </cell>
          <cell r="DK562">
            <v>0.62</v>
          </cell>
          <cell r="DL562">
            <v>0.68</v>
          </cell>
          <cell r="DM562">
            <v>0.12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0.01</v>
          </cell>
          <cell r="DS562">
            <v>0.04</v>
          </cell>
          <cell r="DT562">
            <v>0.01</v>
          </cell>
          <cell r="DU562">
            <v>0</v>
          </cell>
          <cell r="DW562">
            <v>6.8000000000000005E-2</v>
          </cell>
          <cell r="DX562">
            <v>1.2E-2</v>
          </cell>
          <cell r="DY562">
            <v>0.06</v>
          </cell>
          <cell r="DZ562">
            <v>0.03</v>
          </cell>
          <cell r="EA562">
            <v>0.06</v>
          </cell>
          <cell r="EB562">
            <v>0.09</v>
          </cell>
          <cell r="EC562">
            <v>0.08</v>
          </cell>
          <cell r="ED562">
            <v>0.08</v>
          </cell>
          <cell r="EE562">
            <v>0.25</v>
          </cell>
          <cell r="EF562">
            <v>0.21</v>
          </cell>
          <cell r="EG562">
            <v>0.27</v>
          </cell>
          <cell r="EH562">
            <v>0.25</v>
          </cell>
          <cell r="EI562">
            <v>0.21</v>
          </cell>
          <cell r="EJ562">
            <v>0.3</v>
          </cell>
          <cell r="EK562">
            <v>0.33</v>
          </cell>
          <cell r="EL562">
            <v>0.28000000000000003</v>
          </cell>
          <cell r="EM562">
            <v>0.38</v>
          </cell>
          <cell r="EO562">
            <v>0.69</v>
          </cell>
          <cell r="EP562">
            <v>0.69</v>
          </cell>
          <cell r="EQ562">
            <v>0.66</v>
          </cell>
          <cell r="ER562">
            <v>0.71</v>
          </cell>
          <cell r="ES562">
            <v>0.59</v>
          </cell>
          <cell r="ET562">
            <v>0.46</v>
          </cell>
          <cell r="EU562">
            <v>0.56999999999999995</v>
          </cell>
          <cell r="EV562">
            <v>0.49</v>
          </cell>
          <cell r="EW562">
            <v>7.0000000000000007E-2</v>
          </cell>
          <cell r="EX562">
            <v>0.04</v>
          </cell>
          <cell r="EY562">
            <v>0.03</v>
          </cell>
          <cell r="EZ562">
            <v>0.03</v>
          </cell>
          <cell r="FA562">
            <v>0.05</v>
          </cell>
          <cell r="FB562">
            <v>0.04</v>
          </cell>
          <cell r="FC562">
            <v>7.0000000000000007E-2</v>
          </cell>
          <cell r="FD562">
            <v>0.05</v>
          </cell>
          <cell r="FE562">
            <v>0.06</v>
          </cell>
          <cell r="GP562">
            <v>0</v>
          </cell>
          <cell r="GQ562">
            <v>0</v>
          </cell>
          <cell r="GR562">
            <v>0.04</v>
          </cell>
          <cell r="GS562">
            <v>0.01</v>
          </cell>
          <cell r="GT562">
            <v>0.04</v>
          </cell>
          <cell r="GU562">
            <v>0</v>
          </cell>
          <cell r="GV562">
            <v>0.14000000000000001</v>
          </cell>
          <cell r="GW562">
            <v>0.14000000000000001</v>
          </cell>
          <cell r="GX562">
            <v>0.12</v>
          </cell>
          <cell r="GY562">
            <v>0.18</v>
          </cell>
          <cell r="GZ562">
            <v>0.24</v>
          </cell>
          <cell r="HA562">
            <v>0.12</v>
          </cell>
          <cell r="HB562">
            <v>0.73</v>
          </cell>
          <cell r="HC562">
            <v>0.54</v>
          </cell>
          <cell r="HD562">
            <v>0.53</v>
          </cell>
          <cell r="HE562">
            <v>0.57999999999999996</v>
          </cell>
          <cell r="HF562">
            <v>0.51</v>
          </cell>
          <cell r="HG562">
            <v>0.75</v>
          </cell>
          <cell r="HH562">
            <v>0.03</v>
          </cell>
          <cell r="HI562">
            <v>0.21</v>
          </cell>
          <cell r="HJ562">
            <v>0.19</v>
          </cell>
          <cell r="HK562">
            <v>0.13</v>
          </cell>
          <cell r="HL562">
            <v>0.09</v>
          </cell>
          <cell r="HM562">
            <v>0.03</v>
          </cell>
          <cell r="HN562">
            <v>2.5000000000000001E-2</v>
          </cell>
          <cell r="HO562">
            <v>0.04</v>
          </cell>
          <cell r="HP562">
            <v>0.03</v>
          </cell>
          <cell r="HQ562">
            <v>0.03</v>
          </cell>
          <cell r="HR562">
            <v>3.6999999999999998E-2</v>
          </cell>
          <cell r="HS562">
            <v>1.9E-2</v>
          </cell>
          <cell r="HT562">
            <v>7.0000000000000007E-2</v>
          </cell>
          <cell r="HU562">
            <v>0.08</v>
          </cell>
          <cell r="HV562">
            <v>0.09</v>
          </cell>
          <cell r="HW562">
            <v>7.0000000000000007E-2</v>
          </cell>
          <cell r="HX562">
            <v>0.09</v>
          </cell>
          <cell r="HY562">
            <v>7.0000000000000007E-2</v>
          </cell>
        </row>
        <row r="563">
          <cell r="A563">
            <v>610234</v>
          </cell>
          <cell r="I563">
            <v>58</v>
          </cell>
          <cell r="J563" t="str">
            <v>Weak</v>
          </cell>
          <cell r="M563">
            <v>39</v>
          </cell>
          <cell r="R563">
            <v>5</v>
          </cell>
          <cell r="AA563">
            <v>0.03</v>
          </cell>
          <cell r="AB563">
            <v>0.02</v>
          </cell>
          <cell r="AC563">
            <v>0.03</v>
          </cell>
          <cell r="AD563">
            <v>0.01</v>
          </cell>
          <cell r="AE563">
            <v>0.03</v>
          </cell>
          <cell r="AF563">
            <v>0.06</v>
          </cell>
          <cell r="AG563">
            <v>0.1</v>
          </cell>
          <cell r="AH563">
            <v>0.09</v>
          </cell>
          <cell r="AI563">
            <v>0.14000000000000001</v>
          </cell>
          <cell r="AJ563">
            <v>0.06</v>
          </cell>
          <cell r="AK563">
            <v>0.08</v>
          </cell>
          <cell r="AL563">
            <v>0.16</v>
          </cell>
          <cell r="AM563">
            <v>0.41</v>
          </cell>
          <cell r="AN563">
            <v>0.26</v>
          </cell>
          <cell r="AO563">
            <v>0.31</v>
          </cell>
          <cell r="AP563">
            <v>0.28999999999999998</v>
          </cell>
          <cell r="AQ563">
            <v>0.4</v>
          </cell>
          <cell r="AR563">
            <v>0.36</v>
          </cell>
          <cell r="AS563">
            <v>0.02</v>
          </cell>
          <cell r="AT563">
            <v>0.01</v>
          </cell>
          <cell r="AU563">
            <v>0.01</v>
          </cell>
          <cell r="AV563">
            <v>0.01</v>
          </cell>
          <cell r="AW563">
            <v>0.02</v>
          </cell>
          <cell r="AX563">
            <v>0.01</v>
          </cell>
          <cell r="AY563">
            <v>0.44</v>
          </cell>
          <cell r="AZ563">
            <v>0.62</v>
          </cell>
          <cell r="BA563">
            <v>0.51</v>
          </cell>
          <cell r="BB563">
            <v>0.63</v>
          </cell>
          <cell r="BC563">
            <v>0.47</v>
          </cell>
          <cell r="BD563">
            <v>0.41</v>
          </cell>
          <cell r="BK563">
            <v>5.0000000000000001E-3</v>
          </cell>
          <cell r="BL563">
            <v>1.0999999999999999E-2</v>
          </cell>
          <cell r="BM563">
            <v>0.01</v>
          </cell>
          <cell r="BN563">
            <v>0.01</v>
          </cell>
          <cell r="BO563">
            <v>0</v>
          </cell>
          <cell r="BP563">
            <v>0.01</v>
          </cell>
          <cell r="BQ563">
            <v>0.01</v>
          </cell>
          <cell r="BR563">
            <v>0.05</v>
          </cell>
          <cell r="BS563">
            <v>0.02</v>
          </cell>
          <cell r="BT563">
            <v>0.01</v>
          </cell>
          <cell r="BU563">
            <v>0.01</v>
          </cell>
          <cell r="BV563">
            <v>0.02</v>
          </cell>
          <cell r="BW563">
            <v>0.02</v>
          </cell>
          <cell r="BX563">
            <v>0.04</v>
          </cell>
          <cell r="BY563">
            <v>0.03</v>
          </cell>
          <cell r="BZ563">
            <v>0.03</v>
          </cell>
          <cell r="CA563">
            <v>7.0000000000000007E-2</v>
          </cell>
          <cell r="CB563">
            <v>0.05</v>
          </cell>
          <cell r="CL563">
            <v>0.13</v>
          </cell>
          <cell r="CM563">
            <v>0.16</v>
          </cell>
          <cell r="CN563">
            <v>0.15</v>
          </cell>
          <cell r="CO563">
            <v>0.19</v>
          </cell>
          <cell r="CP563">
            <v>0.16</v>
          </cell>
          <cell r="CQ563">
            <v>0.21</v>
          </cell>
          <cell r="CR563">
            <v>0.22</v>
          </cell>
          <cell r="CS563">
            <v>0.17</v>
          </cell>
          <cell r="CT563">
            <v>0.17</v>
          </cell>
          <cell r="CU563">
            <v>0.01</v>
          </cell>
          <cell r="CV563">
            <v>0.02</v>
          </cell>
          <cell r="CW563">
            <v>0.02</v>
          </cell>
          <cell r="CX563">
            <v>0.02</v>
          </cell>
          <cell r="CY563">
            <v>0.01</v>
          </cell>
          <cell r="CZ563">
            <v>0.01</v>
          </cell>
          <cell r="DA563">
            <v>0.02</v>
          </cell>
          <cell r="DB563">
            <v>0.01</v>
          </cell>
          <cell r="DC563">
            <v>0.01</v>
          </cell>
          <cell r="DD563">
            <v>0.85</v>
          </cell>
          <cell r="DE563">
            <v>0.8</v>
          </cell>
          <cell r="DF563">
            <v>0.8</v>
          </cell>
          <cell r="DG563">
            <v>0.76</v>
          </cell>
          <cell r="DH563">
            <v>0.79</v>
          </cell>
          <cell r="DI563">
            <v>0.74</v>
          </cell>
          <cell r="DJ563">
            <v>0.73</v>
          </cell>
          <cell r="DK563">
            <v>0.69</v>
          </cell>
          <cell r="DL563">
            <v>0.75</v>
          </cell>
          <cell r="DM563">
            <v>0.11</v>
          </cell>
          <cell r="DN563">
            <v>5.0000000000000001E-3</v>
          </cell>
          <cell r="DO563">
            <v>0.01</v>
          </cell>
          <cell r="DP563">
            <v>0.03</v>
          </cell>
          <cell r="DQ563">
            <v>5.0000000000000001E-3</v>
          </cell>
          <cell r="DR563">
            <v>0.01</v>
          </cell>
          <cell r="DS563">
            <v>0.04</v>
          </cell>
          <cell r="DT563">
            <v>0.03</v>
          </cell>
          <cell r="DU563">
            <v>0.03</v>
          </cell>
          <cell r="DW563">
            <v>6.3E-2</v>
          </cell>
          <cell r="DX563">
            <v>5.8000000000000003E-2</v>
          </cell>
          <cell r="DY563">
            <v>0.05</v>
          </cell>
          <cell r="DZ563">
            <v>0.06</v>
          </cell>
          <cell r="EA563">
            <v>0.1</v>
          </cell>
          <cell r="EB563">
            <v>7.0000000000000007E-2</v>
          </cell>
          <cell r="EC563">
            <v>0.04</v>
          </cell>
          <cell r="ED563">
            <v>7.0000000000000007E-2</v>
          </cell>
          <cell r="EE563">
            <v>0.31</v>
          </cell>
          <cell r="EF563">
            <v>0.31</v>
          </cell>
          <cell r="EG563">
            <v>0.32</v>
          </cell>
          <cell r="EH563">
            <v>0.3</v>
          </cell>
          <cell r="EI563">
            <v>0.24</v>
          </cell>
          <cell r="EJ563">
            <v>0.33</v>
          </cell>
          <cell r="EK563">
            <v>0.34</v>
          </cell>
          <cell r="EL563">
            <v>0.37</v>
          </cell>
          <cell r="EM563">
            <v>0.39</v>
          </cell>
          <cell r="EO563">
            <v>0.57999999999999996</v>
          </cell>
          <cell r="EP563">
            <v>0.55000000000000004</v>
          </cell>
          <cell r="EQ563">
            <v>0.56999999999999995</v>
          </cell>
          <cell r="ER563">
            <v>0.66</v>
          </cell>
          <cell r="ES563">
            <v>0.52</v>
          </cell>
          <cell r="ET563">
            <v>0.49</v>
          </cell>
          <cell r="EU563">
            <v>0.51</v>
          </cell>
          <cell r="EV563">
            <v>0.47</v>
          </cell>
          <cell r="EW563">
            <v>0.06</v>
          </cell>
          <cell r="EX563">
            <v>0.04</v>
          </cell>
          <cell r="EY563">
            <v>0.06</v>
          </cell>
          <cell r="EZ563">
            <v>0.05</v>
          </cell>
          <cell r="FA563">
            <v>0.04</v>
          </cell>
          <cell r="FB563">
            <v>0.04</v>
          </cell>
          <cell r="FC563">
            <v>0.06</v>
          </cell>
          <cell r="FD563">
            <v>0.06</v>
          </cell>
          <cell r="FE563">
            <v>0.04</v>
          </cell>
          <cell r="GP563">
            <v>0</v>
          </cell>
          <cell r="GQ563">
            <v>0.01</v>
          </cell>
          <cell r="GR563">
            <v>0.01</v>
          </cell>
          <cell r="GS563">
            <v>0.02</v>
          </cell>
          <cell r="GT563">
            <v>0.12</v>
          </cell>
          <cell r="GU563">
            <v>0.08</v>
          </cell>
          <cell r="GV563">
            <v>0.27</v>
          </cell>
          <cell r="GW563">
            <v>0.3</v>
          </cell>
          <cell r="GX563">
            <v>0.28000000000000003</v>
          </cell>
          <cell r="GY563">
            <v>0.25</v>
          </cell>
          <cell r="GZ563">
            <v>0.32</v>
          </cell>
          <cell r="HA563">
            <v>0.32</v>
          </cell>
          <cell r="HB563">
            <v>0.62</v>
          </cell>
          <cell r="HC563">
            <v>0.46</v>
          </cell>
          <cell r="HD563">
            <v>0.49</v>
          </cell>
          <cell r="HE563">
            <v>0.53</v>
          </cell>
          <cell r="HF563">
            <v>0.37</v>
          </cell>
          <cell r="HG563">
            <v>0.46</v>
          </cell>
          <cell r="HH563">
            <v>0.03</v>
          </cell>
          <cell r="HI563">
            <v>0.13</v>
          </cell>
          <cell r="HJ563">
            <v>0.13</v>
          </cell>
          <cell r="HK563">
            <v>0.11</v>
          </cell>
          <cell r="HL563">
            <v>0.11</v>
          </cell>
          <cell r="HM563">
            <v>7.0000000000000007E-2</v>
          </cell>
          <cell r="HN563">
            <v>2.5999999999999999E-2</v>
          </cell>
          <cell r="HO563">
            <v>0.05</v>
          </cell>
          <cell r="HP563">
            <v>0.04</v>
          </cell>
          <cell r="HQ563">
            <v>0.04</v>
          </cell>
          <cell r="HR563">
            <v>3.6999999999999998E-2</v>
          </cell>
          <cell r="HS563">
            <v>3.2000000000000001E-2</v>
          </cell>
          <cell r="HT563">
            <v>0.05</v>
          </cell>
          <cell r="HU563">
            <v>0.05</v>
          </cell>
          <cell r="HV563">
            <v>0.06</v>
          </cell>
          <cell r="HW563">
            <v>0.05</v>
          </cell>
          <cell r="HX563">
            <v>0.04</v>
          </cell>
          <cell r="HY563">
            <v>0.05</v>
          </cell>
        </row>
        <row r="564">
          <cell r="A564">
            <v>610235</v>
          </cell>
          <cell r="I564">
            <v>54</v>
          </cell>
          <cell r="J564" t="str">
            <v>Neutral</v>
          </cell>
          <cell r="M564">
            <v>49</v>
          </cell>
          <cell r="R564">
            <v>4</v>
          </cell>
          <cell r="AA564">
            <v>0.01</v>
          </cell>
          <cell r="AB564">
            <v>0.02</v>
          </cell>
          <cell r="AC564">
            <v>0.01</v>
          </cell>
          <cell r="AD564">
            <v>0.03</v>
          </cell>
          <cell r="AE564">
            <v>0.04</v>
          </cell>
          <cell r="AF564">
            <v>0.08</v>
          </cell>
          <cell r="AG564">
            <v>0.11</v>
          </cell>
          <cell r="AH564">
            <v>0.06</v>
          </cell>
          <cell r="AI564">
            <v>7.0000000000000007E-2</v>
          </cell>
          <cell r="AJ564">
            <v>0.06</v>
          </cell>
          <cell r="AK564">
            <v>0.1</v>
          </cell>
          <cell r="AL564">
            <v>0.12</v>
          </cell>
          <cell r="AM564">
            <v>0.26</v>
          </cell>
          <cell r="AN564">
            <v>0.23</v>
          </cell>
          <cell r="AO564">
            <v>0.28999999999999998</v>
          </cell>
          <cell r="AP564">
            <v>0.23</v>
          </cell>
          <cell r="AQ564">
            <v>0.28999999999999998</v>
          </cell>
          <cell r="AR564">
            <v>0.31</v>
          </cell>
          <cell r="AS564">
            <v>0.01</v>
          </cell>
          <cell r="AT564">
            <v>0.01</v>
          </cell>
          <cell r="AU564">
            <v>0.01</v>
          </cell>
          <cell r="AV564">
            <v>0.01</v>
          </cell>
          <cell r="AW564">
            <v>0.02</v>
          </cell>
          <cell r="AX564">
            <v>0.02</v>
          </cell>
          <cell r="AY564">
            <v>0.61</v>
          </cell>
          <cell r="AZ564">
            <v>0.68</v>
          </cell>
          <cell r="BA564">
            <v>0.62</v>
          </cell>
          <cell r="BB564">
            <v>0.67</v>
          </cell>
          <cell r="BC564">
            <v>0.55000000000000004</v>
          </cell>
          <cell r="BD564">
            <v>0.48</v>
          </cell>
          <cell r="BK564">
            <v>6.0000000000000001E-3</v>
          </cell>
          <cell r="BL564">
            <v>8.0000000000000002E-3</v>
          </cell>
          <cell r="BM564">
            <v>0.01</v>
          </cell>
          <cell r="BN564">
            <v>0.01</v>
          </cell>
          <cell r="BO564">
            <v>0.01</v>
          </cell>
          <cell r="BP564">
            <v>0.01</v>
          </cell>
          <cell r="BQ564">
            <v>0.03</v>
          </cell>
          <cell r="BR564">
            <v>0.04</v>
          </cell>
          <cell r="BS564">
            <v>0.04</v>
          </cell>
          <cell r="BT564">
            <v>0.01</v>
          </cell>
          <cell r="BU564">
            <v>0.02</v>
          </cell>
          <cell r="BV564">
            <v>0.04</v>
          </cell>
          <cell r="BW564">
            <v>0.04</v>
          </cell>
          <cell r="BX564">
            <v>0.03</v>
          </cell>
          <cell r="BY564">
            <v>0.05</v>
          </cell>
          <cell r="BZ564">
            <v>0.06</v>
          </cell>
          <cell r="CA564">
            <v>0.09</v>
          </cell>
          <cell r="CB564">
            <v>7.0000000000000007E-2</v>
          </cell>
          <cell r="CL564">
            <v>0.14000000000000001</v>
          </cell>
          <cell r="CM564">
            <v>0.19</v>
          </cell>
          <cell r="CN564">
            <v>0.19</v>
          </cell>
          <cell r="CO564">
            <v>0.17</v>
          </cell>
          <cell r="CP564">
            <v>0.2</v>
          </cell>
          <cell r="CQ564">
            <v>0.28000000000000003</v>
          </cell>
          <cell r="CR564">
            <v>0.22</v>
          </cell>
          <cell r="CS564">
            <v>0.24</v>
          </cell>
          <cell r="CT564">
            <v>0.21</v>
          </cell>
          <cell r="CU564">
            <v>0.01</v>
          </cell>
          <cell r="CV564">
            <v>0.01</v>
          </cell>
          <cell r="CW564">
            <v>0.01</v>
          </cell>
          <cell r="CX564">
            <v>0.01</v>
          </cell>
          <cell r="CY564">
            <v>0.01</v>
          </cell>
          <cell r="CZ564">
            <v>0</v>
          </cell>
          <cell r="DA564">
            <v>0</v>
          </cell>
          <cell r="DB564">
            <v>0.01</v>
          </cell>
          <cell r="DC564">
            <v>0.01</v>
          </cell>
          <cell r="DD564">
            <v>0.84</v>
          </cell>
          <cell r="DE564">
            <v>0.78</v>
          </cell>
          <cell r="DF564">
            <v>0.75</v>
          </cell>
          <cell r="DG564">
            <v>0.77</v>
          </cell>
          <cell r="DH564">
            <v>0.75</v>
          </cell>
          <cell r="DI564">
            <v>0.66</v>
          </cell>
          <cell r="DJ564">
            <v>0.69</v>
          </cell>
          <cell r="DK564">
            <v>0.63</v>
          </cell>
          <cell r="DL564">
            <v>0.67</v>
          </cell>
          <cell r="DM564">
            <v>0.19</v>
          </cell>
          <cell r="DN564">
            <v>1.4E-2</v>
          </cell>
          <cell r="DO564">
            <v>0.01</v>
          </cell>
          <cell r="DP564">
            <v>0.02</v>
          </cell>
          <cell r="DQ564">
            <v>6.0000000000000001E-3</v>
          </cell>
          <cell r="DR564">
            <v>0.02</v>
          </cell>
          <cell r="DS564">
            <v>0.05</v>
          </cell>
          <cell r="DT564">
            <v>0.02</v>
          </cell>
          <cell r="DU564">
            <v>0.05</v>
          </cell>
          <cell r="DW564">
            <v>9.7000000000000003E-2</v>
          </cell>
          <cell r="DX564">
            <v>8.1000000000000003E-2</v>
          </cell>
          <cell r="DY564">
            <v>0.1</v>
          </cell>
          <cell r="DZ564">
            <v>0.09</v>
          </cell>
          <cell r="EA564">
            <v>0.09</v>
          </cell>
          <cell r="EB564">
            <v>0.11</v>
          </cell>
          <cell r="EC564">
            <v>0.08</v>
          </cell>
          <cell r="ED564">
            <v>0.12</v>
          </cell>
          <cell r="EE564">
            <v>0.25</v>
          </cell>
          <cell r="EF564">
            <v>0.31</v>
          </cell>
          <cell r="EG564">
            <v>0.28000000000000003</v>
          </cell>
          <cell r="EH564">
            <v>0.27</v>
          </cell>
          <cell r="EI564">
            <v>0.25</v>
          </cell>
          <cell r="EJ564">
            <v>0.3</v>
          </cell>
          <cell r="EK564">
            <v>0.31</v>
          </cell>
          <cell r="EL564">
            <v>0.33</v>
          </cell>
          <cell r="EM564">
            <v>0.35</v>
          </cell>
          <cell r="EO564">
            <v>0.56000000000000005</v>
          </cell>
          <cell r="EP564">
            <v>0.61</v>
          </cell>
          <cell r="EQ564">
            <v>0.59</v>
          </cell>
          <cell r="ER564">
            <v>0.65</v>
          </cell>
          <cell r="ES564">
            <v>0.56999999999999995</v>
          </cell>
          <cell r="ET564">
            <v>0.5</v>
          </cell>
          <cell r="EU564">
            <v>0.55000000000000004</v>
          </cell>
          <cell r="EV564">
            <v>0.47</v>
          </cell>
          <cell r="EW564">
            <v>0.04</v>
          </cell>
          <cell r="EX564">
            <v>0.02</v>
          </cell>
          <cell r="EY564">
            <v>0.01</v>
          </cell>
          <cell r="EZ564">
            <v>0.01</v>
          </cell>
          <cell r="FA564">
            <v>0.01</v>
          </cell>
          <cell r="FB564">
            <v>0.02</v>
          </cell>
          <cell r="FC564">
            <v>0.03</v>
          </cell>
          <cell r="FD564">
            <v>0.02</v>
          </cell>
          <cell r="FE564">
            <v>0.01</v>
          </cell>
          <cell r="GP564">
            <v>0.02</v>
          </cell>
          <cell r="GQ564">
            <v>0.01</v>
          </cell>
          <cell r="GR564">
            <v>0.01</v>
          </cell>
          <cell r="GS564">
            <v>0.03</v>
          </cell>
          <cell r="GT564">
            <v>7.0000000000000007E-2</v>
          </cell>
          <cell r="GU564">
            <v>0.03</v>
          </cell>
          <cell r="GV564">
            <v>0.26</v>
          </cell>
          <cell r="GW564">
            <v>0.3</v>
          </cell>
          <cell r="GX564">
            <v>0.31</v>
          </cell>
          <cell r="GY564">
            <v>0.3</v>
          </cell>
          <cell r="GZ564">
            <v>0.34</v>
          </cell>
          <cell r="HA564">
            <v>0.3</v>
          </cell>
          <cell r="HB564">
            <v>0.63</v>
          </cell>
          <cell r="HC564">
            <v>0.48</v>
          </cell>
          <cell r="HD564">
            <v>0.48</v>
          </cell>
          <cell r="HE564">
            <v>0.48</v>
          </cell>
          <cell r="HF564">
            <v>0.47</v>
          </cell>
          <cell r="HG564">
            <v>0.6</v>
          </cell>
          <cell r="HH564">
            <v>0.04</v>
          </cell>
          <cell r="HI564">
            <v>0.13</v>
          </cell>
          <cell r="HJ564">
            <v>0.14000000000000001</v>
          </cell>
          <cell r="HK564">
            <v>0.12</v>
          </cell>
          <cell r="HL564">
            <v>7.0000000000000007E-2</v>
          </cell>
          <cell r="HM564">
            <v>0.03</v>
          </cell>
          <cell r="HN564">
            <v>1.9E-2</v>
          </cell>
          <cell r="HO564">
            <v>0.03</v>
          </cell>
          <cell r="HP564">
            <v>0.02</v>
          </cell>
          <cell r="HQ564">
            <v>0.04</v>
          </cell>
          <cell r="HR564">
            <v>2.1999999999999999E-2</v>
          </cell>
          <cell r="HS564">
            <v>2.1999999999999999E-2</v>
          </cell>
          <cell r="HT564">
            <v>0.02</v>
          </cell>
          <cell r="HU564">
            <v>0.05</v>
          </cell>
          <cell r="HV564">
            <v>0.04</v>
          </cell>
          <cell r="HW564">
            <v>0.03</v>
          </cell>
          <cell r="HX564">
            <v>0.04</v>
          </cell>
          <cell r="HY564">
            <v>0.02</v>
          </cell>
        </row>
        <row r="565">
          <cell r="A565">
            <v>610237</v>
          </cell>
          <cell r="I565">
            <v>67</v>
          </cell>
          <cell r="J565" t="str">
            <v>Neutral</v>
          </cell>
          <cell r="M565">
            <v>54</v>
          </cell>
          <cell r="AA565">
            <v>0.01</v>
          </cell>
          <cell r="AB565">
            <v>0.03</v>
          </cell>
          <cell r="AC565">
            <v>0.03</v>
          </cell>
          <cell r="AD565">
            <v>0.01</v>
          </cell>
          <cell r="AE565">
            <v>0.03</v>
          </cell>
          <cell r="AF565">
            <v>0.06</v>
          </cell>
          <cell r="AG565">
            <v>0.09</v>
          </cell>
          <cell r="AH565">
            <v>0.08</v>
          </cell>
          <cell r="AI565">
            <v>0.09</v>
          </cell>
          <cell r="AJ565">
            <v>7.0000000000000007E-2</v>
          </cell>
          <cell r="AK565">
            <v>0.08</v>
          </cell>
          <cell r="AL565">
            <v>0.12</v>
          </cell>
          <cell r="AM565">
            <v>0.22</v>
          </cell>
          <cell r="AN565">
            <v>0.2</v>
          </cell>
          <cell r="AO565">
            <v>0.26</v>
          </cell>
          <cell r="AP565">
            <v>0.21</v>
          </cell>
          <cell r="AQ565">
            <v>0.28999999999999998</v>
          </cell>
          <cell r="AR565">
            <v>0.27</v>
          </cell>
          <cell r="AS565">
            <v>0</v>
          </cell>
          <cell r="AT565">
            <v>0.01</v>
          </cell>
          <cell r="AU565">
            <v>0</v>
          </cell>
          <cell r="AV565">
            <v>0.01</v>
          </cell>
          <cell r="AW565">
            <v>0</v>
          </cell>
          <cell r="AX565">
            <v>0</v>
          </cell>
          <cell r="AY565">
            <v>0.68</v>
          </cell>
          <cell r="AZ565">
            <v>0.69</v>
          </cell>
          <cell r="BA565">
            <v>0.62</v>
          </cell>
          <cell r="BB565">
            <v>0.71</v>
          </cell>
          <cell r="BC565">
            <v>0.6</v>
          </cell>
          <cell r="BD565">
            <v>0.54</v>
          </cell>
          <cell r="BK565">
            <v>0</v>
          </cell>
          <cell r="BL565">
            <v>7.0000000000000001E-3</v>
          </cell>
          <cell r="BM565">
            <v>0</v>
          </cell>
          <cell r="BN565">
            <v>0</v>
          </cell>
          <cell r="BO565">
            <v>0</v>
          </cell>
          <cell r="BP565">
            <v>0.01</v>
          </cell>
          <cell r="BQ565">
            <v>0.01</v>
          </cell>
          <cell r="BR565">
            <v>0.01</v>
          </cell>
          <cell r="BS565">
            <v>0.01</v>
          </cell>
          <cell r="BT565">
            <v>0.02</v>
          </cell>
          <cell r="BU565">
            <v>0.02</v>
          </cell>
          <cell r="BV565">
            <v>0.03</v>
          </cell>
          <cell r="BW565">
            <v>0.03</v>
          </cell>
          <cell r="BX565">
            <v>0.03</v>
          </cell>
          <cell r="BY565">
            <v>7.0000000000000007E-2</v>
          </cell>
          <cell r="BZ565">
            <v>0.05</v>
          </cell>
          <cell r="CA565">
            <v>7.0000000000000007E-2</v>
          </cell>
          <cell r="CB565">
            <v>0.04</v>
          </cell>
          <cell r="CL565">
            <v>0.08</v>
          </cell>
          <cell r="CM565">
            <v>0.14000000000000001</v>
          </cell>
          <cell r="CN565">
            <v>0.12</v>
          </cell>
          <cell r="CO565">
            <v>0.12</v>
          </cell>
          <cell r="CP565">
            <v>0.14000000000000001</v>
          </cell>
          <cell r="CQ565">
            <v>0.15</v>
          </cell>
          <cell r="CR565">
            <v>0.15</v>
          </cell>
          <cell r="CS565">
            <v>0.13</v>
          </cell>
          <cell r="CT565">
            <v>0.14000000000000001</v>
          </cell>
          <cell r="CU565">
            <v>0.01</v>
          </cell>
          <cell r="CV565">
            <v>0</v>
          </cell>
          <cell r="CW565">
            <v>0.01</v>
          </cell>
          <cell r="CX565">
            <v>0.01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0.89</v>
          </cell>
          <cell r="DE565">
            <v>0.83</v>
          </cell>
          <cell r="DF565">
            <v>0.84</v>
          </cell>
          <cell r="DG565">
            <v>0.83</v>
          </cell>
          <cell r="DH565">
            <v>0.83</v>
          </cell>
          <cell r="DI565">
            <v>0.77</v>
          </cell>
          <cell r="DJ565">
            <v>0.79</v>
          </cell>
          <cell r="DK565">
            <v>0.79</v>
          </cell>
          <cell r="DL565">
            <v>0.8</v>
          </cell>
          <cell r="DM565">
            <v>0.13</v>
          </cell>
          <cell r="DN565">
            <v>4.8000000000000001E-2</v>
          </cell>
          <cell r="DO565">
            <v>0.02</v>
          </cell>
          <cell r="DP565">
            <v>0.05</v>
          </cell>
          <cell r="DQ565">
            <v>2.8000000000000001E-2</v>
          </cell>
          <cell r="DR565">
            <v>0.03</v>
          </cell>
          <cell r="DS565">
            <v>0.04</v>
          </cell>
          <cell r="DT565">
            <v>0.03</v>
          </cell>
          <cell r="DU565">
            <v>0.06</v>
          </cell>
          <cell r="DW565">
            <v>0.09</v>
          </cell>
          <cell r="DX565">
            <v>8.3000000000000004E-2</v>
          </cell>
          <cell r="DY565">
            <v>7.0000000000000007E-2</v>
          </cell>
          <cell r="DZ565">
            <v>0.03</v>
          </cell>
          <cell r="EA565">
            <v>0.08</v>
          </cell>
          <cell r="EB565">
            <v>0.12</v>
          </cell>
          <cell r="EC565">
            <v>0.08</v>
          </cell>
          <cell r="ED565">
            <v>0.16</v>
          </cell>
          <cell r="EE565">
            <v>0.2</v>
          </cell>
          <cell r="EF565">
            <v>0.22</v>
          </cell>
          <cell r="EG565">
            <v>0.3</v>
          </cell>
          <cell r="EH565">
            <v>0.2</v>
          </cell>
          <cell r="EI565">
            <v>0.18</v>
          </cell>
          <cell r="EJ565">
            <v>0.25</v>
          </cell>
          <cell r="EK565">
            <v>0.28999999999999998</v>
          </cell>
          <cell r="EL565">
            <v>0.28999999999999998</v>
          </cell>
          <cell r="EM565">
            <v>0.28999999999999998</v>
          </cell>
          <cell r="EO565">
            <v>0.61</v>
          </cell>
          <cell r="EP565">
            <v>0.56000000000000005</v>
          </cell>
          <cell r="EQ565">
            <v>0.66</v>
          </cell>
          <cell r="ER565">
            <v>0.73</v>
          </cell>
          <cell r="ES565">
            <v>0.61</v>
          </cell>
          <cell r="ET565">
            <v>0.52</v>
          </cell>
          <cell r="EU565">
            <v>0.56999999999999995</v>
          </cell>
          <cell r="EV565">
            <v>0.46</v>
          </cell>
          <cell r="EW565">
            <v>0.03</v>
          </cell>
          <cell r="EX565">
            <v>0.03</v>
          </cell>
          <cell r="EY565">
            <v>0.04</v>
          </cell>
          <cell r="EZ565">
            <v>0.03</v>
          </cell>
          <cell r="FA565">
            <v>0.03</v>
          </cell>
          <cell r="FB565">
            <v>0.03</v>
          </cell>
          <cell r="FC565">
            <v>0.03</v>
          </cell>
          <cell r="FD565">
            <v>0.03</v>
          </cell>
          <cell r="FE565">
            <v>0.03</v>
          </cell>
          <cell r="GP565">
            <v>0.02</v>
          </cell>
          <cell r="GQ565">
            <v>0.02</v>
          </cell>
          <cell r="GR565">
            <v>0.05</v>
          </cell>
          <cell r="GS565">
            <v>0.02</v>
          </cell>
          <cell r="GT565">
            <v>0.08</v>
          </cell>
          <cell r="GU565">
            <v>0.03</v>
          </cell>
          <cell r="GV565">
            <v>0.27</v>
          </cell>
          <cell r="GW565">
            <v>0.34</v>
          </cell>
          <cell r="GX565">
            <v>0.26</v>
          </cell>
          <cell r="GY565">
            <v>0.28000000000000003</v>
          </cell>
          <cell r="GZ565">
            <v>0.37</v>
          </cell>
          <cell r="HA565">
            <v>0.35</v>
          </cell>
          <cell r="HB565">
            <v>0.59</v>
          </cell>
          <cell r="HC565">
            <v>0.43</v>
          </cell>
          <cell r="HD565">
            <v>0.44</v>
          </cell>
          <cell r="HE565">
            <v>0.54</v>
          </cell>
          <cell r="HF565">
            <v>0.39</v>
          </cell>
          <cell r="HG565">
            <v>0.51</v>
          </cell>
          <cell r="HH565">
            <v>0.03</v>
          </cell>
          <cell r="HI565">
            <v>0.1</v>
          </cell>
          <cell r="HJ565">
            <v>0.14000000000000001</v>
          </cell>
          <cell r="HK565">
            <v>0.05</v>
          </cell>
          <cell r="HL565">
            <v>0.1</v>
          </cell>
          <cell r="HM565">
            <v>0.05</v>
          </cell>
          <cell r="HN565">
            <v>4.1000000000000002E-2</v>
          </cell>
          <cell r="HO565">
            <v>0.08</v>
          </cell>
          <cell r="HP565">
            <v>0.06</v>
          </cell>
          <cell r="HQ565">
            <v>0.06</v>
          </cell>
          <cell r="HR565">
            <v>3.4000000000000002E-2</v>
          </cell>
          <cell r="HS565">
            <v>3.4000000000000002E-2</v>
          </cell>
          <cell r="HT565">
            <v>0.04</v>
          </cell>
          <cell r="HU565">
            <v>0.03</v>
          </cell>
          <cell r="HV565">
            <v>0.05</v>
          </cell>
          <cell r="HW565">
            <v>0.05</v>
          </cell>
          <cell r="HX565">
            <v>0.03</v>
          </cell>
          <cell r="HY565">
            <v>0.03</v>
          </cell>
        </row>
        <row r="566">
          <cell r="A566">
            <v>610238</v>
          </cell>
          <cell r="I566">
            <v>39</v>
          </cell>
          <cell r="J566" t="str">
            <v>Very weak</v>
          </cell>
          <cell r="M566">
            <v>16</v>
          </cell>
          <cell r="AA566">
            <v>0.04</v>
          </cell>
          <cell r="AB566">
            <v>0.04</v>
          </cell>
          <cell r="AC566">
            <v>0.02</v>
          </cell>
          <cell r="AD566">
            <v>0.08</v>
          </cell>
          <cell r="AE566">
            <v>0.06</v>
          </cell>
          <cell r="AF566">
            <v>0.11</v>
          </cell>
          <cell r="AG566">
            <v>0.23</v>
          </cell>
          <cell r="AH566">
            <v>0.16</v>
          </cell>
          <cell r="AI566">
            <v>0.11</v>
          </cell>
          <cell r="AJ566">
            <v>0.06</v>
          </cell>
          <cell r="AK566">
            <v>0.19</v>
          </cell>
          <cell r="AL566">
            <v>0.22</v>
          </cell>
          <cell r="AM566">
            <v>0.27</v>
          </cell>
          <cell r="AN566">
            <v>0.28000000000000003</v>
          </cell>
          <cell r="AO566">
            <v>0.37</v>
          </cell>
          <cell r="AP566">
            <v>0.31</v>
          </cell>
          <cell r="AQ566">
            <v>0.32</v>
          </cell>
          <cell r="AR566">
            <v>0.26</v>
          </cell>
          <cell r="AS566">
            <v>0.01</v>
          </cell>
          <cell r="AT566">
            <v>0</v>
          </cell>
          <cell r="AU566">
            <v>0.01</v>
          </cell>
          <cell r="AV566">
            <v>0.02</v>
          </cell>
          <cell r="AW566">
            <v>0</v>
          </cell>
          <cell r="AX566">
            <v>0.01</v>
          </cell>
          <cell r="AY566">
            <v>0.45</v>
          </cell>
          <cell r="AZ566">
            <v>0.52</v>
          </cell>
          <cell r="BA566">
            <v>0.49</v>
          </cell>
          <cell r="BB566">
            <v>0.53</v>
          </cell>
          <cell r="BC566">
            <v>0.42</v>
          </cell>
          <cell r="BD566">
            <v>0.41</v>
          </cell>
          <cell r="BK566">
            <v>1.0999999999999999E-2</v>
          </cell>
          <cell r="BL566">
            <v>2.1999999999999999E-2</v>
          </cell>
          <cell r="BM566">
            <v>0.02</v>
          </cell>
          <cell r="BN566">
            <v>0.02</v>
          </cell>
          <cell r="BO566">
            <v>0.03</v>
          </cell>
          <cell r="BP566">
            <v>0.03</v>
          </cell>
          <cell r="BQ566">
            <v>0.04</v>
          </cell>
          <cell r="BR566">
            <v>0.05</v>
          </cell>
          <cell r="BS566">
            <v>0.05</v>
          </cell>
          <cell r="BT566">
            <v>0.08</v>
          </cell>
          <cell r="BU566">
            <v>0.04</v>
          </cell>
          <cell r="BV566">
            <v>0.03</v>
          </cell>
          <cell r="BW566">
            <v>0.06</v>
          </cell>
          <cell r="BX566">
            <v>0.02</v>
          </cell>
          <cell r="BY566">
            <v>0.16</v>
          </cell>
          <cell r="BZ566">
            <v>0.06</v>
          </cell>
          <cell r="CA566">
            <v>0.11</v>
          </cell>
          <cell r="CB566">
            <v>0.1</v>
          </cell>
          <cell r="CL566">
            <v>0.1</v>
          </cell>
          <cell r="CM566">
            <v>0.18</v>
          </cell>
          <cell r="CN566">
            <v>0.19</v>
          </cell>
          <cell r="CO566">
            <v>0.19</v>
          </cell>
          <cell r="CP566">
            <v>0.25</v>
          </cell>
          <cell r="CQ566">
            <v>0.24</v>
          </cell>
          <cell r="CR566">
            <v>0.25</v>
          </cell>
          <cell r="CS566">
            <v>0.17</v>
          </cell>
          <cell r="CT566">
            <v>0.19</v>
          </cell>
          <cell r="CU566">
            <v>0.02</v>
          </cell>
          <cell r="CV566">
            <v>0</v>
          </cell>
          <cell r="CW566">
            <v>0.02</v>
          </cell>
          <cell r="CX566">
            <v>0.01</v>
          </cell>
          <cell r="CY566">
            <v>0.02</v>
          </cell>
          <cell r="CZ566">
            <v>0.02</v>
          </cell>
          <cell r="DA566">
            <v>0.02</v>
          </cell>
          <cell r="DB566">
            <v>0.03</v>
          </cell>
          <cell r="DC566">
            <v>0</v>
          </cell>
          <cell r="DD566">
            <v>0.8</v>
          </cell>
          <cell r="DE566">
            <v>0.75</v>
          </cell>
          <cell r="DF566">
            <v>0.73</v>
          </cell>
          <cell r="DG566">
            <v>0.71</v>
          </cell>
          <cell r="DH566">
            <v>0.68</v>
          </cell>
          <cell r="DI566">
            <v>0.55000000000000004</v>
          </cell>
          <cell r="DJ566">
            <v>0.62</v>
          </cell>
          <cell r="DK566">
            <v>0.63</v>
          </cell>
          <cell r="DL566">
            <v>0.66</v>
          </cell>
          <cell r="DM566">
            <v>0.19</v>
          </cell>
          <cell r="DN566">
            <v>9.7000000000000003E-2</v>
          </cell>
          <cell r="DO566">
            <v>0.04</v>
          </cell>
          <cell r="DP566">
            <v>0.08</v>
          </cell>
          <cell r="DQ566">
            <v>4.2999999999999997E-2</v>
          </cell>
          <cell r="DR566">
            <v>0.09</v>
          </cell>
          <cell r="DS566">
            <v>0.1</v>
          </cell>
          <cell r="DT566">
            <v>0.06</v>
          </cell>
          <cell r="DU566">
            <v>0.13</v>
          </cell>
          <cell r="DW566">
            <v>0.11799999999999999</v>
          </cell>
          <cell r="DX566">
            <v>0.183</v>
          </cell>
          <cell r="DY566">
            <v>0.1</v>
          </cell>
          <cell r="DZ566">
            <v>0.08</v>
          </cell>
          <cell r="EA566">
            <v>0.18</v>
          </cell>
          <cell r="EB566">
            <v>0.15</v>
          </cell>
          <cell r="EC566">
            <v>0.13</v>
          </cell>
          <cell r="ED566">
            <v>0.25</v>
          </cell>
          <cell r="EE566">
            <v>0.23</v>
          </cell>
          <cell r="EF566">
            <v>0.27</v>
          </cell>
          <cell r="EG566">
            <v>0.28000000000000003</v>
          </cell>
          <cell r="EH566">
            <v>0.34</v>
          </cell>
          <cell r="EI566">
            <v>0.33</v>
          </cell>
          <cell r="EJ566">
            <v>0.28000000000000003</v>
          </cell>
          <cell r="EK566">
            <v>0.33</v>
          </cell>
          <cell r="EL566">
            <v>0.35</v>
          </cell>
          <cell r="EM566">
            <v>0.27</v>
          </cell>
          <cell r="EO566">
            <v>0.49</v>
          </cell>
          <cell r="EP566">
            <v>0.46</v>
          </cell>
          <cell r="EQ566">
            <v>0.47</v>
          </cell>
          <cell r="ER566">
            <v>0.54</v>
          </cell>
          <cell r="ES566">
            <v>0.42</v>
          </cell>
          <cell r="ET566">
            <v>0.39</v>
          </cell>
          <cell r="EU566">
            <v>0.41</v>
          </cell>
          <cell r="EV566">
            <v>0.32</v>
          </cell>
          <cell r="EW566">
            <v>0.01</v>
          </cell>
          <cell r="EX566">
            <v>0.02</v>
          </cell>
          <cell r="EY566">
            <v>0.03</v>
          </cell>
          <cell r="EZ566">
            <v>0.01</v>
          </cell>
          <cell r="FA566">
            <v>0.01</v>
          </cell>
          <cell r="FB566">
            <v>0.03</v>
          </cell>
          <cell r="FC566">
            <v>0.03</v>
          </cell>
          <cell r="FD566">
            <v>0.04</v>
          </cell>
          <cell r="FE566">
            <v>0.03</v>
          </cell>
          <cell r="GP566">
            <v>0.05</v>
          </cell>
          <cell r="GQ566">
            <v>0.05</v>
          </cell>
          <cell r="GR566">
            <v>0.08</v>
          </cell>
          <cell r="GS566">
            <v>0.05</v>
          </cell>
          <cell r="GT566">
            <v>0.1</v>
          </cell>
          <cell r="GU566">
            <v>0.05</v>
          </cell>
          <cell r="GV566">
            <v>0.3</v>
          </cell>
          <cell r="GW566">
            <v>0.28999999999999998</v>
          </cell>
          <cell r="GX566">
            <v>0.32</v>
          </cell>
          <cell r="GY566">
            <v>0.28999999999999998</v>
          </cell>
          <cell r="GZ566">
            <v>0.28999999999999998</v>
          </cell>
          <cell r="HA566">
            <v>0.34</v>
          </cell>
          <cell r="HB566">
            <v>0.51</v>
          </cell>
          <cell r="HC566">
            <v>0.39</v>
          </cell>
          <cell r="HD566">
            <v>0.34</v>
          </cell>
          <cell r="HE566">
            <v>0.39</v>
          </cell>
          <cell r="HF566">
            <v>0.43</v>
          </cell>
          <cell r="HG566">
            <v>0.45</v>
          </cell>
          <cell r="HH566">
            <v>0.09</v>
          </cell>
          <cell r="HI566">
            <v>0.22</v>
          </cell>
          <cell r="HJ566">
            <v>0.2</v>
          </cell>
          <cell r="HK566">
            <v>0.2</v>
          </cell>
          <cell r="HL566">
            <v>0.12</v>
          </cell>
          <cell r="HM566">
            <v>0.1</v>
          </cell>
          <cell r="HN566">
            <v>2.1999999999999999E-2</v>
          </cell>
          <cell r="HO566">
            <v>0.02</v>
          </cell>
          <cell r="HP566">
            <v>0.02</v>
          </cell>
          <cell r="HQ566">
            <v>0.02</v>
          </cell>
          <cell r="HR566">
            <v>3.2000000000000001E-2</v>
          </cell>
          <cell r="HS566">
            <v>2.1999999999999999E-2</v>
          </cell>
          <cell r="HT566">
            <v>0.03</v>
          </cell>
          <cell r="HU566">
            <v>0.03</v>
          </cell>
          <cell r="HV566">
            <v>0.03</v>
          </cell>
          <cell r="HW566">
            <v>0.04</v>
          </cell>
          <cell r="HX566">
            <v>0.03</v>
          </cell>
          <cell r="HY566">
            <v>0.03</v>
          </cell>
        </row>
        <row r="567">
          <cell r="A567">
            <v>610239</v>
          </cell>
          <cell r="I567">
            <v>42</v>
          </cell>
          <cell r="J567" t="str">
            <v>Neutral</v>
          </cell>
          <cell r="M567">
            <v>45</v>
          </cell>
          <cell r="R567">
            <v>3</v>
          </cell>
          <cell r="AA567">
            <v>0</v>
          </cell>
          <cell r="AB567">
            <v>0</v>
          </cell>
          <cell r="AC567">
            <v>0.02</v>
          </cell>
          <cell r="AD567">
            <v>0.02</v>
          </cell>
          <cell r="AE567">
            <v>0.01</v>
          </cell>
          <cell r="AF567">
            <v>0.04</v>
          </cell>
          <cell r="AG567">
            <v>0.06</v>
          </cell>
          <cell r="AH567">
            <v>0.04</v>
          </cell>
          <cell r="AI567">
            <v>0.08</v>
          </cell>
          <cell r="AJ567">
            <v>0.02</v>
          </cell>
          <cell r="AK567">
            <v>0.08</v>
          </cell>
          <cell r="AL567">
            <v>0.16</v>
          </cell>
          <cell r="AM567">
            <v>0.46</v>
          </cell>
          <cell r="AN567">
            <v>0.37</v>
          </cell>
          <cell r="AO567">
            <v>0.48</v>
          </cell>
          <cell r="AP567">
            <v>0.23</v>
          </cell>
          <cell r="AQ567">
            <v>0.38</v>
          </cell>
          <cell r="AR567">
            <v>0.35</v>
          </cell>
          <cell r="AS567">
            <v>0.04</v>
          </cell>
          <cell r="AT567">
            <v>0.04</v>
          </cell>
          <cell r="AU567">
            <v>0.04</v>
          </cell>
          <cell r="AV567">
            <v>0.03</v>
          </cell>
          <cell r="AW567">
            <v>0.03</v>
          </cell>
          <cell r="AX567">
            <v>0.04</v>
          </cell>
          <cell r="AY567">
            <v>0.45</v>
          </cell>
          <cell r="AZ567">
            <v>0.54</v>
          </cell>
          <cell r="BA567">
            <v>0.38</v>
          </cell>
          <cell r="BB567">
            <v>0.7</v>
          </cell>
          <cell r="BC567">
            <v>0.5</v>
          </cell>
          <cell r="BD567">
            <v>0.41</v>
          </cell>
          <cell r="BK567">
            <v>0</v>
          </cell>
          <cell r="BL567">
            <v>0</v>
          </cell>
          <cell r="BM567">
            <v>0</v>
          </cell>
          <cell r="BN567">
            <v>0.01</v>
          </cell>
          <cell r="BO567">
            <v>0.01</v>
          </cell>
          <cell r="BP567">
            <v>0.01</v>
          </cell>
          <cell r="BQ567">
            <v>0.03</v>
          </cell>
          <cell r="BR567">
            <v>0.06</v>
          </cell>
          <cell r="BS567">
            <v>0.02</v>
          </cell>
          <cell r="BT567">
            <v>0.03</v>
          </cell>
          <cell r="BU567">
            <v>0.01</v>
          </cell>
          <cell r="BV567">
            <v>0.03</v>
          </cell>
          <cell r="BW567">
            <v>0.04</v>
          </cell>
          <cell r="BX567">
            <v>0.02</v>
          </cell>
          <cell r="BY567">
            <v>0.03</v>
          </cell>
          <cell r="BZ567">
            <v>0.08</v>
          </cell>
          <cell r="CA567">
            <v>0.09</v>
          </cell>
          <cell r="CB567">
            <v>7.0000000000000007E-2</v>
          </cell>
          <cell r="CL567">
            <v>0.16</v>
          </cell>
          <cell r="CM567">
            <v>0.21</v>
          </cell>
          <cell r="CN567">
            <v>0.23</v>
          </cell>
          <cell r="CO567">
            <v>0.23</v>
          </cell>
          <cell r="CP567">
            <v>0.2</v>
          </cell>
          <cell r="CQ567">
            <v>0.22</v>
          </cell>
          <cell r="CR567">
            <v>0.23</v>
          </cell>
          <cell r="CS567">
            <v>0.28000000000000003</v>
          </cell>
          <cell r="CT567">
            <v>0.26</v>
          </cell>
          <cell r="CU567">
            <v>0.02</v>
          </cell>
          <cell r="CV567">
            <v>0.01</v>
          </cell>
          <cell r="CW567">
            <v>0.01</v>
          </cell>
          <cell r="CX567">
            <v>0.01</v>
          </cell>
          <cell r="CY567">
            <v>0.02</v>
          </cell>
          <cell r="CZ567">
            <v>0.02</v>
          </cell>
          <cell r="DA567">
            <v>0.04</v>
          </cell>
          <cell r="DB567">
            <v>0.02</v>
          </cell>
          <cell r="DC567">
            <v>0.03</v>
          </cell>
          <cell r="DD567">
            <v>0.8</v>
          </cell>
          <cell r="DE567">
            <v>0.78</v>
          </cell>
          <cell r="DF567">
            <v>0.72</v>
          </cell>
          <cell r="DG567">
            <v>0.71</v>
          </cell>
          <cell r="DH567">
            <v>0.75</v>
          </cell>
          <cell r="DI567">
            <v>0.72</v>
          </cell>
          <cell r="DJ567">
            <v>0.63</v>
          </cell>
          <cell r="DK567">
            <v>0.54</v>
          </cell>
          <cell r="DL567">
            <v>0.62</v>
          </cell>
          <cell r="DM567">
            <v>0.19</v>
          </cell>
          <cell r="DN567">
            <v>3.2000000000000001E-2</v>
          </cell>
          <cell r="DO567">
            <v>0.01</v>
          </cell>
          <cell r="DP567">
            <v>0.01</v>
          </cell>
          <cell r="DQ567">
            <v>0</v>
          </cell>
          <cell r="DR567">
            <v>0.02</v>
          </cell>
          <cell r="DS567">
            <v>0.01</v>
          </cell>
          <cell r="DT567">
            <v>0</v>
          </cell>
          <cell r="DU567">
            <v>0.01</v>
          </cell>
          <cell r="DW567">
            <v>5.7000000000000002E-2</v>
          </cell>
          <cell r="DX567">
            <v>3.2000000000000001E-2</v>
          </cell>
          <cell r="DY567">
            <v>0.03</v>
          </cell>
          <cell r="DZ567">
            <v>0.01</v>
          </cell>
          <cell r="EA567">
            <v>0.04</v>
          </cell>
          <cell r="EB567">
            <v>0.05</v>
          </cell>
          <cell r="EC567">
            <v>0.05</v>
          </cell>
          <cell r="ED567">
            <v>0.06</v>
          </cell>
          <cell r="EE567">
            <v>0.24</v>
          </cell>
          <cell r="EF567">
            <v>0.38</v>
          </cell>
          <cell r="EG567">
            <v>0.44</v>
          </cell>
          <cell r="EH567">
            <v>0.37</v>
          </cell>
          <cell r="EI567">
            <v>0.32</v>
          </cell>
          <cell r="EJ567">
            <v>0.37</v>
          </cell>
          <cell r="EK567">
            <v>0.31</v>
          </cell>
          <cell r="EL567">
            <v>0.37</v>
          </cell>
          <cell r="EM567">
            <v>0.35</v>
          </cell>
          <cell r="EO567">
            <v>0.48</v>
          </cell>
          <cell r="EP567">
            <v>0.5</v>
          </cell>
          <cell r="EQ567">
            <v>0.56000000000000005</v>
          </cell>
          <cell r="ER567">
            <v>0.63</v>
          </cell>
          <cell r="ES567">
            <v>0.51</v>
          </cell>
          <cell r="ET567">
            <v>0.59</v>
          </cell>
          <cell r="EU567">
            <v>0.53</v>
          </cell>
          <cell r="EV567">
            <v>0.54</v>
          </cell>
          <cell r="EW567">
            <v>7.0000000000000007E-2</v>
          </cell>
          <cell r="EX567">
            <v>0.05</v>
          </cell>
          <cell r="EY567">
            <v>0.03</v>
          </cell>
          <cell r="EZ567">
            <v>0.03</v>
          </cell>
          <cell r="FA567">
            <v>0.04</v>
          </cell>
          <cell r="FB567">
            <v>0.06</v>
          </cell>
          <cell r="FC567">
            <v>0.04</v>
          </cell>
          <cell r="FD567">
            <v>0.04</v>
          </cell>
          <cell r="FE567">
            <v>0.04</v>
          </cell>
          <cell r="GP567">
            <v>0.03</v>
          </cell>
          <cell r="GQ567">
            <v>0.01</v>
          </cell>
          <cell r="GR567">
            <v>0.01</v>
          </cell>
          <cell r="GS567">
            <v>0.01</v>
          </cell>
          <cell r="GT567">
            <v>0.13</v>
          </cell>
          <cell r="GU567">
            <v>0.05</v>
          </cell>
          <cell r="GV567">
            <v>0.37</v>
          </cell>
          <cell r="GW567">
            <v>0.34</v>
          </cell>
          <cell r="GX567">
            <v>0.36</v>
          </cell>
          <cell r="GY567">
            <v>0.38</v>
          </cell>
          <cell r="GZ567">
            <v>0.38</v>
          </cell>
          <cell r="HA567">
            <v>0.35</v>
          </cell>
          <cell r="HB567">
            <v>0.49</v>
          </cell>
          <cell r="HC567">
            <v>0.37</v>
          </cell>
          <cell r="HD567">
            <v>0.42</v>
          </cell>
          <cell r="HE567">
            <v>0.42</v>
          </cell>
          <cell r="HF567">
            <v>0.34</v>
          </cell>
          <cell r="HG567">
            <v>0.42</v>
          </cell>
          <cell r="HH567">
            <v>0.03</v>
          </cell>
          <cell r="HI567">
            <v>0.15</v>
          </cell>
          <cell r="HJ567">
            <v>0.11</v>
          </cell>
          <cell r="HK567">
            <v>7.0000000000000007E-2</v>
          </cell>
          <cell r="HL567">
            <v>0.06</v>
          </cell>
          <cell r="HM567">
            <v>0.08</v>
          </cell>
          <cell r="HN567">
            <v>3.2000000000000001E-2</v>
          </cell>
          <cell r="HO567">
            <v>0.04</v>
          </cell>
          <cell r="HP567">
            <v>0.02</v>
          </cell>
          <cell r="HQ567">
            <v>0.03</v>
          </cell>
          <cell r="HR567">
            <v>2.5000000000000001E-2</v>
          </cell>
          <cell r="HS567">
            <v>2.5000000000000001E-2</v>
          </cell>
          <cell r="HT567">
            <v>0.05</v>
          </cell>
          <cell r="HU567">
            <v>0.1</v>
          </cell>
          <cell r="HV567">
            <v>0.08</v>
          </cell>
          <cell r="HW567">
            <v>0.08</v>
          </cell>
          <cell r="HX567">
            <v>7.0000000000000007E-2</v>
          </cell>
          <cell r="HY567">
            <v>7.0000000000000007E-2</v>
          </cell>
        </row>
        <row r="568">
          <cell r="A568">
            <v>610242</v>
          </cell>
          <cell r="I568">
            <v>47</v>
          </cell>
          <cell r="J568" t="str">
            <v>Weak</v>
          </cell>
          <cell r="M568">
            <v>32</v>
          </cell>
          <cell r="R568">
            <v>10</v>
          </cell>
          <cell r="AA568">
            <v>0.02</v>
          </cell>
          <cell r="AB568">
            <v>0.04</v>
          </cell>
          <cell r="AC568">
            <v>0.03</v>
          </cell>
          <cell r="AD568">
            <v>0.04</v>
          </cell>
          <cell r="AE568">
            <v>0.06</v>
          </cell>
          <cell r="AF568">
            <v>0.11</v>
          </cell>
          <cell r="AG568">
            <v>7.0000000000000007E-2</v>
          </cell>
          <cell r="AH568">
            <v>0.08</v>
          </cell>
          <cell r="AI568">
            <v>0.05</v>
          </cell>
          <cell r="AJ568">
            <v>0.09</v>
          </cell>
          <cell r="AK568">
            <v>0.16</v>
          </cell>
          <cell r="AL568">
            <v>0.21</v>
          </cell>
          <cell r="AM568">
            <v>0.33</v>
          </cell>
          <cell r="AN568">
            <v>0.27</v>
          </cell>
          <cell r="AO568">
            <v>0.36</v>
          </cell>
          <cell r="AP568">
            <v>0.28000000000000003</v>
          </cell>
          <cell r="AQ568">
            <v>0.39</v>
          </cell>
          <cell r="AR568">
            <v>0.33</v>
          </cell>
          <cell r="AS568">
            <v>0.01</v>
          </cell>
          <cell r="AT568">
            <v>0.03</v>
          </cell>
          <cell r="AU568">
            <v>0.02</v>
          </cell>
          <cell r="AV568">
            <v>0.03</v>
          </cell>
          <cell r="AW568">
            <v>0.04</v>
          </cell>
          <cell r="AX568">
            <v>0.03</v>
          </cell>
          <cell r="AY568">
            <v>0.56000000000000005</v>
          </cell>
          <cell r="AZ568">
            <v>0.59</v>
          </cell>
          <cell r="BA568">
            <v>0.55000000000000004</v>
          </cell>
          <cell r="BB568">
            <v>0.56000000000000005</v>
          </cell>
          <cell r="BC568">
            <v>0.35</v>
          </cell>
          <cell r="BD568">
            <v>0.33</v>
          </cell>
          <cell r="BK568">
            <v>0</v>
          </cell>
          <cell r="BL568">
            <v>0</v>
          </cell>
          <cell r="BM568">
            <v>0</v>
          </cell>
          <cell r="BN568">
            <v>0.01</v>
          </cell>
          <cell r="BO568">
            <v>0</v>
          </cell>
          <cell r="BP568">
            <v>0.01</v>
          </cell>
          <cell r="BQ568">
            <v>0.04</v>
          </cell>
          <cell r="BR568">
            <v>0.12</v>
          </cell>
          <cell r="BS568">
            <v>7.0000000000000007E-2</v>
          </cell>
          <cell r="BT568">
            <v>0.02</v>
          </cell>
          <cell r="BU568">
            <v>0.02</v>
          </cell>
          <cell r="BV568">
            <v>0.02</v>
          </cell>
          <cell r="BW568">
            <v>0.06</v>
          </cell>
          <cell r="BX568">
            <v>0.04</v>
          </cell>
          <cell r="BY568">
            <v>0.04</v>
          </cell>
          <cell r="BZ568">
            <v>0.11</v>
          </cell>
          <cell r="CA568">
            <v>0.09</v>
          </cell>
          <cell r="CB568">
            <v>0.11</v>
          </cell>
          <cell r="CL568">
            <v>0.21</v>
          </cell>
          <cell r="CM568">
            <v>0.19</v>
          </cell>
          <cell r="CN568">
            <v>0.25</v>
          </cell>
          <cell r="CO568">
            <v>0.23</v>
          </cell>
          <cell r="CP568">
            <v>0.24</v>
          </cell>
          <cell r="CQ568">
            <v>0.28999999999999998</v>
          </cell>
          <cell r="CR568">
            <v>0.31</v>
          </cell>
          <cell r="CS568">
            <v>0.26</v>
          </cell>
          <cell r="CT568">
            <v>0.21</v>
          </cell>
          <cell r="CU568">
            <v>0.01</v>
          </cell>
          <cell r="CV568">
            <v>0.03</v>
          </cell>
          <cell r="CW568">
            <v>0.01</v>
          </cell>
          <cell r="CX568">
            <v>0.01</v>
          </cell>
          <cell r="CY568">
            <v>0.02</v>
          </cell>
          <cell r="CZ568">
            <v>0.03</v>
          </cell>
          <cell r="DA568">
            <v>0.03</v>
          </cell>
          <cell r="DB568">
            <v>0.02</v>
          </cell>
          <cell r="DC568">
            <v>0.01</v>
          </cell>
          <cell r="DD568">
            <v>0.76</v>
          </cell>
          <cell r="DE568">
            <v>0.77</v>
          </cell>
          <cell r="DF568">
            <v>0.72</v>
          </cell>
          <cell r="DG568">
            <v>0.69</v>
          </cell>
          <cell r="DH568">
            <v>0.7</v>
          </cell>
          <cell r="DI568">
            <v>0.63</v>
          </cell>
          <cell r="DJ568">
            <v>0.53</v>
          </cell>
          <cell r="DK568">
            <v>0.51</v>
          </cell>
          <cell r="DL568">
            <v>0.59</v>
          </cell>
          <cell r="DM568">
            <v>0.06</v>
          </cell>
          <cell r="DN568">
            <v>1.2999999999999999E-2</v>
          </cell>
          <cell r="DO568">
            <v>0.03</v>
          </cell>
          <cell r="DP568">
            <v>0.01</v>
          </cell>
          <cell r="DQ568">
            <v>1.9E-2</v>
          </cell>
          <cell r="DR568">
            <v>0.01</v>
          </cell>
          <cell r="DS568">
            <v>0.04</v>
          </cell>
          <cell r="DT568">
            <v>0.03</v>
          </cell>
          <cell r="DU568">
            <v>0.03</v>
          </cell>
          <cell r="DW568">
            <v>0.05</v>
          </cell>
          <cell r="DX568">
            <v>5.6000000000000001E-2</v>
          </cell>
          <cell r="DY568">
            <v>7.0000000000000007E-2</v>
          </cell>
          <cell r="DZ568">
            <v>0.05</v>
          </cell>
          <cell r="EA568">
            <v>0.13</v>
          </cell>
          <cell r="EB568">
            <v>0.14000000000000001</v>
          </cell>
          <cell r="EC568">
            <v>0.04</v>
          </cell>
          <cell r="ED568">
            <v>0.08</v>
          </cell>
          <cell r="EE568">
            <v>0.3</v>
          </cell>
          <cell r="EF568">
            <v>0.32</v>
          </cell>
          <cell r="EG568">
            <v>0.23</v>
          </cell>
          <cell r="EH568">
            <v>0.28000000000000003</v>
          </cell>
          <cell r="EI568">
            <v>0.25</v>
          </cell>
          <cell r="EJ568">
            <v>0.28999999999999998</v>
          </cell>
          <cell r="EK568">
            <v>0.28000000000000003</v>
          </cell>
          <cell r="EL568">
            <v>0.28000000000000003</v>
          </cell>
          <cell r="EM568">
            <v>0.31</v>
          </cell>
          <cell r="EO568">
            <v>0.57999999999999996</v>
          </cell>
          <cell r="EP568">
            <v>0.63</v>
          </cell>
          <cell r="EQ568">
            <v>0.57999999999999996</v>
          </cell>
          <cell r="ER568">
            <v>0.64</v>
          </cell>
          <cell r="ES568">
            <v>0.5</v>
          </cell>
          <cell r="ET568">
            <v>0.45</v>
          </cell>
          <cell r="EU568">
            <v>0.56999999999999995</v>
          </cell>
          <cell r="EV568">
            <v>0.51</v>
          </cell>
          <cell r="EW568">
            <v>0.09</v>
          </cell>
          <cell r="EX568">
            <v>0.04</v>
          </cell>
          <cell r="EY568">
            <v>0.06</v>
          </cell>
          <cell r="EZ568">
            <v>0.06</v>
          </cell>
          <cell r="FA568">
            <v>0.04</v>
          </cell>
          <cell r="FB568">
            <v>7.0000000000000007E-2</v>
          </cell>
          <cell r="FC568">
            <v>0.09</v>
          </cell>
          <cell r="FD568">
            <v>0.09</v>
          </cell>
          <cell r="FE568">
            <v>7.0000000000000007E-2</v>
          </cell>
          <cell r="GP568">
            <v>0</v>
          </cell>
          <cell r="GQ568">
            <v>0.03</v>
          </cell>
          <cell r="GR568">
            <v>0.03</v>
          </cell>
          <cell r="GS568">
            <v>0</v>
          </cell>
          <cell r="GT568">
            <v>0.09</v>
          </cell>
          <cell r="GU568">
            <v>0.01</v>
          </cell>
          <cell r="GV568">
            <v>0.27</v>
          </cell>
          <cell r="GW568">
            <v>0.25</v>
          </cell>
          <cell r="GX568">
            <v>0.26</v>
          </cell>
          <cell r="GY568">
            <v>0.3</v>
          </cell>
          <cell r="GZ568">
            <v>0.31</v>
          </cell>
          <cell r="HA568">
            <v>0.23</v>
          </cell>
          <cell r="HB568">
            <v>0.61</v>
          </cell>
          <cell r="HC568">
            <v>0.35</v>
          </cell>
          <cell r="HD568">
            <v>0.44</v>
          </cell>
          <cell r="HE568">
            <v>0.46</v>
          </cell>
          <cell r="HF568">
            <v>0.34</v>
          </cell>
          <cell r="HG568">
            <v>0.64</v>
          </cell>
          <cell r="HH568">
            <v>0.04</v>
          </cell>
          <cell r="HI568">
            <v>0.26</v>
          </cell>
          <cell r="HJ568">
            <v>0.14000000000000001</v>
          </cell>
          <cell r="HK568">
            <v>0.11</v>
          </cell>
          <cell r="HL568">
            <v>0.13</v>
          </cell>
          <cell r="HM568">
            <v>0.01</v>
          </cell>
          <cell r="HN568">
            <v>1.9E-2</v>
          </cell>
          <cell r="HO568">
            <v>0.04</v>
          </cell>
          <cell r="HP568">
            <v>0.03</v>
          </cell>
          <cell r="HQ568">
            <v>0.02</v>
          </cell>
          <cell r="HR568">
            <v>3.6999999999999998E-2</v>
          </cell>
          <cell r="HS568">
            <v>2.5000000000000001E-2</v>
          </cell>
          <cell r="HT568">
            <v>0.06</v>
          </cell>
          <cell r="HU568">
            <v>0.08</v>
          </cell>
          <cell r="HV568">
            <v>0.09</v>
          </cell>
          <cell r="HW568">
            <v>0.12</v>
          </cell>
          <cell r="HX568">
            <v>0.09</v>
          </cell>
          <cell r="HY568">
            <v>7.0000000000000007E-2</v>
          </cell>
        </row>
        <row r="569">
          <cell r="A569">
            <v>610244</v>
          </cell>
          <cell r="I569">
            <v>6</v>
          </cell>
          <cell r="J569" t="str">
            <v/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0.05</v>
          </cell>
          <cell r="AG569">
            <v>0.1</v>
          </cell>
          <cell r="AH569">
            <v>0.05</v>
          </cell>
          <cell r="AI569">
            <v>0.1</v>
          </cell>
          <cell r="AJ569">
            <v>0</v>
          </cell>
          <cell r="AK569">
            <v>0.05</v>
          </cell>
          <cell r="AL569">
            <v>0.05</v>
          </cell>
          <cell r="AM569">
            <v>0.24</v>
          </cell>
          <cell r="AN569">
            <v>0.28999999999999998</v>
          </cell>
          <cell r="AO569">
            <v>0.14000000000000001</v>
          </cell>
          <cell r="AP569">
            <v>0.28999999999999998</v>
          </cell>
          <cell r="AQ569">
            <v>0.33</v>
          </cell>
          <cell r="AR569">
            <v>0.33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0.05</v>
          </cell>
          <cell r="AX569">
            <v>0</v>
          </cell>
          <cell r="AY569">
            <v>0.67</v>
          </cell>
          <cell r="AZ569">
            <v>0.67</v>
          </cell>
          <cell r="BA569">
            <v>0.76</v>
          </cell>
          <cell r="BB569">
            <v>0.71</v>
          </cell>
          <cell r="BC569">
            <v>0.56999999999999995</v>
          </cell>
          <cell r="BD569">
            <v>0.56999999999999995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0.19</v>
          </cell>
          <cell r="BS569">
            <v>0.05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0.14000000000000001</v>
          </cell>
          <cell r="CA569">
            <v>0.14000000000000001</v>
          </cell>
          <cell r="CB569">
            <v>0.1</v>
          </cell>
          <cell r="CL569">
            <v>0.14000000000000001</v>
          </cell>
          <cell r="CM569">
            <v>0.05</v>
          </cell>
          <cell r="CN569">
            <v>0.14000000000000001</v>
          </cell>
          <cell r="CO569">
            <v>0.14000000000000001</v>
          </cell>
          <cell r="CP569">
            <v>0.05</v>
          </cell>
          <cell r="CQ569">
            <v>0.14000000000000001</v>
          </cell>
          <cell r="CR569">
            <v>0.33</v>
          </cell>
          <cell r="CS569">
            <v>0.14000000000000001</v>
          </cell>
          <cell r="CT569">
            <v>0.24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0.86</v>
          </cell>
          <cell r="DE569">
            <v>0.95</v>
          </cell>
          <cell r="DF569">
            <v>0.86</v>
          </cell>
          <cell r="DG569">
            <v>0.86</v>
          </cell>
          <cell r="DH569">
            <v>0.95</v>
          </cell>
          <cell r="DI569">
            <v>0.86</v>
          </cell>
          <cell r="DJ569">
            <v>0.52</v>
          </cell>
          <cell r="DK569">
            <v>0.52</v>
          </cell>
          <cell r="DL569">
            <v>0.62</v>
          </cell>
          <cell r="DM569">
            <v>0.1</v>
          </cell>
          <cell r="DN569">
            <v>4.8000000000000001E-2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W569">
            <v>4.8000000000000001E-2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0.05</v>
          </cell>
          <cell r="EC569">
            <v>0</v>
          </cell>
          <cell r="ED569">
            <v>0.05</v>
          </cell>
          <cell r="EE569">
            <v>0.1</v>
          </cell>
          <cell r="EF569">
            <v>0.28999999999999998</v>
          </cell>
          <cell r="EG569">
            <v>0.19</v>
          </cell>
          <cell r="EH569">
            <v>0.24</v>
          </cell>
          <cell r="EI569">
            <v>0.19</v>
          </cell>
          <cell r="EJ569">
            <v>0.28999999999999998</v>
          </cell>
          <cell r="EK569">
            <v>0.28999999999999998</v>
          </cell>
          <cell r="EL569">
            <v>0.33</v>
          </cell>
          <cell r="EM569">
            <v>0.19</v>
          </cell>
          <cell r="EO569">
            <v>0.56999999999999995</v>
          </cell>
          <cell r="EP569">
            <v>0.71</v>
          </cell>
          <cell r="EQ569">
            <v>0.71</v>
          </cell>
          <cell r="ER569">
            <v>0.76</v>
          </cell>
          <cell r="ES569">
            <v>0.67</v>
          </cell>
          <cell r="ET569">
            <v>0.62</v>
          </cell>
          <cell r="EU569">
            <v>0.62</v>
          </cell>
          <cell r="EV569">
            <v>0.67</v>
          </cell>
          <cell r="EW569">
            <v>0.05</v>
          </cell>
          <cell r="EX569">
            <v>0.05</v>
          </cell>
          <cell r="EY569">
            <v>0.1</v>
          </cell>
          <cell r="EZ569">
            <v>0.05</v>
          </cell>
          <cell r="FA569">
            <v>0.05</v>
          </cell>
          <cell r="FB569">
            <v>0.05</v>
          </cell>
          <cell r="FC569">
            <v>0.05</v>
          </cell>
          <cell r="FD569">
            <v>0.05</v>
          </cell>
          <cell r="FE569">
            <v>0.1</v>
          </cell>
          <cell r="GP569">
            <v>0</v>
          </cell>
          <cell r="GQ569">
            <v>0</v>
          </cell>
          <cell r="GR569">
            <v>0</v>
          </cell>
          <cell r="GS569">
            <v>0</v>
          </cell>
          <cell r="GT569">
            <v>0.05</v>
          </cell>
          <cell r="GU569">
            <v>0</v>
          </cell>
          <cell r="GV569">
            <v>0.28999999999999998</v>
          </cell>
          <cell r="GW569">
            <v>0.19</v>
          </cell>
          <cell r="GX569">
            <v>0.19</v>
          </cell>
          <cell r="GY569">
            <v>0.28999999999999998</v>
          </cell>
          <cell r="GZ569">
            <v>0.28999999999999998</v>
          </cell>
          <cell r="HA569">
            <v>0.24</v>
          </cell>
          <cell r="HB569">
            <v>0.52</v>
          </cell>
          <cell r="HC569">
            <v>0.56999999999999995</v>
          </cell>
          <cell r="HD569">
            <v>0.67</v>
          </cell>
          <cell r="HE569">
            <v>0.43</v>
          </cell>
          <cell r="HF569">
            <v>0.33</v>
          </cell>
          <cell r="HG569">
            <v>0.67</v>
          </cell>
          <cell r="HH569">
            <v>0.14000000000000001</v>
          </cell>
          <cell r="HI569">
            <v>0.14000000000000001</v>
          </cell>
          <cell r="HJ569">
            <v>0.05</v>
          </cell>
          <cell r="HK569">
            <v>0.19</v>
          </cell>
          <cell r="HL569">
            <v>0.28999999999999998</v>
          </cell>
          <cell r="HM569">
            <v>0.05</v>
          </cell>
          <cell r="HN569">
            <v>0</v>
          </cell>
          <cell r="HO569">
            <v>0</v>
          </cell>
          <cell r="HP569">
            <v>0.05</v>
          </cell>
          <cell r="HQ569">
            <v>0</v>
          </cell>
          <cell r="HR569">
            <v>0</v>
          </cell>
          <cell r="HS569">
            <v>0</v>
          </cell>
          <cell r="HT569">
            <v>0.05</v>
          </cell>
          <cell r="HU569">
            <v>0.1</v>
          </cell>
          <cell r="HV569">
            <v>0.05</v>
          </cell>
          <cell r="HW569">
            <v>0.1</v>
          </cell>
          <cell r="HX569">
            <v>0.05</v>
          </cell>
          <cell r="HY569">
            <v>0.05</v>
          </cell>
        </row>
        <row r="570">
          <cell r="A570">
            <v>610245</v>
          </cell>
          <cell r="I570">
            <v>2</v>
          </cell>
          <cell r="J570" t="str">
            <v/>
          </cell>
          <cell r="AA570">
            <v>0</v>
          </cell>
          <cell r="AB570">
            <v>0</v>
          </cell>
          <cell r="AC570">
            <v>0</v>
          </cell>
          <cell r="AD570">
            <v>0.2</v>
          </cell>
          <cell r="AE570">
            <v>0.2</v>
          </cell>
          <cell r="AF570">
            <v>0.2</v>
          </cell>
          <cell r="AG570">
            <v>0.2</v>
          </cell>
          <cell r="AH570">
            <v>0.2</v>
          </cell>
          <cell r="AI570">
            <v>0.2</v>
          </cell>
          <cell r="AJ570">
            <v>0</v>
          </cell>
          <cell r="AK570">
            <v>0</v>
          </cell>
          <cell r="AL570">
            <v>0</v>
          </cell>
          <cell r="AM570">
            <v>0.2</v>
          </cell>
          <cell r="AN570">
            <v>0.2</v>
          </cell>
          <cell r="AO570">
            <v>0.2</v>
          </cell>
          <cell r="AP570">
            <v>0.4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0.6</v>
          </cell>
          <cell r="AZ570">
            <v>0.6</v>
          </cell>
          <cell r="BA570">
            <v>0.6</v>
          </cell>
          <cell r="BB570">
            <v>0.4</v>
          </cell>
          <cell r="BC570">
            <v>0.8</v>
          </cell>
          <cell r="BD570">
            <v>0.8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0.2</v>
          </cell>
          <cell r="CB570">
            <v>0.2</v>
          </cell>
          <cell r="CL570">
            <v>0.2</v>
          </cell>
          <cell r="CM570">
            <v>0.2</v>
          </cell>
          <cell r="CN570">
            <v>0.2</v>
          </cell>
          <cell r="CO570">
            <v>0.2</v>
          </cell>
          <cell r="CP570">
            <v>0.2</v>
          </cell>
          <cell r="CQ570">
            <v>0.2</v>
          </cell>
          <cell r="CR570">
            <v>0.2</v>
          </cell>
          <cell r="CS570">
            <v>0.2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0.8</v>
          </cell>
          <cell r="DE570">
            <v>0.8</v>
          </cell>
          <cell r="DF570">
            <v>0.8</v>
          </cell>
          <cell r="DG570">
            <v>0.8</v>
          </cell>
          <cell r="DH570">
            <v>0.8</v>
          </cell>
          <cell r="DI570">
            <v>0.8</v>
          </cell>
          <cell r="DJ570">
            <v>0.8</v>
          </cell>
          <cell r="DK570">
            <v>0.6</v>
          </cell>
          <cell r="DL570">
            <v>0.8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0.2</v>
          </cell>
          <cell r="DT570">
            <v>0.2</v>
          </cell>
          <cell r="DU570">
            <v>0</v>
          </cell>
          <cell r="DW570">
            <v>0.4</v>
          </cell>
          <cell r="DX570">
            <v>0.2</v>
          </cell>
          <cell r="DY570">
            <v>0.2</v>
          </cell>
          <cell r="DZ570">
            <v>0.2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0.4</v>
          </cell>
          <cell r="EG570">
            <v>0.2</v>
          </cell>
          <cell r="EH570">
            <v>0.4</v>
          </cell>
          <cell r="EI570">
            <v>0.2</v>
          </cell>
          <cell r="EJ570">
            <v>0.4</v>
          </cell>
          <cell r="EK570">
            <v>0.2</v>
          </cell>
          <cell r="EL570">
            <v>0.2</v>
          </cell>
          <cell r="EM570">
            <v>0.4</v>
          </cell>
          <cell r="EO570">
            <v>0.2</v>
          </cell>
          <cell r="EP570">
            <v>0.4</v>
          </cell>
          <cell r="EQ570">
            <v>0.4</v>
          </cell>
          <cell r="ER570">
            <v>0.6</v>
          </cell>
          <cell r="ES570">
            <v>0.6</v>
          </cell>
          <cell r="ET570">
            <v>0.6</v>
          </cell>
          <cell r="EU570">
            <v>0.6</v>
          </cell>
          <cell r="EV570">
            <v>0.6</v>
          </cell>
          <cell r="EW570">
            <v>0.2</v>
          </cell>
          <cell r="EX570">
            <v>0</v>
          </cell>
          <cell r="EY570">
            <v>0.2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GP570">
            <v>0</v>
          </cell>
          <cell r="GQ570">
            <v>0</v>
          </cell>
          <cell r="GR570">
            <v>0</v>
          </cell>
          <cell r="GS570">
            <v>0</v>
          </cell>
          <cell r="GT570">
            <v>0</v>
          </cell>
          <cell r="GU570">
            <v>0</v>
          </cell>
          <cell r="GV570">
            <v>0.4</v>
          </cell>
          <cell r="GW570">
            <v>0.6</v>
          </cell>
          <cell r="GX570">
            <v>0.4</v>
          </cell>
          <cell r="GY570">
            <v>0.6</v>
          </cell>
          <cell r="GZ570">
            <v>0.8</v>
          </cell>
          <cell r="HA570">
            <v>0.4</v>
          </cell>
          <cell r="HB570">
            <v>0.6</v>
          </cell>
          <cell r="HC570">
            <v>0.4</v>
          </cell>
          <cell r="HD570">
            <v>0.4</v>
          </cell>
          <cell r="HE570">
            <v>0.4</v>
          </cell>
          <cell r="HF570">
            <v>0.2</v>
          </cell>
          <cell r="HG570">
            <v>0.6</v>
          </cell>
          <cell r="HH570">
            <v>0</v>
          </cell>
          <cell r="HI570">
            <v>0</v>
          </cell>
          <cell r="HJ570">
            <v>0</v>
          </cell>
          <cell r="HK570">
            <v>0</v>
          </cell>
          <cell r="HL570">
            <v>0</v>
          </cell>
          <cell r="HM570">
            <v>0</v>
          </cell>
          <cell r="HN570">
            <v>0</v>
          </cell>
          <cell r="HO570">
            <v>0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0</v>
          </cell>
          <cell r="HU570">
            <v>0</v>
          </cell>
          <cell r="HV570">
            <v>0.2</v>
          </cell>
          <cell r="HW570">
            <v>0</v>
          </cell>
          <cell r="HX570">
            <v>0</v>
          </cell>
          <cell r="HY570">
            <v>0</v>
          </cell>
        </row>
        <row r="571">
          <cell r="A571">
            <v>610246</v>
          </cell>
          <cell r="I571">
            <v>39</v>
          </cell>
          <cell r="J571" t="str">
            <v>Weak</v>
          </cell>
          <cell r="M571">
            <v>39</v>
          </cell>
          <cell r="R571">
            <v>1</v>
          </cell>
          <cell r="AA571">
            <v>0.04</v>
          </cell>
          <cell r="AB571">
            <v>0.03</v>
          </cell>
          <cell r="AC571">
            <v>0.02</v>
          </cell>
          <cell r="AD571">
            <v>0.02</v>
          </cell>
          <cell r="AE571">
            <v>0.05</v>
          </cell>
          <cell r="AF571">
            <v>0.08</v>
          </cell>
          <cell r="AG571">
            <v>0.13</v>
          </cell>
          <cell r="AH571">
            <v>0.09</v>
          </cell>
          <cell r="AI571">
            <v>0.08</v>
          </cell>
          <cell r="AJ571">
            <v>0.08</v>
          </cell>
          <cell r="AK571">
            <v>0.16</v>
          </cell>
          <cell r="AL571">
            <v>0.18</v>
          </cell>
          <cell r="AM571">
            <v>0.3</v>
          </cell>
          <cell r="AN571">
            <v>0.26</v>
          </cell>
          <cell r="AO571">
            <v>0.26</v>
          </cell>
          <cell r="AP571">
            <v>0.22</v>
          </cell>
          <cell r="AQ571">
            <v>0.3</v>
          </cell>
          <cell r="AR571">
            <v>0.25</v>
          </cell>
          <cell r="AS571">
            <v>0.01</v>
          </cell>
          <cell r="AT571">
            <v>0.01</v>
          </cell>
          <cell r="AU571">
            <v>0.01</v>
          </cell>
          <cell r="AV571">
            <v>0.02</v>
          </cell>
          <cell r="AW571">
            <v>0.01</v>
          </cell>
          <cell r="AX571">
            <v>0.01</v>
          </cell>
          <cell r="AY571">
            <v>0.52</v>
          </cell>
          <cell r="AZ571">
            <v>0.61</v>
          </cell>
          <cell r="BA571">
            <v>0.62</v>
          </cell>
          <cell r="BB571">
            <v>0.67</v>
          </cell>
          <cell r="BC571">
            <v>0.48</v>
          </cell>
          <cell r="BD571">
            <v>0.48</v>
          </cell>
          <cell r="BK571">
            <v>8.0000000000000002E-3</v>
          </cell>
          <cell r="BL571">
            <v>0.01</v>
          </cell>
          <cell r="BM571">
            <v>0.01</v>
          </cell>
          <cell r="BN571">
            <v>0.01</v>
          </cell>
          <cell r="BO571">
            <v>0.02</v>
          </cell>
          <cell r="BP571">
            <v>0.03</v>
          </cell>
          <cell r="BQ571">
            <v>0.04</v>
          </cell>
          <cell r="BR571">
            <v>0.08</v>
          </cell>
          <cell r="BS571">
            <v>0.06</v>
          </cell>
          <cell r="BT571">
            <v>0.03</v>
          </cell>
          <cell r="BU571">
            <v>0.04</v>
          </cell>
          <cell r="BV571">
            <v>7.0000000000000007E-2</v>
          </cell>
          <cell r="BW571">
            <v>0.04</v>
          </cell>
          <cell r="BX571">
            <v>0.06</v>
          </cell>
          <cell r="BY571">
            <v>0.1</v>
          </cell>
          <cell r="BZ571">
            <v>7.0000000000000007E-2</v>
          </cell>
          <cell r="CA571">
            <v>0.08</v>
          </cell>
          <cell r="CB571">
            <v>0.08</v>
          </cell>
          <cell r="CL571">
            <v>0.15</v>
          </cell>
          <cell r="CM571">
            <v>0.2</v>
          </cell>
          <cell r="CN571">
            <v>0.18</v>
          </cell>
          <cell r="CO571">
            <v>0.17</v>
          </cell>
          <cell r="CP571">
            <v>0.18</v>
          </cell>
          <cell r="CQ571">
            <v>0.22</v>
          </cell>
          <cell r="CR571">
            <v>0.21</v>
          </cell>
          <cell r="CS571">
            <v>0.24</v>
          </cell>
          <cell r="CT571">
            <v>0.21</v>
          </cell>
          <cell r="CU571">
            <v>0.02</v>
          </cell>
          <cell r="CV571">
            <v>0.01</v>
          </cell>
          <cell r="CW571">
            <v>0.02</v>
          </cell>
          <cell r="CX571">
            <v>0.01</v>
          </cell>
          <cell r="CY571">
            <v>0.02</v>
          </cell>
          <cell r="CZ571">
            <v>0.03</v>
          </cell>
          <cell r="DA571">
            <v>0.02</v>
          </cell>
          <cell r="DB571">
            <v>0.02</v>
          </cell>
          <cell r="DC571">
            <v>0.01</v>
          </cell>
          <cell r="DD571">
            <v>0.8</v>
          </cell>
          <cell r="DE571">
            <v>0.74</v>
          </cell>
          <cell r="DF571">
            <v>0.73</v>
          </cell>
          <cell r="DG571">
            <v>0.76</v>
          </cell>
          <cell r="DH571">
            <v>0.73</v>
          </cell>
          <cell r="DI571">
            <v>0.62</v>
          </cell>
          <cell r="DJ571">
            <v>0.66</v>
          </cell>
          <cell r="DK571">
            <v>0.57999999999999996</v>
          </cell>
          <cell r="DL571">
            <v>0.64</v>
          </cell>
          <cell r="DM571">
            <v>0.19</v>
          </cell>
          <cell r="DN571">
            <v>1.7999999999999999E-2</v>
          </cell>
          <cell r="DO571">
            <v>0.04</v>
          </cell>
          <cell r="DP571">
            <v>0.06</v>
          </cell>
          <cell r="DQ571">
            <v>3.5999999999999997E-2</v>
          </cell>
          <cell r="DR571">
            <v>0.05</v>
          </cell>
          <cell r="DS571">
            <v>0.13</v>
          </cell>
          <cell r="DT571">
            <v>0.05</v>
          </cell>
          <cell r="DU571">
            <v>0.08</v>
          </cell>
          <cell r="DW571">
            <v>7.2999999999999995E-2</v>
          </cell>
          <cell r="DX571">
            <v>8.7999999999999995E-2</v>
          </cell>
          <cell r="DY571">
            <v>0.1</v>
          </cell>
          <cell r="DZ571">
            <v>0.06</v>
          </cell>
          <cell r="EA571">
            <v>0.11</v>
          </cell>
          <cell r="EB571">
            <v>0.21</v>
          </cell>
          <cell r="EC571">
            <v>0.1</v>
          </cell>
          <cell r="ED571">
            <v>0.13</v>
          </cell>
          <cell r="EE571">
            <v>0.24</v>
          </cell>
          <cell r="EF571">
            <v>0.3</v>
          </cell>
          <cell r="EG571">
            <v>0.28999999999999998</v>
          </cell>
          <cell r="EH571">
            <v>0.28000000000000003</v>
          </cell>
          <cell r="EI571">
            <v>0.28999999999999998</v>
          </cell>
          <cell r="EJ571">
            <v>0.28999999999999998</v>
          </cell>
          <cell r="EK571">
            <v>0.27</v>
          </cell>
          <cell r="EL571">
            <v>0.34</v>
          </cell>
          <cell r="EM571">
            <v>0.33</v>
          </cell>
          <cell r="EO571">
            <v>0.57999999999999996</v>
          </cell>
          <cell r="EP571">
            <v>0.55000000000000004</v>
          </cell>
          <cell r="EQ571">
            <v>0.55000000000000004</v>
          </cell>
          <cell r="ER571">
            <v>0.59</v>
          </cell>
          <cell r="ES571">
            <v>0.52</v>
          </cell>
          <cell r="ET571">
            <v>0.34</v>
          </cell>
          <cell r="EU571">
            <v>0.49</v>
          </cell>
          <cell r="EV571">
            <v>0.44</v>
          </cell>
          <cell r="EW571">
            <v>0.03</v>
          </cell>
          <cell r="EX571">
            <v>0.02</v>
          </cell>
          <cell r="EY571">
            <v>0.03</v>
          </cell>
          <cell r="EZ571">
            <v>0.02</v>
          </cell>
          <cell r="FA571">
            <v>0.02</v>
          </cell>
          <cell r="FB571">
            <v>0.03</v>
          </cell>
          <cell r="FC571">
            <v>0.05</v>
          </cell>
          <cell r="FD571">
            <v>0.03</v>
          </cell>
          <cell r="FE571">
            <v>0.02</v>
          </cell>
          <cell r="GP571">
            <v>0.03</v>
          </cell>
          <cell r="GQ571">
            <v>0.06</v>
          </cell>
          <cell r="GR571">
            <v>0.04</v>
          </cell>
          <cell r="GS571">
            <v>0.02</v>
          </cell>
          <cell r="GT571">
            <v>0.1</v>
          </cell>
          <cell r="GU571">
            <v>0.08</v>
          </cell>
          <cell r="GV571">
            <v>0.28000000000000003</v>
          </cell>
          <cell r="GW571">
            <v>0.28000000000000003</v>
          </cell>
          <cell r="GX571">
            <v>0.28999999999999998</v>
          </cell>
          <cell r="GY571">
            <v>0.28000000000000003</v>
          </cell>
          <cell r="GZ571">
            <v>0.36</v>
          </cell>
          <cell r="HA571">
            <v>0.34</v>
          </cell>
          <cell r="HB571">
            <v>0.61</v>
          </cell>
          <cell r="HC571">
            <v>0.38</v>
          </cell>
          <cell r="HD571">
            <v>0.43</v>
          </cell>
          <cell r="HE571">
            <v>0.53</v>
          </cell>
          <cell r="HF571">
            <v>0.39</v>
          </cell>
          <cell r="HG571">
            <v>0.52</v>
          </cell>
          <cell r="HH571">
            <v>0.03</v>
          </cell>
          <cell r="HI571">
            <v>0.19</v>
          </cell>
          <cell r="HJ571">
            <v>0.15</v>
          </cell>
          <cell r="HK571">
            <v>0.1</v>
          </cell>
          <cell r="HL571">
            <v>0.08</v>
          </cell>
          <cell r="HM571">
            <v>0.02</v>
          </cell>
          <cell r="HN571">
            <v>1.6E-2</v>
          </cell>
          <cell r="HO571">
            <v>0.05</v>
          </cell>
          <cell r="HP571">
            <v>0.04</v>
          </cell>
          <cell r="HQ571">
            <v>0.03</v>
          </cell>
          <cell r="HR571">
            <v>2.5999999999999999E-2</v>
          </cell>
          <cell r="HS571">
            <v>1.6E-2</v>
          </cell>
          <cell r="HT571">
            <v>0.04</v>
          </cell>
          <cell r="HU571">
            <v>0.04</v>
          </cell>
          <cell r="HV571">
            <v>0.04</v>
          </cell>
          <cell r="HW571">
            <v>0.04</v>
          </cell>
          <cell r="HX571">
            <v>0.04</v>
          </cell>
          <cell r="HY571">
            <v>0.04</v>
          </cell>
        </row>
        <row r="572">
          <cell r="A572">
            <v>610248</v>
          </cell>
          <cell r="I572">
            <v>11</v>
          </cell>
          <cell r="J572" t="str">
            <v/>
          </cell>
          <cell r="R572">
            <v>13</v>
          </cell>
          <cell r="AA572">
            <v>0</v>
          </cell>
          <cell r="AB572">
            <v>0.03</v>
          </cell>
          <cell r="AC572">
            <v>0.03</v>
          </cell>
          <cell r="AD572">
            <v>0.03</v>
          </cell>
          <cell r="AE572">
            <v>0.06</v>
          </cell>
          <cell r="AF572">
            <v>0.06</v>
          </cell>
          <cell r="AG572">
            <v>0.06</v>
          </cell>
          <cell r="AH572">
            <v>0.03</v>
          </cell>
          <cell r="AI572">
            <v>0.03</v>
          </cell>
          <cell r="AJ572">
            <v>0.12</v>
          </cell>
          <cell r="AK572">
            <v>0.06</v>
          </cell>
          <cell r="AL572">
            <v>0.12</v>
          </cell>
          <cell r="AM572">
            <v>0.21</v>
          </cell>
          <cell r="AN572">
            <v>0.21</v>
          </cell>
          <cell r="AO572">
            <v>0.42</v>
          </cell>
          <cell r="AP572">
            <v>0.15</v>
          </cell>
          <cell r="AQ572">
            <v>0.42</v>
          </cell>
          <cell r="AR572">
            <v>0.33</v>
          </cell>
          <cell r="AS572">
            <v>0</v>
          </cell>
          <cell r="AT572">
            <v>0</v>
          </cell>
          <cell r="AU572">
            <v>0.06</v>
          </cell>
          <cell r="AV572">
            <v>0</v>
          </cell>
          <cell r="AW572">
            <v>0.03</v>
          </cell>
          <cell r="AX572">
            <v>0.03</v>
          </cell>
          <cell r="AY572">
            <v>0.73</v>
          </cell>
          <cell r="AZ572">
            <v>0.73</v>
          </cell>
          <cell r="BA572">
            <v>0.45</v>
          </cell>
          <cell r="BB572">
            <v>0.7</v>
          </cell>
          <cell r="BC572">
            <v>0.42</v>
          </cell>
          <cell r="BD572">
            <v>0.45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0.03</v>
          </cell>
          <cell r="BR572">
            <v>0.09</v>
          </cell>
          <cell r="BS572">
            <v>0.06</v>
          </cell>
          <cell r="BT572">
            <v>0.03</v>
          </cell>
          <cell r="BU572">
            <v>0.09</v>
          </cell>
          <cell r="BV572">
            <v>0.09</v>
          </cell>
          <cell r="BW572">
            <v>0.09</v>
          </cell>
          <cell r="BX572">
            <v>0</v>
          </cell>
          <cell r="BY572">
            <v>0.03</v>
          </cell>
          <cell r="BZ572">
            <v>0.12</v>
          </cell>
          <cell r="CA572">
            <v>0.21</v>
          </cell>
          <cell r="CB572">
            <v>0.12</v>
          </cell>
          <cell r="CL572">
            <v>0.24</v>
          </cell>
          <cell r="CM572">
            <v>0.21</v>
          </cell>
          <cell r="CN572">
            <v>0.24</v>
          </cell>
          <cell r="CO572">
            <v>0.24</v>
          </cell>
          <cell r="CP572">
            <v>0.33</v>
          </cell>
          <cell r="CQ572">
            <v>0.39</v>
          </cell>
          <cell r="CR572">
            <v>0.3</v>
          </cell>
          <cell r="CS572">
            <v>0.21</v>
          </cell>
          <cell r="CT572">
            <v>0.33</v>
          </cell>
          <cell r="CU572">
            <v>0.03</v>
          </cell>
          <cell r="CV572">
            <v>0.03</v>
          </cell>
          <cell r="CW572">
            <v>0.03</v>
          </cell>
          <cell r="CX572">
            <v>0.03</v>
          </cell>
          <cell r="CY572">
            <v>0.03</v>
          </cell>
          <cell r="CZ572">
            <v>0.03</v>
          </cell>
          <cell r="DA572">
            <v>0.06</v>
          </cell>
          <cell r="DB572">
            <v>0.03</v>
          </cell>
          <cell r="DC572">
            <v>0.03</v>
          </cell>
          <cell r="DD572">
            <v>0.7</v>
          </cell>
          <cell r="DE572">
            <v>0.67</v>
          </cell>
          <cell r="DF572">
            <v>0.64</v>
          </cell>
          <cell r="DG572">
            <v>0.64</v>
          </cell>
          <cell r="DH572">
            <v>0.64</v>
          </cell>
          <cell r="DI572">
            <v>0.55000000000000004</v>
          </cell>
          <cell r="DJ572">
            <v>0.48</v>
          </cell>
          <cell r="DK572">
            <v>0.45</v>
          </cell>
          <cell r="DL572">
            <v>0.45</v>
          </cell>
          <cell r="DM572">
            <v>0.21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0.03</v>
          </cell>
          <cell r="DT572">
            <v>0</v>
          </cell>
          <cell r="DU572">
            <v>0.03</v>
          </cell>
          <cell r="DW572">
            <v>0.03</v>
          </cell>
          <cell r="DX572">
            <v>0</v>
          </cell>
          <cell r="DY572">
            <v>0.03</v>
          </cell>
          <cell r="DZ572">
            <v>0.03</v>
          </cell>
          <cell r="EA572">
            <v>0.09</v>
          </cell>
          <cell r="EB572">
            <v>0.33</v>
          </cell>
          <cell r="EC572">
            <v>0.12</v>
          </cell>
          <cell r="ED572">
            <v>0.06</v>
          </cell>
          <cell r="EE572">
            <v>0.33</v>
          </cell>
          <cell r="EF572">
            <v>0.27</v>
          </cell>
          <cell r="EG572">
            <v>0.33</v>
          </cell>
          <cell r="EH572">
            <v>0.3</v>
          </cell>
          <cell r="EI572">
            <v>0.27</v>
          </cell>
          <cell r="EJ572">
            <v>0.33</v>
          </cell>
          <cell r="EK572">
            <v>0.33</v>
          </cell>
          <cell r="EL572">
            <v>0.3</v>
          </cell>
          <cell r="EM572">
            <v>0.45</v>
          </cell>
          <cell r="EO572">
            <v>0.67</v>
          </cell>
          <cell r="EP572">
            <v>0.57999999999999996</v>
          </cell>
          <cell r="EQ572">
            <v>0.64</v>
          </cell>
          <cell r="ER572">
            <v>0.67</v>
          </cell>
          <cell r="ES572">
            <v>0.55000000000000004</v>
          </cell>
          <cell r="ET572">
            <v>0.24</v>
          </cell>
          <cell r="EU572">
            <v>0.55000000000000004</v>
          </cell>
          <cell r="EV572">
            <v>0.42</v>
          </cell>
          <cell r="EW572">
            <v>0.03</v>
          </cell>
          <cell r="EX572">
            <v>0.03</v>
          </cell>
          <cell r="EY572">
            <v>0.09</v>
          </cell>
          <cell r="EZ572">
            <v>0.03</v>
          </cell>
          <cell r="FA572">
            <v>0.03</v>
          </cell>
          <cell r="FB572">
            <v>0.03</v>
          </cell>
          <cell r="FC572">
            <v>0.06</v>
          </cell>
          <cell r="FD572">
            <v>0.03</v>
          </cell>
          <cell r="FE572">
            <v>0.03</v>
          </cell>
          <cell r="GP572">
            <v>0</v>
          </cell>
          <cell r="GQ572">
            <v>0.03</v>
          </cell>
          <cell r="GR572">
            <v>0.12</v>
          </cell>
          <cell r="GS572">
            <v>0.03</v>
          </cell>
          <cell r="GT572">
            <v>0.21</v>
          </cell>
          <cell r="GU572">
            <v>0</v>
          </cell>
          <cell r="GV572">
            <v>0.3</v>
          </cell>
          <cell r="GW572">
            <v>0.33</v>
          </cell>
          <cell r="GX572">
            <v>0.3</v>
          </cell>
          <cell r="GY572">
            <v>0.48</v>
          </cell>
          <cell r="GZ572">
            <v>0.45</v>
          </cell>
          <cell r="HA572">
            <v>0.3</v>
          </cell>
          <cell r="HB572">
            <v>0.64</v>
          </cell>
          <cell r="HC572">
            <v>0.55000000000000004</v>
          </cell>
          <cell r="HD572">
            <v>0.27</v>
          </cell>
          <cell r="HE572">
            <v>0.39</v>
          </cell>
          <cell r="HF572">
            <v>0.21</v>
          </cell>
          <cell r="HG572">
            <v>0.67</v>
          </cell>
          <cell r="HH572">
            <v>0</v>
          </cell>
          <cell r="HI572">
            <v>0.06</v>
          </cell>
          <cell r="HJ572">
            <v>0.12</v>
          </cell>
          <cell r="HK572">
            <v>0.03</v>
          </cell>
          <cell r="HL572">
            <v>0.06</v>
          </cell>
          <cell r="HM572">
            <v>0</v>
          </cell>
          <cell r="HN572">
            <v>0.03</v>
          </cell>
          <cell r="HO572">
            <v>0</v>
          </cell>
          <cell r="HP572">
            <v>0.15</v>
          </cell>
          <cell r="HQ572">
            <v>0</v>
          </cell>
          <cell r="HR572">
            <v>0.03</v>
          </cell>
          <cell r="HS572">
            <v>0</v>
          </cell>
          <cell r="HT572">
            <v>0.03</v>
          </cell>
          <cell r="HU572">
            <v>0.03</v>
          </cell>
          <cell r="HV572">
            <v>0.03</v>
          </cell>
          <cell r="HW572">
            <v>0.06</v>
          </cell>
          <cell r="HX572">
            <v>0.03</v>
          </cell>
          <cell r="HY572">
            <v>0.03</v>
          </cell>
        </row>
        <row r="573">
          <cell r="A573">
            <v>610249</v>
          </cell>
          <cell r="I573">
            <v>82</v>
          </cell>
          <cell r="J573" t="str">
            <v>Strong</v>
          </cell>
          <cell r="M573">
            <v>60</v>
          </cell>
          <cell r="R573">
            <v>8</v>
          </cell>
          <cell r="AA573">
            <v>0.02</v>
          </cell>
          <cell r="AB573">
            <v>0</v>
          </cell>
          <cell r="AC573">
            <v>0.03</v>
          </cell>
          <cell r="AD573">
            <v>0.01</v>
          </cell>
          <cell r="AE573">
            <v>0</v>
          </cell>
          <cell r="AF573">
            <v>0.04</v>
          </cell>
          <cell r="AG573">
            <v>0.04</v>
          </cell>
          <cell r="AH573">
            <v>0.03</v>
          </cell>
          <cell r="AI573">
            <v>0.06</v>
          </cell>
          <cell r="AJ573">
            <v>0.01</v>
          </cell>
          <cell r="AK573">
            <v>0.05</v>
          </cell>
          <cell r="AL573">
            <v>0.14000000000000001</v>
          </cell>
          <cell r="AM573">
            <v>0.36</v>
          </cell>
          <cell r="AN573">
            <v>0.28000000000000003</v>
          </cell>
          <cell r="AO573">
            <v>0.38</v>
          </cell>
          <cell r="AP573">
            <v>0.2</v>
          </cell>
          <cell r="AQ573">
            <v>0.31</v>
          </cell>
          <cell r="AR573">
            <v>0.28000000000000003</v>
          </cell>
          <cell r="AS573">
            <v>0.02</v>
          </cell>
          <cell r="AT573">
            <v>0.01</v>
          </cell>
          <cell r="AU573">
            <v>0.03</v>
          </cell>
          <cell r="AV573">
            <v>0.02</v>
          </cell>
          <cell r="AW573">
            <v>0.04</v>
          </cell>
          <cell r="AX573">
            <v>0.02</v>
          </cell>
          <cell r="AY573">
            <v>0.56000000000000005</v>
          </cell>
          <cell r="AZ573">
            <v>0.68</v>
          </cell>
          <cell r="BA573">
            <v>0.51</v>
          </cell>
          <cell r="BB573">
            <v>0.77</v>
          </cell>
          <cell r="BC573">
            <v>0.6</v>
          </cell>
          <cell r="BD573">
            <v>0.52</v>
          </cell>
          <cell r="BK573">
            <v>0</v>
          </cell>
          <cell r="BL573">
            <v>0</v>
          </cell>
          <cell r="BM573">
            <v>0</v>
          </cell>
          <cell r="BN573">
            <v>0.01</v>
          </cell>
          <cell r="BO573">
            <v>0</v>
          </cell>
          <cell r="BP573">
            <v>0</v>
          </cell>
          <cell r="BQ573">
            <v>0</v>
          </cell>
          <cell r="BR573">
            <v>0.04</v>
          </cell>
          <cell r="BS573">
            <v>0.02</v>
          </cell>
          <cell r="BT573">
            <v>0.01</v>
          </cell>
          <cell r="BU573">
            <v>0.01</v>
          </cell>
          <cell r="BV573">
            <v>0.01</v>
          </cell>
          <cell r="BW573">
            <v>0.01</v>
          </cell>
          <cell r="BX573">
            <v>0.01</v>
          </cell>
          <cell r="BY573">
            <v>0.01</v>
          </cell>
          <cell r="BZ573">
            <v>0.04</v>
          </cell>
          <cell r="CA573">
            <v>0.05</v>
          </cell>
          <cell r="CB573">
            <v>0.04</v>
          </cell>
          <cell r="CL573">
            <v>0.11</v>
          </cell>
          <cell r="CM573">
            <v>0.13</v>
          </cell>
          <cell r="CN573">
            <v>0.21</v>
          </cell>
          <cell r="CO573">
            <v>0.2</v>
          </cell>
          <cell r="CP573">
            <v>0.18</v>
          </cell>
          <cell r="CQ573">
            <v>0.24</v>
          </cell>
          <cell r="CR573">
            <v>0.23</v>
          </cell>
          <cell r="CS573">
            <v>0.26</v>
          </cell>
          <cell r="CT573">
            <v>0.21</v>
          </cell>
          <cell r="CU573">
            <v>0.02</v>
          </cell>
          <cell r="CV573">
            <v>0.02</v>
          </cell>
          <cell r="CW573">
            <v>0.02</v>
          </cell>
          <cell r="CX573">
            <v>0.01</v>
          </cell>
          <cell r="CY573">
            <v>0.02</v>
          </cell>
          <cell r="CZ573">
            <v>0.02</v>
          </cell>
          <cell r="DA573">
            <v>0.01</v>
          </cell>
          <cell r="DB573">
            <v>0.01</v>
          </cell>
          <cell r="DC573">
            <v>0.01</v>
          </cell>
          <cell r="DD573">
            <v>0.86</v>
          </cell>
          <cell r="DE573">
            <v>0.84</v>
          </cell>
          <cell r="DF573">
            <v>0.77</v>
          </cell>
          <cell r="DG573">
            <v>0.78</v>
          </cell>
          <cell r="DH573">
            <v>0.8</v>
          </cell>
          <cell r="DI573">
            <v>0.74</v>
          </cell>
          <cell r="DJ573">
            <v>0.72</v>
          </cell>
          <cell r="DK573">
            <v>0.65</v>
          </cell>
          <cell r="DL573">
            <v>0.72</v>
          </cell>
          <cell r="DM573">
            <v>0.13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0.03</v>
          </cell>
          <cell r="DT573">
            <v>0</v>
          </cell>
          <cell r="DU573">
            <v>0</v>
          </cell>
          <cell r="DW573">
            <v>0</v>
          </cell>
          <cell r="DX573">
            <v>5.0000000000000001E-3</v>
          </cell>
          <cell r="DY573">
            <v>0.02</v>
          </cell>
          <cell r="DZ573">
            <v>0.03</v>
          </cell>
          <cell r="EA573">
            <v>0.04</v>
          </cell>
          <cell r="EB573">
            <v>7.0000000000000007E-2</v>
          </cell>
          <cell r="EC573">
            <v>0.03</v>
          </cell>
          <cell r="ED573">
            <v>0.02</v>
          </cell>
          <cell r="EE573">
            <v>0.3</v>
          </cell>
          <cell r="EF573">
            <v>0.28000000000000003</v>
          </cell>
          <cell r="EG573">
            <v>0.28999999999999998</v>
          </cell>
          <cell r="EH573">
            <v>0.28999999999999998</v>
          </cell>
          <cell r="EI573">
            <v>0.23</v>
          </cell>
          <cell r="EJ573">
            <v>0.35</v>
          </cell>
          <cell r="EK573">
            <v>0.32</v>
          </cell>
          <cell r="EL573">
            <v>0.3</v>
          </cell>
          <cell r="EM573">
            <v>0.35</v>
          </cell>
          <cell r="EO573">
            <v>0.69</v>
          </cell>
          <cell r="EP573">
            <v>0.69</v>
          </cell>
          <cell r="EQ573">
            <v>0.67</v>
          </cell>
          <cell r="ER573">
            <v>0.72</v>
          </cell>
          <cell r="ES573">
            <v>0.56000000000000005</v>
          </cell>
          <cell r="ET573">
            <v>0.55000000000000004</v>
          </cell>
          <cell r="EU573">
            <v>0.63</v>
          </cell>
          <cell r="EV573">
            <v>0.62</v>
          </cell>
          <cell r="EW573">
            <v>0.04</v>
          </cell>
          <cell r="EX573">
            <v>0.03</v>
          </cell>
          <cell r="EY573">
            <v>0.02</v>
          </cell>
          <cell r="EZ573">
            <v>0.02</v>
          </cell>
          <cell r="FA573">
            <v>0.03</v>
          </cell>
          <cell r="FB573">
            <v>0.05</v>
          </cell>
          <cell r="FC573">
            <v>0.03</v>
          </cell>
          <cell r="FD573">
            <v>0.04</v>
          </cell>
          <cell r="FE573">
            <v>0.02</v>
          </cell>
          <cell r="GP573">
            <v>0.01</v>
          </cell>
          <cell r="GQ573">
            <v>0.1</v>
          </cell>
          <cell r="GR573">
            <v>0.09</v>
          </cell>
          <cell r="GS573">
            <v>0.06</v>
          </cell>
          <cell r="GT573">
            <v>0.05</v>
          </cell>
          <cell r="GU573">
            <v>0.03</v>
          </cell>
          <cell r="GV573">
            <v>0.42</v>
          </cell>
          <cell r="GW573">
            <v>0.32</v>
          </cell>
          <cell r="GX573">
            <v>0.31</v>
          </cell>
          <cell r="GY573">
            <v>0.39</v>
          </cell>
          <cell r="GZ573">
            <v>0.41</v>
          </cell>
          <cell r="HA573">
            <v>0.38</v>
          </cell>
          <cell r="HB573">
            <v>0.46</v>
          </cell>
          <cell r="HC573">
            <v>0.28000000000000003</v>
          </cell>
          <cell r="HD573">
            <v>0.28000000000000003</v>
          </cell>
          <cell r="HE573">
            <v>0.31</v>
          </cell>
          <cell r="HF573">
            <v>0.31</v>
          </cell>
          <cell r="HG573">
            <v>0.41</v>
          </cell>
          <cell r="HH573">
            <v>0.06</v>
          </cell>
          <cell r="HI573">
            <v>0.18</v>
          </cell>
          <cell r="HJ573">
            <v>0.17</v>
          </cell>
          <cell r="HK573">
            <v>0.11</v>
          </cell>
          <cell r="HL573">
            <v>0.11</v>
          </cell>
          <cell r="HM573">
            <v>0.08</v>
          </cell>
          <cell r="HN573">
            <v>1.6E-2</v>
          </cell>
          <cell r="HO573">
            <v>0.04</v>
          </cell>
          <cell r="HP573">
            <v>0.05</v>
          </cell>
          <cell r="HQ573">
            <v>0.05</v>
          </cell>
          <cell r="HR573">
            <v>4.1000000000000002E-2</v>
          </cell>
          <cell r="HS573">
            <v>2.5999999999999999E-2</v>
          </cell>
          <cell r="HT573">
            <v>0.05</v>
          </cell>
          <cell r="HU573">
            <v>0.08</v>
          </cell>
          <cell r="HV573">
            <v>0.1</v>
          </cell>
          <cell r="HW573">
            <v>0.08</v>
          </cell>
          <cell r="HX573">
            <v>7.0000000000000007E-2</v>
          </cell>
          <cell r="HY573">
            <v>0.08</v>
          </cell>
        </row>
        <row r="574">
          <cell r="A574">
            <v>610250</v>
          </cell>
          <cell r="I574">
            <v>48</v>
          </cell>
          <cell r="J574" t="str">
            <v>Neutral</v>
          </cell>
          <cell r="M574">
            <v>43</v>
          </cell>
          <cell r="R574">
            <v>8</v>
          </cell>
          <cell r="AA574">
            <v>0</v>
          </cell>
          <cell r="AB574">
            <v>0</v>
          </cell>
          <cell r="AC574">
            <v>0</v>
          </cell>
          <cell r="AD574">
            <v>0.02</v>
          </cell>
          <cell r="AE574">
            <v>0.03</v>
          </cell>
          <cell r="AF574">
            <v>0.06</v>
          </cell>
          <cell r="AG574">
            <v>0.06</v>
          </cell>
          <cell r="AH574">
            <v>0.06</v>
          </cell>
          <cell r="AI574">
            <v>0.05</v>
          </cell>
          <cell r="AJ574">
            <v>0.04</v>
          </cell>
          <cell r="AK574">
            <v>0.17</v>
          </cell>
          <cell r="AL574">
            <v>0.21</v>
          </cell>
          <cell r="AM574">
            <v>0.45</v>
          </cell>
          <cell r="AN574">
            <v>0.31</v>
          </cell>
          <cell r="AO574">
            <v>0.37</v>
          </cell>
          <cell r="AP574">
            <v>0.21</v>
          </cell>
          <cell r="AQ574">
            <v>0.34</v>
          </cell>
          <cell r="AR574">
            <v>0.36</v>
          </cell>
          <cell r="AS574">
            <v>0.02</v>
          </cell>
          <cell r="AT574">
            <v>0</v>
          </cell>
          <cell r="AU574">
            <v>0.02</v>
          </cell>
          <cell r="AV574">
            <v>0</v>
          </cell>
          <cell r="AW574">
            <v>0.02</v>
          </cell>
          <cell r="AX574">
            <v>0.04</v>
          </cell>
          <cell r="AY574">
            <v>0.48</v>
          </cell>
          <cell r="AZ574">
            <v>0.63</v>
          </cell>
          <cell r="BA574">
            <v>0.56000000000000005</v>
          </cell>
          <cell r="BB574">
            <v>0.73</v>
          </cell>
          <cell r="BC574">
            <v>0.44</v>
          </cell>
          <cell r="BD574">
            <v>0.33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0.02</v>
          </cell>
          <cell r="BR574">
            <v>0.05</v>
          </cell>
          <cell r="BS574">
            <v>0</v>
          </cell>
          <cell r="BT574">
            <v>0.01</v>
          </cell>
          <cell r="BU574">
            <v>0.02</v>
          </cell>
          <cell r="BV574">
            <v>0.03</v>
          </cell>
          <cell r="BW574">
            <v>0.03</v>
          </cell>
          <cell r="BX574">
            <v>0.02</v>
          </cell>
          <cell r="BY574">
            <v>0.06</v>
          </cell>
          <cell r="BZ574">
            <v>0.03</v>
          </cell>
          <cell r="CA574">
            <v>0.1</v>
          </cell>
          <cell r="CB574">
            <v>0.13</v>
          </cell>
          <cell r="CL574">
            <v>0.13</v>
          </cell>
          <cell r="CM574">
            <v>0.16</v>
          </cell>
          <cell r="CN574">
            <v>0.22</v>
          </cell>
          <cell r="CO574">
            <v>0.22</v>
          </cell>
          <cell r="CP574">
            <v>0.18</v>
          </cell>
          <cell r="CQ574">
            <v>0.25</v>
          </cell>
          <cell r="CR574">
            <v>0.28999999999999998</v>
          </cell>
          <cell r="CS574">
            <v>0.22</v>
          </cell>
          <cell r="CT574">
            <v>0.18</v>
          </cell>
          <cell r="CU574">
            <v>0</v>
          </cell>
          <cell r="CV574">
            <v>0.01</v>
          </cell>
          <cell r="CW574">
            <v>0</v>
          </cell>
          <cell r="CX574">
            <v>0</v>
          </cell>
          <cell r="CY574">
            <v>0</v>
          </cell>
          <cell r="CZ574">
            <v>0.01</v>
          </cell>
          <cell r="DA574">
            <v>0.01</v>
          </cell>
          <cell r="DB574">
            <v>0.01</v>
          </cell>
          <cell r="DC574">
            <v>0.01</v>
          </cell>
          <cell r="DD574">
            <v>0.86</v>
          </cell>
          <cell r="DE574">
            <v>0.81</v>
          </cell>
          <cell r="DF574">
            <v>0.75</v>
          </cell>
          <cell r="DG574">
            <v>0.75</v>
          </cell>
          <cell r="DH574">
            <v>0.8</v>
          </cell>
          <cell r="DI574">
            <v>0.67</v>
          </cell>
          <cell r="DJ574">
            <v>0.65</v>
          </cell>
          <cell r="DK574">
            <v>0.63</v>
          </cell>
          <cell r="DL574">
            <v>0.68</v>
          </cell>
          <cell r="DM574">
            <v>0.09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0.01</v>
          </cell>
          <cell r="DS574">
            <v>7.0000000000000007E-2</v>
          </cell>
          <cell r="DT574">
            <v>0</v>
          </cell>
          <cell r="DU574">
            <v>0.02</v>
          </cell>
          <cell r="DW574">
            <v>3.2000000000000001E-2</v>
          </cell>
          <cell r="DX574">
            <v>2.4E-2</v>
          </cell>
          <cell r="DY574">
            <v>0.06</v>
          </cell>
          <cell r="DZ574">
            <v>0.06</v>
          </cell>
          <cell r="EA574">
            <v>0.08</v>
          </cell>
          <cell r="EB574">
            <v>0.1</v>
          </cell>
          <cell r="EC574">
            <v>0.04</v>
          </cell>
          <cell r="ED574">
            <v>0.03</v>
          </cell>
          <cell r="EE574">
            <v>0.32</v>
          </cell>
          <cell r="EF574">
            <v>0.28000000000000003</v>
          </cell>
          <cell r="EG574">
            <v>0.23</v>
          </cell>
          <cell r="EH574">
            <v>0.28999999999999998</v>
          </cell>
          <cell r="EI574">
            <v>0.21</v>
          </cell>
          <cell r="EJ574">
            <v>0.27</v>
          </cell>
          <cell r="EK574">
            <v>0.34</v>
          </cell>
          <cell r="EL574">
            <v>0.39</v>
          </cell>
          <cell r="EM574">
            <v>0.38</v>
          </cell>
          <cell r="EO574">
            <v>0.66</v>
          </cell>
          <cell r="EP574">
            <v>0.71</v>
          </cell>
          <cell r="EQ574">
            <v>0.61</v>
          </cell>
          <cell r="ER574">
            <v>0.68</v>
          </cell>
          <cell r="ES574">
            <v>0.55000000000000004</v>
          </cell>
          <cell r="ET574">
            <v>0.44</v>
          </cell>
          <cell r="EU574">
            <v>0.53</v>
          </cell>
          <cell r="EV574">
            <v>0.52</v>
          </cell>
          <cell r="EW574">
            <v>0.05</v>
          </cell>
          <cell r="EX574">
            <v>0.03</v>
          </cell>
          <cell r="EY574">
            <v>0.04</v>
          </cell>
          <cell r="EZ574">
            <v>0.04</v>
          </cell>
          <cell r="FA574">
            <v>0.05</v>
          </cell>
          <cell r="FB574">
            <v>0.1</v>
          </cell>
          <cell r="FC574">
            <v>0.05</v>
          </cell>
          <cell r="FD574">
            <v>0.04</v>
          </cell>
          <cell r="FE574">
            <v>0.05</v>
          </cell>
          <cell r="GP574">
            <v>0</v>
          </cell>
          <cell r="GQ574">
            <v>0.05</v>
          </cell>
          <cell r="GR574">
            <v>0.1</v>
          </cell>
          <cell r="GS574">
            <v>0.21</v>
          </cell>
          <cell r="GT574">
            <v>0.12</v>
          </cell>
          <cell r="GU574">
            <v>0.01</v>
          </cell>
          <cell r="GV574">
            <v>0.37</v>
          </cell>
          <cell r="GW574">
            <v>0.31</v>
          </cell>
          <cell r="GX574">
            <v>0.28999999999999998</v>
          </cell>
          <cell r="GY574">
            <v>0.25</v>
          </cell>
          <cell r="GZ574">
            <v>0.39</v>
          </cell>
          <cell r="HA574">
            <v>0.33</v>
          </cell>
          <cell r="HB574">
            <v>0.52</v>
          </cell>
          <cell r="HC574">
            <v>0.36</v>
          </cell>
          <cell r="HD574">
            <v>0.25</v>
          </cell>
          <cell r="HE574">
            <v>0.19</v>
          </cell>
          <cell r="HF574">
            <v>0.33</v>
          </cell>
          <cell r="HG574">
            <v>0.56999999999999995</v>
          </cell>
          <cell r="HH574">
            <v>0.03</v>
          </cell>
          <cell r="HI574">
            <v>0.17</v>
          </cell>
          <cell r="HJ574">
            <v>0.16</v>
          </cell>
          <cell r="HK574">
            <v>0.1</v>
          </cell>
          <cell r="HL574">
            <v>0.05</v>
          </cell>
          <cell r="HM574">
            <v>0.02</v>
          </cell>
          <cell r="HN574">
            <v>0.04</v>
          </cell>
          <cell r="HO574">
            <v>0.06</v>
          </cell>
          <cell r="HP574">
            <v>0.13</v>
          </cell>
          <cell r="HQ574">
            <v>0.19</v>
          </cell>
          <cell r="HR574">
            <v>7.9000000000000001E-2</v>
          </cell>
          <cell r="HS574">
            <v>0.04</v>
          </cell>
          <cell r="HT574">
            <v>0.04</v>
          </cell>
          <cell r="HU574">
            <v>0.06</v>
          </cell>
          <cell r="HV574">
            <v>7.0000000000000007E-2</v>
          </cell>
          <cell r="HW574">
            <v>0.06</v>
          </cell>
          <cell r="HX574">
            <v>0.04</v>
          </cell>
          <cell r="HY574">
            <v>0.04</v>
          </cell>
        </row>
        <row r="575">
          <cell r="A575">
            <v>610251</v>
          </cell>
          <cell r="I575">
            <v>41</v>
          </cell>
          <cell r="J575" t="str">
            <v>Neutral</v>
          </cell>
          <cell r="M575">
            <v>46</v>
          </cell>
          <cell r="AA575">
            <v>0.04</v>
          </cell>
          <cell r="AB575">
            <v>0.04</v>
          </cell>
          <cell r="AC575">
            <v>0.01</v>
          </cell>
          <cell r="AD575">
            <v>0.04</v>
          </cell>
          <cell r="AE575">
            <v>0.02</v>
          </cell>
          <cell r="AF575">
            <v>0.08</v>
          </cell>
          <cell r="AG575">
            <v>7.0000000000000007E-2</v>
          </cell>
          <cell r="AH575">
            <v>0.06</v>
          </cell>
          <cell r="AI575">
            <v>0.12</v>
          </cell>
          <cell r="AJ575">
            <v>0.13</v>
          </cell>
          <cell r="AK575">
            <v>0.16</v>
          </cell>
          <cell r="AL575">
            <v>0.17</v>
          </cell>
          <cell r="AM575">
            <v>0.21</v>
          </cell>
          <cell r="AN575">
            <v>0.19</v>
          </cell>
          <cell r="AO575">
            <v>0.18</v>
          </cell>
          <cell r="AP575">
            <v>0.17</v>
          </cell>
          <cell r="AQ575">
            <v>0.27</v>
          </cell>
          <cell r="AR575">
            <v>0.22</v>
          </cell>
          <cell r="AS575">
            <v>0</v>
          </cell>
          <cell r="AT575">
            <v>0</v>
          </cell>
          <cell r="AU575">
            <v>0.03</v>
          </cell>
          <cell r="AV575">
            <v>0</v>
          </cell>
          <cell r="AW575">
            <v>0.02</v>
          </cell>
          <cell r="AX575">
            <v>0.02</v>
          </cell>
          <cell r="AY575">
            <v>0.68</v>
          </cell>
          <cell r="AZ575">
            <v>0.71</v>
          </cell>
          <cell r="BA575">
            <v>0.66</v>
          </cell>
          <cell r="BB575">
            <v>0.67</v>
          </cell>
          <cell r="BC575">
            <v>0.53</v>
          </cell>
          <cell r="BD575">
            <v>0.5</v>
          </cell>
          <cell r="BK575">
            <v>0.01</v>
          </cell>
          <cell r="BL575">
            <v>0.01</v>
          </cell>
          <cell r="BM575">
            <v>0.02</v>
          </cell>
          <cell r="BN575">
            <v>0.03</v>
          </cell>
          <cell r="BO575">
            <v>0.02</v>
          </cell>
          <cell r="BP575">
            <v>0.03</v>
          </cell>
          <cell r="BQ575">
            <v>0.03</v>
          </cell>
          <cell r="BR575">
            <v>0.09</v>
          </cell>
          <cell r="BS575">
            <v>0.08</v>
          </cell>
          <cell r="BT575">
            <v>0.05</v>
          </cell>
          <cell r="BU575">
            <v>0.06</v>
          </cell>
          <cell r="BV575">
            <v>0.05</v>
          </cell>
          <cell r="BW575">
            <v>0.01</v>
          </cell>
          <cell r="BX575">
            <v>0.04</v>
          </cell>
          <cell r="BY575">
            <v>0.1</v>
          </cell>
          <cell r="BZ575">
            <v>0.13</v>
          </cell>
          <cell r="CA575">
            <v>0.13</v>
          </cell>
          <cell r="CB575">
            <v>0.11</v>
          </cell>
          <cell r="CL575">
            <v>0.13</v>
          </cell>
          <cell r="CM575">
            <v>0.17</v>
          </cell>
          <cell r="CN575">
            <v>0.18</v>
          </cell>
          <cell r="CO575">
            <v>0.2</v>
          </cell>
          <cell r="CP575">
            <v>0.25</v>
          </cell>
          <cell r="CQ575">
            <v>0.17</v>
          </cell>
          <cell r="CR575">
            <v>0.19</v>
          </cell>
          <cell r="CS575">
            <v>0.13</v>
          </cell>
          <cell r="CT575">
            <v>0.15</v>
          </cell>
          <cell r="CU575">
            <v>0.01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0.02</v>
          </cell>
          <cell r="DA575">
            <v>0.01</v>
          </cell>
          <cell r="DB575">
            <v>0</v>
          </cell>
          <cell r="DC575">
            <v>0.01</v>
          </cell>
          <cell r="DD575">
            <v>0.81</v>
          </cell>
          <cell r="DE575">
            <v>0.76</v>
          </cell>
          <cell r="DF575">
            <v>0.75</v>
          </cell>
          <cell r="DG575">
            <v>0.76</v>
          </cell>
          <cell r="DH575">
            <v>0.69</v>
          </cell>
          <cell r="DI575">
            <v>0.68</v>
          </cell>
          <cell r="DJ575">
            <v>0.64</v>
          </cell>
          <cell r="DK575">
            <v>0.66</v>
          </cell>
          <cell r="DL575">
            <v>0.66</v>
          </cell>
          <cell r="DM575">
            <v>0.13</v>
          </cell>
          <cell r="DN575">
            <v>0.01</v>
          </cell>
          <cell r="DO575">
            <v>0.03</v>
          </cell>
          <cell r="DP575">
            <v>0.03</v>
          </cell>
          <cell r="DQ575">
            <v>0.01</v>
          </cell>
          <cell r="DR575">
            <v>0.02</v>
          </cell>
          <cell r="DS575">
            <v>0.09</v>
          </cell>
          <cell r="DT575">
            <v>0.05</v>
          </cell>
          <cell r="DU575">
            <v>0.1</v>
          </cell>
          <cell r="DW575">
            <v>0.107</v>
          </cell>
          <cell r="DX575">
            <v>8.6999999999999994E-2</v>
          </cell>
          <cell r="DY575">
            <v>0.13</v>
          </cell>
          <cell r="DZ575">
            <v>0.09</v>
          </cell>
          <cell r="EA575">
            <v>0.14000000000000001</v>
          </cell>
          <cell r="EB575">
            <v>0.11</v>
          </cell>
          <cell r="EC575">
            <v>0.14000000000000001</v>
          </cell>
          <cell r="ED575">
            <v>0.16</v>
          </cell>
          <cell r="EE575">
            <v>0.24</v>
          </cell>
          <cell r="EF575">
            <v>0.2</v>
          </cell>
          <cell r="EG575">
            <v>0.28000000000000003</v>
          </cell>
          <cell r="EH575">
            <v>0.28000000000000003</v>
          </cell>
          <cell r="EI575">
            <v>0.22</v>
          </cell>
          <cell r="EJ575">
            <v>0.25</v>
          </cell>
          <cell r="EK575">
            <v>0.22</v>
          </cell>
          <cell r="EL575">
            <v>0.25</v>
          </cell>
          <cell r="EM575">
            <v>0.28000000000000003</v>
          </cell>
          <cell r="EO575">
            <v>0.64</v>
          </cell>
          <cell r="EP575">
            <v>0.56000000000000005</v>
          </cell>
          <cell r="EQ575">
            <v>0.52</v>
          </cell>
          <cell r="ER575">
            <v>0.62</v>
          </cell>
          <cell r="ES575">
            <v>0.55000000000000004</v>
          </cell>
          <cell r="ET575">
            <v>0.52</v>
          </cell>
          <cell r="EU575">
            <v>0.52</v>
          </cell>
          <cell r="EV575">
            <v>0.43</v>
          </cell>
          <cell r="EW575">
            <v>0.04</v>
          </cell>
          <cell r="EX575">
            <v>0.04</v>
          </cell>
          <cell r="EY575">
            <v>0.04</v>
          </cell>
          <cell r="EZ575">
            <v>0.04</v>
          </cell>
          <cell r="FA575">
            <v>0.06</v>
          </cell>
          <cell r="FB575">
            <v>0.04</v>
          </cell>
          <cell r="FC575">
            <v>0.06</v>
          </cell>
          <cell r="FD575">
            <v>0.04</v>
          </cell>
          <cell r="FE575">
            <v>0.04</v>
          </cell>
          <cell r="GP575">
            <v>0.02</v>
          </cell>
          <cell r="GQ575">
            <v>0.05</v>
          </cell>
          <cell r="GR575">
            <v>0.06</v>
          </cell>
          <cell r="GS575">
            <v>0.06</v>
          </cell>
          <cell r="GT575">
            <v>0.06</v>
          </cell>
          <cell r="GU575">
            <v>0.05</v>
          </cell>
          <cell r="GV575">
            <v>0.26</v>
          </cell>
          <cell r="GW575">
            <v>0.18</v>
          </cell>
          <cell r="GX575">
            <v>0.19</v>
          </cell>
          <cell r="GY575">
            <v>0.18</v>
          </cell>
          <cell r="GZ575">
            <v>0.25</v>
          </cell>
          <cell r="HA575">
            <v>0.23</v>
          </cell>
          <cell r="HB575">
            <v>0.61</v>
          </cell>
          <cell r="HC575">
            <v>0.56999999999999995</v>
          </cell>
          <cell r="HD575">
            <v>0.56000000000000005</v>
          </cell>
          <cell r="HE575">
            <v>0.57999999999999996</v>
          </cell>
          <cell r="HF575">
            <v>0.53</v>
          </cell>
          <cell r="HG575">
            <v>0.6</v>
          </cell>
          <cell r="HH575">
            <v>0.04</v>
          </cell>
          <cell r="HI575">
            <v>0.11</v>
          </cell>
          <cell r="HJ575">
            <v>0.11</v>
          </cell>
          <cell r="HK575">
            <v>0.09</v>
          </cell>
          <cell r="HL575">
            <v>0.06</v>
          </cell>
          <cell r="HM575">
            <v>0.03</v>
          </cell>
          <cell r="HN575">
            <v>0.01</v>
          </cell>
          <cell r="HO575">
            <v>0.01</v>
          </cell>
          <cell r="HP575">
            <v>0.02</v>
          </cell>
          <cell r="HQ575">
            <v>0.02</v>
          </cell>
          <cell r="HR575">
            <v>2.9000000000000001E-2</v>
          </cell>
          <cell r="HS575">
            <v>1.9E-2</v>
          </cell>
          <cell r="HT575">
            <v>0.06</v>
          </cell>
          <cell r="HU575">
            <v>0.08</v>
          </cell>
          <cell r="HV575">
            <v>0.06</v>
          </cell>
          <cell r="HW575">
            <v>7.0000000000000007E-2</v>
          </cell>
          <cell r="HX575">
            <v>7.0000000000000007E-2</v>
          </cell>
          <cell r="HY575">
            <v>7.0000000000000007E-2</v>
          </cell>
        </row>
        <row r="576">
          <cell r="A576">
            <v>610252</v>
          </cell>
          <cell r="I576">
            <v>51</v>
          </cell>
          <cell r="J576" t="str">
            <v>Neutral</v>
          </cell>
          <cell r="M576">
            <v>41</v>
          </cell>
          <cell r="R576">
            <v>1</v>
          </cell>
          <cell r="AA576">
            <v>0.03</v>
          </cell>
          <cell r="AB576">
            <v>0.02</v>
          </cell>
          <cell r="AC576">
            <v>0.03</v>
          </cell>
          <cell r="AD576">
            <v>0.02</v>
          </cell>
          <cell r="AE576">
            <v>0.03</v>
          </cell>
          <cell r="AF576">
            <v>0.05</v>
          </cell>
          <cell r="AG576">
            <v>0.11</v>
          </cell>
          <cell r="AH576">
            <v>0.08</v>
          </cell>
          <cell r="AI576">
            <v>7.0000000000000007E-2</v>
          </cell>
          <cell r="AJ576">
            <v>0.06</v>
          </cell>
          <cell r="AK576">
            <v>0.11</v>
          </cell>
          <cell r="AL576">
            <v>0.15</v>
          </cell>
          <cell r="AM576">
            <v>0.34</v>
          </cell>
          <cell r="AN576">
            <v>0.32</v>
          </cell>
          <cell r="AO576">
            <v>0.36</v>
          </cell>
          <cell r="AP576">
            <v>0.28000000000000003</v>
          </cell>
          <cell r="AQ576">
            <v>0.31</v>
          </cell>
          <cell r="AR576">
            <v>0.31</v>
          </cell>
          <cell r="AS576">
            <v>0</v>
          </cell>
          <cell r="AT576">
            <v>0</v>
          </cell>
          <cell r="AU576">
            <v>0</v>
          </cell>
          <cell r="AV576">
            <v>0.01</v>
          </cell>
          <cell r="AW576">
            <v>0</v>
          </cell>
          <cell r="AX576">
            <v>0</v>
          </cell>
          <cell r="AY576">
            <v>0.53</v>
          </cell>
          <cell r="AZ576">
            <v>0.57999999999999996</v>
          </cell>
          <cell r="BA576">
            <v>0.54</v>
          </cell>
          <cell r="BB576">
            <v>0.64</v>
          </cell>
          <cell r="BC576">
            <v>0.55000000000000004</v>
          </cell>
          <cell r="BD576">
            <v>0.48</v>
          </cell>
          <cell r="BK576">
            <v>8.0000000000000002E-3</v>
          </cell>
          <cell r="BL576">
            <v>1.7000000000000001E-2</v>
          </cell>
          <cell r="BM576">
            <v>0.02</v>
          </cell>
          <cell r="BN576">
            <v>0.03</v>
          </cell>
          <cell r="BO576">
            <v>0.01</v>
          </cell>
          <cell r="BP576">
            <v>0.02</v>
          </cell>
          <cell r="BQ576">
            <v>0.03</v>
          </cell>
          <cell r="BR576">
            <v>0.04</v>
          </cell>
          <cell r="BS576">
            <v>0.03</v>
          </cell>
          <cell r="BT576">
            <v>0.03</v>
          </cell>
          <cell r="BU576">
            <v>0.04</v>
          </cell>
          <cell r="BV576">
            <v>0.05</v>
          </cell>
          <cell r="BW576">
            <v>0.03</v>
          </cell>
          <cell r="BX576">
            <v>0.03</v>
          </cell>
          <cell r="BY576">
            <v>0.09</v>
          </cell>
          <cell r="BZ576">
            <v>0.05</v>
          </cell>
          <cell r="CA576">
            <v>0.08</v>
          </cell>
          <cell r="CB576">
            <v>0.04</v>
          </cell>
          <cell r="CL576">
            <v>0.16</v>
          </cell>
          <cell r="CM576">
            <v>0.17</v>
          </cell>
          <cell r="CN576">
            <v>0.17</v>
          </cell>
          <cell r="CO576">
            <v>0.17</v>
          </cell>
          <cell r="CP576">
            <v>0.23</v>
          </cell>
          <cell r="CQ576">
            <v>0.21</v>
          </cell>
          <cell r="CR576">
            <v>0.17</v>
          </cell>
          <cell r="CS576">
            <v>0.18</v>
          </cell>
          <cell r="CT576">
            <v>0.22</v>
          </cell>
          <cell r="CU576">
            <v>0.01</v>
          </cell>
          <cell r="CV576">
            <v>0.01</v>
          </cell>
          <cell r="CW576">
            <v>0.01</v>
          </cell>
          <cell r="CX576">
            <v>0</v>
          </cell>
          <cell r="CY576">
            <v>0.01</v>
          </cell>
          <cell r="CZ576">
            <v>0.01</v>
          </cell>
          <cell r="DA576">
            <v>0.01</v>
          </cell>
          <cell r="DB576">
            <v>0.01</v>
          </cell>
          <cell r="DC576">
            <v>0.01</v>
          </cell>
          <cell r="DD576">
            <v>0.79</v>
          </cell>
          <cell r="DE576">
            <v>0.76</v>
          </cell>
          <cell r="DF576">
            <v>0.75</v>
          </cell>
          <cell r="DG576">
            <v>0.78</v>
          </cell>
          <cell r="DH576">
            <v>0.73</v>
          </cell>
          <cell r="DI576">
            <v>0.67</v>
          </cell>
          <cell r="DJ576">
            <v>0.74</v>
          </cell>
          <cell r="DK576">
            <v>0.69</v>
          </cell>
          <cell r="DL576">
            <v>0.69</v>
          </cell>
          <cell r="DM576">
            <v>0.14000000000000001</v>
          </cell>
          <cell r="DN576">
            <v>1.7000000000000001E-2</v>
          </cell>
          <cell r="DO576">
            <v>0.02</v>
          </cell>
          <cell r="DP576">
            <v>0.03</v>
          </cell>
          <cell r="DQ576">
            <v>3.4000000000000002E-2</v>
          </cell>
          <cell r="DR576">
            <v>0.03</v>
          </cell>
          <cell r="DS576">
            <v>0.05</v>
          </cell>
          <cell r="DT576">
            <v>0.03</v>
          </cell>
          <cell r="DU576">
            <v>0.06</v>
          </cell>
          <cell r="DW576">
            <v>7.5999999999999998E-2</v>
          </cell>
          <cell r="DX576">
            <v>8.5000000000000006E-2</v>
          </cell>
          <cell r="DY576">
            <v>0.08</v>
          </cell>
          <cell r="DZ576">
            <v>0.05</v>
          </cell>
          <cell r="EA576">
            <v>0.09</v>
          </cell>
          <cell r="EB576">
            <v>0.13</v>
          </cell>
          <cell r="EC576">
            <v>0.12</v>
          </cell>
          <cell r="ED576">
            <v>0.15</v>
          </cell>
          <cell r="EE576">
            <v>0.27</v>
          </cell>
          <cell r="EF576">
            <v>0.32</v>
          </cell>
          <cell r="EG576">
            <v>0.28999999999999998</v>
          </cell>
          <cell r="EH576">
            <v>0.38</v>
          </cell>
          <cell r="EI576">
            <v>0.31</v>
          </cell>
          <cell r="EJ576">
            <v>0.32</v>
          </cell>
          <cell r="EK576">
            <v>0.28999999999999998</v>
          </cell>
          <cell r="EL576">
            <v>0.32</v>
          </cell>
          <cell r="EM576">
            <v>0.36</v>
          </cell>
          <cell r="EO576">
            <v>0.57999999999999996</v>
          </cell>
          <cell r="EP576">
            <v>0.59</v>
          </cell>
          <cell r="EQ576">
            <v>0.51</v>
          </cell>
          <cell r="ER576">
            <v>0.57999999999999996</v>
          </cell>
          <cell r="ES576">
            <v>0.53</v>
          </cell>
          <cell r="ET576">
            <v>0.5</v>
          </cell>
          <cell r="EU576">
            <v>0.53</v>
          </cell>
          <cell r="EV576">
            <v>0.43</v>
          </cell>
          <cell r="EW576">
            <v>0.02</v>
          </cell>
          <cell r="EX576">
            <v>0</v>
          </cell>
          <cell r="EY576">
            <v>0.02</v>
          </cell>
          <cell r="EZ576">
            <v>0</v>
          </cell>
          <cell r="FA576">
            <v>0.02</v>
          </cell>
          <cell r="FB576">
            <v>0.03</v>
          </cell>
          <cell r="FC576">
            <v>0.03</v>
          </cell>
          <cell r="FD576">
            <v>0</v>
          </cell>
          <cell r="FE576">
            <v>0</v>
          </cell>
          <cell r="GP576">
            <v>0.03</v>
          </cell>
          <cell r="GQ576">
            <v>0.03</v>
          </cell>
          <cell r="GR576">
            <v>0.03</v>
          </cell>
          <cell r="GS576">
            <v>0.03</v>
          </cell>
          <cell r="GT576">
            <v>7.0000000000000007E-2</v>
          </cell>
          <cell r="GU576">
            <v>0.03</v>
          </cell>
          <cell r="GV576">
            <v>0.3</v>
          </cell>
          <cell r="GW576">
            <v>0.28000000000000003</v>
          </cell>
          <cell r="GX576">
            <v>0.26</v>
          </cell>
          <cell r="GY576">
            <v>0.28999999999999998</v>
          </cell>
          <cell r="GZ576">
            <v>0.32</v>
          </cell>
          <cell r="HA576">
            <v>0.33</v>
          </cell>
          <cell r="HB576">
            <v>0.61</v>
          </cell>
          <cell r="HC576">
            <v>0.51</v>
          </cell>
          <cell r="HD576">
            <v>0.48</v>
          </cell>
          <cell r="HE576">
            <v>0.53</v>
          </cell>
          <cell r="HF576">
            <v>0.48</v>
          </cell>
          <cell r="HG576">
            <v>0.53</v>
          </cell>
          <cell r="HH576">
            <v>0.05</v>
          </cell>
          <cell r="HI576">
            <v>0.14000000000000001</v>
          </cell>
          <cell r="HJ576">
            <v>0.14000000000000001</v>
          </cell>
          <cell r="HK576">
            <v>0.12</v>
          </cell>
          <cell r="HL576">
            <v>7.0000000000000007E-2</v>
          </cell>
          <cell r="HM576">
            <v>7.0000000000000007E-2</v>
          </cell>
          <cell r="HN576">
            <v>0</v>
          </cell>
          <cell r="HO576">
            <v>0.02</v>
          </cell>
          <cell r="HP576">
            <v>0.04</v>
          </cell>
          <cell r="HQ576">
            <v>0.01</v>
          </cell>
          <cell r="HR576">
            <v>1.7000000000000001E-2</v>
          </cell>
          <cell r="HS576">
            <v>8.0000000000000002E-3</v>
          </cell>
          <cell r="HT576">
            <v>0.02</v>
          </cell>
          <cell r="HU576">
            <v>0.03</v>
          </cell>
          <cell r="HV576">
            <v>0.04</v>
          </cell>
          <cell r="HW576">
            <v>0.03</v>
          </cell>
          <cell r="HX576">
            <v>0.04</v>
          </cell>
          <cell r="HY576">
            <v>0.03</v>
          </cell>
        </row>
        <row r="577">
          <cell r="A577">
            <v>610254</v>
          </cell>
          <cell r="I577">
            <v>30</v>
          </cell>
          <cell r="J577" t="str">
            <v>Strong</v>
          </cell>
          <cell r="M577">
            <v>65</v>
          </cell>
          <cell r="AA577">
            <v>0.01</v>
          </cell>
          <cell r="AB577">
            <v>0.01</v>
          </cell>
          <cell r="AC577">
            <v>0.01</v>
          </cell>
          <cell r="AD577">
            <v>0.03</v>
          </cell>
          <cell r="AE577">
            <v>0.01</v>
          </cell>
          <cell r="AF577">
            <v>0.04</v>
          </cell>
          <cell r="AG577">
            <v>0.09</v>
          </cell>
          <cell r="AH577">
            <v>7.0000000000000007E-2</v>
          </cell>
          <cell r="AI577">
            <v>7.0000000000000007E-2</v>
          </cell>
          <cell r="AJ577">
            <v>0.04</v>
          </cell>
          <cell r="AK577">
            <v>0.05</v>
          </cell>
          <cell r="AL577">
            <v>0.09</v>
          </cell>
          <cell r="AM577">
            <v>0.25</v>
          </cell>
          <cell r="AN577">
            <v>0.23</v>
          </cell>
          <cell r="AO577">
            <v>0.27</v>
          </cell>
          <cell r="AP577">
            <v>0.15</v>
          </cell>
          <cell r="AQ577">
            <v>0.28000000000000003</v>
          </cell>
          <cell r="AR577">
            <v>0.23</v>
          </cell>
          <cell r="AS577">
            <v>0.01</v>
          </cell>
          <cell r="AT577">
            <v>0.03</v>
          </cell>
          <cell r="AU577">
            <v>0.03</v>
          </cell>
          <cell r="AV577">
            <v>0.01</v>
          </cell>
          <cell r="AW577">
            <v>0.01</v>
          </cell>
          <cell r="AX577">
            <v>0.03</v>
          </cell>
          <cell r="AY577">
            <v>0.63</v>
          </cell>
          <cell r="AZ577">
            <v>0.67</v>
          </cell>
          <cell r="BA577">
            <v>0.63</v>
          </cell>
          <cell r="BB577">
            <v>0.77</v>
          </cell>
          <cell r="BC577">
            <v>0.64</v>
          </cell>
          <cell r="BD577">
            <v>0.61</v>
          </cell>
          <cell r="BK577">
            <v>0</v>
          </cell>
          <cell r="BL577">
            <v>1.2999999999999999E-2</v>
          </cell>
          <cell r="BM577">
            <v>0</v>
          </cell>
          <cell r="BN577">
            <v>0.01</v>
          </cell>
          <cell r="BO577">
            <v>0</v>
          </cell>
          <cell r="BP577">
            <v>0</v>
          </cell>
          <cell r="BQ577">
            <v>0.05</v>
          </cell>
          <cell r="BR577">
            <v>0.04</v>
          </cell>
          <cell r="BS577">
            <v>0.01</v>
          </cell>
          <cell r="BT577">
            <v>0.01</v>
          </cell>
          <cell r="BU577">
            <v>0</v>
          </cell>
          <cell r="BV577">
            <v>0.03</v>
          </cell>
          <cell r="BW577">
            <v>0.04</v>
          </cell>
          <cell r="BX577">
            <v>0.04</v>
          </cell>
          <cell r="BY577">
            <v>7.0000000000000007E-2</v>
          </cell>
          <cell r="BZ577">
            <v>0.05</v>
          </cell>
          <cell r="CA577">
            <v>0.03</v>
          </cell>
          <cell r="CB577">
            <v>0.08</v>
          </cell>
          <cell r="CL577">
            <v>0.11</v>
          </cell>
          <cell r="CM577">
            <v>0.17</v>
          </cell>
          <cell r="CN577">
            <v>0.23</v>
          </cell>
          <cell r="CO577">
            <v>0.13</v>
          </cell>
          <cell r="CP577">
            <v>0.16</v>
          </cell>
          <cell r="CQ577">
            <v>0.2</v>
          </cell>
          <cell r="CR577">
            <v>0.16</v>
          </cell>
          <cell r="CS577">
            <v>0.19</v>
          </cell>
          <cell r="CT577">
            <v>0.19</v>
          </cell>
          <cell r="CU577">
            <v>0</v>
          </cell>
          <cell r="CV577">
            <v>0.01</v>
          </cell>
          <cell r="CW577">
            <v>0.03</v>
          </cell>
          <cell r="CX577">
            <v>0.03</v>
          </cell>
          <cell r="CY577">
            <v>0.03</v>
          </cell>
          <cell r="CZ577">
            <v>0.03</v>
          </cell>
          <cell r="DA577">
            <v>0.01</v>
          </cell>
          <cell r="DB577">
            <v>0.03</v>
          </cell>
          <cell r="DC577">
            <v>0.03</v>
          </cell>
          <cell r="DD577">
            <v>0.88</v>
          </cell>
          <cell r="DE577">
            <v>0.8</v>
          </cell>
          <cell r="DF577">
            <v>0.72</v>
          </cell>
          <cell r="DG577">
            <v>0.79</v>
          </cell>
          <cell r="DH577">
            <v>0.77</v>
          </cell>
          <cell r="DI577">
            <v>0.71</v>
          </cell>
          <cell r="DJ577">
            <v>0.72</v>
          </cell>
          <cell r="DK577">
            <v>0.72</v>
          </cell>
          <cell r="DL577">
            <v>0.69</v>
          </cell>
          <cell r="DM577">
            <v>0.13</v>
          </cell>
          <cell r="DN577">
            <v>5.2999999999999999E-2</v>
          </cell>
          <cell r="DO577">
            <v>0.05</v>
          </cell>
          <cell r="DP577">
            <v>0.03</v>
          </cell>
          <cell r="DQ577">
            <v>2.7E-2</v>
          </cell>
          <cell r="DR577">
            <v>0.03</v>
          </cell>
          <cell r="DS577">
            <v>0.12</v>
          </cell>
          <cell r="DT577">
            <v>0.05</v>
          </cell>
          <cell r="DU577">
            <v>0.09</v>
          </cell>
          <cell r="DW577">
            <v>0.12</v>
          </cell>
          <cell r="DX577">
            <v>9.2999999999999999E-2</v>
          </cell>
          <cell r="DY577">
            <v>0.09</v>
          </cell>
          <cell r="DZ577">
            <v>0.05</v>
          </cell>
          <cell r="EA577">
            <v>0.04</v>
          </cell>
          <cell r="EB577">
            <v>0.05</v>
          </cell>
          <cell r="EC577">
            <v>0.04</v>
          </cell>
          <cell r="ED577">
            <v>0.15</v>
          </cell>
          <cell r="EE577">
            <v>0.32</v>
          </cell>
          <cell r="EF577">
            <v>0.37</v>
          </cell>
          <cell r="EG577">
            <v>0.32</v>
          </cell>
          <cell r="EH577">
            <v>0.24</v>
          </cell>
          <cell r="EI577">
            <v>0.27</v>
          </cell>
          <cell r="EJ577">
            <v>0.28999999999999998</v>
          </cell>
          <cell r="EK577">
            <v>0.33</v>
          </cell>
          <cell r="EL577">
            <v>0.39</v>
          </cell>
          <cell r="EM577">
            <v>0.33</v>
          </cell>
          <cell r="EO577">
            <v>0.43</v>
          </cell>
          <cell r="EP577">
            <v>0.52</v>
          </cell>
          <cell r="EQ577">
            <v>0.61</v>
          </cell>
          <cell r="ER577">
            <v>0.63</v>
          </cell>
          <cell r="ES577">
            <v>0.6</v>
          </cell>
          <cell r="ET577">
            <v>0.45</v>
          </cell>
          <cell r="EU577">
            <v>0.47</v>
          </cell>
          <cell r="EV577">
            <v>0.39</v>
          </cell>
          <cell r="EW577">
            <v>0.01</v>
          </cell>
          <cell r="EX577">
            <v>0.03</v>
          </cell>
          <cell r="EY577">
            <v>0.01</v>
          </cell>
          <cell r="EZ577">
            <v>0.03</v>
          </cell>
          <cell r="FA577">
            <v>0.03</v>
          </cell>
          <cell r="FB577">
            <v>0.04</v>
          </cell>
          <cell r="FC577">
            <v>0.04</v>
          </cell>
          <cell r="FD577">
            <v>0.05</v>
          </cell>
          <cell r="FE577">
            <v>0.04</v>
          </cell>
          <cell r="GP577">
            <v>0.01</v>
          </cell>
          <cell r="GQ577">
            <v>0</v>
          </cell>
          <cell r="GR577">
            <v>0</v>
          </cell>
          <cell r="GS577">
            <v>0.01</v>
          </cell>
          <cell r="GT577">
            <v>0.11</v>
          </cell>
          <cell r="GU577">
            <v>0.04</v>
          </cell>
          <cell r="GV577">
            <v>0.32</v>
          </cell>
          <cell r="GW577">
            <v>0.21</v>
          </cell>
          <cell r="GX577">
            <v>0.25</v>
          </cell>
          <cell r="GY577">
            <v>0.27</v>
          </cell>
          <cell r="GZ577">
            <v>0.27</v>
          </cell>
          <cell r="HA577">
            <v>0.37</v>
          </cell>
          <cell r="HB577">
            <v>0.56000000000000005</v>
          </cell>
          <cell r="HC577">
            <v>0.55000000000000004</v>
          </cell>
          <cell r="HD577">
            <v>0.56999999999999995</v>
          </cell>
          <cell r="HE577">
            <v>0.59</v>
          </cell>
          <cell r="HF577">
            <v>0.47</v>
          </cell>
          <cell r="HG577">
            <v>0.47</v>
          </cell>
          <cell r="HH577">
            <v>0.08</v>
          </cell>
          <cell r="HI577">
            <v>0.2</v>
          </cell>
          <cell r="HJ577">
            <v>0.13</v>
          </cell>
          <cell r="HK577">
            <v>0.05</v>
          </cell>
          <cell r="HL577">
            <v>0.08</v>
          </cell>
          <cell r="HM577">
            <v>7.0000000000000007E-2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2.7E-2</v>
          </cell>
          <cell r="HS577">
            <v>0</v>
          </cell>
          <cell r="HT577">
            <v>0.03</v>
          </cell>
          <cell r="HU577">
            <v>0.04</v>
          </cell>
          <cell r="HV577">
            <v>0.04</v>
          </cell>
          <cell r="HW577">
            <v>0.08</v>
          </cell>
          <cell r="HX577">
            <v>0.05</v>
          </cell>
          <cell r="HY577">
            <v>0.05</v>
          </cell>
        </row>
        <row r="578">
          <cell r="A578">
            <v>610256</v>
          </cell>
          <cell r="J578" t="str">
            <v/>
          </cell>
        </row>
        <row r="579">
          <cell r="A579">
            <v>610257</v>
          </cell>
          <cell r="I579">
            <v>31</v>
          </cell>
          <cell r="J579" t="str">
            <v>Neutral</v>
          </cell>
          <cell r="M579">
            <v>55</v>
          </cell>
          <cell r="R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0.02</v>
          </cell>
          <cell r="AF579">
            <v>0.05</v>
          </cell>
          <cell r="AG579">
            <v>0.15</v>
          </cell>
          <cell r="AH579">
            <v>0.06</v>
          </cell>
          <cell r="AI579">
            <v>0.09</v>
          </cell>
          <cell r="AJ579">
            <v>0.03</v>
          </cell>
          <cell r="AK579">
            <v>0.08</v>
          </cell>
          <cell r="AL579">
            <v>0.09</v>
          </cell>
          <cell r="AM579">
            <v>0.26</v>
          </cell>
          <cell r="AN579">
            <v>0.26</v>
          </cell>
          <cell r="AO579">
            <v>0.25</v>
          </cell>
          <cell r="AP579">
            <v>0.28999999999999998</v>
          </cell>
          <cell r="AQ579">
            <v>0.28000000000000003</v>
          </cell>
          <cell r="AR579">
            <v>0.32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0.02</v>
          </cell>
          <cell r="AX579">
            <v>0.03</v>
          </cell>
          <cell r="AY579">
            <v>0.57999999999999996</v>
          </cell>
          <cell r="AZ579">
            <v>0.68</v>
          </cell>
          <cell r="BA579">
            <v>0.66</v>
          </cell>
          <cell r="BB579">
            <v>0.68</v>
          </cell>
          <cell r="BC579">
            <v>0.62</v>
          </cell>
          <cell r="BD579">
            <v>0.51</v>
          </cell>
          <cell r="BK579">
            <v>0</v>
          </cell>
          <cell r="BL579">
            <v>1.4999999999999999E-2</v>
          </cell>
          <cell r="BM579">
            <v>0</v>
          </cell>
          <cell r="BN579">
            <v>0</v>
          </cell>
          <cell r="BO579">
            <v>0.02</v>
          </cell>
          <cell r="BP579">
            <v>0.02</v>
          </cell>
          <cell r="BQ579">
            <v>0.02</v>
          </cell>
          <cell r="BR579">
            <v>0.02</v>
          </cell>
          <cell r="BS579">
            <v>0.05</v>
          </cell>
          <cell r="BT579">
            <v>0.03</v>
          </cell>
          <cell r="BU579">
            <v>0.03</v>
          </cell>
          <cell r="BV579">
            <v>0.09</v>
          </cell>
          <cell r="BW579">
            <v>0.03</v>
          </cell>
          <cell r="BX579">
            <v>0.03</v>
          </cell>
          <cell r="BY579">
            <v>0.08</v>
          </cell>
          <cell r="BZ579">
            <v>0.09</v>
          </cell>
          <cell r="CA579">
            <v>0.11</v>
          </cell>
          <cell r="CB579">
            <v>0.08</v>
          </cell>
          <cell r="CL579">
            <v>0.12</v>
          </cell>
          <cell r="CM579">
            <v>0.15</v>
          </cell>
          <cell r="CN579">
            <v>0.14000000000000001</v>
          </cell>
          <cell r="CO579">
            <v>0.17</v>
          </cell>
          <cell r="CP579">
            <v>0.14000000000000001</v>
          </cell>
          <cell r="CQ579">
            <v>0.23</v>
          </cell>
          <cell r="CR579">
            <v>0.2</v>
          </cell>
          <cell r="CS579">
            <v>0.08</v>
          </cell>
          <cell r="CT579">
            <v>0.18</v>
          </cell>
          <cell r="CU579">
            <v>0.02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0.02</v>
          </cell>
          <cell r="DC579">
            <v>0.02</v>
          </cell>
          <cell r="DD579">
            <v>0.83</v>
          </cell>
          <cell r="DE579">
            <v>0.8</v>
          </cell>
          <cell r="DF579">
            <v>0.77</v>
          </cell>
          <cell r="DG579">
            <v>0.8</v>
          </cell>
          <cell r="DH579">
            <v>0.82</v>
          </cell>
          <cell r="DI579">
            <v>0.68</v>
          </cell>
          <cell r="DJ579">
            <v>0.69</v>
          </cell>
          <cell r="DK579">
            <v>0.78</v>
          </cell>
          <cell r="DL579">
            <v>0.68</v>
          </cell>
          <cell r="DM579">
            <v>0.14000000000000001</v>
          </cell>
          <cell r="DN579">
            <v>0</v>
          </cell>
          <cell r="DO579">
            <v>0.02</v>
          </cell>
          <cell r="DP579">
            <v>0</v>
          </cell>
          <cell r="DQ579">
            <v>1.4999999999999999E-2</v>
          </cell>
          <cell r="DR579">
            <v>0.02</v>
          </cell>
          <cell r="DS579">
            <v>0.02</v>
          </cell>
          <cell r="DT579">
            <v>0</v>
          </cell>
          <cell r="DU579">
            <v>0.03</v>
          </cell>
          <cell r="DW579">
            <v>9.1999999999999998E-2</v>
          </cell>
          <cell r="DX579">
            <v>7.6999999999999999E-2</v>
          </cell>
          <cell r="DY579">
            <v>0.09</v>
          </cell>
          <cell r="DZ579">
            <v>0.08</v>
          </cell>
          <cell r="EA579">
            <v>0.11</v>
          </cell>
          <cell r="EB579">
            <v>0.17</v>
          </cell>
          <cell r="EC579">
            <v>0.08</v>
          </cell>
          <cell r="ED579">
            <v>0.06</v>
          </cell>
          <cell r="EE579">
            <v>0.25</v>
          </cell>
          <cell r="EF579">
            <v>0.28999999999999998</v>
          </cell>
          <cell r="EG579">
            <v>0.23</v>
          </cell>
          <cell r="EH579">
            <v>0.26</v>
          </cell>
          <cell r="EI579">
            <v>0.18</v>
          </cell>
          <cell r="EJ579">
            <v>0.25</v>
          </cell>
          <cell r="EK579">
            <v>0.23</v>
          </cell>
          <cell r="EL579">
            <v>0.26</v>
          </cell>
          <cell r="EM579">
            <v>0.35</v>
          </cell>
          <cell r="EO579">
            <v>0.62</v>
          </cell>
          <cell r="EP579">
            <v>0.68</v>
          </cell>
          <cell r="EQ579">
            <v>0.63</v>
          </cell>
          <cell r="ER579">
            <v>0.68</v>
          </cell>
          <cell r="ES579">
            <v>0.63</v>
          </cell>
          <cell r="ET579">
            <v>0.54</v>
          </cell>
          <cell r="EU579">
            <v>0.65</v>
          </cell>
          <cell r="EV579">
            <v>0.55000000000000004</v>
          </cell>
          <cell r="EW579">
            <v>0.06</v>
          </cell>
          <cell r="EX579">
            <v>0</v>
          </cell>
          <cell r="EY579">
            <v>0</v>
          </cell>
          <cell r="EZ579">
            <v>0.02</v>
          </cell>
          <cell r="FA579">
            <v>0.05</v>
          </cell>
          <cell r="FB579">
            <v>0</v>
          </cell>
          <cell r="FC579">
            <v>0.05</v>
          </cell>
          <cell r="FD579">
            <v>0.02</v>
          </cell>
          <cell r="FE579">
            <v>0</v>
          </cell>
          <cell r="GP579">
            <v>0.02</v>
          </cell>
          <cell r="GQ579">
            <v>0</v>
          </cell>
          <cell r="GR579">
            <v>0</v>
          </cell>
          <cell r="GS579">
            <v>0.02</v>
          </cell>
          <cell r="GT579">
            <v>0.03</v>
          </cell>
          <cell r="GU579">
            <v>0.02</v>
          </cell>
          <cell r="GV579">
            <v>0.26</v>
          </cell>
          <cell r="GW579">
            <v>0.23</v>
          </cell>
          <cell r="GX579">
            <v>0.25</v>
          </cell>
          <cell r="GY579">
            <v>0.23</v>
          </cell>
          <cell r="GZ579">
            <v>0.4</v>
          </cell>
          <cell r="HA579">
            <v>0.28000000000000003</v>
          </cell>
          <cell r="HB579">
            <v>0.62</v>
          </cell>
          <cell r="HC579">
            <v>0.57999999999999996</v>
          </cell>
          <cell r="HD579">
            <v>0.56999999999999995</v>
          </cell>
          <cell r="HE579">
            <v>0.66</v>
          </cell>
          <cell r="HF579">
            <v>0.48</v>
          </cell>
          <cell r="HG579">
            <v>0.62</v>
          </cell>
          <cell r="HH579">
            <v>0.06</v>
          </cell>
          <cell r="HI579">
            <v>0.12</v>
          </cell>
          <cell r="HJ579">
            <v>0.11</v>
          </cell>
          <cell r="HK579">
            <v>0.05</v>
          </cell>
          <cell r="HL579">
            <v>0.05</v>
          </cell>
          <cell r="HM579">
            <v>0.03</v>
          </cell>
          <cell r="HN579">
            <v>4.5999999999999999E-2</v>
          </cell>
          <cell r="HO579">
            <v>0.03</v>
          </cell>
          <cell r="HP579">
            <v>0.06</v>
          </cell>
          <cell r="HQ579">
            <v>0.05</v>
          </cell>
          <cell r="HR579">
            <v>3.1E-2</v>
          </cell>
          <cell r="HS579">
            <v>6.2E-2</v>
          </cell>
          <cell r="HT579">
            <v>0</v>
          </cell>
          <cell r="HU579">
            <v>0.03</v>
          </cell>
          <cell r="HV579">
            <v>0.02</v>
          </cell>
          <cell r="HW579">
            <v>0</v>
          </cell>
          <cell r="HX579">
            <v>0.02</v>
          </cell>
          <cell r="HY579">
            <v>0</v>
          </cell>
        </row>
        <row r="580">
          <cell r="A580">
            <v>610263</v>
          </cell>
          <cell r="I580">
            <v>21</v>
          </cell>
          <cell r="J580" t="str">
            <v/>
          </cell>
          <cell r="AA580">
            <v>0.08</v>
          </cell>
          <cell r="AB580">
            <v>0.03</v>
          </cell>
          <cell r="AC580">
            <v>0.03</v>
          </cell>
          <cell r="AD580">
            <v>0.04</v>
          </cell>
          <cell r="AE580">
            <v>0.13</v>
          </cell>
          <cell r="AF580">
            <v>0.1</v>
          </cell>
          <cell r="AG580">
            <v>0.13</v>
          </cell>
          <cell r="AH580">
            <v>0.11</v>
          </cell>
          <cell r="AI580">
            <v>0.09</v>
          </cell>
          <cell r="AJ580">
            <v>0.13</v>
          </cell>
          <cell r="AK580">
            <v>7.0000000000000007E-2</v>
          </cell>
          <cell r="AL580">
            <v>0.15</v>
          </cell>
          <cell r="AM580">
            <v>0.2</v>
          </cell>
          <cell r="AN580">
            <v>0.24</v>
          </cell>
          <cell r="AO580">
            <v>0.25</v>
          </cell>
          <cell r="AP580">
            <v>0.18</v>
          </cell>
          <cell r="AQ580">
            <v>0.27</v>
          </cell>
          <cell r="AR580">
            <v>0.18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0.02</v>
          </cell>
          <cell r="AX580">
            <v>0</v>
          </cell>
          <cell r="AY580">
            <v>0.59</v>
          </cell>
          <cell r="AZ580">
            <v>0.62</v>
          </cell>
          <cell r="BA580">
            <v>0.63</v>
          </cell>
          <cell r="BB580">
            <v>0.65</v>
          </cell>
          <cell r="BC580">
            <v>0.51</v>
          </cell>
          <cell r="BD580">
            <v>0.56999999999999995</v>
          </cell>
          <cell r="BK580">
            <v>1.0999999999999999E-2</v>
          </cell>
          <cell r="BL580">
            <v>0</v>
          </cell>
          <cell r="BM580">
            <v>0.01</v>
          </cell>
          <cell r="BN580">
            <v>0</v>
          </cell>
          <cell r="BO580">
            <v>0.02</v>
          </cell>
          <cell r="BP580">
            <v>0.03</v>
          </cell>
          <cell r="BQ580">
            <v>0.04</v>
          </cell>
          <cell r="BR580">
            <v>0.02</v>
          </cell>
          <cell r="BS580">
            <v>0.03</v>
          </cell>
          <cell r="BT580">
            <v>0.05</v>
          </cell>
          <cell r="BU580">
            <v>0.03</v>
          </cell>
          <cell r="BV580">
            <v>0.05</v>
          </cell>
          <cell r="BW580">
            <v>0.03</v>
          </cell>
          <cell r="BX580">
            <v>0.05</v>
          </cell>
          <cell r="BY580">
            <v>0.11</v>
          </cell>
          <cell r="BZ580">
            <v>0.08</v>
          </cell>
          <cell r="CA580">
            <v>0.04</v>
          </cell>
          <cell r="CB580">
            <v>7.0000000000000007E-2</v>
          </cell>
          <cell r="CL580">
            <v>0.2</v>
          </cell>
          <cell r="CM580">
            <v>0.3</v>
          </cell>
          <cell r="CN580">
            <v>0.26</v>
          </cell>
          <cell r="CO580">
            <v>0.3</v>
          </cell>
          <cell r="CP580">
            <v>0.25</v>
          </cell>
          <cell r="CQ580">
            <v>0.32</v>
          </cell>
          <cell r="CR580">
            <v>0.26</v>
          </cell>
          <cell r="CS580">
            <v>0.34</v>
          </cell>
          <cell r="CT580">
            <v>0.31</v>
          </cell>
          <cell r="CU580">
            <v>0</v>
          </cell>
          <cell r="CV580">
            <v>0</v>
          </cell>
          <cell r="CW580">
            <v>0</v>
          </cell>
          <cell r="CX580">
            <v>0.01</v>
          </cell>
          <cell r="CY580">
            <v>0</v>
          </cell>
          <cell r="CZ580">
            <v>0.02</v>
          </cell>
          <cell r="DA580">
            <v>0</v>
          </cell>
          <cell r="DB580">
            <v>0.01</v>
          </cell>
          <cell r="DC580">
            <v>0</v>
          </cell>
          <cell r="DD580">
            <v>0.74</v>
          </cell>
          <cell r="DE580">
            <v>0.67</v>
          </cell>
          <cell r="DF580">
            <v>0.67</v>
          </cell>
          <cell r="DG580">
            <v>0.66</v>
          </cell>
          <cell r="DH580">
            <v>0.67</v>
          </cell>
          <cell r="DI580">
            <v>0.52</v>
          </cell>
          <cell r="DJ580">
            <v>0.62</v>
          </cell>
          <cell r="DK580">
            <v>0.57999999999999996</v>
          </cell>
          <cell r="DL580">
            <v>0.59</v>
          </cell>
          <cell r="DM580">
            <v>0.2</v>
          </cell>
          <cell r="DN580">
            <v>6.6000000000000003E-2</v>
          </cell>
          <cell r="DO580">
            <v>7.0000000000000007E-2</v>
          </cell>
          <cell r="DP580">
            <v>7.0000000000000007E-2</v>
          </cell>
          <cell r="DQ580">
            <v>4.3999999999999997E-2</v>
          </cell>
          <cell r="DR580">
            <v>0.05</v>
          </cell>
          <cell r="DS580">
            <v>7.0000000000000007E-2</v>
          </cell>
          <cell r="DT580">
            <v>0.05</v>
          </cell>
          <cell r="DU580">
            <v>0.1</v>
          </cell>
          <cell r="DW580">
            <v>0.16500000000000001</v>
          </cell>
          <cell r="DX580">
            <v>0.19800000000000001</v>
          </cell>
          <cell r="DY580">
            <v>0.18</v>
          </cell>
          <cell r="DZ580">
            <v>0.14000000000000001</v>
          </cell>
          <cell r="EA580">
            <v>0.14000000000000001</v>
          </cell>
          <cell r="EB580">
            <v>0.22</v>
          </cell>
          <cell r="EC580">
            <v>0.18</v>
          </cell>
          <cell r="ED580">
            <v>0.15</v>
          </cell>
          <cell r="EE580">
            <v>0.22</v>
          </cell>
          <cell r="EF580">
            <v>0.33</v>
          </cell>
          <cell r="EG580">
            <v>0.27</v>
          </cell>
          <cell r="EH580">
            <v>0.24</v>
          </cell>
          <cell r="EI580">
            <v>0.28999999999999998</v>
          </cell>
          <cell r="EJ580">
            <v>0.32</v>
          </cell>
          <cell r="EK580">
            <v>0.23</v>
          </cell>
          <cell r="EL580">
            <v>0.34</v>
          </cell>
          <cell r="EM580">
            <v>0.35</v>
          </cell>
          <cell r="EO580">
            <v>0.44</v>
          </cell>
          <cell r="EP580">
            <v>0.46</v>
          </cell>
          <cell r="EQ580">
            <v>0.51</v>
          </cell>
          <cell r="ER580">
            <v>0.51</v>
          </cell>
          <cell r="ES580">
            <v>0.45</v>
          </cell>
          <cell r="ET580">
            <v>0.47</v>
          </cell>
          <cell r="EU580">
            <v>0.42</v>
          </cell>
          <cell r="EV580">
            <v>0.38</v>
          </cell>
          <cell r="EW580">
            <v>0</v>
          </cell>
          <cell r="EX580">
            <v>0</v>
          </cell>
          <cell r="EY580">
            <v>0</v>
          </cell>
          <cell r="EZ580">
            <v>0.01</v>
          </cell>
          <cell r="FA580">
            <v>0.02</v>
          </cell>
          <cell r="FB580">
            <v>0.03</v>
          </cell>
          <cell r="FC580">
            <v>0.01</v>
          </cell>
          <cell r="FD580">
            <v>0.01</v>
          </cell>
          <cell r="FE580">
            <v>0.01</v>
          </cell>
          <cell r="GP580">
            <v>0.05</v>
          </cell>
          <cell r="GQ580">
            <v>0.01</v>
          </cell>
          <cell r="GR580">
            <v>0.02</v>
          </cell>
          <cell r="GS580">
            <v>0.04</v>
          </cell>
          <cell r="GT580">
            <v>0.13</v>
          </cell>
          <cell r="GU580">
            <v>0.05</v>
          </cell>
          <cell r="GV580">
            <v>0.31</v>
          </cell>
          <cell r="GW580">
            <v>0.25</v>
          </cell>
          <cell r="GX580">
            <v>0.3</v>
          </cell>
          <cell r="GY580">
            <v>0.31</v>
          </cell>
          <cell r="GZ580">
            <v>0.41</v>
          </cell>
          <cell r="HA580">
            <v>0.33</v>
          </cell>
          <cell r="HB580">
            <v>0.56999999999999995</v>
          </cell>
          <cell r="HC580">
            <v>0.57999999999999996</v>
          </cell>
          <cell r="HD580">
            <v>0.51</v>
          </cell>
          <cell r="HE580">
            <v>0.52</v>
          </cell>
          <cell r="HF580">
            <v>0.35</v>
          </cell>
          <cell r="HG580">
            <v>0.55000000000000004</v>
          </cell>
          <cell r="HH580">
            <v>0.03</v>
          </cell>
          <cell r="HI580">
            <v>0.1</v>
          </cell>
          <cell r="HJ580">
            <v>0.1</v>
          </cell>
          <cell r="HK580">
            <v>0.05</v>
          </cell>
          <cell r="HL580">
            <v>0.05</v>
          </cell>
          <cell r="HM580">
            <v>0.02</v>
          </cell>
          <cell r="HN580">
            <v>2.1999999999999999E-2</v>
          </cell>
          <cell r="HO580">
            <v>0.02</v>
          </cell>
          <cell r="HP580">
            <v>0.03</v>
          </cell>
          <cell r="HQ580">
            <v>0.03</v>
          </cell>
          <cell r="HR580">
            <v>3.3000000000000002E-2</v>
          </cell>
          <cell r="HS580">
            <v>3.3000000000000002E-2</v>
          </cell>
          <cell r="HT580">
            <v>0.01</v>
          </cell>
          <cell r="HU580">
            <v>0.03</v>
          </cell>
          <cell r="HV580">
            <v>0.04</v>
          </cell>
          <cell r="HW580">
            <v>0.04</v>
          </cell>
          <cell r="HX580">
            <v>0.02</v>
          </cell>
          <cell r="HY580">
            <v>0.01</v>
          </cell>
        </row>
        <row r="581">
          <cell r="A581">
            <v>610268</v>
          </cell>
          <cell r="I581">
            <v>47</v>
          </cell>
          <cell r="J581" t="str">
            <v>Weak</v>
          </cell>
          <cell r="M581">
            <v>25</v>
          </cell>
          <cell r="AA581">
            <v>0.02</v>
          </cell>
          <cell r="AB581">
            <v>0.04</v>
          </cell>
          <cell r="AC581">
            <v>0.01</v>
          </cell>
          <cell r="AD581">
            <v>0.03</v>
          </cell>
          <cell r="AE581">
            <v>0.08</v>
          </cell>
          <cell r="AF581">
            <v>0.12</v>
          </cell>
          <cell r="AG581">
            <v>0.15</v>
          </cell>
          <cell r="AH581">
            <v>0.1</v>
          </cell>
          <cell r="AI581">
            <v>0.14000000000000001</v>
          </cell>
          <cell r="AJ581">
            <v>0.16</v>
          </cell>
          <cell r="AK581">
            <v>0.06</v>
          </cell>
          <cell r="AL581">
            <v>0.13</v>
          </cell>
          <cell r="AM581">
            <v>0.42</v>
          </cell>
          <cell r="AN581">
            <v>0.38</v>
          </cell>
          <cell r="AO581">
            <v>0.37</v>
          </cell>
          <cell r="AP581">
            <v>0.31</v>
          </cell>
          <cell r="AQ581">
            <v>0.43</v>
          </cell>
          <cell r="AR581">
            <v>0.39</v>
          </cell>
          <cell r="AS581">
            <v>0.01</v>
          </cell>
          <cell r="AT581">
            <v>0</v>
          </cell>
          <cell r="AU581">
            <v>0</v>
          </cell>
          <cell r="AV581">
            <v>0.01</v>
          </cell>
          <cell r="AW581">
            <v>0.03</v>
          </cell>
          <cell r="AX581">
            <v>0</v>
          </cell>
          <cell r="AY581">
            <v>0.4</v>
          </cell>
          <cell r="AZ581">
            <v>0.48</v>
          </cell>
          <cell r="BA581">
            <v>0.48</v>
          </cell>
          <cell r="BB581">
            <v>0.49</v>
          </cell>
          <cell r="BC581">
            <v>0.41</v>
          </cell>
          <cell r="BD581">
            <v>0.35</v>
          </cell>
          <cell r="BK581">
            <v>0.01</v>
          </cell>
          <cell r="BL581">
            <v>1.9E-2</v>
          </cell>
          <cell r="BM581">
            <v>0.02</v>
          </cell>
          <cell r="BN581">
            <v>0.03</v>
          </cell>
          <cell r="BO581">
            <v>0.02</v>
          </cell>
          <cell r="BP581">
            <v>0.03</v>
          </cell>
          <cell r="BQ581">
            <v>0.04</v>
          </cell>
          <cell r="BR581">
            <v>0.03</v>
          </cell>
          <cell r="BS581">
            <v>0.03</v>
          </cell>
          <cell r="BT581">
            <v>0.03</v>
          </cell>
          <cell r="BU581">
            <v>0.02</v>
          </cell>
          <cell r="BV581">
            <v>0.03</v>
          </cell>
          <cell r="BW581">
            <v>0.09</v>
          </cell>
          <cell r="BX581">
            <v>0.03</v>
          </cell>
          <cell r="BY581">
            <v>0.04</v>
          </cell>
          <cell r="BZ581">
            <v>0.03</v>
          </cell>
          <cell r="CA581">
            <v>0.08</v>
          </cell>
          <cell r="CB581">
            <v>7.0000000000000007E-2</v>
          </cell>
          <cell r="CL581">
            <v>0.17</v>
          </cell>
          <cell r="CM581">
            <v>0.15</v>
          </cell>
          <cell r="CN581">
            <v>0.19</v>
          </cell>
          <cell r="CO581">
            <v>0.16</v>
          </cell>
          <cell r="CP581">
            <v>0.17</v>
          </cell>
          <cell r="CQ581">
            <v>0.31</v>
          </cell>
          <cell r="CR581">
            <v>0.21</v>
          </cell>
          <cell r="CS581">
            <v>0.25</v>
          </cell>
          <cell r="CT581">
            <v>0.17</v>
          </cell>
          <cell r="CU581">
            <v>0.01</v>
          </cell>
          <cell r="CV581">
            <v>0.02</v>
          </cell>
          <cell r="CW581">
            <v>0.02</v>
          </cell>
          <cell r="CX581">
            <v>0.01</v>
          </cell>
          <cell r="CY581">
            <v>0.01</v>
          </cell>
          <cell r="CZ581">
            <v>0.01</v>
          </cell>
          <cell r="DA581">
            <v>0.03</v>
          </cell>
          <cell r="DB581">
            <v>0.01</v>
          </cell>
          <cell r="DC581">
            <v>0.03</v>
          </cell>
          <cell r="DD581">
            <v>0.78</v>
          </cell>
          <cell r="DE581">
            <v>0.79</v>
          </cell>
          <cell r="DF581">
            <v>0.74</v>
          </cell>
          <cell r="DG581">
            <v>0.71</v>
          </cell>
          <cell r="DH581">
            <v>0.77</v>
          </cell>
          <cell r="DI581">
            <v>0.61</v>
          </cell>
          <cell r="DJ581">
            <v>0.7</v>
          </cell>
          <cell r="DK581">
            <v>0.64</v>
          </cell>
          <cell r="DL581">
            <v>0.7</v>
          </cell>
          <cell r="DM581">
            <v>0.14000000000000001</v>
          </cell>
          <cell r="DN581">
            <v>5.7000000000000002E-2</v>
          </cell>
          <cell r="DO581">
            <v>0.04</v>
          </cell>
          <cell r="DP581">
            <v>7.0000000000000007E-2</v>
          </cell>
          <cell r="DQ581">
            <v>2.9000000000000001E-2</v>
          </cell>
          <cell r="DR581">
            <v>0.04</v>
          </cell>
          <cell r="DS581">
            <v>7.0000000000000007E-2</v>
          </cell>
          <cell r="DT581">
            <v>0.03</v>
          </cell>
          <cell r="DU581">
            <v>0.1</v>
          </cell>
          <cell r="DW581">
            <v>0.124</v>
          </cell>
          <cell r="DX581">
            <v>0.13300000000000001</v>
          </cell>
          <cell r="DY581">
            <v>0.11</v>
          </cell>
          <cell r="DZ581">
            <v>0.11</v>
          </cell>
          <cell r="EA581">
            <v>0.12</v>
          </cell>
          <cell r="EB581">
            <v>0.19</v>
          </cell>
          <cell r="EC581">
            <v>0.23</v>
          </cell>
          <cell r="ED581">
            <v>0.18</v>
          </cell>
          <cell r="EE581">
            <v>0.25</v>
          </cell>
          <cell r="EF581">
            <v>0.37</v>
          </cell>
          <cell r="EG581">
            <v>0.37</v>
          </cell>
          <cell r="EH581">
            <v>0.39</v>
          </cell>
          <cell r="EI581">
            <v>0.33</v>
          </cell>
          <cell r="EJ581">
            <v>0.34</v>
          </cell>
          <cell r="EK581">
            <v>0.35</v>
          </cell>
          <cell r="EL581">
            <v>0.33</v>
          </cell>
          <cell r="EM581">
            <v>0.32</v>
          </cell>
          <cell r="EO581">
            <v>0.4</v>
          </cell>
          <cell r="EP581">
            <v>0.42</v>
          </cell>
          <cell r="EQ581">
            <v>0.41</v>
          </cell>
          <cell r="ER581">
            <v>0.5</v>
          </cell>
          <cell r="ES581">
            <v>0.48</v>
          </cell>
          <cell r="ET581">
            <v>0.36</v>
          </cell>
          <cell r="EU581">
            <v>0.38</v>
          </cell>
          <cell r="EV581">
            <v>0.36</v>
          </cell>
          <cell r="EW581">
            <v>0.03</v>
          </cell>
          <cell r="EX581">
            <v>0.05</v>
          </cell>
          <cell r="EY581">
            <v>0.04</v>
          </cell>
          <cell r="EZ581">
            <v>0.02</v>
          </cell>
          <cell r="FA581">
            <v>0.02</v>
          </cell>
          <cell r="FB581">
            <v>0.02</v>
          </cell>
          <cell r="FC581">
            <v>0.03</v>
          </cell>
          <cell r="FD581">
            <v>0.03</v>
          </cell>
          <cell r="FE581">
            <v>0.03</v>
          </cell>
          <cell r="GP581">
            <v>0.04</v>
          </cell>
          <cell r="GQ581">
            <v>0.01</v>
          </cell>
          <cell r="GR581">
            <v>0.01</v>
          </cell>
          <cell r="GS581">
            <v>0.02</v>
          </cell>
          <cell r="GT581">
            <v>0.1</v>
          </cell>
          <cell r="GU581">
            <v>7.0000000000000007E-2</v>
          </cell>
          <cell r="GV581">
            <v>0.33</v>
          </cell>
          <cell r="GW581">
            <v>0.33</v>
          </cell>
          <cell r="GX581">
            <v>0.32</v>
          </cell>
          <cell r="GY581">
            <v>0.35</v>
          </cell>
          <cell r="GZ581">
            <v>0.42</v>
          </cell>
          <cell r="HA581">
            <v>0.38</v>
          </cell>
          <cell r="HB581">
            <v>0.54</v>
          </cell>
          <cell r="HC581">
            <v>0.47</v>
          </cell>
          <cell r="HD581">
            <v>0.43</v>
          </cell>
          <cell r="HE581">
            <v>0.46</v>
          </cell>
          <cell r="HF581">
            <v>0.37</v>
          </cell>
          <cell r="HG581">
            <v>0.45</v>
          </cell>
          <cell r="HH581">
            <v>0.05</v>
          </cell>
          <cell r="HI581">
            <v>0.15</v>
          </cell>
          <cell r="HJ581">
            <v>0.16</v>
          </cell>
          <cell r="HK581">
            <v>0.13</v>
          </cell>
          <cell r="HL581">
            <v>7.0000000000000007E-2</v>
          </cell>
          <cell r="HM581">
            <v>7.0000000000000007E-2</v>
          </cell>
          <cell r="HN581">
            <v>0.01</v>
          </cell>
          <cell r="HO581">
            <v>0.01</v>
          </cell>
          <cell r="HP581">
            <v>0.01</v>
          </cell>
          <cell r="HQ581">
            <v>0.01</v>
          </cell>
          <cell r="HR581">
            <v>0.01</v>
          </cell>
          <cell r="HS581">
            <v>0.01</v>
          </cell>
          <cell r="HT581">
            <v>0.03</v>
          </cell>
          <cell r="HU581">
            <v>0.03</v>
          </cell>
          <cell r="HV581">
            <v>7.0000000000000007E-2</v>
          </cell>
          <cell r="HW581">
            <v>0.03</v>
          </cell>
          <cell r="HX581">
            <v>0.04</v>
          </cell>
          <cell r="HY581">
            <v>0.03</v>
          </cell>
        </row>
        <row r="582">
          <cell r="A582">
            <v>610269</v>
          </cell>
          <cell r="I582">
            <v>79</v>
          </cell>
          <cell r="J582" t="str">
            <v>Strong</v>
          </cell>
          <cell r="M582">
            <v>77</v>
          </cell>
          <cell r="R582">
            <v>13</v>
          </cell>
          <cell r="AA582">
            <v>0</v>
          </cell>
          <cell r="AB582">
            <v>0</v>
          </cell>
          <cell r="AC582">
            <v>0</v>
          </cell>
          <cell r="AD582">
            <v>0.01</v>
          </cell>
          <cell r="AE582">
            <v>0.02</v>
          </cell>
          <cell r="AF582">
            <v>0.05</v>
          </cell>
          <cell r="AG582">
            <v>0.02</v>
          </cell>
          <cell r="AH582">
            <v>0.02</v>
          </cell>
          <cell r="AI582">
            <v>0.02</v>
          </cell>
          <cell r="AJ582">
            <v>0.03</v>
          </cell>
          <cell r="AK582">
            <v>0.06</v>
          </cell>
          <cell r="AL582">
            <v>0.06</v>
          </cell>
          <cell r="AM582">
            <v>0.21</v>
          </cell>
          <cell r="AN582">
            <v>0.15</v>
          </cell>
          <cell r="AO582">
            <v>0.22</v>
          </cell>
          <cell r="AP582">
            <v>0.19</v>
          </cell>
          <cell r="AQ582">
            <v>0.28999999999999998</v>
          </cell>
          <cell r="AR582">
            <v>0.28000000000000003</v>
          </cell>
          <cell r="AS582">
            <v>0.01</v>
          </cell>
          <cell r="AT582">
            <v>0.01</v>
          </cell>
          <cell r="AU582">
            <v>0.01</v>
          </cell>
          <cell r="AV582">
            <v>0</v>
          </cell>
          <cell r="AW582">
            <v>0</v>
          </cell>
          <cell r="AX582">
            <v>0</v>
          </cell>
          <cell r="AY582">
            <v>0.76</v>
          </cell>
          <cell r="AZ582">
            <v>0.81</v>
          </cell>
          <cell r="BA582">
            <v>0.75</v>
          </cell>
          <cell r="BB582">
            <v>0.77</v>
          </cell>
          <cell r="BC582">
            <v>0.63</v>
          </cell>
          <cell r="BD582">
            <v>0.6</v>
          </cell>
          <cell r="BK582">
            <v>0</v>
          </cell>
          <cell r="BL582">
            <v>0</v>
          </cell>
          <cell r="BM582">
            <v>0</v>
          </cell>
          <cell r="BN582">
            <v>0.01</v>
          </cell>
          <cell r="BO582">
            <v>0</v>
          </cell>
          <cell r="BP582">
            <v>0</v>
          </cell>
          <cell r="BQ582">
            <v>0.01</v>
          </cell>
          <cell r="BR582">
            <v>0.03</v>
          </cell>
          <cell r="BS582">
            <v>0.01</v>
          </cell>
          <cell r="BT582">
            <v>0.01</v>
          </cell>
          <cell r="BU582">
            <v>0.03</v>
          </cell>
          <cell r="BV582">
            <v>0.02</v>
          </cell>
          <cell r="BW582">
            <v>0.04</v>
          </cell>
          <cell r="BX582">
            <v>0.01</v>
          </cell>
          <cell r="BY582">
            <v>0.03</v>
          </cell>
          <cell r="BZ582">
            <v>0.05</v>
          </cell>
          <cell r="CA582">
            <v>7.0000000000000007E-2</v>
          </cell>
          <cell r="CB582">
            <v>0.06</v>
          </cell>
          <cell r="CL582">
            <v>0.13</v>
          </cell>
          <cell r="CM582">
            <v>0.15</v>
          </cell>
          <cell r="CN582">
            <v>0.17</v>
          </cell>
          <cell r="CO582">
            <v>0.17</v>
          </cell>
          <cell r="CP582">
            <v>0.2</v>
          </cell>
          <cell r="CQ582">
            <v>0.27</v>
          </cell>
          <cell r="CR582">
            <v>0.22</v>
          </cell>
          <cell r="CS582">
            <v>0.27</v>
          </cell>
          <cell r="CT582">
            <v>0.25</v>
          </cell>
          <cell r="CU582">
            <v>0.01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0.01</v>
          </cell>
          <cell r="DB582">
            <v>0.01</v>
          </cell>
          <cell r="DC582">
            <v>0</v>
          </cell>
          <cell r="DD582">
            <v>0.85</v>
          </cell>
          <cell r="DE582">
            <v>0.82</v>
          </cell>
          <cell r="DF582">
            <v>0.8</v>
          </cell>
          <cell r="DG582">
            <v>0.78</v>
          </cell>
          <cell r="DH582">
            <v>0.8</v>
          </cell>
          <cell r="DI582">
            <v>0.7</v>
          </cell>
          <cell r="DJ582">
            <v>0.71</v>
          </cell>
          <cell r="DK582">
            <v>0.63</v>
          </cell>
          <cell r="DL582">
            <v>0.68</v>
          </cell>
          <cell r="DM582">
            <v>0.03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0.01</v>
          </cell>
          <cell r="DT582">
            <v>0</v>
          </cell>
          <cell r="DU582">
            <v>0</v>
          </cell>
          <cell r="DW582">
            <v>2.1000000000000001E-2</v>
          </cell>
          <cell r="DX582">
            <v>2.5000000000000001E-2</v>
          </cell>
          <cell r="DY582">
            <v>0.01</v>
          </cell>
          <cell r="DZ582">
            <v>0.01</v>
          </cell>
          <cell r="EA582">
            <v>0.03</v>
          </cell>
          <cell r="EB582">
            <v>0.06</v>
          </cell>
          <cell r="EC582">
            <v>0.05</v>
          </cell>
          <cell r="ED582">
            <v>0.04</v>
          </cell>
          <cell r="EE582">
            <v>0.31</v>
          </cell>
          <cell r="EF582">
            <v>0.23</v>
          </cell>
          <cell r="EG582">
            <v>0.22</v>
          </cell>
          <cell r="EH582">
            <v>0.26</v>
          </cell>
          <cell r="EI582">
            <v>0.19</v>
          </cell>
          <cell r="EJ582">
            <v>0.25</v>
          </cell>
          <cell r="EK582">
            <v>0.34</v>
          </cell>
          <cell r="EL582">
            <v>0.3</v>
          </cell>
          <cell r="EM582">
            <v>0.27</v>
          </cell>
          <cell r="EO582">
            <v>0.74</v>
          </cell>
          <cell r="EP582">
            <v>0.75</v>
          </cell>
          <cell r="EQ582">
            <v>0.71</v>
          </cell>
          <cell r="ER582">
            <v>0.8</v>
          </cell>
          <cell r="ES582">
            <v>0.69</v>
          </cell>
          <cell r="ET582">
            <v>0.57999999999999996</v>
          </cell>
          <cell r="EU582">
            <v>0.64</v>
          </cell>
          <cell r="EV582">
            <v>0.68</v>
          </cell>
          <cell r="EW582">
            <v>0.01</v>
          </cell>
          <cell r="EX582">
            <v>0.01</v>
          </cell>
          <cell r="EY582">
            <v>0</v>
          </cell>
          <cell r="EZ582">
            <v>0.01</v>
          </cell>
          <cell r="FA582">
            <v>0.01</v>
          </cell>
          <cell r="FB582">
            <v>0.03</v>
          </cell>
          <cell r="FC582">
            <v>0.01</v>
          </cell>
          <cell r="FD582">
            <v>0.01</v>
          </cell>
          <cell r="FE582">
            <v>0</v>
          </cell>
          <cell r="GP582">
            <v>0</v>
          </cell>
          <cell r="GQ582">
            <v>0</v>
          </cell>
          <cell r="GR582">
            <v>0.01</v>
          </cell>
          <cell r="GS582">
            <v>0.02</v>
          </cell>
          <cell r="GT582">
            <v>0.02</v>
          </cell>
          <cell r="GU582">
            <v>0</v>
          </cell>
          <cell r="GV582">
            <v>0.21</v>
          </cell>
          <cell r="GW582">
            <v>0.19</v>
          </cell>
          <cell r="GX582">
            <v>0.22</v>
          </cell>
          <cell r="GY582">
            <v>0.2</v>
          </cell>
          <cell r="GZ582">
            <v>0.3</v>
          </cell>
          <cell r="HA582">
            <v>0.23</v>
          </cell>
          <cell r="HB582">
            <v>0.7</v>
          </cell>
          <cell r="HC582">
            <v>0.6</v>
          </cell>
          <cell r="HD582">
            <v>0.56999999999999995</v>
          </cell>
          <cell r="HE582">
            <v>0.59</v>
          </cell>
          <cell r="HF582">
            <v>0.56999999999999995</v>
          </cell>
          <cell r="HG582">
            <v>0.7</v>
          </cell>
          <cell r="HH582">
            <v>0.05</v>
          </cell>
          <cell r="HI582">
            <v>0.16</v>
          </cell>
          <cell r="HJ582">
            <v>0.15</v>
          </cell>
          <cell r="HK582">
            <v>0.12</v>
          </cell>
          <cell r="HL582">
            <v>7.0000000000000007E-2</v>
          </cell>
          <cell r="HM582">
            <v>0.03</v>
          </cell>
          <cell r="HN582">
            <v>3.3000000000000002E-2</v>
          </cell>
          <cell r="HO582">
            <v>0.03</v>
          </cell>
          <cell r="HP582">
            <v>0.03</v>
          </cell>
          <cell r="HQ582">
            <v>0.05</v>
          </cell>
          <cell r="HR582">
            <v>3.3000000000000002E-2</v>
          </cell>
          <cell r="HS582">
            <v>2.5000000000000001E-2</v>
          </cell>
          <cell r="HT582">
            <v>0</v>
          </cell>
          <cell r="HU582">
            <v>0.02</v>
          </cell>
          <cell r="HV582">
            <v>0.03</v>
          </cell>
          <cell r="HW582">
            <v>0.02</v>
          </cell>
          <cell r="HX582">
            <v>0</v>
          </cell>
          <cell r="HY582">
            <v>0.01</v>
          </cell>
        </row>
        <row r="583">
          <cell r="A583">
            <v>610271</v>
          </cell>
          <cell r="I583">
            <v>37</v>
          </cell>
          <cell r="J583" t="str">
            <v>Neutral</v>
          </cell>
          <cell r="M583">
            <v>56</v>
          </cell>
          <cell r="R583">
            <v>1</v>
          </cell>
          <cell r="AA583">
            <v>0.02</v>
          </cell>
          <cell r="AB583">
            <v>0.01</v>
          </cell>
          <cell r="AC583">
            <v>0.01</v>
          </cell>
          <cell r="AD583">
            <v>0.02</v>
          </cell>
          <cell r="AE583">
            <v>0.03</v>
          </cell>
          <cell r="AF583">
            <v>0.05</v>
          </cell>
          <cell r="AG583">
            <v>0.05</v>
          </cell>
          <cell r="AH583">
            <v>0.03</v>
          </cell>
          <cell r="AI583">
            <v>0.03</v>
          </cell>
          <cell r="AJ583">
            <v>0.09</v>
          </cell>
          <cell r="AK583">
            <v>0.09</v>
          </cell>
          <cell r="AL583">
            <v>0.12</v>
          </cell>
          <cell r="AM583">
            <v>0.23</v>
          </cell>
          <cell r="AN583">
            <v>0.3</v>
          </cell>
          <cell r="AO583">
            <v>0.3</v>
          </cell>
          <cell r="AP583">
            <v>0.24</v>
          </cell>
          <cell r="AQ583">
            <v>0.35</v>
          </cell>
          <cell r="AR583">
            <v>0.33</v>
          </cell>
          <cell r="AS583">
            <v>0.01</v>
          </cell>
          <cell r="AT583">
            <v>0</v>
          </cell>
          <cell r="AU583">
            <v>0.02</v>
          </cell>
          <cell r="AV583">
            <v>0</v>
          </cell>
          <cell r="AW583">
            <v>0</v>
          </cell>
          <cell r="AX583">
            <v>0.02</v>
          </cell>
          <cell r="AY583">
            <v>0.69</v>
          </cell>
          <cell r="AZ583">
            <v>0.66</v>
          </cell>
          <cell r="BA583">
            <v>0.65</v>
          </cell>
          <cell r="BB583">
            <v>0.65</v>
          </cell>
          <cell r="BC583">
            <v>0.52</v>
          </cell>
          <cell r="BD583">
            <v>0.48</v>
          </cell>
          <cell r="BK583">
            <v>8.9999999999999993E-3</v>
          </cell>
          <cell r="BL583">
            <v>0</v>
          </cell>
          <cell r="BM583">
            <v>0.01</v>
          </cell>
          <cell r="BN583">
            <v>0.01</v>
          </cell>
          <cell r="BO583">
            <v>0.01</v>
          </cell>
          <cell r="BP583">
            <v>0</v>
          </cell>
          <cell r="BQ583">
            <v>0.01</v>
          </cell>
          <cell r="BR583">
            <v>0.03</v>
          </cell>
          <cell r="BS583">
            <v>0.03</v>
          </cell>
          <cell r="BT583">
            <v>0.02</v>
          </cell>
          <cell r="BU583">
            <v>0.04</v>
          </cell>
          <cell r="BV583">
            <v>0.03</v>
          </cell>
          <cell r="BW583">
            <v>0.03</v>
          </cell>
          <cell r="BX583">
            <v>0.02</v>
          </cell>
          <cell r="BY583">
            <v>0.06</v>
          </cell>
          <cell r="BZ583">
            <v>0.03</v>
          </cell>
          <cell r="CA583">
            <v>0.06</v>
          </cell>
          <cell r="CB583">
            <v>0.09</v>
          </cell>
          <cell r="CL583">
            <v>0.17</v>
          </cell>
          <cell r="CM583">
            <v>0.22</v>
          </cell>
          <cell r="CN583">
            <v>0.22</v>
          </cell>
          <cell r="CO583">
            <v>0.21</v>
          </cell>
          <cell r="CP583">
            <v>0.23</v>
          </cell>
          <cell r="CQ583">
            <v>0.34</v>
          </cell>
          <cell r="CR583">
            <v>0.3</v>
          </cell>
          <cell r="CS583">
            <v>0.24</v>
          </cell>
          <cell r="CT583">
            <v>0.26</v>
          </cell>
          <cell r="CU583">
            <v>0.01</v>
          </cell>
          <cell r="CV583">
            <v>0.02</v>
          </cell>
          <cell r="CW583">
            <v>0.02</v>
          </cell>
          <cell r="CX583">
            <v>0.02</v>
          </cell>
          <cell r="CY583">
            <v>0.03</v>
          </cell>
          <cell r="CZ583">
            <v>0.03</v>
          </cell>
          <cell r="DA583">
            <v>0.03</v>
          </cell>
          <cell r="DB583">
            <v>0.03</v>
          </cell>
          <cell r="DC583">
            <v>0.02</v>
          </cell>
          <cell r="DD583">
            <v>0.79</v>
          </cell>
          <cell r="DE583">
            <v>0.72</v>
          </cell>
          <cell r="DF583">
            <v>0.72</v>
          </cell>
          <cell r="DG583">
            <v>0.74</v>
          </cell>
          <cell r="DH583">
            <v>0.72</v>
          </cell>
          <cell r="DI583">
            <v>0.57999999999999996</v>
          </cell>
          <cell r="DJ583">
            <v>0.64</v>
          </cell>
          <cell r="DK583">
            <v>0.64</v>
          </cell>
          <cell r="DL583">
            <v>0.6</v>
          </cell>
          <cell r="DM583">
            <v>0.11</v>
          </cell>
          <cell r="DN583">
            <v>8.9999999999999993E-3</v>
          </cell>
          <cell r="DO583">
            <v>0.02</v>
          </cell>
          <cell r="DP583">
            <v>0.01</v>
          </cell>
          <cell r="DQ583">
            <v>1.7000000000000001E-2</v>
          </cell>
          <cell r="DR583">
            <v>0.02</v>
          </cell>
          <cell r="DS583">
            <v>0.05</v>
          </cell>
          <cell r="DT583">
            <v>0.03</v>
          </cell>
          <cell r="DU583">
            <v>0.06</v>
          </cell>
          <cell r="DW583">
            <v>6.9000000000000006E-2</v>
          </cell>
          <cell r="DX583">
            <v>0.06</v>
          </cell>
          <cell r="DY583">
            <v>0.14000000000000001</v>
          </cell>
          <cell r="DZ583">
            <v>7.0000000000000007E-2</v>
          </cell>
          <cell r="EA583">
            <v>0.09</v>
          </cell>
          <cell r="EB583">
            <v>0.1</v>
          </cell>
          <cell r="EC583">
            <v>0.06</v>
          </cell>
          <cell r="ED583">
            <v>0.1</v>
          </cell>
          <cell r="EE583">
            <v>0.25</v>
          </cell>
          <cell r="EF583">
            <v>0.43</v>
          </cell>
          <cell r="EG583">
            <v>0.41</v>
          </cell>
          <cell r="EH583">
            <v>0.31</v>
          </cell>
          <cell r="EI583">
            <v>0.32</v>
          </cell>
          <cell r="EJ583">
            <v>0.35</v>
          </cell>
          <cell r="EK583">
            <v>0.31</v>
          </cell>
          <cell r="EL583">
            <v>0.4</v>
          </cell>
          <cell r="EM583">
            <v>0.36</v>
          </cell>
          <cell r="EO583">
            <v>0.47</v>
          </cell>
          <cell r="EP583">
            <v>0.5</v>
          </cell>
          <cell r="EQ583">
            <v>0.5</v>
          </cell>
          <cell r="ER583">
            <v>0.56000000000000005</v>
          </cell>
          <cell r="ES583">
            <v>0.53</v>
          </cell>
          <cell r="ET583">
            <v>0.5</v>
          </cell>
          <cell r="EU583">
            <v>0.48</v>
          </cell>
          <cell r="EV583">
            <v>0.43</v>
          </cell>
          <cell r="EW583">
            <v>0.05</v>
          </cell>
          <cell r="EX583">
            <v>0.02</v>
          </cell>
          <cell r="EY583">
            <v>0.02</v>
          </cell>
          <cell r="EZ583">
            <v>0.04</v>
          </cell>
          <cell r="FA583">
            <v>0.03</v>
          </cell>
          <cell r="FB583">
            <v>0.02</v>
          </cell>
          <cell r="FC583">
            <v>0.03</v>
          </cell>
          <cell r="FD583">
            <v>0.03</v>
          </cell>
          <cell r="FE583">
            <v>0.04</v>
          </cell>
          <cell r="GP583">
            <v>0.03</v>
          </cell>
          <cell r="GQ583">
            <v>0.01</v>
          </cell>
          <cell r="GR583">
            <v>0.02</v>
          </cell>
          <cell r="GS583">
            <v>0.02</v>
          </cell>
          <cell r="GT583">
            <v>0.03</v>
          </cell>
          <cell r="GU583">
            <v>0.01</v>
          </cell>
          <cell r="GV583">
            <v>0.32</v>
          </cell>
          <cell r="GW583">
            <v>0.33</v>
          </cell>
          <cell r="GX583">
            <v>0.33</v>
          </cell>
          <cell r="GY583">
            <v>0.4</v>
          </cell>
          <cell r="GZ583">
            <v>0.41</v>
          </cell>
          <cell r="HA583">
            <v>0.35</v>
          </cell>
          <cell r="HB583">
            <v>0.56000000000000005</v>
          </cell>
          <cell r="HC583">
            <v>0.5</v>
          </cell>
          <cell r="HD583">
            <v>0.51</v>
          </cell>
          <cell r="HE583">
            <v>0.47</v>
          </cell>
          <cell r="HF583">
            <v>0.43</v>
          </cell>
          <cell r="HG583">
            <v>0.53</v>
          </cell>
          <cell r="HH583">
            <v>0.06</v>
          </cell>
          <cell r="HI583">
            <v>0.12</v>
          </cell>
          <cell r="HJ583">
            <v>0.11</v>
          </cell>
          <cell r="HK583">
            <v>0.08</v>
          </cell>
          <cell r="HL583">
            <v>0.09</v>
          </cell>
          <cell r="HM583">
            <v>0.06</v>
          </cell>
          <cell r="HN583">
            <v>0</v>
          </cell>
          <cell r="HO583">
            <v>0</v>
          </cell>
          <cell r="HP583">
            <v>0.01</v>
          </cell>
          <cell r="HQ583">
            <v>0.01</v>
          </cell>
          <cell r="HR583">
            <v>8.9999999999999993E-3</v>
          </cell>
          <cell r="HS583">
            <v>1.7000000000000001E-2</v>
          </cell>
          <cell r="HT583">
            <v>0.03</v>
          </cell>
          <cell r="HU583">
            <v>0.04</v>
          </cell>
          <cell r="HV583">
            <v>0.03</v>
          </cell>
          <cell r="HW583">
            <v>0.03</v>
          </cell>
          <cell r="HX583">
            <v>0.03</v>
          </cell>
          <cell r="HY583">
            <v>0.03</v>
          </cell>
        </row>
        <row r="584">
          <cell r="A584">
            <v>610274</v>
          </cell>
          <cell r="I584">
            <v>53</v>
          </cell>
          <cell r="J584" t="str">
            <v>Weak</v>
          </cell>
          <cell r="M584">
            <v>36</v>
          </cell>
          <cell r="AA584">
            <v>0.01</v>
          </cell>
          <cell r="AB584">
            <v>0.03</v>
          </cell>
          <cell r="AC584">
            <v>0</v>
          </cell>
          <cell r="AD584">
            <v>0.04</v>
          </cell>
          <cell r="AE584">
            <v>0.04</v>
          </cell>
          <cell r="AF584">
            <v>0.1</v>
          </cell>
          <cell r="AG584">
            <v>0.09</v>
          </cell>
          <cell r="AH584">
            <v>0.08</v>
          </cell>
          <cell r="AI584">
            <v>0.1</v>
          </cell>
          <cell r="AJ584">
            <v>0.08</v>
          </cell>
          <cell r="AK584">
            <v>0.17</v>
          </cell>
          <cell r="AL584">
            <v>0.16</v>
          </cell>
          <cell r="AM584">
            <v>0.32</v>
          </cell>
          <cell r="AN584">
            <v>0.28000000000000003</v>
          </cell>
          <cell r="AO584">
            <v>0.35</v>
          </cell>
          <cell r="AP584">
            <v>0.32</v>
          </cell>
          <cell r="AQ584">
            <v>0.32</v>
          </cell>
          <cell r="AR584">
            <v>0.31</v>
          </cell>
          <cell r="AS584">
            <v>0</v>
          </cell>
          <cell r="AT584">
            <v>0.01</v>
          </cell>
          <cell r="AU584">
            <v>0</v>
          </cell>
          <cell r="AV584">
            <v>0</v>
          </cell>
          <cell r="AW584">
            <v>0</v>
          </cell>
          <cell r="AX584">
            <v>0.01</v>
          </cell>
          <cell r="AY584">
            <v>0.57999999999999996</v>
          </cell>
          <cell r="AZ584">
            <v>0.6</v>
          </cell>
          <cell r="BA584">
            <v>0.56000000000000005</v>
          </cell>
          <cell r="BB584">
            <v>0.56999999999999995</v>
          </cell>
          <cell r="BC584">
            <v>0.48</v>
          </cell>
          <cell r="BD584">
            <v>0.42</v>
          </cell>
          <cell r="BK584">
            <v>0</v>
          </cell>
          <cell r="BL584">
            <v>0</v>
          </cell>
          <cell r="BM584">
            <v>0</v>
          </cell>
          <cell r="BN584">
            <v>0.01</v>
          </cell>
          <cell r="BO584">
            <v>0</v>
          </cell>
          <cell r="BP584">
            <v>0.01</v>
          </cell>
          <cell r="BQ584">
            <v>0.05</v>
          </cell>
          <cell r="BR584">
            <v>0.09</v>
          </cell>
          <cell r="BS584">
            <v>0.04</v>
          </cell>
          <cell r="BT584">
            <v>0.04</v>
          </cell>
          <cell r="BU584">
            <v>0.05</v>
          </cell>
          <cell r="BV584">
            <v>0.06</v>
          </cell>
          <cell r="BW584">
            <v>7.0000000000000007E-2</v>
          </cell>
          <cell r="BX584">
            <v>0.05</v>
          </cell>
          <cell r="BY584">
            <v>0.14000000000000001</v>
          </cell>
          <cell r="BZ584">
            <v>0.11</v>
          </cell>
          <cell r="CA584">
            <v>0.11</v>
          </cell>
          <cell r="CB584">
            <v>0.12</v>
          </cell>
          <cell r="CL584">
            <v>0.18</v>
          </cell>
          <cell r="CM584">
            <v>0.22</v>
          </cell>
          <cell r="CN584">
            <v>0.28000000000000003</v>
          </cell>
          <cell r="CO584">
            <v>0.23</v>
          </cell>
          <cell r="CP584">
            <v>0.28000000000000003</v>
          </cell>
          <cell r="CQ584">
            <v>0.32</v>
          </cell>
          <cell r="CR584">
            <v>0.32</v>
          </cell>
          <cell r="CS584">
            <v>0.25</v>
          </cell>
          <cell r="CT584">
            <v>0.3</v>
          </cell>
          <cell r="CU584">
            <v>0</v>
          </cell>
          <cell r="CV584">
            <v>0.02</v>
          </cell>
          <cell r="CW584">
            <v>0.02</v>
          </cell>
          <cell r="CX584">
            <v>0.02</v>
          </cell>
          <cell r="CY584">
            <v>0.02</v>
          </cell>
          <cell r="CZ584">
            <v>0.02</v>
          </cell>
          <cell r="DA584">
            <v>0.01</v>
          </cell>
          <cell r="DB584">
            <v>0</v>
          </cell>
          <cell r="DC584">
            <v>0.01</v>
          </cell>
          <cell r="DD584">
            <v>0.78</v>
          </cell>
          <cell r="DE584">
            <v>0.71</v>
          </cell>
          <cell r="DF584">
            <v>0.64</v>
          </cell>
          <cell r="DG584">
            <v>0.67</v>
          </cell>
          <cell r="DH584">
            <v>0.65</v>
          </cell>
          <cell r="DI584">
            <v>0.51</v>
          </cell>
          <cell r="DJ584">
            <v>0.51</v>
          </cell>
          <cell r="DK584">
            <v>0.56000000000000005</v>
          </cell>
          <cell r="DL584">
            <v>0.53</v>
          </cell>
          <cell r="DM584">
            <v>0.19</v>
          </cell>
          <cell r="DN584">
            <v>8.9999999999999993E-3</v>
          </cell>
          <cell r="DO584">
            <v>0</v>
          </cell>
          <cell r="DP584">
            <v>0.02</v>
          </cell>
          <cell r="DQ584">
            <v>1.7999999999999999E-2</v>
          </cell>
          <cell r="DR584">
            <v>0.01</v>
          </cell>
          <cell r="DS584">
            <v>0.03</v>
          </cell>
          <cell r="DT584">
            <v>0.01</v>
          </cell>
          <cell r="DU584">
            <v>0.02</v>
          </cell>
          <cell r="DW584">
            <v>0.08</v>
          </cell>
          <cell r="DX584">
            <v>0.106</v>
          </cell>
          <cell r="DY584">
            <v>0.12</v>
          </cell>
          <cell r="DZ584">
            <v>0.08</v>
          </cell>
          <cell r="EA584">
            <v>0.13</v>
          </cell>
          <cell r="EB584">
            <v>0.08</v>
          </cell>
          <cell r="EC584">
            <v>0.11</v>
          </cell>
          <cell r="ED584">
            <v>0.12</v>
          </cell>
          <cell r="EE584">
            <v>0.26</v>
          </cell>
          <cell r="EF584">
            <v>0.28000000000000003</v>
          </cell>
          <cell r="EG584">
            <v>0.31</v>
          </cell>
          <cell r="EH584">
            <v>0.28999999999999998</v>
          </cell>
          <cell r="EI584">
            <v>0.28000000000000003</v>
          </cell>
          <cell r="EJ584">
            <v>0.28000000000000003</v>
          </cell>
          <cell r="EK584">
            <v>0.42</v>
          </cell>
          <cell r="EL584">
            <v>0.34</v>
          </cell>
          <cell r="EM584">
            <v>0.41</v>
          </cell>
          <cell r="EO584">
            <v>0.63</v>
          </cell>
          <cell r="EP584">
            <v>0.57999999999999996</v>
          </cell>
          <cell r="EQ584">
            <v>0.56000000000000005</v>
          </cell>
          <cell r="ER584">
            <v>0.61</v>
          </cell>
          <cell r="ES584">
            <v>0.55000000000000004</v>
          </cell>
          <cell r="ET584">
            <v>0.47</v>
          </cell>
          <cell r="EU584">
            <v>0.53</v>
          </cell>
          <cell r="EV584">
            <v>0.45</v>
          </cell>
          <cell r="EW584">
            <v>0.01</v>
          </cell>
          <cell r="EX584">
            <v>0</v>
          </cell>
          <cell r="EY584">
            <v>0</v>
          </cell>
          <cell r="EZ584">
            <v>0.01</v>
          </cell>
          <cell r="FA584">
            <v>0.01</v>
          </cell>
          <cell r="FB584">
            <v>0.03</v>
          </cell>
          <cell r="FC584">
            <v>0.01</v>
          </cell>
          <cell r="FD584">
            <v>0.02</v>
          </cell>
          <cell r="FE584">
            <v>0</v>
          </cell>
          <cell r="GP584">
            <v>0</v>
          </cell>
          <cell r="GQ584">
            <v>0</v>
          </cell>
          <cell r="GR584">
            <v>0</v>
          </cell>
          <cell r="GS584">
            <v>0</v>
          </cell>
          <cell r="GT584">
            <v>0.04</v>
          </cell>
          <cell r="GU584">
            <v>0.01</v>
          </cell>
          <cell r="GV584">
            <v>0.34</v>
          </cell>
          <cell r="GW584">
            <v>0.35</v>
          </cell>
          <cell r="GX584">
            <v>0.37</v>
          </cell>
          <cell r="GY584">
            <v>0.38</v>
          </cell>
          <cell r="GZ584">
            <v>0.39</v>
          </cell>
          <cell r="HA584">
            <v>0.33</v>
          </cell>
          <cell r="HB584">
            <v>0.55000000000000004</v>
          </cell>
          <cell r="HC584">
            <v>0.45</v>
          </cell>
          <cell r="HD584">
            <v>0.45</v>
          </cell>
          <cell r="HE584">
            <v>0.52</v>
          </cell>
          <cell r="HF584">
            <v>0.43</v>
          </cell>
          <cell r="HG584">
            <v>0.6</v>
          </cell>
          <cell r="HH584">
            <v>0.1</v>
          </cell>
          <cell r="HI584">
            <v>0.16</v>
          </cell>
          <cell r="HJ584">
            <v>0.14000000000000001</v>
          </cell>
          <cell r="HK584">
            <v>0.08</v>
          </cell>
          <cell r="HL584">
            <v>0.12</v>
          </cell>
          <cell r="HM584">
            <v>0.04</v>
          </cell>
          <cell r="HN584">
            <v>8.9999999999999993E-3</v>
          </cell>
          <cell r="HO584">
            <v>0.02</v>
          </cell>
          <cell r="HP584">
            <v>0.01</v>
          </cell>
          <cell r="HQ584">
            <v>0.01</v>
          </cell>
          <cell r="HR584">
            <v>8.9999999999999993E-3</v>
          </cell>
          <cell r="HS584">
            <v>8.9999999999999993E-3</v>
          </cell>
          <cell r="HT584">
            <v>0.01</v>
          </cell>
          <cell r="HU584">
            <v>0.02</v>
          </cell>
          <cell r="HV584">
            <v>0.03</v>
          </cell>
          <cell r="HW584">
            <v>0.01</v>
          </cell>
          <cell r="HX584">
            <v>0.01</v>
          </cell>
          <cell r="HY584">
            <v>0.01</v>
          </cell>
        </row>
        <row r="585">
          <cell r="A585">
            <v>610276</v>
          </cell>
          <cell r="I585">
            <v>52</v>
          </cell>
          <cell r="J585" t="str">
            <v>Neutral</v>
          </cell>
          <cell r="M585">
            <v>55</v>
          </cell>
          <cell r="R585">
            <v>2</v>
          </cell>
          <cell r="AA585">
            <v>0.01</v>
          </cell>
          <cell r="AB585">
            <v>0</v>
          </cell>
          <cell r="AC585">
            <v>0.01</v>
          </cell>
          <cell r="AD585">
            <v>0.01</v>
          </cell>
          <cell r="AE585">
            <v>0.05</v>
          </cell>
          <cell r="AF585">
            <v>0.09</v>
          </cell>
          <cell r="AG585">
            <v>0.08</v>
          </cell>
          <cell r="AH585">
            <v>0.06</v>
          </cell>
          <cell r="AI585">
            <v>0.06</v>
          </cell>
          <cell r="AJ585">
            <v>0.05</v>
          </cell>
          <cell r="AK585">
            <v>0.11</v>
          </cell>
          <cell r="AL585">
            <v>0.09</v>
          </cell>
          <cell r="AM585">
            <v>0.26</v>
          </cell>
          <cell r="AN585">
            <v>0.19</v>
          </cell>
          <cell r="AO585">
            <v>0.23</v>
          </cell>
          <cell r="AP585">
            <v>0.18</v>
          </cell>
          <cell r="AQ585">
            <v>0.21</v>
          </cell>
          <cell r="AR585">
            <v>0.28000000000000003</v>
          </cell>
          <cell r="AS585">
            <v>0.01</v>
          </cell>
          <cell r="AT585">
            <v>0.02</v>
          </cell>
          <cell r="AU585">
            <v>0.04</v>
          </cell>
          <cell r="AV585">
            <v>0.04</v>
          </cell>
          <cell r="AW585">
            <v>0.06</v>
          </cell>
          <cell r="AX585">
            <v>0.04</v>
          </cell>
          <cell r="AY585">
            <v>0.64</v>
          </cell>
          <cell r="AZ585">
            <v>0.72</v>
          </cell>
          <cell r="BA585">
            <v>0.66</v>
          </cell>
          <cell r="BB585">
            <v>0.72</v>
          </cell>
          <cell r="BC585">
            <v>0.56999999999999995</v>
          </cell>
          <cell r="BD585">
            <v>0.5</v>
          </cell>
          <cell r="BK585">
            <v>1.2999999999999999E-2</v>
          </cell>
          <cell r="BL585">
            <v>1.9E-2</v>
          </cell>
          <cell r="BM585">
            <v>0.01</v>
          </cell>
          <cell r="BN585">
            <v>0.01</v>
          </cell>
          <cell r="BO585">
            <v>0.03</v>
          </cell>
          <cell r="BP585">
            <v>0.04</v>
          </cell>
          <cell r="BQ585">
            <v>7.0000000000000007E-2</v>
          </cell>
          <cell r="BR585">
            <v>0.11</v>
          </cell>
          <cell r="BS585">
            <v>0.09</v>
          </cell>
          <cell r="BT585">
            <v>0.03</v>
          </cell>
          <cell r="BU585">
            <v>0.05</v>
          </cell>
          <cell r="BV585">
            <v>0.08</v>
          </cell>
          <cell r="BW585">
            <v>0.06</v>
          </cell>
          <cell r="BX585">
            <v>0.03</v>
          </cell>
          <cell r="BY585">
            <v>0.08</v>
          </cell>
          <cell r="BZ585">
            <v>7.0000000000000007E-2</v>
          </cell>
          <cell r="CA585">
            <v>0.03</v>
          </cell>
          <cell r="CB585">
            <v>7.0000000000000007E-2</v>
          </cell>
          <cell r="CL585">
            <v>0.19</v>
          </cell>
          <cell r="CM585">
            <v>0.21</v>
          </cell>
          <cell r="CN585">
            <v>0.19</v>
          </cell>
          <cell r="CO585">
            <v>0.2</v>
          </cell>
          <cell r="CP585">
            <v>0.24</v>
          </cell>
          <cell r="CQ585">
            <v>0.26</v>
          </cell>
          <cell r="CR585">
            <v>0.23</v>
          </cell>
          <cell r="CS585">
            <v>0.18</v>
          </cell>
          <cell r="CT585">
            <v>0.19</v>
          </cell>
          <cell r="CU585">
            <v>0.03</v>
          </cell>
          <cell r="CV585">
            <v>0.03</v>
          </cell>
          <cell r="CW585">
            <v>0.04</v>
          </cell>
          <cell r="CX585">
            <v>0.03</v>
          </cell>
          <cell r="CY585">
            <v>0.04</v>
          </cell>
          <cell r="CZ585">
            <v>0.04</v>
          </cell>
          <cell r="DA585">
            <v>0.04</v>
          </cell>
          <cell r="DB585">
            <v>0.05</v>
          </cell>
          <cell r="DC585">
            <v>0.04</v>
          </cell>
          <cell r="DD585">
            <v>0.74</v>
          </cell>
          <cell r="DE585">
            <v>0.69</v>
          </cell>
          <cell r="DF585">
            <v>0.67</v>
          </cell>
          <cell r="DG585">
            <v>0.7</v>
          </cell>
          <cell r="DH585">
            <v>0.67</v>
          </cell>
          <cell r="DI585">
            <v>0.57999999999999996</v>
          </cell>
          <cell r="DJ585">
            <v>0.59</v>
          </cell>
          <cell r="DK585">
            <v>0.62</v>
          </cell>
          <cell r="DL585">
            <v>0.61</v>
          </cell>
          <cell r="DM585">
            <v>0.11</v>
          </cell>
          <cell r="DN585">
            <v>3.7999999999999999E-2</v>
          </cell>
          <cell r="DO585">
            <v>0.04</v>
          </cell>
          <cell r="DP585">
            <v>0.05</v>
          </cell>
          <cell r="DQ585">
            <v>1.9E-2</v>
          </cell>
          <cell r="DR585">
            <v>0.04</v>
          </cell>
          <cell r="DS585">
            <v>0.06</v>
          </cell>
          <cell r="DT585">
            <v>0.02</v>
          </cell>
          <cell r="DU585">
            <v>0.05</v>
          </cell>
          <cell r="DW585">
            <v>0.107</v>
          </cell>
          <cell r="DX585">
            <v>0.14499999999999999</v>
          </cell>
          <cell r="DY585">
            <v>0.18</v>
          </cell>
          <cell r="DZ585">
            <v>0.11</v>
          </cell>
          <cell r="EA585">
            <v>0.14000000000000001</v>
          </cell>
          <cell r="EB585">
            <v>0.18</v>
          </cell>
          <cell r="EC585">
            <v>0.16</v>
          </cell>
          <cell r="ED585">
            <v>0.19</v>
          </cell>
          <cell r="EE585">
            <v>0.28999999999999998</v>
          </cell>
          <cell r="EF585">
            <v>0.27</v>
          </cell>
          <cell r="EG585">
            <v>0.31</v>
          </cell>
          <cell r="EH585">
            <v>0.26</v>
          </cell>
          <cell r="EI585">
            <v>0.28000000000000003</v>
          </cell>
          <cell r="EJ585">
            <v>0.33</v>
          </cell>
          <cell r="EK585">
            <v>0.26</v>
          </cell>
          <cell r="EL585">
            <v>0.28000000000000003</v>
          </cell>
          <cell r="EM585">
            <v>0.35</v>
          </cell>
          <cell r="EO585">
            <v>0.55000000000000004</v>
          </cell>
          <cell r="EP585">
            <v>0.43</v>
          </cell>
          <cell r="EQ585">
            <v>0.48</v>
          </cell>
          <cell r="ER585">
            <v>0.53</v>
          </cell>
          <cell r="ES585">
            <v>0.45</v>
          </cell>
          <cell r="ET585">
            <v>0.48</v>
          </cell>
          <cell r="EU585">
            <v>0.5</v>
          </cell>
          <cell r="EV585">
            <v>0.37</v>
          </cell>
          <cell r="EW585">
            <v>0.04</v>
          </cell>
          <cell r="EX585">
            <v>0.03</v>
          </cell>
          <cell r="EY585">
            <v>7.0000000000000007E-2</v>
          </cell>
          <cell r="EZ585">
            <v>0.04</v>
          </cell>
          <cell r="FA585">
            <v>0.05</v>
          </cell>
          <cell r="FB585">
            <v>0.04</v>
          </cell>
          <cell r="FC585">
            <v>0.03</v>
          </cell>
          <cell r="FD585">
            <v>0.05</v>
          </cell>
          <cell r="FE585">
            <v>0.04</v>
          </cell>
          <cell r="GP585">
            <v>0.01</v>
          </cell>
          <cell r="GQ585">
            <v>0.01</v>
          </cell>
          <cell r="GR585">
            <v>0.03</v>
          </cell>
          <cell r="GS585">
            <v>0.03</v>
          </cell>
          <cell r="GT585">
            <v>7.0000000000000007E-2</v>
          </cell>
          <cell r="GU585">
            <v>0.01</v>
          </cell>
          <cell r="GV585">
            <v>0.39</v>
          </cell>
          <cell r="GW585">
            <v>0.34</v>
          </cell>
          <cell r="GX585">
            <v>0.37</v>
          </cell>
          <cell r="GY585">
            <v>0.42</v>
          </cell>
          <cell r="GZ585">
            <v>0.38</v>
          </cell>
          <cell r="HA585">
            <v>0.41</v>
          </cell>
          <cell r="HB585">
            <v>0.48</v>
          </cell>
          <cell r="HC585">
            <v>0.43</v>
          </cell>
          <cell r="HD585">
            <v>0.39</v>
          </cell>
          <cell r="HE585">
            <v>0.38</v>
          </cell>
          <cell r="HF585">
            <v>0.4</v>
          </cell>
          <cell r="HG585">
            <v>0.46</v>
          </cell>
          <cell r="HH585">
            <v>7.0000000000000007E-2</v>
          </cell>
          <cell r="HI585">
            <v>0.14000000000000001</v>
          </cell>
          <cell r="HJ585">
            <v>0.12</v>
          </cell>
          <cell r="HK585">
            <v>0.08</v>
          </cell>
          <cell r="HL585">
            <v>0.08</v>
          </cell>
          <cell r="HM585">
            <v>0.06</v>
          </cell>
          <cell r="HN585">
            <v>1.2999999999999999E-2</v>
          </cell>
          <cell r="HO585">
            <v>0.03</v>
          </cell>
          <cell r="HP585">
            <v>0.04</v>
          </cell>
          <cell r="HQ585">
            <v>0.03</v>
          </cell>
          <cell r="HR585">
            <v>1.9E-2</v>
          </cell>
          <cell r="HS585">
            <v>1.2999999999999999E-2</v>
          </cell>
          <cell r="HT585">
            <v>0.04</v>
          </cell>
          <cell r="HU585">
            <v>0.06</v>
          </cell>
          <cell r="HV585">
            <v>0.06</v>
          </cell>
          <cell r="HW585">
            <v>7.0000000000000007E-2</v>
          </cell>
          <cell r="HX585">
            <v>0.06</v>
          </cell>
          <cell r="HY585">
            <v>0.05</v>
          </cell>
        </row>
        <row r="586">
          <cell r="A586">
            <v>610279</v>
          </cell>
          <cell r="I586">
            <v>48</v>
          </cell>
          <cell r="J586" t="str">
            <v>Neutral</v>
          </cell>
          <cell r="M586">
            <v>56</v>
          </cell>
          <cell r="R586">
            <v>1</v>
          </cell>
          <cell r="AA586">
            <v>0.01</v>
          </cell>
          <cell r="AB586">
            <v>0.01</v>
          </cell>
          <cell r="AC586">
            <v>0.01</v>
          </cell>
          <cell r="AD586">
            <v>0.03</v>
          </cell>
          <cell r="AE586">
            <v>0.06</v>
          </cell>
          <cell r="AF586">
            <v>0.06</v>
          </cell>
          <cell r="AG586">
            <v>0.08</v>
          </cell>
          <cell r="AH586">
            <v>0.03</v>
          </cell>
          <cell r="AI586">
            <v>0.05</v>
          </cell>
          <cell r="AJ586">
            <v>0.05</v>
          </cell>
          <cell r="AK586">
            <v>0.1</v>
          </cell>
          <cell r="AL586">
            <v>0.12</v>
          </cell>
          <cell r="AM586">
            <v>0.27</v>
          </cell>
          <cell r="AN586">
            <v>0.23</v>
          </cell>
          <cell r="AO586">
            <v>0.31</v>
          </cell>
          <cell r="AP586">
            <v>0.24</v>
          </cell>
          <cell r="AQ586">
            <v>0.25</v>
          </cell>
          <cell r="AR586">
            <v>0.28000000000000003</v>
          </cell>
          <cell r="AS586">
            <v>0</v>
          </cell>
          <cell r="AT586">
            <v>0</v>
          </cell>
          <cell r="AU586">
            <v>0.02</v>
          </cell>
          <cell r="AV586">
            <v>0.01</v>
          </cell>
          <cell r="AW586">
            <v>0.02</v>
          </cell>
          <cell r="AX586">
            <v>0.02</v>
          </cell>
          <cell r="AY586">
            <v>0.65</v>
          </cell>
          <cell r="AZ586">
            <v>0.73</v>
          </cell>
          <cell r="BA586">
            <v>0.61</v>
          </cell>
          <cell r="BB586">
            <v>0.67</v>
          </cell>
          <cell r="BC586">
            <v>0.56999999999999995</v>
          </cell>
          <cell r="BD586">
            <v>0.53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0.03</v>
          </cell>
          <cell r="BQ586">
            <v>0.03</v>
          </cell>
          <cell r="BR586">
            <v>0.02</v>
          </cell>
          <cell r="BS586">
            <v>0.03</v>
          </cell>
          <cell r="BT586">
            <v>0.01</v>
          </cell>
          <cell r="BU586">
            <v>0.03</v>
          </cell>
          <cell r="BV586">
            <v>7.0000000000000007E-2</v>
          </cell>
          <cell r="BW586">
            <v>0.04</v>
          </cell>
          <cell r="BX586">
            <v>0.04</v>
          </cell>
          <cell r="BY586">
            <v>0.08</v>
          </cell>
          <cell r="BZ586">
            <v>0.08</v>
          </cell>
          <cell r="CA586">
            <v>7.0000000000000007E-2</v>
          </cell>
          <cell r="CB586">
            <v>0.08</v>
          </cell>
          <cell r="CL586">
            <v>0.17</v>
          </cell>
          <cell r="CM586">
            <v>0.19</v>
          </cell>
          <cell r="CN586">
            <v>0.21</v>
          </cell>
          <cell r="CO586">
            <v>0.17</v>
          </cell>
          <cell r="CP586">
            <v>0.18</v>
          </cell>
          <cell r="CQ586">
            <v>0.31</v>
          </cell>
          <cell r="CR586">
            <v>0.26</v>
          </cell>
          <cell r="CS586">
            <v>0.23</v>
          </cell>
          <cell r="CT586">
            <v>0.26</v>
          </cell>
          <cell r="CU586">
            <v>0.02</v>
          </cell>
          <cell r="CV586">
            <v>0.01</v>
          </cell>
          <cell r="CW586">
            <v>0.02</v>
          </cell>
          <cell r="CX586">
            <v>0.02</v>
          </cell>
          <cell r="CY586">
            <v>0.03</v>
          </cell>
          <cell r="CZ586">
            <v>0.02</v>
          </cell>
          <cell r="DA586">
            <v>0.03</v>
          </cell>
          <cell r="DB586">
            <v>0.03</v>
          </cell>
          <cell r="DC586">
            <v>0.03</v>
          </cell>
          <cell r="DD586">
            <v>0.8</v>
          </cell>
          <cell r="DE586">
            <v>0.78</v>
          </cell>
          <cell r="DF586">
            <v>0.71</v>
          </cell>
          <cell r="DG586">
            <v>0.77</v>
          </cell>
          <cell r="DH586">
            <v>0.74</v>
          </cell>
          <cell r="DI586">
            <v>0.56999999999999995</v>
          </cell>
          <cell r="DJ586">
            <v>0.61</v>
          </cell>
          <cell r="DK586">
            <v>0.65</v>
          </cell>
          <cell r="DL586">
            <v>0.6</v>
          </cell>
          <cell r="DM586">
            <v>0.13</v>
          </cell>
          <cell r="DN586">
            <v>0</v>
          </cell>
          <cell r="DO586">
            <v>0.01</v>
          </cell>
          <cell r="DP586">
            <v>0.03</v>
          </cell>
          <cell r="DQ586">
            <v>8.9999999999999993E-3</v>
          </cell>
          <cell r="DR586">
            <v>0.03</v>
          </cell>
          <cell r="DS586">
            <v>0.04</v>
          </cell>
          <cell r="DT586">
            <v>0.01</v>
          </cell>
          <cell r="DU586">
            <v>0.03</v>
          </cell>
          <cell r="DW586">
            <v>0.06</v>
          </cell>
          <cell r="DX586">
            <v>0.06</v>
          </cell>
          <cell r="DY586">
            <v>0.14000000000000001</v>
          </cell>
          <cell r="DZ586">
            <v>0.1</v>
          </cell>
          <cell r="EA586">
            <v>0.13</v>
          </cell>
          <cell r="EB586">
            <v>0.15</v>
          </cell>
          <cell r="EC586">
            <v>7.0000000000000007E-2</v>
          </cell>
          <cell r="ED586">
            <v>0.16</v>
          </cell>
          <cell r="EE586">
            <v>0.27</v>
          </cell>
          <cell r="EF586">
            <v>0.27</v>
          </cell>
          <cell r="EG586">
            <v>0.28000000000000003</v>
          </cell>
          <cell r="EH586">
            <v>0.26</v>
          </cell>
          <cell r="EI586">
            <v>0.24</v>
          </cell>
          <cell r="EJ586">
            <v>0.34</v>
          </cell>
          <cell r="EK586">
            <v>0.32</v>
          </cell>
          <cell r="EL586">
            <v>0.36</v>
          </cell>
          <cell r="EM586">
            <v>0.32</v>
          </cell>
          <cell r="EO586">
            <v>0.62</v>
          </cell>
          <cell r="EP586">
            <v>0.6</v>
          </cell>
          <cell r="EQ586">
            <v>0.54</v>
          </cell>
          <cell r="ER586">
            <v>0.61</v>
          </cell>
          <cell r="ES586">
            <v>0.44</v>
          </cell>
          <cell r="ET586">
            <v>0.45</v>
          </cell>
          <cell r="EU586">
            <v>0.52</v>
          </cell>
          <cell r="EV586">
            <v>0.46</v>
          </cell>
          <cell r="EW586">
            <v>0.03</v>
          </cell>
          <cell r="EX586">
            <v>0.05</v>
          </cell>
          <cell r="EY586">
            <v>0.04</v>
          </cell>
          <cell r="EZ586">
            <v>0.03</v>
          </cell>
          <cell r="FA586">
            <v>0.03</v>
          </cell>
          <cell r="FB586">
            <v>7.0000000000000007E-2</v>
          </cell>
          <cell r="FC586">
            <v>0.04</v>
          </cell>
          <cell r="FD586">
            <v>0.04</v>
          </cell>
          <cell r="FE586">
            <v>0.04</v>
          </cell>
          <cell r="GP586">
            <v>0.02</v>
          </cell>
          <cell r="GQ586">
            <v>0.03</v>
          </cell>
          <cell r="GR586">
            <v>0.04</v>
          </cell>
          <cell r="GS586">
            <v>0.03</v>
          </cell>
          <cell r="GT586">
            <v>0.04</v>
          </cell>
          <cell r="GU586">
            <v>0</v>
          </cell>
          <cell r="GV586">
            <v>0.35</v>
          </cell>
          <cell r="GW586">
            <v>0.22</v>
          </cell>
          <cell r="GX586">
            <v>0.22</v>
          </cell>
          <cell r="GY586">
            <v>0.31</v>
          </cell>
          <cell r="GZ586">
            <v>0.37</v>
          </cell>
          <cell r="HA586">
            <v>0.35</v>
          </cell>
          <cell r="HB586">
            <v>0.48</v>
          </cell>
          <cell r="HC586">
            <v>0.46</v>
          </cell>
          <cell r="HD586">
            <v>0.41</v>
          </cell>
          <cell r="HE586">
            <v>0.46</v>
          </cell>
          <cell r="HF586">
            <v>0.4</v>
          </cell>
          <cell r="HG586">
            <v>0.49</v>
          </cell>
          <cell r="HH586">
            <v>7.0000000000000007E-2</v>
          </cell>
          <cell r="HI586">
            <v>0.19</v>
          </cell>
          <cell r="HJ586">
            <v>0.22</v>
          </cell>
          <cell r="HK586">
            <v>0.09</v>
          </cell>
          <cell r="HL586">
            <v>0.09</v>
          </cell>
          <cell r="HM586">
            <v>0.06</v>
          </cell>
          <cell r="HN586">
            <v>1.7000000000000001E-2</v>
          </cell>
          <cell r="HO586">
            <v>0.02</v>
          </cell>
          <cell r="HP586">
            <v>0.03</v>
          </cell>
          <cell r="HQ586">
            <v>0.03</v>
          </cell>
          <cell r="HR586">
            <v>2.5999999999999999E-2</v>
          </cell>
          <cell r="HS586">
            <v>2.5999999999999999E-2</v>
          </cell>
          <cell r="HT586">
            <v>0.06</v>
          </cell>
          <cell r="HU586">
            <v>0.09</v>
          </cell>
          <cell r="HV586">
            <v>7.0000000000000007E-2</v>
          </cell>
          <cell r="HW586">
            <v>0.08</v>
          </cell>
          <cell r="HX586">
            <v>0.08</v>
          </cell>
          <cell r="HY586">
            <v>7.0000000000000007E-2</v>
          </cell>
        </row>
        <row r="587">
          <cell r="A587">
            <v>610281</v>
          </cell>
          <cell r="I587">
            <v>81</v>
          </cell>
          <cell r="J587" t="str">
            <v>Neutral</v>
          </cell>
          <cell r="M587">
            <v>40</v>
          </cell>
          <cell r="AA587">
            <v>0.01</v>
          </cell>
          <cell r="AB587">
            <v>0</v>
          </cell>
          <cell r="AC587">
            <v>0</v>
          </cell>
          <cell r="AD587">
            <v>0.01</v>
          </cell>
          <cell r="AE587">
            <v>0.01</v>
          </cell>
          <cell r="AF587">
            <v>0.01</v>
          </cell>
          <cell r="AG587">
            <v>0.04</v>
          </cell>
          <cell r="AH587">
            <v>0.03</v>
          </cell>
          <cell r="AI587">
            <v>0.02</v>
          </cell>
          <cell r="AJ587">
            <v>0.03</v>
          </cell>
          <cell r="AK587">
            <v>0.05</v>
          </cell>
          <cell r="AL587">
            <v>0.08</v>
          </cell>
          <cell r="AM587">
            <v>0.44</v>
          </cell>
          <cell r="AN587">
            <v>0.45</v>
          </cell>
          <cell r="AO587">
            <v>0.51</v>
          </cell>
          <cell r="AP587">
            <v>0.55000000000000004</v>
          </cell>
          <cell r="AQ587">
            <v>0.55000000000000004</v>
          </cell>
          <cell r="AR587">
            <v>0.51</v>
          </cell>
          <cell r="AS587">
            <v>0</v>
          </cell>
          <cell r="AT587">
            <v>0</v>
          </cell>
          <cell r="AU587">
            <v>0.01</v>
          </cell>
          <cell r="AV587">
            <v>0</v>
          </cell>
          <cell r="AW587">
            <v>0</v>
          </cell>
          <cell r="AX587">
            <v>0.01</v>
          </cell>
          <cell r="AY587">
            <v>0.5</v>
          </cell>
          <cell r="AZ587">
            <v>0.51</v>
          </cell>
          <cell r="BA587">
            <v>0.45</v>
          </cell>
          <cell r="BB587">
            <v>0.41</v>
          </cell>
          <cell r="BC587">
            <v>0.39</v>
          </cell>
          <cell r="BD587">
            <v>0.39</v>
          </cell>
          <cell r="BK587">
            <v>6.0000000000000001E-3</v>
          </cell>
          <cell r="BL587">
            <v>0</v>
          </cell>
          <cell r="BM587">
            <v>0</v>
          </cell>
          <cell r="BN587">
            <v>0.02</v>
          </cell>
          <cell r="BO587">
            <v>0</v>
          </cell>
          <cell r="BP587">
            <v>0.01</v>
          </cell>
          <cell r="BQ587">
            <v>0.01</v>
          </cell>
          <cell r="BR587">
            <v>0.02</v>
          </cell>
          <cell r="BS587">
            <v>0.01</v>
          </cell>
          <cell r="BT587">
            <v>0.01</v>
          </cell>
          <cell r="BU587">
            <v>0.02</v>
          </cell>
          <cell r="BV587">
            <v>0.02</v>
          </cell>
          <cell r="BW587">
            <v>0.03</v>
          </cell>
          <cell r="BX587">
            <v>0.02</v>
          </cell>
          <cell r="BY587">
            <v>0.05</v>
          </cell>
          <cell r="BZ587">
            <v>0.03</v>
          </cell>
          <cell r="CA587">
            <v>0.03</v>
          </cell>
          <cell r="CB587">
            <v>0.03</v>
          </cell>
          <cell r="CL587">
            <v>0.47</v>
          </cell>
          <cell r="CM587">
            <v>0.46</v>
          </cell>
          <cell r="CN587">
            <v>0.49</v>
          </cell>
          <cell r="CO587">
            <v>0.54</v>
          </cell>
          <cell r="CP587">
            <v>0.53</v>
          </cell>
          <cell r="CQ587">
            <v>0.55000000000000004</v>
          </cell>
          <cell r="CR587">
            <v>0.54</v>
          </cell>
          <cell r="CS587">
            <v>0.52</v>
          </cell>
          <cell r="CT587">
            <v>0.52</v>
          </cell>
          <cell r="CU587">
            <v>0</v>
          </cell>
          <cell r="CV587">
            <v>0.01</v>
          </cell>
          <cell r="CW587">
            <v>0</v>
          </cell>
          <cell r="CX587">
            <v>0</v>
          </cell>
          <cell r="CY587">
            <v>0</v>
          </cell>
          <cell r="CZ587">
            <v>0.01</v>
          </cell>
          <cell r="DA587">
            <v>0</v>
          </cell>
          <cell r="DB587">
            <v>0</v>
          </cell>
          <cell r="DC587">
            <v>0</v>
          </cell>
          <cell r="DD587">
            <v>0.51</v>
          </cell>
          <cell r="DE587">
            <v>0.52</v>
          </cell>
          <cell r="DF587">
            <v>0.49</v>
          </cell>
          <cell r="DG587">
            <v>0.41</v>
          </cell>
          <cell r="DH587">
            <v>0.45</v>
          </cell>
          <cell r="DI587">
            <v>0.39</v>
          </cell>
          <cell r="DJ587">
            <v>0.42</v>
          </cell>
          <cell r="DK587">
            <v>0.43</v>
          </cell>
          <cell r="DL587">
            <v>0.44</v>
          </cell>
          <cell r="DM587">
            <v>0.02</v>
          </cell>
          <cell r="DN587">
            <v>1.0999999999999999E-2</v>
          </cell>
          <cell r="DO587">
            <v>0</v>
          </cell>
          <cell r="DP587">
            <v>0</v>
          </cell>
          <cell r="DQ587">
            <v>3.0000000000000001E-3</v>
          </cell>
          <cell r="DR587">
            <v>0.01</v>
          </cell>
          <cell r="DS587">
            <v>0.02</v>
          </cell>
          <cell r="DT587">
            <v>0.01</v>
          </cell>
          <cell r="DU587">
            <v>0.01</v>
          </cell>
          <cell r="DW587">
            <v>0.04</v>
          </cell>
          <cell r="DX587">
            <v>2.3E-2</v>
          </cell>
          <cell r="DY587">
            <v>0.03</v>
          </cell>
          <cell r="DZ587">
            <v>0.02</v>
          </cell>
          <cell r="EA587">
            <v>0.03</v>
          </cell>
          <cell r="EB587">
            <v>0.18</v>
          </cell>
          <cell r="EC587">
            <v>0.04</v>
          </cell>
          <cell r="ED587">
            <v>0.04</v>
          </cell>
          <cell r="EE587">
            <v>0.34</v>
          </cell>
          <cell r="EF587">
            <v>0.4</v>
          </cell>
          <cell r="EG587">
            <v>0.42</v>
          </cell>
          <cell r="EH587">
            <v>0.49</v>
          </cell>
          <cell r="EI587">
            <v>0.49</v>
          </cell>
          <cell r="EJ587">
            <v>0.49</v>
          </cell>
          <cell r="EK587">
            <v>0.56999999999999995</v>
          </cell>
          <cell r="EL587">
            <v>0.47</v>
          </cell>
          <cell r="EM587">
            <v>0.5</v>
          </cell>
          <cell r="EO587">
            <v>0.54</v>
          </cell>
          <cell r="EP587">
            <v>0.55000000000000004</v>
          </cell>
          <cell r="EQ587">
            <v>0.47</v>
          </cell>
          <cell r="ER587">
            <v>0.47</v>
          </cell>
          <cell r="ES587">
            <v>0.44</v>
          </cell>
          <cell r="ET587">
            <v>0.21</v>
          </cell>
          <cell r="EU587">
            <v>0.47</v>
          </cell>
          <cell r="EV587">
            <v>0.45</v>
          </cell>
          <cell r="EW587">
            <v>0.01</v>
          </cell>
          <cell r="EX587">
            <v>0.01</v>
          </cell>
          <cell r="EY587">
            <v>0.01</v>
          </cell>
          <cell r="EZ587">
            <v>0.01</v>
          </cell>
          <cell r="FA587">
            <v>0.02</v>
          </cell>
          <cell r="FB587">
            <v>0.03</v>
          </cell>
          <cell r="FC587">
            <v>0.02</v>
          </cell>
          <cell r="FD587">
            <v>0.01</v>
          </cell>
          <cell r="FE587">
            <v>0.01</v>
          </cell>
          <cell r="GP587">
            <v>0</v>
          </cell>
          <cell r="GQ587">
            <v>0</v>
          </cell>
          <cell r="GR587">
            <v>0</v>
          </cell>
          <cell r="GS587">
            <v>0</v>
          </cell>
          <cell r="GT587">
            <v>0.04</v>
          </cell>
          <cell r="GU587">
            <v>0</v>
          </cell>
          <cell r="GV587">
            <v>0.51</v>
          </cell>
          <cell r="GW587">
            <v>0.48</v>
          </cell>
          <cell r="GX587">
            <v>0.49</v>
          </cell>
          <cell r="GY587">
            <v>0.5</v>
          </cell>
          <cell r="GZ587">
            <v>0.51</v>
          </cell>
          <cell r="HA587">
            <v>0.47</v>
          </cell>
          <cell r="HB587">
            <v>0.46</v>
          </cell>
          <cell r="HC587">
            <v>0.4</v>
          </cell>
          <cell r="HD587">
            <v>0.44</v>
          </cell>
          <cell r="HE587">
            <v>0.45</v>
          </cell>
          <cell r="HF587">
            <v>0.25</v>
          </cell>
          <cell r="HG587">
            <v>0.51</v>
          </cell>
          <cell r="HH587">
            <v>0.02</v>
          </cell>
          <cell r="HI587">
            <v>0.1</v>
          </cell>
          <cell r="HJ587">
            <v>0.05</v>
          </cell>
          <cell r="HK587">
            <v>0.02</v>
          </cell>
          <cell r="HL587">
            <v>0.12</v>
          </cell>
          <cell r="HM587">
            <v>0.01</v>
          </cell>
          <cell r="HN587">
            <v>8.0000000000000002E-3</v>
          </cell>
          <cell r="HO587">
            <v>0.01</v>
          </cell>
          <cell r="HP587">
            <v>0.01</v>
          </cell>
          <cell r="HQ587">
            <v>0.01</v>
          </cell>
          <cell r="HR587">
            <v>7.5999999999999998E-2</v>
          </cell>
          <cell r="HS587">
            <v>8.0000000000000002E-3</v>
          </cell>
          <cell r="HT587">
            <v>0.01</v>
          </cell>
          <cell r="HU587">
            <v>0.01</v>
          </cell>
          <cell r="HV587">
            <v>0.01</v>
          </cell>
          <cell r="HW587">
            <v>0.01</v>
          </cell>
          <cell r="HX587">
            <v>0.01</v>
          </cell>
          <cell r="HY587">
            <v>0.01</v>
          </cell>
        </row>
        <row r="588">
          <cell r="A588">
            <v>610282</v>
          </cell>
          <cell r="I588">
            <v>53</v>
          </cell>
          <cell r="J588" t="str">
            <v>Strong</v>
          </cell>
          <cell r="M588">
            <v>65</v>
          </cell>
          <cell r="R588">
            <v>1</v>
          </cell>
          <cell r="AA588">
            <v>0.01</v>
          </cell>
          <cell r="AB588">
            <v>0.01</v>
          </cell>
          <cell r="AC588">
            <v>0.01</v>
          </cell>
          <cell r="AD588">
            <v>0</v>
          </cell>
          <cell r="AE588">
            <v>0.02</v>
          </cell>
          <cell r="AF588">
            <v>0.03</v>
          </cell>
          <cell r="AG588">
            <v>0.04</v>
          </cell>
          <cell r="AH588">
            <v>0.05</v>
          </cell>
          <cell r="AI588">
            <v>0.04</v>
          </cell>
          <cell r="AJ588">
            <v>0.04</v>
          </cell>
          <cell r="AK588">
            <v>0.08</v>
          </cell>
          <cell r="AL588">
            <v>0.1</v>
          </cell>
          <cell r="AM588">
            <v>0.27</v>
          </cell>
          <cell r="AN588">
            <v>0.23</v>
          </cell>
          <cell r="AO588">
            <v>0.24</v>
          </cell>
          <cell r="AP588">
            <v>0.22</v>
          </cell>
          <cell r="AQ588">
            <v>0.27</v>
          </cell>
          <cell r="AR588">
            <v>0.28000000000000003</v>
          </cell>
          <cell r="AS588">
            <v>0</v>
          </cell>
          <cell r="AT588">
            <v>0.01</v>
          </cell>
          <cell r="AU588">
            <v>0.01</v>
          </cell>
          <cell r="AV588">
            <v>0</v>
          </cell>
          <cell r="AW588">
            <v>0.01</v>
          </cell>
          <cell r="AX588">
            <v>0.01</v>
          </cell>
          <cell r="AY588">
            <v>0.68</v>
          </cell>
          <cell r="AZ588">
            <v>0.71</v>
          </cell>
          <cell r="BA588">
            <v>0.7</v>
          </cell>
          <cell r="BB588">
            <v>0.74</v>
          </cell>
          <cell r="BC588">
            <v>0.63</v>
          </cell>
          <cell r="BD588">
            <v>0.57999999999999996</v>
          </cell>
          <cell r="BK588">
            <v>8.0000000000000002E-3</v>
          </cell>
          <cell r="BL588">
            <v>8.0000000000000002E-3</v>
          </cell>
          <cell r="BM588">
            <v>0.01</v>
          </cell>
          <cell r="BN588">
            <v>0.02</v>
          </cell>
          <cell r="BO588">
            <v>0.01</v>
          </cell>
          <cell r="BP588">
            <v>0.01</v>
          </cell>
          <cell r="BQ588">
            <v>0.02</v>
          </cell>
          <cell r="BR588">
            <v>0.06</v>
          </cell>
          <cell r="BS588">
            <v>0.04</v>
          </cell>
          <cell r="BT588">
            <v>0.02</v>
          </cell>
          <cell r="BU588">
            <v>0.02</v>
          </cell>
          <cell r="BV588">
            <v>0.03</v>
          </cell>
          <cell r="BW588">
            <v>0.04</v>
          </cell>
          <cell r="BX588">
            <v>0.02</v>
          </cell>
          <cell r="BY588">
            <v>0.05</v>
          </cell>
          <cell r="BZ588">
            <v>0.06</v>
          </cell>
          <cell r="CA588">
            <v>0.05</v>
          </cell>
          <cell r="CB588">
            <v>0.08</v>
          </cell>
          <cell r="CL588">
            <v>0.13</v>
          </cell>
          <cell r="CM588">
            <v>0.14000000000000001</v>
          </cell>
          <cell r="CN588">
            <v>0.16</v>
          </cell>
          <cell r="CO588">
            <v>0.11</v>
          </cell>
          <cell r="CP588">
            <v>0.17</v>
          </cell>
          <cell r="CQ588">
            <v>0.23</v>
          </cell>
          <cell r="CR588">
            <v>0.16</v>
          </cell>
          <cell r="CS588">
            <v>0.18</v>
          </cell>
          <cell r="CT588">
            <v>0.1</v>
          </cell>
          <cell r="CU588">
            <v>0.02</v>
          </cell>
          <cell r="CV588">
            <v>0.02</v>
          </cell>
          <cell r="CW588">
            <v>0.01</v>
          </cell>
          <cell r="CX588">
            <v>0.01</v>
          </cell>
          <cell r="CY588">
            <v>0.01</v>
          </cell>
          <cell r="CZ588">
            <v>0.02</v>
          </cell>
          <cell r="DA588">
            <v>0.01</v>
          </cell>
          <cell r="DB588">
            <v>0.02</v>
          </cell>
          <cell r="DC588">
            <v>0.01</v>
          </cell>
          <cell r="DD588">
            <v>0.84</v>
          </cell>
          <cell r="DE588">
            <v>0.81</v>
          </cell>
          <cell r="DF588">
            <v>0.79</v>
          </cell>
          <cell r="DG588">
            <v>0.83</v>
          </cell>
          <cell r="DH588">
            <v>0.79</v>
          </cell>
          <cell r="DI588">
            <v>0.69</v>
          </cell>
          <cell r="DJ588">
            <v>0.75</v>
          </cell>
          <cell r="DK588">
            <v>0.69</v>
          </cell>
          <cell r="DL588">
            <v>0.77</v>
          </cell>
          <cell r="DM588">
            <v>0.2</v>
          </cell>
          <cell r="DN588">
            <v>2.3E-2</v>
          </cell>
          <cell r="DO588">
            <v>0.02</v>
          </cell>
          <cell r="DP588">
            <v>0.02</v>
          </cell>
          <cell r="DQ588">
            <v>2.3E-2</v>
          </cell>
          <cell r="DR588">
            <v>0.04</v>
          </cell>
          <cell r="DS588">
            <v>0.04</v>
          </cell>
          <cell r="DT588">
            <v>0</v>
          </cell>
          <cell r="DU588">
            <v>0.03</v>
          </cell>
          <cell r="DW588">
            <v>7.0000000000000007E-2</v>
          </cell>
          <cell r="DX588">
            <v>3.9E-2</v>
          </cell>
          <cell r="DY588">
            <v>0.03</v>
          </cell>
          <cell r="DZ588">
            <v>0.05</v>
          </cell>
          <cell r="EA588">
            <v>0.05</v>
          </cell>
          <cell r="EB588">
            <v>0.08</v>
          </cell>
          <cell r="EC588">
            <v>7.0000000000000007E-2</v>
          </cell>
          <cell r="ED588">
            <v>7.0000000000000007E-2</v>
          </cell>
          <cell r="EE588">
            <v>0.23</v>
          </cell>
          <cell r="EF588">
            <v>0.2</v>
          </cell>
          <cell r="EG588">
            <v>0.23</v>
          </cell>
          <cell r="EH588">
            <v>0.24</v>
          </cell>
          <cell r="EI588">
            <v>0.2</v>
          </cell>
          <cell r="EJ588">
            <v>0.23</v>
          </cell>
          <cell r="EK588">
            <v>0.31</v>
          </cell>
          <cell r="EL588">
            <v>0.28999999999999998</v>
          </cell>
          <cell r="EM588">
            <v>0.34</v>
          </cell>
          <cell r="EO588">
            <v>0.69</v>
          </cell>
          <cell r="EP588">
            <v>0.68</v>
          </cell>
          <cell r="EQ588">
            <v>0.68</v>
          </cell>
          <cell r="ER588">
            <v>0.69</v>
          </cell>
          <cell r="ES588">
            <v>0.65</v>
          </cell>
          <cell r="ET588">
            <v>0.54</v>
          </cell>
          <cell r="EU588">
            <v>0.61</v>
          </cell>
          <cell r="EV588">
            <v>0.53</v>
          </cell>
          <cell r="EW588">
            <v>0.02</v>
          </cell>
          <cell r="EX588">
            <v>0.02</v>
          </cell>
          <cell r="EY588">
            <v>0.03</v>
          </cell>
          <cell r="EZ588">
            <v>0.02</v>
          </cell>
          <cell r="FA588">
            <v>0.04</v>
          </cell>
          <cell r="FB588">
            <v>0.03</v>
          </cell>
          <cell r="FC588">
            <v>0.03</v>
          </cell>
          <cell r="FD588">
            <v>0.03</v>
          </cell>
          <cell r="FE588">
            <v>0.02</v>
          </cell>
          <cell r="GP588">
            <v>0.01</v>
          </cell>
          <cell r="GQ588">
            <v>0.02</v>
          </cell>
          <cell r="GR588">
            <v>0.03</v>
          </cell>
          <cell r="GS588">
            <v>0.01</v>
          </cell>
          <cell r="GT588">
            <v>0.05</v>
          </cell>
          <cell r="GU588">
            <v>0.01</v>
          </cell>
          <cell r="GV588">
            <v>0.27</v>
          </cell>
          <cell r="GW588">
            <v>0.3</v>
          </cell>
          <cell r="GX588">
            <v>0.28999999999999998</v>
          </cell>
          <cell r="GY588">
            <v>0.3</v>
          </cell>
          <cell r="GZ588">
            <v>0.28999999999999998</v>
          </cell>
          <cell r="HA588">
            <v>0.27</v>
          </cell>
          <cell r="HB588">
            <v>0.63</v>
          </cell>
          <cell r="HC588">
            <v>0.48</v>
          </cell>
          <cell r="HD588">
            <v>0.45</v>
          </cell>
          <cell r="HE588">
            <v>0.53</v>
          </cell>
          <cell r="HF588">
            <v>0.55000000000000004</v>
          </cell>
          <cell r="HG588">
            <v>0.63</v>
          </cell>
          <cell r="HH588">
            <v>0.04</v>
          </cell>
          <cell r="HI588">
            <v>0.1</v>
          </cell>
          <cell r="HJ588">
            <v>0.13</v>
          </cell>
          <cell r="HK588">
            <v>0.08</v>
          </cell>
          <cell r="HL588">
            <v>0.05</v>
          </cell>
          <cell r="HM588">
            <v>0.02</v>
          </cell>
          <cell r="HN588">
            <v>3.1E-2</v>
          </cell>
          <cell r="HO588">
            <v>0.02</v>
          </cell>
          <cell r="HP588">
            <v>0.05</v>
          </cell>
          <cell r="HQ588">
            <v>0.02</v>
          </cell>
          <cell r="HR588">
            <v>1.6E-2</v>
          </cell>
          <cell r="HS588">
            <v>1.6E-2</v>
          </cell>
          <cell r="HT588">
            <v>0.02</v>
          </cell>
          <cell r="HU588">
            <v>7.0000000000000007E-2</v>
          </cell>
          <cell r="HV588">
            <v>0.05</v>
          </cell>
          <cell r="HW588">
            <v>0.06</v>
          </cell>
          <cell r="HX588">
            <v>0.05</v>
          </cell>
          <cell r="HY588">
            <v>0.05</v>
          </cell>
        </row>
        <row r="589">
          <cell r="A589">
            <v>610284</v>
          </cell>
          <cell r="I589">
            <v>81</v>
          </cell>
          <cell r="J589" t="str">
            <v>Neutral</v>
          </cell>
          <cell r="M589">
            <v>52</v>
          </cell>
          <cell r="R589">
            <v>43</v>
          </cell>
          <cell r="AA589">
            <v>0.01</v>
          </cell>
          <cell r="AB589">
            <v>0</v>
          </cell>
          <cell r="AC589">
            <v>0.02</v>
          </cell>
          <cell r="AD589">
            <v>0.01</v>
          </cell>
          <cell r="AE589">
            <v>0.02</v>
          </cell>
          <cell r="AF589">
            <v>0.05</v>
          </cell>
          <cell r="AG589">
            <v>0.06</v>
          </cell>
          <cell r="AH589">
            <v>0.03</v>
          </cell>
          <cell r="AI589">
            <v>0.03</v>
          </cell>
          <cell r="AJ589">
            <v>0.02</v>
          </cell>
          <cell r="AK589">
            <v>0.09</v>
          </cell>
          <cell r="AL589">
            <v>0.13</v>
          </cell>
          <cell r="AM589">
            <v>0.42</v>
          </cell>
          <cell r="AN589">
            <v>0.3</v>
          </cell>
          <cell r="AO589">
            <v>0.32</v>
          </cell>
          <cell r="AP589">
            <v>0.23</v>
          </cell>
          <cell r="AQ589">
            <v>0.42</v>
          </cell>
          <cell r="AR589">
            <v>0.36</v>
          </cell>
          <cell r="AS589">
            <v>0.02</v>
          </cell>
          <cell r="AT589">
            <v>0.03</v>
          </cell>
          <cell r="AU589">
            <v>0.03</v>
          </cell>
          <cell r="AV589">
            <v>0.03</v>
          </cell>
          <cell r="AW589">
            <v>0.03</v>
          </cell>
          <cell r="AX589">
            <v>0.04</v>
          </cell>
          <cell r="AY589">
            <v>0.48</v>
          </cell>
          <cell r="AZ589">
            <v>0.65</v>
          </cell>
          <cell r="BA589">
            <v>0.6</v>
          </cell>
          <cell r="BB589">
            <v>0.71</v>
          </cell>
          <cell r="BC589">
            <v>0.44</v>
          </cell>
          <cell r="BD589">
            <v>0.43</v>
          </cell>
          <cell r="BK589">
            <v>3.0000000000000001E-3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0.01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0.01</v>
          </cell>
          <cell r="BX589">
            <v>0</v>
          </cell>
          <cell r="BY589">
            <v>0.01</v>
          </cell>
          <cell r="BZ589">
            <v>0.02</v>
          </cell>
          <cell r="CA589">
            <v>0.02</v>
          </cell>
          <cell r="CB589">
            <v>0.01</v>
          </cell>
          <cell r="CL589">
            <v>0.08</v>
          </cell>
          <cell r="CM589">
            <v>0.08</v>
          </cell>
          <cell r="CN589">
            <v>0.08</v>
          </cell>
          <cell r="CO589">
            <v>0.11</v>
          </cell>
          <cell r="CP589">
            <v>7.0000000000000007E-2</v>
          </cell>
          <cell r="CQ589">
            <v>0.12</v>
          </cell>
          <cell r="CR589">
            <v>0.14000000000000001</v>
          </cell>
          <cell r="CS589">
            <v>0.18</v>
          </cell>
          <cell r="CT589">
            <v>0.15</v>
          </cell>
          <cell r="CU589">
            <v>0.01</v>
          </cell>
          <cell r="CV589">
            <v>0.01</v>
          </cell>
          <cell r="CW589">
            <v>0.02</v>
          </cell>
          <cell r="CX589">
            <v>0.01</v>
          </cell>
          <cell r="CY589">
            <v>0.03</v>
          </cell>
          <cell r="CZ589">
            <v>0.03</v>
          </cell>
          <cell r="DA589">
            <v>0.02</v>
          </cell>
          <cell r="DB589">
            <v>0.02</v>
          </cell>
          <cell r="DC589">
            <v>0.01</v>
          </cell>
          <cell r="DD589">
            <v>0.91</v>
          </cell>
          <cell r="DE589">
            <v>0.9</v>
          </cell>
          <cell r="DF589">
            <v>0.9</v>
          </cell>
          <cell r="DG589">
            <v>0.86</v>
          </cell>
          <cell r="DH589">
            <v>0.9</v>
          </cell>
          <cell r="DI589">
            <v>0.84</v>
          </cell>
          <cell r="DJ589">
            <v>0.82</v>
          </cell>
          <cell r="DK589">
            <v>0.76</v>
          </cell>
          <cell r="DL589">
            <v>0.83</v>
          </cell>
          <cell r="DM589">
            <v>0.19</v>
          </cell>
          <cell r="DN589">
            <v>6.0000000000000001E-3</v>
          </cell>
          <cell r="DO589">
            <v>0</v>
          </cell>
          <cell r="DP589">
            <v>0.01</v>
          </cell>
          <cell r="DQ589">
            <v>3.0000000000000001E-3</v>
          </cell>
          <cell r="DR589">
            <v>0.01</v>
          </cell>
          <cell r="DS589">
            <v>0.03</v>
          </cell>
          <cell r="DT589">
            <v>0.01</v>
          </cell>
          <cell r="DU589">
            <v>0</v>
          </cell>
          <cell r="DW589">
            <v>8.9999999999999993E-3</v>
          </cell>
          <cell r="DX589">
            <v>8.9999999999999993E-3</v>
          </cell>
          <cell r="DY589">
            <v>0.01</v>
          </cell>
          <cell r="DZ589">
            <v>0.01</v>
          </cell>
          <cell r="EA589">
            <v>0.01</v>
          </cell>
          <cell r="EB589">
            <v>0.03</v>
          </cell>
          <cell r="EC589">
            <v>0.01</v>
          </cell>
          <cell r="ED589">
            <v>0.01</v>
          </cell>
          <cell r="EE589">
            <v>0.31</v>
          </cell>
          <cell r="EF589">
            <v>0.26</v>
          </cell>
          <cell r="EG589">
            <v>0.2</v>
          </cell>
          <cell r="EH589">
            <v>0.2</v>
          </cell>
          <cell r="EI589">
            <v>0.17</v>
          </cell>
          <cell r="EJ589">
            <v>0.27</v>
          </cell>
          <cell r="EK589">
            <v>0.3</v>
          </cell>
          <cell r="EL589">
            <v>0.26</v>
          </cell>
          <cell r="EM589">
            <v>0.27</v>
          </cell>
          <cell r="EO589">
            <v>0.69</v>
          </cell>
          <cell r="EP589">
            <v>0.75</v>
          </cell>
          <cell r="EQ589">
            <v>0.75</v>
          </cell>
          <cell r="ER589">
            <v>0.79</v>
          </cell>
          <cell r="ES589">
            <v>0.64</v>
          </cell>
          <cell r="ET589">
            <v>0.53</v>
          </cell>
          <cell r="EU589">
            <v>0.66</v>
          </cell>
          <cell r="EV589">
            <v>0.66</v>
          </cell>
          <cell r="EW589">
            <v>7.0000000000000007E-2</v>
          </cell>
          <cell r="EX589">
            <v>0.04</v>
          </cell>
          <cell r="EY589">
            <v>0.04</v>
          </cell>
          <cell r="EZ589">
            <v>0.04</v>
          </cell>
          <cell r="FA589">
            <v>0.04</v>
          </cell>
          <cell r="FB589">
            <v>0.06</v>
          </cell>
          <cell r="FC589">
            <v>0.11</v>
          </cell>
          <cell r="FD589">
            <v>0.05</v>
          </cell>
          <cell r="FE589">
            <v>0.05</v>
          </cell>
          <cell r="GP589">
            <v>0</v>
          </cell>
          <cell r="GQ589">
            <v>0</v>
          </cell>
          <cell r="GR589">
            <v>0</v>
          </cell>
          <cell r="GS589">
            <v>0</v>
          </cell>
          <cell r="GT589">
            <v>0.02</v>
          </cell>
          <cell r="GU589">
            <v>0</v>
          </cell>
          <cell r="GV589">
            <v>0.11</v>
          </cell>
          <cell r="GW589">
            <v>0.2</v>
          </cell>
          <cell r="GX589">
            <v>0.17</v>
          </cell>
          <cell r="GY589">
            <v>0.19</v>
          </cell>
          <cell r="GZ589">
            <v>0.31</v>
          </cell>
          <cell r="HA589">
            <v>0.17</v>
          </cell>
          <cell r="HB589">
            <v>0.8</v>
          </cell>
          <cell r="HC589">
            <v>0.48</v>
          </cell>
          <cell r="HD589">
            <v>0.57999999999999996</v>
          </cell>
          <cell r="HE589">
            <v>0.56000000000000005</v>
          </cell>
          <cell r="HF589">
            <v>0.51</v>
          </cell>
          <cell r="HG589">
            <v>0.7</v>
          </cell>
          <cell r="HH589">
            <v>0.01</v>
          </cell>
          <cell r="HI589">
            <v>0.15</v>
          </cell>
          <cell r="HJ589">
            <v>0.12</v>
          </cell>
          <cell r="HK589">
            <v>0.12</v>
          </cell>
          <cell r="HL589">
            <v>0.05</v>
          </cell>
          <cell r="HM589">
            <v>0.02</v>
          </cell>
          <cell r="HN589">
            <v>2.3E-2</v>
          </cell>
          <cell r="HO589">
            <v>0.06</v>
          </cell>
          <cell r="HP589">
            <v>0.04</v>
          </cell>
          <cell r="HQ589">
            <v>0.04</v>
          </cell>
          <cell r="HR589">
            <v>2.3E-2</v>
          </cell>
          <cell r="HS589">
            <v>2.3E-2</v>
          </cell>
          <cell r="HT589">
            <v>0.06</v>
          </cell>
          <cell r="HU589">
            <v>0.11</v>
          </cell>
          <cell r="HV589">
            <v>0.09</v>
          </cell>
          <cell r="HW589">
            <v>0.09</v>
          </cell>
          <cell r="HX589">
            <v>0.08</v>
          </cell>
          <cell r="HY589">
            <v>0.08</v>
          </cell>
        </row>
        <row r="590">
          <cell r="A590">
            <v>610287</v>
          </cell>
          <cell r="I590">
            <v>15</v>
          </cell>
          <cell r="J590" t="str">
            <v/>
          </cell>
          <cell r="R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0.02</v>
          </cell>
          <cell r="AF590">
            <v>0</v>
          </cell>
          <cell r="AG590">
            <v>0.02</v>
          </cell>
          <cell r="AH590">
            <v>0</v>
          </cell>
          <cell r="AI590">
            <v>0.04</v>
          </cell>
          <cell r="AJ590">
            <v>0.02</v>
          </cell>
          <cell r="AK590">
            <v>0.09</v>
          </cell>
          <cell r="AL590">
            <v>7.0000000000000007E-2</v>
          </cell>
          <cell r="AM590">
            <v>0.3</v>
          </cell>
          <cell r="AN590">
            <v>0.28000000000000003</v>
          </cell>
          <cell r="AO590">
            <v>0.28000000000000003</v>
          </cell>
          <cell r="AP590">
            <v>0.11</v>
          </cell>
          <cell r="AQ590">
            <v>0.37</v>
          </cell>
          <cell r="AR590">
            <v>0.43</v>
          </cell>
          <cell r="AS590">
            <v>0</v>
          </cell>
          <cell r="AT590">
            <v>0.02</v>
          </cell>
          <cell r="AU590">
            <v>0</v>
          </cell>
          <cell r="AV590">
            <v>0.02</v>
          </cell>
          <cell r="AW590">
            <v>0</v>
          </cell>
          <cell r="AX590">
            <v>0</v>
          </cell>
          <cell r="AY590">
            <v>0.67</v>
          </cell>
          <cell r="AZ590">
            <v>0.7</v>
          </cell>
          <cell r="BA590">
            <v>0.67</v>
          </cell>
          <cell r="BB590">
            <v>0.85</v>
          </cell>
          <cell r="BC590">
            <v>0.52</v>
          </cell>
          <cell r="BD590">
            <v>0.5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0.02</v>
          </cell>
          <cell r="BP590">
            <v>0</v>
          </cell>
          <cell r="BQ590">
            <v>0</v>
          </cell>
          <cell r="BR590">
            <v>7.0000000000000007E-2</v>
          </cell>
          <cell r="BS590">
            <v>0.04</v>
          </cell>
          <cell r="BT590">
            <v>0</v>
          </cell>
          <cell r="BU590">
            <v>0.02</v>
          </cell>
          <cell r="BV590">
            <v>0.04</v>
          </cell>
          <cell r="BW590">
            <v>0.02</v>
          </cell>
          <cell r="BX590">
            <v>0</v>
          </cell>
          <cell r="BY590">
            <v>0.11</v>
          </cell>
          <cell r="BZ590">
            <v>0.13</v>
          </cell>
          <cell r="CA590">
            <v>0.13</v>
          </cell>
          <cell r="CB590">
            <v>0.11</v>
          </cell>
          <cell r="CL590">
            <v>0.15</v>
          </cell>
          <cell r="CM590">
            <v>0.13</v>
          </cell>
          <cell r="CN590">
            <v>0.2</v>
          </cell>
          <cell r="CO590">
            <v>0.22</v>
          </cell>
          <cell r="CP590">
            <v>0.26</v>
          </cell>
          <cell r="CQ590">
            <v>0.41</v>
          </cell>
          <cell r="CR590">
            <v>0.26</v>
          </cell>
          <cell r="CS590">
            <v>0.24</v>
          </cell>
          <cell r="CT590">
            <v>0.2</v>
          </cell>
          <cell r="CU590">
            <v>0</v>
          </cell>
          <cell r="CV590">
            <v>0</v>
          </cell>
          <cell r="CW590">
            <v>0.02</v>
          </cell>
          <cell r="CX590">
            <v>0.02</v>
          </cell>
          <cell r="CY590">
            <v>0.02</v>
          </cell>
          <cell r="CZ590">
            <v>0.02</v>
          </cell>
          <cell r="DA590">
            <v>0</v>
          </cell>
          <cell r="DB590">
            <v>0.02</v>
          </cell>
          <cell r="DC590">
            <v>0.02</v>
          </cell>
          <cell r="DD590">
            <v>0.85</v>
          </cell>
          <cell r="DE590">
            <v>0.85</v>
          </cell>
          <cell r="DF590">
            <v>0.74</v>
          </cell>
          <cell r="DG590">
            <v>0.74</v>
          </cell>
          <cell r="DH590">
            <v>0.7</v>
          </cell>
          <cell r="DI590">
            <v>0.46</v>
          </cell>
          <cell r="DJ590">
            <v>0.61</v>
          </cell>
          <cell r="DK590">
            <v>0.54</v>
          </cell>
          <cell r="DL590">
            <v>0.63</v>
          </cell>
          <cell r="DM590">
            <v>0.13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0.02</v>
          </cell>
          <cell r="DT590">
            <v>0.02</v>
          </cell>
          <cell r="DU590">
            <v>0</v>
          </cell>
          <cell r="DW590">
            <v>4.2999999999999997E-2</v>
          </cell>
          <cell r="DX590">
            <v>8.6999999999999994E-2</v>
          </cell>
          <cell r="DY590">
            <v>0.09</v>
          </cell>
          <cell r="DZ590">
            <v>0.09</v>
          </cell>
          <cell r="EA590">
            <v>0.09</v>
          </cell>
          <cell r="EB590">
            <v>0.17</v>
          </cell>
          <cell r="EC590">
            <v>0.11</v>
          </cell>
          <cell r="ED590">
            <v>0.09</v>
          </cell>
          <cell r="EE590">
            <v>0.22</v>
          </cell>
          <cell r="EF590">
            <v>0.28000000000000003</v>
          </cell>
          <cell r="EG590">
            <v>0.2</v>
          </cell>
          <cell r="EH590">
            <v>0.26</v>
          </cell>
          <cell r="EI590">
            <v>0.2</v>
          </cell>
          <cell r="EJ590">
            <v>0.28000000000000003</v>
          </cell>
          <cell r="EK590">
            <v>0.37</v>
          </cell>
          <cell r="EL590">
            <v>0.33</v>
          </cell>
          <cell r="EM590">
            <v>0.41</v>
          </cell>
          <cell r="EO590">
            <v>0.65</v>
          </cell>
          <cell r="EP590">
            <v>0.67</v>
          </cell>
          <cell r="EQ590">
            <v>0.61</v>
          </cell>
          <cell r="ER590">
            <v>0.7</v>
          </cell>
          <cell r="ES590">
            <v>0.59</v>
          </cell>
          <cell r="ET590">
            <v>0.39</v>
          </cell>
          <cell r="EU590">
            <v>0.52</v>
          </cell>
          <cell r="EV590">
            <v>0.5</v>
          </cell>
          <cell r="EW590">
            <v>0.04</v>
          </cell>
          <cell r="EX590">
            <v>0.02</v>
          </cell>
          <cell r="EY590">
            <v>0.04</v>
          </cell>
          <cell r="EZ590">
            <v>0.04</v>
          </cell>
          <cell r="FA590">
            <v>0.02</v>
          </cell>
          <cell r="FB590">
            <v>0.04</v>
          </cell>
          <cell r="FC590">
            <v>0.04</v>
          </cell>
          <cell r="FD590">
            <v>0.02</v>
          </cell>
          <cell r="FE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0.11</v>
          </cell>
          <cell r="GT590">
            <v>0.11</v>
          </cell>
          <cell r="GU590">
            <v>0</v>
          </cell>
          <cell r="GV590">
            <v>0.33</v>
          </cell>
          <cell r="GW590">
            <v>0.26</v>
          </cell>
          <cell r="GX590">
            <v>0.37</v>
          </cell>
          <cell r="GY590">
            <v>0.46</v>
          </cell>
          <cell r="GZ590">
            <v>0.46</v>
          </cell>
          <cell r="HA590">
            <v>0.33</v>
          </cell>
          <cell r="HB590">
            <v>0.59</v>
          </cell>
          <cell r="HC590">
            <v>0.61</v>
          </cell>
          <cell r="HD590">
            <v>0.52</v>
          </cell>
          <cell r="HE590">
            <v>0.3</v>
          </cell>
          <cell r="HF590">
            <v>0.3</v>
          </cell>
          <cell r="HG590">
            <v>0.61</v>
          </cell>
          <cell r="HH590">
            <v>7.0000000000000007E-2</v>
          </cell>
          <cell r="HI590">
            <v>0.09</v>
          </cell>
          <cell r="HJ590">
            <v>0.09</v>
          </cell>
          <cell r="HK590">
            <v>7.0000000000000007E-2</v>
          </cell>
          <cell r="HL590">
            <v>0.11</v>
          </cell>
          <cell r="HM590">
            <v>0.04</v>
          </cell>
          <cell r="HN590">
            <v>2.1999999999999999E-2</v>
          </cell>
          <cell r="HO590">
            <v>0.04</v>
          </cell>
          <cell r="HP590">
            <v>0.02</v>
          </cell>
          <cell r="HQ590">
            <v>0.04</v>
          </cell>
          <cell r="HR590">
            <v>2.1999999999999999E-2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0.02</v>
          </cell>
          <cell r="HX590">
            <v>0</v>
          </cell>
          <cell r="HY590">
            <v>0.02</v>
          </cell>
        </row>
        <row r="591">
          <cell r="A591">
            <v>610290</v>
          </cell>
          <cell r="I591">
            <v>20</v>
          </cell>
          <cell r="J591" t="str">
            <v/>
          </cell>
          <cell r="AA591">
            <v>0.02</v>
          </cell>
          <cell r="AB591">
            <v>0.03</v>
          </cell>
          <cell r="AC591">
            <v>0.02</v>
          </cell>
          <cell r="AD591">
            <v>0.03</v>
          </cell>
          <cell r="AE591">
            <v>0.05</v>
          </cell>
          <cell r="AF591">
            <v>0.08</v>
          </cell>
          <cell r="AG591">
            <v>0.08</v>
          </cell>
          <cell r="AH591">
            <v>0.12</v>
          </cell>
          <cell r="AI591">
            <v>0.17</v>
          </cell>
          <cell r="AJ591">
            <v>0.08</v>
          </cell>
          <cell r="AK591">
            <v>0.22</v>
          </cell>
          <cell r="AL591">
            <v>0.3</v>
          </cell>
          <cell r="AM591">
            <v>0.38</v>
          </cell>
          <cell r="AN591">
            <v>0.35</v>
          </cell>
          <cell r="AO591">
            <v>0.37</v>
          </cell>
          <cell r="AP591">
            <v>0.35</v>
          </cell>
          <cell r="AQ591">
            <v>0.32</v>
          </cell>
          <cell r="AR591">
            <v>0.3</v>
          </cell>
          <cell r="AS591">
            <v>0</v>
          </cell>
          <cell r="AT591">
            <v>0</v>
          </cell>
          <cell r="AU591">
            <v>0</v>
          </cell>
          <cell r="AV591">
            <v>0.02</v>
          </cell>
          <cell r="AW591">
            <v>0</v>
          </cell>
          <cell r="AX591">
            <v>0.02</v>
          </cell>
          <cell r="AY591">
            <v>0.52</v>
          </cell>
          <cell r="AZ591">
            <v>0.5</v>
          </cell>
          <cell r="BA591">
            <v>0.45</v>
          </cell>
          <cell r="BB591">
            <v>0.52</v>
          </cell>
          <cell r="BC591">
            <v>0.42</v>
          </cell>
          <cell r="BD591">
            <v>0.3</v>
          </cell>
          <cell r="BK591">
            <v>0</v>
          </cell>
          <cell r="BL591">
            <v>3.3000000000000002E-2</v>
          </cell>
          <cell r="BM591">
            <v>0</v>
          </cell>
          <cell r="BN591">
            <v>0</v>
          </cell>
          <cell r="BO591">
            <v>0</v>
          </cell>
          <cell r="BP591">
            <v>0.03</v>
          </cell>
          <cell r="BQ591">
            <v>0.03</v>
          </cell>
          <cell r="BR591">
            <v>0.05</v>
          </cell>
          <cell r="BS591">
            <v>0.05</v>
          </cell>
          <cell r="BT591">
            <v>0.03</v>
          </cell>
          <cell r="BU591">
            <v>0.05</v>
          </cell>
          <cell r="BV591">
            <v>7.0000000000000007E-2</v>
          </cell>
          <cell r="BW591">
            <v>0.02</v>
          </cell>
          <cell r="BX591">
            <v>0.08</v>
          </cell>
          <cell r="BY591">
            <v>0.1</v>
          </cell>
          <cell r="BZ591">
            <v>7.0000000000000007E-2</v>
          </cell>
          <cell r="CA591">
            <v>0.12</v>
          </cell>
          <cell r="CB591">
            <v>0.05</v>
          </cell>
          <cell r="CL591">
            <v>0.2</v>
          </cell>
          <cell r="CM591">
            <v>0.22</v>
          </cell>
          <cell r="CN591">
            <v>0.2</v>
          </cell>
          <cell r="CO591">
            <v>0.23</v>
          </cell>
          <cell r="CP591">
            <v>0.25</v>
          </cell>
          <cell r="CQ591">
            <v>0.25</v>
          </cell>
          <cell r="CR591">
            <v>0.2</v>
          </cell>
          <cell r="CS591">
            <v>0.25</v>
          </cell>
          <cell r="CT591">
            <v>0.2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0.02</v>
          </cell>
          <cell r="DA591">
            <v>0</v>
          </cell>
          <cell r="DB591">
            <v>0</v>
          </cell>
          <cell r="DC591">
            <v>0.02</v>
          </cell>
          <cell r="DD591">
            <v>0.77</v>
          </cell>
          <cell r="DE591">
            <v>0.7</v>
          </cell>
          <cell r="DF591">
            <v>0.73</v>
          </cell>
          <cell r="DG591">
            <v>0.75</v>
          </cell>
          <cell r="DH591">
            <v>0.67</v>
          </cell>
          <cell r="DI591">
            <v>0.6</v>
          </cell>
          <cell r="DJ591">
            <v>0.7</v>
          </cell>
          <cell r="DK591">
            <v>0.57999999999999996</v>
          </cell>
          <cell r="DL591">
            <v>0.68</v>
          </cell>
          <cell r="DM591">
            <v>0.13</v>
          </cell>
          <cell r="DN591">
            <v>1.7000000000000001E-2</v>
          </cell>
          <cell r="DO591">
            <v>0</v>
          </cell>
          <cell r="DP591">
            <v>0.03</v>
          </cell>
          <cell r="DQ591">
            <v>1.7000000000000001E-2</v>
          </cell>
          <cell r="DR591">
            <v>7.0000000000000007E-2</v>
          </cell>
          <cell r="DS591">
            <v>0.08</v>
          </cell>
          <cell r="DT591">
            <v>0.03</v>
          </cell>
          <cell r="DU591">
            <v>0.05</v>
          </cell>
          <cell r="DW591">
            <v>0.183</v>
          </cell>
          <cell r="DX591">
            <v>0.11700000000000001</v>
          </cell>
          <cell r="DY591">
            <v>0.15</v>
          </cell>
          <cell r="DZ591">
            <v>0.1</v>
          </cell>
          <cell r="EA591">
            <v>0.15</v>
          </cell>
          <cell r="EB591">
            <v>0.15</v>
          </cell>
          <cell r="EC591">
            <v>0.13</v>
          </cell>
          <cell r="ED591">
            <v>0.18</v>
          </cell>
          <cell r="EE591">
            <v>0.32</v>
          </cell>
          <cell r="EF591">
            <v>0.25</v>
          </cell>
          <cell r="EG591">
            <v>0.35</v>
          </cell>
          <cell r="EH591">
            <v>0.35</v>
          </cell>
          <cell r="EI591">
            <v>0.35</v>
          </cell>
          <cell r="EJ591">
            <v>0.35</v>
          </cell>
          <cell r="EK591">
            <v>0.33</v>
          </cell>
          <cell r="EL591">
            <v>0.37</v>
          </cell>
          <cell r="EM591">
            <v>0.27</v>
          </cell>
          <cell r="EO591">
            <v>0.53</v>
          </cell>
          <cell r="EP591">
            <v>0.5</v>
          </cell>
          <cell r="EQ591">
            <v>0.43</v>
          </cell>
          <cell r="ER591">
            <v>0.52</v>
          </cell>
          <cell r="ES591">
            <v>0.4</v>
          </cell>
          <cell r="ET591">
            <v>0.4</v>
          </cell>
          <cell r="EU591">
            <v>0.45</v>
          </cell>
          <cell r="EV591">
            <v>0.47</v>
          </cell>
          <cell r="EW591">
            <v>0.02</v>
          </cell>
          <cell r="EX591">
            <v>0.02</v>
          </cell>
          <cell r="EY591">
            <v>0.03</v>
          </cell>
          <cell r="EZ591">
            <v>0.03</v>
          </cell>
          <cell r="FA591">
            <v>0.02</v>
          </cell>
          <cell r="FB591">
            <v>0.03</v>
          </cell>
          <cell r="FC591">
            <v>0.03</v>
          </cell>
          <cell r="FD591">
            <v>0.02</v>
          </cell>
          <cell r="FE591">
            <v>0.03</v>
          </cell>
          <cell r="GP591">
            <v>0</v>
          </cell>
          <cell r="GQ591">
            <v>0.02</v>
          </cell>
          <cell r="GR591">
            <v>0.05</v>
          </cell>
          <cell r="GS591">
            <v>0.03</v>
          </cell>
          <cell r="GT591">
            <v>0.05</v>
          </cell>
          <cell r="GU591">
            <v>0.02</v>
          </cell>
          <cell r="GV591">
            <v>0.42</v>
          </cell>
          <cell r="GW591">
            <v>0.32</v>
          </cell>
          <cell r="GX591">
            <v>0.33</v>
          </cell>
          <cell r="GY591">
            <v>0.43</v>
          </cell>
          <cell r="GZ591">
            <v>0.5</v>
          </cell>
          <cell r="HA591">
            <v>0.5</v>
          </cell>
          <cell r="HB591">
            <v>0.42</v>
          </cell>
          <cell r="HC591">
            <v>0.38</v>
          </cell>
          <cell r="HD591">
            <v>0.37</v>
          </cell>
          <cell r="HE591">
            <v>0.35</v>
          </cell>
          <cell r="HF591">
            <v>0.25</v>
          </cell>
          <cell r="HG591">
            <v>0.32</v>
          </cell>
          <cell r="HH591">
            <v>0.1</v>
          </cell>
          <cell r="HI591">
            <v>0.17</v>
          </cell>
          <cell r="HJ591">
            <v>0.2</v>
          </cell>
          <cell r="HK591">
            <v>0.12</v>
          </cell>
          <cell r="HL591">
            <v>0.15</v>
          </cell>
          <cell r="HM591">
            <v>0.1</v>
          </cell>
          <cell r="HN591">
            <v>3.3000000000000002E-2</v>
          </cell>
          <cell r="HO591">
            <v>7.0000000000000007E-2</v>
          </cell>
          <cell r="HP591">
            <v>0.03</v>
          </cell>
          <cell r="HQ591">
            <v>0.03</v>
          </cell>
          <cell r="HR591">
            <v>3.3000000000000002E-2</v>
          </cell>
          <cell r="HS591">
            <v>0.05</v>
          </cell>
          <cell r="HT591">
            <v>0.03</v>
          </cell>
          <cell r="HU591">
            <v>0.05</v>
          </cell>
          <cell r="HV591">
            <v>0.02</v>
          </cell>
          <cell r="HW591">
            <v>0.03</v>
          </cell>
          <cell r="HX591">
            <v>0.02</v>
          </cell>
          <cell r="HY591">
            <v>0.02</v>
          </cell>
        </row>
        <row r="592">
          <cell r="A592">
            <v>610291</v>
          </cell>
          <cell r="I592">
            <v>72</v>
          </cell>
          <cell r="J592" t="str">
            <v>Neutral</v>
          </cell>
          <cell r="M592">
            <v>42</v>
          </cell>
          <cell r="R592">
            <v>14</v>
          </cell>
          <cell r="AA592">
            <v>0</v>
          </cell>
          <cell r="AB592">
            <v>0</v>
          </cell>
          <cell r="AC592">
            <v>0.02</v>
          </cell>
          <cell r="AD592">
            <v>0</v>
          </cell>
          <cell r="AE592">
            <v>0.01</v>
          </cell>
          <cell r="AF592">
            <v>0.05</v>
          </cell>
          <cell r="AG592">
            <v>0.05</v>
          </cell>
          <cell r="AH592">
            <v>0.02</v>
          </cell>
          <cell r="AI592">
            <v>0.09</v>
          </cell>
          <cell r="AJ592">
            <v>0.04</v>
          </cell>
          <cell r="AK592">
            <v>0.14000000000000001</v>
          </cell>
          <cell r="AL592">
            <v>0.19</v>
          </cell>
          <cell r="AM592">
            <v>0.42</v>
          </cell>
          <cell r="AN592">
            <v>0.37</v>
          </cell>
          <cell r="AO592">
            <v>0.38</v>
          </cell>
          <cell r="AP592">
            <v>0.28999999999999998</v>
          </cell>
          <cell r="AQ592">
            <v>0.39</v>
          </cell>
          <cell r="AR592">
            <v>0.37</v>
          </cell>
          <cell r="AS592">
            <v>0.02</v>
          </cell>
          <cell r="AT592">
            <v>0.01</v>
          </cell>
          <cell r="AU592">
            <v>0.02</v>
          </cell>
          <cell r="AV592">
            <v>0.01</v>
          </cell>
          <cell r="AW592">
            <v>0.01</v>
          </cell>
          <cell r="AX592">
            <v>0.02</v>
          </cell>
          <cell r="AY592">
            <v>0.51</v>
          </cell>
          <cell r="AZ592">
            <v>0.6</v>
          </cell>
          <cell r="BA592">
            <v>0.5</v>
          </cell>
          <cell r="BB592">
            <v>0.65</v>
          </cell>
          <cell r="BC592">
            <v>0.45</v>
          </cell>
          <cell r="BD592">
            <v>0.38</v>
          </cell>
          <cell r="BK592">
            <v>0</v>
          </cell>
          <cell r="BL592">
            <v>5.0000000000000001E-3</v>
          </cell>
          <cell r="BM592">
            <v>0</v>
          </cell>
          <cell r="BN592">
            <v>0.01</v>
          </cell>
          <cell r="BO592">
            <v>0.01</v>
          </cell>
          <cell r="BP592">
            <v>0.01</v>
          </cell>
          <cell r="BQ592">
            <v>0.03</v>
          </cell>
          <cell r="BR592">
            <v>0.09</v>
          </cell>
          <cell r="BS592">
            <v>0.06</v>
          </cell>
          <cell r="BT592">
            <v>0.03</v>
          </cell>
          <cell r="BU592">
            <v>0.03</v>
          </cell>
          <cell r="BV592">
            <v>0.03</v>
          </cell>
          <cell r="BW592">
            <v>0.06</v>
          </cell>
          <cell r="BX592">
            <v>0.03</v>
          </cell>
          <cell r="BY592">
            <v>0.08</v>
          </cell>
          <cell r="BZ592">
            <v>0.09</v>
          </cell>
          <cell r="CA592">
            <v>0.13</v>
          </cell>
          <cell r="CB592">
            <v>0.1</v>
          </cell>
          <cell r="CL592">
            <v>0.2</v>
          </cell>
          <cell r="CM592">
            <v>0.23</v>
          </cell>
          <cell r="CN592">
            <v>0.25</v>
          </cell>
          <cell r="CO592">
            <v>0.21</v>
          </cell>
          <cell r="CP592">
            <v>0.24</v>
          </cell>
          <cell r="CQ592">
            <v>0.27</v>
          </cell>
          <cell r="CR592">
            <v>0.28000000000000003</v>
          </cell>
          <cell r="CS592">
            <v>0.27</v>
          </cell>
          <cell r="CT592">
            <v>0.28000000000000003</v>
          </cell>
          <cell r="CU592">
            <v>0.01</v>
          </cell>
          <cell r="CV592">
            <v>0.01</v>
          </cell>
          <cell r="CW592">
            <v>0.02</v>
          </cell>
          <cell r="CX592">
            <v>0.01</v>
          </cell>
          <cell r="CY592">
            <v>0.01</v>
          </cell>
          <cell r="CZ592">
            <v>0.02</v>
          </cell>
          <cell r="DA592">
            <v>0.01</v>
          </cell>
          <cell r="DB592">
            <v>0.01</v>
          </cell>
          <cell r="DC592">
            <v>0.01</v>
          </cell>
          <cell r="DD592">
            <v>0.76</v>
          </cell>
          <cell r="DE592">
            <v>0.72</v>
          </cell>
          <cell r="DF592">
            <v>0.69</v>
          </cell>
          <cell r="DG592">
            <v>0.71</v>
          </cell>
          <cell r="DH592">
            <v>0.7</v>
          </cell>
          <cell r="DI592">
            <v>0.62</v>
          </cell>
          <cell r="DJ592">
            <v>0.57999999999999996</v>
          </cell>
          <cell r="DK592">
            <v>0.5</v>
          </cell>
          <cell r="DL592">
            <v>0.54</v>
          </cell>
          <cell r="DM592">
            <v>0.08</v>
          </cell>
          <cell r="DN592">
            <v>3.0000000000000001E-3</v>
          </cell>
          <cell r="DO592">
            <v>0</v>
          </cell>
          <cell r="DP592">
            <v>0.01</v>
          </cell>
          <cell r="DQ592">
            <v>1.0999999999999999E-2</v>
          </cell>
          <cell r="DR592">
            <v>0.02</v>
          </cell>
          <cell r="DS592">
            <v>0.02</v>
          </cell>
          <cell r="DT592">
            <v>0.01</v>
          </cell>
          <cell r="DU592">
            <v>0.01</v>
          </cell>
          <cell r="DW592">
            <v>2.4E-2</v>
          </cell>
          <cell r="DX592">
            <v>2.7E-2</v>
          </cell>
          <cell r="DY592">
            <v>0.05</v>
          </cell>
          <cell r="DZ592">
            <v>0.03</v>
          </cell>
          <cell r="EA592">
            <v>0.08</v>
          </cell>
          <cell r="EB592">
            <v>0.11</v>
          </cell>
          <cell r="EC592">
            <v>0.06</v>
          </cell>
          <cell r="ED592">
            <v>0.05</v>
          </cell>
          <cell r="EE592">
            <v>0.35</v>
          </cell>
          <cell r="EF592">
            <v>0.36</v>
          </cell>
          <cell r="EG592">
            <v>0.34</v>
          </cell>
          <cell r="EH592">
            <v>0.33</v>
          </cell>
          <cell r="EI592">
            <v>0.28999999999999998</v>
          </cell>
          <cell r="EJ592">
            <v>0.37</v>
          </cell>
          <cell r="EK592">
            <v>0.4</v>
          </cell>
          <cell r="EL592">
            <v>0.44</v>
          </cell>
          <cell r="EM592">
            <v>0.4</v>
          </cell>
          <cell r="EO592">
            <v>0.56000000000000005</v>
          </cell>
          <cell r="EP592">
            <v>0.57999999999999996</v>
          </cell>
          <cell r="EQ592">
            <v>0.56000000000000005</v>
          </cell>
          <cell r="ER592">
            <v>0.63</v>
          </cell>
          <cell r="ES592">
            <v>0.48</v>
          </cell>
          <cell r="ET592">
            <v>0.42</v>
          </cell>
          <cell r="EU592">
            <v>0.43</v>
          </cell>
          <cell r="EV592">
            <v>0.51</v>
          </cell>
          <cell r="EW592">
            <v>7.0000000000000007E-2</v>
          </cell>
          <cell r="EX592">
            <v>0.05</v>
          </cell>
          <cell r="EY592">
            <v>0.05</v>
          </cell>
          <cell r="EZ592">
            <v>0.05</v>
          </cell>
          <cell r="FA592">
            <v>0.05</v>
          </cell>
          <cell r="FB592">
            <v>0.06</v>
          </cell>
          <cell r="FC592">
            <v>0.05</v>
          </cell>
          <cell r="FD592">
            <v>0.06</v>
          </cell>
          <cell r="FE592">
            <v>0.05</v>
          </cell>
          <cell r="GP592">
            <v>0.02</v>
          </cell>
          <cell r="GQ592">
            <v>0.02</v>
          </cell>
          <cell r="GR592">
            <v>0.01</v>
          </cell>
          <cell r="GS592">
            <v>7.0000000000000007E-2</v>
          </cell>
          <cell r="GT592">
            <v>0.17</v>
          </cell>
          <cell r="GU592">
            <v>0.02</v>
          </cell>
          <cell r="GV592">
            <v>0.41</v>
          </cell>
          <cell r="GW592">
            <v>0.34</v>
          </cell>
          <cell r="GX592">
            <v>0.38</v>
          </cell>
          <cell r="GY592">
            <v>0.41</v>
          </cell>
          <cell r="GZ592">
            <v>0.36</v>
          </cell>
          <cell r="HA592">
            <v>0.39</v>
          </cell>
          <cell r="HB592">
            <v>0.44</v>
          </cell>
          <cell r="HC592">
            <v>0.38</v>
          </cell>
          <cell r="HD592">
            <v>0.42</v>
          </cell>
          <cell r="HE592">
            <v>0.37</v>
          </cell>
          <cell r="HF592">
            <v>0.27</v>
          </cell>
          <cell r="HG592">
            <v>0.45</v>
          </cell>
          <cell r="HH592">
            <v>0.05</v>
          </cell>
          <cell r="HI592">
            <v>0.16</v>
          </cell>
          <cell r="HJ592">
            <v>0.09</v>
          </cell>
          <cell r="HK592">
            <v>0.05</v>
          </cell>
          <cell r="HL592">
            <v>0.09</v>
          </cell>
          <cell r="HM592">
            <v>0.04</v>
          </cell>
          <cell r="HN592">
            <v>2.1999999999999999E-2</v>
          </cell>
          <cell r="HO592">
            <v>0.02</v>
          </cell>
          <cell r="HP592">
            <v>0.02</v>
          </cell>
          <cell r="HQ592">
            <v>0.02</v>
          </cell>
          <cell r="HR592">
            <v>1.9E-2</v>
          </cell>
          <cell r="HS592">
            <v>1.9E-2</v>
          </cell>
          <cell r="HT592">
            <v>0.06</v>
          </cell>
          <cell r="HU592">
            <v>0.08</v>
          </cell>
          <cell r="HV592">
            <v>0.08</v>
          </cell>
          <cell r="HW592">
            <v>0.08</v>
          </cell>
          <cell r="HX592">
            <v>0.08</v>
          </cell>
          <cell r="HY592">
            <v>0.09</v>
          </cell>
        </row>
        <row r="593">
          <cell r="A593">
            <v>610293</v>
          </cell>
          <cell r="I593">
            <v>46</v>
          </cell>
          <cell r="J593" t="str">
            <v>Neutral</v>
          </cell>
          <cell r="M593">
            <v>55</v>
          </cell>
          <cell r="AA593">
            <v>0.02</v>
          </cell>
          <cell r="AB593">
            <v>0.01</v>
          </cell>
          <cell r="AC593">
            <v>0.04</v>
          </cell>
          <cell r="AD593">
            <v>0.04</v>
          </cell>
          <cell r="AE593">
            <v>0.04</v>
          </cell>
          <cell r="AF593">
            <v>0.04</v>
          </cell>
          <cell r="AG593">
            <v>7.0000000000000007E-2</v>
          </cell>
          <cell r="AH593">
            <v>0.09</v>
          </cell>
          <cell r="AI593">
            <v>0.05</v>
          </cell>
          <cell r="AJ593">
            <v>0.05</v>
          </cell>
          <cell r="AK593">
            <v>0.04</v>
          </cell>
          <cell r="AL593">
            <v>0.13</v>
          </cell>
          <cell r="AM593">
            <v>0.27</v>
          </cell>
          <cell r="AN593">
            <v>0.22</v>
          </cell>
          <cell r="AO593">
            <v>0.28999999999999998</v>
          </cell>
          <cell r="AP593">
            <v>0.24</v>
          </cell>
          <cell r="AQ593">
            <v>0.31</v>
          </cell>
          <cell r="AR593">
            <v>0.28000000000000003</v>
          </cell>
          <cell r="AS593">
            <v>0.01</v>
          </cell>
          <cell r="AT593">
            <v>0</v>
          </cell>
          <cell r="AU593">
            <v>0</v>
          </cell>
          <cell r="AV593">
            <v>0.01</v>
          </cell>
          <cell r="AW593">
            <v>0.01</v>
          </cell>
          <cell r="AX593">
            <v>0</v>
          </cell>
          <cell r="AY593">
            <v>0.63</v>
          </cell>
          <cell r="AZ593">
            <v>0.68</v>
          </cell>
          <cell r="BA593">
            <v>0.63</v>
          </cell>
          <cell r="BB593">
            <v>0.67</v>
          </cell>
          <cell r="BC593">
            <v>0.6</v>
          </cell>
          <cell r="BD593">
            <v>0.56000000000000005</v>
          </cell>
          <cell r="BK593">
            <v>0</v>
          </cell>
          <cell r="BL593">
            <v>0</v>
          </cell>
          <cell r="BM593">
            <v>0</v>
          </cell>
          <cell r="BN593">
            <v>0.01</v>
          </cell>
          <cell r="BO593">
            <v>0</v>
          </cell>
          <cell r="BP593">
            <v>0.01</v>
          </cell>
          <cell r="BQ593">
            <v>0.02</v>
          </cell>
          <cell r="BR593">
            <v>0.03</v>
          </cell>
          <cell r="BS593">
            <v>0.03</v>
          </cell>
          <cell r="BT593">
            <v>0.03</v>
          </cell>
          <cell r="BU593">
            <v>0.01</v>
          </cell>
          <cell r="BV593">
            <v>0.02</v>
          </cell>
          <cell r="BW593">
            <v>0.01</v>
          </cell>
          <cell r="BX593">
            <v>0.03</v>
          </cell>
          <cell r="BY593">
            <v>0.05</v>
          </cell>
          <cell r="BZ593">
            <v>0.06</v>
          </cell>
          <cell r="CA593">
            <v>0.03</v>
          </cell>
          <cell r="CB593">
            <v>0.04</v>
          </cell>
          <cell r="CL593">
            <v>0.22</v>
          </cell>
          <cell r="CM593">
            <v>0.23</v>
          </cell>
          <cell r="CN593">
            <v>0.21</v>
          </cell>
          <cell r="CO593">
            <v>0.21</v>
          </cell>
          <cell r="CP593">
            <v>0.25</v>
          </cell>
          <cell r="CQ593">
            <v>0.31</v>
          </cell>
          <cell r="CR593">
            <v>0.25</v>
          </cell>
          <cell r="CS593">
            <v>0.28000000000000003</v>
          </cell>
          <cell r="CT593">
            <v>0.27</v>
          </cell>
          <cell r="CU593">
            <v>0</v>
          </cell>
          <cell r="CV593">
            <v>0.01</v>
          </cell>
          <cell r="CW593">
            <v>0.01</v>
          </cell>
          <cell r="CX593">
            <v>0.01</v>
          </cell>
          <cell r="CY593">
            <v>0.01</v>
          </cell>
          <cell r="CZ593">
            <v>0.01</v>
          </cell>
          <cell r="DA593">
            <v>0.01</v>
          </cell>
          <cell r="DB593">
            <v>0</v>
          </cell>
          <cell r="DC593">
            <v>0.02</v>
          </cell>
          <cell r="DD593">
            <v>0.75</v>
          </cell>
          <cell r="DE593">
            <v>0.75</v>
          </cell>
          <cell r="DF593">
            <v>0.75</v>
          </cell>
          <cell r="DG593">
            <v>0.76</v>
          </cell>
          <cell r="DH593">
            <v>0.72</v>
          </cell>
          <cell r="DI593">
            <v>0.62</v>
          </cell>
          <cell r="DJ593">
            <v>0.65</v>
          </cell>
          <cell r="DK593">
            <v>0.66</v>
          </cell>
          <cell r="DL593">
            <v>0.65</v>
          </cell>
          <cell r="DM593">
            <v>0.18</v>
          </cell>
          <cell r="DN593">
            <v>7.0000000000000001E-3</v>
          </cell>
          <cell r="DO593">
            <v>0.01</v>
          </cell>
          <cell r="DP593">
            <v>0.01</v>
          </cell>
          <cell r="DQ593">
            <v>7.0000000000000001E-3</v>
          </cell>
          <cell r="DR593">
            <v>0.01</v>
          </cell>
          <cell r="DS593">
            <v>0.03</v>
          </cell>
          <cell r="DT593">
            <v>0.01</v>
          </cell>
          <cell r="DU593">
            <v>0.05</v>
          </cell>
          <cell r="DW593">
            <v>7.0000000000000007E-2</v>
          </cell>
          <cell r="DX593">
            <v>4.2000000000000003E-2</v>
          </cell>
          <cell r="DY593">
            <v>0.09</v>
          </cell>
          <cell r="DZ593">
            <v>0.04</v>
          </cell>
          <cell r="EA593">
            <v>0.08</v>
          </cell>
          <cell r="EB593">
            <v>0.08</v>
          </cell>
          <cell r="EC593">
            <v>0.04</v>
          </cell>
          <cell r="ED593">
            <v>0.13</v>
          </cell>
          <cell r="EE593">
            <v>0.25</v>
          </cell>
          <cell r="EF593">
            <v>0.28000000000000003</v>
          </cell>
          <cell r="EG593">
            <v>0.3</v>
          </cell>
          <cell r="EH593">
            <v>0.25</v>
          </cell>
          <cell r="EI593">
            <v>0.27</v>
          </cell>
          <cell r="EJ593">
            <v>0.32</v>
          </cell>
          <cell r="EK593">
            <v>0.32</v>
          </cell>
          <cell r="EL593">
            <v>0.38</v>
          </cell>
          <cell r="EM593">
            <v>0.38</v>
          </cell>
          <cell r="EO593">
            <v>0.63</v>
          </cell>
          <cell r="EP593">
            <v>0.63</v>
          </cell>
          <cell r="EQ593">
            <v>0.61</v>
          </cell>
          <cell r="ER593">
            <v>0.65</v>
          </cell>
          <cell r="ES593">
            <v>0.57999999999999996</v>
          </cell>
          <cell r="ET593">
            <v>0.54</v>
          </cell>
          <cell r="EU593">
            <v>0.55000000000000004</v>
          </cell>
          <cell r="EV593">
            <v>0.43</v>
          </cell>
          <cell r="EW593">
            <v>0.04</v>
          </cell>
          <cell r="EX593">
            <v>0.01</v>
          </cell>
          <cell r="EY593">
            <v>0.01</v>
          </cell>
          <cell r="EZ593">
            <v>0.04</v>
          </cell>
          <cell r="FA593">
            <v>0.03</v>
          </cell>
          <cell r="FB593">
            <v>0.01</v>
          </cell>
          <cell r="FC593">
            <v>0.02</v>
          </cell>
          <cell r="FD593">
            <v>0.01</v>
          </cell>
          <cell r="FE593">
            <v>0.01</v>
          </cell>
          <cell r="GP593">
            <v>0</v>
          </cell>
          <cell r="GQ593">
            <v>0</v>
          </cell>
          <cell r="GR593">
            <v>0.02</v>
          </cell>
          <cell r="GS593">
            <v>0.01</v>
          </cell>
          <cell r="GT593">
            <v>7.0000000000000007E-2</v>
          </cell>
          <cell r="GU593">
            <v>0.02</v>
          </cell>
          <cell r="GV593">
            <v>0.34</v>
          </cell>
          <cell r="GW593">
            <v>0.34</v>
          </cell>
          <cell r="GX593">
            <v>0.34</v>
          </cell>
          <cell r="GY593">
            <v>0.31</v>
          </cell>
          <cell r="GZ593">
            <v>0.37</v>
          </cell>
          <cell r="HA593">
            <v>0.4</v>
          </cell>
          <cell r="HB593">
            <v>0.51</v>
          </cell>
          <cell r="HC593">
            <v>0.44</v>
          </cell>
          <cell r="HD593">
            <v>0.41</v>
          </cell>
          <cell r="HE593">
            <v>0.45</v>
          </cell>
          <cell r="HF593">
            <v>0.39</v>
          </cell>
          <cell r="HG593">
            <v>0.42</v>
          </cell>
          <cell r="HH593">
            <v>0.08</v>
          </cell>
          <cell r="HI593">
            <v>0.14000000000000001</v>
          </cell>
          <cell r="HJ593">
            <v>0.14000000000000001</v>
          </cell>
          <cell r="HK593">
            <v>0.13</v>
          </cell>
          <cell r="HL593">
            <v>0.09</v>
          </cell>
          <cell r="HM593">
            <v>7.0000000000000007E-2</v>
          </cell>
          <cell r="HN593">
            <v>2.1000000000000001E-2</v>
          </cell>
          <cell r="HO593">
            <v>0.03</v>
          </cell>
          <cell r="HP593">
            <v>0.04</v>
          </cell>
          <cell r="HQ593">
            <v>0.04</v>
          </cell>
          <cell r="HR593">
            <v>3.5000000000000003E-2</v>
          </cell>
          <cell r="HS593">
            <v>3.5000000000000003E-2</v>
          </cell>
          <cell r="HT593">
            <v>0.04</v>
          </cell>
          <cell r="HU593">
            <v>0.06</v>
          </cell>
          <cell r="HV593">
            <v>0.06</v>
          </cell>
          <cell r="HW593">
            <v>0.06</v>
          </cell>
          <cell r="HX593">
            <v>0.04</v>
          </cell>
          <cell r="HY593">
            <v>0.05</v>
          </cell>
        </row>
        <row r="594">
          <cell r="A594">
            <v>610295</v>
          </cell>
          <cell r="I594">
            <v>66</v>
          </cell>
          <cell r="J594" t="str">
            <v>Neutral</v>
          </cell>
          <cell r="M594">
            <v>51</v>
          </cell>
          <cell r="R594">
            <v>2</v>
          </cell>
          <cell r="AA594">
            <v>0.01</v>
          </cell>
          <cell r="AB594">
            <v>0.01</v>
          </cell>
          <cell r="AC594">
            <v>0</v>
          </cell>
          <cell r="AD594">
            <v>0.01</v>
          </cell>
          <cell r="AE594">
            <v>0.05</v>
          </cell>
          <cell r="AF594">
            <v>0.03</v>
          </cell>
          <cell r="AG594">
            <v>0.06</v>
          </cell>
          <cell r="AH594">
            <v>0.05</v>
          </cell>
          <cell r="AI594">
            <v>0.05</v>
          </cell>
          <cell r="AJ594">
            <v>7.0000000000000007E-2</v>
          </cell>
          <cell r="AK594">
            <v>0.14000000000000001</v>
          </cell>
          <cell r="AL594">
            <v>0.16</v>
          </cell>
          <cell r="AM594">
            <v>0.28999999999999998</v>
          </cell>
          <cell r="AN594">
            <v>0.24</v>
          </cell>
          <cell r="AO594">
            <v>0.31</v>
          </cell>
          <cell r="AP594">
            <v>0.23</v>
          </cell>
          <cell r="AQ594">
            <v>0.28999999999999998</v>
          </cell>
          <cell r="AR594">
            <v>0.32</v>
          </cell>
          <cell r="AS594">
            <v>0.01</v>
          </cell>
          <cell r="AT594">
            <v>0.01</v>
          </cell>
          <cell r="AU594">
            <v>0.01</v>
          </cell>
          <cell r="AV594">
            <v>0</v>
          </cell>
          <cell r="AW594">
            <v>0.01</v>
          </cell>
          <cell r="AX594">
            <v>0.01</v>
          </cell>
          <cell r="AY594">
            <v>0.64</v>
          </cell>
          <cell r="AZ594">
            <v>0.67</v>
          </cell>
          <cell r="BA594">
            <v>0.63</v>
          </cell>
          <cell r="BB594">
            <v>0.69</v>
          </cell>
          <cell r="BC594">
            <v>0.51</v>
          </cell>
          <cell r="BD594">
            <v>0.48</v>
          </cell>
          <cell r="BK594">
            <v>7.0000000000000001E-3</v>
          </cell>
          <cell r="BL594">
            <v>7.0000000000000001E-3</v>
          </cell>
          <cell r="BM594">
            <v>0.01</v>
          </cell>
          <cell r="BN594">
            <v>0.01</v>
          </cell>
          <cell r="BO594">
            <v>0.01</v>
          </cell>
          <cell r="BP594">
            <v>0.01</v>
          </cell>
          <cell r="BQ594">
            <v>0.01</v>
          </cell>
          <cell r="BR594">
            <v>0.09</v>
          </cell>
          <cell r="BS594">
            <v>7.0000000000000007E-2</v>
          </cell>
          <cell r="BT594">
            <v>0.02</v>
          </cell>
          <cell r="BU594">
            <v>0.02</v>
          </cell>
          <cell r="BV594">
            <v>0.04</v>
          </cell>
          <cell r="BW594">
            <v>0.03</v>
          </cell>
          <cell r="BX594">
            <v>0.01</v>
          </cell>
          <cell r="BY594">
            <v>0.04</v>
          </cell>
          <cell r="BZ594">
            <v>0.11</v>
          </cell>
          <cell r="CA594">
            <v>0.08</v>
          </cell>
          <cell r="CB594">
            <v>0.1</v>
          </cell>
          <cell r="CL594">
            <v>0.21</v>
          </cell>
          <cell r="CM594">
            <v>0.28999999999999998</v>
          </cell>
          <cell r="CN594">
            <v>0.28000000000000003</v>
          </cell>
          <cell r="CO594">
            <v>0.24</v>
          </cell>
          <cell r="CP594">
            <v>0.28999999999999998</v>
          </cell>
          <cell r="CQ594">
            <v>0.35</v>
          </cell>
          <cell r="CR594">
            <v>0.28999999999999998</v>
          </cell>
          <cell r="CS594">
            <v>0.24</v>
          </cell>
          <cell r="CT594">
            <v>0.25</v>
          </cell>
          <cell r="CU594">
            <v>0</v>
          </cell>
          <cell r="CV594">
            <v>0</v>
          </cell>
          <cell r="CW594">
            <v>0.01</v>
          </cell>
          <cell r="CX594">
            <v>0</v>
          </cell>
          <cell r="CY594">
            <v>0.02</v>
          </cell>
          <cell r="CZ594">
            <v>0.03</v>
          </cell>
          <cell r="DA594">
            <v>0.01</v>
          </cell>
          <cell r="DB594">
            <v>0.01</v>
          </cell>
          <cell r="DC594">
            <v>0.01</v>
          </cell>
          <cell r="DD594">
            <v>0.76</v>
          </cell>
          <cell r="DE594">
            <v>0.69</v>
          </cell>
          <cell r="DF594">
            <v>0.67</v>
          </cell>
          <cell r="DG594">
            <v>0.72</v>
          </cell>
          <cell r="DH594">
            <v>0.67</v>
          </cell>
          <cell r="DI594">
            <v>0.56000000000000005</v>
          </cell>
          <cell r="DJ594">
            <v>0.57999999999999996</v>
          </cell>
          <cell r="DK594">
            <v>0.59</v>
          </cell>
          <cell r="DL594">
            <v>0.57999999999999996</v>
          </cell>
          <cell r="DM594">
            <v>0.15</v>
          </cell>
          <cell r="DN594">
            <v>0.02</v>
          </cell>
          <cell r="DO594">
            <v>0.01</v>
          </cell>
          <cell r="DP594">
            <v>0.03</v>
          </cell>
          <cell r="DQ594">
            <v>3.4000000000000002E-2</v>
          </cell>
          <cell r="DR594">
            <v>0.05</v>
          </cell>
          <cell r="DS594">
            <v>0.04</v>
          </cell>
          <cell r="DT594">
            <v>0.01</v>
          </cell>
          <cell r="DU594">
            <v>0.06</v>
          </cell>
          <cell r="DW594">
            <v>8.7999999999999995E-2</v>
          </cell>
          <cell r="DX594">
            <v>6.8000000000000005E-2</v>
          </cell>
          <cell r="DY594">
            <v>0.08</v>
          </cell>
          <cell r="DZ594">
            <v>0.05</v>
          </cell>
          <cell r="EA594">
            <v>0.09</v>
          </cell>
          <cell r="EB594">
            <v>0.17</v>
          </cell>
          <cell r="EC594">
            <v>0.06</v>
          </cell>
          <cell r="ED594">
            <v>7.0000000000000007E-2</v>
          </cell>
          <cell r="EE594">
            <v>0.27</v>
          </cell>
          <cell r="EF594">
            <v>0.32</v>
          </cell>
          <cell r="EG594">
            <v>0.37</v>
          </cell>
          <cell r="EH594">
            <v>0.36</v>
          </cell>
          <cell r="EI594">
            <v>0.33</v>
          </cell>
          <cell r="EJ594">
            <v>0.37</v>
          </cell>
          <cell r="EK594">
            <v>0.27</v>
          </cell>
          <cell r="EL594">
            <v>0.33</v>
          </cell>
          <cell r="EM594">
            <v>0.39</v>
          </cell>
          <cell r="EO594">
            <v>0.52</v>
          </cell>
          <cell r="EP594">
            <v>0.52</v>
          </cell>
          <cell r="EQ594">
            <v>0.49</v>
          </cell>
          <cell r="ER594">
            <v>0.53</v>
          </cell>
          <cell r="ES594">
            <v>0.44</v>
          </cell>
          <cell r="ET594">
            <v>0.44</v>
          </cell>
          <cell r="EU594">
            <v>0.54</v>
          </cell>
          <cell r="EV594">
            <v>0.44</v>
          </cell>
          <cell r="EW594">
            <v>0.05</v>
          </cell>
          <cell r="EX594">
            <v>0.05</v>
          </cell>
          <cell r="EY594">
            <v>0.03</v>
          </cell>
          <cell r="EZ594">
            <v>0.03</v>
          </cell>
          <cell r="FA594">
            <v>0.05</v>
          </cell>
          <cell r="FB594">
            <v>0.05</v>
          </cell>
          <cell r="FC594">
            <v>0.08</v>
          </cell>
          <cell r="FD594">
            <v>0.05</v>
          </cell>
          <cell r="FE594">
            <v>0.03</v>
          </cell>
          <cell r="GP594">
            <v>0</v>
          </cell>
          <cell r="GQ594">
            <v>0.01</v>
          </cell>
          <cell r="GR594">
            <v>0.01</v>
          </cell>
          <cell r="GS594">
            <v>0.05</v>
          </cell>
          <cell r="GT594">
            <v>0.03</v>
          </cell>
          <cell r="GU594">
            <v>0.01</v>
          </cell>
          <cell r="GV594">
            <v>0.25</v>
          </cell>
          <cell r="GW594">
            <v>0.24</v>
          </cell>
          <cell r="GX594">
            <v>0.25</v>
          </cell>
          <cell r="GY594">
            <v>0.31</v>
          </cell>
          <cell r="GZ594">
            <v>0.31</v>
          </cell>
          <cell r="HA594">
            <v>0.22</v>
          </cell>
          <cell r="HB594">
            <v>0.62</v>
          </cell>
          <cell r="HC594">
            <v>0.55000000000000004</v>
          </cell>
          <cell r="HD594">
            <v>0.53</v>
          </cell>
          <cell r="HE594">
            <v>0.46</v>
          </cell>
          <cell r="HF594">
            <v>0.51</v>
          </cell>
          <cell r="HG594">
            <v>0.63</v>
          </cell>
          <cell r="HH594">
            <v>0.05</v>
          </cell>
          <cell r="HI594">
            <v>0.12</v>
          </cell>
          <cell r="HJ594">
            <v>0.12</v>
          </cell>
          <cell r="HK594">
            <v>0.1</v>
          </cell>
          <cell r="HL594">
            <v>0.09</v>
          </cell>
          <cell r="HM594">
            <v>0.05</v>
          </cell>
          <cell r="HN594">
            <v>2.7E-2</v>
          </cell>
          <cell r="HO594">
            <v>0.04</v>
          </cell>
          <cell r="HP594">
            <v>0.03</v>
          </cell>
          <cell r="HQ594">
            <v>0.03</v>
          </cell>
          <cell r="HR594">
            <v>0.02</v>
          </cell>
          <cell r="HS594">
            <v>2.7E-2</v>
          </cell>
          <cell r="HT594">
            <v>0.05</v>
          </cell>
          <cell r="HU594">
            <v>0.03</v>
          </cell>
          <cell r="HV594">
            <v>0.05</v>
          </cell>
          <cell r="HW594">
            <v>0.05</v>
          </cell>
          <cell r="HX594">
            <v>0.04</v>
          </cell>
          <cell r="HY594">
            <v>0.05</v>
          </cell>
        </row>
        <row r="595">
          <cell r="A595">
            <v>610297</v>
          </cell>
          <cell r="J595" t="str">
            <v/>
          </cell>
          <cell r="AA595">
            <v>0.03</v>
          </cell>
          <cell r="AB595">
            <v>0.03</v>
          </cell>
          <cell r="AC595">
            <v>0.03</v>
          </cell>
          <cell r="AD595">
            <v>0.03</v>
          </cell>
          <cell r="AE595">
            <v>0.09</v>
          </cell>
          <cell r="AF595">
            <v>0.06</v>
          </cell>
          <cell r="AG595">
            <v>0.16</v>
          </cell>
          <cell r="AH595">
            <v>0.13</v>
          </cell>
          <cell r="AI595">
            <v>0.09</v>
          </cell>
          <cell r="AJ595">
            <v>0.09</v>
          </cell>
          <cell r="AK595">
            <v>0.13</v>
          </cell>
          <cell r="AL595">
            <v>0.19</v>
          </cell>
          <cell r="AM595">
            <v>0.34</v>
          </cell>
          <cell r="AN595">
            <v>0.38</v>
          </cell>
          <cell r="AO595">
            <v>0.44</v>
          </cell>
          <cell r="AP595">
            <v>0.28000000000000003</v>
          </cell>
          <cell r="AQ595">
            <v>0.34</v>
          </cell>
          <cell r="AR595">
            <v>0.44</v>
          </cell>
          <cell r="AS595">
            <v>0</v>
          </cell>
          <cell r="AT595">
            <v>0</v>
          </cell>
          <cell r="AU595">
            <v>0</v>
          </cell>
          <cell r="AV595">
            <v>0.03</v>
          </cell>
          <cell r="AW595">
            <v>0</v>
          </cell>
          <cell r="AX595">
            <v>0</v>
          </cell>
          <cell r="AY595">
            <v>0.47</v>
          </cell>
          <cell r="AZ595">
            <v>0.47</v>
          </cell>
          <cell r="BA595">
            <v>0.44</v>
          </cell>
          <cell r="BB595">
            <v>0.56000000000000005</v>
          </cell>
          <cell r="BC595">
            <v>0.44</v>
          </cell>
          <cell r="BD595">
            <v>0.31</v>
          </cell>
          <cell r="BK595">
            <v>3.1E-2</v>
          </cell>
          <cell r="BL595">
            <v>3.1E-2</v>
          </cell>
          <cell r="BM595">
            <v>0.03</v>
          </cell>
          <cell r="BN595">
            <v>0.03</v>
          </cell>
          <cell r="BO595">
            <v>0.03</v>
          </cell>
          <cell r="BP595">
            <v>0.03</v>
          </cell>
          <cell r="BQ595">
            <v>0.19</v>
          </cell>
          <cell r="BR595">
            <v>0.22</v>
          </cell>
          <cell r="BS595">
            <v>0.16</v>
          </cell>
          <cell r="BT595">
            <v>0.06</v>
          </cell>
          <cell r="BU595">
            <v>0.13</v>
          </cell>
          <cell r="BV595">
            <v>0.06</v>
          </cell>
          <cell r="BW595">
            <v>0.16</v>
          </cell>
          <cell r="BX595">
            <v>0.09</v>
          </cell>
          <cell r="BY595">
            <v>0.19</v>
          </cell>
          <cell r="BZ595">
            <v>0.22</v>
          </cell>
          <cell r="CA595">
            <v>0.22</v>
          </cell>
          <cell r="CB595">
            <v>0.16</v>
          </cell>
          <cell r="CL595">
            <v>0.28000000000000003</v>
          </cell>
          <cell r="CM595">
            <v>0.34</v>
          </cell>
          <cell r="CN595">
            <v>0.41</v>
          </cell>
          <cell r="CO595">
            <v>0.34</v>
          </cell>
          <cell r="CP595">
            <v>0.47</v>
          </cell>
          <cell r="CQ595">
            <v>0.41</v>
          </cell>
          <cell r="CR595">
            <v>0.28000000000000003</v>
          </cell>
          <cell r="CS595">
            <v>0.16</v>
          </cell>
          <cell r="CT595">
            <v>0.22</v>
          </cell>
          <cell r="CU595">
            <v>0</v>
          </cell>
          <cell r="CV595">
            <v>0</v>
          </cell>
          <cell r="CW595">
            <v>0.03</v>
          </cell>
          <cell r="CX595">
            <v>0</v>
          </cell>
          <cell r="CY595">
            <v>0.03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0.63</v>
          </cell>
          <cell r="DE595">
            <v>0.5</v>
          </cell>
          <cell r="DF595">
            <v>0.47</v>
          </cell>
          <cell r="DG595">
            <v>0.47</v>
          </cell>
          <cell r="DH595">
            <v>0.38</v>
          </cell>
          <cell r="DI595">
            <v>0.38</v>
          </cell>
          <cell r="DJ595">
            <v>0.31</v>
          </cell>
          <cell r="DK595">
            <v>0.41</v>
          </cell>
          <cell r="DL595">
            <v>0.47</v>
          </cell>
          <cell r="DM595">
            <v>0.13</v>
          </cell>
          <cell r="DN595">
            <v>3.1E-2</v>
          </cell>
          <cell r="DO595">
            <v>0.03</v>
          </cell>
          <cell r="DP595">
            <v>0.03</v>
          </cell>
          <cell r="DQ595">
            <v>3.1E-2</v>
          </cell>
          <cell r="DR595">
            <v>0.03</v>
          </cell>
          <cell r="DS595">
            <v>0.13</v>
          </cell>
          <cell r="DT595">
            <v>0.03</v>
          </cell>
          <cell r="DU595">
            <v>0.09</v>
          </cell>
          <cell r="DW595">
            <v>0.125</v>
          </cell>
          <cell r="DX595">
            <v>0.125</v>
          </cell>
          <cell r="DY595">
            <v>0.09</v>
          </cell>
          <cell r="DZ595">
            <v>0.03</v>
          </cell>
          <cell r="EA595">
            <v>0.13</v>
          </cell>
          <cell r="EB595">
            <v>0.25</v>
          </cell>
          <cell r="EC595">
            <v>0.22</v>
          </cell>
          <cell r="ED595">
            <v>0.19</v>
          </cell>
          <cell r="EE595">
            <v>0.38</v>
          </cell>
          <cell r="EF595">
            <v>0.41</v>
          </cell>
          <cell r="EG595">
            <v>0.41</v>
          </cell>
          <cell r="EH595">
            <v>0.38</v>
          </cell>
          <cell r="EI595">
            <v>0.34</v>
          </cell>
          <cell r="EJ595">
            <v>0.41</v>
          </cell>
          <cell r="EK595">
            <v>0.28000000000000003</v>
          </cell>
          <cell r="EL595">
            <v>0.31</v>
          </cell>
          <cell r="EM595">
            <v>0.41</v>
          </cell>
          <cell r="EO595">
            <v>0.41</v>
          </cell>
          <cell r="EP595">
            <v>0.41</v>
          </cell>
          <cell r="EQ595">
            <v>0.47</v>
          </cell>
          <cell r="ER595">
            <v>0.53</v>
          </cell>
          <cell r="ES595">
            <v>0.38</v>
          </cell>
          <cell r="ET595">
            <v>0.31</v>
          </cell>
          <cell r="EU595">
            <v>0.41</v>
          </cell>
          <cell r="EV595">
            <v>0.28000000000000003</v>
          </cell>
          <cell r="EW595">
            <v>0.09</v>
          </cell>
          <cell r="EX595">
            <v>0.03</v>
          </cell>
          <cell r="EY595">
            <v>0.03</v>
          </cell>
          <cell r="EZ595">
            <v>0.03</v>
          </cell>
          <cell r="FA595">
            <v>0.06</v>
          </cell>
          <cell r="FB595">
            <v>0.06</v>
          </cell>
          <cell r="FC595">
            <v>0.03</v>
          </cell>
          <cell r="FD595">
            <v>0.03</v>
          </cell>
          <cell r="FE595">
            <v>0.03</v>
          </cell>
          <cell r="GP595">
            <v>0.03</v>
          </cell>
          <cell r="GQ595">
            <v>0.03</v>
          </cell>
          <cell r="GR595">
            <v>0.03</v>
          </cell>
          <cell r="GS595">
            <v>0.03</v>
          </cell>
          <cell r="GT595">
            <v>0.06</v>
          </cell>
          <cell r="GU595">
            <v>0.03</v>
          </cell>
          <cell r="GV595">
            <v>0.5</v>
          </cell>
          <cell r="GW595">
            <v>0.41</v>
          </cell>
          <cell r="GX595">
            <v>0.5</v>
          </cell>
          <cell r="GY595">
            <v>0.41</v>
          </cell>
          <cell r="GZ595">
            <v>0.44</v>
          </cell>
          <cell r="HA595">
            <v>0.59</v>
          </cell>
          <cell r="HB595">
            <v>0.13</v>
          </cell>
          <cell r="HC595">
            <v>0.19</v>
          </cell>
          <cell r="HD595">
            <v>0.13</v>
          </cell>
          <cell r="HE595">
            <v>0.13</v>
          </cell>
          <cell r="HF595">
            <v>0.09</v>
          </cell>
          <cell r="HG595">
            <v>0.13</v>
          </cell>
          <cell r="HH595">
            <v>0.16</v>
          </cell>
          <cell r="HI595">
            <v>0.19</v>
          </cell>
          <cell r="HJ595">
            <v>0.16</v>
          </cell>
          <cell r="HK595">
            <v>0.28000000000000003</v>
          </cell>
          <cell r="HL595">
            <v>0.25</v>
          </cell>
          <cell r="HM595">
            <v>0.06</v>
          </cell>
          <cell r="HN595">
            <v>9.4E-2</v>
          </cell>
          <cell r="HO595">
            <v>0.09</v>
          </cell>
          <cell r="HP595">
            <v>0.13</v>
          </cell>
          <cell r="HQ595">
            <v>0.09</v>
          </cell>
          <cell r="HR595">
            <v>9.4E-2</v>
          </cell>
          <cell r="HS595">
            <v>0.125</v>
          </cell>
          <cell r="HT595">
            <v>0.09</v>
          </cell>
          <cell r="HU595">
            <v>0.09</v>
          </cell>
          <cell r="HV595">
            <v>0.06</v>
          </cell>
          <cell r="HW595">
            <v>0.06</v>
          </cell>
          <cell r="HX595">
            <v>0.06</v>
          </cell>
          <cell r="HY595">
            <v>0.06</v>
          </cell>
        </row>
        <row r="596">
          <cell r="A596">
            <v>610298</v>
          </cell>
          <cell r="I596">
            <v>58</v>
          </cell>
          <cell r="J596" t="str">
            <v>Neutral</v>
          </cell>
          <cell r="M596">
            <v>44</v>
          </cell>
          <cell r="R596">
            <v>26</v>
          </cell>
          <cell r="AA596">
            <v>0.01</v>
          </cell>
          <cell r="AB596">
            <v>0.03</v>
          </cell>
          <cell r="AC596">
            <v>0</v>
          </cell>
          <cell r="AD596">
            <v>0</v>
          </cell>
          <cell r="AE596">
            <v>0.06</v>
          </cell>
          <cell r="AF596">
            <v>0.06</v>
          </cell>
          <cell r="AG596">
            <v>0.04</v>
          </cell>
          <cell r="AH596">
            <v>0.05</v>
          </cell>
          <cell r="AI596">
            <v>0.04</v>
          </cell>
          <cell r="AJ596">
            <v>0.08</v>
          </cell>
          <cell r="AK596">
            <v>0.2</v>
          </cell>
          <cell r="AL596">
            <v>0.27</v>
          </cell>
          <cell r="AM596">
            <v>0.26</v>
          </cell>
          <cell r="AN596">
            <v>0.27</v>
          </cell>
          <cell r="AO596">
            <v>0.28999999999999998</v>
          </cell>
          <cell r="AP596">
            <v>0.25</v>
          </cell>
          <cell r="AQ596">
            <v>0.46</v>
          </cell>
          <cell r="AR596">
            <v>0.4</v>
          </cell>
          <cell r="AS596">
            <v>0</v>
          </cell>
          <cell r="AT596">
            <v>0.01</v>
          </cell>
          <cell r="AU596">
            <v>0</v>
          </cell>
          <cell r="AV596">
            <v>0</v>
          </cell>
          <cell r="AW596">
            <v>0.01</v>
          </cell>
          <cell r="AX596">
            <v>0.01</v>
          </cell>
          <cell r="AY596">
            <v>0.69</v>
          </cell>
          <cell r="AZ596">
            <v>0.65</v>
          </cell>
          <cell r="BA596">
            <v>0.67</v>
          </cell>
          <cell r="BB596">
            <v>0.67</v>
          </cell>
          <cell r="BC596">
            <v>0.27</v>
          </cell>
          <cell r="BD596">
            <v>0.26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0.03</v>
          </cell>
          <cell r="BQ596">
            <v>0.05</v>
          </cell>
          <cell r="BR596">
            <v>0.18</v>
          </cell>
          <cell r="BS596">
            <v>0.11</v>
          </cell>
          <cell r="BT596">
            <v>0.04</v>
          </cell>
          <cell r="BU596">
            <v>0.09</v>
          </cell>
          <cell r="BV596">
            <v>0.08</v>
          </cell>
          <cell r="BW596">
            <v>0.06</v>
          </cell>
          <cell r="BX596">
            <v>0.12</v>
          </cell>
          <cell r="BY596">
            <v>0.17</v>
          </cell>
          <cell r="BZ596">
            <v>0.21</v>
          </cell>
          <cell r="CA596">
            <v>0.19</v>
          </cell>
          <cell r="CB596">
            <v>0.17</v>
          </cell>
          <cell r="CL596">
            <v>0.26</v>
          </cell>
          <cell r="CM596">
            <v>0.28999999999999998</v>
          </cell>
          <cell r="CN596">
            <v>0.34</v>
          </cell>
          <cell r="CO596">
            <v>0.26</v>
          </cell>
          <cell r="CP596">
            <v>0.3</v>
          </cell>
          <cell r="CQ596">
            <v>0.38</v>
          </cell>
          <cell r="CR596">
            <v>0.35</v>
          </cell>
          <cell r="CS596">
            <v>0.26</v>
          </cell>
          <cell r="CT596">
            <v>0.28000000000000003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0.02</v>
          </cell>
          <cell r="DA596">
            <v>0.01</v>
          </cell>
          <cell r="DB596">
            <v>0.01</v>
          </cell>
          <cell r="DC596">
            <v>0</v>
          </cell>
          <cell r="DD596">
            <v>0.7</v>
          </cell>
          <cell r="DE596">
            <v>0.62</v>
          </cell>
          <cell r="DF596">
            <v>0.57999999999999996</v>
          </cell>
          <cell r="DG596">
            <v>0.69</v>
          </cell>
          <cell r="DH596">
            <v>0.57999999999999996</v>
          </cell>
          <cell r="DI596">
            <v>0.4</v>
          </cell>
          <cell r="DJ596">
            <v>0.38</v>
          </cell>
          <cell r="DK596">
            <v>0.37</v>
          </cell>
          <cell r="DL596">
            <v>0.44</v>
          </cell>
          <cell r="DM596">
            <v>0.12</v>
          </cell>
          <cell r="DN596">
            <v>1.2999999999999999E-2</v>
          </cell>
          <cell r="DO596">
            <v>0</v>
          </cell>
          <cell r="DP596">
            <v>0.01</v>
          </cell>
          <cell r="DQ596">
            <v>6.0000000000000001E-3</v>
          </cell>
          <cell r="DR596">
            <v>0.03</v>
          </cell>
          <cell r="DS596">
            <v>0.17</v>
          </cell>
          <cell r="DT596">
            <v>0.01</v>
          </cell>
          <cell r="DU596">
            <v>0</v>
          </cell>
          <cell r="DW596">
            <v>1.9E-2</v>
          </cell>
          <cell r="DX596">
            <v>6.0000000000000001E-3</v>
          </cell>
          <cell r="DY596">
            <v>7.0000000000000007E-2</v>
          </cell>
          <cell r="DZ596">
            <v>0.06</v>
          </cell>
          <cell r="EA596">
            <v>0.09</v>
          </cell>
          <cell r="EB596">
            <v>0.23</v>
          </cell>
          <cell r="EC596">
            <v>0.12</v>
          </cell>
          <cell r="ED596">
            <v>0.03</v>
          </cell>
          <cell r="EE596">
            <v>0.37</v>
          </cell>
          <cell r="EF596">
            <v>0.28999999999999998</v>
          </cell>
          <cell r="EG596">
            <v>0.33</v>
          </cell>
          <cell r="EH596">
            <v>0.33</v>
          </cell>
          <cell r="EI596">
            <v>0.28000000000000003</v>
          </cell>
          <cell r="EJ596">
            <v>0.39</v>
          </cell>
          <cell r="EK596">
            <v>0.28000000000000003</v>
          </cell>
          <cell r="EL596">
            <v>0.47</v>
          </cell>
          <cell r="EM596">
            <v>0.54</v>
          </cell>
          <cell r="EO596">
            <v>0.67</v>
          </cell>
          <cell r="EP596">
            <v>0.64</v>
          </cell>
          <cell r="EQ596">
            <v>0.57999999999999996</v>
          </cell>
          <cell r="ER596">
            <v>0.65</v>
          </cell>
          <cell r="ES596">
            <v>0.48</v>
          </cell>
          <cell r="ET596">
            <v>0.26</v>
          </cell>
          <cell r="EU596">
            <v>0.38</v>
          </cell>
          <cell r="EV596">
            <v>0.42</v>
          </cell>
          <cell r="EW596">
            <v>0.01</v>
          </cell>
          <cell r="EX596">
            <v>0.01</v>
          </cell>
          <cell r="EY596">
            <v>0.02</v>
          </cell>
          <cell r="EZ596">
            <v>0.01</v>
          </cell>
          <cell r="FA596">
            <v>0</v>
          </cell>
          <cell r="FB596">
            <v>0.01</v>
          </cell>
          <cell r="FC596">
            <v>0.06</v>
          </cell>
          <cell r="FD596">
            <v>0.01</v>
          </cell>
          <cell r="FE596">
            <v>0.01</v>
          </cell>
          <cell r="GP596">
            <v>0.01</v>
          </cell>
          <cell r="GQ596">
            <v>0.13</v>
          </cell>
          <cell r="GR596">
            <v>0.24</v>
          </cell>
          <cell r="GS596">
            <v>0.04</v>
          </cell>
          <cell r="GT596">
            <v>0.13</v>
          </cell>
          <cell r="GU596">
            <v>0.01</v>
          </cell>
          <cell r="GV596">
            <v>0.44</v>
          </cell>
          <cell r="GW596">
            <v>0.37</v>
          </cell>
          <cell r="GX596">
            <v>0.28000000000000003</v>
          </cell>
          <cell r="GY596">
            <v>0.54</v>
          </cell>
          <cell r="GZ596">
            <v>0.52</v>
          </cell>
          <cell r="HA596">
            <v>0.3</v>
          </cell>
          <cell r="HB596">
            <v>0.51</v>
          </cell>
          <cell r="HC596">
            <v>0.23</v>
          </cell>
          <cell r="HD596">
            <v>0.21</v>
          </cell>
          <cell r="HE596">
            <v>0.33</v>
          </cell>
          <cell r="HF596">
            <v>0.2</v>
          </cell>
          <cell r="HG596">
            <v>0.65</v>
          </cell>
          <cell r="HH596">
            <v>0.02</v>
          </cell>
          <cell r="HI596">
            <v>0.22</v>
          </cell>
          <cell r="HJ596">
            <v>0.18</v>
          </cell>
          <cell r="HK596">
            <v>0.05</v>
          </cell>
          <cell r="HL596">
            <v>0.06</v>
          </cell>
          <cell r="HM596">
            <v>0.01</v>
          </cell>
          <cell r="HN596">
            <v>6.0000000000000001E-3</v>
          </cell>
          <cell r="HO596">
            <v>0.04</v>
          </cell>
          <cell r="HP596">
            <v>0.08</v>
          </cell>
          <cell r="HQ596">
            <v>0.02</v>
          </cell>
          <cell r="HR596">
            <v>7.6999999999999999E-2</v>
          </cell>
          <cell r="HS596">
            <v>6.0000000000000001E-3</v>
          </cell>
          <cell r="HT596">
            <v>0.01</v>
          </cell>
          <cell r="HU596">
            <v>0.01</v>
          </cell>
          <cell r="HV596">
            <v>0.02</v>
          </cell>
          <cell r="HW596">
            <v>0.03</v>
          </cell>
          <cell r="HX596">
            <v>0.01</v>
          </cell>
          <cell r="HY596">
            <v>0.02</v>
          </cell>
        </row>
        <row r="597">
          <cell r="A597">
            <v>610299</v>
          </cell>
          <cell r="I597">
            <v>45</v>
          </cell>
          <cell r="J597" t="str">
            <v>Neutral</v>
          </cell>
          <cell r="M597">
            <v>55</v>
          </cell>
          <cell r="R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0.05</v>
          </cell>
          <cell r="AH597">
            <v>0.03</v>
          </cell>
          <cell r="AI597">
            <v>0.02</v>
          </cell>
          <cell r="AJ597">
            <v>0.02</v>
          </cell>
          <cell r="AK597">
            <v>0.06</v>
          </cell>
          <cell r="AL597">
            <v>0.06</v>
          </cell>
          <cell r="AM597">
            <v>0.44</v>
          </cell>
          <cell r="AN597">
            <v>0.42</v>
          </cell>
          <cell r="AO597">
            <v>0.45</v>
          </cell>
          <cell r="AP597">
            <v>0.35</v>
          </cell>
          <cell r="AQ597">
            <v>0.42</v>
          </cell>
          <cell r="AR597">
            <v>0.38</v>
          </cell>
          <cell r="AS597">
            <v>0.02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0.02</v>
          </cell>
          <cell r="AY597">
            <v>0.5</v>
          </cell>
          <cell r="AZ597">
            <v>0.55000000000000004</v>
          </cell>
          <cell r="BA597">
            <v>0.53</v>
          </cell>
          <cell r="BB597">
            <v>0.64</v>
          </cell>
          <cell r="BC597">
            <v>0.52</v>
          </cell>
          <cell r="BD597">
            <v>0.55000000000000004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0.03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0.06</v>
          </cell>
          <cell r="BZ597">
            <v>0.08</v>
          </cell>
          <cell r="CA597">
            <v>0.03</v>
          </cell>
          <cell r="CB597">
            <v>0.06</v>
          </cell>
          <cell r="CL597">
            <v>0.14000000000000001</v>
          </cell>
          <cell r="CM597">
            <v>0.23</v>
          </cell>
          <cell r="CN597">
            <v>0.28999999999999998</v>
          </cell>
          <cell r="CO597">
            <v>0.23</v>
          </cell>
          <cell r="CP597">
            <v>0.32</v>
          </cell>
          <cell r="CQ597">
            <v>0.32</v>
          </cell>
          <cell r="CR597">
            <v>0.27</v>
          </cell>
          <cell r="CS597">
            <v>0.27</v>
          </cell>
          <cell r="CT597">
            <v>0.33</v>
          </cell>
          <cell r="CU597">
            <v>0</v>
          </cell>
          <cell r="CV597">
            <v>0.02</v>
          </cell>
          <cell r="CW597">
            <v>0</v>
          </cell>
          <cell r="CX597">
            <v>0</v>
          </cell>
          <cell r="CY597">
            <v>0</v>
          </cell>
          <cell r="CZ597">
            <v>0.02</v>
          </cell>
          <cell r="DA597">
            <v>0</v>
          </cell>
          <cell r="DB597">
            <v>0</v>
          </cell>
          <cell r="DC597">
            <v>0</v>
          </cell>
          <cell r="DD597">
            <v>0.86</v>
          </cell>
          <cell r="DE597">
            <v>0.76</v>
          </cell>
          <cell r="DF597">
            <v>0.71</v>
          </cell>
          <cell r="DG597">
            <v>0.77</v>
          </cell>
          <cell r="DH597">
            <v>0.68</v>
          </cell>
          <cell r="DI597">
            <v>0.61</v>
          </cell>
          <cell r="DJ597">
            <v>0.65</v>
          </cell>
          <cell r="DK597">
            <v>0.67</v>
          </cell>
          <cell r="DL597">
            <v>0.61</v>
          </cell>
          <cell r="DM597">
            <v>0</v>
          </cell>
          <cell r="DN597">
            <v>1.4999999999999999E-2</v>
          </cell>
          <cell r="DO597">
            <v>0.02</v>
          </cell>
          <cell r="DP597">
            <v>0.02</v>
          </cell>
          <cell r="DQ597">
            <v>1.4999999999999999E-2</v>
          </cell>
          <cell r="DR597">
            <v>0.02</v>
          </cell>
          <cell r="DS597">
            <v>0.06</v>
          </cell>
          <cell r="DT597">
            <v>0.02</v>
          </cell>
          <cell r="DU597">
            <v>0.15</v>
          </cell>
          <cell r="DW597">
            <v>1.4999999999999999E-2</v>
          </cell>
          <cell r="DX597">
            <v>4.4999999999999998E-2</v>
          </cell>
          <cell r="DY597">
            <v>0.08</v>
          </cell>
          <cell r="DZ597">
            <v>0.06</v>
          </cell>
          <cell r="EA597">
            <v>0.08</v>
          </cell>
          <cell r="EB597">
            <v>0.12</v>
          </cell>
          <cell r="EC597">
            <v>0.11</v>
          </cell>
          <cell r="ED597">
            <v>0.17</v>
          </cell>
          <cell r="EE597">
            <v>0.52</v>
          </cell>
          <cell r="EF597">
            <v>0.45</v>
          </cell>
          <cell r="EG597">
            <v>0.39</v>
          </cell>
          <cell r="EH597">
            <v>0.42</v>
          </cell>
          <cell r="EI597">
            <v>0.42</v>
          </cell>
          <cell r="EJ597">
            <v>0.44</v>
          </cell>
          <cell r="EK597">
            <v>0.45</v>
          </cell>
          <cell r="EL597">
            <v>0.39</v>
          </cell>
          <cell r="EM597">
            <v>0.36</v>
          </cell>
          <cell r="EO597">
            <v>0.52</v>
          </cell>
          <cell r="EP597">
            <v>0.52</v>
          </cell>
          <cell r="EQ597">
            <v>0.47</v>
          </cell>
          <cell r="ER597">
            <v>0.5</v>
          </cell>
          <cell r="ES597">
            <v>0.47</v>
          </cell>
          <cell r="ET597">
            <v>0.35</v>
          </cell>
          <cell r="EU597">
            <v>0.45</v>
          </cell>
          <cell r="EV597">
            <v>0.3</v>
          </cell>
          <cell r="EW597">
            <v>0</v>
          </cell>
          <cell r="EX597">
            <v>0</v>
          </cell>
          <cell r="EY597">
            <v>0.03</v>
          </cell>
          <cell r="EZ597">
            <v>0.02</v>
          </cell>
          <cell r="FA597">
            <v>0</v>
          </cell>
          <cell r="FB597">
            <v>0</v>
          </cell>
          <cell r="FC597">
            <v>0.02</v>
          </cell>
          <cell r="FD597">
            <v>0.03</v>
          </cell>
          <cell r="FE597">
            <v>0.02</v>
          </cell>
          <cell r="GP597">
            <v>0</v>
          </cell>
          <cell r="GQ597">
            <v>0</v>
          </cell>
          <cell r="GR597">
            <v>0</v>
          </cell>
          <cell r="GS597">
            <v>0</v>
          </cell>
          <cell r="GT597">
            <v>0</v>
          </cell>
          <cell r="GU597">
            <v>0</v>
          </cell>
          <cell r="GV597">
            <v>0.36</v>
          </cell>
          <cell r="GW597">
            <v>0.23</v>
          </cell>
          <cell r="GX597">
            <v>0.26</v>
          </cell>
          <cell r="GY597">
            <v>0.33</v>
          </cell>
          <cell r="GZ597">
            <v>0.35</v>
          </cell>
          <cell r="HA597">
            <v>0.24</v>
          </cell>
          <cell r="HB597">
            <v>0.52</v>
          </cell>
          <cell r="HC597">
            <v>0.55000000000000004</v>
          </cell>
          <cell r="HD597">
            <v>0.52</v>
          </cell>
          <cell r="HE597">
            <v>0.48</v>
          </cell>
          <cell r="HF597">
            <v>0.5</v>
          </cell>
          <cell r="HG597">
            <v>0.62</v>
          </cell>
          <cell r="HH597">
            <v>0.08</v>
          </cell>
          <cell r="HI597">
            <v>0.15</v>
          </cell>
          <cell r="HJ597">
            <v>0.15</v>
          </cell>
          <cell r="HK597">
            <v>0.14000000000000001</v>
          </cell>
          <cell r="HL597">
            <v>0.11</v>
          </cell>
          <cell r="HM597">
            <v>0.08</v>
          </cell>
          <cell r="HN597">
            <v>4.4999999999999998E-2</v>
          </cell>
          <cell r="HO597">
            <v>0.06</v>
          </cell>
          <cell r="HP597">
            <v>0.06</v>
          </cell>
          <cell r="HQ597">
            <v>0.05</v>
          </cell>
          <cell r="HR597">
            <v>4.4999999999999998E-2</v>
          </cell>
          <cell r="HS597">
            <v>6.0999999999999999E-2</v>
          </cell>
          <cell r="HT597">
            <v>0</v>
          </cell>
          <cell r="HU597">
            <v>0.02</v>
          </cell>
          <cell r="HV597">
            <v>0.02</v>
          </cell>
          <cell r="HW597">
            <v>0</v>
          </cell>
          <cell r="HX597">
            <v>0</v>
          </cell>
          <cell r="HY597">
            <v>0</v>
          </cell>
        </row>
        <row r="598">
          <cell r="A598">
            <v>610300</v>
          </cell>
          <cell r="I598">
            <v>49</v>
          </cell>
          <cell r="J598" t="str">
            <v>Neutral</v>
          </cell>
          <cell r="M598">
            <v>44</v>
          </cell>
          <cell r="AA598">
            <v>0.01</v>
          </cell>
          <cell r="AB598">
            <v>0.01</v>
          </cell>
          <cell r="AC598">
            <v>0</v>
          </cell>
          <cell r="AD598">
            <v>0.01</v>
          </cell>
          <cell r="AE598">
            <v>0.04</v>
          </cell>
          <cell r="AF598">
            <v>0.05</v>
          </cell>
          <cell r="AG598">
            <v>0.1</v>
          </cell>
          <cell r="AH598">
            <v>0.08</v>
          </cell>
          <cell r="AI598">
            <v>0.06</v>
          </cell>
          <cell r="AJ598">
            <v>0.06</v>
          </cell>
          <cell r="AK598">
            <v>0.12</v>
          </cell>
          <cell r="AL598">
            <v>0.18</v>
          </cell>
          <cell r="AM598">
            <v>0.31</v>
          </cell>
          <cell r="AN598">
            <v>0.27</v>
          </cell>
          <cell r="AO598">
            <v>0.38</v>
          </cell>
          <cell r="AP598">
            <v>0.24</v>
          </cell>
          <cell r="AQ598">
            <v>0.33</v>
          </cell>
          <cell r="AR598">
            <v>0.32</v>
          </cell>
          <cell r="AS598">
            <v>0</v>
          </cell>
          <cell r="AT598">
            <v>0</v>
          </cell>
          <cell r="AU598">
            <v>0</v>
          </cell>
          <cell r="AV598">
            <v>0.01</v>
          </cell>
          <cell r="AW598">
            <v>0</v>
          </cell>
          <cell r="AX598">
            <v>0.03</v>
          </cell>
          <cell r="AY598">
            <v>0.56999999999999995</v>
          </cell>
          <cell r="AZ598">
            <v>0.64</v>
          </cell>
          <cell r="BA598">
            <v>0.56000000000000005</v>
          </cell>
          <cell r="BB598">
            <v>0.67</v>
          </cell>
          <cell r="BC598">
            <v>0.52</v>
          </cell>
          <cell r="BD598">
            <v>0.42</v>
          </cell>
          <cell r="BK598">
            <v>7.0000000000000001E-3</v>
          </cell>
          <cell r="BL598">
            <v>0</v>
          </cell>
          <cell r="BM598">
            <v>0.01</v>
          </cell>
          <cell r="BN598">
            <v>0.01</v>
          </cell>
          <cell r="BO598">
            <v>0.01</v>
          </cell>
          <cell r="BP598">
            <v>0.02</v>
          </cell>
          <cell r="BQ598">
            <v>0.04</v>
          </cell>
          <cell r="BR598">
            <v>0.12</v>
          </cell>
          <cell r="BS598">
            <v>0.09</v>
          </cell>
          <cell r="BT598">
            <v>0.01</v>
          </cell>
          <cell r="BU598">
            <v>0.04</v>
          </cell>
          <cell r="BV598">
            <v>0.04</v>
          </cell>
          <cell r="BW598">
            <v>0.05</v>
          </cell>
          <cell r="BX598">
            <v>0.05</v>
          </cell>
          <cell r="BY598">
            <v>0.12</v>
          </cell>
          <cell r="BZ598">
            <v>0.13</v>
          </cell>
          <cell r="CA598">
            <v>0.12</v>
          </cell>
          <cell r="CB598">
            <v>7.0000000000000007E-2</v>
          </cell>
          <cell r="CL598">
            <v>0.23</v>
          </cell>
          <cell r="CM598">
            <v>0.25</v>
          </cell>
          <cell r="CN598">
            <v>0.24</v>
          </cell>
          <cell r="CO598">
            <v>0.24</v>
          </cell>
          <cell r="CP598">
            <v>0.28000000000000003</v>
          </cell>
          <cell r="CQ598">
            <v>0.35</v>
          </cell>
          <cell r="CR598">
            <v>0.28000000000000003</v>
          </cell>
          <cell r="CS598">
            <v>0.27</v>
          </cell>
          <cell r="CT598">
            <v>0.31</v>
          </cell>
          <cell r="CU598">
            <v>0</v>
          </cell>
          <cell r="CV598">
            <v>0</v>
          </cell>
          <cell r="CW598">
            <v>0.01</v>
          </cell>
          <cell r="CX598">
            <v>0.01</v>
          </cell>
          <cell r="CY598">
            <v>0.01</v>
          </cell>
          <cell r="CZ598">
            <v>0.01</v>
          </cell>
          <cell r="DA598">
            <v>0.01</v>
          </cell>
          <cell r="DB598">
            <v>0.01</v>
          </cell>
          <cell r="DC598">
            <v>0</v>
          </cell>
          <cell r="DD598">
            <v>0.76</v>
          </cell>
          <cell r="DE598">
            <v>0.7</v>
          </cell>
          <cell r="DF598">
            <v>0.7</v>
          </cell>
          <cell r="DG598">
            <v>0.68</v>
          </cell>
          <cell r="DH598">
            <v>0.65</v>
          </cell>
          <cell r="DI598">
            <v>0.5</v>
          </cell>
          <cell r="DJ598">
            <v>0.54</v>
          </cell>
          <cell r="DK598">
            <v>0.49</v>
          </cell>
          <cell r="DL598">
            <v>0.53</v>
          </cell>
          <cell r="DM598">
            <v>0.18</v>
          </cell>
          <cell r="DN598">
            <v>2.1999999999999999E-2</v>
          </cell>
          <cell r="DO598">
            <v>0.02</v>
          </cell>
          <cell r="DP598">
            <v>0.02</v>
          </cell>
          <cell r="DQ598">
            <v>2.1999999999999999E-2</v>
          </cell>
          <cell r="DR598">
            <v>0.02</v>
          </cell>
          <cell r="DS598">
            <v>0.04</v>
          </cell>
          <cell r="DT598">
            <v>0</v>
          </cell>
          <cell r="DU598">
            <v>0.06</v>
          </cell>
          <cell r="DW598">
            <v>7.3999999999999996E-2</v>
          </cell>
          <cell r="DX598">
            <v>8.8999999999999996E-2</v>
          </cell>
          <cell r="DY598">
            <v>0.16</v>
          </cell>
          <cell r="DZ598">
            <v>0.1</v>
          </cell>
          <cell r="EA598">
            <v>0.16</v>
          </cell>
          <cell r="EB598">
            <v>0.11</v>
          </cell>
          <cell r="EC598">
            <v>0.12</v>
          </cell>
          <cell r="ED598">
            <v>0.16</v>
          </cell>
          <cell r="EE598">
            <v>0.3</v>
          </cell>
          <cell r="EF598">
            <v>0.4</v>
          </cell>
          <cell r="EG598">
            <v>0.31</v>
          </cell>
          <cell r="EH598">
            <v>0.34</v>
          </cell>
          <cell r="EI598">
            <v>0.32</v>
          </cell>
          <cell r="EJ598">
            <v>0.33</v>
          </cell>
          <cell r="EK598">
            <v>0.37</v>
          </cell>
          <cell r="EL598">
            <v>0.38</v>
          </cell>
          <cell r="EM598">
            <v>0.39</v>
          </cell>
          <cell r="EO598">
            <v>0.5</v>
          </cell>
          <cell r="EP598">
            <v>0.57999999999999996</v>
          </cell>
          <cell r="EQ598">
            <v>0.47</v>
          </cell>
          <cell r="ER598">
            <v>0.54</v>
          </cell>
          <cell r="ES598">
            <v>0.48</v>
          </cell>
          <cell r="ET598">
            <v>0.45</v>
          </cell>
          <cell r="EU598">
            <v>0.48</v>
          </cell>
          <cell r="EV598">
            <v>0.37</v>
          </cell>
          <cell r="EW598">
            <v>0</v>
          </cell>
          <cell r="EX598">
            <v>0</v>
          </cell>
          <cell r="EY598">
            <v>0</v>
          </cell>
          <cell r="EZ598">
            <v>0.01</v>
          </cell>
          <cell r="FA598">
            <v>0.01</v>
          </cell>
          <cell r="FB598">
            <v>0.01</v>
          </cell>
          <cell r="FC598">
            <v>0.02</v>
          </cell>
          <cell r="FD598">
            <v>0.02</v>
          </cell>
          <cell r="FE598">
            <v>0.02</v>
          </cell>
          <cell r="GP598">
            <v>0.01</v>
          </cell>
          <cell r="GQ598">
            <v>0.01</v>
          </cell>
          <cell r="GR598">
            <v>0.01</v>
          </cell>
          <cell r="GS598">
            <v>0.01</v>
          </cell>
          <cell r="GT598">
            <v>0.05</v>
          </cell>
          <cell r="GU598">
            <v>0</v>
          </cell>
          <cell r="GV598">
            <v>0.48</v>
          </cell>
          <cell r="GW598">
            <v>0.34</v>
          </cell>
          <cell r="GX598">
            <v>0.41</v>
          </cell>
          <cell r="GY598">
            <v>0.45</v>
          </cell>
          <cell r="GZ598">
            <v>0.44</v>
          </cell>
          <cell r="HA598">
            <v>0.44</v>
          </cell>
          <cell r="HB598">
            <v>0.44</v>
          </cell>
          <cell r="HC598">
            <v>0.36</v>
          </cell>
          <cell r="HD598">
            <v>0.38</v>
          </cell>
          <cell r="HE598">
            <v>0.39</v>
          </cell>
          <cell r="HF598">
            <v>0.39</v>
          </cell>
          <cell r="HG598">
            <v>0.48</v>
          </cell>
          <cell r="HH598">
            <v>0.02</v>
          </cell>
          <cell r="HI598">
            <v>0.2</v>
          </cell>
          <cell r="HJ598">
            <v>0.14000000000000001</v>
          </cell>
          <cell r="HK598">
            <v>0.08</v>
          </cell>
          <cell r="HL598">
            <v>7.0000000000000007E-2</v>
          </cell>
          <cell r="HM598">
            <v>0.03</v>
          </cell>
          <cell r="HN598">
            <v>7.0000000000000001E-3</v>
          </cell>
          <cell r="HO598">
            <v>0.02</v>
          </cell>
          <cell r="HP598">
            <v>0.01</v>
          </cell>
          <cell r="HQ598">
            <v>0.02</v>
          </cell>
          <cell r="HR598">
            <v>7.0000000000000001E-3</v>
          </cell>
          <cell r="HS598">
            <v>0</v>
          </cell>
          <cell r="HT598">
            <v>0.04</v>
          </cell>
          <cell r="HU598">
            <v>0.06</v>
          </cell>
          <cell r="HV598">
            <v>0.05</v>
          </cell>
          <cell r="HW598">
            <v>0.04</v>
          </cell>
          <cell r="HX598">
            <v>0.04</v>
          </cell>
          <cell r="HY598">
            <v>0.04</v>
          </cell>
        </row>
        <row r="599">
          <cell r="A599">
            <v>610304</v>
          </cell>
          <cell r="I599">
            <v>62</v>
          </cell>
          <cell r="J599" t="str">
            <v>Neutral</v>
          </cell>
          <cell r="M599">
            <v>56</v>
          </cell>
          <cell r="R599">
            <v>4</v>
          </cell>
          <cell r="AA599">
            <v>0</v>
          </cell>
          <cell r="AB599">
            <v>0</v>
          </cell>
          <cell r="AC599">
            <v>0</v>
          </cell>
          <cell r="AD599">
            <v>0.02</v>
          </cell>
          <cell r="AE599">
            <v>0.02</v>
          </cell>
          <cell r="AF599">
            <v>0.08</v>
          </cell>
          <cell r="AG599">
            <v>0.04</v>
          </cell>
          <cell r="AH599">
            <v>0.03</v>
          </cell>
          <cell r="AI599">
            <v>0.06</v>
          </cell>
          <cell r="AJ599">
            <v>7.0000000000000007E-2</v>
          </cell>
          <cell r="AK599">
            <v>0.14000000000000001</v>
          </cell>
          <cell r="AL599">
            <v>0.21</v>
          </cell>
          <cell r="AM599">
            <v>0.37</v>
          </cell>
          <cell r="AN599">
            <v>0.34</v>
          </cell>
          <cell r="AO599">
            <v>0.42</v>
          </cell>
          <cell r="AP599">
            <v>0.33</v>
          </cell>
          <cell r="AQ599">
            <v>0.41</v>
          </cell>
          <cell r="AR599">
            <v>0.34</v>
          </cell>
          <cell r="AS599">
            <v>0.01</v>
          </cell>
          <cell r="AT599">
            <v>0</v>
          </cell>
          <cell r="AU599">
            <v>0.01</v>
          </cell>
          <cell r="AV599">
            <v>0.01</v>
          </cell>
          <cell r="AW599">
            <v>0.02</v>
          </cell>
          <cell r="AX599">
            <v>0.02</v>
          </cell>
          <cell r="AY599">
            <v>0.57999999999999996</v>
          </cell>
          <cell r="AZ599">
            <v>0.62</v>
          </cell>
          <cell r="BA599">
            <v>0.51</v>
          </cell>
          <cell r="BB599">
            <v>0.56999999999999995</v>
          </cell>
          <cell r="BC599">
            <v>0.4</v>
          </cell>
          <cell r="BD599">
            <v>0.35</v>
          </cell>
          <cell r="BK599">
            <v>4.0000000000000001E-3</v>
          </cell>
          <cell r="BL599">
            <v>4.0000000000000001E-3</v>
          </cell>
          <cell r="BM599">
            <v>0</v>
          </cell>
          <cell r="BN599">
            <v>0.01</v>
          </cell>
          <cell r="BO599">
            <v>0.01</v>
          </cell>
          <cell r="BP599">
            <v>0.01</v>
          </cell>
          <cell r="BQ599">
            <v>0.06</v>
          </cell>
          <cell r="BR599">
            <v>0.16</v>
          </cell>
          <cell r="BS599">
            <v>7.0000000000000007E-2</v>
          </cell>
          <cell r="BT599">
            <v>0.02</v>
          </cell>
          <cell r="BU599">
            <v>0.04</v>
          </cell>
          <cell r="BV599">
            <v>0.04</v>
          </cell>
          <cell r="BW599">
            <v>0.06</v>
          </cell>
          <cell r="BX599">
            <v>0.02</v>
          </cell>
          <cell r="BY599">
            <v>0.06</v>
          </cell>
          <cell r="BZ599">
            <v>0.18</v>
          </cell>
          <cell r="CA599">
            <v>0.15</v>
          </cell>
          <cell r="CB599">
            <v>0.17</v>
          </cell>
          <cell r="CL599">
            <v>0.27</v>
          </cell>
          <cell r="CM599">
            <v>0.31</v>
          </cell>
          <cell r="CN599">
            <v>0.35</v>
          </cell>
          <cell r="CO599">
            <v>0.34</v>
          </cell>
          <cell r="CP599">
            <v>0.35</v>
          </cell>
          <cell r="CQ599">
            <v>0.41</v>
          </cell>
          <cell r="CR599">
            <v>0.34</v>
          </cell>
          <cell r="CS599">
            <v>0.28000000000000003</v>
          </cell>
          <cell r="CT599">
            <v>0.33</v>
          </cell>
          <cell r="CU599">
            <v>0.02</v>
          </cell>
          <cell r="CV599">
            <v>0.02</v>
          </cell>
          <cell r="CW599">
            <v>0.02</v>
          </cell>
          <cell r="CX599">
            <v>0.01</v>
          </cell>
          <cell r="CY599">
            <v>0.02</v>
          </cell>
          <cell r="CZ599">
            <v>0.02</v>
          </cell>
          <cell r="DA599">
            <v>0.03</v>
          </cell>
          <cell r="DB599">
            <v>0.02</v>
          </cell>
          <cell r="DC599">
            <v>0.02</v>
          </cell>
          <cell r="DD599">
            <v>0.69</v>
          </cell>
          <cell r="DE599">
            <v>0.63</v>
          </cell>
          <cell r="DF599">
            <v>0.57999999999999996</v>
          </cell>
          <cell r="DG599">
            <v>0.57999999999999996</v>
          </cell>
          <cell r="DH599">
            <v>0.6</v>
          </cell>
          <cell r="DI599">
            <v>0.51</v>
          </cell>
          <cell r="DJ599">
            <v>0.39</v>
          </cell>
          <cell r="DK599">
            <v>0.39</v>
          </cell>
          <cell r="DL599">
            <v>0.41</v>
          </cell>
          <cell r="DM599">
            <v>0.2</v>
          </cell>
          <cell r="DN599">
            <v>5.6000000000000001E-2</v>
          </cell>
          <cell r="DO599">
            <v>0.01</v>
          </cell>
          <cell r="DP599">
            <v>0.02</v>
          </cell>
          <cell r="DQ599">
            <v>1.6E-2</v>
          </cell>
          <cell r="DR599">
            <v>0.03</v>
          </cell>
          <cell r="DS599">
            <v>0.02</v>
          </cell>
          <cell r="DT599">
            <v>0.02</v>
          </cell>
          <cell r="DU599">
            <v>0.02</v>
          </cell>
          <cell r="DW599">
            <v>0.159</v>
          </cell>
          <cell r="DX599">
            <v>0.08</v>
          </cell>
          <cell r="DY599">
            <v>0.16</v>
          </cell>
          <cell r="DZ599">
            <v>0.06</v>
          </cell>
          <cell r="EA599">
            <v>0.1</v>
          </cell>
          <cell r="EB599">
            <v>0.12</v>
          </cell>
          <cell r="EC599">
            <v>7.0000000000000007E-2</v>
          </cell>
          <cell r="ED599">
            <v>0.08</v>
          </cell>
          <cell r="EE599">
            <v>0.24</v>
          </cell>
          <cell r="EF599">
            <v>0.39</v>
          </cell>
          <cell r="EG599">
            <v>0.37</v>
          </cell>
          <cell r="EH599">
            <v>0.32</v>
          </cell>
          <cell r="EI599">
            <v>0.3</v>
          </cell>
          <cell r="EJ599">
            <v>0.39</v>
          </cell>
          <cell r="EK599">
            <v>0.36</v>
          </cell>
          <cell r="EL599">
            <v>0.48</v>
          </cell>
          <cell r="EM599">
            <v>0.42</v>
          </cell>
          <cell r="EO599">
            <v>0.39</v>
          </cell>
          <cell r="EP599">
            <v>0.53</v>
          </cell>
          <cell r="EQ599">
            <v>0.48</v>
          </cell>
          <cell r="ER599">
            <v>0.61</v>
          </cell>
          <cell r="ES599">
            <v>0.45</v>
          </cell>
          <cell r="ET599">
            <v>0.47</v>
          </cell>
          <cell r="EU599">
            <v>0.42</v>
          </cell>
          <cell r="EV599">
            <v>0.47</v>
          </cell>
          <cell r="EW599">
            <v>0.02</v>
          </cell>
          <cell r="EX599">
            <v>0</v>
          </cell>
          <cell r="EY599">
            <v>0.01</v>
          </cell>
          <cell r="EZ599">
            <v>0.02</v>
          </cell>
          <cell r="FA599">
            <v>0.02</v>
          </cell>
          <cell r="FB599">
            <v>0.04</v>
          </cell>
          <cell r="FC599">
            <v>0.03</v>
          </cell>
          <cell r="FD599">
            <v>0.01</v>
          </cell>
          <cell r="FE599">
            <v>0.02</v>
          </cell>
          <cell r="GP599">
            <v>0.02</v>
          </cell>
          <cell r="GQ599">
            <v>0.02</v>
          </cell>
          <cell r="GR599">
            <v>0.01</v>
          </cell>
          <cell r="GS599">
            <v>0.04</v>
          </cell>
          <cell r="GT599">
            <v>0.16</v>
          </cell>
          <cell r="GU599">
            <v>7.0000000000000007E-2</v>
          </cell>
          <cell r="GV599">
            <v>0.47</v>
          </cell>
          <cell r="GW599">
            <v>0.4</v>
          </cell>
          <cell r="GX599">
            <v>0.39</v>
          </cell>
          <cell r="GY599">
            <v>0.34</v>
          </cell>
          <cell r="GZ599">
            <v>0.47</v>
          </cell>
          <cell r="HA599">
            <v>0.42</v>
          </cell>
          <cell r="HB599">
            <v>0.36</v>
          </cell>
          <cell r="HC599">
            <v>0.41</v>
          </cell>
          <cell r="HD599">
            <v>0.43</v>
          </cell>
          <cell r="HE599">
            <v>0.51</v>
          </cell>
          <cell r="HF599">
            <v>0.23</v>
          </cell>
          <cell r="HG599">
            <v>0.41</v>
          </cell>
          <cell r="HH599">
            <v>0.1</v>
          </cell>
          <cell r="HI599">
            <v>0.12</v>
          </cell>
          <cell r="HJ599">
            <v>0.1</v>
          </cell>
          <cell r="HK599">
            <v>7.0000000000000007E-2</v>
          </cell>
          <cell r="HL599">
            <v>0.1</v>
          </cell>
          <cell r="HM599">
            <v>0.05</v>
          </cell>
          <cell r="HN599">
            <v>0.04</v>
          </cell>
          <cell r="HO599">
            <v>0.04</v>
          </cell>
          <cell r="HP599">
            <v>0.04</v>
          </cell>
          <cell r="HQ599">
            <v>0.03</v>
          </cell>
          <cell r="HR599">
            <v>3.2000000000000001E-2</v>
          </cell>
          <cell r="HS599">
            <v>3.5999999999999997E-2</v>
          </cell>
          <cell r="HT599">
            <v>0.01</v>
          </cell>
          <cell r="HU599">
            <v>0.02</v>
          </cell>
          <cell r="HV599">
            <v>0.02</v>
          </cell>
          <cell r="HW599">
            <v>0.02</v>
          </cell>
          <cell r="HX599">
            <v>0.02</v>
          </cell>
          <cell r="HY599">
            <v>0.01</v>
          </cell>
        </row>
        <row r="600">
          <cell r="A600">
            <v>610305</v>
          </cell>
          <cell r="J600" t="str">
            <v/>
          </cell>
        </row>
        <row r="601">
          <cell r="A601">
            <v>610308</v>
          </cell>
          <cell r="I601">
            <v>61</v>
          </cell>
          <cell r="J601" t="str">
            <v>Very strong</v>
          </cell>
          <cell r="M601">
            <v>89</v>
          </cell>
          <cell r="R601">
            <v>10</v>
          </cell>
          <cell r="AA601">
            <v>0.01</v>
          </cell>
          <cell r="AB601">
            <v>0.01</v>
          </cell>
          <cell r="AC601">
            <v>0</v>
          </cell>
          <cell r="AD601">
            <v>0.01</v>
          </cell>
          <cell r="AE601">
            <v>0</v>
          </cell>
          <cell r="AF601">
            <v>7.0000000000000007E-2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7.0000000000000007E-2</v>
          </cell>
          <cell r="AL601">
            <v>0.08</v>
          </cell>
          <cell r="AM601">
            <v>0.15</v>
          </cell>
          <cell r="AN601">
            <v>0.05</v>
          </cell>
          <cell r="AO601">
            <v>0.13</v>
          </cell>
          <cell r="AP601">
            <v>0.08</v>
          </cell>
          <cell r="AQ601">
            <v>0.25</v>
          </cell>
          <cell r="AR601">
            <v>0.33</v>
          </cell>
          <cell r="AS601">
            <v>0.03</v>
          </cell>
          <cell r="AT601">
            <v>0.01</v>
          </cell>
          <cell r="AU601">
            <v>0.04</v>
          </cell>
          <cell r="AV601">
            <v>0.03</v>
          </cell>
          <cell r="AW601">
            <v>0.05</v>
          </cell>
          <cell r="AX601">
            <v>0.04</v>
          </cell>
          <cell r="AY601">
            <v>0.81</v>
          </cell>
          <cell r="AZ601">
            <v>0.92</v>
          </cell>
          <cell r="BA601">
            <v>0.83</v>
          </cell>
          <cell r="BB601">
            <v>0.88</v>
          </cell>
          <cell r="BC601">
            <v>0.63</v>
          </cell>
          <cell r="BD601">
            <v>0.48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0.01</v>
          </cell>
          <cell r="BQ601">
            <v>0</v>
          </cell>
          <cell r="BR601">
            <v>0.04</v>
          </cell>
          <cell r="BS601">
            <v>0.01</v>
          </cell>
          <cell r="BT601">
            <v>0</v>
          </cell>
          <cell r="BU601">
            <v>0</v>
          </cell>
          <cell r="BV601">
            <v>0</v>
          </cell>
          <cell r="BW601">
            <v>0.03</v>
          </cell>
          <cell r="BX601">
            <v>0</v>
          </cell>
          <cell r="BY601">
            <v>0.01</v>
          </cell>
          <cell r="BZ601">
            <v>0.03</v>
          </cell>
          <cell r="CA601">
            <v>0.03</v>
          </cell>
          <cell r="CB601">
            <v>0.05</v>
          </cell>
          <cell r="CL601">
            <v>0.04</v>
          </cell>
          <cell r="CM601">
            <v>0.03</v>
          </cell>
          <cell r="CN601">
            <v>0.05</v>
          </cell>
          <cell r="CO601">
            <v>0.15</v>
          </cell>
          <cell r="CP601">
            <v>0.15</v>
          </cell>
          <cell r="CQ601">
            <v>0.24</v>
          </cell>
          <cell r="CR601">
            <v>0.21</v>
          </cell>
          <cell r="CS601">
            <v>0.13</v>
          </cell>
          <cell r="CT601">
            <v>0.15</v>
          </cell>
          <cell r="CU601">
            <v>0.01</v>
          </cell>
          <cell r="CV601">
            <v>0.01</v>
          </cell>
          <cell r="CW601">
            <v>0.01</v>
          </cell>
          <cell r="CX601">
            <v>0.01</v>
          </cell>
          <cell r="CY601">
            <v>0.01</v>
          </cell>
          <cell r="CZ601">
            <v>0.03</v>
          </cell>
          <cell r="DA601">
            <v>0.01</v>
          </cell>
          <cell r="DB601">
            <v>0.01</v>
          </cell>
          <cell r="DC601">
            <v>0.03</v>
          </cell>
          <cell r="DD601">
            <v>0.95</v>
          </cell>
          <cell r="DE601">
            <v>0.96</v>
          </cell>
          <cell r="DF601">
            <v>0.93</v>
          </cell>
          <cell r="DG601">
            <v>0.81</v>
          </cell>
          <cell r="DH601">
            <v>0.84</v>
          </cell>
          <cell r="DI601">
            <v>0.71</v>
          </cell>
          <cell r="DJ601">
            <v>0.75</v>
          </cell>
          <cell r="DK601">
            <v>0.79</v>
          </cell>
          <cell r="DL601">
            <v>0.76</v>
          </cell>
          <cell r="DM601">
            <v>0.16</v>
          </cell>
          <cell r="DN601">
            <v>2.7E-2</v>
          </cell>
          <cell r="DO601">
            <v>0.01</v>
          </cell>
          <cell r="DP601">
            <v>0</v>
          </cell>
          <cell r="DQ601">
            <v>1.2999999999999999E-2</v>
          </cell>
          <cell r="DR601">
            <v>0.01</v>
          </cell>
          <cell r="DS601">
            <v>0.04</v>
          </cell>
          <cell r="DT601">
            <v>0</v>
          </cell>
          <cell r="DU601">
            <v>0</v>
          </cell>
          <cell r="DW601">
            <v>0</v>
          </cell>
          <cell r="DX601">
            <v>0</v>
          </cell>
          <cell r="DY601">
            <v>0.01</v>
          </cell>
          <cell r="DZ601">
            <v>0</v>
          </cell>
          <cell r="EA601">
            <v>0</v>
          </cell>
          <cell r="EB601">
            <v>7.0000000000000007E-2</v>
          </cell>
          <cell r="EC601">
            <v>0.01</v>
          </cell>
          <cell r="ED601">
            <v>0</v>
          </cell>
          <cell r="EE601">
            <v>7.0000000000000007E-2</v>
          </cell>
          <cell r="EF601">
            <v>0.19</v>
          </cell>
          <cell r="EG601">
            <v>0.08</v>
          </cell>
          <cell r="EH601">
            <v>0.13</v>
          </cell>
          <cell r="EI601">
            <v>0.05</v>
          </cell>
          <cell r="EJ601">
            <v>0.12</v>
          </cell>
          <cell r="EK601">
            <v>0.16</v>
          </cell>
          <cell r="EL601">
            <v>0.23</v>
          </cell>
          <cell r="EM601">
            <v>0.19</v>
          </cell>
          <cell r="EO601">
            <v>0.73</v>
          </cell>
          <cell r="EP601">
            <v>0.85</v>
          </cell>
          <cell r="EQ601">
            <v>0.8</v>
          </cell>
          <cell r="ER601">
            <v>0.89</v>
          </cell>
          <cell r="ES601">
            <v>0.83</v>
          </cell>
          <cell r="ET601">
            <v>0.63</v>
          </cell>
          <cell r="EU601">
            <v>0.69</v>
          </cell>
          <cell r="EV601">
            <v>0.76</v>
          </cell>
          <cell r="EW601">
            <v>0.11</v>
          </cell>
          <cell r="EX601">
            <v>0.05</v>
          </cell>
          <cell r="EY601">
            <v>0.05</v>
          </cell>
          <cell r="EZ601">
            <v>0.05</v>
          </cell>
          <cell r="FA601">
            <v>0.04</v>
          </cell>
          <cell r="FB601">
            <v>0.04</v>
          </cell>
          <cell r="FC601">
            <v>0.11</v>
          </cell>
          <cell r="FD601">
            <v>7.0000000000000007E-2</v>
          </cell>
          <cell r="FE601">
            <v>0.05</v>
          </cell>
          <cell r="GP601">
            <v>0</v>
          </cell>
          <cell r="GQ601">
            <v>0.01</v>
          </cell>
          <cell r="GR601">
            <v>0.03</v>
          </cell>
          <cell r="GS601">
            <v>0</v>
          </cell>
          <cell r="GT601">
            <v>0</v>
          </cell>
          <cell r="GU601">
            <v>0</v>
          </cell>
          <cell r="GV601">
            <v>0.09</v>
          </cell>
          <cell r="GW601">
            <v>0.12</v>
          </cell>
          <cell r="GX601">
            <v>0.17</v>
          </cell>
          <cell r="GY601">
            <v>0.27</v>
          </cell>
          <cell r="GZ601">
            <v>0.2</v>
          </cell>
          <cell r="HA601">
            <v>0.15</v>
          </cell>
          <cell r="HB601">
            <v>0.84</v>
          </cell>
          <cell r="HC601">
            <v>0.44</v>
          </cell>
          <cell r="HD601">
            <v>0.68</v>
          </cell>
          <cell r="HE601">
            <v>0.63</v>
          </cell>
          <cell r="HF601">
            <v>0.63</v>
          </cell>
          <cell r="HG601">
            <v>0.76</v>
          </cell>
          <cell r="HH601">
            <v>0</v>
          </cell>
          <cell r="HI601">
            <v>0.24</v>
          </cell>
          <cell r="HJ601">
            <v>0.05</v>
          </cell>
          <cell r="HK601">
            <v>0.04</v>
          </cell>
          <cell r="HL601">
            <v>0.03</v>
          </cell>
          <cell r="HM601">
            <v>0.03</v>
          </cell>
          <cell r="HN601">
            <v>2.7E-2</v>
          </cell>
          <cell r="HO601">
            <v>0.11</v>
          </cell>
          <cell r="HP601">
            <v>0.03</v>
          </cell>
          <cell r="HQ601">
            <v>0.03</v>
          </cell>
          <cell r="HR601">
            <v>9.2999999999999999E-2</v>
          </cell>
          <cell r="HS601">
            <v>2.7E-2</v>
          </cell>
          <cell r="HT601">
            <v>0.04</v>
          </cell>
          <cell r="HU601">
            <v>0.08</v>
          </cell>
          <cell r="HV601">
            <v>0.04</v>
          </cell>
          <cell r="HW601">
            <v>0.04</v>
          </cell>
          <cell r="HX601">
            <v>0.05</v>
          </cell>
          <cell r="HY601">
            <v>0.04</v>
          </cell>
        </row>
        <row r="602">
          <cell r="A602">
            <v>610312</v>
          </cell>
          <cell r="I602">
            <v>65</v>
          </cell>
          <cell r="J602" t="str">
            <v>Strong</v>
          </cell>
          <cell r="M602">
            <v>77</v>
          </cell>
          <cell r="AA602">
            <v>0.01</v>
          </cell>
          <cell r="AB602">
            <v>0.02</v>
          </cell>
          <cell r="AC602">
            <v>0</v>
          </cell>
          <cell r="AD602">
            <v>0</v>
          </cell>
          <cell r="AE602">
            <v>0</v>
          </cell>
          <cell r="AF602">
            <v>0.06</v>
          </cell>
          <cell r="AG602">
            <v>0.03</v>
          </cell>
          <cell r="AH602">
            <v>0.02</v>
          </cell>
          <cell r="AI602">
            <v>0.02</v>
          </cell>
          <cell r="AJ602">
            <v>0.04</v>
          </cell>
          <cell r="AK602">
            <v>0.09</v>
          </cell>
          <cell r="AL602">
            <v>0.13</v>
          </cell>
          <cell r="AM602">
            <v>0.18</v>
          </cell>
          <cell r="AN602">
            <v>0.14000000000000001</v>
          </cell>
          <cell r="AO602">
            <v>0.21</v>
          </cell>
          <cell r="AP602">
            <v>0.12</v>
          </cell>
          <cell r="AQ602">
            <v>0.27</v>
          </cell>
          <cell r="AR602">
            <v>0.2</v>
          </cell>
          <cell r="AS602">
            <v>0.01</v>
          </cell>
          <cell r="AT602">
            <v>0.01</v>
          </cell>
          <cell r="AU602">
            <v>0.01</v>
          </cell>
          <cell r="AV602">
            <v>0.02</v>
          </cell>
          <cell r="AW602">
            <v>0.02</v>
          </cell>
          <cell r="AX602">
            <v>0.03</v>
          </cell>
          <cell r="AY602">
            <v>0.77</v>
          </cell>
          <cell r="AZ602">
            <v>0.8</v>
          </cell>
          <cell r="BA602">
            <v>0.76</v>
          </cell>
          <cell r="BB602">
            <v>0.81</v>
          </cell>
          <cell r="BC602">
            <v>0.62</v>
          </cell>
          <cell r="BD602">
            <v>0.57999999999999996</v>
          </cell>
          <cell r="BK602">
            <v>0</v>
          </cell>
          <cell r="BL602">
            <v>0</v>
          </cell>
          <cell r="BM602">
            <v>0</v>
          </cell>
          <cell r="BN602">
            <v>0.01</v>
          </cell>
          <cell r="BO602">
            <v>0</v>
          </cell>
          <cell r="BP602">
            <v>0.01</v>
          </cell>
          <cell r="BQ602">
            <v>0.01</v>
          </cell>
          <cell r="BR602">
            <v>0.1</v>
          </cell>
          <cell r="BS602">
            <v>0.06</v>
          </cell>
          <cell r="BT602">
            <v>0</v>
          </cell>
          <cell r="BU602">
            <v>0.02</v>
          </cell>
          <cell r="BV602">
            <v>0.01</v>
          </cell>
          <cell r="BW602">
            <v>0.02</v>
          </cell>
          <cell r="BX602">
            <v>0.03</v>
          </cell>
          <cell r="BY602">
            <v>0.1</v>
          </cell>
          <cell r="BZ602">
            <v>0.12</v>
          </cell>
          <cell r="CA602">
            <v>0.12</v>
          </cell>
          <cell r="CB602">
            <v>0.09</v>
          </cell>
          <cell r="CL602">
            <v>0.18</v>
          </cell>
          <cell r="CM602">
            <v>0.2</v>
          </cell>
          <cell r="CN602">
            <v>0.21</v>
          </cell>
          <cell r="CO602">
            <v>0.16</v>
          </cell>
          <cell r="CP602">
            <v>0.18</v>
          </cell>
          <cell r="CQ602">
            <v>0.27</v>
          </cell>
          <cell r="CR602">
            <v>0.22</v>
          </cell>
          <cell r="CS602">
            <v>0.24</v>
          </cell>
          <cell r="CT602">
            <v>0.19</v>
          </cell>
          <cell r="CU602">
            <v>0.02</v>
          </cell>
          <cell r="CV602">
            <v>0.02</v>
          </cell>
          <cell r="CW602">
            <v>0.03</v>
          </cell>
          <cell r="CX602">
            <v>0.02</v>
          </cell>
          <cell r="CY602">
            <v>0.02</v>
          </cell>
          <cell r="CZ602">
            <v>7.0000000000000007E-2</v>
          </cell>
          <cell r="DA602">
            <v>0.02</v>
          </cell>
          <cell r="DB602">
            <v>0.04</v>
          </cell>
          <cell r="DC602">
            <v>0.03</v>
          </cell>
          <cell r="DD602">
            <v>0.8</v>
          </cell>
          <cell r="DE602">
            <v>0.76</v>
          </cell>
          <cell r="DF602">
            <v>0.74</v>
          </cell>
          <cell r="DG602">
            <v>0.79</v>
          </cell>
          <cell r="DH602">
            <v>0.77</v>
          </cell>
          <cell r="DI602">
            <v>0.56000000000000005</v>
          </cell>
          <cell r="DJ602">
            <v>0.62</v>
          </cell>
          <cell r="DK602">
            <v>0.49</v>
          </cell>
          <cell r="DL602">
            <v>0.63</v>
          </cell>
          <cell r="DM602">
            <v>0.12</v>
          </cell>
          <cell r="DN602">
            <v>0</v>
          </cell>
          <cell r="DO602">
            <v>0</v>
          </cell>
          <cell r="DP602">
            <v>0.01</v>
          </cell>
          <cell r="DQ602">
            <v>1.0999999999999999E-2</v>
          </cell>
          <cell r="DR602">
            <v>0</v>
          </cell>
          <cell r="DS602">
            <v>0.11</v>
          </cell>
          <cell r="DT602">
            <v>0.01</v>
          </cell>
          <cell r="DU602">
            <v>0</v>
          </cell>
          <cell r="DW602">
            <v>2.1999999999999999E-2</v>
          </cell>
          <cell r="DX602">
            <v>2.1999999999999999E-2</v>
          </cell>
          <cell r="DY602">
            <v>7.0000000000000007E-2</v>
          </cell>
          <cell r="DZ602">
            <v>0.06</v>
          </cell>
          <cell r="EA602">
            <v>0.1</v>
          </cell>
          <cell r="EB602">
            <v>0.22</v>
          </cell>
          <cell r="EC602">
            <v>0.04</v>
          </cell>
          <cell r="ED602">
            <v>0.03</v>
          </cell>
          <cell r="EE602">
            <v>0.24</v>
          </cell>
          <cell r="EF602">
            <v>0.16</v>
          </cell>
          <cell r="EG602">
            <v>0.18</v>
          </cell>
          <cell r="EH602">
            <v>0.18</v>
          </cell>
          <cell r="EI602">
            <v>0.18</v>
          </cell>
          <cell r="EJ602">
            <v>0.24</v>
          </cell>
          <cell r="EK602">
            <v>0.19</v>
          </cell>
          <cell r="EL602">
            <v>0.26</v>
          </cell>
          <cell r="EM602">
            <v>0.2</v>
          </cell>
          <cell r="EO602">
            <v>0.79</v>
          </cell>
          <cell r="EP602">
            <v>0.77</v>
          </cell>
          <cell r="EQ602">
            <v>0.71</v>
          </cell>
          <cell r="ER602">
            <v>0.71</v>
          </cell>
          <cell r="ES602">
            <v>0.62</v>
          </cell>
          <cell r="ET602">
            <v>0.44</v>
          </cell>
          <cell r="EU602">
            <v>0.66</v>
          </cell>
          <cell r="EV602">
            <v>0.74</v>
          </cell>
          <cell r="EW602">
            <v>7.0000000000000007E-2</v>
          </cell>
          <cell r="EX602">
            <v>0.03</v>
          </cell>
          <cell r="EY602">
            <v>0.03</v>
          </cell>
          <cell r="EZ602">
            <v>0.03</v>
          </cell>
          <cell r="FA602">
            <v>0.04</v>
          </cell>
          <cell r="FB602">
            <v>0.03</v>
          </cell>
          <cell r="FC602">
            <v>0.03</v>
          </cell>
          <cell r="FD602">
            <v>0.03</v>
          </cell>
          <cell r="FE602">
            <v>0.02</v>
          </cell>
          <cell r="GP602">
            <v>0</v>
          </cell>
          <cell r="GQ602">
            <v>0.01</v>
          </cell>
          <cell r="GR602">
            <v>0.06</v>
          </cell>
          <cell r="GS602">
            <v>0.1</v>
          </cell>
          <cell r="GT602">
            <v>0.11</v>
          </cell>
          <cell r="GU602">
            <v>0</v>
          </cell>
          <cell r="GV602">
            <v>0.32</v>
          </cell>
          <cell r="GW602">
            <v>0.28999999999999998</v>
          </cell>
          <cell r="GX602">
            <v>0.2</v>
          </cell>
          <cell r="GY602">
            <v>0.16</v>
          </cell>
          <cell r="GZ602">
            <v>0.3</v>
          </cell>
          <cell r="HA602">
            <v>0.14000000000000001</v>
          </cell>
          <cell r="HB602">
            <v>0.6</v>
          </cell>
          <cell r="HC602">
            <v>0.38</v>
          </cell>
          <cell r="HD602">
            <v>0.28000000000000003</v>
          </cell>
          <cell r="HE602">
            <v>0.23</v>
          </cell>
          <cell r="HF602">
            <v>0.39</v>
          </cell>
          <cell r="HG602">
            <v>0.77</v>
          </cell>
          <cell r="HH602">
            <v>0.02</v>
          </cell>
          <cell r="HI602">
            <v>0.19</v>
          </cell>
          <cell r="HJ602">
            <v>0.2</v>
          </cell>
          <cell r="HK602">
            <v>0.2</v>
          </cell>
          <cell r="HL602">
            <v>0.12</v>
          </cell>
          <cell r="HM602">
            <v>0.02</v>
          </cell>
          <cell r="HN602">
            <v>2.1999999999999999E-2</v>
          </cell>
          <cell r="HO602">
            <v>7.0000000000000007E-2</v>
          </cell>
          <cell r="HP602">
            <v>0.16</v>
          </cell>
          <cell r="HQ602">
            <v>0.23</v>
          </cell>
          <cell r="HR602">
            <v>4.3999999999999997E-2</v>
          </cell>
          <cell r="HS602">
            <v>2.1999999999999999E-2</v>
          </cell>
          <cell r="HT602">
            <v>0.03</v>
          </cell>
          <cell r="HU602">
            <v>7.0000000000000007E-2</v>
          </cell>
          <cell r="HV602">
            <v>0.11</v>
          </cell>
          <cell r="HW602">
            <v>0.08</v>
          </cell>
          <cell r="HX602">
            <v>0.03</v>
          </cell>
          <cell r="HY602">
            <v>0.04</v>
          </cell>
        </row>
        <row r="603">
          <cell r="A603">
            <v>610313</v>
          </cell>
          <cell r="I603">
            <v>52</v>
          </cell>
          <cell r="J603" t="str">
            <v>Neutral</v>
          </cell>
          <cell r="M603">
            <v>42</v>
          </cell>
          <cell r="R603">
            <v>10</v>
          </cell>
          <cell r="AA603">
            <v>0</v>
          </cell>
          <cell r="AB603">
            <v>0.01</v>
          </cell>
          <cell r="AC603">
            <v>0</v>
          </cell>
          <cell r="AD603">
            <v>0.02</v>
          </cell>
          <cell r="AE603">
            <v>0.06</v>
          </cell>
          <cell r="AF603">
            <v>0.09</v>
          </cell>
          <cell r="AG603">
            <v>7.0000000000000007E-2</v>
          </cell>
          <cell r="AH603">
            <v>7.0000000000000007E-2</v>
          </cell>
          <cell r="AI603">
            <v>0.08</v>
          </cell>
          <cell r="AJ603">
            <v>0.08</v>
          </cell>
          <cell r="AK603">
            <v>0.15</v>
          </cell>
          <cell r="AL603">
            <v>0.19</v>
          </cell>
          <cell r="AM603">
            <v>0.27</v>
          </cell>
          <cell r="AN603">
            <v>0.21</v>
          </cell>
          <cell r="AO603">
            <v>0.28999999999999998</v>
          </cell>
          <cell r="AP603">
            <v>0.26</v>
          </cell>
          <cell r="AQ603">
            <v>0.34</v>
          </cell>
          <cell r="AR603">
            <v>0.36</v>
          </cell>
          <cell r="AS603">
            <v>0</v>
          </cell>
          <cell r="AT603">
            <v>0.01</v>
          </cell>
          <cell r="AU603">
            <v>0.01</v>
          </cell>
          <cell r="AV603">
            <v>0</v>
          </cell>
          <cell r="AW603">
            <v>0.01</v>
          </cell>
          <cell r="AX603">
            <v>0.01</v>
          </cell>
          <cell r="AY603">
            <v>0.66</v>
          </cell>
          <cell r="AZ603">
            <v>0.69</v>
          </cell>
          <cell r="BA603">
            <v>0.61</v>
          </cell>
          <cell r="BB603">
            <v>0.64</v>
          </cell>
          <cell r="BC603">
            <v>0.44</v>
          </cell>
          <cell r="BD603">
            <v>0.34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0.01</v>
          </cell>
          <cell r="BQ603">
            <v>0.02</v>
          </cell>
          <cell r="BR603">
            <v>0.06</v>
          </cell>
          <cell r="BS603">
            <v>0.03</v>
          </cell>
          <cell r="BT603">
            <v>0</v>
          </cell>
          <cell r="BU603">
            <v>0.01</v>
          </cell>
          <cell r="BV603">
            <v>0.01</v>
          </cell>
          <cell r="BW603">
            <v>0.02</v>
          </cell>
          <cell r="BX603">
            <v>0.01</v>
          </cell>
          <cell r="BY603">
            <v>0.04</v>
          </cell>
          <cell r="BZ603">
            <v>7.0000000000000007E-2</v>
          </cell>
          <cell r="CA603">
            <v>0.11</v>
          </cell>
          <cell r="CB603">
            <v>0.05</v>
          </cell>
          <cell r="CL603">
            <v>0.12</v>
          </cell>
          <cell r="CM603">
            <v>0.13</v>
          </cell>
          <cell r="CN603">
            <v>0.16</v>
          </cell>
          <cell r="CO603">
            <v>0.15</v>
          </cell>
          <cell r="CP603">
            <v>0.14000000000000001</v>
          </cell>
          <cell r="CQ603">
            <v>0.27</v>
          </cell>
          <cell r="CR603">
            <v>0.23</v>
          </cell>
          <cell r="CS603">
            <v>0.21</v>
          </cell>
          <cell r="CT603">
            <v>0.25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0.01</v>
          </cell>
          <cell r="DB603">
            <v>0.01</v>
          </cell>
          <cell r="DC603">
            <v>0</v>
          </cell>
          <cell r="DD603">
            <v>0.87</v>
          </cell>
          <cell r="DE603">
            <v>0.86</v>
          </cell>
          <cell r="DF603">
            <v>0.83</v>
          </cell>
          <cell r="DG603">
            <v>0.83</v>
          </cell>
          <cell r="DH603">
            <v>0.85</v>
          </cell>
          <cell r="DI603">
            <v>0.68</v>
          </cell>
          <cell r="DJ603">
            <v>0.67</v>
          </cell>
          <cell r="DK603">
            <v>0.6</v>
          </cell>
          <cell r="DL603">
            <v>0.68</v>
          </cell>
          <cell r="DM603">
            <v>0.15</v>
          </cell>
          <cell r="DN603">
            <v>1.4999999999999999E-2</v>
          </cell>
          <cell r="DO603">
            <v>0.02</v>
          </cell>
          <cell r="DP603">
            <v>0.02</v>
          </cell>
          <cell r="DQ603">
            <v>2.1999999999999999E-2</v>
          </cell>
          <cell r="DR603">
            <v>0.03</v>
          </cell>
          <cell r="DS603">
            <v>0.1</v>
          </cell>
          <cell r="DT603">
            <v>0.02</v>
          </cell>
          <cell r="DU603">
            <v>0.03</v>
          </cell>
          <cell r="DW603">
            <v>0.11899999999999999</v>
          </cell>
          <cell r="DX603">
            <v>5.1999999999999998E-2</v>
          </cell>
          <cell r="DY603">
            <v>0.06</v>
          </cell>
          <cell r="DZ603">
            <v>0.04</v>
          </cell>
          <cell r="EA603">
            <v>0.06</v>
          </cell>
          <cell r="EB603">
            <v>0.17</v>
          </cell>
          <cell r="EC603">
            <v>0.12</v>
          </cell>
          <cell r="ED603">
            <v>0.15</v>
          </cell>
          <cell r="EE603">
            <v>0.28000000000000003</v>
          </cell>
          <cell r="EF603">
            <v>0.36</v>
          </cell>
          <cell r="EG603">
            <v>0.36</v>
          </cell>
          <cell r="EH603">
            <v>0.31</v>
          </cell>
          <cell r="EI603">
            <v>0.28000000000000003</v>
          </cell>
          <cell r="EJ603">
            <v>0.4</v>
          </cell>
          <cell r="EK603">
            <v>0.31</v>
          </cell>
          <cell r="EL603">
            <v>0.42</v>
          </cell>
          <cell r="EM603">
            <v>0.38</v>
          </cell>
          <cell r="EO603">
            <v>0.5</v>
          </cell>
          <cell r="EP603">
            <v>0.56000000000000005</v>
          </cell>
          <cell r="EQ603">
            <v>0.59</v>
          </cell>
          <cell r="ER603">
            <v>0.65</v>
          </cell>
          <cell r="ES603">
            <v>0.5</v>
          </cell>
          <cell r="ET603">
            <v>0.37</v>
          </cell>
          <cell r="EU603">
            <v>0.42</v>
          </cell>
          <cell r="EV603">
            <v>0.43</v>
          </cell>
          <cell r="EW603">
            <v>0.02</v>
          </cell>
          <cell r="EX603">
            <v>0.01</v>
          </cell>
          <cell r="EY603">
            <v>0.01</v>
          </cell>
          <cell r="EZ603">
            <v>0.01</v>
          </cell>
          <cell r="FA603">
            <v>0.01</v>
          </cell>
          <cell r="FB603">
            <v>0.01</v>
          </cell>
          <cell r="FC603">
            <v>0.04</v>
          </cell>
          <cell r="FD603">
            <v>0.02</v>
          </cell>
          <cell r="FE603">
            <v>0.02</v>
          </cell>
          <cell r="GP603">
            <v>0</v>
          </cell>
          <cell r="GQ603">
            <v>0</v>
          </cell>
          <cell r="GR603">
            <v>0.04</v>
          </cell>
          <cell r="GS603">
            <v>0.01</v>
          </cell>
          <cell r="GT603">
            <v>0.18</v>
          </cell>
          <cell r="GU603">
            <v>0.01</v>
          </cell>
          <cell r="GV603">
            <v>0.3</v>
          </cell>
          <cell r="GW603">
            <v>0.24</v>
          </cell>
          <cell r="GX603">
            <v>0.26</v>
          </cell>
          <cell r="GY603">
            <v>0.3</v>
          </cell>
          <cell r="GZ603">
            <v>0.35</v>
          </cell>
          <cell r="HA603">
            <v>0.33</v>
          </cell>
          <cell r="HB603">
            <v>0.63</v>
          </cell>
          <cell r="HC603">
            <v>0.57999999999999996</v>
          </cell>
          <cell r="HD603">
            <v>0.37</v>
          </cell>
          <cell r="HE603">
            <v>0.51</v>
          </cell>
          <cell r="HF603">
            <v>0.28999999999999998</v>
          </cell>
          <cell r="HG603">
            <v>0.6</v>
          </cell>
          <cell r="HH603">
            <v>0.04</v>
          </cell>
          <cell r="HI603">
            <v>0.14000000000000001</v>
          </cell>
          <cell r="HJ603">
            <v>0.25</v>
          </cell>
          <cell r="HK603">
            <v>0.15</v>
          </cell>
          <cell r="HL603">
            <v>0.14000000000000001</v>
          </cell>
          <cell r="HM603">
            <v>0.03</v>
          </cell>
          <cell r="HN603">
            <v>1.0999999999999999E-2</v>
          </cell>
          <cell r="HO603">
            <v>0.01</v>
          </cell>
          <cell r="HP603">
            <v>0.05</v>
          </cell>
          <cell r="HQ603">
            <v>0.01</v>
          </cell>
          <cell r="HR603">
            <v>1.9E-2</v>
          </cell>
          <cell r="HS603">
            <v>7.0000000000000001E-3</v>
          </cell>
          <cell r="HT603">
            <v>0.01</v>
          </cell>
          <cell r="HU603">
            <v>0.02</v>
          </cell>
          <cell r="HV603">
            <v>0.02</v>
          </cell>
          <cell r="HW603">
            <v>0.02</v>
          </cell>
          <cell r="HX603">
            <v>0.02</v>
          </cell>
          <cell r="HY603">
            <v>0.03</v>
          </cell>
        </row>
        <row r="604">
          <cell r="A604">
            <v>610315</v>
          </cell>
          <cell r="I604">
            <v>63</v>
          </cell>
          <cell r="J604" t="str">
            <v>Strong</v>
          </cell>
          <cell r="M604">
            <v>77</v>
          </cell>
          <cell r="AA604">
            <v>0</v>
          </cell>
          <cell r="AB604">
            <v>0</v>
          </cell>
          <cell r="AC604">
            <v>0</v>
          </cell>
          <cell r="AD604">
            <v>0.02</v>
          </cell>
          <cell r="AE604">
            <v>0</v>
          </cell>
          <cell r="AF604">
            <v>0.05</v>
          </cell>
          <cell r="AG604">
            <v>0</v>
          </cell>
          <cell r="AH604">
            <v>0.03</v>
          </cell>
          <cell r="AI604">
            <v>0.02</v>
          </cell>
          <cell r="AJ604">
            <v>0</v>
          </cell>
          <cell r="AK604">
            <v>0.09</v>
          </cell>
          <cell r="AL604">
            <v>0.17</v>
          </cell>
          <cell r="AM604">
            <v>0.22</v>
          </cell>
          <cell r="AN604">
            <v>0.15</v>
          </cell>
          <cell r="AO604">
            <v>0.23</v>
          </cell>
          <cell r="AP604">
            <v>0.14000000000000001</v>
          </cell>
          <cell r="AQ604">
            <v>0.26</v>
          </cell>
          <cell r="AR604">
            <v>0.18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0.02</v>
          </cell>
          <cell r="AX604">
            <v>0</v>
          </cell>
          <cell r="AY604">
            <v>0.78</v>
          </cell>
          <cell r="AZ604">
            <v>0.82</v>
          </cell>
          <cell r="BA604">
            <v>0.75</v>
          </cell>
          <cell r="BB604">
            <v>0.85</v>
          </cell>
          <cell r="BC604">
            <v>0.63</v>
          </cell>
          <cell r="BD604">
            <v>0.6</v>
          </cell>
          <cell r="BK604">
            <v>0</v>
          </cell>
          <cell r="BL604">
            <v>0</v>
          </cell>
          <cell r="BM604">
            <v>0.02</v>
          </cell>
          <cell r="BN604">
            <v>0</v>
          </cell>
          <cell r="BO604">
            <v>0.02</v>
          </cell>
          <cell r="BP604">
            <v>0</v>
          </cell>
          <cell r="BQ604">
            <v>0</v>
          </cell>
          <cell r="BR604">
            <v>0.03</v>
          </cell>
          <cell r="BS604">
            <v>0.02</v>
          </cell>
          <cell r="BT604">
            <v>0.02</v>
          </cell>
          <cell r="BU604">
            <v>0.02</v>
          </cell>
          <cell r="BV604">
            <v>0</v>
          </cell>
          <cell r="BW604">
            <v>0.02</v>
          </cell>
          <cell r="BX604">
            <v>0.02</v>
          </cell>
          <cell r="BY604">
            <v>0.03</v>
          </cell>
          <cell r="BZ604">
            <v>0.03</v>
          </cell>
          <cell r="CA604">
            <v>0.08</v>
          </cell>
          <cell r="CB604">
            <v>0.06</v>
          </cell>
          <cell r="CL604">
            <v>0.11</v>
          </cell>
          <cell r="CM604">
            <v>0.11</v>
          </cell>
          <cell r="CN604">
            <v>0.11</v>
          </cell>
          <cell r="CO604">
            <v>0.14000000000000001</v>
          </cell>
          <cell r="CP604">
            <v>0.15</v>
          </cell>
          <cell r="CQ604">
            <v>0.25</v>
          </cell>
          <cell r="CR604">
            <v>0.17</v>
          </cell>
          <cell r="CS604">
            <v>0.14000000000000001</v>
          </cell>
          <cell r="CT604">
            <v>0.15</v>
          </cell>
          <cell r="CU604">
            <v>0</v>
          </cell>
          <cell r="CV604">
            <v>0</v>
          </cell>
          <cell r="CW604">
            <v>0.02</v>
          </cell>
          <cell r="CX604">
            <v>0</v>
          </cell>
          <cell r="CY604">
            <v>0</v>
          </cell>
          <cell r="CZ604">
            <v>0</v>
          </cell>
          <cell r="DA604">
            <v>0.02</v>
          </cell>
          <cell r="DB604">
            <v>0</v>
          </cell>
          <cell r="DC604">
            <v>0</v>
          </cell>
          <cell r="DD604">
            <v>0.88</v>
          </cell>
          <cell r="DE604">
            <v>0.88</v>
          </cell>
          <cell r="DF604">
            <v>0.86</v>
          </cell>
          <cell r="DG604">
            <v>0.85</v>
          </cell>
          <cell r="DH604">
            <v>0.82</v>
          </cell>
          <cell r="DI604">
            <v>0.72</v>
          </cell>
          <cell r="DJ604">
            <v>0.78</v>
          </cell>
          <cell r="DK604">
            <v>0.75</v>
          </cell>
          <cell r="DL604">
            <v>0.77</v>
          </cell>
          <cell r="DM604">
            <v>0.11</v>
          </cell>
          <cell r="DN604">
            <v>1.4999999999999999E-2</v>
          </cell>
          <cell r="DO604">
            <v>0</v>
          </cell>
          <cell r="DP604">
            <v>0</v>
          </cell>
          <cell r="DQ604">
            <v>1.4999999999999999E-2</v>
          </cell>
          <cell r="DR604">
            <v>0.02</v>
          </cell>
          <cell r="DS604">
            <v>0</v>
          </cell>
          <cell r="DT604">
            <v>0</v>
          </cell>
          <cell r="DU604">
            <v>0</v>
          </cell>
          <cell r="DW604">
            <v>1.4999999999999999E-2</v>
          </cell>
          <cell r="DX604">
            <v>3.1E-2</v>
          </cell>
          <cell r="DY604">
            <v>0.08</v>
          </cell>
          <cell r="DZ604">
            <v>0.02</v>
          </cell>
          <cell r="EA604">
            <v>0.08</v>
          </cell>
          <cell r="EB604">
            <v>0.09</v>
          </cell>
          <cell r="EC604">
            <v>0.02</v>
          </cell>
          <cell r="ED604">
            <v>0.03</v>
          </cell>
          <cell r="EE604">
            <v>0.23</v>
          </cell>
          <cell r="EF604">
            <v>0.2</v>
          </cell>
          <cell r="EG604">
            <v>0.22</v>
          </cell>
          <cell r="EH604">
            <v>0.23</v>
          </cell>
          <cell r="EI604">
            <v>0.23</v>
          </cell>
          <cell r="EJ604">
            <v>0.22</v>
          </cell>
          <cell r="EK604">
            <v>0.23</v>
          </cell>
          <cell r="EL604">
            <v>0.28000000000000003</v>
          </cell>
          <cell r="EM604">
            <v>0.31</v>
          </cell>
          <cell r="EO604">
            <v>0.74</v>
          </cell>
          <cell r="EP604">
            <v>0.69</v>
          </cell>
          <cell r="EQ604">
            <v>0.66</v>
          </cell>
          <cell r="ER604">
            <v>0.71</v>
          </cell>
          <cell r="ES604">
            <v>0.65</v>
          </cell>
          <cell r="ET604">
            <v>0.65</v>
          </cell>
          <cell r="EU604">
            <v>0.68</v>
          </cell>
          <cell r="EV604">
            <v>0.62</v>
          </cell>
          <cell r="EW604">
            <v>0.03</v>
          </cell>
          <cell r="EX604">
            <v>0.03</v>
          </cell>
          <cell r="EY604">
            <v>0.06</v>
          </cell>
          <cell r="EZ604">
            <v>0.03</v>
          </cell>
          <cell r="FA604">
            <v>0.03</v>
          </cell>
          <cell r="FB604">
            <v>0.05</v>
          </cell>
          <cell r="FC604">
            <v>0.03</v>
          </cell>
          <cell r="FD604">
            <v>0.03</v>
          </cell>
          <cell r="FE604">
            <v>0.05</v>
          </cell>
          <cell r="GP604">
            <v>0.02</v>
          </cell>
          <cell r="GQ604">
            <v>0.02</v>
          </cell>
          <cell r="GR604">
            <v>0.03</v>
          </cell>
          <cell r="GS604">
            <v>0.02</v>
          </cell>
          <cell r="GT604">
            <v>0.11</v>
          </cell>
          <cell r="GU604">
            <v>0</v>
          </cell>
          <cell r="GV604">
            <v>0.34</v>
          </cell>
          <cell r="GW604">
            <v>0.35</v>
          </cell>
          <cell r="GX604">
            <v>0.34</v>
          </cell>
          <cell r="GY604">
            <v>0.35</v>
          </cell>
          <cell r="GZ604">
            <v>0.31</v>
          </cell>
          <cell r="HA604">
            <v>0.32</v>
          </cell>
          <cell r="HB604">
            <v>0.54</v>
          </cell>
          <cell r="HC604">
            <v>0.34</v>
          </cell>
          <cell r="HD604">
            <v>0.43</v>
          </cell>
          <cell r="HE604">
            <v>0.46</v>
          </cell>
          <cell r="HF604">
            <v>0.43</v>
          </cell>
          <cell r="HG604">
            <v>0.56999999999999995</v>
          </cell>
          <cell r="HH604">
            <v>0.03</v>
          </cell>
          <cell r="HI604">
            <v>0.17</v>
          </cell>
          <cell r="HJ604">
            <v>0.11</v>
          </cell>
          <cell r="HK604">
            <v>0.06</v>
          </cell>
          <cell r="HL604">
            <v>0.06</v>
          </cell>
          <cell r="HM604">
            <v>0.02</v>
          </cell>
          <cell r="HN604">
            <v>1.4999999999999999E-2</v>
          </cell>
          <cell r="HO604">
            <v>0.05</v>
          </cell>
          <cell r="HP604">
            <v>0.02</v>
          </cell>
          <cell r="HQ604">
            <v>0.02</v>
          </cell>
          <cell r="HR604">
            <v>1.4999999999999999E-2</v>
          </cell>
          <cell r="HS604">
            <v>3.1E-2</v>
          </cell>
          <cell r="HT604">
            <v>0.06</v>
          </cell>
          <cell r="HU604">
            <v>0.08</v>
          </cell>
          <cell r="HV604">
            <v>0.08</v>
          </cell>
          <cell r="HW604">
            <v>0.09</v>
          </cell>
          <cell r="HX604">
            <v>0.08</v>
          </cell>
          <cell r="HY604">
            <v>0.06</v>
          </cell>
        </row>
        <row r="605">
          <cell r="A605">
            <v>610316</v>
          </cell>
          <cell r="I605">
            <v>65</v>
          </cell>
          <cell r="J605" t="str">
            <v>Strong</v>
          </cell>
          <cell r="M605">
            <v>62</v>
          </cell>
          <cell r="R605">
            <v>1</v>
          </cell>
          <cell r="AA605">
            <v>0</v>
          </cell>
          <cell r="AB605">
            <v>0.01</v>
          </cell>
          <cell r="AC605">
            <v>0</v>
          </cell>
          <cell r="AD605">
            <v>0</v>
          </cell>
          <cell r="AE605">
            <v>0.01</v>
          </cell>
          <cell r="AF605">
            <v>7.0000000000000007E-2</v>
          </cell>
          <cell r="AG605">
            <v>0.06</v>
          </cell>
          <cell r="AH605">
            <v>0.05</v>
          </cell>
          <cell r="AI605">
            <v>0.02</v>
          </cell>
          <cell r="AJ605">
            <v>0.04</v>
          </cell>
          <cell r="AK605">
            <v>0.12</v>
          </cell>
          <cell r="AL605">
            <v>0.2</v>
          </cell>
          <cell r="AM605">
            <v>0.2</v>
          </cell>
          <cell r="AN605">
            <v>0.19</v>
          </cell>
          <cell r="AO605">
            <v>0.25</v>
          </cell>
          <cell r="AP605">
            <v>0.16</v>
          </cell>
          <cell r="AQ605">
            <v>0.34</v>
          </cell>
          <cell r="AR605">
            <v>0.3</v>
          </cell>
          <cell r="AS605">
            <v>0</v>
          </cell>
          <cell r="AT605">
            <v>0</v>
          </cell>
          <cell r="AU605">
            <v>0.02</v>
          </cell>
          <cell r="AV605">
            <v>0</v>
          </cell>
          <cell r="AW605">
            <v>0.01</v>
          </cell>
          <cell r="AX605">
            <v>0.02</v>
          </cell>
          <cell r="AY605">
            <v>0.73</v>
          </cell>
          <cell r="AZ605">
            <v>0.76</v>
          </cell>
          <cell r="BA605">
            <v>0.71</v>
          </cell>
          <cell r="BB605">
            <v>0.8</v>
          </cell>
          <cell r="BC605">
            <v>0.52</v>
          </cell>
          <cell r="BD605">
            <v>0.41</v>
          </cell>
          <cell r="BK605">
            <v>0</v>
          </cell>
          <cell r="BL605">
            <v>0</v>
          </cell>
          <cell r="BM605">
            <v>0.01</v>
          </cell>
          <cell r="BN605">
            <v>0</v>
          </cell>
          <cell r="BO605">
            <v>0.01</v>
          </cell>
          <cell r="BP605">
            <v>0.01</v>
          </cell>
          <cell r="BQ605">
            <v>0.01</v>
          </cell>
          <cell r="BR605">
            <v>0.09</v>
          </cell>
          <cell r="BS605">
            <v>0.04</v>
          </cell>
          <cell r="BT605">
            <v>0</v>
          </cell>
          <cell r="BU605">
            <v>0.02</v>
          </cell>
          <cell r="BV605">
            <v>0.03</v>
          </cell>
          <cell r="BW605">
            <v>0.02</v>
          </cell>
          <cell r="BX605">
            <v>0.02</v>
          </cell>
          <cell r="BY605">
            <v>7.0000000000000007E-2</v>
          </cell>
          <cell r="BZ605">
            <v>0.08</v>
          </cell>
          <cell r="CA605">
            <v>0.11</v>
          </cell>
          <cell r="CB605">
            <v>7.0000000000000007E-2</v>
          </cell>
          <cell r="CL605">
            <v>0.1</v>
          </cell>
          <cell r="CM605">
            <v>0.19</v>
          </cell>
          <cell r="CN605">
            <v>0.18</v>
          </cell>
          <cell r="CO605">
            <v>0.14000000000000001</v>
          </cell>
          <cell r="CP605">
            <v>0.15</v>
          </cell>
          <cell r="CQ605">
            <v>0.26</v>
          </cell>
          <cell r="CR605">
            <v>0.25</v>
          </cell>
          <cell r="CS605">
            <v>0.27</v>
          </cell>
          <cell r="CT605">
            <v>0.24</v>
          </cell>
          <cell r="CU605">
            <v>0.01</v>
          </cell>
          <cell r="CV605">
            <v>0.01</v>
          </cell>
          <cell r="CW605">
            <v>0.02</v>
          </cell>
          <cell r="CX605">
            <v>0.01</v>
          </cell>
          <cell r="CY605">
            <v>0.03</v>
          </cell>
          <cell r="CZ605">
            <v>0.02</v>
          </cell>
          <cell r="DA605">
            <v>0.02</v>
          </cell>
          <cell r="DB605">
            <v>0</v>
          </cell>
          <cell r="DC605">
            <v>0.01</v>
          </cell>
          <cell r="DD605">
            <v>0.89</v>
          </cell>
          <cell r="DE605">
            <v>0.78</v>
          </cell>
          <cell r="DF605">
            <v>0.77</v>
          </cell>
          <cell r="DG605">
            <v>0.83</v>
          </cell>
          <cell r="DH605">
            <v>0.79</v>
          </cell>
          <cell r="DI605">
            <v>0.64</v>
          </cell>
          <cell r="DJ605">
            <v>0.65</v>
          </cell>
          <cell r="DK605">
            <v>0.53</v>
          </cell>
          <cell r="DL605">
            <v>0.64</v>
          </cell>
          <cell r="DM605">
            <v>0.12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0.11</v>
          </cell>
          <cell r="DT605">
            <v>0.03</v>
          </cell>
          <cell r="DU605">
            <v>0</v>
          </cell>
          <cell r="DW605">
            <v>8.0000000000000002E-3</v>
          </cell>
          <cell r="DX605">
            <v>8.0000000000000002E-3</v>
          </cell>
          <cell r="DY605">
            <v>0.03</v>
          </cell>
          <cell r="DZ605">
            <v>0.02</v>
          </cell>
          <cell r="EA605">
            <v>0.06</v>
          </cell>
          <cell r="EB605">
            <v>0.16</v>
          </cell>
          <cell r="EC605">
            <v>0.06</v>
          </cell>
          <cell r="ED605">
            <v>0.03</v>
          </cell>
          <cell r="EE605">
            <v>0.25</v>
          </cell>
          <cell r="EF605">
            <v>0.2</v>
          </cell>
          <cell r="EG605">
            <v>0.18</v>
          </cell>
          <cell r="EH605">
            <v>0.24</v>
          </cell>
          <cell r="EI605">
            <v>0.2</v>
          </cell>
          <cell r="EJ605">
            <v>0.3</v>
          </cell>
          <cell r="EK605">
            <v>0.36</v>
          </cell>
          <cell r="EL605">
            <v>0.38</v>
          </cell>
          <cell r="EM605">
            <v>0.33</v>
          </cell>
          <cell r="EO605">
            <v>0.77</v>
          </cell>
          <cell r="EP605">
            <v>0.8</v>
          </cell>
          <cell r="EQ605">
            <v>0.7</v>
          </cell>
          <cell r="ER605">
            <v>0.76</v>
          </cell>
          <cell r="ES605">
            <v>0.62</v>
          </cell>
          <cell r="ET605">
            <v>0.28999999999999998</v>
          </cell>
          <cell r="EU605">
            <v>0.48</v>
          </cell>
          <cell r="EV605">
            <v>0.61</v>
          </cell>
          <cell r="EW605">
            <v>0.04</v>
          </cell>
          <cell r="EX605">
            <v>0.02</v>
          </cell>
          <cell r="EY605">
            <v>0.02</v>
          </cell>
          <cell r="EZ605">
            <v>0.02</v>
          </cell>
          <cell r="FA605">
            <v>0.03</v>
          </cell>
          <cell r="FB605">
            <v>0.02</v>
          </cell>
          <cell r="FC605">
            <v>0.09</v>
          </cell>
          <cell r="FD605">
            <v>0.04</v>
          </cell>
          <cell r="FE605">
            <v>0.03</v>
          </cell>
          <cell r="GP605">
            <v>0</v>
          </cell>
          <cell r="GQ605">
            <v>0</v>
          </cell>
          <cell r="GR605">
            <v>0</v>
          </cell>
          <cell r="GS605">
            <v>0.05</v>
          </cell>
          <cell r="GT605">
            <v>0.13</v>
          </cell>
          <cell r="GU605">
            <v>0.01</v>
          </cell>
          <cell r="GV605">
            <v>0.34</v>
          </cell>
          <cell r="GW605">
            <v>0.15</v>
          </cell>
          <cell r="GX605">
            <v>0.33</v>
          </cell>
          <cell r="GY605">
            <v>0.34</v>
          </cell>
          <cell r="GZ605">
            <v>0.37</v>
          </cell>
          <cell r="HA605">
            <v>0.28000000000000003</v>
          </cell>
          <cell r="HB605">
            <v>0.6</v>
          </cell>
          <cell r="HC605">
            <v>0.77</v>
          </cell>
          <cell r="HD605">
            <v>0.54</v>
          </cell>
          <cell r="HE605">
            <v>0.54</v>
          </cell>
          <cell r="HF605">
            <v>0.37</v>
          </cell>
          <cell r="HG605">
            <v>0.66</v>
          </cell>
          <cell r="HH605">
            <v>0.02</v>
          </cell>
          <cell r="HI605">
            <v>0.04</v>
          </cell>
          <cell r="HJ605">
            <v>7.0000000000000007E-2</v>
          </cell>
          <cell r="HK605">
            <v>0.02</v>
          </cell>
          <cell r="HL605">
            <v>0.08</v>
          </cell>
          <cell r="HM605">
            <v>0.01</v>
          </cell>
          <cell r="HN605">
            <v>8.0000000000000002E-3</v>
          </cell>
          <cell r="HO605">
            <v>0.01</v>
          </cell>
          <cell r="HP605">
            <v>0.02</v>
          </cell>
          <cell r="HQ605">
            <v>0.01</v>
          </cell>
          <cell r="HR605">
            <v>2.3E-2</v>
          </cell>
          <cell r="HS605">
            <v>8.0000000000000002E-3</v>
          </cell>
          <cell r="HT605">
            <v>0.04</v>
          </cell>
          <cell r="HU605">
            <v>0.04</v>
          </cell>
          <cell r="HV605">
            <v>0.05</v>
          </cell>
          <cell r="HW605">
            <v>0.05</v>
          </cell>
          <cell r="HX605">
            <v>0.04</v>
          </cell>
          <cell r="HY605">
            <v>0.04</v>
          </cell>
        </row>
        <row r="606">
          <cell r="A606">
            <v>610317</v>
          </cell>
          <cell r="I606">
            <v>35</v>
          </cell>
          <cell r="J606" t="str">
            <v>Neutral</v>
          </cell>
          <cell r="M606">
            <v>44</v>
          </cell>
          <cell r="R606">
            <v>4</v>
          </cell>
          <cell r="AA606">
            <v>0.01</v>
          </cell>
          <cell r="AB606">
            <v>0</v>
          </cell>
          <cell r="AC606">
            <v>0.02</v>
          </cell>
          <cell r="AD606">
            <v>0.03</v>
          </cell>
          <cell r="AE606">
            <v>0.04</v>
          </cell>
          <cell r="AF606">
            <v>0.06</v>
          </cell>
          <cell r="AG606">
            <v>0.06</v>
          </cell>
          <cell r="AH606">
            <v>0.06</v>
          </cell>
          <cell r="AI606">
            <v>0.13</v>
          </cell>
          <cell r="AJ606">
            <v>0.05</v>
          </cell>
          <cell r="AK606">
            <v>0.1</v>
          </cell>
          <cell r="AL606">
            <v>0.23</v>
          </cell>
          <cell r="AM606">
            <v>0.32</v>
          </cell>
          <cell r="AN606">
            <v>0.21</v>
          </cell>
          <cell r="AO606">
            <v>0.33</v>
          </cell>
          <cell r="AP606">
            <v>0.26</v>
          </cell>
          <cell r="AQ606">
            <v>0.4</v>
          </cell>
          <cell r="AR606">
            <v>0.26</v>
          </cell>
          <cell r="AS606">
            <v>0.02</v>
          </cell>
          <cell r="AT606">
            <v>0.01</v>
          </cell>
          <cell r="AU606">
            <v>0.01</v>
          </cell>
          <cell r="AV606">
            <v>0.01</v>
          </cell>
          <cell r="AW606">
            <v>0.01</v>
          </cell>
          <cell r="AX606">
            <v>0.03</v>
          </cell>
          <cell r="AY606">
            <v>0.59</v>
          </cell>
          <cell r="AZ606">
            <v>0.72</v>
          </cell>
          <cell r="BA606">
            <v>0.52</v>
          </cell>
          <cell r="BB606">
            <v>0.65</v>
          </cell>
          <cell r="BC606">
            <v>0.45</v>
          </cell>
          <cell r="BD606">
            <v>0.42</v>
          </cell>
          <cell r="BK606">
            <v>0</v>
          </cell>
          <cell r="BL606">
            <v>8.9999999999999993E-3</v>
          </cell>
          <cell r="BM606">
            <v>0</v>
          </cell>
          <cell r="BN606">
            <v>0.02</v>
          </cell>
          <cell r="BO606">
            <v>0</v>
          </cell>
          <cell r="BP606">
            <v>0</v>
          </cell>
          <cell r="BQ606">
            <v>7.0000000000000007E-2</v>
          </cell>
          <cell r="BR606">
            <v>0.09</v>
          </cell>
          <cell r="BS606">
            <v>0.05</v>
          </cell>
          <cell r="BT606">
            <v>0.03</v>
          </cell>
          <cell r="BU606">
            <v>0.04</v>
          </cell>
          <cell r="BV606">
            <v>0.04</v>
          </cell>
          <cell r="BW606">
            <v>7.0000000000000007E-2</v>
          </cell>
          <cell r="BX606">
            <v>0.05</v>
          </cell>
          <cell r="BY606">
            <v>0.04</v>
          </cell>
          <cell r="BZ606">
            <v>0.08</v>
          </cell>
          <cell r="CA606">
            <v>0.11</v>
          </cell>
          <cell r="CB606">
            <v>0.06</v>
          </cell>
          <cell r="CL606">
            <v>0.12</v>
          </cell>
          <cell r="CM606">
            <v>0.22</v>
          </cell>
          <cell r="CN606">
            <v>0.22</v>
          </cell>
          <cell r="CO606">
            <v>0.17</v>
          </cell>
          <cell r="CP606">
            <v>0.19</v>
          </cell>
          <cell r="CQ606">
            <v>0.31</v>
          </cell>
          <cell r="CR606">
            <v>0.25</v>
          </cell>
          <cell r="CS606">
            <v>0.28999999999999998</v>
          </cell>
          <cell r="CT606">
            <v>0.28999999999999998</v>
          </cell>
          <cell r="CU606">
            <v>0.01</v>
          </cell>
          <cell r="CV606">
            <v>0</v>
          </cell>
          <cell r="CW606">
            <v>0</v>
          </cell>
          <cell r="CX606">
            <v>0</v>
          </cell>
          <cell r="CY606">
            <v>0.01</v>
          </cell>
          <cell r="CZ606">
            <v>0.01</v>
          </cell>
          <cell r="DA606">
            <v>0.02</v>
          </cell>
          <cell r="DB606">
            <v>0.01</v>
          </cell>
          <cell r="DC606">
            <v>0</v>
          </cell>
          <cell r="DD606">
            <v>0.85</v>
          </cell>
          <cell r="DE606">
            <v>0.74</v>
          </cell>
          <cell r="DF606">
            <v>0.75</v>
          </cell>
          <cell r="DG606">
            <v>0.74</v>
          </cell>
          <cell r="DH606">
            <v>0.75</v>
          </cell>
          <cell r="DI606">
            <v>0.65</v>
          </cell>
          <cell r="DJ606">
            <v>0.57999999999999996</v>
          </cell>
          <cell r="DK606">
            <v>0.5</v>
          </cell>
          <cell r="DL606">
            <v>0.6</v>
          </cell>
          <cell r="DM606">
            <v>0.14000000000000001</v>
          </cell>
          <cell r="DN606">
            <v>2.7E-2</v>
          </cell>
          <cell r="DO606">
            <v>0.01</v>
          </cell>
          <cell r="DP606">
            <v>0.02</v>
          </cell>
          <cell r="DQ606">
            <v>1.7999999999999999E-2</v>
          </cell>
          <cell r="DR606">
            <v>0.02</v>
          </cell>
          <cell r="DS606">
            <v>0.03</v>
          </cell>
          <cell r="DT606">
            <v>0.01</v>
          </cell>
          <cell r="DU606">
            <v>0.01</v>
          </cell>
          <cell r="DW606">
            <v>3.5999999999999997E-2</v>
          </cell>
          <cell r="DX606">
            <v>3.5999999999999997E-2</v>
          </cell>
          <cell r="DY606">
            <v>0.09</v>
          </cell>
          <cell r="DZ606">
            <v>0.05</v>
          </cell>
          <cell r="EA606">
            <v>0.08</v>
          </cell>
          <cell r="EB606">
            <v>0.04</v>
          </cell>
          <cell r="EC606">
            <v>0.08</v>
          </cell>
          <cell r="ED606">
            <v>7.0000000000000007E-2</v>
          </cell>
          <cell r="EE606">
            <v>0.33</v>
          </cell>
          <cell r="EF606">
            <v>0.28999999999999998</v>
          </cell>
          <cell r="EG606">
            <v>0.33</v>
          </cell>
          <cell r="EH606">
            <v>0.34</v>
          </cell>
          <cell r="EI606">
            <v>0.24</v>
          </cell>
          <cell r="EJ606">
            <v>0.32</v>
          </cell>
          <cell r="EK606">
            <v>0.41</v>
          </cell>
          <cell r="EL606">
            <v>0.36</v>
          </cell>
          <cell r="EM606">
            <v>0.39</v>
          </cell>
          <cell r="EO606">
            <v>0.65</v>
          </cell>
          <cell r="EP606">
            <v>0.63</v>
          </cell>
          <cell r="EQ606">
            <v>0.55000000000000004</v>
          </cell>
          <cell r="ER606">
            <v>0.7</v>
          </cell>
          <cell r="ES606">
            <v>0.56999999999999995</v>
          </cell>
          <cell r="ET606">
            <v>0.5</v>
          </cell>
          <cell r="EU606">
            <v>0.54</v>
          </cell>
          <cell r="EV606">
            <v>0.52</v>
          </cell>
          <cell r="EW606">
            <v>0.03</v>
          </cell>
          <cell r="EX606">
            <v>0</v>
          </cell>
          <cell r="EY606">
            <v>0</v>
          </cell>
          <cell r="EZ606">
            <v>0.01</v>
          </cell>
          <cell r="FA606">
            <v>0</v>
          </cell>
          <cell r="FB606">
            <v>0.01</v>
          </cell>
          <cell r="FC606">
            <v>0.03</v>
          </cell>
          <cell r="FD606">
            <v>0.01</v>
          </cell>
          <cell r="FE606">
            <v>0.01</v>
          </cell>
          <cell r="GP606">
            <v>0.01</v>
          </cell>
          <cell r="GQ606">
            <v>0.01</v>
          </cell>
          <cell r="GR606">
            <v>0.01</v>
          </cell>
          <cell r="GS606">
            <v>0</v>
          </cell>
          <cell r="GT606">
            <v>0.11</v>
          </cell>
          <cell r="GU606">
            <v>0.01</v>
          </cell>
          <cell r="GV606">
            <v>0.45</v>
          </cell>
          <cell r="GW606">
            <v>0.33</v>
          </cell>
          <cell r="GX606">
            <v>0.35</v>
          </cell>
          <cell r="GY606">
            <v>0.36</v>
          </cell>
          <cell r="GZ606">
            <v>0.38</v>
          </cell>
          <cell r="HA606">
            <v>0.35</v>
          </cell>
          <cell r="HB606">
            <v>0.45</v>
          </cell>
          <cell r="HC606">
            <v>0.46</v>
          </cell>
          <cell r="HD606">
            <v>0.48</v>
          </cell>
          <cell r="HE606">
            <v>0.5</v>
          </cell>
          <cell r="HF606">
            <v>0.34</v>
          </cell>
          <cell r="HG606">
            <v>0.5</v>
          </cell>
          <cell r="HH606">
            <v>0.06</v>
          </cell>
          <cell r="HI606">
            <v>0.13</v>
          </cell>
          <cell r="HJ606">
            <v>0.1</v>
          </cell>
          <cell r="HK606">
            <v>7.0000000000000007E-2</v>
          </cell>
          <cell r="HL606">
            <v>0.09</v>
          </cell>
          <cell r="HM606">
            <v>0.08</v>
          </cell>
          <cell r="HN606">
            <v>1.7999999999999999E-2</v>
          </cell>
          <cell r="HO606">
            <v>0.02</v>
          </cell>
          <cell r="HP606">
            <v>0.02</v>
          </cell>
          <cell r="HQ606">
            <v>0.03</v>
          </cell>
          <cell r="HR606">
            <v>4.4999999999999998E-2</v>
          </cell>
          <cell r="HS606">
            <v>2.7E-2</v>
          </cell>
          <cell r="HT606">
            <v>0.01</v>
          </cell>
          <cell r="HU606">
            <v>0.05</v>
          </cell>
          <cell r="HV606">
            <v>0.04</v>
          </cell>
          <cell r="HW606">
            <v>0.04</v>
          </cell>
          <cell r="HX606">
            <v>0.04</v>
          </cell>
          <cell r="HY606">
            <v>0.04</v>
          </cell>
        </row>
        <row r="607">
          <cell r="A607">
            <v>610319</v>
          </cell>
          <cell r="I607">
            <v>74</v>
          </cell>
          <cell r="J607" t="str">
            <v>Neutral</v>
          </cell>
          <cell r="M607">
            <v>46</v>
          </cell>
          <cell r="R607">
            <v>12</v>
          </cell>
          <cell r="AA607">
            <v>0.01</v>
          </cell>
          <cell r="AB607">
            <v>0.01</v>
          </cell>
          <cell r="AC607">
            <v>0.02</v>
          </cell>
          <cell r="AD607">
            <v>0.03</v>
          </cell>
          <cell r="AE607">
            <v>0.02</v>
          </cell>
          <cell r="AF607">
            <v>0.06</v>
          </cell>
          <cell r="AG607">
            <v>0.03</v>
          </cell>
          <cell r="AH607">
            <v>0.03</v>
          </cell>
          <cell r="AI607">
            <v>0.03</v>
          </cell>
          <cell r="AJ607">
            <v>7.0000000000000007E-2</v>
          </cell>
          <cell r="AK607">
            <v>0.11</v>
          </cell>
          <cell r="AL607">
            <v>0.17</v>
          </cell>
          <cell r="AM607">
            <v>0.37</v>
          </cell>
          <cell r="AN607">
            <v>0.26</v>
          </cell>
          <cell r="AO607">
            <v>0.33</v>
          </cell>
          <cell r="AP607">
            <v>0.35</v>
          </cell>
          <cell r="AQ607">
            <v>0.39</v>
          </cell>
          <cell r="AR607">
            <v>0.37</v>
          </cell>
          <cell r="AS607">
            <v>0</v>
          </cell>
          <cell r="AT607">
            <v>0.03</v>
          </cell>
          <cell r="AU607">
            <v>0.01</v>
          </cell>
          <cell r="AV607">
            <v>0.01</v>
          </cell>
          <cell r="AW607">
            <v>0.03</v>
          </cell>
          <cell r="AX607">
            <v>0.01</v>
          </cell>
          <cell r="AY607">
            <v>0.57999999999999996</v>
          </cell>
          <cell r="AZ607">
            <v>0.68</v>
          </cell>
          <cell r="BA607">
            <v>0.6</v>
          </cell>
          <cell r="BB607">
            <v>0.55000000000000004</v>
          </cell>
          <cell r="BC607">
            <v>0.44</v>
          </cell>
          <cell r="BD607">
            <v>0.4</v>
          </cell>
          <cell r="BK607">
            <v>4.0000000000000001E-3</v>
          </cell>
          <cell r="BL607">
            <v>0</v>
          </cell>
          <cell r="BM607">
            <v>0</v>
          </cell>
          <cell r="BN607">
            <v>0.01</v>
          </cell>
          <cell r="BO607">
            <v>0</v>
          </cell>
          <cell r="BP607">
            <v>0.01</v>
          </cell>
          <cell r="BQ607">
            <v>0.05</v>
          </cell>
          <cell r="BR607">
            <v>0.12</v>
          </cell>
          <cell r="BS607">
            <v>0.05</v>
          </cell>
          <cell r="BT607">
            <v>0.01</v>
          </cell>
          <cell r="BU607">
            <v>0.03</v>
          </cell>
          <cell r="BV607">
            <v>0.04</v>
          </cell>
          <cell r="BW607">
            <v>0.05</v>
          </cell>
          <cell r="BX607">
            <v>0.02</v>
          </cell>
          <cell r="BY607">
            <v>0.05</v>
          </cell>
          <cell r="BZ607">
            <v>0.11</v>
          </cell>
          <cell r="CA607">
            <v>0.13</v>
          </cell>
          <cell r="CB607">
            <v>0.13</v>
          </cell>
          <cell r="CL607">
            <v>0.25</v>
          </cell>
          <cell r="CM607">
            <v>0.26</v>
          </cell>
          <cell r="CN607">
            <v>0.28999999999999998</v>
          </cell>
          <cell r="CO607">
            <v>0.26</v>
          </cell>
          <cell r="CP607">
            <v>0.32</v>
          </cell>
          <cell r="CQ607">
            <v>0.33</v>
          </cell>
          <cell r="CR607">
            <v>0.35</v>
          </cell>
          <cell r="CS607">
            <v>0.3</v>
          </cell>
          <cell r="CT607">
            <v>0.28999999999999998</v>
          </cell>
          <cell r="CU607">
            <v>0.02</v>
          </cell>
          <cell r="CV607">
            <v>0.02</v>
          </cell>
          <cell r="CW607">
            <v>0.02</v>
          </cell>
          <cell r="CX607">
            <v>0.03</v>
          </cell>
          <cell r="CY607">
            <v>0.02</v>
          </cell>
          <cell r="CZ607">
            <v>0.03</v>
          </cell>
          <cell r="DA607">
            <v>0.03</v>
          </cell>
          <cell r="DB607">
            <v>0.04</v>
          </cell>
          <cell r="DC607">
            <v>0.02</v>
          </cell>
          <cell r="DD607">
            <v>0.71</v>
          </cell>
          <cell r="DE607">
            <v>0.69</v>
          </cell>
          <cell r="DF607">
            <v>0.64</v>
          </cell>
          <cell r="DG607">
            <v>0.65</v>
          </cell>
          <cell r="DH607">
            <v>0.63</v>
          </cell>
          <cell r="DI607">
            <v>0.59</v>
          </cell>
          <cell r="DJ607">
            <v>0.45</v>
          </cell>
          <cell r="DK607">
            <v>0.41</v>
          </cell>
          <cell r="DL607">
            <v>0.51</v>
          </cell>
          <cell r="DM607">
            <v>0.16</v>
          </cell>
          <cell r="DN607">
            <v>1.2999999999999999E-2</v>
          </cell>
          <cell r="DO607">
            <v>0.02</v>
          </cell>
          <cell r="DP607">
            <v>0.01</v>
          </cell>
          <cell r="DQ607">
            <v>1.2999999999999999E-2</v>
          </cell>
          <cell r="DR607">
            <v>0.03</v>
          </cell>
          <cell r="DS607">
            <v>0.03</v>
          </cell>
          <cell r="DT607">
            <v>0.01</v>
          </cell>
          <cell r="DU607">
            <v>0.02</v>
          </cell>
          <cell r="DW607">
            <v>7.8E-2</v>
          </cell>
          <cell r="DX607">
            <v>0.03</v>
          </cell>
          <cell r="DY607">
            <v>0.06</v>
          </cell>
          <cell r="DZ607">
            <v>0.05</v>
          </cell>
          <cell r="EA607">
            <v>0.04</v>
          </cell>
          <cell r="EB607">
            <v>0.08</v>
          </cell>
          <cell r="EC607">
            <v>0.04</v>
          </cell>
          <cell r="ED607">
            <v>0.04</v>
          </cell>
          <cell r="EE607">
            <v>0.25</v>
          </cell>
          <cell r="EF607">
            <v>0.35</v>
          </cell>
          <cell r="EG607">
            <v>0.36</v>
          </cell>
          <cell r="EH607">
            <v>0.28999999999999998</v>
          </cell>
          <cell r="EI607">
            <v>0.25</v>
          </cell>
          <cell r="EJ607">
            <v>0.4</v>
          </cell>
          <cell r="EK607">
            <v>0.33</v>
          </cell>
          <cell r="EL607">
            <v>0.34</v>
          </cell>
          <cell r="EM607">
            <v>0.43</v>
          </cell>
          <cell r="EO607">
            <v>0.54</v>
          </cell>
          <cell r="EP607">
            <v>0.59</v>
          </cell>
          <cell r="EQ607">
            <v>0.63</v>
          </cell>
          <cell r="ER607">
            <v>0.69</v>
          </cell>
          <cell r="ES607">
            <v>0.53</v>
          </cell>
          <cell r="ET607">
            <v>0.52</v>
          </cell>
          <cell r="EU607">
            <v>0.57999999999999996</v>
          </cell>
          <cell r="EV607">
            <v>0.49</v>
          </cell>
          <cell r="EW607">
            <v>0.02</v>
          </cell>
          <cell r="EX607">
            <v>0.01</v>
          </cell>
          <cell r="EY607">
            <v>0</v>
          </cell>
          <cell r="EZ607">
            <v>0.01</v>
          </cell>
          <cell r="FA607">
            <v>0</v>
          </cell>
          <cell r="FB607">
            <v>0.01</v>
          </cell>
          <cell r="FC607">
            <v>0.04</v>
          </cell>
          <cell r="FD607">
            <v>0.03</v>
          </cell>
          <cell r="FE607">
            <v>0.02</v>
          </cell>
          <cell r="GP607">
            <v>0</v>
          </cell>
          <cell r="GQ607">
            <v>0.01</v>
          </cell>
          <cell r="GR607">
            <v>0.01</v>
          </cell>
          <cell r="GS607">
            <v>0.02</v>
          </cell>
          <cell r="GT607">
            <v>0.08</v>
          </cell>
          <cell r="GU607">
            <v>0</v>
          </cell>
          <cell r="GV607">
            <v>0.37</v>
          </cell>
          <cell r="GW607">
            <v>0.34</v>
          </cell>
          <cell r="GX607">
            <v>0.37</v>
          </cell>
          <cell r="GY607">
            <v>0.36</v>
          </cell>
          <cell r="GZ607">
            <v>0.42</v>
          </cell>
          <cell r="HA607">
            <v>0.31</v>
          </cell>
          <cell r="HB607">
            <v>0.5</v>
          </cell>
          <cell r="HC607">
            <v>0.5</v>
          </cell>
          <cell r="HD607">
            <v>0.5</v>
          </cell>
          <cell r="HE607">
            <v>0.51</v>
          </cell>
          <cell r="HF607">
            <v>0.37</v>
          </cell>
          <cell r="HG607">
            <v>0.59</v>
          </cell>
          <cell r="HH607">
            <v>0.1</v>
          </cell>
          <cell r="HI607">
            <v>0.1</v>
          </cell>
          <cell r="HJ607">
            <v>0.06</v>
          </cell>
          <cell r="HK607">
            <v>0.05</v>
          </cell>
          <cell r="HL607">
            <v>7.0000000000000007E-2</v>
          </cell>
          <cell r="HM607">
            <v>0.03</v>
          </cell>
          <cell r="HN607">
            <v>2.5999999999999999E-2</v>
          </cell>
          <cell r="HO607">
            <v>0.03</v>
          </cell>
          <cell r="HP607">
            <v>0.03</v>
          </cell>
          <cell r="HQ607">
            <v>0.03</v>
          </cell>
          <cell r="HR607">
            <v>3.5000000000000003E-2</v>
          </cell>
          <cell r="HS607">
            <v>0.03</v>
          </cell>
          <cell r="HT607">
            <v>0.01</v>
          </cell>
          <cell r="HU607">
            <v>0.02</v>
          </cell>
          <cell r="HV607">
            <v>0.03</v>
          </cell>
          <cell r="HW607">
            <v>0.03</v>
          </cell>
          <cell r="HX607">
            <v>0.03</v>
          </cell>
          <cell r="HY607">
            <v>0.03</v>
          </cell>
        </row>
        <row r="608">
          <cell r="A608">
            <v>610321</v>
          </cell>
          <cell r="I608">
            <v>21</v>
          </cell>
          <cell r="J608" t="str">
            <v/>
          </cell>
          <cell r="R608">
            <v>2</v>
          </cell>
          <cell r="AA608">
            <v>0</v>
          </cell>
          <cell r="AB608">
            <v>0</v>
          </cell>
          <cell r="AC608">
            <v>0.04</v>
          </cell>
          <cell r="AD608">
            <v>0.04</v>
          </cell>
          <cell r="AE608">
            <v>0.04</v>
          </cell>
          <cell r="AF608">
            <v>0.08</v>
          </cell>
          <cell r="AG608">
            <v>0.04</v>
          </cell>
          <cell r="AH608">
            <v>0.04</v>
          </cell>
          <cell r="AI608">
            <v>0.06</v>
          </cell>
          <cell r="AJ608">
            <v>0.1</v>
          </cell>
          <cell r="AK608">
            <v>0.08</v>
          </cell>
          <cell r="AL608">
            <v>0.14000000000000001</v>
          </cell>
          <cell r="AM608">
            <v>0.46</v>
          </cell>
          <cell r="AN608">
            <v>0.26</v>
          </cell>
          <cell r="AO608">
            <v>0.38</v>
          </cell>
          <cell r="AP608">
            <v>0.22</v>
          </cell>
          <cell r="AQ608">
            <v>0.42</v>
          </cell>
          <cell r="AR608">
            <v>0.4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0.04</v>
          </cell>
          <cell r="AY608">
            <v>0.5</v>
          </cell>
          <cell r="AZ608">
            <v>0.7</v>
          </cell>
          <cell r="BA608">
            <v>0.52</v>
          </cell>
          <cell r="BB608">
            <v>0.64</v>
          </cell>
          <cell r="BC608">
            <v>0.46</v>
          </cell>
          <cell r="BD608">
            <v>0.34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0.04</v>
          </cell>
          <cell r="BR608">
            <v>0.04</v>
          </cell>
          <cell r="BS608">
            <v>0.02</v>
          </cell>
          <cell r="BT608">
            <v>0.02</v>
          </cell>
          <cell r="BU608">
            <v>0</v>
          </cell>
          <cell r="BV608">
            <v>0.04</v>
          </cell>
          <cell r="BW608">
            <v>0.06</v>
          </cell>
          <cell r="BX608">
            <v>0</v>
          </cell>
          <cell r="BY608">
            <v>0.02</v>
          </cell>
          <cell r="BZ608">
            <v>0.1</v>
          </cell>
          <cell r="CA608">
            <v>0.04</v>
          </cell>
          <cell r="CB608">
            <v>0.08</v>
          </cell>
          <cell r="CL608">
            <v>0.14000000000000001</v>
          </cell>
          <cell r="CM608">
            <v>0.22</v>
          </cell>
          <cell r="CN608">
            <v>0.3</v>
          </cell>
          <cell r="CO608">
            <v>0.24</v>
          </cell>
          <cell r="CP608">
            <v>0.34</v>
          </cell>
          <cell r="CQ608">
            <v>0.3</v>
          </cell>
          <cell r="CR608">
            <v>0.26</v>
          </cell>
          <cell r="CS608">
            <v>0.28000000000000003</v>
          </cell>
          <cell r="CT608">
            <v>0.28000000000000003</v>
          </cell>
          <cell r="CU608">
            <v>0</v>
          </cell>
          <cell r="CV608">
            <v>0.02</v>
          </cell>
          <cell r="CW608">
            <v>0</v>
          </cell>
          <cell r="CX608">
            <v>0.02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0.84</v>
          </cell>
          <cell r="DE608">
            <v>0.76</v>
          </cell>
          <cell r="DF608">
            <v>0.66</v>
          </cell>
          <cell r="DG608">
            <v>0.68</v>
          </cell>
          <cell r="DH608">
            <v>0.66</v>
          </cell>
          <cell r="DI608">
            <v>0.68</v>
          </cell>
          <cell r="DJ608">
            <v>0.6</v>
          </cell>
          <cell r="DK608">
            <v>0.64</v>
          </cell>
          <cell r="DL608">
            <v>0.62</v>
          </cell>
          <cell r="DM608">
            <v>0.02</v>
          </cell>
          <cell r="DN608">
            <v>0.02</v>
          </cell>
          <cell r="DO608">
            <v>0</v>
          </cell>
          <cell r="DP608">
            <v>0.04</v>
          </cell>
          <cell r="DQ608">
            <v>0.02</v>
          </cell>
          <cell r="DR608">
            <v>0</v>
          </cell>
          <cell r="DS608">
            <v>0.04</v>
          </cell>
          <cell r="DT608">
            <v>0</v>
          </cell>
          <cell r="DU608">
            <v>0</v>
          </cell>
          <cell r="DW608">
            <v>0.04</v>
          </cell>
          <cell r="DX608">
            <v>0.02</v>
          </cell>
          <cell r="DY608">
            <v>0.06</v>
          </cell>
          <cell r="DZ608">
            <v>0.02</v>
          </cell>
          <cell r="EA608">
            <v>0.04</v>
          </cell>
          <cell r="EB608">
            <v>0.12</v>
          </cell>
          <cell r="EC608">
            <v>0.02</v>
          </cell>
          <cell r="ED608">
            <v>0.18</v>
          </cell>
          <cell r="EE608">
            <v>0.32</v>
          </cell>
          <cell r="EF608">
            <v>0.34</v>
          </cell>
          <cell r="EG608">
            <v>0.32</v>
          </cell>
          <cell r="EH608">
            <v>0.34</v>
          </cell>
          <cell r="EI608">
            <v>0.34</v>
          </cell>
          <cell r="EJ608">
            <v>0.38</v>
          </cell>
          <cell r="EK608">
            <v>0.32</v>
          </cell>
          <cell r="EL608">
            <v>0.44</v>
          </cell>
          <cell r="EM608">
            <v>0.38</v>
          </cell>
          <cell r="EO608">
            <v>0.52</v>
          </cell>
          <cell r="EP608">
            <v>0.56000000000000005</v>
          </cell>
          <cell r="EQ608">
            <v>0.48</v>
          </cell>
          <cell r="ER608">
            <v>0.54</v>
          </cell>
          <cell r="ES608">
            <v>0.48</v>
          </cell>
          <cell r="ET608">
            <v>0.42</v>
          </cell>
          <cell r="EU608">
            <v>0.46</v>
          </cell>
          <cell r="EV608">
            <v>0.36</v>
          </cell>
          <cell r="EW608">
            <v>0.14000000000000001</v>
          </cell>
          <cell r="EX608">
            <v>0.08</v>
          </cell>
          <cell r="EY608">
            <v>0.1</v>
          </cell>
          <cell r="EZ608">
            <v>0.08</v>
          </cell>
          <cell r="FA608">
            <v>0.08</v>
          </cell>
          <cell r="FB608">
            <v>0.1</v>
          </cell>
          <cell r="FC608">
            <v>0.1</v>
          </cell>
          <cell r="FD608">
            <v>0.08</v>
          </cell>
          <cell r="FE608">
            <v>0.08</v>
          </cell>
          <cell r="GP608">
            <v>0</v>
          </cell>
          <cell r="GQ608">
            <v>0.02</v>
          </cell>
          <cell r="GR608">
            <v>0.06</v>
          </cell>
          <cell r="GS608">
            <v>0.04</v>
          </cell>
          <cell r="GT608">
            <v>0.04</v>
          </cell>
          <cell r="GU608">
            <v>0</v>
          </cell>
          <cell r="GV608">
            <v>0.5</v>
          </cell>
          <cell r="GW608">
            <v>0.46</v>
          </cell>
          <cell r="GX608">
            <v>0.38</v>
          </cell>
          <cell r="GY608">
            <v>0.38</v>
          </cell>
          <cell r="GZ608">
            <v>0.48</v>
          </cell>
          <cell r="HA608">
            <v>0.4</v>
          </cell>
          <cell r="HB608">
            <v>0.32</v>
          </cell>
          <cell r="HC608">
            <v>0.28000000000000003</v>
          </cell>
          <cell r="HD608">
            <v>0.26</v>
          </cell>
          <cell r="HE608">
            <v>0.4</v>
          </cell>
          <cell r="HF608">
            <v>0.24</v>
          </cell>
          <cell r="HG608">
            <v>0.46</v>
          </cell>
          <cell r="HH608">
            <v>0.08</v>
          </cell>
          <cell r="HI608">
            <v>0.14000000000000001</v>
          </cell>
          <cell r="HJ608">
            <v>0.12</v>
          </cell>
          <cell r="HK608">
            <v>0.08</v>
          </cell>
          <cell r="HL608">
            <v>0.14000000000000001</v>
          </cell>
          <cell r="HM608">
            <v>0.04</v>
          </cell>
          <cell r="HN608">
            <v>0.02</v>
          </cell>
          <cell r="HO608">
            <v>0.02</v>
          </cell>
          <cell r="HP608">
            <v>0.06</v>
          </cell>
          <cell r="HQ608">
            <v>0.02</v>
          </cell>
          <cell r="HR608">
            <v>0</v>
          </cell>
          <cell r="HS608">
            <v>0.02</v>
          </cell>
          <cell r="HT608">
            <v>0.08</v>
          </cell>
          <cell r="HU608">
            <v>0.08</v>
          </cell>
          <cell r="HV608">
            <v>0.12</v>
          </cell>
          <cell r="HW608">
            <v>0.08</v>
          </cell>
          <cell r="HX608">
            <v>0.1</v>
          </cell>
          <cell r="HY608">
            <v>0.08</v>
          </cell>
        </row>
        <row r="609">
          <cell r="A609">
            <v>610323</v>
          </cell>
          <cell r="I609">
            <v>39</v>
          </cell>
          <cell r="J609" t="str">
            <v>Neutral</v>
          </cell>
          <cell r="M609">
            <v>45</v>
          </cell>
          <cell r="R609">
            <v>1</v>
          </cell>
          <cell r="AA609">
            <v>0.03</v>
          </cell>
          <cell r="AB609">
            <v>0.03</v>
          </cell>
          <cell r="AC609">
            <v>0.02</v>
          </cell>
          <cell r="AD609">
            <v>0.05</v>
          </cell>
          <cell r="AE609">
            <v>0.05</v>
          </cell>
          <cell r="AF609">
            <v>0.11</v>
          </cell>
          <cell r="AG609">
            <v>0.12</v>
          </cell>
          <cell r="AH609">
            <v>0.1</v>
          </cell>
          <cell r="AI609">
            <v>0.1</v>
          </cell>
          <cell r="AJ609">
            <v>0.1</v>
          </cell>
          <cell r="AK609">
            <v>0.19</v>
          </cell>
          <cell r="AL609">
            <v>0.17</v>
          </cell>
          <cell r="AM609">
            <v>0.3</v>
          </cell>
          <cell r="AN609">
            <v>0.32</v>
          </cell>
          <cell r="AO609">
            <v>0.39</v>
          </cell>
          <cell r="AP609">
            <v>0.34</v>
          </cell>
          <cell r="AQ609">
            <v>0.31</v>
          </cell>
          <cell r="AR609">
            <v>0.31</v>
          </cell>
          <cell r="AS609">
            <v>0.01</v>
          </cell>
          <cell r="AT609">
            <v>0.01</v>
          </cell>
          <cell r="AU609">
            <v>0.02</v>
          </cell>
          <cell r="AV609">
            <v>0.03</v>
          </cell>
          <cell r="AW609">
            <v>0.01</v>
          </cell>
          <cell r="AX609">
            <v>0.03</v>
          </cell>
          <cell r="AY609">
            <v>0.54</v>
          </cell>
          <cell r="AZ609">
            <v>0.54</v>
          </cell>
          <cell r="BA609">
            <v>0.46</v>
          </cell>
          <cell r="BB609">
            <v>0.47</v>
          </cell>
          <cell r="BC609">
            <v>0.43</v>
          </cell>
          <cell r="BD609">
            <v>0.37</v>
          </cell>
          <cell r="BK609">
            <v>0</v>
          </cell>
          <cell r="BL609">
            <v>0.02</v>
          </cell>
          <cell r="BM609">
            <v>0.01</v>
          </cell>
          <cell r="BN609">
            <v>0.04</v>
          </cell>
          <cell r="BO609">
            <v>0.02</v>
          </cell>
          <cell r="BP609">
            <v>0.04</v>
          </cell>
          <cell r="BQ609">
            <v>0.1</v>
          </cell>
          <cell r="BR609">
            <v>0.16</v>
          </cell>
          <cell r="BS609">
            <v>0.13</v>
          </cell>
          <cell r="BT609">
            <v>0.05</v>
          </cell>
          <cell r="BU609">
            <v>0.05</v>
          </cell>
          <cell r="BV609">
            <v>7.0000000000000007E-2</v>
          </cell>
          <cell r="BW609">
            <v>0.08</v>
          </cell>
          <cell r="BX609">
            <v>0.08</v>
          </cell>
          <cell r="BY609">
            <v>0.08</v>
          </cell>
          <cell r="BZ609">
            <v>0.09</v>
          </cell>
          <cell r="CA609">
            <v>0.1</v>
          </cell>
          <cell r="CB609">
            <v>0.05</v>
          </cell>
          <cell r="CL609">
            <v>0.32</v>
          </cell>
          <cell r="CM609">
            <v>0.37</v>
          </cell>
          <cell r="CN609">
            <v>0.36</v>
          </cell>
          <cell r="CO609">
            <v>0.31</v>
          </cell>
          <cell r="CP609">
            <v>0.3</v>
          </cell>
          <cell r="CQ609">
            <v>0.35</v>
          </cell>
          <cell r="CR609">
            <v>0.28999999999999998</v>
          </cell>
          <cell r="CS609">
            <v>0.18</v>
          </cell>
          <cell r="CT609">
            <v>0.28999999999999998</v>
          </cell>
          <cell r="CU609">
            <v>0.01</v>
          </cell>
          <cell r="CV609">
            <v>0</v>
          </cell>
          <cell r="CW609">
            <v>0</v>
          </cell>
          <cell r="CX609">
            <v>0</v>
          </cell>
          <cell r="CY609">
            <v>0.01</v>
          </cell>
          <cell r="CZ609">
            <v>0.01</v>
          </cell>
          <cell r="DA609">
            <v>0</v>
          </cell>
          <cell r="DB609">
            <v>0.01</v>
          </cell>
          <cell r="DC609">
            <v>0</v>
          </cell>
          <cell r="DD609">
            <v>0.62</v>
          </cell>
          <cell r="DE609">
            <v>0.56000000000000005</v>
          </cell>
          <cell r="DF609">
            <v>0.56000000000000005</v>
          </cell>
          <cell r="DG609">
            <v>0.56999999999999995</v>
          </cell>
          <cell r="DH609">
            <v>0.59</v>
          </cell>
          <cell r="DI609">
            <v>0.52</v>
          </cell>
          <cell r="DJ609">
            <v>0.52</v>
          </cell>
          <cell r="DK609">
            <v>0.55000000000000004</v>
          </cell>
          <cell r="DL609">
            <v>0.53</v>
          </cell>
          <cell r="DM609">
            <v>0.18</v>
          </cell>
          <cell r="DN609">
            <v>5.0999999999999997E-2</v>
          </cell>
          <cell r="DO609">
            <v>0.04</v>
          </cell>
          <cell r="DP609">
            <v>0.05</v>
          </cell>
          <cell r="DQ609">
            <v>0.01</v>
          </cell>
          <cell r="DR609">
            <v>0.04</v>
          </cell>
          <cell r="DS609">
            <v>7.0000000000000007E-2</v>
          </cell>
          <cell r="DT609">
            <v>0.02</v>
          </cell>
          <cell r="DU609">
            <v>0.06</v>
          </cell>
          <cell r="DW609">
            <v>0.28299999999999997</v>
          </cell>
          <cell r="DX609">
            <v>0.23200000000000001</v>
          </cell>
          <cell r="DY609">
            <v>0.19</v>
          </cell>
          <cell r="DZ609">
            <v>0.18</v>
          </cell>
          <cell r="EA609">
            <v>0.21</v>
          </cell>
          <cell r="EB609">
            <v>0.18</v>
          </cell>
          <cell r="EC609">
            <v>0.14000000000000001</v>
          </cell>
          <cell r="ED609">
            <v>0.2</v>
          </cell>
          <cell r="EE609">
            <v>0.33</v>
          </cell>
          <cell r="EF609">
            <v>0.31</v>
          </cell>
          <cell r="EG609">
            <v>0.38</v>
          </cell>
          <cell r="EH609">
            <v>0.41</v>
          </cell>
          <cell r="EI609">
            <v>0.34</v>
          </cell>
          <cell r="EJ609">
            <v>0.43</v>
          </cell>
          <cell r="EK609">
            <v>0.4</v>
          </cell>
          <cell r="EL609">
            <v>0.43</v>
          </cell>
          <cell r="EM609">
            <v>0.4</v>
          </cell>
          <cell r="EO609">
            <v>0.32</v>
          </cell>
          <cell r="EP609">
            <v>0.31</v>
          </cell>
          <cell r="EQ609">
            <v>0.32</v>
          </cell>
          <cell r="ER609">
            <v>0.43</v>
          </cell>
          <cell r="ES609">
            <v>0.28999999999999998</v>
          </cell>
          <cell r="ET609">
            <v>0.31</v>
          </cell>
          <cell r="EU609">
            <v>0.36</v>
          </cell>
          <cell r="EV609">
            <v>0.28999999999999998</v>
          </cell>
          <cell r="EW609">
            <v>0.04</v>
          </cell>
          <cell r="EX609">
            <v>0.03</v>
          </cell>
          <cell r="EY609">
            <v>0.03</v>
          </cell>
          <cell r="EZ609">
            <v>0.02</v>
          </cell>
          <cell r="FA609">
            <v>0.03</v>
          </cell>
          <cell r="FB609">
            <v>0.02</v>
          </cell>
          <cell r="FC609">
            <v>0.03</v>
          </cell>
          <cell r="FD609">
            <v>0.04</v>
          </cell>
          <cell r="FE609">
            <v>0.04</v>
          </cell>
          <cell r="GP609">
            <v>0.01</v>
          </cell>
          <cell r="GQ609">
            <v>0.03</v>
          </cell>
          <cell r="GR609">
            <v>0.03</v>
          </cell>
          <cell r="GS609">
            <v>0.03</v>
          </cell>
          <cell r="GT609">
            <v>0.15</v>
          </cell>
          <cell r="GU609">
            <v>7.0000000000000007E-2</v>
          </cell>
          <cell r="GV609">
            <v>0.42</v>
          </cell>
          <cell r="GW609">
            <v>0.41</v>
          </cell>
          <cell r="GX609">
            <v>0.4</v>
          </cell>
          <cell r="GY609">
            <v>0.44</v>
          </cell>
          <cell r="GZ609">
            <v>0.4</v>
          </cell>
          <cell r="HA609">
            <v>0.42</v>
          </cell>
          <cell r="HB609">
            <v>0.28000000000000003</v>
          </cell>
          <cell r="HC609">
            <v>0.28999999999999998</v>
          </cell>
          <cell r="HD609">
            <v>0.3</v>
          </cell>
          <cell r="HE609">
            <v>0.26</v>
          </cell>
          <cell r="HF609">
            <v>0.22</v>
          </cell>
          <cell r="HG609">
            <v>0.28000000000000003</v>
          </cell>
          <cell r="HH609">
            <v>0.22</v>
          </cell>
          <cell r="HI609">
            <v>0.19</v>
          </cell>
          <cell r="HJ609">
            <v>0.19</v>
          </cell>
          <cell r="HK609">
            <v>0.17</v>
          </cell>
          <cell r="HL609">
            <v>0.12</v>
          </cell>
          <cell r="HM609">
            <v>0.14000000000000001</v>
          </cell>
          <cell r="HN609">
            <v>0.03</v>
          </cell>
          <cell r="HO609">
            <v>0.02</v>
          </cell>
          <cell r="HP609">
            <v>0.03</v>
          </cell>
          <cell r="HQ609">
            <v>0.02</v>
          </cell>
          <cell r="HR609">
            <v>0.02</v>
          </cell>
          <cell r="HS609">
            <v>0.02</v>
          </cell>
          <cell r="HT609">
            <v>0.03</v>
          </cell>
          <cell r="HU609">
            <v>0.05</v>
          </cell>
          <cell r="HV609">
            <v>0.04</v>
          </cell>
          <cell r="HW609">
            <v>7.0000000000000007E-2</v>
          </cell>
          <cell r="HX609">
            <v>0.08</v>
          </cell>
          <cell r="HY609">
            <v>0.06</v>
          </cell>
        </row>
        <row r="610">
          <cell r="A610">
            <v>610325</v>
          </cell>
          <cell r="I610">
            <v>73</v>
          </cell>
          <cell r="J610" t="str">
            <v>Neutral</v>
          </cell>
          <cell r="M610">
            <v>40</v>
          </cell>
          <cell r="R610">
            <v>27</v>
          </cell>
          <cell r="AA610">
            <v>0.03</v>
          </cell>
          <cell r="AB610">
            <v>0.01</v>
          </cell>
          <cell r="AC610">
            <v>0.02</v>
          </cell>
          <cell r="AD610">
            <v>0.02</v>
          </cell>
          <cell r="AE610">
            <v>0.03</v>
          </cell>
          <cell r="AF610">
            <v>0.08</v>
          </cell>
          <cell r="AG610">
            <v>0.09</v>
          </cell>
          <cell r="AH610">
            <v>0.06</v>
          </cell>
          <cell r="AI610">
            <v>0.09</v>
          </cell>
          <cell r="AJ610">
            <v>0.06</v>
          </cell>
          <cell r="AK610">
            <v>0.12</v>
          </cell>
          <cell r="AL610">
            <v>0.16</v>
          </cell>
          <cell r="AM610">
            <v>0.4</v>
          </cell>
          <cell r="AN610">
            <v>0.32</v>
          </cell>
          <cell r="AO610">
            <v>0.37</v>
          </cell>
          <cell r="AP610">
            <v>0.23</v>
          </cell>
          <cell r="AQ610">
            <v>0.33</v>
          </cell>
          <cell r="AR610">
            <v>0.31</v>
          </cell>
          <cell r="AS610">
            <v>0.02</v>
          </cell>
          <cell r="AT610">
            <v>0.02</v>
          </cell>
          <cell r="AU610">
            <v>0.03</v>
          </cell>
          <cell r="AV610">
            <v>0.02</v>
          </cell>
          <cell r="AW610">
            <v>0.03</v>
          </cell>
          <cell r="AX610">
            <v>0.03</v>
          </cell>
          <cell r="AY610">
            <v>0.47</v>
          </cell>
          <cell r="AZ610">
            <v>0.59</v>
          </cell>
          <cell r="BA610">
            <v>0.5</v>
          </cell>
          <cell r="BB610">
            <v>0.67</v>
          </cell>
          <cell r="BC610">
            <v>0.5</v>
          </cell>
          <cell r="BD610">
            <v>0.42</v>
          </cell>
          <cell r="BK610">
            <v>8.0000000000000002E-3</v>
          </cell>
          <cell r="BL610">
            <v>8.0000000000000002E-3</v>
          </cell>
          <cell r="BM610">
            <v>0.01</v>
          </cell>
          <cell r="BN610">
            <v>0.01</v>
          </cell>
          <cell r="BO610">
            <v>0.01</v>
          </cell>
          <cell r="BP610">
            <v>0.01</v>
          </cell>
          <cell r="BQ610">
            <v>0.03</v>
          </cell>
          <cell r="BR610">
            <v>0.05</v>
          </cell>
          <cell r="BS610">
            <v>0.03</v>
          </cell>
          <cell r="BT610">
            <v>0.01</v>
          </cell>
          <cell r="BU610">
            <v>0.01</v>
          </cell>
          <cell r="BV610">
            <v>0.02</v>
          </cell>
          <cell r="BW610">
            <v>0.03</v>
          </cell>
          <cell r="BX610">
            <v>0.02</v>
          </cell>
          <cell r="BY610">
            <v>0.02</v>
          </cell>
          <cell r="BZ610">
            <v>0.06</v>
          </cell>
          <cell r="CA610">
            <v>0.1</v>
          </cell>
          <cell r="CB610">
            <v>0.05</v>
          </cell>
          <cell r="CL610">
            <v>0.14000000000000001</v>
          </cell>
          <cell r="CM610">
            <v>0.17</v>
          </cell>
          <cell r="CN610">
            <v>0.2</v>
          </cell>
          <cell r="CO610">
            <v>0.18</v>
          </cell>
          <cell r="CP610">
            <v>0.18</v>
          </cell>
          <cell r="CQ610">
            <v>0.24</v>
          </cell>
          <cell r="CR610">
            <v>0.23</v>
          </cell>
          <cell r="CS610">
            <v>0.25</v>
          </cell>
          <cell r="CT610">
            <v>0.26</v>
          </cell>
          <cell r="CU610">
            <v>0.01</v>
          </cell>
          <cell r="CV610">
            <v>0.02</v>
          </cell>
          <cell r="CW610">
            <v>0.01</v>
          </cell>
          <cell r="CX610">
            <v>0.02</v>
          </cell>
          <cell r="CY610">
            <v>0.01</v>
          </cell>
          <cell r="CZ610">
            <v>0.03</v>
          </cell>
          <cell r="DA610">
            <v>0.02</v>
          </cell>
          <cell r="DB610">
            <v>0.02</v>
          </cell>
          <cell r="DC610">
            <v>0.01</v>
          </cell>
          <cell r="DD610">
            <v>0.82</v>
          </cell>
          <cell r="DE610">
            <v>0.79</v>
          </cell>
          <cell r="DF610">
            <v>0.76</v>
          </cell>
          <cell r="DG610">
            <v>0.76</v>
          </cell>
          <cell r="DH610">
            <v>0.79</v>
          </cell>
          <cell r="DI610">
            <v>0.7</v>
          </cell>
          <cell r="DJ610">
            <v>0.66</v>
          </cell>
          <cell r="DK610">
            <v>0.57999999999999996</v>
          </cell>
          <cell r="DL610">
            <v>0.65</v>
          </cell>
          <cell r="DM610">
            <v>0.13</v>
          </cell>
          <cell r="DN610">
            <v>1.2999999999999999E-2</v>
          </cell>
          <cell r="DO610">
            <v>0.01</v>
          </cell>
          <cell r="DP610">
            <v>0.01</v>
          </cell>
          <cell r="DQ610">
            <v>1.2999999999999999E-2</v>
          </cell>
          <cell r="DR610">
            <v>0.02</v>
          </cell>
          <cell r="DS610">
            <v>0.04</v>
          </cell>
          <cell r="DT610">
            <v>0.01</v>
          </cell>
          <cell r="DU610">
            <v>0.01</v>
          </cell>
          <cell r="DW610">
            <v>4.1000000000000002E-2</v>
          </cell>
          <cell r="DX610">
            <v>3.1E-2</v>
          </cell>
          <cell r="DY610">
            <v>0.04</v>
          </cell>
          <cell r="DZ610">
            <v>0.02</v>
          </cell>
          <cell r="EA610">
            <v>0.05</v>
          </cell>
          <cell r="EB610">
            <v>0.08</v>
          </cell>
          <cell r="EC610">
            <v>0.05</v>
          </cell>
          <cell r="ED610">
            <v>0.06</v>
          </cell>
          <cell r="EE610">
            <v>0.28999999999999998</v>
          </cell>
          <cell r="EF610">
            <v>0.32</v>
          </cell>
          <cell r="EG610">
            <v>0.33</v>
          </cell>
          <cell r="EH610">
            <v>0.32</v>
          </cell>
          <cell r="EI610">
            <v>0.3</v>
          </cell>
          <cell r="EJ610">
            <v>0.36</v>
          </cell>
          <cell r="EK610">
            <v>0.33</v>
          </cell>
          <cell r="EL610">
            <v>0.33</v>
          </cell>
          <cell r="EM610">
            <v>0.34</v>
          </cell>
          <cell r="EO610">
            <v>0.6</v>
          </cell>
          <cell r="EP610">
            <v>0.61</v>
          </cell>
          <cell r="EQ610">
            <v>0.6</v>
          </cell>
          <cell r="ER610">
            <v>0.65</v>
          </cell>
          <cell r="ES610">
            <v>0.52</v>
          </cell>
          <cell r="ET610">
            <v>0.52</v>
          </cell>
          <cell r="EU610">
            <v>0.59</v>
          </cell>
          <cell r="EV610">
            <v>0.56000000000000005</v>
          </cell>
          <cell r="EW610">
            <v>0.06</v>
          </cell>
          <cell r="EX610">
            <v>0.02</v>
          </cell>
          <cell r="EY610">
            <v>0.03</v>
          </cell>
          <cell r="EZ610">
            <v>0.03</v>
          </cell>
          <cell r="FA610">
            <v>0.03</v>
          </cell>
          <cell r="FB610">
            <v>0.06</v>
          </cell>
          <cell r="FC610">
            <v>0.04</v>
          </cell>
          <cell r="FD610">
            <v>0.03</v>
          </cell>
          <cell r="FE610">
            <v>0.03</v>
          </cell>
          <cell r="GP610">
            <v>0.01</v>
          </cell>
          <cell r="GQ610">
            <v>0.03</v>
          </cell>
          <cell r="GR610">
            <v>0.02</v>
          </cell>
          <cell r="GS610">
            <v>0.01</v>
          </cell>
          <cell r="GT610">
            <v>0.08</v>
          </cell>
          <cell r="GU610">
            <v>0.01</v>
          </cell>
          <cell r="GV610">
            <v>0.3</v>
          </cell>
          <cell r="GW610">
            <v>0.28000000000000003</v>
          </cell>
          <cell r="GX610">
            <v>0.24</v>
          </cell>
          <cell r="GY610">
            <v>0.27</v>
          </cell>
          <cell r="GZ610">
            <v>0.36</v>
          </cell>
          <cell r="HA610">
            <v>0.33</v>
          </cell>
          <cell r="HB610">
            <v>0.59</v>
          </cell>
          <cell r="HC610">
            <v>0.41</v>
          </cell>
          <cell r="HD610">
            <v>0.5</v>
          </cell>
          <cell r="HE610">
            <v>0.51</v>
          </cell>
          <cell r="HF610">
            <v>0.41</v>
          </cell>
          <cell r="HG610">
            <v>0.56000000000000005</v>
          </cell>
          <cell r="HH610">
            <v>0.04</v>
          </cell>
          <cell r="HI610">
            <v>0.21</v>
          </cell>
          <cell r="HJ610">
            <v>0.16</v>
          </cell>
          <cell r="HK610">
            <v>0.13</v>
          </cell>
          <cell r="HL610">
            <v>0.08</v>
          </cell>
          <cell r="HM610">
            <v>0.05</v>
          </cell>
          <cell r="HN610">
            <v>2.8000000000000001E-2</v>
          </cell>
          <cell r="HO610">
            <v>0.03</v>
          </cell>
          <cell r="HP610">
            <v>0.03</v>
          </cell>
          <cell r="HQ610">
            <v>0.02</v>
          </cell>
          <cell r="HR610">
            <v>1.7999999999999999E-2</v>
          </cell>
          <cell r="HS610">
            <v>1.7999999999999999E-2</v>
          </cell>
          <cell r="HT610">
            <v>0.03</v>
          </cell>
          <cell r="HU610">
            <v>0.05</v>
          </cell>
          <cell r="HV610">
            <v>0.05</v>
          </cell>
          <cell r="HW610">
            <v>0.06</v>
          </cell>
          <cell r="HX610">
            <v>0.05</v>
          </cell>
          <cell r="HY610">
            <v>0.04</v>
          </cell>
        </row>
        <row r="611">
          <cell r="A611">
            <v>610329</v>
          </cell>
          <cell r="I611">
            <v>33</v>
          </cell>
          <cell r="J611" t="str">
            <v>Very weak</v>
          </cell>
          <cell r="M611">
            <v>16</v>
          </cell>
          <cell r="R611">
            <v>2</v>
          </cell>
          <cell r="AA611">
            <v>0.06</v>
          </cell>
          <cell r="AB611">
            <v>0.06</v>
          </cell>
          <cell r="AC611">
            <v>0.06</v>
          </cell>
          <cell r="AD611">
            <v>0.01</v>
          </cell>
          <cell r="AE611">
            <v>0.04</v>
          </cell>
          <cell r="AF611">
            <v>0.08</v>
          </cell>
          <cell r="AG611">
            <v>0.18</v>
          </cell>
          <cell r="AH611">
            <v>0.17</v>
          </cell>
          <cell r="AI611">
            <v>0.08</v>
          </cell>
          <cell r="AJ611">
            <v>7.0000000000000007E-2</v>
          </cell>
          <cell r="AK611">
            <v>0.14000000000000001</v>
          </cell>
          <cell r="AL611">
            <v>0.21</v>
          </cell>
          <cell r="AM611">
            <v>0.46</v>
          </cell>
          <cell r="AN611">
            <v>0.36</v>
          </cell>
          <cell r="AO611">
            <v>0.44</v>
          </cell>
          <cell r="AP611">
            <v>0.34</v>
          </cell>
          <cell r="AQ611">
            <v>0.39</v>
          </cell>
          <cell r="AR611">
            <v>0.34</v>
          </cell>
          <cell r="AS611">
            <v>0.01</v>
          </cell>
          <cell r="AT611">
            <v>0.05</v>
          </cell>
          <cell r="AU611">
            <v>0.06</v>
          </cell>
          <cell r="AV611">
            <v>0.02</v>
          </cell>
          <cell r="AW611">
            <v>0.05</v>
          </cell>
          <cell r="AX611">
            <v>0.03</v>
          </cell>
          <cell r="AY611">
            <v>0.28999999999999998</v>
          </cell>
          <cell r="AZ611">
            <v>0.35</v>
          </cell>
          <cell r="BA611">
            <v>0.35</v>
          </cell>
          <cell r="BB611">
            <v>0.55000000000000004</v>
          </cell>
          <cell r="BC611">
            <v>0.38</v>
          </cell>
          <cell r="BD611">
            <v>0.35</v>
          </cell>
          <cell r="BK611">
            <v>6.0000000000000001E-3</v>
          </cell>
          <cell r="BL611">
            <v>1.2999999999999999E-2</v>
          </cell>
          <cell r="BM611">
            <v>0.02</v>
          </cell>
          <cell r="BN611">
            <v>0.03</v>
          </cell>
          <cell r="BO611">
            <v>0.03</v>
          </cell>
          <cell r="BP611">
            <v>0.03</v>
          </cell>
          <cell r="BQ611">
            <v>0.06</v>
          </cell>
          <cell r="BR611">
            <v>7.0000000000000007E-2</v>
          </cell>
          <cell r="BS611">
            <v>0.03</v>
          </cell>
          <cell r="BT611">
            <v>0.01</v>
          </cell>
          <cell r="BU611">
            <v>0.05</v>
          </cell>
          <cell r="BV611">
            <v>0.04</v>
          </cell>
          <cell r="BW611">
            <v>0.03</v>
          </cell>
          <cell r="BX611">
            <v>0.03</v>
          </cell>
          <cell r="BY611">
            <v>0.05</v>
          </cell>
          <cell r="BZ611">
            <v>0.09</v>
          </cell>
          <cell r="CA611">
            <v>0.11</v>
          </cell>
          <cell r="CB611">
            <v>0.1</v>
          </cell>
          <cell r="CL611">
            <v>0.15</v>
          </cell>
          <cell r="CM611">
            <v>0.15</v>
          </cell>
          <cell r="CN611">
            <v>0.23</v>
          </cell>
          <cell r="CO611">
            <v>0.21</v>
          </cell>
          <cell r="CP611">
            <v>0.25</v>
          </cell>
          <cell r="CQ611">
            <v>0.25</v>
          </cell>
          <cell r="CR611">
            <v>0.22</v>
          </cell>
          <cell r="CS611">
            <v>0.22</v>
          </cell>
          <cell r="CT611">
            <v>0.25</v>
          </cell>
          <cell r="CU611">
            <v>0.01</v>
          </cell>
          <cell r="CV611">
            <v>0.05</v>
          </cell>
          <cell r="CW611">
            <v>0.01</v>
          </cell>
          <cell r="CX611">
            <v>0.03</v>
          </cell>
          <cell r="CY611">
            <v>0.02</v>
          </cell>
          <cell r="CZ611">
            <v>0.03</v>
          </cell>
          <cell r="DA611">
            <v>0.02</v>
          </cell>
          <cell r="DB611">
            <v>0.03</v>
          </cell>
          <cell r="DC611">
            <v>0.02</v>
          </cell>
          <cell r="DD611">
            <v>0.81</v>
          </cell>
          <cell r="DE611">
            <v>0.74</v>
          </cell>
          <cell r="DF611">
            <v>0.7</v>
          </cell>
          <cell r="DG611">
            <v>0.7</v>
          </cell>
          <cell r="DH611">
            <v>0.68</v>
          </cell>
          <cell r="DI611">
            <v>0.63</v>
          </cell>
          <cell r="DJ611">
            <v>0.61</v>
          </cell>
          <cell r="DK611">
            <v>0.56999999999999995</v>
          </cell>
          <cell r="DL611">
            <v>0.61</v>
          </cell>
          <cell r="DM611">
            <v>0.12</v>
          </cell>
          <cell r="DN611">
            <v>1.9E-2</v>
          </cell>
          <cell r="DO611">
            <v>0.02</v>
          </cell>
          <cell r="DP611">
            <v>0.01</v>
          </cell>
          <cell r="DQ611">
            <v>1.2999999999999999E-2</v>
          </cell>
          <cell r="DR611">
            <v>0.03</v>
          </cell>
          <cell r="DS611">
            <v>0.09</v>
          </cell>
          <cell r="DT611">
            <v>0.03</v>
          </cell>
          <cell r="DU611">
            <v>0.03</v>
          </cell>
          <cell r="DW611">
            <v>7.0999999999999994E-2</v>
          </cell>
          <cell r="DX611">
            <v>3.9E-2</v>
          </cell>
          <cell r="DY611">
            <v>0.06</v>
          </cell>
          <cell r="DZ611">
            <v>0.04</v>
          </cell>
          <cell r="EA611">
            <v>0.09</v>
          </cell>
          <cell r="EB611">
            <v>0.14000000000000001</v>
          </cell>
          <cell r="EC611">
            <v>0.06</v>
          </cell>
          <cell r="ED611">
            <v>0.06</v>
          </cell>
          <cell r="EE611">
            <v>0.34</v>
          </cell>
          <cell r="EF611">
            <v>0.4</v>
          </cell>
          <cell r="EG611">
            <v>0.39</v>
          </cell>
          <cell r="EH611">
            <v>0.36</v>
          </cell>
          <cell r="EI611">
            <v>0.37</v>
          </cell>
          <cell r="EJ611">
            <v>0.48</v>
          </cell>
          <cell r="EK611">
            <v>0.34</v>
          </cell>
          <cell r="EL611">
            <v>0.49</v>
          </cell>
          <cell r="EM611">
            <v>0.4</v>
          </cell>
          <cell r="EO611">
            <v>0.48</v>
          </cell>
          <cell r="EP611">
            <v>0.52</v>
          </cell>
          <cell r="EQ611">
            <v>0.54</v>
          </cell>
          <cell r="ER611">
            <v>0.55000000000000004</v>
          </cell>
          <cell r="ES611">
            <v>0.38</v>
          </cell>
          <cell r="ET611">
            <v>0.39</v>
          </cell>
          <cell r="EU611">
            <v>0.39</v>
          </cell>
          <cell r="EV611">
            <v>0.45</v>
          </cell>
          <cell r="EW611">
            <v>0.03</v>
          </cell>
          <cell r="EX611">
            <v>0.03</v>
          </cell>
          <cell r="EY611">
            <v>0.03</v>
          </cell>
          <cell r="EZ611">
            <v>0.03</v>
          </cell>
          <cell r="FA611">
            <v>0.03</v>
          </cell>
          <cell r="FB611">
            <v>0.03</v>
          </cell>
          <cell r="FC611">
            <v>0.05</v>
          </cell>
          <cell r="FD611">
            <v>0.03</v>
          </cell>
          <cell r="FE611">
            <v>0.06</v>
          </cell>
          <cell r="GP611">
            <v>0.03</v>
          </cell>
          <cell r="GQ611">
            <v>0.03</v>
          </cell>
          <cell r="GR611">
            <v>0.01</v>
          </cell>
          <cell r="GS611">
            <v>0.03</v>
          </cell>
          <cell r="GT611">
            <v>0.28999999999999998</v>
          </cell>
          <cell r="GU611">
            <v>0.14000000000000001</v>
          </cell>
          <cell r="GV611">
            <v>0.37</v>
          </cell>
          <cell r="GW611">
            <v>0.26</v>
          </cell>
          <cell r="GX611">
            <v>0.28000000000000003</v>
          </cell>
          <cell r="GY611">
            <v>0.31</v>
          </cell>
          <cell r="GZ611">
            <v>0.39</v>
          </cell>
          <cell r="HA611">
            <v>0.28000000000000003</v>
          </cell>
          <cell r="HB611">
            <v>0.54</v>
          </cell>
          <cell r="HC611">
            <v>0.49</v>
          </cell>
          <cell r="HD611">
            <v>0.61</v>
          </cell>
          <cell r="HE611">
            <v>0.59</v>
          </cell>
          <cell r="HF611">
            <v>0.23</v>
          </cell>
          <cell r="HG611">
            <v>0.53</v>
          </cell>
          <cell r="HH611">
            <v>0.05</v>
          </cell>
          <cell r="HI611">
            <v>0.19</v>
          </cell>
          <cell r="HJ611">
            <v>0.08</v>
          </cell>
          <cell r="HK611">
            <v>0.05</v>
          </cell>
          <cell r="HL611">
            <v>7.0000000000000007E-2</v>
          </cell>
          <cell r="HM611">
            <v>0.03</v>
          </cell>
          <cell r="HN611">
            <v>1.2999999999999999E-2</v>
          </cell>
          <cell r="HO611">
            <v>0.02</v>
          </cell>
          <cell r="HP611">
            <v>0.01</v>
          </cell>
          <cell r="HQ611">
            <v>0.01</v>
          </cell>
          <cell r="HR611">
            <v>1.2999999999999999E-2</v>
          </cell>
          <cell r="HS611">
            <v>6.0000000000000001E-3</v>
          </cell>
          <cell r="HT611">
            <v>0.01</v>
          </cell>
          <cell r="HU611">
            <v>0.01</v>
          </cell>
          <cell r="HV611">
            <v>0.01</v>
          </cell>
          <cell r="HW611">
            <v>0.02</v>
          </cell>
          <cell r="HX611">
            <v>0.01</v>
          </cell>
          <cell r="HY611">
            <v>0.02</v>
          </cell>
        </row>
        <row r="612">
          <cell r="A612">
            <v>610334</v>
          </cell>
          <cell r="I612">
            <v>25</v>
          </cell>
          <cell r="J612" t="str">
            <v/>
          </cell>
          <cell r="AA612">
            <v>0.01</v>
          </cell>
          <cell r="AB612">
            <v>0.01</v>
          </cell>
          <cell r="AC612">
            <v>0.01</v>
          </cell>
          <cell r="AD612">
            <v>0.03</v>
          </cell>
          <cell r="AE612">
            <v>0.05</v>
          </cell>
          <cell r="AF612">
            <v>0.03</v>
          </cell>
          <cell r="AG612">
            <v>7.0000000000000007E-2</v>
          </cell>
          <cell r="AH612">
            <v>0.05</v>
          </cell>
          <cell r="AI612">
            <v>0.06</v>
          </cell>
          <cell r="AJ612">
            <v>0.05</v>
          </cell>
          <cell r="AK612">
            <v>0.05</v>
          </cell>
          <cell r="AL612">
            <v>0.13</v>
          </cell>
          <cell r="AM612">
            <v>0.2</v>
          </cell>
          <cell r="AN612">
            <v>0.15</v>
          </cell>
          <cell r="AO612">
            <v>0.18</v>
          </cell>
          <cell r="AP612">
            <v>0.15</v>
          </cell>
          <cell r="AQ612">
            <v>0.3</v>
          </cell>
          <cell r="AR612">
            <v>0.21</v>
          </cell>
          <cell r="AS612">
            <v>0.01</v>
          </cell>
          <cell r="AT612">
            <v>0.02</v>
          </cell>
          <cell r="AU612">
            <v>0.03</v>
          </cell>
          <cell r="AV612">
            <v>0.02</v>
          </cell>
          <cell r="AW612">
            <v>0.03</v>
          </cell>
          <cell r="AX612">
            <v>0.05</v>
          </cell>
          <cell r="AY612">
            <v>0.71</v>
          </cell>
          <cell r="AZ612">
            <v>0.77</v>
          </cell>
          <cell r="BA612">
            <v>0.71</v>
          </cell>
          <cell r="BB612">
            <v>0.75</v>
          </cell>
          <cell r="BC612">
            <v>0.56999999999999995</v>
          </cell>
          <cell r="BD612">
            <v>0.59</v>
          </cell>
          <cell r="BK612">
            <v>3.4000000000000002E-2</v>
          </cell>
          <cell r="BL612">
            <v>3.4000000000000002E-2</v>
          </cell>
          <cell r="BM612">
            <v>0.02</v>
          </cell>
          <cell r="BN612">
            <v>0.02</v>
          </cell>
          <cell r="BO612">
            <v>0.02</v>
          </cell>
          <cell r="BP612">
            <v>0.05</v>
          </cell>
          <cell r="BQ612">
            <v>0.05</v>
          </cell>
          <cell r="BR612">
            <v>0.06</v>
          </cell>
          <cell r="BS612">
            <v>0.06</v>
          </cell>
          <cell r="BT612">
            <v>0.01</v>
          </cell>
          <cell r="BU612">
            <v>0.03</v>
          </cell>
          <cell r="BV612">
            <v>0.02</v>
          </cell>
          <cell r="BW612">
            <v>0</v>
          </cell>
          <cell r="BX612">
            <v>0.03</v>
          </cell>
          <cell r="BY612">
            <v>0.06</v>
          </cell>
          <cell r="BZ612">
            <v>0.1</v>
          </cell>
          <cell r="CA612">
            <v>0.05</v>
          </cell>
          <cell r="CB612">
            <v>0.06</v>
          </cell>
          <cell r="CL612">
            <v>0.11</v>
          </cell>
          <cell r="CM612">
            <v>0.13</v>
          </cell>
          <cell r="CN612">
            <v>0.14000000000000001</v>
          </cell>
          <cell r="CO612">
            <v>0.2</v>
          </cell>
          <cell r="CP612">
            <v>0.18</v>
          </cell>
          <cell r="CQ612">
            <v>0.18</v>
          </cell>
          <cell r="CR612">
            <v>0.2</v>
          </cell>
          <cell r="CS612">
            <v>0.17</v>
          </cell>
          <cell r="CT612">
            <v>0.18</v>
          </cell>
          <cell r="CU612">
            <v>0.01</v>
          </cell>
          <cell r="CV612">
            <v>0.06</v>
          </cell>
          <cell r="CW612">
            <v>0.03</v>
          </cell>
          <cell r="CX612">
            <v>0.03</v>
          </cell>
          <cell r="CY612">
            <v>0.03</v>
          </cell>
          <cell r="CZ612">
            <v>0.02</v>
          </cell>
          <cell r="DA612">
            <v>0.05</v>
          </cell>
          <cell r="DB612">
            <v>0.03</v>
          </cell>
          <cell r="DC612">
            <v>0.03</v>
          </cell>
          <cell r="DD612">
            <v>0.83</v>
          </cell>
          <cell r="DE612">
            <v>0.75</v>
          </cell>
          <cell r="DF612">
            <v>0.78</v>
          </cell>
          <cell r="DG612">
            <v>0.75</v>
          </cell>
          <cell r="DH612">
            <v>0.72</v>
          </cell>
          <cell r="DI612">
            <v>0.69</v>
          </cell>
          <cell r="DJ612">
            <v>0.61</v>
          </cell>
          <cell r="DK612">
            <v>0.69</v>
          </cell>
          <cell r="DL612">
            <v>0.67</v>
          </cell>
          <cell r="DM612">
            <v>0.15</v>
          </cell>
          <cell r="DN612">
            <v>3.4000000000000002E-2</v>
          </cell>
          <cell r="DO612">
            <v>0.05</v>
          </cell>
          <cell r="DP612">
            <v>0.06</v>
          </cell>
          <cell r="DQ612">
            <v>2.3E-2</v>
          </cell>
          <cell r="DR612">
            <v>0.03</v>
          </cell>
          <cell r="DS612">
            <v>0.08</v>
          </cell>
          <cell r="DT612">
            <v>0.03</v>
          </cell>
          <cell r="DU612">
            <v>0.01</v>
          </cell>
          <cell r="DW612">
            <v>0.13800000000000001</v>
          </cell>
          <cell r="DX612">
            <v>0.10299999999999999</v>
          </cell>
          <cell r="DY612">
            <v>7.0000000000000007E-2</v>
          </cell>
          <cell r="DZ612">
            <v>0.05</v>
          </cell>
          <cell r="EA612">
            <v>7.0000000000000007E-2</v>
          </cell>
          <cell r="EB612">
            <v>0.08</v>
          </cell>
          <cell r="EC612">
            <v>0.1</v>
          </cell>
          <cell r="ED612">
            <v>0.14000000000000001</v>
          </cell>
          <cell r="EE612">
            <v>0.22</v>
          </cell>
          <cell r="EF612">
            <v>0.23</v>
          </cell>
          <cell r="EG612">
            <v>0.16</v>
          </cell>
          <cell r="EH612">
            <v>0.24</v>
          </cell>
          <cell r="EI612">
            <v>0.18</v>
          </cell>
          <cell r="EJ612">
            <v>0.25</v>
          </cell>
          <cell r="EK612">
            <v>0.25</v>
          </cell>
          <cell r="EL612">
            <v>0.25</v>
          </cell>
          <cell r="EM612">
            <v>0.39</v>
          </cell>
          <cell r="EO612">
            <v>0.53</v>
          </cell>
          <cell r="EP612">
            <v>0.62</v>
          </cell>
          <cell r="EQ612">
            <v>0.56999999999999995</v>
          </cell>
          <cell r="ER612">
            <v>0.68</v>
          </cell>
          <cell r="ES612">
            <v>0.59</v>
          </cell>
          <cell r="ET612">
            <v>0.48</v>
          </cell>
          <cell r="EU612">
            <v>0.55000000000000004</v>
          </cell>
          <cell r="EV612">
            <v>0.4</v>
          </cell>
          <cell r="EW612">
            <v>7.0000000000000007E-2</v>
          </cell>
          <cell r="EX612">
            <v>7.0000000000000007E-2</v>
          </cell>
          <cell r="EY612">
            <v>7.0000000000000007E-2</v>
          </cell>
          <cell r="EZ612">
            <v>0.06</v>
          </cell>
          <cell r="FA612">
            <v>7.0000000000000007E-2</v>
          </cell>
          <cell r="FB612">
            <v>0.06</v>
          </cell>
          <cell r="FC612">
            <v>0.1</v>
          </cell>
          <cell r="FD612">
            <v>0.06</v>
          </cell>
          <cell r="FE612">
            <v>0.06</v>
          </cell>
          <cell r="GP612">
            <v>0.03</v>
          </cell>
          <cell r="GQ612">
            <v>0.06</v>
          </cell>
          <cell r="GR612">
            <v>0.09</v>
          </cell>
          <cell r="GS612">
            <v>0.36</v>
          </cell>
          <cell r="GT612">
            <v>0.13</v>
          </cell>
          <cell r="GU612">
            <v>0.03</v>
          </cell>
          <cell r="GV612">
            <v>0.28999999999999998</v>
          </cell>
          <cell r="GW612">
            <v>0.25</v>
          </cell>
          <cell r="GX612">
            <v>0.24</v>
          </cell>
          <cell r="GY612">
            <v>0.11</v>
          </cell>
          <cell r="GZ612">
            <v>0.28000000000000003</v>
          </cell>
          <cell r="HA612">
            <v>0.34</v>
          </cell>
          <cell r="HB612">
            <v>0.38</v>
          </cell>
          <cell r="HC612">
            <v>0.4</v>
          </cell>
          <cell r="HD612">
            <v>0.4</v>
          </cell>
          <cell r="HE612">
            <v>0.33</v>
          </cell>
          <cell r="HF612">
            <v>0.33</v>
          </cell>
          <cell r="HG612">
            <v>0.44</v>
          </cell>
          <cell r="HH612">
            <v>0.17</v>
          </cell>
          <cell r="HI612">
            <v>0.17</v>
          </cell>
          <cell r="HJ612">
            <v>0.15</v>
          </cell>
          <cell r="HK612">
            <v>0.08</v>
          </cell>
          <cell r="HL612">
            <v>0.15</v>
          </cell>
          <cell r="HM612">
            <v>0.08</v>
          </cell>
          <cell r="HN612">
            <v>2.3E-2</v>
          </cell>
          <cell r="HO612">
            <v>0.03</v>
          </cell>
          <cell r="HP612">
            <v>0.02</v>
          </cell>
          <cell r="HQ612">
            <v>0.01</v>
          </cell>
          <cell r="HR612">
            <v>1.0999999999999999E-2</v>
          </cell>
          <cell r="HS612">
            <v>3.4000000000000002E-2</v>
          </cell>
          <cell r="HT612">
            <v>0.1</v>
          </cell>
          <cell r="HU612">
            <v>0.08</v>
          </cell>
          <cell r="HV612">
            <v>0.09</v>
          </cell>
          <cell r="HW612">
            <v>0.1</v>
          </cell>
          <cell r="HX612">
            <v>0.1</v>
          </cell>
          <cell r="HY612">
            <v>7.0000000000000007E-2</v>
          </cell>
        </row>
        <row r="613">
          <cell r="A613">
            <v>610339</v>
          </cell>
          <cell r="I613">
            <v>33</v>
          </cell>
          <cell r="J613" t="str">
            <v>Strong</v>
          </cell>
          <cell r="M613">
            <v>73</v>
          </cell>
          <cell r="R613">
            <v>1</v>
          </cell>
          <cell r="AA613">
            <v>0.01</v>
          </cell>
          <cell r="AB613">
            <v>0.01</v>
          </cell>
          <cell r="AC613">
            <v>0.01</v>
          </cell>
          <cell r="AD613">
            <v>0.01</v>
          </cell>
          <cell r="AE613">
            <v>0.01</v>
          </cell>
          <cell r="AF613">
            <v>0.03</v>
          </cell>
          <cell r="AG613">
            <v>0.05</v>
          </cell>
          <cell r="AH613">
            <v>0.03</v>
          </cell>
          <cell r="AI613">
            <v>0.01</v>
          </cell>
          <cell r="AJ613">
            <v>0.03</v>
          </cell>
          <cell r="AK613">
            <v>0.06</v>
          </cell>
          <cell r="AL613">
            <v>7.0000000000000007E-2</v>
          </cell>
          <cell r="AM613">
            <v>0.28999999999999998</v>
          </cell>
          <cell r="AN613">
            <v>0.23</v>
          </cell>
          <cell r="AO613">
            <v>0.23</v>
          </cell>
          <cell r="AP613">
            <v>0.19</v>
          </cell>
          <cell r="AQ613">
            <v>0.27</v>
          </cell>
          <cell r="AR613">
            <v>0.25</v>
          </cell>
          <cell r="AS613">
            <v>0.01</v>
          </cell>
          <cell r="AT613">
            <v>0.02</v>
          </cell>
          <cell r="AU613">
            <v>0.03</v>
          </cell>
          <cell r="AV613">
            <v>0.05</v>
          </cell>
          <cell r="AW613">
            <v>0.03</v>
          </cell>
          <cell r="AX613">
            <v>0.02</v>
          </cell>
          <cell r="AY613">
            <v>0.65</v>
          </cell>
          <cell r="AZ613">
            <v>0.72</v>
          </cell>
          <cell r="BA613">
            <v>0.72</v>
          </cell>
          <cell r="BB613">
            <v>0.73</v>
          </cell>
          <cell r="BC613">
            <v>0.63</v>
          </cell>
          <cell r="BD613">
            <v>0.63</v>
          </cell>
          <cell r="BK613">
            <v>8.9999999999999993E-3</v>
          </cell>
          <cell r="BL613">
            <v>8.9999999999999993E-3</v>
          </cell>
          <cell r="BM613">
            <v>0.02</v>
          </cell>
          <cell r="BN613">
            <v>0.02</v>
          </cell>
          <cell r="BO613">
            <v>0.01</v>
          </cell>
          <cell r="BP613">
            <v>0.02</v>
          </cell>
          <cell r="BQ613">
            <v>0.02</v>
          </cell>
          <cell r="BR613">
            <v>0.01</v>
          </cell>
          <cell r="BS613">
            <v>0.02</v>
          </cell>
          <cell r="BT613">
            <v>0.03</v>
          </cell>
          <cell r="BU613">
            <v>0</v>
          </cell>
          <cell r="BV613">
            <v>0</v>
          </cell>
          <cell r="BW613">
            <v>0.01</v>
          </cell>
          <cell r="BX613">
            <v>0.02</v>
          </cell>
          <cell r="BY613">
            <v>0.06</v>
          </cell>
          <cell r="BZ613">
            <v>0.05</v>
          </cell>
          <cell r="CA613">
            <v>0.09</v>
          </cell>
          <cell r="CB613">
            <v>0.02</v>
          </cell>
          <cell r="CL613">
            <v>0.11</v>
          </cell>
          <cell r="CM613">
            <v>0.12</v>
          </cell>
          <cell r="CN613">
            <v>0.1</v>
          </cell>
          <cell r="CO613">
            <v>0.14000000000000001</v>
          </cell>
          <cell r="CP613">
            <v>0.11</v>
          </cell>
          <cell r="CQ613">
            <v>0.26</v>
          </cell>
          <cell r="CR613">
            <v>0.13</v>
          </cell>
          <cell r="CS613">
            <v>0.09</v>
          </cell>
          <cell r="CT613">
            <v>0.14000000000000001</v>
          </cell>
          <cell r="CU613">
            <v>0.01</v>
          </cell>
          <cell r="CV613">
            <v>0.01</v>
          </cell>
          <cell r="CW613">
            <v>0.03</v>
          </cell>
          <cell r="CX613">
            <v>0.01</v>
          </cell>
          <cell r="CY613">
            <v>0.04</v>
          </cell>
          <cell r="CZ613">
            <v>0.01</v>
          </cell>
          <cell r="DA613">
            <v>0.01</v>
          </cell>
          <cell r="DB613">
            <v>0.02</v>
          </cell>
          <cell r="DC613">
            <v>0.02</v>
          </cell>
          <cell r="DD613">
            <v>0.85</v>
          </cell>
          <cell r="DE613">
            <v>0.86</v>
          </cell>
          <cell r="DF613">
            <v>0.86</v>
          </cell>
          <cell r="DG613">
            <v>0.83</v>
          </cell>
          <cell r="DH613">
            <v>0.83</v>
          </cell>
          <cell r="DI613">
            <v>0.65</v>
          </cell>
          <cell r="DJ613">
            <v>0.79</v>
          </cell>
          <cell r="DK613">
            <v>0.79</v>
          </cell>
          <cell r="DL613">
            <v>0.81</v>
          </cell>
          <cell r="DM613">
            <v>0.21</v>
          </cell>
          <cell r="DN613">
            <v>2.7E-2</v>
          </cell>
          <cell r="DO613">
            <v>0.03</v>
          </cell>
          <cell r="DP613">
            <v>0.05</v>
          </cell>
          <cell r="DQ613">
            <v>1.7999999999999999E-2</v>
          </cell>
          <cell r="DR613">
            <v>0.02</v>
          </cell>
          <cell r="DS613">
            <v>0.05</v>
          </cell>
          <cell r="DT613">
            <v>0.01</v>
          </cell>
          <cell r="DU613">
            <v>0.05</v>
          </cell>
          <cell r="DW613">
            <v>2.7E-2</v>
          </cell>
          <cell r="DX613">
            <v>1.7999999999999999E-2</v>
          </cell>
          <cell r="DY613">
            <v>0.02</v>
          </cell>
          <cell r="DZ613">
            <v>0.05</v>
          </cell>
          <cell r="EA613">
            <v>0.05</v>
          </cell>
          <cell r="EB613">
            <v>0.06</v>
          </cell>
          <cell r="EC613">
            <v>0.05</v>
          </cell>
          <cell r="ED613">
            <v>0.1</v>
          </cell>
          <cell r="EE613">
            <v>0.22</v>
          </cell>
          <cell r="EF613">
            <v>0.24</v>
          </cell>
          <cell r="EG613">
            <v>0.23</v>
          </cell>
          <cell r="EH613">
            <v>0.23</v>
          </cell>
          <cell r="EI613">
            <v>0.18</v>
          </cell>
          <cell r="EJ613">
            <v>0.3</v>
          </cell>
          <cell r="EK613">
            <v>0.33</v>
          </cell>
          <cell r="EL613">
            <v>0.23</v>
          </cell>
          <cell r="EM613">
            <v>0.28999999999999998</v>
          </cell>
          <cell r="EO613">
            <v>0.67</v>
          </cell>
          <cell r="EP613">
            <v>0.72</v>
          </cell>
          <cell r="EQ613">
            <v>0.68</v>
          </cell>
          <cell r="ER613">
            <v>0.74</v>
          </cell>
          <cell r="ES613">
            <v>0.61</v>
          </cell>
          <cell r="ET613">
            <v>0.55000000000000004</v>
          </cell>
          <cell r="EU613">
            <v>0.68</v>
          </cell>
          <cell r="EV613">
            <v>0.54</v>
          </cell>
          <cell r="EW613">
            <v>0.02</v>
          </cell>
          <cell r="EX613">
            <v>0.04</v>
          </cell>
          <cell r="EY613">
            <v>0</v>
          </cell>
          <cell r="EZ613">
            <v>0.03</v>
          </cell>
          <cell r="FA613">
            <v>0.02</v>
          </cell>
          <cell r="FB613">
            <v>0.02</v>
          </cell>
          <cell r="FC613">
            <v>0</v>
          </cell>
          <cell r="FD613">
            <v>0.03</v>
          </cell>
          <cell r="FE613">
            <v>0.02</v>
          </cell>
          <cell r="GP613">
            <v>0.02</v>
          </cell>
          <cell r="GQ613">
            <v>0.01</v>
          </cell>
          <cell r="GR613">
            <v>0</v>
          </cell>
          <cell r="GS613">
            <v>0.01</v>
          </cell>
          <cell r="GT613">
            <v>0.08</v>
          </cell>
          <cell r="GU613">
            <v>0.01</v>
          </cell>
          <cell r="GV613">
            <v>0.23</v>
          </cell>
          <cell r="GW613">
            <v>0.22</v>
          </cell>
          <cell r="GX613">
            <v>0.23</v>
          </cell>
          <cell r="GY613">
            <v>0.28999999999999998</v>
          </cell>
          <cell r="GZ613">
            <v>0.38</v>
          </cell>
          <cell r="HA613">
            <v>0.26</v>
          </cell>
          <cell r="HB613">
            <v>0.7</v>
          </cell>
          <cell r="HC613">
            <v>0.68</v>
          </cell>
          <cell r="HD613">
            <v>0.59</v>
          </cell>
          <cell r="HE613">
            <v>0.59</v>
          </cell>
          <cell r="HF613">
            <v>0.46</v>
          </cell>
          <cell r="HG613">
            <v>0.67</v>
          </cell>
          <cell r="HH613">
            <v>0.04</v>
          </cell>
          <cell r="HI613">
            <v>7.0000000000000007E-2</v>
          </cell>
          <cell r="HJ613">
            <v>0.13</v>
          </cell>
          <cell r="HK613">
            <v>0.08</v>
          </cell>
          <cell r="HL613">
            <v>0.06</v>
          </cell>
          <cell r="HM613">
            <v>0.02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0.02</v>
          </cell>
          <cell r="HU613">
            <v>0.03</v>
          </cell>
          <cell r="HV613">
            <v>0.05</v>
          </cell>
          <cell r="HW613">
            <v>0.03</v>
          </cell>
          <cell r="HX613">
            <v>0.02</v>
          </cell>
          <cell r="HY613">
            <v>0.05</v>
          </cell>
        </row>
        <row r="614">
          <cell r="A614">
            <v>610340</v>
          </cell>
          <cell r="I614">
            <v>24</v>
          </cell>
          <cell r="J614" t="str">
            <v/>
          </cell>
          <cell r="R614">
            <v>25</v>
          </cell>
          <cell r="AA614">
            <v>0.01</v>
          </cell>
          <cell r="AB614">
            <v>0.01</v>
          </cell>
          <cell r="AC614">
            <v>0.02</v>
          </cell>
          <cell r="AD614">
            <v>0.02</v>
          </cell>
          <cell r="AE614">
            <v>0.02</v>
          </cell>
          <cell r="AF614">
            <v>0.08</v>
          </cell>
          <cell r="AG614">
            <v>0.11</v>
          </cell>
          <cell r="AH614">
            <v>0.1</v>
          </cell>
          <cell r="AI614">
            <v>7.0000000000000007E-2</v>
          </cell>
          <cell r="AJ614">
            <v>0.1</v>
          </cell>
          <cell r="AK614">
            <v>0.11</v>
          </cell>
          <cell r="AL614">
            <v>0.27</v>
          </cell>
          <cell r="AM614">
            <v>0.38</v>
          </cell>
          <cell r="AN614">
            <v>0.35</v>
          </cell>
          <cell r="AO614">
            <v>0.45</v>
          </cell>
          <cell r="AP614">
            <v>0.3</v>
          </cell>
          <cell r="AQ614">
            <v>0.38</v>
          </cell>
          <cell r="AR614">
            <v>0.28000000000000003</v>
          </cell>
          <cell r="AS614">
            <v>0.01</v>
          </cell>
          <cell r="AT614">
            <v>0</v>
          </cell>
          <cell r="AU614">
            <v>0.02</v>
          </cell>
          <cell r="AV614">
            <v>0.02</v>
          </cell>
          <cell r="AW614">
            <v>0.03</v>
          </cell>
          <cell r="AX614">
            <v>0.01</v>
          </cell>
          <cell r="AY614">
            <v>0.49</v>
          </cell>
          <cell r="AZ614">
            <v>0.54</v>
          </cell>
          <cell r="BA614">
            <v>0.45</v>
          </cell>
          <cell r="BB614">
            <v>0.56000000000000005</v>
          </cell>
          <cell r="BC614">
            <v>0.46</v>
          </cell>
          <cell r="BD614">
            <v>0.35</v>
          </cell>
          <cell r="BK614">
            <v>0</v>
          </cell>
          <cell r="BL614">
            <v>8.9999999999999993E-3</v>
          </cell>
          <cell r="BM614">
            <v>0</v>
          </cell>
          <cell r="BN614">
            <v>0.01</v>
          </cell>
          <cell r="BO614">
            <v>0.01</v>
          </cell>
          <cell r="BP614">
            <v>0.01</v>
          </cell>
          <cell r="BQ614">
            <v>7.0000000000000007E-2</v>
          </cell>
          <cell r="BR614">
            <v>0.17</v>
          </cell>
          <cell r="BS614">
            <v>0.09</v>
          </cell>
          <cell r="BT614">
            <v>0.04</v>
          </cell>
          <cell r="BU614">
            <v>0.05</v>
          </cell>
          <cell r="BV614">
            <v>7.0000000000000007E-2</v>
          </cell>
          <cell r="BW614">
            <v>0.05</v>
          </cell>
          <cell r="BX614">
            <v>0.04</v>
          </cell>
          <cell r="BY614">
            <v>0.1</v>
          </cell>
          <cell r="BZ614">
            <v>0.2</v>
          </cell>
          <cell r="CA614">
            <v>0.22</v>
          </cell>
          <cell r="CB614">
            <v>0.18</v>
          </cell>
          <cell r="CL614">
            <v>0.35</v>
          </cell>
          <cell r="CM614">
            <v>0.4</v>
          </cell>
          <cell r="CN614">
            <v>0.42</v>
          </cell>
          <cell r="CO614">
            <v>0.39</v>
          </cell>
          <cell r="CP614">
            <v>0.38</v>
          </cell>
          <cell r="CQ614">
            <v>0.46</v>
          </cell>
          <cell r="CR614">
            <v>0.33</v>
          </cell>
          <cell r="CS614">
            <v>0.25</v>
          </cell>
          <cell r="CT614">
            <v>0.34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0.02</v>
          </cell>
          <cell r="DB614">
            <v>0.02</v>
          </cell>
          <cell r="DC614">
            <v>0.01</v>
          </cell>
          <cell r="DD614">
            <v>0.61</v>
          </cell>
          <cell r="DE614">
            <v>0.55000000000000004</v>
          </cell>
          <cell r="DF614">
            <v>0.51</v>
          </cell>
          <cell r="DG614">
            <v>0.55000000000000004</v>
          </cell>
          <cell r="DH614">
            <v>0.56999999999999995</v>
          </cell>
          <cell r="DI614">
            <v>0.43</v>
          </cell>
          <cell r="DJ614">
            <v>0.38</v>
          </cell>
          <cell r="DK614">
            <v>0.34</v>
          </cell>
          <cell r="DL614">
            <v>0.38</v>
          </cell>
          <cell r="DM614">
            <v>0.16</v>
          </cell>
          <cell r="DN614">
            <v>8.9999999999999993E-3</v>
          </cell>
          <cell r="DO614">
            <v>0.02</v>
          </cell>
          <cell r="DP614">
            <v>0.03</v>
          </cell>
          <cell r="DQ614">
            <v>8.9999999999999993E-3</v>
          </cell>
          <cell r="DR614">
            <v>0.02</v>
          </cell>
          <cell r="DS614">
            <v>0.04</v>
          </cell>
          <cell r="DT614">
            <v>0.03</v>
          </cell>
          <cell r="DU614">
            <v>0</v>
          </cell>
          <cell r="DW614">
            <v>3.5999999999999997E-2</v>
          </cell>
          <cell r="DX614">
            <v>2.7E-2</v>
          </cell>
          <cell r="DY614">
            <v>0.08</v>
          </cell>
          <cell r="DZ614">
            <v>0.1</v>
          </cell>
          <cell r="EA614">
            <v>0.1</v>
          </cell>
          <cell r="EB614">
            <v>0.19</v>
          </cell>
          <cell r="EC614">
            <v>0.14000000000000001</v>
          </cell>
          <cell r="ED614">
            <v>0.09</v>
          </cell>
          <cell r="EE614">
            <v>0.31</v>
          </cell>
          <cell r="EF614">
            <v>0.38</v>
          </cell>
          <cell r="EG614">
            <v>0.35</v>
          </cell>
          <cell r="EH614">
            <v>0.41</v>
          </cell>
          <cell r="EI614">
            <v>0.35</v>
          </cell>
          <cell r="EJ614">
            <v>0.43</v>
          </cell>
          <cell r="EK614">
            <v>0.42</v>
          </cell>
          <cell r="EL614">
            <v>0.46</v>
          </cell>
          <cell r="EM614">
            <v>0.5</v>
          </cell>
          <cell r="EO614">
            <v>0.56999999999999995</v>
          </cell>
          <cell r="EP614">
            <v>0.6</v>
          </cell>
          <cell r="EQ614">
            <v>0.47</v>
          </cell>
          <cell r="ER614">
            <v>0.54</v>
          </cell>
          <cell r="ES614">
            <v>0.44</v>
          </cell>
          <cell r="ET614">
            <v>0.35</v>
          </cell>
          <cell r="EU614">
            <v>0.37</v>
          </cell>
          <cell r="EV614">
            <v>0.4</v>
          </cell>
          <cell r="EW614">
            <v>0.02</v>
          </cell>
          <cell r="EX614">
            <v>0</v>
          </cell>
          <cell r="EY614">
            <v>0.01</v>
          </cell>
          <cell r="EZ614">
            <v>0.01</v>
          </cell>
          <cell r="FA614">
            <v>0</v>
          </cell>
          <cell r="FB614">
            <v>0.02</v>
          </cell>
          <cell r="FC614">
            <v>0</v>
          </cell>
          <cell r="FD614">
            <v>0</v>
          </cell>
          <cell r="FE614">
            <v>0.01</v>
          </cell>
          <cell r="GP614">
            <v>0</v>
          </cell>
          <cell r="GQ614">
            <v>0.02</v>
          </cell>
          <cell r="GR614">
            <v>0.05</v>
          </cell>
          <cell r="GS614">
            <v>0.08</v>
          </cell>
          <cell r="GT614">
            <v>0.15</v>
          </cell>
          <cell r="GU614">
            <v>0.02</v>
          </cell>
          <cell r="GV614">
            <v>0.45</v>
          </cell>
          <cell r="GW614">
            <v>0.36</v>
          </cell>
          <cell r="GX614">
            <v>0.35</v>
          </cell>
          <cell r="GY614">
            <v>0.39</v>
          </cell>
          <cell r="GZ614">
            <v>0.45</v>
          </cell>
          <cell r="HA614">
            <v>0.41</v>
          </cell>
          <cell r="HB614">
            <v>0.41</v>
          </cell>
          <cell r="HC614">
            <v>0.46</v>
          </cell>
          <cell r="HD614">
            <v>0.48</v>
          </cell>
          <cell r="HE614">
            <v>0.34</v>
          </cell>
          <cell r="HF614">
            <v>0.22</v>
          </cell>
          <cell r="HG614">
            <v>0.45</v>
          </cell>
          <cell r="HH614">
            <v>0.09</v>
          </cell>
          <cell r="HI614">
            <v>0.1</v>
          </cell>
          <cell r="HJ614">
            <v>0.06</v>
          </cell>
          <cell r="HK614">
            <v>0.13</v>
          </cell>
          <cell r="HL614">
            <v>0.13</v>
          </cell>
          <cell r="HM614">
            <v>0.05</v>
          </cell>
          <cell r="HN614">
            <v>2.7E-2</v>
          </cell>
          <cell r="HO614">
            <v>0.03</v>
          </cell>
          <cell r="HP614">
            <v>0.03</v>
          </cell>
          <cell r="HQ614">
            <v>0.03</v>
          </cell>
          <cell r="HR614">
            <v>2.7E-2</v>
          </cell>
          <cell r="HS614">
            <v>3.5999999999999997E-2</v>
          </cell>
          <cell r="HT614">
            <v>0.03</v>
          </cell>
          <cell r="HU614">
            <v>0.03</v>
          </cell>
          <cell r="HV614">
            <v>0.04</v>
          </cell>
          <cell r="HW614">
            <v>0.04</v>
          </cell>
          <cell r="HX614">
            <v>0.03</v>
          </cell>
          <cell r="HY614">
            <v>0.03</v>
          </cell>
        </row>
        <row r="615">
          <cell r="A615">
            <v>610342</v>
          </cell>
          <cell r="I615">
            <v>9</v>
          </cell>
          <cell r="J615" t="str">
            <v/>
          </cell>
          <cell r="R615">
            <v>3</v>
          </cell>
          <cell r="AA615">
            <v>0.09</v>
          </cell>
          <cell r="AB615">
            <v>0.09</v>
          </cell>
          <cell r="AC615">
            <v>0.09</v>
          </cell>
          <cell r="AD615">
            <v>0.06</v>
          </cell>
          <cell r="AE615">
            <v>0.12</v>
          </cell>
          <cell r="AF615">
            <v>0.09</v>
          </cell>
          <cell r="AG615">
            <v>0.06</v>
          </cell>
          <cell r="AH615">
            <v>0.09</v>
          </cell>
          <cell r="AI615">
            <v>0.15</v>
          </cell>
          <cell r="AJ615">
            <v>0.03</v>
          </cell>
          <cell r="AK615">
            <v>0.12</v>
          </cell>
          <cell r="AL615">
            <v>0.06</v>
          </cell>
          <cell r="AM615">
            <v>0.21</v>
          </cell>
          <cell r="AN615">
            <v>0.21</v>
          </cell>
          <cell r="AO615">
            <v>0.18</v>
          </cell>
          <cell r="AP615">
            <v>0.33</v>
          </cell>
          <cell r="AQ615">
            <v>0.36</v>
          </cell>
          <cell r="AR615">
            <v>0.45</v>
          </cell>
          <cell r="AS615">
            <v>0.03</v>
          </cell>
          <cell r="AT615">
            <v>0.06</v>
          </cell>
          <cell r="AU615">
            <v>0.03</v>
          </cell>
          <cell r="AV615">
            <v>0.03</v>
          </cell>
          <cell r="AW615">
            <v>0.06</v>
          </cell>
          <cell r="AX615">
            <v>0.03</v>
          </cell>
          <cell r="AY615">
            <v>0.61</v>
          </cell>
          <cell r="AZ615">
            <v>0.55000000000000004</v>
          </cell>
          <cell r="BA615">
            <v>0.55000000000000004</v>
          </cell>
          <cell r="BB615">
            <v>0.55000000000000004</v>
          </cell>
          <cell r="BC615">
            <v>0.33</v>
          </cell>
          <cell r="BD615">
            <v>0.36</v>
          </cell>
          <cell r="BK615">
            <v>6.0999999999999999E-2</v>
          </cell>
          <cell r="BL615">
            <v>6.0999999999999999E-2</v>
          </cell>
          <cell r="BM615">
            <v>0.06</v>
          </cell>
          <cell r="BN615">
            <v>0.06</v>
          </cell>
          <cell r="BO615">
            <v>0.06</v>
          </cell>
          <cell r="BP615">
            <v>0.06</v>
          </cell>
          <cell r="BQ615">
            <v>0.06</v>
          </cell>
          <cell r="BR615">
            <v>0.06</v>
          </cell>
          <cell r="BS615">
            <v>0.03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0.03</v>
          </cell>
          <cell r="CA615">
            <v>0.03</v>
          </cell>
          <cell r="CB615">
            <v>0</v>
          </cell>
          <cell r="CL615">
            <v>0.09</v>
          </cell>
          <cell r="CM615">
            <v>0.12</v>
          </cell>
          <cell r="CN615">
            <v>0.09</v>
          </cell>
          <cell r="CO615">
            <v>0.09</v>
          </cell>
          <cell r="CP615">
            <v>0.12</v>
          </cell>
          <cell r="CQ615">
            <v>0.24</v>
          </cell>
          <cell r="CR615">
            <v>0.18</v>
          </cell>
          <cell r="CS615">
            <v>0.21</v>
          </cell>
          <cell r="CT615">
            <v>0.21</v>
          </cell>
          <cell r="CU615">
            <v>0.03</v>
          </cell>
          <cell r="CV615">
            <v>0.03</v>
          </cell>
          <cell r="CW615">
            <v>0.03</v>
          </cell>
          <cell r="CX615">
            <v>0.03</v>
          </cell>
          <cell r="CY615">
            <v>0.03</v>
          </cell>
          <cell r="CZ615">
            <v>0.03</v>
          </cell>
          <cell r="DA615">
            <v>0.03</v>
          </cell>
          <cell r="DB615">
            <v>0.03</v>
          </cell>
          <cell r="DC615">
            <v>0.03</v>
          </cell>
          <cell r="DD615">
            <v>0.82</v>
          </cell>
          <cell r="DE615">
            <v>0.79</v>
          </cell>
          <cell r="DF615">
            <v>0.82</v>
          </cell>
          <cell r="DG615">
            <v>0.82</v>
          </cell>
          <cell r="DH615">
            <v>0.79</v>
          </cell>
          <cell r="DI615">
            <v>0.67</v>
          </cell>
          <cell r="DJ615">
            <v>0.7</v>
          </cell>
          <cell r="DK615">
            <v>0.67</v>
          </cell>
          <cell r="DL615">
            <v>0.73</v>
          </cell>
          <cell r="DM615">
            <v>0.24</v>
          </cell>
          <cell r="DN615">
            <v>9.0999999999999998E-2</v>
          </cell>
          <cell r="DO615">
            <v>0.09</v>
          </cell>
          <cell r="DP615">
            <v>0.09</v>
          </cell>
          <cell r="DQ615">
            <v>9.0999999999999998E-2</v>
          </cell>
          <cell r="DR615">
            <v>0.12</v>
          </cell>
          <cell r="DS615">
            <v>0.12</v>
          </cell>
          <cell r="DT615">
            <v>0.06</v>
          </cell>
          <cell r="DU615">
            <v>0.12</v>
          </cell>
          <cell r="DW615">
            <v>0.121</v>
          </cell>
          <cell r="DX615">
            <v>6.0999999999999999E-2</v>
          </cell>
          <cell r="DY615">
            <v>0.09</v>
          </cell>
          <cell r="DZ615">
            <v>0.03</v>
          </cell>
          <cell r="EA615">
            <v>0.06</v>
          </cell>
          <cell r="EB615">
            <v>0.15</v>
          </cell>
          <cell r="EC615">
            <v>0</v>
          </cell>
          <cell r="ED615">
            <v>0.06</v>
          </cell>
          <cell r="EE615">
            <v>0.21</v>
          </cell>
          <cell r="EF615">
            <v>0.33</v>
          </cell>
          <cell r="EG615">
            <v>0.48</v>
          </cell>
          <cell r="EH615">
            <v>0.39</v>
          </cell>
          <cell r="EI615">
            <v>0.27</v>
          </cell>
          <cell r="EJ615">
            <v>0.33</v>
          </cell>
          <cell r="EK615">
            <v>0.33</v>
          </cell>
          <cell r="EL615">
            <v>0.33</v>
          </cell>
          <cell r="EM615">
            <v>0.42</v>
          </cell>
          <cell r="EO615">
            <v>0.42</v>
          </cell>
          <cell r="EP615">
            <v>0.33</v>
          </cell>
          <cell r="EQ615">
            <v>0.39</v>
          </cell>
          <cell r="ER615">
            <v>0.57999999999999996</v>
          </cell>
          <cell r="ES615">
            <v>0.42</v>
          </cell>
          <cell r="ET615">
            <v>0.36</v>
          </cell>
          <cell r="EU615">
            <v>0.55000000000000004</v>
          </cell>
          <cell r="EV615">
            <v>0.36</v>
          </cell>
          <cell r="EW615">
            <v>0.03</v>
          </cell>
          <cell r="EX615">
            <v>0.03</v>
          </cell>
          <cell r="EY615">
            <v>0.03</v>
          </cell>
          <cell r="EZ615">
            <v>0.03</v>
          </cell>
          <cell r="FA615">
            <v>0.03</v>
          </cell>
          <cell r="FB615">
            <v>0.06</v>
          </cell>
          <cell r="FC615">
            <v>0.03</v>
          </cell>
          <cell r="FD615">
            <v>0.06</v>
          </cell>
          <cell r="FE615">
            <v>0.03</v>
          </cell>
          <cell r="GP615">
            <v>0.09</v>
          </cell>
          <cell r="GQ615">
            <v>0.06</v>
          </cell>
          <cell r="GR615">
            <v>0.12</v>
          </cell>
          <cell r="GS615">
            <v>0.06</v>
          </cell>
          <cell r="GT615">
            <v>0.21</v>
          </cell>
          <cell r="GU615">
            <v>0.09</v>
          </cell>
          <cell r="GV615">
            <v>0.27</v>
          </cell>
          <cell r="GW615">
            <v>0.24</v>
          </cell>
          <cell r="GX615">
            <v>0.21</v>
          </cell>
          <cell r="GY615">
            <v>0.3</v>
          </cell>
          <cell r="GZ615">
            <v>0.36</v>
          </cell>
          <cell r="HA615">
            <v>0.42</v>
          </cell>
          <cell r="HB615">
            <v>0.61</v>
          </cell>
          <cell r="HC615">
            <v>0.55000000000000004</v>
          </cell>
          <cell r="HD615">
            <v>0.57999999999999996</v>
          </cell>
          <cell r="HE615">
            <v>0.57999999999999996</v>
          </cell>
          <cell r="HF615">
            <v>0.33</v>
          </cell>
          <cell r="HG615">
            <v>0.39</v>
          </cell>
          <cell r="HH615">
            <v>0</v>
          </cell>
          <cell r="HI615">
            <v>0.12</v>
          </cell>
          <cell r="HJ615">
            <v>0.06</v>
          </cell>
          <cell r="HK615">
            <v>0</v>
          </cell>
          <cell r="HL615">
            <v>0.06</v>
          </cell>
          <cell r="HM615">
            <v>0.03</v>
          </cell>
          <cell r="HN615">
            <v>0</v>
          </cell>
          <cell r="HO615">
            <v>0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0.03</v>
          </cell>
          <cell r="HU615">
            <v>0.03</v>
          </cell>
          <cell r="HV615">
            <v>0.03</v>
          </cell>
          <cell r="HW615">
            <v>0.06</v>
          </cell>
          <cell r="HX615">
            <v>0.03</v>
          </cell>
          <cell r="HY615">
            <v>0.06</v>
          </cell>
        </row>
        <row r="616">
          <cell r="A616">
            <v>610345</v>
          </cell>
          <cell r="I616">
            <v>12</v>
          </cell>
          <cell r="J616" t="str">
            <v/>
          </cell>
          <cell r="AA616">
            <v>0</v>
          </cell>
          <cell r="AB616">
            <v>0.04</v>
          </cell>
          <cell r="AC616">
            <v>0.04</v>
          </cell>
          <cell r="AD616">
            <v>0.04</v>
          </cell>
          <cell r="AE616">
            <v>0.13</v>
          </cell>
          <cell r="AF616">
            <v>0.13</v>
          </cell>
          <cell r="AG616">
            <v>0.13</v>
          </cell>
          <cell r="AH616">
            <v>0.22</v>
          </cell>
          <cell r="AI616">
            <v>0.22</v>
          </cell>
          <cell r="AJ616">
            <v>0.22</v>
          </cell>
          <cell r="AK616">
            <v>0.17</v>
          </cell>
          <cell r="AL616">
            <v>0.22</v>
          </cell>
          <cell r="AM616">
            <v>0.48</v>
          </cell>
          <cell r="AN616">
            <v>0.35</v>
          </cell>
          <cell r="AO616">
            <v>0.22</v>
          </cell>
          <cell r="AP616">
            <v>0.22</v>
          </cell>
          <cell r="AQ616">
            <v>0.22</v>
          </cell>
          <cell r="AR616">
            <v>0.22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0.39</v>
          </cell>
          <cell r="AZ616">
            <v>0.39</v>
          </cell>
          <cell r="BA616">
            <v>0.52</v>
          </cell>
          <cell r="BB616">
            <v>0.52</v>
          </cell>
          <cell r="BC616">
            <v>0.48</v>
          </cell>
          <cell r="BD616">
            <v>0.43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0.04</v>
          </cell>
          <cell r="BQ616">
            <v>0</v>
          </cell>
          <cell r="BR616">
            <v>0</v>
          </cell>
          <cell r="BS616">
            <v>0</v>
          </cell>
          <cell r="BT616">
            <v>0.09</v>
          </cell>
          <cell r="BU616">
            <v>0.09</v>
          </cell>
          <cell r="BV616">
            <v>0.13</v>
          </cell>
          <cell r="BW616">
            <v>0.13</v>
          </cell>
          <cell r="BX616">
            <v>0.13</v>
          </cell>
          <cell r="BY616">
            <v>0.22</v>
          </cell>
          <cell r="BZ616">
            <v>0.17</v>
          </cell>
          <cell r="CA616">
            <v>0.17</v>
          </cell>
          <cell r="CB616">
            <v>0.17</v>
          </cell>
          <cell r="CL616">
            <v>0.17</v>
          </cell>
          <cell r="CM616">
            <v>0.17</v>
          </cell>
          <cell r="CN616">
            <v>0.22</v>
          </cell>
          <cell r="CO616">
            <v>0.09</v>
          </cell>
          <cell r="CP616">
            <v>0.13</v>
          </cell>
          <cell r="CQ616">
            <v>0.17</v>
          </cell>
          <cell r="CR616">
            <v>0.26</v>
          </cell>
          <cell r="CS616">
            <v>0.17</v>
          </cell>
          <cell r="CT616">
            <v>0.13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0.04</v>
          </cell>
          <cell r="DA616">
            <v>0.04</v>
          </cell>
          <cell r="DB616">
            <v>0</v>
          </cell>
          <cell r="DC616">
            <v>0</v>
          </cell>
          <cell r="DD616">
            <v>0.74</v>
          </cell>
          <cell r="DE616">
            <v>0.74</v>
          </cell>
          <cell r="DF616">
            <v>0.65</v>
          </cell>
          <cell r="DG616">
            <v>0.78</v>
          </cell>
          <cell r="DH616">
            <v>0.74</v>
          </cell>
          <cell r="DI616">
            <v>0.52</v>
          </cell>
          <cell r="DJ616">
            <v>0.52</v>
          </cell>
          <cell r="DK616">
            <v>0.65</v>
          </cell>
          <cell r="DL616">
            <v>0.7</v>
          </cell>
          <cell r="DM616">
            <v>0.17</v>
          </cell>
          <cell r="DN616">
            <v>0</v>
          </cell>
          <cell r="DO616">
            <v>0</v>
          </cell>
          <cell r="DP616">
            <v>0.04</v>
          </cell>
          <cell r="DQ616">
            <v>0</v>
          </cell>
          <cell r="DR616">
            <v>0.09</v>
          </cell>
          <cell r="DS616">
            <v>0.04</v>
          </cell>
          <cell r="DT616">
            <v>0</v>
          </cell>
          <cell r="DU616">
            <v>0.04</v>
          </cell>
          <cell r="DW616">
            <v>0.17399999999999999</v>
          </cell>
          <cell r="DX616">
            <v>0.13</v>
          </cell>
          <cell r="DY616">
            <v>0.22</v>
          </cell>
          <cell r="DZ616">
            <v>0.17</v>
          </cell>
          <cell r="EA616">
            <v>0.22</v>
          </cell>
          <cell r="EB616">
            <v>0.22</v>
          </cell>
          <cell r="EC616">
            <v>0.13</v>
          </cell>
          <cell r="ED616">
            <v>0.22</v>
          </cell>
          <cell r="EE616">
            <v>0.3</v>
          </cell>
          <cell r="EF616">
            <v>0.43</v>
          </cell>
          <cell r="EG616">
            <v>0.35</v>
          </cell>
          <cell r="EH616">
            <v>0.35</v>
          </cell>
          <cell r="EI616">
            <v>0.35</v>
          </cell>
          <cell r="EJ616">
            <v>0.3</v>
          </cell>
          <cell r="EK616">
            <v>0.43</v>
          </cell>
          <cell r="EL616">
            <v>0.43</v>
          </cell>
          <cell r="EM616">
            <v>0.43</v>
          </cell>
          <cell r="EO616">
            <v>0.39</v>
          </cell>
          <cell r="EP616">
            <v>0.39</v>
          </cell>
          <cell r="EQ616">
            <v>0.39</v>
          </cell>
          <cell r="ER616">
            <v>0.48</v>
          </cell>
          <cell r="ES616">
            <v>0.39</v>
          </cell>
          <cell r="ET616">
            <v>0.3</v>
          </cell>
          <cell r="EU616">
            <v>0.43</v>
          </cell>
          <cell r="EV616">
            <v>0.3</v>
          </cell>
          <cell r="EW616">
            <v>0</v>
          </cell>
          <cell r="EX616">
            <v>0</v>
          </cell>
          <cell r="EY616">
            <v>0.13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GP616">
            <v>0</v>
          </cell>
          <cell r="GQ616">
            <v>0.04</v>
          </cell>
          <cell r="GR616">
            <v>0</v>
          </cell>
          <cell r="GS616">
            <v>0.04</v>
          </cell>
          <cell r="GT616">
            <v>0.13</v>
          </cell>
          <cell r="GU616">
            <v>0</v>
          </cell>
          <cell r="GV616">
            <v>0.39</v>
          </cell>
          <cell r="GW616">
            <v>0.35</v>
          </cell>
          <cell r="GX616">
            <v>0.35</v>
          </cell>
          <cell r="GY616">
            <v>0.43</v>
          </cell>
          <cell r="GZ616">
            <v>0.52</v>
          </cell>
          <cell r="HA616">
            <v>0.35</v>
          </cell>
          <cell r="HB616">
            <v>0.56999999999999995</v>
          </cell>
          <cell r="HC616">
            <v>0.48</v>
          </cell>
          <cell r="HD616">
            <v>0.43</v>
          </cell>
          <cell r="HE616">
            <v>0.43</v>
          </cell>
          <cell r="HF616">
            <v>0.17</v>
          </cell>
          <cell r="HG616">
            <v>0.48</v>
          </cell>
          <cell r="HH616">
            <v>0.04</v>
          </cell>
          <cell r="HI616">
            <v>0.13</v>
          </cell>
          <cell r="HJ616">
            <v>0.17</v>
          </cell>
          <cell r="HK616">
            <v>0.04</v>
          </cell>
          <cell r="HL616">
            <v>0.09</v>
          </cell>
          <cell r="HM616">
            <v>0.09</v>
          </cell>
          <cell r="HN616">
            <v>0</v>
          </cell>
          <cell r="HO616">
            <v>0</v>
          </cell>
          <cell r="HP616">
            <v>0.04</v>
          </cell>
          <cell r="HQ616">
            <v>0.04</v>
          </cell>
          <cell r="HR616">
            <v>4.2999999999999997E-2</v>
          </cell>
          <cell r="HS616">
            <v>4.2999999999999997E-2</v>
          </cell>
          <cell r="HT616">
            <v>0</v>
          </cell>
          <cell r="HU616">
            <v>0</v>
          </cell>
          <cell r="HV616">
            <v>0</v>
          </cell>
          <cell r="HW616">
            <v>0</v>
          </cell>
          <cell r="HX616">
            <v>0.04</v>
          </cell>
          <cell r="HY616">
            <v>0.04</v>
          </cell>
        </row>
        <row r="617">
          <cell r="A617">
            <v>610347</v>
          </cell>
          <cell r="I617">
            <v>84</v>
          </cell>
          <cell r="J617" t="str">
            <v>Neutral</v>
          </cell>
          <cell r="M617">
            <v>41</v>
          </cell>
          <cell r="AA617">
            <v>0.01</v>
          </cell>
          <cell r="AB617">
            <v>0</v>
          </cell>
          <cell r="AC617">
            <v>0</v>
          </cell>
          <cell r="AD617">
            <v>0</v>
          </cell>
          <cell r="AE617">
            <v>0.02</v>
          </cell>
          <cell r="AF617">
            <v>0.04</v>
          </cell>
          <cell r="AG617">
            <v>0.08</v>
          </cell>
          <cell r="AH617">
            <v>7.0000000000000007E-2</v>
          </cell>
          <cell r="AI617">
            <v>0.05</v>
          </cell>
          <cell r="AJ617">
            <v>0.05</v>
          </cell>
          <cell r="AK617">
            <v>0.15</v>
          </cell>
          <cell r="AL617">
            <v>0.18</v>
          </cell>
          <cell r="AM617">
            <v>0.36</v>
          </cell>
          <cell r="AN617">
            <v>0.3</v>
          </cell>
          <cell r="AO617">
            <v>0.37</v>
          </cell>
          <cell r="AP617">
            <v>0.35</v>
          </cell>
          <cell r="AQ617">
            <v>0.33</v>
          </cell>
          <cell r="AR617">
            <v>0.34</v>
          </cell>
          <cell r="AS617">
            <v>0.01</v>
          </cell>
          <cell r="AT617">
            <v>0.01</v>
          </cell>
          <cell r="AU617">
            <v>0.01</v>
          </cell>
          <cell r="AV617">
            <v>0.01</v>
          </cell>
          <cell r="AW617">
            <v>0.02</v>
          </cell>
          <cell r="AX617">
            <v>0.01</v>
          </cell>
          <cell r="AY617">
            <v>0.53</v>
          </cell>
          <cell r="AZ617">
            <v>0.62</v>
          </cell>
          <cell r="BA617">
            <v>0.56000000000000005</v>
          </cell>
          <cell r="BB617">
            <v>0.56999999999999995</v>
          </cell>
          <cell r="BC617">
            <v>0.47</v>
          </cell>
          <cell r="BD617">
            <v>0.42</v>
          </cell>
          <cell r="BK617">
            <v>5.0000000000000001E-3</v>
          </cell>
          <cell r="BL617">
            <v>0</v>
          </cell>
          <cell r="BM617">
            <v>0</v>
          </cell>
          <cell r="BN617">
            <v>0.01</v>
          </cell>
          <cell r="BO617">
            <v>0</v>
          </cell>
          <cell r="BP617">
            <v>0</v>
          </cell>
          <cell r="BQ617">
            <v>0.02</v>
          </cell>
          <cell r="BR617">
            <v>0.02</v>
          </cell>
          <cell r="BS617">
            <v>0.02</v>
          </cell>
          <cell r="BT617">
            <v>0.05</v>
          </cell>
          <cell r="BU617">
            <v>0.05</v>
          </cell>
          <cell r="BV617">
            <v>7.0000000000000007E-2</v>
          </cell>
          <cell r="BW617">
            <v>0.05</v>
          </cell>
          <cell r="BX617">
            <v>0.06</v>
          </cell>
          <cell r="BY617">
            <v>7.0000000000000007E-2</v>
          </cell>
          <cell r="BZ617">
            <v>0.08</v>
          </cell>
          <cell r="CA617">
            <v>0.05</v>
          </cell>
          <cell r="CB617">
            <v>0.04</v>
          </cell>
          <cell r="CL617">
            <v>0.28999999999999998</v>
          </cell>
          <cell r="CM617">
            <v>0.3</v>
          </cell>
          <cell r="CN617">
            <v>0.27</v>
          </cell>
          <cell r="CO617">
            <v>0.32</v>
          </cell>
          <cell r="CP617">
            <v>0.25</v>
          </cell>
          <cell r="CQ617">
            <v>0.37</v>
          </cell>
          <cell r="CR617">
            <v>0.32</v>
          </cell>
          <cell r="CS617">
            <v>0.26</v>
          </cell>
          <cell r="CT617">
            <v>0.34</v>
          </cell>
          <cell r="CU617">
            <v>0</v>
          </cell>
          <cell r="CV617">
            <v>0</v>
          </cell>
          <cell r="CW617">
            <v>0.01</v>
          </cell>
          <cell r="CX617">
            <v>0</v>
          </cell>
          <cell r="CY617">
            <v>0.02</v>
          </cell>
          <cell r="CZ617">
            <v>0.01</v>
          </cell>
          <cell r="DA617">
            <v>0.01</v>
          </cell>
          <cell r="DB617">
            <v>0.01</v>
          </cell>
          <cell r="DC617">
            <v>0.01</v>
          </cell>
          <cell r="DD617">
            <v>0.65</v>
          </cell>
          <cell r="DE617">
            <v>0.64</v>
          </cell>
          <cell r="DF617">
            <v>0.65</v>
          </cell>
          <cell r="DG617">
            <v>0.61</v>
          </cell>
          <cell r="DH617">
            <v>0.66</v>
          </cell>
          <cell r="DI617">
            <v>0.54</v>
          </cell>
          <cell r="DJ617">
            <v>0.56000000000000005</v>
          </cell>
          <cell r="DK617">
            <v>0.65</v>
          </cell>
          <cell r="DL617">
            <v>0.57999999999999996</v>
          </cell>
          <cell r="DM617">
            <v>0.09</v>
          </cell>
          <cell r="DN617">
            <v>0.01</v>
          </cell>
          <cell r="DO617">
            <v>0</v>
          </cell>
          <cell r="DP617">
            <v>0.01</v>
          </cell>
          <cell r="DQ617">
            <v>1.4999999999999999E-2</v>
          </cell>
          <cell r="DR617">
            <v>0.01</v>
          </cell>
          <cell r="DS617">
            <v>0.03</v>
          </cell>
          <cell r="DT617">
            <v>0.02</v>
          </cell>
          <cell r="DU617">
            <v>0.03</v>
          </cell>
          <cell r="DW617">
            <v>0.13400000000000001</v>
          </cell>
          <cell r="DX617">
            <v>7.0000000000000007E-2</v>
          </cell>
          <cell r="DY617">
            <v>0.09</v>
          </cell>
          <cell r="DZ617">
            <v>7.0000000000000007E-2</v>
          </cell>
          <cell r="EA617">
            <v>0.09</v>
          </cell>
          <cell r="EB617">
            <v>0.1</v>
          </cell>
          <cell r="EC617">
            <v>7.0000000000000007E-2</v>
          </cell>
          <cell r="ED617">
            <v>0.09</v>
          </cell>
          <cell r="EE617">
            <v>0.38</v>
          </cell>
          <cell r="EF617">
            <v>0.36</v>
          </cell>
          <cell r="EG617">
            <v>0.33</v>
          </cell>
          <cell r="EH617">
            <v>0.34</v>
          </cell>
          <cell r="EI617">
            <v>0.3</v>
          </cell>
          <cell r="EJ617">
            <v>0.37</v>
          </cell>
          <cell r="EK617">
            <v>0.46</v>
          </cell>
          <cell r="EL617">
            <v>0.41</v>
          </cell>
          <cell r="EM617">
            <v>0.41</v>
          </cell>
          <cell r="EO617">
            <v>0.48</v>
          </cell>
          <cell r="EP617">
            <v>0.56000000000000005</v>
          </cell>
          <cell r="EQ617">
            <v>0.53</v>
          </cell>
          <cell r="ER617">
            <v>0.59</v>
          </cell>
          <cell r="ES617">
            <v>0.5</v>
          </cell>
          <cell r="ET617">
            <v>0.36</v>
          </cell>
          <cell r="EU617">
            <v>0.47</v>
          </cell>
          <cell r="EV617">
            <v>0.43</v>
          </cell>
          <cell r="EW617">
            <v>0.02</v>
          </cell>
          <cell r="EX617">
            <v>0.02</v>
          </cell>
          <cell r="EY617">
            <v>0.03</v>
          </cell>
          <cell r="EZ617">
            <v>0.02</v>
          </cell>
          <cell r="FA617">
            <v>0.02</v>
          </cell>
          <cell r="FB617">
            <v>0.02</v>
          </cell>
          <cell r="FC617">
            <v>0.04</v>
          </cell>
          <cell r="FD617">
            <v>0.03</v>
          </cell>
          <cell r="FE617">
            <v>0.03</v>
          </cell>
          <cell r="GP617">
            <v>0.01</v>
          </cell>
          <cell r="GQ617">
            <v>0.01</v>
          </cell>
          <cell r="GR617">
            <v>0</v>
          </cell>
          <cell r="GS617">
            <v>0.01</v>
          </cell>
          <cell r="GT617">
            <v>0.05</v>
          </cell>
          <cell r="GU617">
            <v>0</v>
          </cell>
          <cell r="GV617">
            <v>0.24</v>
          </cell>
          <cell r="GW617">
            <v>0.24</v>
          </cell>
          <cell r="GX617">
            <v>0.22</v>
          </cell>
          <cell r="GY617">
            <v>0.22</v>
          </cell>
          <cell r="GZ617">
            <v>0.3</v>
          </cell>
          <cell r="HA617">
            <v>0.23</v>
          </cell>
          <cell r="HB617">
            <v>0.65</v>
          </cell>
          <cell r="HC617">
            <v>0.56000000000000005</v>
          </cell>
          <cell r="HD617">
            <v>0.65</v>
          </cell>
          <cell r="HE617">
            <v>0.64</v>
          </cell>
          <cell r="HF617">
            <v>0.51</v>
          </cell>
          <cell r="HG617">
            <v>0.66</v>
          </cell>
          <cell r="HH617">
            <v>7.0000000000000007E-2</v>
          </cell>
          <cell r="HI617">
            <v>0.15</v>
          </cell>
          <cell r="HJ617">
            <v>0.08</v>
          </cell>
          <cell r="HK617">
            <v>0.08</v>
          </cell>
          <cell r="HL617">
            <v>0.11</v>
          </cell>
          <cell r="HM617">
            <v>0.06</v>
          </cell>
          <cell r="HN617">
            <v>5.0000000000000001E-3</v>
          </cell>
          <cell r="HO617">
            <v>0.01</v>
          </cell>
          <cell r="HP617">
            <v>0</v>
          </cell>
          <cell r="HQ617">
            <v>0</v>
          </cell>
          <cell r="HR617">
            <v>5.0000000000000001E-3</v>
          </cell>
          <cell r="HS617">
            <v>0.01</v>
          </cell>
          <cell r="HT617">
            <v>0.02</v>
          </cell>
          <cell r="HU617">
            <v>0.02</v>
          </cell>
          <cell r="HV617">
            <v>0.04</v>
          </cell>
          <cell r="HW617">
            <v>0.04</v>
          </cell>
          <cell r="HX617">
            <v>0.03</v>
          </cell>
          <cell r="HY617">
            <v>0.03</v>
          </cell>
        </row>
        <row r="618">
          <cell r="A618">
            <v>610350</v>
          </cell>
          <cell r="I618">
            <v>65</v>
          </cell>
          <cell r="J618" t="str">
            <v>Neutral</v>
          </cell>
          <cell r="M618">
            <v>50</v>
          </cell>
          <cell r="R618">
            <v>1</v>
          </cell>
          <cell r="AA618">
            <v>0.02</v>
          </cell>
          <cell r="AB618">
            <v>0.01</v>
          </cell>
          <cell r="AC618">
            <v>0.01</v>
          </cell>
          <cell r="AD618">
            <v>0</v>
          </cell>
          <cell r="AE618">
            <v>0.02</v>
          </cell>
          <cell r="AF618">
            <v>0.05</v>
          </cell>
          <cell r="AG618">
            <v>0.05</v>
          </cell>
          <cell r="AH618">
            <v>7.0000000000000007E-2</v>
          </cell>
          <cell r="AI618">
            <v>0.06</v>
          </cell>
          <cell r="AJ618">
            <v>0.03</v>
          </cell>
          <cell r="AK618">
            <v>0.13</v>
          </cell>
          <cell r="AL618">
            <v>0.17</v>
          </cell>
          <cell r="AM618">
            <v>0.27</v>
          </cell>
          <cell r="AN618">
            <v>0.22</v>
          </cell>
          <cell r="AO618">
            <v>0.34</v>
          </cell>
          <cell r="AP618">
            <v>0.26</v>
          </cell>
          <cell r="AQ618">
            <v>0.4</v>
          </cell>
          <cell r="AR618">
            <v>0.35</v>
          </cell>
          <cell r="AS618">
            <v>0</v>
          </cell>
          <cell r="AT618">
            <v>0</v>
          </cell>
          <cell r="AU618">
            <v>0.01</v>
          </cell>
          <cell r="AV618">
            <v>0.01</v>
          </cell>
          <cell r="AW618">
            <v>0.01</v>
          </cell>
          <cell r="AX618">
            <v>0.02</v>
          </cell>
          <cell r="AY618">
            <v>0.65</v>
          </cell>
          <cell r="AZ618">
            <v>0.7</v>
          </cell>
          <cell r="BA618">
            <v>0.56999999999999995</v>
          </cell>
          <cell r="BB618">
            <v>0.7</v>
          </cell>
          <cell r="BC618">
            <v>0.44</v>
          </cell>
          <cell r="BD618">
            <v>0.41</v>
          </cell>
          <cell r="BK618">
            <v>1.2999999999999999E-2</v>
          </cell>
          <cell r="BL618">
            <v>8.0000000000000002E-3</v>
          </cell>
          <cell r="BM618">
            <v>0.01</v>
          </cell>
          <cell r="BN618">
            <v>0.02</v>
          </cell>
          <cell r="BO618">
            <v>0.01</v>
          </cell>
          <cell r="BP618">
            <v>0.03</v>
          </cell>
          <cell r="BQ618">
            <v>0.03</v>
          </cell>
          <cell r="BR618">
            <v>0.09</v>
          </cell>
          <cell r="BS618">
            <v>0.06</v>
          </cell>
          <cell r="BT618">
            <v>0.02</v>
          </cell>
          <cell r="BU618">
            <v>0.06</v>
          </cell>
          <cell r="BV618">
            <v>7.0000000000000007E-2</v>
          </cell>
          <cell r="BW618">
            <v>0.04</v>
          </cell>
          <cell r="BX618">
            <v>0.06</v>
          </cell>
          <cell r="BY618">
            <v>0.12</v>
          </cell>
          <cell r="BZ618">
            <v>0.13</v>
          </cell>
          <cell r="CA618">
            <v>0.14000000000000001</v>
          </cell>
          <cell r="CB618">
            <v>0.11</v>
          </cell>
          <cell r="CL618">
            <v>0.15</v>
          </cell>
          <cell r="CM618">
            <v>0.21</v>
          </cell>
          <cell r="CN618">
            <v>0.24</v>
          </cell>
          <cell r="CO618">
            <v>0.2</v>
          </cell>
          <cell r="CP618">
            <v>0.24</v>
          </cell>
          <cell r="CQ618">
            <v>0.28999999999999998</v>
          </cell>
          <cell r="CR618">
            <v>0.24</v>
          </cell>
          <cell r="CS618">
            <v>0.26</v>
          </cell>
          <cell r="CT618">
            <v>0.28999999999999998</v>
          </cell>
          <cell r="CU618">
            <v>0.01</v>
          </cell>
          <cell r="CV618">
            <v>0.01</v>
          </cell>
          <cell r="CW618">
            <v>0.01</v>
          </cell>
          <cell r="CX618">
            <v>0.01</v>
          </cell>
          <cell r="CY618">
            <v>0.02</v>
          </cell>
          <cell r="CZ618">
            <v>0.01</v>
          </cell>
          <cell r="DA618">
            <v>0.01</v>
          </cell>
          <cell r="DB618">
            <v>0.01</v>
          </cell>
          <cell r="DC618">
            <v>0.01</v>
          </cell>
          <cell r="DD618">
            <v>0.81</v>
          </cell>
          <cell r="DE618">
            <v>0.7</v>
          </cell>
          <cell r="DF618">
            <v>0.66</v>
          </cell>
          <cell r="DG618">
            <v>0.73</v>
          </cell>
          <cell r="DH618">
            <v>0.68</v>
          </cell>
          <cell r="DI618">
            <v>0.55000000000000004</v>
          </cell>
          <cell r="DJ618">
            <v>0.59</v>
          </cell>
          <cell r="DK618">
            <v>0.5</v>
          </cell>
          <cell r="DL618">
            <v>0.52</v>
          </cell>
          <cell r="DM618">
            <v>0.13</v>
          </cell>
          <cell r="DN618">
            <v>8.0000000000000002E-3</v>
          </cell>
          <cell r="DO618">
            <v>0.01</v>
          </cell>
          <cell r="DP618">
            <v>0</v>
          </cell>
          <cell r="DQ618">
            <v>4.0000000000000001E-3</v>
          </cell>
          <cell r="DR618">
            <v>0.02</v>
          </cell>
          <cell r="DS618">
            <v>0.11</v>
          </cell>
          <cell r="DT618">
            <v>0.08</v>
          </cell>
          <cell r="DU618">
            <v>0.03</v>
          </cell>
          <cell r="DW618">
            <v>5.0999999999999997E-2</v>
          </cell>
          <cell r="DX618">
            <v>6.8000000000000005E-2</v>
          </cell>
          <cell r="DY618">
            <v>0.1</v>
          </cell>
          <cell r="DZ618">
            <v>0.08</v>
          </cell>
          <cell r="EA618">
            <v>0.11</v>
          </cell>
          <cell r="EB618">
            <v>0.2</v>
          </cell>
          <cell r="EC618">
            <v>0.12</v>
          </cell>
          <cell r="ED618">
            <v>0.1</v>
          </cell>
          <cell r="EE618">
            <v>0.3</v>
          </cell>
          <cell r="EF618">
            <v>0.28000000000000003</v>
          </cell>
          <cell r="EG618">
            <v>0.27</v>
          </cell>
          <cell r="EH618">
            <v>0.36</v>
          </cell>
          <cell r="EI618">
            <v>0.28000000000000003</v>
          </cell>
          <cell r="EJ618">
            <v>0.36</v>
          </cell>
          <cell r="EK618">
            <v>0.27</v>
          </cell>
          <cell r="EL618">
            <v>0.34</v>
          </cell>
          <cell r="EM618">
            <v>0.38</v>
          </cell>
          <cell r="EO618">
            <v>0.65</v>
          </cell>
          <cell r="EP618">
            <v>0.63</v>
          </cell>
          <cell r="EQ618">
            <v>0.52</v>
          </cell>
          <cell r="ER618">
            <v>0.61</v>
          </cell>
          <cell r="ES618">
            <v>0.47</v>
          </cell>
          <cell r="ET618">
            <v>0.32</v>
          </cell>
          <cell r="EU618">
            <v>0.44</v>
          </cell>
          <cell r="EV618">
            <v>0.47</v>
          </cell>
          <cell r="EW618">
            <v>0.01</v>
          </cell>
          <cell r="EX618">
            <v>0.01</v>
          </cell>
          <cell r="EY618">
            <v>0.03</v>
          </cell>
          <cell r="EZ618">
            <v>0.02</v>
          </cell>
          <cell r="FA618">
            <v>0.03</v>
          </cell>
          <cell r="FB618">
            <v>0.04</v>
          </cell>
          <cell r="FC618">
            <v>0.1</v>
          </cell>
          <cell r="FD618">
            <v>0.03</v>
          </cell>
          <cell r="FE618">
            <v>0.03</v>
          </cell>
          <cell r="GP618">
            <v>0.06</v>
          </cell>
          <cell r="GQ618">
            <v>0.03</v>
          </cell>
          <cell r="GR618">
            <v>0.04</v>
          </cell>
          <cell r="GS618">
            <v>0.04</v>
          </cell>
          <cell r="GT618">
            <v>0.1</v>
          </cell>
          <cell r="GU618">
            <v>0.02</v>
          </cell>
          <cell r="GV618">
            <v>0.43</v>
          </cell>
          <cell r="GW618">
            <v>0.38</v>
          </cell>
          <cell r="GX618">
            <v>0.38</v>
          </cell>
          <cell r="GY618">
            <v>0.48</v>
          </cell>
          <cell r="GZ618">
            <v>0.51</v>
          </cell>
          <cell r="HA618">
            <v>0.38</v>
          </cell>
          <cell r="HB618">
            <v>0.44</v>
          </cell>
          <cell r="HC618">
            <v>0.44</v>
          </cell>
          <cell r="HD618">
            <v>0.44</v>
          </cell>
          <cell r="HE618">
            <v>0.38</v>
          </cell>
          <cell r="HF618">
            <v>0.26</v>
          </cell>
          <cell r="HG618">
            <v>0.54</v>
          </cell>
          <cell r="HH618">
            <v>0.03</v>
          </cell>
          <cell r="HI618">
            <v>0.11</v>
          </cell>
          <cell r="HJ618">
            <v>0.09</v>
          </cell>
          <cell r="HK618">
            <v>0.06</v>
          </cell>
          <cell r="HL618">
            <v>0.08</v>
          </cell>
          <cell r="HM618">
            <v>0.02</v>
          </cell>
          <cell r="HN618">
            <v>1.2999999999999999E-2</v>
          </cell>
          <cell r="HO618">
            <v>0.01</v>
          </cell>
          <cell r="HP618">
            <v>0.01</v>
          </cell>
          <cell r="HQ618">
            <v>0.01</v>
          </cell>
          <cell r="HR618">
            <v>2.1000000000000001E-2</v>
          </cell>
          <cell r="HS618">
            <v>1.2999999999999999E-2</v>
          </cell>
          <cell r="HT618">
            <v>0.03</v>
          </cell>
          <cell r="HU618">
            <v>0.03</v>
          </cell>
          <cell r="HV618">
            <v>0.03</v>
          </cell>
          <cell r="HW618">
            <v>0.03</v>
          </cell>
          <cell r="HX618">
            <v>0.03</v>
          </cell>
          <cell r="HY618">
            <v>0.03</v>
          </cell>
        </row>
        <row r="619">
          <cell r="A619">
            <v>610352</v>
          </cell>
          <cell r="I619">
            <v>53</v>
          </cell>
          <cell r="J619" t="str">
            <v>Neutral</v>
          </cell>
          <cell r="M619">
            <v>50</v>
          </cell>
          <cell r="R619">
            <v>18</v>
          </cell>
          <cell r="AA619">
            <v>0.01</v>
          </cell>
          <cell r="AB619">
            <v>0.01</v>
          </cell>
          <cell r="AC619">
            <v>0.02</v>
          </cell>
          <cell r="AD619">
            <v>0.01</v>
          </cell>
          <cell r="AE619">
            <v>0</v>
          </cell>
          <cell r="AF619">
            <v>0.05</v>
          </cell>
          <cell r="AG619">
            <v>0.03</v>
          </cell>
          <cell r="AH619">
            <v>0.02</v>
          </cell>
          <cell r="AI619">
            <v>7.0000000000000007E-2</v>
          </cell>
          <cell r="AJ619">
            <v>0.04</v>
          </cell>
          <cell r="AK619">
            <v>0.06</v>
          </cell>
          <cell r="AL619">
            <v>0.13</v>
          </cell>
          <cell r="AM619">
            <v>0.28999999999999998</v>
          </cell>
          <cell r="AN619">
            <v>0.31</v>
          </cell>
          <cell r="AO619">
            <v>0.41</v>
          </cell>
          <cell r="AP619">
            <v>0.26</v>
          </cell>
          <cell r="AQ619">
            <v>0.48</v>
          </cell>
          <cell r="AR619">
            <v>0.44</v>
          </cell>
          <cell r="AS619">
            <v>0.03</v>
          </cell>
          <cell r="AT619">
            <v>0.02</v>
          </cell>
          <cell r="AU619">
            <v>0.03</v>
          </cell>
          <cell r="AV619">
            <v>0.03</v>
          </cell>
          <cell r="AW619">
            <v>0.03</v>
          </cell>
          <cell r="AX619">
            <v>0.03</v>
          </cell>
          <cell r="AY619">
            <v>0.64</v>
          </cell>
          <cell r="AZ619">
            <v>0.64</v>
          </cell>
          <cell r="BA619">
            <v>0.47</v>
          </cell>
          <cell r="BB619">
            <v>0.67</v>
          </cell>
          <cell r="BC619">
            <v>0.43</v>
          </cell>
          <cell r="BD619">
            <v>0.34</v>
          </cell>
          <cell r="BK619">
            <v>6.0000000000000001E-3</v>
          </cell>
          <cell r="BL619">
            <v>1.0999999999999999E-2</v>
          </cell>
          <cell r="BM619">
            <v>0.02</v>
          </cell>
          <cell r="BN619">
            <v>0.01</v>
          </cell>
          <cell r="BO619">
            <v>0.01</v>
          </cell>
          <cell r="BP619">
            <v>0.02</v>
          </cell>
          <cell r="BQ619">
            <v>0.02</v>
          </cell>
          <cell r="BR619">
            <v>0.08</v>
          </cell>
          <cell r="BS619">
            <v>0.04</v>
          </cell>
          <cell r="BT619">
            <v>0.01</v>
          </cell>
          <cell r="BU619">
            <v>0.02</v>
          </cell>
          <cell r="BV619">
            <v>0.01</v>
          </cell>
          <cell r="BW619">
            <v>0.02</v>
          </cell>
          <cell r="BX619">
            <v>0.03</v>
          </cell>
          <cell r="BY619">
            <v>0.04</v>
          </cell>
          <cell r="BZ619">
            <v>0.06</v>
          </cell>
          <cell r="CA619">
            <v>0.06</v>
          </cell>
          <cell r="CB619">
            <v>0.04</v>
          </cell>
          <cell r="CL619">
            <v>0.14000000000000001</v>
          </cell>
          <cell r="CM619">
            <v>0.23</v>
          </cell>
          <cell r="CN619">
            <v>0.3</v>
          </cell>
          <cell r="CO619">
            <v>0.24</v>
          </cell>
          <cell r="CP619">
            <v>0.25</v>
          </cell>
          <cell r="CQ619">
            <v>0.33</v>
          </cell>
          <cell r="CR619">
            <v>0.28999999999999998</v>
          </cell>
          <cell r="CS619">
            <v>0.34</v>
          </cell>
          <cell r="CT619">
            <v>0.26</v>
          </cell>
          <cell r="CU619">
            <v>0.03</v>
          </cell>
          <cell r="CV619">
            <v>0.02</v>
          </cell>
          <cell r="CW619">
            <v>0.03</v>
          </cell>
          <cell r="CX619">
            <v>0.03</v>
          </cell>
          <cell r="CY619">
            <v>0.03</v>
          </cell>
          <cell r="CZ619">
            <v>0.02</v>
          </cell>
          <cell r="DA619">
            <v>0.02</v>
          </cell>
          <cell r="DB619">
            <v>0.03</v>
          </cell>
          <cell r="DC619">
            <v>0.03</v>
          </cell>
          <cell r="DD619">
            <v>0.81</v>
          </cell>
          <cell r="DE619">
            <v>0.72</v>
          </cell>
          <cell r="DF619">
            <v>0.64</v>
          </cell>
          <cell r="DG619">
            <v>0.69</v>
          </cell>
          <cell r="DH619">
            <v>0.68</v>
          </cell>
          <cell r="DI619">
            <v>0.59</v>
          </cell>
          <cell r="DJ619">
            <v>0.61</v>
          </cell>
          <cell r="DK619">
            <v>0.49</v>
          </cell>
          <cell r="DL619">
            <v>0.63</v>
          </cell>
          <cell r="DM619">
            <v>0.06</v>
          </cell>
          <cell r="DN619">
            <v>6.0000000000000001E-3</v>
          </cell>
          <cell r="DO619">
            <v>0</v>
          </cell>
          <cell r="DP619">
            <v>0.01</v>
          </cell>
          <cell r="DQ619">
            <v>6.0000000000000001E-3</v>
          </cell>
          <cell r="DR619">
            <v>0.02</v>
          </cell>
          <cell r="DS619">
            <v>0.03</v>
          </cell>
          <cell r="DT619">
            <v>0.01</v>
          </cell>
          <cell r="DU619">
            <v>0.01</v>
          </cell>
          <cell r="DW619">
            <v>0.05</v>
          </cell>
          <cell r="DX619">
            <v>3.3000000000000002E-2</v>
          </cell>
          <cell r="DY619">
            <v>0.04</v>
          </cell>
          <cell r="DZ619">
            <v>0.03</v>
          </cell>
          <cell r="EA619">
            <v>0.05</v>
          </cell>
          <cell r="EB619">
            <v>0.12</v>
          </cell>
          <cell r="EC619">
            <v>0.05</v>
          </cell>
          <cell r="ED619">
            <v>0.02</v>
          </cell>
          <cell r="EE619">
            <v>0.4</v>
          </cell>
          <cell r="EF619">
            <v>0.34</v>
          </cell>
          <cell r="EG619">
            <v>0.33</v>
          </cell>
          <cell r="EH619">
            <v>0.35</v>
          </cell>
          <cell r="EI619">
            <v>0.34</v>
          </cell>
          <cell r="EJ619">
            <v>0.43</v>
          </cell>
          <cell r="EK619">
            <v>0.33</v>
          </cell>
          <cell r="EL619">
            <v>0.42</v>
          </cell>
          <cell r="EM619">
            <v>0.46</v>
          </cell>
          <cell r="EO619">
            <v>0.55000000000000004</v>
          </cell>
          <cell r="EP619">
            <v>0.57999999999999996</v>
          </cell>
          <cell r="EQ619">
            <v>0.54</v>
          </cell>
          <cell r="ER619">
            <v>0.57999999999999996</v>
          </cell>
          <cell r="ES619">
            <v>0.43</v>
          </cell>
          <cell r="ET619">
            <v>0.47</v>
          </cell>
          <cell r="EU619">
            <v>0.49</v>
          </cell>
          <cell r="EV619">
            <v>0.47</v>
          </cell>
          <cell r="EW619">
            <v>0.06</v>
          </cell>
          <cell r="EX619">
            <v>0.06</v>
          </cell>
          <cell r="EY619">
            <v>0.06</v>
          </cell>
          <cell r="EZ619">
            <v>0.05</v>
          </cell>
          <cell r="FA619">
            <v>0.04</v>
          </cell>
          <cell r="FB619">
            <v>7.0000000000000007E-2</v>
          </cell>
          <cell r="FC619">
            <v>0.05</v>
          </cell>
          <cell r="FD619">
            <v>0.04</v>
          </cell>
          <cell r="FE619">
            <v>0.04</v>
          </cell>
          <cell r="GP619">
            <v>0.01</v>
          </cell>
          <cell r="GQ619">
            <v>0.02</v>
          </cell>
          <cell r="GR619">
            <v>0.02</v>
          </cell>
          <cell r="GS619">
            <v>0.11</v>
          </cell>
          <cell r="GT619">
            <v>0.18</v>
          </cell>
          <cell r="GU619">
            <v>0.08</v>
          </cell>
          <cell r="GV619">
            <v>0.38</v>
          </cell>
          <cell r="GW619">
            <v>0.34</v>
          </cell>
          <cell r="GX619">
            <v>0.4</v>
          </cell>
          <cell r="GY619">
            <v>0.46</v>
          </cell>
          <cell r="GZ619">
            <v>0.4</v>
          </cell>
          <cell r="HA619">
            <v>0.45</v>
          </cell>
          <cell r="HB619">
            <v>0.48</v>
          </cell>
          <cell r="HC619">
            <v>0.47</v>
          </cell>
          <cell r="HD619">
            <v>0.42</v>
          </cell>
          <cell r="HE619">
            <v>0.28999999999999998</v>
          </cell>
          <cell r="HF619">
            <v>0.25</v>
          </cell>
          <cell r="HG619">
            <v>0.37</v>
          </cell>
          <cell r="HH619">
            <v>0.05</v>
          </cell>
          <cell r="HI619">
            <v>0.11</v>
          </cell>
          <cell r="HJ619">
            <v>0.09</v>
          </cell>
          <cell r="HK619">
            <v>0.08</v>
          </cell>
          <cell r="HL619">
            <v>0.11</v>
          </cell>
          <cell r="HM619">
            <v>0.04</v>
          </cell>
          <cell r="HN619">
            <v>1.0999999999999999E-2</v>
          </cell>
          <cell r="HO619">
            <v>0.01</v>
          </cell>
          <cell r="HP619">
            <v>0.01</v>
          </cell>
          <cell r="HQ619">
            <v>0.01</v>
          </cell>
          <cell r="HR619">
            <v>1.7000000000000001E-2</v>
          </cell>
          <cell r="HS619">
            <v>1.0999999999999999E-2</v>
          </cell>
          <cell r="HT619">
            <v>7.0000000000000007E-2</v>
          </cell>
          <cell r="HU619">
            <v>0.06</v>
          </cell>
          <cell r="HV619">
            <v>7.0000000000000007E-2</v>
          </cell>
          <cell r="HW619">
            <v>0.05</v>
          </cell>
          <cell r="HX619">
            <v>0.05</v>
          </cell>
          <cell r="HY619">
            <v>0.04</v>
          </cell>
        </row>
        <row r="620">
          <cell r="A620">
            <v>610353</v>
          </cell>
          <cell r="I620">
            <v>64</v>
          </cell>
          <cell r="J620" t="str">
            <v>Strong</v>
          </cell>
          <cell r="M620">
            <v>60</v>
          </cell>
          <cell r="R620">
            <v>14</v>
          </cell>
          <cell r="AA620">
            <v>0.01</v>
          </cell>
          <cell r="AB620">
            <v>0</v>
          </cell>
          <cell r="AC620">
            <v>0.01</v>
          </cell>
          <cell r="AD620">
            <v>0.02</v>
          </cell>
          <cell r="AE620">
            <v>0.01</v>
          </cell>
          <cell r="AF620">
            <v>0.04</v>
          </cell>
          <cell r="AG620">
            <v>0.04</v>
          </cell>
          <cell r="AH620">
            <v>0.02</v>
          </cell>
          <cell r="AI620">
            <v>0.03</v>
          </cell>
          <cell r="AJ620">
            <v>0.03</v>
          </cell>
          <cell r="AK620">
            <v>0.08</v>
          </cell>
          <cell r="AL620">
            <v>0.14000000000000001</v>
          </cell>
          <cell r="AM620">
            <v>0.3</v>
          </cell>
          <cell r="AN620">
            <v>0.24</v>
          </cell>
          <cell r="AO620">
            <v>0.36</v>
          </cell>
          <cell r="AP620">
            <v>0.21</v>
          </cell>
          <cell r="AQ620">
            <v>0.38</v>
          </cell>
          <cell r="AR620">
            <v>0.36</v>
          </cell>
          <cell r="AS620">
            <v>0.01</v>
          </cell>
          <cell r="AT620">
            <v>0.01</v>
          </cell>
          <cell r="AU620">
            <v>0.01</v>
          </cell>
          <cell r="AV620">
            <v>0.01</v>
          </cell>
          <cell r="AW620">
            <v>0.01</v>
          </cell>
          <cell r="AX620">
            <v>0.01</v>
          </cell>
          <cell r="AY620">
            <v>0.65</v>
          </cell>
          <cell r="AZ620">
            <v>0.72</v>
          </cell>
          <cell r="BA620">
            <v>0.59</v>
          </cell>
          <cell r="BB620">
            <v>0.73</v>
          </cell>
          <cell r="BC620">
            <v>0.52</v>
          </cell>
          <cell r="BD620">
            <v>0.45</v>
          </cell>
          <cell r="BK620">
            <v>3.0000000000000001E-3</v>
          </cell>
          <cell r="BL620">
            <v>7.0000000000000001E-3</v>
          </cell>
          <cell r="BM620">
            <v>0</v>
          </cell>
          <cell r="BN620">
            <v>0</v>
          </cell>
          <cell r="BO620">
            <v>0</v>
          </cell>
          <cell r="BP620">
            <v>0.01</v>
          </cell>
          <cell r="BQ620">
            <v>0.01</v>
          </cell>
          <cell r="BR620">
            <v>0.03</v>
          </cell>
          <cell r="BS620">
            <v>0.02</v>
          </cell>
          <cell r="BT620">
            <v>0.01</v>
          </cell>
          <cell r="BU620">
            <v>0.01</v>
          </cell>
          <cell r="BV620">
            <v>0.02</v>
          </cell>
          <cell r="BW620">
            <v>0.02</v>
          </cell>
          <cell r="BX620">
            <v>0.01</v>
          </cell>
          <cell r="BY620">
            <v>0.03</v>
          </cell>
          <cell r="BZ620">
            <v>0.05</v>
          </cell>
          <cell r="CA620">
            <v>0.06</v>
          </cell>
          <cell r="CB620">
            <v>0.02</v>
          </cell>
          <cell r="CL620">
            <v>0.11</v>
          </cell>
          <cell r="CM620">
            <v>0.15</v>
          </cell>
          <cell r="CN620">
            <v>0.17</v>
          </cell>
          <cell r="CO620">
            <v>0.19</v>
          </cell>
          <cell r="CP620">
            <v>0.19</v>
          </cell>
          <cell r="CQ620">
            <v>0.23</v>
          </cell>
          <cell r="CR620">
            <v>0.26</v>
          </cell>
          <cell r="CS620">
            <v>0.28999999999999998</v>
          </cell>
          <cell r="CT620">
            <v>0.28000000000000003</v>
          </cell>
          <cell r="CU620">
            <v>0</v>
          </cell>
          <cell r="CV620">
            <v>0</v>
          </cell>
          <cell r="CW620">
            <v>0.01</v>
          </cell>
          <cell r="CX620">
            <v>0.01</v>
          </cell>
          <cell r="CY620">
            <v>0</v>
          </cell>
          <cell r="CZ620">
            <v>0.02</v>
          </cell>
          <cell r="DA620">
            <v>0.01</v>
          </cell>
          <cell r="DB620">
            <v>0.01</v>
          </cell>
          <cell r="DC620">
            <v>0.01</v>
          </cell>
          <cell r="DD620">
            <v>0.88</v>
          </cell>
          <cell r="DE620">
            <v>0.83</v>
          </cell>
          <cell r="DF620">
            <v>0.8</v>
          </cell>
          <cell r="DG620">
            <v>0.77</v>
          </cell>
          <cell r="DH620">
            <v>0.79</v>
          </cell>
          <cell r="DI620">
            <v>0.72</v>
          </cell>
          <cell r="DJ620">
            <v>0.67</v>
          </cell>
          <cell r="DK620">
            <v>0.61</v>
          </cell>
          <cell r="DL620">
            <v>0.67</v>
          </cell>
          <cell r="DM620">
            <v>0.12</v>
          </cell>
          <cell r="DN620">
            <v>1.4E-2</v>
          </cell>
          <cell r="DO620">
            <v>0.01</v>
          </cell>
          <cell r="DP620">
            <v>0.02</v>
          </cell>
          <cell r="DQ620">
            <v>1.4E-2</v>
          </cell>
          <cell r="DR620">
            <v>0.02</v>
          </cell>
          <cell r="DS620">
            <v>0.03</v>
          </cell>
          <cell r="DT620">
            <v>0.01</v>
          </cell>
          <cell r="DU620">
            <v>0.01</v>
          </cell>
          <cell r="DW620">
            <v>4.8000000000000001E-2</v>
          </cell>
          <cell r="DX620">
            <v>4.1000000000000002E-2</v>
          </cell>
          <cell r="DY620">
            <v>0.04</v>
          </cell>
          <cell r="DZ620">
            <v>0.04</v>
          </cell>
          <cell r="EA620">
            <v>0.02</v>
          </cell>
          <cell r="EB620">
            <v>0.08</v>
          </cell>
          <cell r="EC620">
            <v>0.04</v>
          </cell>
          <cell r="ED620">
            <v>0.03</v>
          </cell>
          <cell r="EE620">
            <v>0.3</v>
          </cell>
          <cell r="EF620">
            <v>0.27</v>
          </cell>
          <cell r="EG620">
            <v>0.24</v>
          </cell>
          <cell r="EH620">
            <v>0.23</v>
          </cell>
          <cell r="EI620">
            <v>0.22</v>
          </cell>
          <cell r="EJ620">
            <v>0.36</v>
          </cell>
          <cell r="EK620">
            <v>0.33</v>
          </cell>
          <cell r="EL620">
            <v>0.31</v>
          </cell>
          <cell r="EM620">
            <v>0.35</v>
          </cell>
          <cell r="EO620">
            <v>0.63</v>
          </cell>
          <cell r="EP620">
            <v>0.67</v>
          </cell>
          <cell r="EQ620">
            <v>0.67</v>
          </cell>
          <cell r="ER620">
            <v>0.68</v>
          </cell>
          <cell r="ES620">
            <v>0.56000000000000005</v>
          </cell>
          <cell r="ET620">
            <v>0.5</v>
          </cell>
          <cell r="EU620">
            <v>0.61</v>
          </cell>
          <cell r="EV620">
            <v>0.56999999999999995</v>
          </cell>
          <cell r="EW620">
            <v>0.05</v>
          </cell>
          <cell r="EX620">
            <v>0.04</v>
          </cell>
          <cell r="EY620">
            <v>0.04</v>
          </cell>
          <cell r="EZ620">
            <v>0.03</v>
          </cell>
          <cell r="FA620">
            <v>0.04</v>
          </cell>
          <cell r="FB620">
            <v>0.04</v>
          </cell>
          <cell r="FC620">
            <v>0.05</v>
          </cell>
          <cell r="FD620">
            <v>0.03</v>
          </cell>
          <cell r="FE620">
            <v>0.04</v>
          </cell>
          <cell r="GP620">
            <v>0</v>
          </cell>
          <cell r="GQ620">
            <v>0</v>
          </cell>
          <cell r="GR620">
            <v>0.01</v>
          </cell>
          <cell r="GS620">
            <v>0.02</v>
          </cell>
          <cell r="GT620">
            <v>7.0000000000000007E-2</v>
          </cell>
          <cell r="GU620">
            <v>0.01</v>
          </cell>
          <cell r="GV620">
            <v>0.26</v>
          </cell>
          <cell r="GW620">
            <v>0.22</v>
          </cell>
          <cell r="GX620">
            <v>0.24</v>
          </cell>
          <cell r="GY620">
            <v>0.24</v>
          </cell>
          <cell r="GZ620">
            <v>0.31</v>
          </cell>
          <cell r="HA620">
            <v>0.23</v>
          </cell>
          <cell r="HB620">
            <v>0.63</v>
          </cell>
          <cell r="HC620">
            <v>0.54</v>
          </cell>
          <cell r="HD620">
            <v>0.56999999999999995</v>
          </cell>
          <cell r="HE620">
            <v>0.6</v>
          </cell>
          <cell r="HF620">
            <v>0.48</v>
          </cell>
          <cell r="HG620">
            <v>0.63</v>
          </cell>
          <cell r="HH620">
            <v>0.03</v>
          </cell>
          <cell r="HI620">
            <v>0.12</v>
          </cell>
          <cell r="HJ620">
            <v>0.09</v>
          </cell>
          <cell r="HK620">
            <v>0.06</v>
          </cell>
          <cell r="HL620">
            <v>0.06</v>
          </cell>
          <cell r="HM620">
            <v>0.04</v>
          </cell>
          <cell r="HN620">
            <v>3.4000000000000002E-2</v>
          </cell>
          <cell r="HO620">
            <v>0.03</v>
          </cell>
          <cell r="HP620">
            <v>0.04</v>
          </cell>
          <cell r="HQ620">
            <v>0.04</v>
          </cell>
          <cell r="HR620">
            <v>3.1E-2</v>
          </cell>
          <cell r="HS620">
            <v>2.7E-2</v>
          </cell>
          <cell r="HT620">
            <v>0.05</v>
          </cell>
          <cell r="HU620">
            <v>0.08</v>
          </cell>
          <cell r="HV620">
            <v>0.05</v>
          </cell>
          <cell r="HW620">
            <v>0.05</v>
          </cell>
          <cell r="HX620">
            <v>0.05</v>
          </cell>
          <cell r="HY620">
            <v>0.06</v>
          </cell>
        </row>
        <row r="621">
          <cell r="A621">
            <v>610354</v>
          </cell>
          <cell r="I621">
            <v>77</v>
          </cell>
          <cell r="J621" t="str">
            <v>Weak</v>
          </cell>
          <cell r="M621">
            <v>23</v>
          </cell>
          <cell r="R621">
            <v>9</v>
          </cell>
          <cell r="AA621">
            <v>7.0000000000000007E-2</v>
          </cell>
          <cell r="AB621">
            <v>0.03</v>
          </cell>
          <cell r="AC621">
            <v>0.04</v>
          </cell>
          <cell r="AD621">
            <v>0.04</v>
          </cell>
          <cell r="AE621">
            <v>0.04</v>
          </cell>
          <cell r="AF621">
            <v>7.0000000000000007E-2</v>
          </cell>
          <cell r="AG621">
            <v>0.14000000000000001</v>
          </cell>
          <cell r="AH621">
            <v>0.11</v>
          </cell>
          <cell r="AI621">
            <v>0.1</v>
          </cell>
          <cell r="AJ621">
            <v>7.0000000000000007E-2</v>
          </cell>
          <cell r="AK621">
            <v>0.16</v>
          </cell>
          <cell r="AL621">
            <v>0.21</v>
          </cell>
          <cell r="AM621">
            <v>0.47</v>
          </cell>
          <cell r="AN621">
            <v>0.4</v>
          </cell>
          <cell r="AO621">
            <v>0.48</v>
          </cell>
          <cell r="AP621">
            <v>0.28000000000000003</v>
          </cell>
          <cell r="AQ621">
            <v>0.44</v>
          </cell>
          <cell r="AR621">
            <v>0.35</v>
          </cell>
          <cell r="AS621">
            <v>0.01</v>
          </cell>
          <cell r="AT621">
            <v>0.01</v>
          </cell>
          <cell r="AU621">
            <v>0.03</v>
          </cell>
          <cell r="AV621">
            <v>0.01</v>
          </cell>
          <cell r="AW621">
            <v>0.02</v>
          </cell>
          <cell r="AX621">
            <v>0.03</v>
          </cell>
          <cell r="AY621">
            <v>0.32</v>
          </cell>
          <cell r="AZ621">
            <v>0.46</v>
          </cell>
          <cell r="BA621">
            <v>0.36</v>
          </cell>
          <cell r="BB621">
            <v>0.6</v>
          </cell>
          <cell r="BC621">
            <v>0.35</v>
          </cell>
          <cell r="BD621">
            <v>0.34</v>
          </cell>
          <cell r="BK621">
            <v>5.0000000000000001E-3</v>
          </cell>
          <cell r="BL621">
            <v>0</v>
          </cell>
          <cell r="BM621">
            <v>0</v>
          </cell>
          <cell r="BN621">
            <v>0.01</v>
          </cell>
          <cell r="BO621">
            <v>0</v>
          </cell>
          <cell r="BP621">
            <v>0.02</v>
          </cell>
          <cell r="BQ621">
            <v>0.03</v>
          </cell>
          <cell r="BR621">
            <v>0.09</v>
          </cell>
          <cell r="BS621">
            <v>0.04</v>
          </cell>
          <cell r="BT621">
            <v>0.03</v>
          </cell>
          <cell r="BU621">
            <v>0.04</v>
          </cell>
          <cell r="BV621">
            <v>0.04</v>
          </cell>
          <cell r="BW621">
            <v>0.09</v>
          </cell>
          <cell r="BX621">
            <v>0.04</v>
          </cell>
          <cell r="BY621">
            <v>0.08</v>
          </cell>
          <cell r="BZ621">
            <v>0.14000000000000001</v>
          </cell>
          <cell r="CA621">
            <v>0.2</v>
          </cell>
          <cell r="CB621">
            <v>0.18</v>
          </cell>
          <cell r="CL621">
            <v>0.2</v>
          </cell>
          <cell r="CM621">
            <v>0.34</v>
          </cell>
          <cell r="CN621">
            <v>0.37</v>
          </cell>
          <cell r="CO621">
            <v>0.32</v>
          </cell>
          <cell r="CP621">
            <v>0.36</v>
          </cell>
          <cell r="CQ621">
            <v>0.35</v>
          </cell>
          <cell r="CR621">
            <v>0.36</v>
          </cell>
          <cell r="CS621">
            <v>0.32</v>
          </cell>
          <cell r="CT621">
            <v>0.3</v>
          </cell>
          <cell r="CU621">
            <v>0</v>
          </cell>
          <cell r="CV621">
            <v>0.01</v>
          </cell>
          <cell r="CW621">
            <v>0.01</v>
          </cell>
          <cell r="CX621">
            <v>0.01</v>
          </cell>
          <cell r="CY621">
            <v>0.01</v>
          </cell>
          <cell r="CZ621">
            <v>0.02</v>
          </cell>
          <cell r="DA621">
            <v>0.01</v>
          </cell>
          <cell r="DB621">
            <v>0.01</v>
          </cell>
          <cell r="DC621">
            <v>0.01</v>
          </cell>
          <cell r="DD621">
            <v>0.77</v>
          </cell>
          <cell r="DE621">
            <v>0.61</v>
          </cell>
          <cell r="DF621">
            <v>0.56999999999999995</v>
          </cell>
          <cell r="DG621">
            <v>0.57999999999999996</v>
          </cell>
          <cell r="DH621">
            <v>0.59</v>
          </cell>
          <cell r="DI621">
            <v>0.53</v>
          </cell>
          <cell r="DJ621">
            <v>0.47</v>
          </cell>
          <cell r="DK621">
            <v>0.39</v>
          </cell>
          <cell r="DL621">
            <v>0.47</v>
          </cell>
          <cell r="DM621">
            <v>0.14000000000000001</v>
          </cell>
          <cell r="DN621">
            <v>1.4999999999999999E-2</v>
          </cell>
          <cell r="DO621">
            <v>0.01</v>
          </cell>
          <cell r="DP621">
            <v>0.04</v>
          </cell>
          <cell r="DQ621">
            <v>1.4999999999999999E-2</v>
          </cell>
          <cell r="DR621">
            <v>0.03</v>
          </cell>
          <cell r="DS621">
            <v>0.11</v>
          </cell>
          <cell r="DT621">
            <v>0.03</v>
          </cell>
          <cell r="DU621">
            <v>0.04</v>
          </cell>
          <cell r="DW621">
            <v>2.5000000000000001E-2</v>
          </cell>
          <cell r="DX621">
            <v>0.04</v>
          </cell>
          <cell r="DY621">
            <v>0.06</v>
          </cell>
          <cell r="DZ621">
            <v>0.04</v>
          </cell>
          <cell r="EA621">
            <v>7.0000000000000007E-2</v>
          </cell>
          <cell r="EB621">
            <v>0.1</v>
          </cell>
          <cell r="EC621">
            <v>0.08</v>
          </cell>
          <cell r="ED621">
            <v>7.0000000000000007E-2</v>
          </cell>
          <cell r="EE621">
            <v>0.3</v>
          </cell>
          <cell r="EF621">
            <v>0.3</v>
          </cell>
          <cell r="EG621">
            <v>0.38</v>
          </cell>
          <cell r="EH621">
            <v>0.37</v>
          </cell>
          <cell r="EI621">
            <v>0.32</v>
          </cell>
          <cell r="EJ621">
            <v>0.41</v>
          </cell>
          <cell r="EK621">
            <v>0.38</v>
          </cell>
          <cell r="EL621">
            <v>0.47</v>
          </cell>
          <cell r="EM621">
            <v>0.41</v>
          </cell>
          <cell r="EO621">
            <v>0.64</v>
          </cell>
          <cell r="EP621">
            <v>0.56000000000000005</v>
          </cell>
          <cell r="EQ621">
            <v>0.51</v>
          </cell>
          <cell r="ER621">
            <v>0.59</v>
          </cell>
          <cell r="ES621">
            <v>0.46</v>
          </cell>
          <cell r="ET621">
            <v>0.38</v>
          </cell>
          <cell r="EU621">
            <v>0.38</v>
          </cell>
          <cell r="EV621">
            <v>0.44</v>
          </cell>
          <cell r="EW621">
            <v>0.04</v>
          </cell>
          <cell r="EX621">
            <v>0.02</v>
          </cell>
          <cell r="EY621">
            <v>0.01</v>
          </cell>
          <cell r="EZ621">
            <v>0.04</v>
          </cell>
          <cell r="FA621">
            <v>0.04</v>
          </cell>
          <cell r="FB621">
            <v>0.04</v>
          </cell>
          <cell r="FC621">
            <v>0.04</v>
          </cell>
          <cell r="FD621">
            <v>0.04</v>
          </cell>
          <cell r="FE621">
            <v>0.04</v>
          </cell>
          <cell r="GP621">
            <v>0.01</v>
          </cell>
          <cell r="GQ621">
            <v>0.01</v>
          </cell>
          <cell r="GR621">
            <v>0.01</v>
          </cell>
          <cell r="GS621">
            <v>7.0000000000000007E-2</v>
          </cell>
          <cell r="GT621">
            <v>0.22</v>
          </cell>
          <cell r="GU621">
            <v>0.06</v>
          </cell>
          <cell r="GV621">
            <v>0.42</v>
          </cell>
          <cell r="GW621">
            <v>0.4</v>
          </cell>
          <cell r="GX621">
            <v>0.34</v>
          </cell>
          <cell r="GY621">
            <v>0.34</v>
          </cell>
          <cell r="GZ621">
            <v>0.38</v>
          </cell>
          <cell r="HA621">
            <v>0.44</v>
          </cell>
          <cell r="HB621">
            <v>0.44</v>
          </cell>
          <cell r="HC621">
            <v>0.36</v>
          </cell>
          <cell r="HD621">
            <v>0.47</v>
          </cell>
          <cell r="HE621">
            <v>0.42</v>
          </cell>
          <cell r="HF621">
            <v>0.25</v>
          </cell>
          <cell r="HG621">
            <v>0.39</v>
          </cell>
          <cell r="HH621">
            <v>0.08</v>
          </cell>
          <cell r="HI621">
            <v>0.15</v>
          </cell>
          <cell r="HJ621">
            <v>0.12</v>
          </cell>
          <cell r="HK621">
            <v>0.09</v>
          </cell>
          <cell r="HL621">
            <v>0.1</v>
          </cell>
          <cell r="HM621">
            <v>7.0000000000000007E-2</v>
          </cell>
          <cell r="HN621">
            <v>2.5000000000000001E-2</v>
          </cell>
          <cell r="HO621">
            <v>0.04</v>
          </cell>
          <cell r="HP621">
            <v>0.04</v>
          </cell>
          <cell r="HQ621">
            <v>0.04</v>
          </cell>
          <cell r="HR621">
            <v>2.5000000000000001E-2</v>
          </cell>
          <cell r="HS621">
            <v>1.4999999999999999E-2</v>
          </cell>
          <cell r="HT621">
            <v>0.02</v>
          </cell>
          <cell r="HU621">
            <v>0.04</v>
          </cell>
          <cell r="HV621">
            <v>0.04</v>
          </cell>
          <cell r="HW621">
            <v>0.04</v>
          </cell>
          <cell r="HX621">
            <v>0.04</v>
          </cell>
          <cell r="HY621">
            <v>0.03</v>
          </cell>
        </row>
        <row r="622">
          <cell r="A622">
            <v>610355</v>
          </cell>
          <cell r="I622">
            <v>30</v>
          </cell>
          <cell r="J622" t="str">
            <v>Weak</v>
          </cell>
          <cell r="M622">
            <v>29</v>
          </cell>
          <cell r="R622">
            <v>22</v>
          </cell>
          <cell r="AA622">
            <v>0.01</v>
          </cell>
          <cell r="AB622">
            <v>0.03</v>
          </cell>
          <cell r="AC622">
            <v>0.03</v>
          </cell>
          <cell r="AD622">
            <v>0.01</v>
          </cell>
          <cell r="AE622">
            <v>0.06</v>
          </cell>
          <cell r="AF622">
            <v>0.08</v>
          </cell>
          <cell r="AG622">
            <v>7.0000000000000007E-2</v>
          </cell>
          <cell r="AH622">
            <v>0.11</v>
          </cell>
          <cell r="AI622">
            <v>0.09</v>
          </cell>
          <cell r="AJ622">
            <v>0.09</v>
          </cell>
          <cell r="AK622">
            <v>0.15</v>
          </cell>
          <cell r="AL622">
            <v>0.21</v>
          </cell>
          <cell r="AM622">
            <v>0.47</v>
          </cell>
          <cell r="AN622">
            <v>0.36</v>
          </cell>
          <cell r="AO622">
            <v>0.33</v>
          </cell>
          <cell r="AP622">
            <v>0.31</v>
          </cell>
          <cell r="AQ622">
            <v>0.36</v>
          </cell>
          <cell r="AR622">
            <v>0.33</v>
          </cell>
          <cell r="AS622">
            <v>0</v>
          </cell>
          <cell r="AT622">
            <v>0.01</v>
          </cell>
          <cell r="AU622">
            <v>0.03</v>
          </cell>
          <cell r="AV622">
            <v>0.01</v>
          </cell>
          <cell r="AW622">
            <v>0.04</v>
          </cell>
          <cell r="AX622">
            <v>0.02</v>
          </cell>
          <cell r="AY622">
            <v>0.46</v>
          </cell>
          <cell r="AZ622">
            <v>0.49</v>
          </cell>
          <cell r="BA622">
            <v>0.53</v>
          </cell>
          <cell r="BB622">
            <v>0.57999999999999996</v>
          </cell>
          <cell r="BC622">
            <v>0.39</v>
          </cell>
          <cell r="BD622">
            <v>0.36</v>
          </cell>
          <cell r="BK622">
            <v>0</v>
          </cell>
          <cell r="BL622">
            <v>0</v>
          </cell>
          <cell r="BM622">
            <v>0.01</v>
          </cell>
          <cell r="BN622">
            <v>0.02</v>
          </cell>
          <cell r="BO622">
            <v>0.01</v>
          </cell>
          <cell r="BP622">
            <v>0.01</v>
          </cell>
          <cell r="BQ622">
            <v>0.03</v>
          </cell>
          <cell r="BR622">
            <v>7.0000000000000007E-2</v>
          </cell>
          <cell r="BS622">
            <v>0.03</v>
          </cell>
          <cell r="BT622">
            <v>0.01</v>
          </cell>
          <cell r="BU622">
            <v>0.04</v>
          </cell>
          <cell r="BV622">
            <v>0.03</v>
          </cell>
          <cell r="BW622">
            <v>0.03</v>
          </cell>
          <cell r="BX622">
            <v>0.03</v>
          </cell>
          <cell r="BY622">
            <v>7.0000000000000007E-2</v>
          </cell>
          <cell r="BZ622">
            <v>0.09</v>
          </cell>
          <cell r="CA622">
            <v>7.0000000000000007E-2</v>
          </cell>
          <cell r="CB622">
            <v>0.08</v>
          </cell>
          <cell r="CL622">
            <v>0.16</v>
          </cell>
          <cell r="CM622">
            <v>0.17</v>
          </cell>
          <cell r="CN622">
            <v>0.2</v>
          </cell>
          <cell r="CO622">
            <v>0.15</v>
          </cell>
          <cell r="CP622">
            <v>0.19</v>
          </cell>
          <cell r="CQ622">
            <v>0.2</v>
          </cell>
          <cell r="CR622">
            <v>0.25</v>
          </cell>
          <cell r="CS622">
            <v>0.24</v>
          </cell>
          <cell r="CT622">
            <v>0.25</v>
          </cell>
          <cell r="CU622">
            <v>0.01</v>
          </cell>
          <cell r="CV622">
            <v>0.02</v>
          </cell>
          <cell r="CW622">
            <v>0.01</v>
          </cell>
          <cell r="CX622">
            <v>0.01</v>
          </cell>
          <cell r="CY622">
            <v>0.01</v>
          </cell>
          <cell r="CZ622">
            <v>0.01</v>
          </cell>
          <cell r="DA622">
            <v>0.03</v>
          </cell>
          <cell r="DB622">
            <v>0.03</v>
          </cell>
          <cell r="DC622">
            <v>0.01</v>
          </cell>
          <cell r="DD622">
            <v>0.82</v>
          </cell>
          <cell r="DE622">
            <v>0.77</v>
          </cell>
          <cell r="DF622">
            <v>0.75</v>
          </cell>
          <cell r="DG622">
            <v>0.8</v>
          </cell>
          <cell r="DH622">
            <v>0.76</v>
          </cell>
          <cell r="DI622">
            <v>0.71</v>
          </cell>
          <cell r="DJ622">
            <v>0.61</v>
          </cell>
          <cell r="DK622">
            <v>0.6</v>
          </cell>
          <cell r="DL622">
            <v>0.63</v>
          </cell>
          <cell r="DM622">
            <v>0.16</v>
          </cell>
          <cell r="DN622">
            <v>8.0000000000000002E-3</v>
          </cell>
          <cell r="DO622">
            <v>0.02</v>
          </cell>
          <cell r="DP622">
            <v>0.03</v>
          </cell>
          <cell r="DQ622">
            <v>2.5000000000000001E-2</v>
          </cell>
          <cell r="DR622">
            <v>0.03</v>
          </cell>
          <cell r="DS622">
            <v>0.1</v>
          </cell>
          <cell r="DT622">
            <v>0.02</v>
          </cell>
          <cell r="DU622">
            <v>0.02</v>
          </cell>
          <cell r="DW622">
            <v>6.8000000000000005E-2</v>
          </cell>
          <cell r="DX622">
            <v>5.8999999999999997E-2</v>
          </cell>
          <cell r="DY622">
            <v>0.11</v>
          </cell>
          <cell r="DZ622">
            <v>0.08</v>
          </cell>
          <cell r="EA622">
            <v>0.08</v>
          </cell>
          <cell r="EB622">
            <v>0.11</v>
          </cell>
          <cell r="EC622">
            <v>0.06</v>
          </cell>
          <cell r="ED622">
            <v>0.09</v>
          </cell>
          <cell r="EE622">
            <v>0.31</v>
          </cell>
          <cell r="EF622">
            <v>0.34</v>
          </cell>
          <cell r="EG622">
            <v>0.31</v>
          </cell>
          <cell r="EH622">
            <v>0.28999999999999998</v>
          </cell>
          <cell r="EI622">
            <v>0.25</v>
          </cell>
          <cell r="EJ622">
            <v>0.41</v>
          </cell>
          <cell r="EK622">
            <v>0.35</v>
          </cell>
          <cell r="EL622">
            <v>0.4</v>
          </cell>
          <cell r="EM622">
            <v>0.47</v>
          </cell>
          <cell r="EO622">
            <v>0.55000000000000004</v>
          </cell>
          <cell r="EP622">
            <v>0.56999999999999995</v>
          </cell>
          <cell r="EQ622">
            <v>0.54</v>
          </cell>
          <cell r="ER622">
            <v>0.57999999999999996</v>
          </cell>
          <cell r="ES622">
            <v>0.43</v>
          </cell>
          <cell r="ET622">
            <v>0.36</v>
          </cell>
          <cell r="EU622">
            <v>0.48</v>
          </cell>
          <cell r="EV622">
            <v>0.38</v>
          </cell>
          <cell r="EW622">
            <v>0.04</v>
          </cell>
          <cell r="EX622">
            <v>0.03</v>
          </cell>
          <cell r="EY622">
            <v>0.05</v>
          </cell>
          <cell r="EZ622">
            <v>0.03</v>
          </cell>
          <cell r="FA622">
            <v>7.0000000000000007E-2</v>
          </cell>
          <cell r="FB622">
            <v>0.05</v>
          </cell>
          <cell r="FC622">
            <v>0.08</v>
          </cell>
          <cell r="FD622">
            <v>0.04</v>
          </cell>
          <cell r="FE622">
            <v>0.03</v>
          </cell>
          <cell r="GP622">
            <v>0</v>
          </cell>
          <cell r="GQ622">
            <v>0.01</v>
          </cell>
          <cell r="GR622">
            <v>0.04</v>
          </cell>
          <cell r="GS622">
            <v>0.02</v>
          </cell>
          <cell r="GT622">
            <v>0.13</v>
          </cell>
          <cell r="GU622">
            <v>0.01</v>
          </cell>
          <cell r="GV622">
            <v>0.28999999999999998</v>
          </cell>
          <cell r="GW622">
            <v>0.26</v>
          </cell>
          <cell r="GX622">
            <v>0.28000000000000003</v>
          </cell>
          <cell r="GY622">
            <v>0.26</v>
          </cell>
          <cell r="GZ622">
            <v>0.35</v>
          </cell>
          <cell r="HA622">
            <v>0.35</v>
          </cell>
          <cell r="HB622">
            <v>0.63</v>
          </cell>
          <cell r="HC622">
            <v>0.37</v>
          </cell>
          <cell r="HD622">
            <v>0.36</v>
          </cell>
          <cell r="HE622">
            <v>0.47</v>
          </cell>
          <cell r="HF622">
            <v>0.32</v>
          </cell>
          <cell r="HG622">
            <v>0.54</v>
          </cell>
          <cell r="HH622">
            <v>0.03</v>
          </cell>
          <cell r="HI622">
            <v>0.25</v>
          </cell>
          <cell r="HJ622">
            <v>0.22</v>
          </cell>
          <cell r="HK622">
            <v>0.18</v>
          </cell>
          <cell r="HL622">
            <v>0.11</v>
          </cell>
          <cell r="HM622">
            <v>0.04</v>
          </cell>
          <cell r="HN622">
            <v>1.7000000000000001E-2</v>
          </cell>
          <cell r="HO622">
            <v>0.03</v>
          </cell>
          <cell r="HP622">
            <v>0.04</v>
          </cell>
          <cell r="HQ622">
            <v>0.03</v>
          </cell>
          <cell r="HR622">
            <v>2.5000000000000001E-2</v>
          </cell>
          <cell r="HS622">
            <v>1.7000000000000001E-2</v>
          </cell>
          <cell r="HT622">
            <v>0.04</v>
          </cell>
          <cell r="HU622">
            <v>7.0000000000000007E-2</v>
          </cell>
          <cell r="HV622">
            <v>0.05</v>
          </cell>
          <cell r="HW622">
            <v>0.05</v>
          </cell>
          <cell r="HX622">
            <v>7.0000000000000007E-2</v>
          </cell>
          <cell r="HY622">
            <v>0.04</v>
          </cell>
        </row>
        <row r="623">
          <cell r="A623">
            <v>610357</v>
          </cell>
          <cell r="I623">
            <v>77</v>
          </cell>
          <cell r="J623" t="str">
            <v>Neutral</v>
          </cell>
          <cell r="M623">
            <v>53</v>
          </cell>
          <cell r="R623">
            <v>1</v>
          </cell>
          <cell r="AA623">
            <v>0.01</v>
          </cell>
          <cell r="AB623">
            <v>0</v>
          </cell>
          <cell r="AC623">
            <v>0</v>
          </cell>
          <cell r="AD623">
            <v>0.02</v>
          </cell>
          <cell r="AE623">
            <v>0.02</v>
          </cell>
          <cell r="AF623">
            <v>0.08</v>
          </cell>
          <cell r="AG623">
            <v>0.08</v>
          </cell>
          <cell r="AH623">
            <v>0.06</v>
          </cell>
          <cell r="AI623">
            <v>0.11</v>
          </cell>
          <cell r="AJ623">
            <v>0.02</v>
          </cell>
          <cell r="AK623">
            <v>0.09</v>
          </cell>
          <cell r="AL623">
            <v>0.13</v>
          </cell>
          <cell r="AM623">
            <v>0.41</v>
          </cell>
          <cell r="AN623">
            <v>0.33</v>
          </cell>
          <cell r="AO623">
            <v>0.45</v>
          </cell>
          <cell r="AP623">
            <v>0.36</v>
          </cell>
          <cell r="AQ623">
            <v>0.45</v>
          </cell>
          <cell r="AR623">
            <v>0.44</v>
          </cell>
          <cell r="AS623">
            <v>0.01</v>
          </cell>
          <cell r="AT623">
            <v>0.01</v>
          </cell>
          <cell r="AU623">
            <v>0</v>
          </cell>
          <cell r="AV623">
            <v>0.04</v>
          </cell>
          <cell r="AW623">
            <v>0.03</v>
          </cell>
          <cell r="AX623">
            <v>0.05</v>
          </cell>
          <cell r="AY623">
            <v>0.49</v>
          </cell>
          <cell r="AZ623">
            <v>0.59</v>
          </cell>
          <cell r="BA623">
            <v>0.44</v>
          </cell>
          <cell r="BB623">
            <v>0.55000000000000004</v>
          </cell>
          <cell r="BC623">
            <v>0.41</v>
          </cell>
          <cell r="BD623">
            <v>0.3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0.01</v>
          </cell>
          <cell r="BR623">
            <v>0.04</v>
          </cell>
          <cell r="BS623">
            <v>0.02</v>
          </cell>
          <cell r="BT623">
            <v>0</v>
          </cell>
          <cell r="BU623">
            <v>0.01</v>
          </cell>
          <cell r="BV623">
            <v>0.02</v>
          </cell>
          <cell r="BW623">
            <v>0.03</v>
          </cell>
          <cell r="BX623">
            <v>0.03</v>
          </cell>
          <cell r="BY623">
            <v>0</v>
          </cell>
          <cell r="BZ623">
            <v>0.13</v>
          </cell>
          <cell r="CA623">
            <v>0.14000000000000001</v>
          </cell>
          <cell r="CB623">
            <v>0.04</v>
          </cell>
          <cell r="CL623">
            <v>0.27</v>
          </cell>
          <cell r="CM623">
            <v>0.3</v>
          </cell>
          <cell r="CN623">
            <v>0.32</v>
          </cell>
          <cell r="CO623">
            <v>0.42</v>
          </cell>
          <cell r="CP623">
            <v>0.32</v>
          </cell>
          <cell r="CQ623">
            <v>0.35</v>
          </cell>
          <cell r="CR623">
            <v>0.36</v>
          </cell>
          <cell r="CS623">
            <v>0.32</v>
          </cell>
          <cell r="CT623">
            <v>0.42</v>
          </cell>
          <cell r="CU623">
            <v>0</v>
          </cell>
          <cell r="CV623">
            <v>0</v>
          </cell>
          <cell r="CW623">
            <v>0.01</v>
          </cell>
          <cell r="CX623">
            <v>0.01</v>
          </cell>
          <cell r="CY623">
            <v>0.01</v>
          </cell>
          <cell r="CZ623">
            <v>0.02</v>
          </cell>
          <cell r="DA623">
            <v>0</v>
          </cell>
          <cell r="DB623">
            <v>0</v>
          </cell>
          <cell r="DC623">
            <v>0</v>
          </cell>
          <cell r="DD623">
            <v>0.73</v>
          </cell>
          <cell r="DE623">
            <v>0.69</v>
          </cell>
          <cell r="DF623">
            <v>0.65</v>
          </cell>
          <cell r="DG623">
            <v>0.54</v>
          </cell>
          <cell r="DH623">
            <v>0.64</v>
          </cell>
          <cell r="DI623">
            <v>0.63</v>
          </cell>
          <cell r="DJ623">
            <v>0.5</v>
          </cell>
          <cell r="DK623">
            <v>0.5</v>
          </cell>
          <cell r="DL623">
            <v>0.52</v>
          </cell>
          <cell r="DM623">
            <v>0.1</v>
          </cell>
          <cell r="DN623">
            <v>0</v>
          </cell>
          <cell r="DO623">
            <v>0</v>
          </cell>
          <cell r="DP623">
            <v>0.01</v>
          </cell>
          <cell r="DQ623">
            <v>0.01</v>
          </cell>
          <cell r="DR623">
            <v>0.01</v>
          </cell>
          <cell r="DS623">
            <v>0.01</v>
          </cell>
          <cell r="DT623">
            <v>0.01</v>
          </cell>
          <cell r="DU623">
            <v>0.02</v>
          </cell>
          <cell r="DW623">
            <v>9.4E-2</v>
          </cell>
          <cell r="DX623">
            <v>5.1999999999999998E-2</v>
          </cell>
          <cell r="DY623">
            <v>0.04</v>
          </cell>
          <cell r="DZ623">
            <v>0.04</v>
          </cell>
          <cell r="EA623">
            <v>0.05</v>
          </cell>
          <cell r="EB623">
            <v>0.04</v>
          </cell>
          <cell r="EC623">
            <v>0</v>
          </cell>
          <cell r="ED623">
            <v>0.03</v>
          </cell>
          <cell r="EE623">
            <v>0.42</v>
          </cell>
          <cell r="EF623">
            <v>0.43</v>
          </cell>
          <cell r="EG623">
            <v>0.4</v>
          </cell>
          <cell r="EH623">
            <v>0.38</v>
          </cell>
          <cell r="EI623">
            <v>0.32</v>
          </cell>
          <cell r="EJ623">
            <v>0.41</v>
          </cell>
          <cell r="EK623">
            <v>0.42</v>
          </cell>
          <cell r="EL623">
            <v>0.44</v>
          </cell>
          <cell r="EM623">
            <v>0.48</v>
          </cell>
          <cell r="EO623">
            <v>0.47</v>
          </cell>
          <cell r="EP623">
            <v>0.54</v>
          </cell>
          <cell r="EQ623">
            <v>0.56000000000000005</v>
          </cell>
          <cell r="ER623">
            <v>0.61</v>
          </cell>
          <cell r="ES623">
            <v>0.5</v>
          </cell>
          <cell r="ET623">
            <v>0.5</v>
          </cell>
          <cell r="EU623">
            <v>0.53</v>
          </cell>
          <cell r="EV623">
            <v>0.45</v>
          </cell>
          <cell r="EW623">
            <v>0.01</v>
          </cell>
          <cell r="EX623">
            <v>0.01</v>
          </cell>
          <cell r="EY623">
            <v>0.01</v>
          </cell>
          <cell r="EZ623">
            <v>0.01</v>
          </cell>
          <cell r="FA623">
            <v>0.01</v>
          </cell>
          <cell r="FB623">
            <v>0.03</v>
          </cell>
          <cell r="FC623">
            <v>0.03</v>
          </cell>
          <cell r="FD623">
            <v>0.02</v>
          </cell>
          <cell r="FE623">
            <v>0.02</v>
          </cell>
          <cell r="GP623">
            <v>0.04</v>
          </cell>
          <cell r="GQ623">
            <v>0.05</v>
          </cell>
          <cell r="GR623">
            <v>0.14000000000000001</v>
          </cell>
          <cell r="GS623">
            <v>0.05</v>
          </cell>
          <cell r="GT623">
            <v>0.1</v>
          </cell>
          <cell r="GU623">
            <v>0.01</v>
          </cell>
          <cell r="GV623">
            <v>0.45</v>
          </cell>
          <cell r="GW623">
            <v>0.38</v>
          </cell>
          <cell r="GX623">
            <v>0.31</v>
          </cell>
          <cell r="GY623">
            <v>0.38</v>
          </cell>
          <cell r="GZ623">
            <v>0.45</v>
          </cell>
          <cell r="HA623">
            <v>0.42</v>
          </cell>
          <cell r="HB623">
            <v>0.28000000000000003</v>
          </cell>
          <cell r="HC623">
            <v>0.28999999999999998</v>
          </cell>
          <cell r="HD623">
            <v>0.24</v>
          </cell>
          <cell r="HE623">
            <v>0.35</v>
          </cell>
          <cell r="HF623">
            <v>0.28999999999999998</v>
          </cell>
          <cell r="HG623">
            <v>0.44</v>
          </cell>
          <cell r="HH623">
            <v>0.18</v>
          </cell>
          <cell r="HI623">
            <v>0.2</v>
          </cell>
          <cell r="HJ623">
            <v>0.19</v>
          </cell>
          <cell r="HK623">
            <v>0.14000000000000001</v>
          </cell>
          <cell r="HL623">
            <v>0.11</v>
          </cell>
          <cell r="HM623">
            <v>0.08</v>
          </cell>
          <cell r="HN623">
            <v>0.01</v>
          </cell>
          <cell r="HO623">
            <v>0.03</v>
          </cell>
          <cell r="HP623">
            <v>7.0000000000000007E-2</v>
          </cell>
          <cell r="HQ623">
            <v>0.02</v>
          </cell>
          <cell r="HR623">
            <v>0.01</v>
          </cell>
          <cell r="HS623">
            <v>2.1000000000000001E-2</v>
          </cell>
          <cell r="HT623">
            <v>0.04</v>
          </cell>
          <cell r="HU623">
            <v>0.05</v>
          </cell>
          <cell r="HV623">
            <v>0.05</v>
          </cell>
          <cell r="HW623">
            <v>0.06</v>
          </cell>
          <cell r="HX623">
            <v>0.03</v>
          </cell>
          <cell r="HY623">
            <v>0.03</v>
          </cell>
        </row>
        <row r="624">
          <cell r="A624">
            <v>610362</v>
          </cell>
          <cell r="I624">
            <v>54</v>
          </cell>
          <cell r="J624" t="str">
            <v>Strong</v>
          </cell>
          <cell r="M624">
            <v>61</v>
          </cell>
          <cell r="R624">
            <v>4</v>
          </cell>
          <cell r="AA624">
            <v>0.01</v>
          </cell>
          <cell r="AB624">
            <v>0.01</v>
          </cell>
          <cell r="AC624">
            <v>0.01</v>
          </cell>
          <cell r="AD624">
            <v>0.01</v>
          </cell>
          <cell r="AE624">
            <v>0.03</v>
          </cell>
          <cell r="AF624">
            <v>0.05</v>
          </cell>
          <cell r="AG624">
            <v>0.06</v>
          </cell>
          <cell r="AH624">
            <v>0.04</v>
          </cell>
          <cell r="AI624">
            <v>0.08</v>
          </cell>
          <cell r="AJ624">
            <v>0.01</v>
          </cell>
          <cell r="AK624">
            <v>0.15</v>
          </cell>
          <cell r="AL624">
            <v>0.13</v>
          </cell>
          <cell r="AM624">
            <v>0.23</v>
          </cell>
          <cell r="AN624">
            <v>0.2</v>
          </cell>
          <cell r="AO624">
            <v>0.27</v>
          </cell>
          <cell r="AP624">
            <v>0.18</v>
          </cell>
          <cell r="AQ624">
            <v>0.23</v>
          </cell>
          <cell r="AR624">
            <v>0.27</v>
          </cell>
          <cell r="AS624">
            <v>0.01</v>
          </cell>
          <cell r="AT624">
            <v>0.01</v>
          </cell>
          <cell r="AU624">
            <v>0</v>
          </cell>
          <cell r="AV624">
            <v>0</v>
          </cell>
          <cell r="AW624">
            <v>0</v>
          </cell>
          <cell r="AX624">
            <v>0.01</v>
          </cell>
          <cell r="AY624">
            <v>0.69</v>
          </cell>
          <cell r="AZ624">
            <v>0.74</v>
          </cell>
          <cell r="BA624">
            <v>0.65</v>
          </cell>
          <cell r="BB624">
            <v>0.79</v>
          </cell>
          <cell r="BC624">
            <v>0.59</v>
          </cell>
          <cell r="BD624">
            <v>0.54</v>
          </cell>
          <cell r="BK624">
            <v>7.0000000000000001E-3</v>
          </cell>
          <cell r="BL624">
            <v>7.0000000000000001E-3</v>
          </cell>
          <cell r="BM624">
            <v>0</v>
          </cell>
          <cell r="BN624">
            <v>0</v>
          </cell>
          <cell r="BO624">
            <v>0.01</v>
          </cell>
          <cell r="BP624">
            <v>0.04</v>
          </cell>
          <cell r="BQ624">
            <v>0.06</v>
          </cell>
          <cell r="BR624">
            <v>0.1</v>
          </cell>
          <cell r="BS624">
            <v>0.11</v>
          </cell>
          <cell r="BT624">
            <v>0.04</v>
          </cell>
          <cell r="BU624">
            <v>0.06</v>
          </cell>
          <cell r="BV624">
            <v>0.06</v>
          </cell>
          <cell r="BW624">
            <v>0.04</v>
          </cell>
          <cell r="BX624">
            <v>0.08</v>
          </cell>
          <cell r="BY624">
            <v>0.13</v>
          </cell>
          <cell r="BZ624">
            <v>0.14000000000000001</v>
          </cell>
          <cell r="CA624">
            <v>0.12</v>
          </cell>
          <cell r="CB624">
            <v>0.11</v>
          </cell>
          <cell r="CL624">
            <v>0.15</v>
          </cell>
          <cell r="CM624">
            <v>0.18</v>
          </cell>
          <cell r="CN624">
            <v>0.22</v>
          </cell>
          <cell r="CO624">
            <v>0.18</v>
          </cell>
          <cell r="CP624">
            <v>0.18</v>
          </cell>
          <cell r="CQ624">
            <v>0.25</v>
          </cell>
          <cell r="CR624">
            <v>0.21</v>
          </cell>
          <cell r="CS624">
            <v>0.22</v>
          </cell>
          <cell r="CT624">
            <v>0.23</v>
          </cell>
          <cell r="CU624">
            <v>0.01</v>
          </cell>
          <cell r="CV624">
            <v>0.01</v>
          </cell>
          <cell r="CW624">
            <v>0.03</v>
          </cell>
          <cell r="CX624">
            <v>0.01</v>
          </cell>
          <cell r="CY624">
            <v>0.01</v>
          </cell>
          <cell r="CZ624">
            <v>0.02</v>
          </cell>
          <cell r="DA624">
            <v>0.01</v>
          </cell>
          <cell r="DB624">
            <v>0.01</v>
          </cell>
          <cell r="DC624">
            <v>0.01</v>
          </cell>
          <cell r="DD624">
            <v>0.79</v>
          </cell>
          <cell r="DE624">
            <v>0.74</v>
          </cell>
          <cell r="DF624">
            <v>0.7</v>
          </cell>
          <cell r="DG624">
            <v>0.77</v>
          </cell>
          <cell r="DH624">
            <v>0.72</v>
          </cell>
          <cell r="DI624">
            <v>0.56999999999999995</v>
          </cell>
          <cell r="DJ624">
            <v>0.56999999999999995</v>
          </cell>
          <cell r="DK624">
            <v>0.55000000000000004</v>
          </cell>
          <cell r="DL624">
            <v>0.55000000000000004</v>
          </cell>
          <cell r="DM624">
            <v>0.14000000000000001</v>
          </cell>
          <cell r="DN624">
            <v>0</v>
          </cell>
          <cell r="DO624">
            <v>0.01</v>
          </cell>
          <cell r="DP624">
            <v>0.03</v>
          </cell>
          <cell r="DQ624">
            <v>7.0000000000000001E-3</v>
          </cell>
          <cell r="DR624">
            <v>0.01</v>
          </cell>
          <cell r="DS624">
            <v>0.06</v>
          </cell>
          <cell r="DT624">
            <v>0.05</v>
          </cell>
          <cell r="DU624">
            <v>0.03</v>
          </cell>
          <cell r="DW624">
            <v>3.5000000000000003E-2</v>
          </cell>
          <cell r="DX624">
            <v>4.2999999999999997E-2</v>
          </cell>
          <cell r="DY624">
            <v>0.09</v>
          </cell>
          <cell r="DZ624">
            <v>0.06</v>
          </cell>
          <cell r="EA624">
            <v>0.09</v>
          </cell>
          <cell r="EB624">
            <v>0.16</v>
          </cell>
          <cell r="EC624">
            <v>0.13</v>
          </cell>
          <cell r="ED624">
            <v>0.06</v>
          </cell>
          <cell r="EE624">
            <v>0.25</v>
          </cell>
          <cell r="EF624">
            <v>0.3</v>
          </cell>
          <cell r="EG624">
            <v>0.31</v>
          </cell>
          <cell r="EH624">
            <v>0.3</v>
          </cell>
          <cell r="EI624">
            <v>0.28000000000000003</v>
          </cell>
          <cell r="EJ624">
            <v>0.38</v>
          </cell>
          <cell r="EK624">
            <v>0.28000000000000003</v>
          </cell>
          <cell r="EL624">
            <v>0.28000000000000003</v>
          </cell>
          <cell r="EM624">
            <v>0.4</v>
          </cell>
          <cell r="EO624">
            <v>0.65</v>
          </cell>
          <cell r="EP624">
            <v>0.61</v>
          </cell>
          <cell r="EQ624">
            <v>0.56000000000000005</v>
          </cell>
          <cell r="ER624">
            <v>0.64</v>
          </cell>
          <cell r="ES624">
            <v>0.49</v>
          </cell>
          <cell r="ET624">
            <v>0.43</v>
          </cell>
          <cell r="EU624">
            <v>0.52</v>
          </cell>
          <cell r="EV624">
            <v>0.5</v>
          </cell>
          <cell r="EW624">
            <v>0.04</v>
          </cell>
          <cell r="EX624">
            <v>0.02</v>
          </cell>
          <cell r="EY624">
            <v>0.02</v>
          </cell>
          <cell r="EZ624">
            <v>0.03</v>
          </cell>
          <cell r="FA624">
            <v>0.02</v>
          </cell>
          <cell r="FB624">
            <v>0.02</v>
          </cell>
          <cell r="FC624">
            <v>7.0000000000000007E-2</v>
          </cell>
          <cell r="FD624">
            <v>0.02</v>
          </cell>
          <cell r="FE624">
            <v>0.02</v>
          </cell>
          <cell r="GP624">
            <v>0.02</v>
          </cell>
          <cell r="GQ624">
            <v>0.01</v>
          </cell>
          <cell r="GR624">
            <v>0.03</v>
          </cell>
          <cell r="GS624">
            <v>0.03</v>
          </cell>
          <cell r="GT624">
            <v>0.11</v>
          </cell>
          <cell r="GU624">
            <v>0.01</v>
          </cell>
          <cell r="GV624">
            <v>0.36</v>
          </cell>
          <cell r="GW624">
            <v>0.28000000000000003</v>
          </cell>
          <cell r="GX624">
            <v>0.31</v>
          </cell>
          <cell r="GY624">
            <v>0.42</v>
          </cell>
          <cell r="GZ624">
            <v>0.4</v>
          </cell>
          <cell r="HA624">
            <v>0.37</v>
          </cell>
          <cell r="HB624">
            <v>0.5</v>
          </cell>
          <cell r="HC624">
            <v>0.42</v>
          </cell>
          <cell r="HD624">
            <v>0.43</v>
          </cell>
          <cell r="HE624">
            <v>0.42</v>
          </cell>
          <cell r="HF624">
            <v>0.33</v>
          </cell>
          <cell r="HG624">
            <v>0.53</v>
          </cell>
          <cell r="HH624">
            <v>0.04</v>
          </cell>
          <cell r="HI624">
            <v>0.22</v>
          </cell>
          <cell r="HJ624">
            <v>0.15</v>
          </cell>
          <cell r="HK624">
            <v>0.04</v>
          </cell>
          <cell r="HL624">
            <v>0.1</v>
          </cell>
          <cell r="HM624">
            <v>0.03</v>
          </cell>
          <cell r="HN624">
            <v>2.8000000000000001E-2</v>
          </cell>
          <cell r="HO624">
            <v>0.03</v>
          </cell>
          <cell r="HP624">
            <v>0.04</v>
          </cell>
          <cell r="HQ624">
            <v>0.02</v>
          </cell>
          <cell r="HR624">
            <v>2.8000000000000001E-2</v>
          </cell>
          <cell r="HS624">
            <v>2.8000000000000001E-2</v>
          </cell>
          <cell r="HT624">
            <v>0.04</v>
          </cell>
          <cell r="HU624">
            <v>0.04</v>
          </cell>
          <cell r="HV624">
            <v>0.04</v>
          </cell>
          <cell r="HW624">
            <v>7.0000000000000007E-2</v>
          </cell>
          <cell r="HX624">
            <v>0.04</v>
          </cell>
          <cell r="HY624">
            <v>0.04</v>
          </cell>
        </row>
        <row r="625">
          <cell r="A625">
            <v>610363</v>
          </cell>
          <cell r="I625">
            <v>35</v>
          </cell>
          <cell r="J625" t="str">
            <v>Weak</v>
          </cell>
          <cell r="M625">
            <v>34</v>
          </cell>
          <cell r="R625">
            <v>119</v>
          </cell>
          <cell r="AA625">
            <v>0.01</v>
          </cell>
          <cell r="AB625">
            <v>0.02</v>
          </cell>
          <cell r="AC625">
            <v>0</v>
          </cell>
          <cell r="AD625">
            <v>0.01</v>
          </cell>
          <cell r="AE625">
            <v>0.04</v>
          </cell>
          <cell r="AF625">
            <v>0.11</v>
          </cell>
          <cell r="AG625">
            <v>0.09</v>
          </cell>
          <cell r="AH625">
            <v>0.08</v>
          </cell>
          <cell r="AI625">
            <v>0.06</v>
          </cell>
          <cell r="AJ625">
            <v>0.04</v>
          </cell>
          <cell r="AK625">
            <v>0.18</v>
          </cell>
          <cell r="AL625">
            <v>0.22</v>
          </cell>
          <cell r="AM625">
            <v>0.41</v>
          </cell>
          <cell r="AN625">
            <v>0.39</v>
          </cell>
          <cell r="AO625">
            <v>0.37</v>
          </cell>
          <cell r="AP625">
            <v>0.24</v>
          </cell>
          <cell r="AQ625">
            <v>0.38</v>
          </cell>
          <cell r="AR625">
            <v>0.34</v>
          </cell>
          <cell r="AS625">
            <v>0.01</v>
          </cell>
          <cell r="AT625">
            <v>0.01</v>
          </cell>
          <cell r="AU625">
            <v>0.03</v>
          </cell>
          <cell r="AV625">
            <v>0.02</v>
          </cell>
          <cell r="AW625">
            <v>0.02</v>
          </cell>
          <cell r="AX625">
            <v>0.02</v>
          </cell>
          <cell r="AY625">
            <v>0.49</v>
          </cell>
          <cell r="AZ625">
            <v>0.51</v>
          </cell>
          <cell r="BA625">
            <v>0.54</v>
          </cell>
          <cell r="BB625">
            <v>0.7</v>
          </cell>
          <cell r="BC625">
            <v>0.38</v>
          </cell>
          <cell r="BD625">
            <v>0.31</v>
          </cell>
          <cell r="BK625">
            <v>0.01</v>
          </cell>
          <cell r="BL625">
            <v>5.0000000000000001E-3</v>
          </cell>
          <cell r="BM625">
            <v>0.01</v>
          </cell>
          <cell r="BN625">
            <v>0.02</v>
          </cell>
          <cell r="BO625">
            <v>0.01</v>
          </cell>
          <cell r="BP625">
            <v>0.02</v>
          </cell>
          <cell r="BQ625">
            <v>0.02</v>
          </cell>
          <cell r="BR625">
            <v>0.1</v>
          </cell>
          <cell r="BS625">
            <v>0.04</v>
          </cell>
          <cell r="BT625">
            <v>0.01</v>
          </cell>
          <cell r="BU625">
            <v>0.03</v>
          </cell>
          <cell r="BV625">
            <v>0.04</v>
          </cell>
          <cell r="BW625">
            <v>0.04</v>
          </cell>
          <cell r="BX625">
            <v>0.04</v>
          </cell>
          <cell r="BY625">
            <v>0.06</v>
          </cell>
          <cell r="BZ625">
            <v>0.08</v>
          </cell>
          <cell r="CA625">
            <v>0.1</v>
          </cell>
          <cell r="CB625">
            <v>0.1</v>
          </cell>
          <cell r="CL625">
            <v>0.13</v>
          </cell>
          <cell r="CM625">
            <v>0.15</v>
          </cell>
          <cell r="CN625">
            <v>0.18</v>
          </cell>
          <cell r="CO625">
            <v>0.12</v>
          </cell>
          <cell r="CP625">
            <v>0.13</v>
          </cell>
          <cell r="CQ625">
            <v>0.22</v>
          </cell>
          <cell r="CR625">
            <v>0.22</v>
          </cell>
          <cell r="CS625">
            <v>0.22</v>
          </cell>
          <cell r="CT625">
            <v>0.22</v>
          </cell>
          <cell r="CU625">
            <v>0.01</v>
          </cell>
          <cell r="CV625">
            <v>0.01</v>
          </cell>
          <cell r="CW625">
            <v>0.02</v>
          </cell>
          <cell r="CX625">
            <v>0.02</v>
          </cell>
          <cell r="CY625">
            <v>0.01</v>
          </cell>
          <cell r="CZ625">
            <v>0.02</v>
          </cell>
          <cell r="DA625">
            <v>0.01</v>
          </cell>
          <cell r="DB625">
            <v>0.02</v>
          </cell>
          <cell r="DC625">
            <v>0.01</v>
          </cell>
          <cell r="DD625">
            <v>0.83</v>
          </cell>
          <cell r="DE625">
            <v>0.8</v>
          </cell>
          <cell r="DF625">
            <v>0.76</v>
          </cell>
          <cell r="DG625">
            <v>0.8</v>
          </cell>
          <cell r="DH625">
            <v>0.82</v>
          </cell>
          <cell r="DI625">
            <v>0.68</v>
          </cell>
          <cell r="DJ625">
            <v>0.67</v>
          </cell>
          <cell r="DK625">
            <v>0.56999999999999995</v>
          </cell>
          <cell r="DL625">
            <v>0.61</v>
          </cell>
          <cell r="DM625">
            <v>0.11</v>
          </cell>
          <cell r="DN625">
            <v>5.0000000000000001E-3</v>
          </cell>
          <cell r="DO625">
            <v>0.01</v>
          </cell>
          <cell r="DP625">
            <v>0.02</v>
          </cell>
          <cell r="DQ625">
            <v>8.0000000000000002E-3</v>
          </cell>
          <cell r="DR625">
            <v>0.01</v>
          </cell>
          <cell r="DS625">
            <v>0.05</v>
          </cell>
          <cell r="DT625">
            <v>0.02</v>
          </cell>
          <cell r="DU625">
            <v>0.02</v>
          </cell>
          <cell r="DW625">
            <v>5.1999999999999998E-2</v>
          </cell>
          <cell r="DX625">
            <v>1.7999999999999999E-2</v>
          </cell>
          <cell r="DY625">
            <v>7.0000000000000007E-2</v>
          </cell>
          <cell r="DZ625">
            <v>0.05</v>
          </cell>
          <cell r="EA625">
            <v>0.08</v>
          </cell>
          <cell r="EB625">
            <v>0.16</v>
          </cell>
          <cell r="EC625">
            <v>0.06</v>
          </cell>
          <cell r="ED625">
            <v>0.03</v>
          </cell>
          <cell r="EE625">
            <v>0.33</v>
          </cell>
          <cell r="EF625">
            <v>0.3</v>
          </cell>
          <cell r="EG625">
            <v>0.3</v>
          </cell>
          <cell r="EH625">
            <v>0.32</v>
          </cell>
          <cell r="EI625">
            <v>0.28000000000000003</v>
          </cell>
          <cell r="EJ625">
            <v>0.32</v>
          </cell>
          <cell r="EK625">
            <v>0.37</v>
          </cell>
          <cell r="EL625">
            <v>0.37</v>
          </cell>
          <cell r="EM625">
            <v>0.35</v>
          </cell>
          <cell r="EO625">
            <v>0.62</v>
          </cell>
          <cell r="EP625">
            <v>0.64</v>
          </cell>
          <cell r="EQ625">
            <v>0.56000000000000005</v>
          </cell>
          <cell r="ER625">
            <v>0.63</v>
          </cell>
          <cell r="ES625">
            <v>0.54</v>
          </cell>
          <cell r="ET625">
            <v>0.36</v>
          </cell>
          <cell r="EU625">
            <v>0.51</v>
          </cell>
          <cell r="EV625">
            <v>0.56000000000000005</v>
          </cell>
          <cell r="EW625">
            <v>0.06</v>
          </cell>
          <cell r="EX625">
            <v>0.03</v>
          </cell>
          <cell r="EY625">
            <v>0.03</v>
          </cell>
          <cell r="EZ625">
            <v>0.03</v>
          </cell>
          <cell r="FA625">
            <v>0.03</v>
          </cell>
          <cell r="FB625">
            <v>0.04</v>
          </cell>
          <cell r="FC625">
            <v>7.0000000000000007E-2</v>
          </cell>
          <cell r="FD625">
            <v>0.04</v>
          </cell>
          <cell r="FE625">
            <v>0.04</v>
          </cell>
          <cell r="GP625">
            <v>0.01</v>
          </cell>
          <cell r="GQ625">
            <v>0.01</v>
          </cell>
          <cell r="GR625">
            <v>0.01</v>
          </cell>
          <cell r="GS625">
            <v>0.01</v>
          </cell>
          <cell r="GT625">
            <v>0.08</v>
          </cell>
          <cell r="GU625">
            <v>0.01</v>
          </cell>
          <cell r="GV625">
            <v>0.27</v>
          </cell>
          <cell r="GW625">
            <v>0.16</v>
          </cell>
          <cell r="GX625">
            <v>0.16</v>
          </cell>
          <cell r="GY625">
            <v>0.21</v>
          </cell>
          <cell r="GZ625">
            <v>0.35</v>
          </cell>
          <cell r="HA625">
            <v>0.21</v>
          </cell>
          <cell r="HB625">
            <v>0.65</v>
          </cell>
          <cell r="HC625">
            <v>0.69</v>
          </cell>
          <cell r="HD625">
            <v>0.59</v>
          </cell>
          <cell r="HE625">
            <v>0.56000000000000005</v>
          </cell>
          <cell r="HF625">
            <v>0.35</v>
          </cell>
          <cell r="HG625">
            <v>0.7</v>
          </cell>
          <cell r="HH625">
            <v>0.03</v>
          </cell>
          <cell r="HI625">
            <v>0.09</v>
          </cell>
          <cell r="HJ625">
            <v>0.16</v>
          </cell>
          <cell r="HK625">
            <v>0.15</v>
          </cell>
          <cell r="HL625">
            <v>0.12</v>
          </cell>
          <cell r="HM625">
            <v>0.03</v>
          </cell>
          <cell r="HN625">
            <v>2.1000000000000001E-2</v>
          </cell>
          <cell r="HO625">
            <v>0.03</v>
          </cell>
          <cell r="HP625">
            <v>0.03</v>
          </cell>
          <cell r="HQ625">
            <v>0.03</v>
          </cell>
          <cell r="HR625">
            <v>5.3999999999999999E-2</v>
          </cell>
          <cell r="HS625">
            <v>2.1000000000000001E-2</v>
          </cell>
          <cell r="HT625">
            <v>0.03</v>
          </cell>
          <cell r="HU625">
            <v>0.03</v>
          </cell>
          <cell r="HV625">
            <v>0.04</v>
          </cell>
          <cell r="HW625">
            <v>0.05</v>
          </cell>
          <cell r="HX625">
            <v>0.04</v>
          </cell>
          <cell r="HY625">
            <v>0.04</v>
          </cell>
        </row>
        <row r="626">
          <cell r="A626">
            <v>610364</v>
          </cell>
          <cell r="I626">
            <v>84</v>
          </cell>
          <cell r="J626" t="str">
            <v>Strong</v>
          </cell>
          <cell r="M626">
            <v>63</v>
          </cell>
          <cell r="R626">
            <v>1</v>
          </cell>
          <cell r="AA626">
            <v>0</v>
          </cell>
          <cell r="AB626">
            <v>0.01</v>
          </cell>
          <cell r="AC626">
            <v>0</v>
          </cell>
          <cell r="AD626">
            <v>0.02</v>
          </cell>
          <cell r="AE626">
            <v>0.04</v>
          </cell>
          <cell r="AF626">
            <v>0.09</v>
          </cell>
          <cell r="AG626">
            <v>7.0000000000000007E-2</v>
          </cell>
          <cell r="AH626">
            <v>0.03</v>
          </cell>
          <cell r="AI626">
            <v>0.05</v>
          </cell>
          <cell r="AJ626">
            <v>0.13</v>
          </cell>
          <cell r="AK626">
            <v>7.0000000000000007E-2</v>
          </cell>
          <cell r="AL626">
            <v>0.14000000000000001</v>
          </cell>
          <cell r="AM626">
            <v>0.17</v>
          </cell>
          <cell r="AN626">
            <v>0.12</v>
          </cell>
          <cell r="AO626">
            <v>0.24</v>
          </cell>
          <cell r="AP626">
            <v>0.17</v>
          </cell>
          <cell r="AQ626">
            <v>0.27</v>
          </cell>
          <cell r="AR626">
            <v>0.24</v>
          </cell>
          <cell r="AS626">
            <v>0.01</v>
          </cell>
          <cell r="AT626">
            <v>0.01</v>
          </cell>
          <cell r="AU626">
            <v>0</v>
          </cell>
          <cell r="AV626">
            <v>0.01</v>
          </cell>
          <cell r="AW626">
            <v>0.01</v>
          </cell>
          <cell r="AX626">
            <v>0.02</v>
          </cell>
          <cell r="AY626">
            <v>0.75</v>
          </cell>
          <cell r="AZ626">
            <v>0.83</v>
          </cell>
          <cell r="BA626">
            <v>0.71</v>
          </cell>
          <cell r="BB626">
            <v>0.66</v>
          </cell>
          <cell r="BC626">
            <v>0.61</v>
          </cell>
          <cell r="BD626">
            <v>0.51</v>
          </cell>
          <cell r="BK626">
            <v>0</v>
          </cell>
          <cell r="BL626">
            <v>1.0999999999999999E-2</v>
          </cell>
          <cell r="BM626">
            <v>0.01</v>
          </cell>
          <cell r="BN626">
            <v>0.01</v>
          </cell>
          <cell r="BO626">
            <v>0</v>
          </cell>
          <cell r="BP626">
            <v>0</v>
          </cell>
          <cell r="BQ626">
            <v>0.02</v>
          </cell>
          <cell r="BR626">
            <v>7.0000000000000007E-2</v>
          </cell>
          <cell r="BS626">
            <v>0.04</v>
          </cell>
          <cell r="BT626">
            <v>0.05</v>
          </cell>
          <cell r="BU626">
            <v>0.02</v>
          </cell>
          <cell r="BV626">
            <v>0.03</v>
          </cell>
          <cell r="BW626">
            <v>0.04</v>
          </cell>
          <cell r="BX626">
            <v>0.01</v>
          </cell>
          <cell r="BY626">
            <v>7.0000000000000007E-2</v>
          </cell>
          <cell r="BZ626">
            <v>0.08</v>
          </cell>
          <cell r="CA626">
            <v>0.12</v>
          </cell>
          <cell r="CB626">
            <v>7.0000000000000007E-2</v>
          </cell>
          <cell r="CL626">
            <v>0.12</v>
          </cell>
          <cell r="CM626">
            <v>0.22</v>
          </cell>
          <cell r="CN626">
            <v>0.16</v>
          </cell>
          <cell r="CO626">
            <v>0.17</v>
          </cell>
          <cell r="CP626">
            <v>0.24</v>
          </cell>
          <cell r="CQ626">
            <v>0.27</v>
          </cell>
          <cell r="CR626">
            <v>0.23</v>
          </cell>
          <cell r="CS626">
            <v>0.18</v>
          </cell>
          <cell r="CT626">
            <v>0.25</v>
          </cell>
          <cell r="CU626">
            <v>0.01</v>
          </cell>
          <cell r="CV626">
            <v>0.01</v>
          </cell>
          <cell r="CW626">
            <v>0.05</v>
          </cell>
          <cell r="CX626">
            <v>0.03</v>
          </cell>
          <cell r="CY626">
            <v>0.01</v>
          </cell>
          <cell r="CZ626">
            <v>0.03</v>
          </cell>
          <cell r="DA626">
            <v>0.02</v>
          </cell>
          <cell r="DB626">
            <v>0.01</v>
          </cell>
          <cell r="DC626">
            <v>0.01</v>
          </cell>
          <cell r="DD626">
            <v>0.82</v>
          </cell>
          <cell r="DE626">
            <v>0.74</v>
          </cell>
          <cell r="DF626">
            <v>0.74</v>
          </cell>
          <cell r="DG626">
            <v>0.74</v>
          </cell>
          <cell r="DH626">
            <v>0.74</v>
          </cell>
          <cell r="DI626">
            <v>0.63</v>
          </cell>
          <cell r="DJ626">
            <v>0.65</v>
          </cell>
          <cell r="DK626">
            <v>0.62</v>
          </cell>
          <cell r="DL626">
            <v>0.63</v>
          </cell>
          <cell r="DM626">
            <v>0.03</v>
          </cell>
          <cell r="DN626">
            <v>0</v>
          </cell>
          <cell r="DO626">
            <v>0.01</v>
          </cell>
          <cell r="DP626">
            <v>0.02</v>
          </cell>
          <cell r="DQ626">
            <v>0</v>
          </cell>
          <cell r="DR626">
            <v>0.02</v>
          </cell>
          <cell r="DS626">
            <v>7.0000000000000007E-2</v>
          </cell>
          <cell r="DT626">
            <v>0.03</v>
          </cell>
          <cell r="DU626">
            <v>0.05</v>
          </cell>
          <cell r="DW626">
            <v>1.0999999999999999E-2</v>
          </cell>
          <cell r="DX626">
            <v>1.0999999999999999E-2</v>
          </cell>
          <cell r="DY626">
            <v>0.03</v>
          </cell>
          <cell r="DZ626">
            <v>0.08</v>
          </cell>
          <cell r="EA626">
            <v>7.0000000000000007E-2</v>
          </cell>
          <cell r="EB626">
            <v>0.11</v>
          </cell>
          <cell r="EC626">
            <v>0.09</v>
          </cell>
          <cell r="ED626">
            <v>0.13</v>
          </cell>
          <cell r="EE626">
            <v>0.35</v>
          </cell>
          <cell r="EF626">
            <v>0.27</v>
          </cell>
          <cell r="EG626">
            <v>0.28000000000000003</v>
          </cell>
          <cell r="EH626">
            <v>0.26</v>
          </cell>
          <cell r="EI626">
            <v>0.22</v>
          </cell>
          <cell r="EJ626">
            <v>0.24</v>
          </cell>
          <cell r="EK626">
            <v>0.26</v>
          </cell>
          <cell r="EL626">
            <v>0.3</v>
          </cell>
          <cell r="EM626">
            <v>0.34</v>
          </cell>
          <cell r="EO626">
            <v>0.71</v>
          </cell>
          <cell r="EP626">
            <v>0.68</v>
          </cell>
          <cell r="EQ626">
            <v>0.65</v>
          </cell>
          <cell r="ER626">
            <v>0.7</v>
          </cell>
          <cell r="ES626">
            <v>0.66</v>
          </cell>
          <cell r="ET626">
            <v>0.51</v>
          </cell>
          <cell r="EU626">
            <v>0.53</v>
          </cell>
          <cell r="EV626">
            <v>0.45</v>
          </cell>
          <cell r="EW626">
            <v>0.03</v>
          </cell>
          <cell r="EX626">
            <v>0.01</v>
          </cell>
          <cell r="EY626">
            <v>0.01</v>
          </cell>
          <cell r="EZ626">
            <v>0.03</v>
          </cell>
          <cell r="FA626">
            <v>0.01</v>
          </cell>
          <cell r="FB626">
            <v>0.01</v>
          </cell>
          <cell r="FC626">
            <v>0.05</v>
          </cell>
          <cell r="FD626">
            <v>0.04</v>
          </cell>
          <cell r="FE626">
            <v>0.03</v>
          </cell>
          <cell r="GP626">
            <v>0.01</v>
          </cell>
          <cell r="GQ626">
            <v>0.01</v>
          </cell>
          <cell r="GR626">
            <v>0.01</v>
          </cell>
          <cell r="GS626">
            <v>0.05</v>
          </cell>
          <cell r="GT626">
            <v>0.05</v>
          </cell>
          <cell r="GU626">
            <v>0.01</v>
          </cell>
          <cell r="GV626">
            <v>0.39</v>
          </cell>
          <cell r="GW626">
            <v>0.39</v>
          </cell>
          <cell r="GX626">
            <v>0.39</v>
          </cell>
          <cell r="GY626">
            <v>0.4</v>
          </cell>
          <cell r="GZ626">
            <v>0.4</v>
          </cell>
          <cell r="HA626">
            <v>0.38</v>
          </cell>
          <cell r="HB626">
            <v>0.47</v>
          </cell>
          <cell r="HC626">
            <v>0.43</v>
          </cell>
          <cell r="HD626">
            <v>0.43</v>
          </cell>
          <cell r="HE626">
            <v>0.43</v>
          </cell>
          <cell r="HF626">
            <v>0.48</v>
          </cell>
          <cell r="HG626">
            <v>0.53</v>
          </cell>
          <cell r="HH626">
            <v>0.04</v>
          </cell>
          <cell r="HI626">
            <v>0.11</v>
          </cell>
          <cell r="HJ626">
            <v>0.1</v>
          </cell>
          <cell r="HK626">
            <v>0.04</v>
          </cell>
          <cell r="HL626">
            <v>0.01</v>
          </cell>
          <cell r="HM626">
            <v>0.01</v>
          </cell>
          <cell r="HN626">
            <v>3.3000000000000002E-2</v>
          </cell>
          <cell r="HO626">
            <v>0.04</v>
          </cell>
          <cell r="HP626">
            <v>0.04</v>
          </cell>
          <cell r="HQ626">
            <v>0.04</v>
          </cell>
          <cell r="HR626">
            <v>4.2999999999999997E-2</v>
          </cell>
          <cell r="HS626">
            <v>4.2999999999999997E-2</v>
          </cell>
          <cell r="HT626">
            <v>0.05</v>
          </cell>
          <cell r="HU626">
            <v>0.01</v>
          </cell>
          <cell r="HV626">
            <v>0.02</v>
          </cell>
          <cell r="HW626">
            <v>0.02</v>
          </cell>
          <cell r="HX626">
            <v>0.01</v>
          </cell>
          <cell r="HY626">
            <v>0.02</v>
          </cell>
        </row>
        <row r="627">
          <cell r="A627">
            <v>610366</v>
          </cell>
          <cell r="I627">
            <v>60</v>
          </cell>
          <cell r="J627" t="str">
            <v>Very strong</v>
          </cell>
          <cell r="M627">
            <v>80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0.01</v>
          </cell>
          <cell r="AF627">
            <v>0.01</v>
          </cell>
          <cell r="AG627">
            <v>0.04</v>
          </cell>
          <cell r="AH627">
            <v>0.01</v>
          </cell>
          <cell r="AI627">
            <v>0</v>
          </cell>
          <cell r="AJ627">
            <v>0.03</v>
          </cell>
          <cell r="AK627">
            <v>0.04</v>
          </cell>
          <cell r="AL627">
            <v>0.06</v>
          </cell>
          <cell r="AM627">
            <v>0.23</v>
          </cell>
          <cell r="AN627">
            <v>0.19</v>
          </cell>
          <cell r="AO627">
            <v>0.22</v>
          </cell>
          <cell r="AP627">
            <v>0.13</v>
          </cell>
          <cell r="AQ627">
            <v>0.25</v>
          </cell>
          <cell r="AR627">
            <v>0.35</v>
          </cell>
          <cell r="AS627">
            <v>0</v>
          </cell>
          <cell r="AT627">
            <v>0.01</v>
          </cell>
          <cell r="AU627">
            <v>0.01</v>
          </cell>
          <cell r="AV627">
            <v>0.01</v>
          </cell>
          <cell r="AW627">
            <v>0</v>
          </cell>
          <cell r="AX627">
            <v>0.03</v>
          </cell>
          <cell r="AY627">
            <v>0.73</v>
          </cell>
          <cell r="AZ627">
            <v>0.78</v>
          </cell>
          <cell r="BA627">
            <v>0.77</v>
          </cell>
          <cell r="BB627">
            <v>0.83</v>
          </cell>
          <cell r="BC627">
            <v>0.7</v>
          </cell>
          <cell r="BD627">
            <v>0.55000000000000004</v>
          </cell>
          <cell r="BK627">
            <v>0</v>
          </cell>
          <cell r="BL627">
            <v>0</v>
          </cell>
          <cell r="BM627">
            <v>0</v>
          </cell>
          <cell r="BN627">
            <v>0.01</v>
          </cell>
          <cell r="BO627">
            <v>0</v>
          </cell>
          <cell r="BP627">
            <v>0.01</v>
          </cell>
          <cell r="BQ627">
            <v>0.01</v>
          </cell>
          <cell r="BR627">
            <v>0.05</v>
          </cell>
          <cell r="BS627">
            <v>0.01</v>
          </cell>
          <cell r="BT627">
            <v>0</v>
          </cell>
          <cell r="BU627">
            <v>0.03</v>
          </cell>
          <cell r="BV627">
            <v>0.03</v>
          </cell>
          <cell r="BW627">
            <v>0.04</v>
          </cell>
          <cell r="BX627">
            <v>0.01</v>
          </cell>
          <cell r="BY627">
            <v>0.03</v>
          </cell>
          <cell r="BZ627">
            <v>0.1</v>
          </cell>
          <cell r="CA627">
            <v>0.12</v>
          </cell>
          <cell r="CB627">
            <v>0.13</v>
          </cell>
          <cell r="CL627">
            <v>0.19</v>
          </cell>
          <cell r="CM627">
            <v>0.21</v>
          </cell>
          <cell r="CN627">
            <v>0.25</v>
          </cell>
          <cell r="CO627">
            <v>0.17</v>
          </cell>
          <cell r="CP627">
            <v>0.27</v>
          </cell>
          <cell r="CQ627">
            <v>0.34</v>
          </cell>
          <cell r="CR627">
            <v>0.27</v>
          </cell>
          <cell r="CS627">
            <v>0.23</v>
          </cell>
          <cell r="CT627">
            <v>0.26</v>
          </cell>
          <cell r="CU627">
            <v>0.01</v>
          </cell>
          <cell r="CV627">
            <v>0</v>
          </cell>
          <cell r="CW627">
            <v>0</v>
          </cell>
          <cell r="CX627">
            <v>0.01</v>
          </cell>
          <cell r="CY627">
            <v>0</v>
          </cell>
          <cell r="CZ627">
            <v>0</v>
          </cell>
          <cell r="DA627">
            <v>0.01</v>
          </cell>
          <cell r="DB627">
            <v>0</v>
          </cell>
          <cell r="DC627">
            <v>0</v>
          </cell>
          <cell r="DD627">
            <v>0.79</v>
          </cell>
          <cell r="DE627">
            <v>0.77</v>
          </cell>
          <cell r="DF627">
            <v>0.73</v>
          </cell>
          <cell r="DG627">
            <v>0.77</v>
          </cell>
          <cell r="DH627">
            <v>0.71</v>
          </cell>
          <cell r="DI627">
            <v>0.62</v>
          </cell>
          <cell r="DJ627">
            <v>0.6</v>
          </cell>
          <cell r="DK627">
            <v>0.6</v>
          </cell>
          <cell r="DL627">
            <v>0.6</v>
          </cell>
          <cell r="DM627">
            <v>0.1</v>
          </cell>
          <cell r="DN627">
            <v>0</v>
          </cell>
          <cell r="DO627">
            <v>0</v>
          </cell>
          <cell r="DP627">
            <v>0.01</v>
          </cell>
          <cell r="DQ627">
            <v>0</v>
          </cell>
          <cell r="DR627">
            <v>0</v>
          </cell>
          <cell r="DS627">
            <v>0.03</v>
          </cell>
          <cell r="DT627">
            <v>0.01</v>
          </cell>
          <cell r="DU627">
            <v>0.01</v>
          </cell>
          <cell r="DW627">
            <v>5.1999999999999998E-2</v>
          </cell>
          <cell r="DX627">
            <v>3.9E-2</v>
          </cell>
          <cell r="DY627">
            <v>0.05</v>
          </cell>
          <cell r="DZ627">
            <v>0.03</v>
          </cell>
          <cell r="EA627">
            <v>0.04</v>
          </cell>
          <cell r="EB627">
            <v>0.08</v>
          </cell>
          <cell r="EC627">
            <v>0.06</v>
          </cell>
          <cell r="ED627">
            <v>0.03</v>
          </cell>
          <cell r="EE627">
            <v>0.31</v>
          </cell>
          <cell r="EF627">
            <v>0.28999999999999998</v>
          </cell>
          <cell r="EG627">
            <v>0.26</v>
          </cell>
          <cell r="EH627">
            <v>0.22</v>
          </cell>
          <cell r="EI627">
            <v>0.22</v>
          </cell>
          <cell r="EJ627">
            <v>0.27</v>
          </cell>
          <cell r="EK627">
            <v>0.35</v>
          </cell>
          <cell r="EL627">
            <v>0.26</v>
          </cell>
          <cell r="EM627">
            <v>0.27</v>
          </cell>
          <cell r="EO627">
            <v>0.62</v>
          </cell>
          <cell r="EP627">
            <v>0.64</v>
          </cell>
          <cell r="EQ627">
            <v>0.69</v>
          </cell>
          <cell r="ER627">
            <v>0.73</v>
          </cell>
          <cell r="ES627">
            <v>0.66</v>
          </cell>
          <cell r="ET627">
            <v>0.49</v>
          </cell>
          <cell r="EU627">
            <v>0.61</v>
          </cell>
          <cell r="EV627">
            <v>0.66</v>
          </cell>
          <cell r="EW627">
            <v>0.03</v>
          </cell>
          <cell r="EX627">
            <v>0.04</v>
          </cell>
          <cell r="EY627">
            <v>0.06</v>
          </cell>
          <cell r="EZ627">
            <v>0.03</v>
          </cell>
          <cell r="FA627">
            <v>0.03</v>
          </cell>
          <cell r="FB627">
            <v>0.03</v>
          </cell>
          <cell r="FC627">
            <v>0.05</v>
          </cell>
          <cell r="FD627">
            <v>0.05</v>
          </cell>
          <cell r="FE627">
            <v>0.03</v>
          </cell>
          <cell r="GP627">
            <v>0.01</v>
          </cell>
          <cell r="GQ627">
            <v>0.01</v>
          </cell>
          <cell r="GR627">
            <v>0.04</v>
          </cell>
          <cell r="GS627">
            <v>0.03</v>
          </cell>
          <cell r="GT627">
            <v>0.1</v>
          </cell>
          <cell r="GU627">
            <v>0</v>
          </cell>
          <cell r="GV627">
            <v>0.39</v>
          </cell>
          <cell r="GW627">
            <v>0.42</v>
          </cell>
          <cell r="GX627">
            <v>0.39</v>
          </cell>
          <cell r="GY627">
            <v>0.43</v>
          </cell>
          <cell r="GZ627">
            <v>0.35</v>
          </cell>
          <cell r="HA627">
            <v>0.32</v>
          </cell>
          <cell r="HB627">
            <v>0.48</v>
          </cell>
          <cell r="HC627">
            <v>0.4</v>
          </cell>
          <cell r="HD627">
            <v>0.4</v>
          </cell>
          <cell r="HE627">
            <v>0.4</v>
          </cell>
          <cell r="HF627">
            <v>0.35</v>
          </cell>
          <cell r="HG627">
            <v>0.55000000000000004</v>
          </cell>
          <cell r="HH627">
            <v>0.04</v>
          </cell>
          <cell r="HI627">
            <v>0.08</v>
          </cell>
          <cell r="HJ627">
            <v>0.09</v>
          </cell>
          <cell r="HK627">
            <v>0.04</v>
          </cell>
          <cell r="HL627">
            <v>0.12</v>
          </cell>
          <cell r="HM627">
            <v>0.05</v>
          </cell>
          <cell r="HN627">
            <v>2.5999999999999999E-2</v>
          </cell>
          <cell r="HO627">
            <v>0.03</v>
          </cell>
          <cell r="HP627">
            <v>0.03</v>
          </cell>
          <cell r="HQ627">
            <v>0.03</v>
          </cell>
          <cell r="HR627">
            <v>1.2999999999999999E-2</v>
          </cell>
          <cell r="HS627">
            <v>2.5999999999999999E-2</v>
          </cell>
          <cell r="HT627">
            <v>0.05</v>
          </cell>
          <cell r="HU627">
            <v>0.06</v>
          </cell>
          <cell r="HV627">
            <v>0.05</v>
          </cell>
          <cell r="HW627">
            <v>0.08</v>
          </cell>
          <cell r="HX627">
            <v>0.06</v>
          </cell>
          <cell r="HY627">
            <v>0.05</v>
          </cell>
        </row>
        <row r="628">
          <cell r="A628">
            <v>610367</v>
          </cell>
          <cell r="I628">
            <v>44</v>
          </cell>
          <cell r="J628" t="str">
            <v>Strong</v>
          </cell>
          <cell r="M628">
            <v>64</v>
          </cell>
          <cell r="R628">
            <v>1</v>
          </cell>
          <cell r="AA628">
            <v>0.01</v>
          </cell>
          <cell r="AB628">
            <v>0.01</v>
          </cell>
          <cell r="AC628">
            <v>0.01</v>
          </cell>
          <cell r="AD628">
            <v>0.01</v>
          </cell>
          <cell r="AE628">
            <v>0.03</v>
          </cell>
          <cell r="AF628">
            <v>0.08</v>
          </cell>
          <cell r="AG628">
            <v>0.05</v>
          </cell>
          <cell r="AH628">
            <v>0.06</v>
          </cell>
          <cell r="AI628">
            <v>0.05</v>
          </cell>
          <cell r="AJ628">
            <v>0.05</v>
          </cell>
          <cell r="AK628">
            <v>0.09</v>
          </cell>
          <cell r="AL628">
            <v>7.0000000000000007E-2</v>
          </cell>
          <cell r="AM628">
            <v>0.21</v>
          </cell>
          <cell r="AN628">
            <v>0.15</v>
          </cell>
          <cell r="AO628">
            <v>0.26</v>
          </cell>
          <cell r="AP628">
            <v>0.19</v>
          </cell>
          <cell r="AQ628">
            <v>0.28000000000000003</v>
          </cell>
          <cell r="AR628">
            <v>0.27</v>
          </cell>
          <cell r="AS628">
            <v>0.01</v>
          </cell>
          <cell r="AT628">
            <v>0.01</v>
          </cell>
          <cell r="AU628">
            <v>0.01</v>
          </cell>
          <cell r="AV628">
            <v>0.01</v>
          </cell>
          <cell r="AW628">
            <v>0.01</v>
          </cell>
          <cell r="AX628">
            <v>0.01</v>
          </cell>
          <cell r="AY628">
            <v>0.71</v>
          </cell>
          <cell r="AZ628">
            <v>0.77</v>
          </cell>
          <cell r="BA628">
            <v>0.66</v>
          </cell>
          <cell r="BB628">
            <v>0.75</v>
          </cell>
          <cell r="BC628">
            <v>0.59</v>
          </cell>
          <cell r="BD628">
            <v>0.56999999999999995</v>
          </cell>
          <cell r="BK628">
            <v>0</v>
          </cell>
          <cell r="BL628">
            <v>5.0000000000000001E-3</v>
          </cell>
          <cell r="BM628">
            <v>0.01</v>
          </cell>
          <cell r="BN628">
            <v>0.01</v>
          </cell>
          <cell r="BO628">
            <v>0.01</v>
          </cell>
          <cell r="BP628">
            <v>0.01</v>
          </cell>
          <cell r="BQ628">
            <v>0.01</v>
          </cell>
          <cell r="BR628">
            <v>0.04</v>
          </cell>
          <cell r="BS628">
            <v>0.03</v>
          </cell>
          <cell r="BT628">
            <v>0.01</v>
          </cell>
          <cell r="BU628">
            <v>0.02</v>
          </cell>
          <cell r="BV628">
            <v>0.01</v>
          </cell>
          <cell r="BW628">
            <v>0.02</v>
          </cell>
          <cell r="BX628">
            <v>0.02</v>
          </cell>
          <cell r="BY628">
            <v>7.0000000000000007E-2</v>
          </cell>
          <cell r="BZ628">
            <v>0.03</v>
          </cell>
          <cell r="CA628">
            <v>0.04</v>
          </cell>
          <cell r="CB628">
            <v>0.03</v>
          </cell>
          <cell r="CL628">
            <v>0.08</v>
          </cell>
          <cell r="CM628">
            <v>7.0000000000000007E-2</v>
          </cell>
          <cell r="CN628">
            <v>0.09</v>
          </cell>
          <cell r="CO628">
            <v>0.08</v>
          </cell>
          <cell r="CP628">
            <v>0.08</v>
          </cell>
          <cell r="CQ628">
            <v>0.14000000000000001</v>
          </cell>
          <cell r="CR628">
            <v>0.2</v>
          </cell>
          <cell r="CS628">
            <v>0.16</v>
          </cell>
          <cell r="CT628">
            <v>0.17</v>
          </cell>
          <cell r="CU628">
            <v>0.01</v>
          </cell>
          <cell r="CV628">
            <v>0.01</v>
          </cell>
          <cell r="CW628">
            <v>0.01</v>
          </cell>
          <cell r="CX628">
            <v>0.01</v>
          </cell>
          <cell r="CY628">
            <v>0.01</v>
          </cell>
          <cell r="CZ628">
            <v>0.01</v>
          </cell>
          <cell r="DA628">
            <v>0.01</v>
          </cell>
          <cell r="DB628">
            <v>0.02</v>
          </cell>
          <cell r="DC628">
            <v>0.01</v>
          </cell>
          <cell r="DD628">
            <v>0.91</v>
          </cell>
          <cell r="DE628">
            <v>0.9</v>
          </cell>
          <cell r="DF628">
            <v>0.88</v>
          </cell>
          <cell r="DG628">
            <v>0.89</v>
          </cell>
          <cell r="DH628">
            <v>0.88</v>
          </cell>
          <cell r="DI628">
            <v>0.78</v>
          </cell>
          <cell r="DJ628">
            <v>0.75</v>
          </cell>
          <cell r="DK628">
            <v>0.73</v>
          </cell>
          <cell r="DL628">
            <v>0.77</v>
          </cell>
          <cell r="DM628">
            <v>0.16</v>
          </cell>
          <cell r="DN628">
            <v>1.0999999999999999E-2</v>
          </cell>
          <cell r="DO628">
            <v>0</v>
          </cell>
          <cell r="DP628">
            <v>0.01</v>
          </cell>
          <cell r="DQ628">
            <v>5.0000000000000001E-3</v>
          </cell>
          <cell r="DR628">
            <v>0.01</v>
          </cell>
          <cell r="DS628">
            <v>0.03</v>
          </cell>
          <cell r="DT628">
            <v>0.02</v>
          </cell>
          <cell r="DU628">
            <v>0.04</v>
          </cell>
          <cell r="DW628">
            <v>0.06</v>
          </cell>
          <cell r="DX628">
            <v>0.06</v>
          </cell>
          <cell r="DY628">
            <v>0.08</v>
          </cell>
          <cell r="DZ628">
            <v>0.06</v>
          </cell>
          <cell r="EA628">
            <v>0.08</v>
          </cell>
          <cell r="EB628">
            <v>0.09</v>
          </cell>
          <cell r="EC628">
            <v>0.04</v>
          </cell>
          <cell r="ED628">
            <v>0.12</v>
          </cell>
          <cell r="EE628">
            <v>0.24</v>
          </cell>
          <cell r="EF628">
            <v>0.27</v>
          </cell>
          <cell r="EG628">
            <v>0.23</v>
          </cell>
          <cell r="EH628">
            <v>0.23</v>
          </cell>
          <cell r="EI628">
            <v>0.23</v>
          </cell>
          <cell r="EJ628">
            <v>0.28999999999999998</v>
          </cell>
          <cell r="EK628">
            <v>0.28000000000000003</v>
          </cell>
          <cell r="EL628">
            <v>0.3</v>
          </cell>
          <cell r="EM628">
            <v>0.31</v>
          </cell>
          <cell r="EO628">
            <v>0.64</v>
          </cell>
          <cell r="EP628">
            <v>0.69</v>
          </cell>
          <cell r="EQ628">
            <v>0.65</v>
          </cell>
          <cell r="ER628">
            <v>0.69</v>
          </cell>
          <cell r="ES628">
            <v>0.59</v>
          </cell>
          <cell r="ET628">
            <v>0.54</v>
          </cell>
          <cell r="EU628">
            <v>0.6</v>
          </cell>
          <cell r="EV628">
            <v>0.49</v>
          </cell>
          <cell r="EW628">
            <v>0.04</v>
          </cell>
          <cell r="EX628">
            <v>0.02</v>
          </cell>
          <cell r="EY628">
            <v>0.03</v>
          </cell>
          <cell r="EZ628">
            <v>0.03</v>
          </cell>
          <cell r="FA628">
            <v>0.02</v>
          </cell>
          <cell r="FB628">
            <v>0.03</v>
          </cell>
          <cell r="FC628">
            <v>0.05</v>
          </cell>
          <cell r="FD628">
            <v>0.04</v>
          </cell>
          <cell r="FE628">
            <v>0.03</v>
          </cell>
          <cell r="GP628">
            <v>0.02</v>
          </cell>
          <cell r="GQ628">
            <v>0.02</v>
          </cell>
          <cell r="GR628">
            <v>0.01</v>
          </cell>
          <cell r="GS628">
            <v>0.02</v>
          </cell>
          <cell r="GT628">
            <v>0.04</v>
          </cell>
          <cell r="GU628">
            <v>0.02</v>
          </cell>
          <cell r="GV628">
            <v>0.18</v>
          </cell>
          <cell r="GW628">
            <v>0.18</v>
          </cell>
          <cell r="GX628">
            <v>0.17</v>
          </cell>
          <cell r="GY628">
            <v>0.19</v>
          </cell>
          <cell r="GZ628">
            <v>0.31</v>
          </cell>
          <cell r="HA628">
            <v>0.22</v>
          </cell>
          <cell r="HB628">
            <v>0.71</v>
          </cell>
          <cell r="HC628">
            <v>0.53</v>
          </cell>
          <cell r="HD628">
            <v>0.56999999999999995</v>
          </cell>
          <cell r="HE628">
            <v>0.6</v>
          </cell>
          <cell r="HF628">
            <v>0.51</v>
          </cell>
          <cell r="HG628">
            <v>0.68</v>
          </cell>
          <cell r="HH628">
            <v>0.04</v>
          </cell>
          <cell r="HI628">
            <v>0.2</v>
          </cell>
          <cell r="HJ628">
            <v>0.2</v>
          </cell>
          <cell r="HK628">
            <v>0.12</v>
          </cell>
          <cell r="HL628">
            <v>0.1</v>
          </cell>
          <cell r="HM628">
            <v>0.03</v>
          </cell>
          <cell r="HN628">
            <v>1.6E-2</v>
          </cell>
          <cell r="HO628">
            <v>0.03</v>
          </cell>
          <cell r="HP628">
            <v>0.02</v>
          </cell>
          <cell r="HQ628">
            <v>0.03</v>
          </cell>
          <cell r="HR628">
            <v>1.6E-2</v>
          </cell>
          <cell r="HS628">
            <v>1.6E-2</v>
          </cell>
          <cell r="HT628">
            <v>0.03</v>
          </cell>
          <cell r="HU628">
            <v>0.04</v>
          </cell>
          <cell r="HV628">
            <v>0.04</v>
          </cell>
          <cell r="HW628">
            <v>0.05</v>
          </cell>
          <cell r="HX628">
            <v>0.03</v>
          </cell>
          <cell r="HY628">
            <v>0.04</v>
          </cell>
        </row>
        <row r="629">
          <cell r="A629">
            <v>610368</v>
          </cell>
          <cell r="I629">
            <v>51</v>
          </cell>
          <cell r="J629" t="str">
            <v>Weak</v>
          </cell>
          <cell r="M629">
            <v>35</v>
          </cell>
          <cell r="R629">
            <v>1</v>
          </cell>
          <cell r="AA629">
            <v>0.04</v>
          </cell>
          <cell r="AB629">
            <v>0.03</v>
          </cell>
          <cell r="AC629">
            <v>0.02</v>
          </cell>
          <cell r="AD629">
            <v>0.01</v>
          </cell>
          <cell r="AE629">
            <v>0.03</v>
          </cell>
          <cell r="AF629">
            <v>0.06</v>
          </cell>
          <cell r="AG629">
            <v>0.16</v>
          </cell>
          <cell r="AH629">
            <v>0.14000000000000001</v>
          </cell>
          <cell r="AI629">
            <v>0.11</v>
          </cell>
          <cell r="AJ629">
            <v>0.04</v>
          </cell>
          <cell r="AK629">
            <v>0.11</v>
          </cell>
          <cell r="AL629">
            <v>0.15</v>
          </cell>
          <cell r="AM629">
            <v>0.34</v>
          </cell>
          <cell r="AN629">
            <v>0.33</v>
          </cell>
          <cell r="AO629">
            <v>0.34</v>
          </cell>
          <cell r="AP629">
            <v>0.23</v>
          </cell>
          <cell r="AQ629">
            <v>0.34</v>
          </cell>
          <cell r="AR629">
            <v>0.32</v>
          </cell>
          <cell r="AS629">
            <v>0.02</v>
          </cell>
          <cell r="AT629">
            <v>0.02</v>
          </cell>
          <cell r="AU629">
            <v>0.03</v>
          </cell>
          <cell r="AV629">
            <v>0.02</v>
          </cell>
          <cell r="AW629">
            <v>0.02</v>
          </cell>
          <cell r="AX629">
            <v>0.02</v>
          </cell>
          <cell r="AY629">
            <v>0.45</v>
          </cell>
          <cell r="AZ629">
            <v>0.48</v>
          </cell>
          <cell r="BA629">
            <v>0.5</v>
          </cell>
          <cell r="BB629">
            <v>0.7</v>
          </cell>
          <cell r="BC629">
            <v>0.5</v>
          </cell>
          <cell r="BD629">
            <v>0.46</v>
          </cell>
          <cell r="BK629">
            <v>0</v>
          </cell>
          <cell r="BL629">
            <v>1.0999999999999999E-2</v>
          </cell>
          <cell r="BM629">
            <v>0.01</v>
          </cell>
          <cell r="BN629">
            <v>0.02</v>
          </cell>
          <cell r="BO629">
            <v>0.01</v>
          </cell>
          <cell r="BP629">
            <v>0.02</v>
          </cell>
          <cell r="BQ629">
            <v>0.04</v>
          </cell>
          <cell r="BR629">
            <v>0.09</v>
          </cell>
          <cell r="BS629">
            <v>0.06</v>
          </cell>
          <cell r="BT629">
            <v>0.05</v>
          </cell>
          <cell r="BU629">
            <v>0.06</v>
          </cell>
          <cell r="BV629">
            <v>7.0000000000000007E-2</v>
          </cell>
          <cell r="BW629">
            <v>0.05</v>
          </cell>
          <cell r="BX629">
            <v>0.09</v>
          </cell>
          <cell r="BY629">
            <v>0.16</v>
          </cell>
          <cell r="BZ629">
            <v>0.13</v>
          </cell>
          <cell r="CA629">
            <v>0.14000000000000001</v>
          </cell>
          <cell r="CB629">
            <v>0.11</v>
          </cell>
          <cell r="CL629">
            <v>0.22</v>
          </cell>
          <cell r="CM629">
            <v>0.23</v>
          </cell>
          <cell r="CN629">
            <v>0.24</v>
          </cell>
          <cell r="CO629">
            <v>0.22</v>
          </cell>
          <cell r="CP629">
            <v>0.23</v>
          </cell>
          <cell r="CQ629">
            <v>0.28000000000000003</v>
          </cell>
          <cell r="CR629">
            <v>0.26</v>
          </cell>
          <cell r="CS629">
            <v>0.26</v>
          </cell>
          <cell r="CT629">
            <v>0.24</v>
          </cell>
          <cell r="CU629">
            <v>0.01</v>
          </cell>
          <cell r="CV629">
            <v>0.01</v>
          </cell>
          <cell r="CW629">
            <v>0.01</v>
          </cell>
          <cell r="CX629">
            <v>0.01</v>
          </cell>
          <cell r="CY629">
            <v>0.01</v>
          </cell>
          <cell r="CZ629">
            <v>0.02</v>
          </cell>
          <cell r="DA629">
            <v>0.01</v>
          </cell>
          <cell r="DB629">
            <v>0.01</v>
          </cell>
          <cell r="DC629">
            <v>0.01</v>
          </cell>
          <cell r="DD629">
            <v>0.73</v>
          </cell>
          <cell r="DE629">
            <v>0.69</v>
          </cell>
          <cell r="DF629">
            <v>0.68</v>
          </cell>
          <cell r="DG629">
            <v>0.7</v>
          </cell>
          <cell r="DH629">
            <v>0.66</v>
          </cell>
          <cell r="DI629">
            <v>0.52</v>
          </cell>
          <cell r="DJ629">
            <v>0.56000000000000005</v>
          </cell>
          <cell r="DK629">
            <v>0.5</v>
          </cell>
          <cell r="DL629">
            <v>0.57999999999999996</v>
          </cell>
          <cell r="DM629">
            <v>0.18</v>
          </cell>
          <cell r="DN629">
            <v>4.4999999999999998E-2</v>
          </cell>
          <cell r="DO629">
            <v>0.05</v>
          </cell>
          <cell r="DP629">
            <v>0.04</v>
          </cell>
          <cell r="DQ629">
            <v>2.8000000000000001E-2</v>
          </cell>
          <cell r="DR629">
            <v>0.04</v>
          </cell>
          <cell r="DS629">
            <v>0.08</v>
          </cell>
          <cell r="DT629">
            <v>0.02</v>
          </cell>
          <cell r="DU629">
            <v>0.11</v>
          </cell>
          <cell r="DW629">
            <v>0.128</v>
          </cell>
          <cell r="DX629">
            <v>0.10100000000000001</v>
          </cell>
          <cell r="DY629">
            <v>0.13</v>
          </cell>
          <cell r="DZ629">
            <v>0.12</v>
          </cell>
          <cell r="EA629">
            <v>0.14000000000000001</v>
          </cell>
          <cell r="EB629">
            <v>0.17</v>
          </cell>
          <cell r="EC629">
            <v>0.15</v>
          </cell>
          <cell r="ED629">
            <v>0.2</v>
          </cell>
          <cell r="EE629">
            <v>0.25</v>
          </cell>
          <cell r="EF629">
            <v>0.32</v>
          </cell>
          <cell r="EG629">
            <v>0.35</v>
          </cell>
          <cell r="EH629">
            <v>0.41</v>
          </cell>
          <cell r="EI629">
            <v>0.34</v>
          </cell>
          <cell r="EJ629">
            <v>0.34</v>
          </cell>
          <cell r="EK629">
            <v>0.36</v>
          </cell>
          <cell r="EL629">
            <v>0.39</v>
          </cell>
          <cell r="EM629">
            <v>0.35</v>
          </cell>
          <cell r="EO629">
            <v>0.5</v>
          </cell>
          <cell r="EP629">
            <v>0.49</v>
          </cell>
          <cell r="EQ629">
            <v>0.4</v>
          </cell>
          <cell r="ER629">
            <v>0.49</v>
          </cell>
          <cell r="ES629">
            <v>0.46</v>
          </cell>
          <cell r="ET629">
            <v>0.37</v>
          </cell>
          <cell r="EU629">
            <v>0.43</v>
          </cell>
          <cell r="EV629">
            <v>0.34</v>
          </cell>
          <cell r="EW629">
            <v>0.01</v>
          </cell>
          <cell r="EX629">
            <v>0.01</v>
          </cell>
          <cell r="EY629">
            <v>0.02</v>
          </cell>
          <cell r="EZ629">
            <v>0.02</v>
          </cell>
          <cell r="FA629">
            <v>0.02</v>
          </cell>
          <cell r="FB629">
            <v>0.02</v>
          </cell>
          <cell r="FC629">
            <v>0.02</v>
          </cell>
          <cell r="FD629">
            <v>0.02</v>
          </cell>
          <cell r="FE629">
            <v>0.01</v>
          </cell>
          <cell r="GP629">
            <v>0.02</v>
          </cell>
          <cell r="GQ629">
            <v>0.01</v>
          </cell>
          <cell r="GR629">
            <v>0.02</v>
          </cell>
          <cell r="GS629">
            <v>0.02</v>
          </cell>
          <cell r="GT629">
            <v>0.1</v>
          </cell>
          <cell r="GU629">
            <v>0</v>
          </cell>
          <cell r="GV629">
            <v>0.33</v>
          </cell>
          <cell r="GW629">
            <v>0.32</v>
          </cell>
          <cell r="GX629">
            <v>0.28000000000000003</v>
          </cell>
          <cell r="GY629">
            <v>0.31</v>
          </cell>
          <cell r="GZ629">
            <v>0.36</v>
          </cell>
          <cell r="HA629">
            <v>0.31</v>
          </cell>
          <cell r="HB629">
            <v>0.55000000000000004</v>
          </cell>
          <cell r="HC629">
            <v>0.44</v>
          </cell>
          <cell r="HD629">
            <v>0.49</v>
          </cell>
          <cell r="HE629">
            <v>0.51</v>
          </cell>
          <cell r="HF629">
            <v>0.39</v>
          </cell>
          <cell r="HG629">
            <v>0.6</v>
          </cell>
          <cell r="HH629">
            <v>0.08</v>
          </cell>
          <cell r="HI629">
            <v>0.17</v>
          </cell>
          <cell r="HJ629">
            <v>0.16</v>
          </cell>
          <cell r="HK629">
            <v>0.12</v>
          </cell>
          <cell r="HL629">
            <v>7.0000000000000007E-2</v>
          </cell>
          <cell r="HM629">
            <v>0.04</v>
          </cell>
          <cell r="HN629">
            <v>0</v>
          </cell>
          <cell r="HO629">
            <v>0.03</v>
          </cell>
          <cell r="HP629">
            <v>0.01</v>
          </cell>
          <cell r="HQ629">
            <v>0.02</v>
          </cell>
          <cell r="HR629">
            <v>3.9E-2</v>
          </cell>
          <cell r="HS629">
            <v>1.0999999999999999E-2</v>
          </cell>
          <cell r="HT629">
            <v>0.02</v>
          </cell>
          <cell r="HU629">
            <v>0.03</v>
          </cell>
          <cell r="HV629">
            <v>0.03</v>
          </cell>
          <cell r="HW629">
            <v>0.02</v>
          </cell>
          <cell r="HX629">
            <v>0.03</v>
          </cell>
          <cell r="HY629">
            <v>0.03</v>
          </cell>
        </row>
        <row r="630">
          <cell r="A630">
            <v>610369</v>
          </cell>
          <cell r="I630">
            <v>60</v>
          </cell>
          <cell r="J630" t="str">
            <v>Very strong</v>
          </cell>
          <cell r="M630">
            <v>86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0.01</v>
          </cell>
          <cell r="AF630">
            <v>0.02</v>
          </cell>
          <cell r="AG630">
            <v>0.03</v>
          </cell>
          <cell r="AH630">
            <v>0</v>
          </cell>
          <cell r="AI630">
            <v>0</v>
          </cell>
          <cell r="AJ630">
            <v>0.02</v>
          </cell>
          <cell r="AK630">
            <v>0.06</v>
          </cell>
          <cell r="AL630">
            <v>0.1</v>
          </cell>
          <cell r="AM630">
            <v>0.18</v>
          </cell>
          <cell r="AN630">
            <v>0.15</v>
          </cell>
          <cell r="AO630">
            <v>0.24</v>
          </cell>
          <cell r="AP630">
            <v>0.2</v>
          </cell>
          <cell r="AQ630">
            <v>0.2</v>
          </cell>
          <cell r="AR630">
            <v>0.23</v>
          </cell>
          <cell r="AS630">
            <v>0</v>
          </cell>
          <cell r="AT630">
            <v>0</v>
          </cell>
          <cell r="AU630">
            <v>0</v>
          </cell>
          <cell r="AV630">
            <v>0.01</v>
          </cell>
          <cell r="AW630">
            <v>0.02</v>
          </cell>
          <cell r="AX630">
            <v>0</v>
          </cell>
          <cell r="AY630">
            <v>0.79</v>
          </cell>
          <cell r="AZ630">
            <v>0.85</v>
          </cell>
          <cell r="BA630">
            <v>0.76</v>
          </cell>
          <cell r="BB630">
            <v>0.77</v>
          </cell>
          <cell r="BC630">
            <v>0.72</v>
          </cell>
          <cell r="BD630">
            <v>0.66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0.02</v>
          </cell>
          <cell r="BR630">
            <v>0.08</v>
          </cell>
          <cell r="BS630">
            <v>0.02</v>
          </cell>
          <cell r="BT630">
            <v>0</v>
          </cell>
          <cell r="BU630">
            <v>0</v>
          </cell>
          <cell r="BV630">
            <v>0</v>
          </cell>
          <cell r="BW630">
            <v>0.02</v>
          </cell>
          <cell r="BX630">
            <v>0.02</v>
          </cell>
          <cell r="BY630">
            <v>0.06</v>
          </cell>
          <cell r="BZ630">
            <v>7.0000000000000007E-2</v>
          </cell>
          <cell r="CA630">
            <v>0.04</v>
          </cell>
          <cell r="CB630">
            <v>7.0000000000000007E-2</v>
          </cell>
          <cell r="CL630">
            <v>0.08</v>
          </cell>
          <cell r="CM630">
            <v>0.15</v>
          </cell>
          <cell r="CN630">
            <v>0.16</v>
          </cell>
          <cell r="CO630">
            <v>0.1</v>
          </cell>
          <cell r="CP630">
            <v>0.09</v>
          </cell>
          <cell r="CQ630">
            <v>0.23</v>
          </cell>
          <cell r="CR630">
            <v>0.15</v>
          </cell>
          <cell r="CS630">
            <v>0.17</v>
          </cell>
          <cell r="CT630">
            <v>0.13</v>
          </cell>
          <cell r="CU630">
            <v>0</v>
          </cell>
          <cell r="CV630">
            <v>0.01</v>
          </cell>
          <cell r="CW630">
            <v>0</v>
          </cell>
          <cell r="CX630">
            <v>0.01</v>
          </cell>
          <cell r="CY630">
            <v>0.01</v>
          </cell>
          <cell r="CZ630">
            <v>0.01</v>
          </cell>
          <cell r="DA630">
            <v>0.01</v>
          </cell>
          <cell r="DB630">
            <v>0.02</v>
          </cell>
          <cell r="DC630">
            <v>0.01</v>
          </cell>
          <cell r="DD630">
            <v>0.92</v>
          </cell>
          <cell r="DE630">
            <v>0.85</v>
          </cell>
          <cell r="DF630">
            <v>0.84</v>
          </cell>
          <cell r="DG630">
            <v>0.88</v>
          </cell>
          <cell r="DH630">
            <v>0.88</v>
          </cell>
          <cell r="DI630">
            <v>0.71</v>
          </cell>
          <cell r="DJ630">
            <v>0.75</v>
          </cell>
          <cell r="DK630">
            <v>0.69</v>
          </cell>
          <cell r="DL630">
            <v>0.77</v>
          </cell>
          <cell r="DM630">
            <v>0.15</v>
          </cell>
          <cell r="DN630">
            <v>1.6E-2</v>
          </cell>
          <cell r="DO630">
            <v>0</v>
          </cell>
          <cell r="DP630">
            <v>0</v>
          </cell>
          <cell r="DQ630">
            <v>0</v>
          </cell>
          <cell r="DR630">
            <v>0.01</v>
          </cell>
          <cell r="DS630">
            <v>0.01</v>
          </cell>
          <cell r="DT630">
            <v>0.01</v>
          </cell>
          <cell r="DU630">
            <v>0.02</v>
          </cell>
          <cell r="DW630">
            <v>5.7000000000000002E-2</v>
          </cell>
          <cell r="DX630">
            <v>8.0000000000000002E-3</v>
          </cell>
          <cell r="DY630">
            <v>0.02</v>
          </cell>
          <cell r="DZ630">
            <v>0.02</v>
          </cell>
          <cell r="EA630">
            <v>0.04</v>
          </cell>
          <cell r="EB630">
            <v>0.09</v>
          </cell>
          <cell r="EC630">
            <v>0.04</v>
          </cell>
          <cell r="ED630">
            <v>7.0000000000000007E-2</v>
          </cell>
          <cell r="EE630">
            <v>0.23</v>
          </cell>
          <cell r="EF630">
            <v>0.24</v>
          </cell>
          <cell r="EG630">
            <v>0.27</v>
          </cell>
          <cell r="EH630">
            <v>0.24</v>
          </cell>
          <cell r="EI630">
            <v>0.2</v>
          </cell>
          <cell r="EJ630">
            <v>0.28000000000000003</v>
          </cell>
          <cell r="EK630">
            <v>0.24</v>
          </cell>
          <cell r="EL630">
            <v>0.24</v>
          </cell>
          <cell r="EM630">
            <v>0.32</v>
          </cell>
          <cell r="EO630">
            <v>0.67</v>
          </cell>
          <cell r="EP630">
            <v>0.71</v>
          </cell>
          <cell r="EQ630">
            <v>0.73</v>
          </cell>
          <cell r="ER630">
            <v>0.76</v>
          </cell>
          <cell r="ES630">
            <v>0.65</v>
          </cell>
          <cell r="ET630">
            <v>0.62</v>
          </cell>
          <cell r="EU630">
            <v>0.7</v>
          </cell>
          <cell r="EV630">
            <v>0.57999999999999996</v>
          </cell>
          <cell r="EW630">
            <v>0.03</v>
          </cell>
          <cell r="EX630">
            <v>0.02</v>
          </cell>
          <cell r="EY630">
            <v>0.02</v>
          </cell>
          <cell r="EZ630">
            <v>0.02</v>
          </cell>
          <cell r="FA630">
            <v>0.02</v>
          </cell>
          <cell r="FB630">
            <v>0.02</v>
          </cell>
          <cell r="FC630">
            <v>0.04</v>
          </cell>
          <cell r="FD630">
            <v>0.02</v>
          </cell>
          <cell r="FE630">
            <v>0.02</v>
          </cell>
          <cell r="GP630">
            <v>0.01</v>
          </cell>
          <cell r="GQ630">
            <v>0.01</v>
          </cell>
          <cell r="GR630">
            <v>0.01</v>
          </cell>
          <cell r="GS630">
            <v>0.01</v>
          </cell>
          <cell r="GT630">
            <v>0.06</v>
          </cell>
          <cell r="GU630">
            <v>0.01</v>
          </cell>
          <cell r="GV630">
            <v>0.23</v>
          </cell>
          <cell r="GW630">
            <v>0.2</v>
          </cell>
          <cell r="GX630">
            <v>0.2</v>
          </cell>
          <cell r="GY630">
            <v>0.28000000000000003</v>
          </cell>
          <cell r="GZ630">
            <v>0.32</v>
          </cell>
          <cell r="HA630">
            <v>0.28000000000000003</v>
          </cell>
          <cell r="HB630">
            <v>0.66</v>
          </cell>
          <cell r="HC630">
            <v>0.61</v>
          </cell>
          <cell r="HD630">
            <v>0.62</v>
          </cell>
          <cell r="HE630">
            <v>0.57999999999999996</v>
          </cell>
          <cell r="HF630">
            <v>0.47</v>
          </cell>
          <cell r="HG630">
            <v>0.63</v>
          </cell>
          <cell r="HH630">
            <v>0.05</v>
          </cell>
          <cell r="HI630">
            <v>0.11</v>
          </cell>
          <cell r="HJ630">
            <v>0.11</v>
          </cell>
          <cell r="HK630">
            <v>7.0000000000000007E-2</v>
          </cell>
          <cell r="HL630">
            <v>0.09</v>
          </cell>
          <cell r="HM630">
            <v>0.02</v>
          </cell>
          <cell r="HN630">
            <v>3.3000000000000002E-2</v>
          </cell>
          <cell r="HO630">
            <v>0.03</v>
          </cell>
          <cell r="HP630">
            <v>0.04</v>
          </cell>
          <cell r="HQ630">
            <v>0.03</v>
          </cell>
          <cell r="HR630">
            <v>3.3000000000000002E-2</v>
          </cell>
          <cell r="HS630">
            <v>3.3000000000000002E-2</v>
          </cell>
          <cell r="HT630">
            <v>0.02</v>
          </cell>
          <cell r="HU630">
            <v>0.04</v>
          </cell>
          <cell r="HV630">
            <v>0.03</v>
          </cell>
          <cell r="HW630">
            <v>0.04</v>
          </cell>
          <cell r="HX630">
            <v>0.03</v>
          </cell>
          <cell r="HY630">
            <v>0.04</v>
          </cell>
        </row>
        <row r="631">
          <cell r="A631">
            <v>610380</v>
          </cell>
          <cell r="I631">
            <v>56</v>
          </cell>
          <cell r="J631" t="str">
            <v>Neutral</v>
          </cell>
          <cell r="M631">
            <v>42</v>
          </cell>
          <cell r="AA631">
            <v>0.01</v>
          </cell>
          <cell r="AB631">
            <v>0.01</v>
          </cell>
          <cell r="AC631">
            <v>0.01</v>
          </cell>
          <cell r="AD631">
            <v>0.05</v>
          </cell>
          <cell r="AE631">
            <v>7.0000000000000007E-2</v>
          </cell>
          <cell r="AF631">
            <v>0.12</v>
          </cell>
          <cell r="AG631">
            <v>0.09</v>
          </cell>
          <cell r="AH631">
            <v>0.11</v>
          </cell>
          <cell r="AI631">
            <v>0.14000000000000001</v>
          </cell>
          <cell r="AJ631">
            <v>0.16</v>
          </cell>
          <cell r="AK631">
            <v>0.23</v>
          </cell>
          <cell r="AL631">
            <v>0.24</v>
          </cell>
          <cell r="AM631">
            <v>0.31</v>
          </cell>
          <cell r="AN631">
            <v>0.28000000000000003</v>
          </cell>
          <cell r="AO631">
            <v>0.33</v>
          </cell>
          <cell r="AP631">
            <v>0.28000000000000003</v>
          </cell>
          <cell r="AQ631">
            <v>0.28999999999999998</v>
          </cell>
          <cell r="AR631">
            <v>0.27</v>
          </cell>
          <cell r="AS631">
            <v>0</v>
          </cell>
          <cell r="AT631">
            <v>0</v>
          </cell>
          <cell r="AU631">
            <v>0.01</v>
          </cell>
          <cell r="AV631">
            <v>0</v>
          </cell>
          <cell r="AW631">
            <v>0</v>
          </cell>
          <cell r="AX631">
            <v>0.02</v>
          </cell>
          <cell r="AY631">
            <v>0.57999999999999996</v>
          </cell>
          <cell r="AZ631">
            <v>0.6</v>
          </cell>
          <cell r="BA631">
            <v>0.51</v>
          </cell>
          <cell r="BB631">
            <v>0.51</v>
          </cell>
          <cell r="BC631">
            <v>0.41</v>
          </cell>
          <cell r="BD631">
            <v>0.36</v>
          </cell>
          <cell r="BK631">
            <v>1.4E-2</v>
          </cell>
          <cell r="BL631">
            <v>1.4E-2</v>
          </cell>
          <cell r="BM631">
            <v>0.02</v>
          </cell>
          <cell r="BN631">
            <v>0.01</v>
          </cell>
          <cell r="BO631">
            <v>0.02</v>
          </cell>
          <cell r="BP631">
            <v>0.03</v>
          </cell>
          <cell r="BQ631">
            <v>0.12</v>
          </cell>
          <cell r="BR631">
            <v>0.15</v>
          </cell>
          <cell r="BS631">
            <v>0.12</v>
          </cell>
          <cell r="BT631">
            <v>0.05</v>
          </cell>
          <cell r="BU631">
            <v>7.0000000000000007E-2</v>
          </cell>
          <cell r="BV631">
            <v>0.06</v>
          </cell>
          <cell r="BW631">
            <v>0.1</v>
          </cell>
          <cell r="BX631">
            <v>0.09</v>
          </cell>
          <cell r="BY631">
            <v>0.15</v>
          </cell>
          <cell r="BZ631">
            <v>0.19</v>
          </cell>
          <cell r="CA631">
            <v>0.18</v>
          </cell>
          <cell r="CB631">
            <v>0.18</v>
          </cell>
          <cell r="CL631">
            <v>0.35</v>
          </cell>
          <cell r="CM631">
            <v>0.32</v>
          </cell>
          <cell r="CN631">
            <v>0.36</v>
          </cell>
          <cell r="CO631">
            <v>0.27</v>
          </cell>
          <cell r="CP631">
            <v>0.33</v>
          </cell>
          <cell r="CQ631">
            <v>0.33</v>
          </cell>
          <cell r="CR631">
            <v>0.3</v>
          </cell>
          <cell r="CS631">
            <v>0.27</v>
          </cell>
          <cell r="CT631">
            <v>0.31</v>
          </cell>
          <cell r="CU631">
            <v>0</v>
          </cell>
          <cell r="CV631">
            <v>0.01</v>
          </cell>
          <cell r="CW631">
            <v>0.01</v>
          </cell>
          <cell r="CX631">
            <v>0.01</v>
          </cell>
          <cell r="CY631">
            <v>0</v>
          </cell>
          <cell r="CZ631">
            <v>0.04</v>
          </cell>
          <cell r="DA631">
            <v>0</v>
          </cell>
          <cell r="DB631">
            <v>0</v>
          </cell>
          <cell r="DC631">
            <v>0</v>
          </cell>
          <cell r="DD631">
            <v>0.59</v>
          </cell>
          <cell r="DE631">
            <v>0.59</v>
          </cell>
          <cell r="DF631">
            <v>0.56000000000000005</v>
          </cell>
          <cell r="DG631">
            <v>0.61</v>
          </cell>
          <cell r="DH631">
            <v>0.56000000000000005</v>
          </cell>
          <cell r="DI631">
            <v>0.45</v>
          </cell>
          <cell r="DJ631">
            <v>0.4</v>
          </cell>
          <cell r="DK631">
            <v>0.4</v>
          </cell>
          <cell r="DL631">
            <v>0.39</v>
          </cell>
          <cell r="DM631">
            <v>0.15</v>
          </cell>
          <cell r="DN631">
            <v>2.1999999999999999E-2</v>
          </cell>
          <cell r="DO631">
            <v>0.01</v>
          </cell>
          <cell r="DP631">
            <v>0.04</v>
          </cell>
          <cell r="DQ631">
            <v>3.5999999999999997E-2</v>
          </cell>
          <cell r="DR631">
            <v>0.05</v>
          </cell>
          <cell r="DS631">
            <v>0.12</v>
          </cell>
          <cell r="DT631">
            <v>0.03</v>
          </cell>
          <cell r="DU631">
            <v>0.04</v>
          </cell>
          <cell r="DW631">
            <v>0.21</v>
          </cell>
          <cell r="DX631">
            <v>0.11600000000000001</v>
          </cell>
          <cell r="DY631">
            <v>0.18</v>
          </cell>
          <cell r="DZ631">
            <v>7.0000000000000007E-2</v>
          </cell>
          <cell r="EA631">
            <v>0.09</v>
          </cell>
          <cell r="EB631">
            <v>0.19</v>
          </cell>
          <cell r="EC631">
            <v>0.12</v>
          </cell>
          <cell r="ED631">
            <v>0.13</v>
          </cell>
          <cell r="EE631">
            <v>0.25</v>
          </cell>
          <cell r="EF631">
            <v>0.34</v>
          </cell>
          <cell r="EG631">
            <v>0.39</v>
          </cell>
          <cell r="EH631">
            <v>0.33</v>
          </cell>
          <cell r="EI631">
            <v>0.38</v>
          </cell>
          <cell r="EJ631">
            <v>0.38</v>
          </cell>
          <cell r="EK631">
            <v>0.25</v>
          </cell>
          <cell r="EL631">
            <v>0.38</v>
          </cell>
          <cell r="EM631">
            <v>0.41</v>
          </cell>
          <cell r="EO631">
            <v>0.38</v>
          </cell>
          <cell r="EP631">
            <v>0.42</v>
          </cell>
          <cell r="EQ631">
            <v>0.39</v>
          </cell>
          <cell r="ER631">
            <v>0.46</v>
          </cell>
          <cell r="ES631">
            <v>0.41</v>
          </cell>
          <cell r="ET631">
            <v>0.38</v>
          </cell>
          <cell r="EU631">
            <v>0.42</v>
          </cell>
          <cell r="EV631">
            <v>0.35</v>
          </cell>
          <cell r="EW631">
            <v>0.05</v>
          </cell>
          <cell r="EX631">
            <v>0.04</v>
          </cell>
          <cell r="EY631">
            <v>0.06</v>
          </cell>
          <cell r="EZ631">
            <v>0.06</v>
          </cell>
          <cell r="FA631">
            <v>0.05</v>
          </cell>
          <cell r="FB631">
            <v>7.0000000000000007E-2</v>
          </cell>
          <cell r="FC631">
            <v>7.0000000000000007E-2</v>
          </cell>
          <cell r="FD631">
            <v>0.06</v>
          </cell>
          <cell r="FE631">
            <v>7.0000000000000007E-2</v>
          </cell>
          <cell r="GP631">
            <v>0.04</v>
          </cell>
          <cell r="GQ631">
            <v>7.0000000000000007E-2</v>
          </cell>
          <cell r="GR631">
            <v>0.03</v>
          </cell>
          <cell r="GS631">
            <v>0.05</v>
          </cell>
          <cell r="GT631">
            <v>0.12</v>
          </cell>
          <cell r="GU631">
            <v>0.04</v>
          </cell>
          <cell r="GV631">
            <v>0.43</v>
          </cell>
          <cell r="GW631">
            <v>0.36</v>
          </cell>
          <cell r="GX631">
            <v>0.43</v>
          </cell>
          <cell r="GY631">
            <v>0.49</v>
          </cell>
          <cell r="GZ631">
            <v>0.43</v>
          </cell>
          <cell r="HA631">
            <v>0.52</v>
          </cell>
          <cell r="HB631">
            <v>0.22</v>
          </cell>
          <cell r="HC631">
            <v>0.23</v>
          </cell>
          <cell r="HD631">
            <v>0.23</v>
          </cell>
          <cell r="HE631">
            <v>0.22</v>
          </cell>
          <cell r="HF631">
            <v>0.21</v>
          </cell>
          <cell r="HG631">
            <v>0.3</v>
          </cell>
          <cell r="HH631">
            <v>0.22</v>
          </cell>
          <cell r="HI631">
            <v>0.23</v>
          </cell>
          <cell r="HJ631">
            <v>0.2</v>
          </cell>
          <cell r="HK631">
            <v>0.15</v>
          </cell>
          <cell r="HL631">
            <v>0.13</v>
          </cell>
          <cell r="HM631">
            <v>0.03</v>
          </cell>
          <cell r="HN631">
            <v>2.9000000000000001E-2</v>
          </cell>
          <cell r="HO631">
            <v>0.03</v>
          </cell>
          <cell r="HP631">
            <v>0.03</v>
          </cell>
          <cell r="HQ631">
            <v>0.03</v>
          </cell>
          <cell r="HR631">
            <v>3.5999999999999997E-2</v>
          </cell>
          <cell r="HS631">
            <v>3.5999999999999997E-2</v>
          </cell>
          <cell r="HT631">
            <v>0.06</v>
          </cell>
          <cell r="HU631">
            <v>0.09</v>
          </cell>
          <cell r="HV631">
            <v>0.09</v>
          </cell>
          <cell r="HW631">
            <v>7.0000000000000007E-2</v>
          </cell>
          <cell r="HX631">
            <v>7.0000000000000007E-2</v>
          </cell>
          <cell r="HY631">
            <v>7.0000000000000007E-2</v>
          </cell>
        </row>
        <row r="632">
          <cell r="A632">
            <v>610381</v>
          </cell>
          <cell r="I632">
            <v>44</v>
          </cell>
          <cell r="J632" t="str">
            <v>Neutral</v>
          </cell>
          <cell r="M632">
            <v>58</v>
          </cell>
          <cell r="AA632">
            <v>0.01</v>
          </cell>
          <cell r="AB632">
            <v>0.02</v>
          </cell>
          <cell r="AC632">
            <v>0.02</v>
          </cell>
          <cell r="AD632">
            <v>0.04</v>
          </cell>
          <cell r="AE632">
            <v>0.04</v>
          </cell>
          <cell r="AF632">
            <v>0.1</v>
          </cell>
          <cell r="AG632">
            <v>0.06</v>
          </cell>
          <cell r="AH632">
            <v>7.0000000000000007E-2</v>
          </cell>
          <cell r="AI632">
            <v>0.08</v>
          </cell>
          <cell r="AJ632">
            <v>0.09</v>
          </cell>
          <cell r="AK632">
            <v>0.15</v>
          </cell>
          <cell r="AL632">
            <v>0.14000000000000001</v>
          </cell>
          <cell r="AM632">
            <v>0.3</v>
          </cell>
          <cell r="AN632">
            <v>0.24</v>
          </cell>
          <cell r="AO632">
            <v>0.33</v>
          </cell>
          <cell r="AP632">
            <v>0.28000000000000003</v>
          </cell>
          <cell r="AQ632">
            <v>0.3</v>
          </cell>
          <cell r="AR632">
            <v>0.34</v>
          </cell>
          <cell r="AS632">
            <v>0.01</v>
          </cell>
          <cell r="AT632">
            <v>0.01</v>
          </cell>
          <cell r="AU632">
            <v>0.03</v>
          </cell>
          <cell r="AV632">
            <v>0.01</v>
          </cell>
          <cell r="AW632">
            <v>0.03</v>
          </cell>
          <cell r="AX632">
            <v>0.02</v>
          </cell>
          <cell r="AY632">
            <v>0.62</v>
          </cell>
          <cell r="AZ632">
            <v>0.68</v>
          </cell>
          <cell r="BA632">
            <v>0.55000000000000004</v>
          </cell>
          <cell r="BB632">
            <v>0.57999999999999996</v>
          </cell>
          <cell r="BC632">
            <v>0.49</v>
          </cell>
          <cell r="BD632">
            <v>0.4</v>
          </cell>
          <cell r="BK632">
            <v>0.01</v>
          </cell>
          <cell r="BL632">
            <v>1.6E-2</v>
          </cell>
          <cell r="BM632">
            <v>0.02</v>
          </cell>
          <cell r="BN632">
            <v>0.01</v>
          </cell>
          <cell r="BO632">
            <v>0.01</v>
          </cell>
          <cell r="BP632">
            <v>0.02</v>
          </cell>
          <cell r="BQ632">
            <v>0.1</v>
          </cell>
          <cell r="BR632">
            <v>0.18</v>
          </cell>
          <cell r="BS632">
            <v>0.12</v>
          </cell>
          <cell r="BT632">
            <v>0.02</v>
          </cell>
          <cell r="BU632">
            <v>0.03</v>
          </cell>
          <cell r="BV632">
            <v>0.05</v>
          </cell>
          <cell r="BW632">
            <v>7.0000000000000007E-2</v>
          </cell>
          <cell r="BX632">
            <v>0.05</v>
          </cell>
          <cell r="BY632">
            <v>0.09</v>
          </cell>
          <cell r="BZ632">
            <v>0.17</v>
          </cell>
          <cell r="CA632">
            <v>0.16</v>
          </cell>
          <cell r="CB632">
            <v>0.15</v>
          </cell>
          <cell r="CL632">
            <v>0.26</v>
          </cell>
          <cell r="CM632">
            <v>0.27</v>
          </cell>
          <cell r="CN632">
            <v>0.28000000000000003</v>
          </cell>
          <cell r="CO632">
            <v>0.28999999999999998</v>
          </cell>
          <cell r="CP632">
            <v>0.32</v>
          </cell>
          <cell r="CQ632">
            <v>0.36</v>
          </cell>
          <cell r="CR632">
            <v>0.27</v>
          </cell>
          <cell r="CS632">
            <v>0.23</v>
          </cell>
          <cell r="CT632">
            <v>0.27</v>
          </cell>
          <cell r="CU632">
            <v>0.02</v>
          </cell>
          <cell r="CV632">
            <v>0.02</v>
          </cell>
          <cell r="CW632">
            <v>0.02</v>
          </cell>
          <cell r="CX632">
            <v>0.02</v>
          </cell>
          <cell r="CY632">
            <v>0.02</v>
          </cell>
          <cell r="CZ632">
            <v>0.02</v>
          </cell>
          <cell r="DA632">
            <v>0.02</v>
          </cell>
          <cell r="DB632">
            <v>0.01</v>
          </cell>
          <cell r="DC632">
            <v>0.01</v>
          </cell>
          <cell r="DD632">
            <v>0.69</v>
          </cell>
          <cell r="DE632">
            <v>0.67</v>
          </cell>
          <cell r="DF632">
            <v>0.63</v>
          </cell>
          <cell r="DG632">
            <v>0.61</v>
          </cell>
          <cell r="DH632">
            <v>0.6</v>
          </cell>
          <cell r="DI632">
            <v>0.51</v>
          </cell>
          <cell r="DJ632">
            <v>0.44</v>
          </cell>
          <cell r="DK632">
            <v>0.43</v>
          </cell>
          <cell r="DL632">
            <v>0.46</v>
          </cell>
          <cell r="DM632">
            <v>0.14000000000000001</v>
          </cell>
          <cell r="DN632">
            <v>7.2999999999999995E-2</v>
          </cell>
          <cell r="DO632">
            <v>0.04</v>
          </cell>
          <cell r="DP632">
            <v>0.06</v>
          </cell>
          <cell r="DQ632">
            <v>2.5999999999999999E-2</v>
          </cell>
          <cell r="DR632">
            <v>0.05</v>
          </cell>
          <cell r="DS632">
            <v>0.08</v>
          </cell>
          <cell r="DT632">
            <v>0.03</v>
          </cell>
          <cell r="DU632">
            <v>7.0000000000000007E-2</v>
          </cell>
          <cell r="DW632">
            <v>0.12</v>
          </cell>
          <cell r="DX632">
            <v>0.13100000000000001</v>
          </cell>
          <cell r="DY632">
            <v>0.13</v>
          </cell>
          <cell r="DZ632">
            <v>0.09</v>
          </cell>
          <cell r="EA632">
            <v>0.14000000000000001</v>
          </cell>
          <cell r="EB632">
            <v>0.14000000000000001</v>
          </cell>
          <cell r="EC632">
            <v>0.09</v>
          </cell>
          <cell r="ED632">
            <v>0.14000000000000001</v>
          </cell>
          <cell r="EE632">
            <v>0.27</v>
          </cell>
          <cell r="EF632">
            <v>0.3</v>
          </cell>
          <cell r="EG632">
            <v>0.31</v>
          </cell>
          <cell r="EH632">
            <v>0.34</v>
          </cell>
          <cell r="EI632">
            <v>0.28999999999999998</v>
          </cell>
          <cell r="EJ632">
            <v>0.32</v>
          </cell>
          <cell r="EK632">
            <v>0.32</v>
          </cell>
          <cell r="EL632">
            <v>0.41</v>
          </cell>
          <cell r="EM632">
            <v>0.4</v>
          </cell>
          <cell r="EO632">
            <v>0.49</v>
          </cell>
          <cell r="EP632">
            <v>0.5</v>
          </cell>
          <cell r="EQ632">
            <v>0.46</v>
          </cell>
          <cell r="ER632">
            <v>0.57999999999999996</v>
          </cell>
          <cell r="ES632">
            <v>0.46</v>
          </cell>
          <cell r="ET632">
            <v>0.41</v>
          </cell>
          <cell r="EU632">
            <v>0.45</v>
          </cell>
          <cell r="EV632">
            <v>0.36</v>
          </cell>
          <cell r="EW632">
            <v>0.04</v>
          </cell>
          <cell r="EX632">
            <v>0.02</v>
          </cell>
          <cell r="EY632">
            <v>0.02</v>
          </cell>
          <cell r="EZ632">
            <v>0.02</v>
          </cell>
          <cell r="FA632">
            <v>0.02</v>
          </cell>
          <cell r="FB632">
            <v>0.03</v>
          </cell>
          <cell r="FC632">
            <v>0.05</v>
          </cell>
          <cell r="FD632">
            <v>0.02</v>
          </cell>
          <cell r="FE632">
            <v>0.03</v>
          </cell>
          <cell r="GP632">
            <v>0.03</v>
          </cell>
          <cell r="GQ632">
            <v>0.03</v>
          </cell>
          <cell r="GR632">
            <v>0.03</v>
          </cell>
          <cell r="GS632">
            <v>0.03</v>
          </cell>
          <cell r="GT632">
            <v>0.1</v>
          </cell>
          <cell r="GU632">
            <v>0.02</v>
          </cell>
          <cell r="GV632">
            <v>0.47</v>
          </cell>
          <cell r="GW632">
            <v>0.42</v>
          </cell>
          <cell r="GX632">
            <v>0.42</v>
          </cell>
          <cell r="GY632">
            <v>0.47</v>
          </cell>
          <cell r="GZ632">
            <v>0.46</v>
          </cell>
          <cell r="HA632">
            <v>0.47</v>
          </cell>
          <cell r="HB632">
            <v>0.26</v>
          </cell>
          <cell r="HC632">
            <v>0.28000000000000003</v>
          </cell>
          <cell r="HD632">
            <v>0.26</v>
          </cell>
          <cell r="HE632">
            <v>0.23</v>
          </cell>
          <cell r="HF632">
            <v>0.2</v>
          </cell>
          <cell r="HG632">
            <v>0.36</v>
          </cell>
          <cell r="HH632">
            <v>0.19</v>
          </cell>
          <cell r="HI632">
            <v>0.2</v>
          </cell>
          <cell r="HJ632">
            <v>0.21</v>
          </cell>
          <cell r="HK632">
            <v>0.19</v>
          </cell>
          <cell r="HL632">
            <v>0.16</v>
          </cell>
          <cell r="HM632">
            <v>0.09</v>
          </cell>
          <cell r="HN632">
            <v>2.1000000000000001E-2</v>
          </cell>
          <cell r="HO632">
            <v>0.03</v>
          </cell>
          <cell r="HP632">
            <v>0.02</v>
          </cell>
          <cell r="HQ632">
            <v>0.03</v>
          </cell>
          <cell r="HR632">
            <v>2.5999999999999999E-2</v>
          </cell>
          <cell r="HS632">
            <v>1.6E-2</v>
          </cell>
          <cell r="HT632">
            <v>0.03</v>
          </cell>
          <cell r="HU632">
            <v>0.04</v>
          </cell>
          <cell r="HV632">
            <v>0.06</v>
          </cell>
          <cell r="HW632">
            <v>0.05</v>
          </cell>
          <cell r="HX632">
            <v>0.05</v>
          </cell>
          <cell r="HY632">
            <v>0.05</v>
          </cell>
        </row>
        <row r="633">
          <cell r="A633">
            <v>610383</v>
          </cell>
          <cell r="I633">
            <v>29</v>
          </cell>
          <cell r="J633" t="str">
            <v/>
          </cell>
          <cell r="AA633">
            <v>0.02</v>
          </cell>
          <cell r="AB633">
            <v>0</v>
          </cell>
          <cell r="AC633">
            <v>0.02</v>
          </cell>
          <cell r="AD633">
            <v>0.01</v>
          </cell>
          <cell r="AE633">
            <v>0.01</v>
          </cell>
          <cell r="AF633">
            <v>7.0000000000000007E-2</v>
          </cell>
          <cell r="AG633">
            <v>0.06</v>
          </cell>
          <cell r="AH633">
            <v>0.04</v>
          </cell>
          <cell r="AI633">
            <v>0.08</v>
          </cell>
          <cell r="AJ633">
            <v>0.08</v>
          </cell>
          <cell r="AK633">
            <v>0.15</v>
          </cell>
          <cell r="AL633">
            <v>0.14000000000000001</v>
          </cell>
          <cell r="AM633">
            <v>0.42</v>
          </cell>
          <cell r="AN633">
            <v>0.28999999999999998</v>
          </cell>
          <cell r="AO633">
            <v>0.38</v>
          </cell>
          <cell r="AP633">
            <v>0.33</v>
          </cell>
          <cell r="AQ633">
            <v>0.39</v>
          </cell>
          <cell r="AR633">
            <v>0.39</v>
          </cell>
          <cell r="AS633">
            <v>0.01</v>
          </cell>
          <cell r="AT633">
            <v>0</v>
          </cell>
          <cell r="AU633">
            <v>0.01</v>
          </cell>
          <cell r="AV633">
            <v>0.01</v>
          </cell>
          <cell r="AW633">
            <v>0.01</v>
          </cell>
          <cell r="AX633">
            <v>0</v>
          </cell>
          <cell r="AY633">
            <v>0.48</v>
          </cell>
          <cell r="AZ633">
            <v>0.67</v>
          </cell>
          <cell r="BA633">
            <v>0.51</v>
          </cell>
          <cell r="BB633">
            <v>0.56000000000000005</v>
          </cell>
          <cell r="BC633">
            <v>0.44</v>
          </cell>
          <cell r="BD633">
            <v>0.4</v>
          </cell>
          <cell r="BK633">
            <v>1.2E-2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0.02</v>
          </cell>
          <cell r="BR633">
            <v>0.06</v>
          </cell>
          <cell r="BS633">
            <v>0.05</v>
          </cell>
          <cell r="BT633">
            <v>0</v>
          </cell>
          <cell r="BU633">
            <v>0.02</v>
          </cell>
          <cell r="BV633">
            <v>0.02</v>
          </cell>
          <cell r="BW633">
            <v>0.01</v>
          </cell>
          <cell r="BX633">
            <v>0.02</v>
          </cell>
          <cell r="BY633">
            <v>0.04</v>
          </cell>
          <cell r="BZ633">
            <v>0.09</v>
          </cell>
          <cell r="CA633">
            <v>0.09</v>
          </cell>
          <cell r="CB633">
            <v>0.01</v>
          </cell>
          <cell r="CL633">
            <v>0.14000000000000001</v>
          </cell>
          <cell r="CM633">
            <v>0.18</v>
          </cell>
          <cell r="CN633">
            <v>0.22</v>
          </cell>
          <cell r="CO633">
            <v>0.25</v>
          </cell>
          <cell r="CP633">
            <v>0.18</v>
          </cell>
          <cell r="CQ633">
            <v>0.28999999999999998</v>
          </cell>
          <cell r="CR633">
            <v>0.26</v>
          </cell>
          <cell r="CS633">
            <v>0.28999999999999998</v>
          </cell>
          <cell r="CT633">
            <v>0.28000000000000003</v>
          </cell>
          <cell r="CU633">
            <v>0</v>
          </cell>
          <cell r="CV633">
            <v>0</v>
          </cell>
          <cell r="CW633">
            <v>0.01</v>
          </cell>
          <cell r="CX633">
            <v>0</v>
          </cell>
          <cell r="CY633">
            <v>0</v>
          </cell>
          <cell r="CZ633">
            <v>0.02</v>
          </cell>
          <cell r="DA633">
            <v>0.04</v>
          </cell>
          <cell r="DB633">
            <v>0.02</v>
          </cell>
          <cell r="DC633">
            <v>0</v>
          </cell>
          <cell r="DD633">
            <v>0.85</v>
          </cell>
          <cell r="DE633">
            <v>0.8</v>
          </cell>
          <cell r="DF633">
            <v>0.74</v>
          </cell>
          <cell r="DG633">
            <v>0.74</v>
          </cell>
          <cell r="DH633">
            <v>0.8</v>
          </cell>
          <cell r="DI633">
            <v>0.65</v>
          </cell>
          <cell r="DJ633">
            <v>0.59</v>
          </cell>
          <cell r="DK633">
            <v>0.53</v>
          </cell>
          <cell r="DL633">
            <v>0.66</v>
          </cell>
          <cell r="DM633">
            <v>0.09</v>
          </cell>
          <cell r="DN633">
            <v>2.4E-2</v>
          </cell>
          <cell r="DO633">
            <v>0</v>
          </cell>
          <cell r="DP633">
            <v>0.02</v>
          </cell>
          <cell r="DQ633">
            <v>1.2E-2</v>
          </cell>
          <cell r="DR633">
            <v>0.04</v>
          </cell>
          <cell r="DS633">
            <v>0.04</v>
          </cell>
          <cell r="DT633">
            <v>0.01</v>
          </cell>
          <cell r="DU633">
            <v>0.01</v>
          </cell>
          <cell r="DW633">
            <v>7.0999999999999994E-2</v>
          </cell>
          <cell r="DX633">
            <v>7.0999999999999994E-2</v>
          </cell>
          <cell r="DY633">
            <v>0.09</v>
          </cell>
          <cell r="DZ633">
            <v>7.0000000000000007E-2</v>
          </cell>
          <cell r="EA633">
            <v>0.06</v>
          </cell>
          <cell r="EB633">
            <v>0.13</v>
          </cell>
          <cell r="EC633">
            <v>7.0000000000000007E-2</v>
          </cell>
          <cell r="ED633">
            <v>0.09</v>
          </cell>
          <cell r="EE633">
            <v>0.28999999999999998</v>
          </cell>
          <cell r="EF633">
            <v>0.42</v>
          </cell>
          <cell r="EG633">
            <v>0.36</v>
          </cell>
          <cell r="EH633">
            <v>0.42</v>
          </cell>
          <cell r="EI633">
            <v>0.35</v>
          </cell>
          <cell r="EJ633">
            <v>0.35</v>
          </cell>
          <cell r="EK633">
            <v>0.31</v>
          </cell>
          <cell r="EL633">
            <v>0.35</v>
          </cell>
          <cell r="EM633">
            <v>0.48</v>
          </cell>
          <cell r="EO633">
            <v>0.47</v>
          </cell>
          <cell r="EP633">
            <v>0.52</v>
          </cell>
          <cell r="EQ633">
            <v>0.46</v>
          </cell>
          <cell r="ER633">
            <v>0.54</v>
          </cell>
          <cell r="ES633">
            <v>0.51</v>
          </cell>
          <cell r="ET633">
            <v>0.46</v>
          </cell>
          <cell r="EU633">
            <v>0.55000000000000004</v>
          </cell>
          <cell r="EV633">
            <v>0.4</v>
          </cell>
          <cell r="EW633">
            <v>0.05</v>
          </cell>
          <cell r="EX633">
            <v>0.01</v>
          </cell>
          <cell r="EY633">
            <v>0.05</v>
          </cell>
          <cell r="EZ633">
            <v>0</v>
          </cell>
          <cell r="FA633">
            <v>0.02</v>
          </cell>
          <cell r="FB633">
            <v>0.05</v>
          </cell>
          <cell r="FC633">
            <v>7.0000000000000007E-2</v>
          </cell>
          <cell r="FD633">
            <v>0.01</v>
          </cell>
          <cell r="FE633">
            <v>0.01</v>
          </cell>
          <cell r="GP633">
            <v>0</v>
          </cell>
          <cell r="GQ633">
            <v>0</v>
          </cell>
          <cell r="GR633">
            <v>0</v>
          </cell>
          <cell r="GS633">
            <v>0.04</v>
          </cell>
          <cell r="GT633">
            <v>0.13</v>
          </cell>
          <cell r="GU633">
            <v>0</v>
          </cell>
          <cell r="GV633">
            <v>0.33</v>
          </cell>
          <cell r="GW633">
            <v>0.34</v>
          </cell>
          <cell r="GX633">
            <v>0.33</v>
          </cell>
          <cell r="GY633">
            <v>0.28999999999999998</v>
          </cell>
          <cell r="GZ633">
            <v>0.31</v>
          </cell>
          <cell r="HA633">
            <v>0.42</v>
          </cell>
          <cell r="HB633">
            <v>0.49</v>
          </cell>
          <cell r="HC633">
            <v>0.42</v>
          </cell>
          <cell r="HD633">
            <v>0.47</v>
          </cell>
          <cell r="HE633">
            <v>0.48</v>
          </cell>
          <cell r="HF633">
            <v>0.44</v>
          </cell>
          <cell r="HG633">
            <v>0.45</v>
          </cell>
          <cell r="HH633">
            <v>0.12</v>
          </cell>
          <cell r="HI633">
            <v>0.13</v>
          </cell>
          <cell r="HJ633">
            <v>0.13</v>
          </cell>
          <cell r="HK633">
            <v>0.09</v>
          </cell>
          <cell r="HL633">
            <v>7.0000000000000007E-2</v>
          </cell>
          <cell r="HM633">
            <v>7.0000000000000007E-2</v>
          </cell>
          <cell r="HN633">
            <v>5.8999999999999997E-2</v>
          </cell>
          <cell r="HO633">
            <v>0.06</v>
          </cell>
          <cell r="HP633">
            <v>0.06</v>
          </cell>
          <cell r="HQ633">
            <v>7.0000000000000007E-2</v>
          </cell>
          <cell r="HR633">
            <v>5.8999999999999997E-2</v>
          </cell>
          <cell r="HS633">
            <v>5.8999999999999997E-2</v>
          </cell>
          <cell r="HT633">
            <v>0</v>
          </cell>
          <cell r="HU633">
            <v>0.05</v>
          </cell>
          <cell r="HV633">
            <v>0.01</v>
          </cell>
          <cell r="HW633">
            <v>0.02</v>
          </cell>
          <cell r="HX633">
            <v>0</v>
          </cell>
          <cell r="HY633">
            <v>0</v>
          </cell>
        </row>
        <row r="634">
          <cell r="A634">
            <v>610384</v>
          </cell>
          <cell r="I634">
            <v>51</v>
          </cell>
          <cell r="J634" t="str">
            <v>Strong</v>
          </cell>
          <cell r="M634">
            <v>75</v>
          </cell>
          <cell r="R634">
            <v>2</v>
          </cell>
          <cell r="AA634">
            <v>0</v>
          </cell>
          <cell r="AB634">
            <v>0</v>
          </cell>
          <cell r="AC634">
            <v>0.01</v>
          </cell>
          <cell r="AD634">
            <v>0.01</v>
          </cell>
          <cell r="AE634">
            <v>0</v>
          </cell>
          <cell r="AF634">
            <v>0.03</v>
          </cell>
          <cell r="AG634">
            <v>0.03</v>
          </cell>
          <cell r="AH634">
            <v>0.04</v>
          </cell>
          <cell r="AI634">
            <v>0.06</v>
          </cell>
          <cell r="AJ634">
            <v>0.06</v>
          </cell>
          <cell r="AK634">
            <v>0.09</v>
          </cell>
          <cell r="AL634">
            <v>0.11</v>
          </cell>
          <cell r="AM634">
            <v>0.26</v>
          </cell>
          <cell r="AN634">
            <v>0.21</v>
          </cell>
          <cell r="AO634">
            <v>0.3</v>
          </cell>
          <cell r="AP634">
            <v>0.24</v>
          </cell>
          <cell r="AQ634">
            <v>0.31</v>
          </cell>
          <cell r="AR634">
            <v>0.27</v>
          </cell>
          <cell r="AS634">
            <v>0</v>
          </cell>
          <cell r="AT634">
            <v>0.01</v>
          </cell>
          <cell r="AU634">
            <v>0.02</v>
          </cell>
          <cell r="AV634">
            <v>0.02</v>
          </cell>
          <cell r="AW634">
            <v>0.01</v>
          </cell>
          <cell r="AX634">
            <v>0.01</v>
          </cell>
          <cell r="AY634">
            <v>0.7</v>
          </cell>
          <cell r="AZ634">
            <v>0.73</v>
          </cell>
          <cell r="BA634">
            <v>0.61</v>
          </cell>
          <cell r="BB634">
            <v>0.67</v>
          </cell>
          <cell r="BC634">
            <v>0.57999999999999996</v>
          </cell>
          <cell r="BD634">
            <v>0.56999999999999995</v>
          </cell>
          <cell r="BK634">
            <v>5.0000000000000001E-3</v>
          </cell>
          <cell r="BL634">
            <v>5.0000000000000001E-3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0.02</v>
          </cell>
          <cell r="BR634">
            <v>0.04</v>
          </cell>
          <cell r="BS634">
            <v>0.04</v>
          </cell>
          <cell r="BT634">
            <v>0.01</v>
          </cell>
          <cell r="BU634">
            <v>0.01</v>
          </cell>
          <cell r="BV634">
            <v>0.02</v>
          </cell>
          <cell r="BW634">
            <v>0.04</v>
          </cell>
          <cell r="BX634">
            <v>0.01</v>
          </cell>
          <cell r="BY634">
            <v>0.02</v>
          </cell>
          <cell r="BZ634">
            <v>7.0000000000000007E-2</v>
          </cell>
          <cell r="CA634">
            <v>0.09</v>
          </cell>
          <cell r="CB634">
            <v>0.08</v>
          </cell>
          <cell r="CL634">
            <v>0.17</v>
          </cell>
          <cell r="CM634">
            <v>0.18</v>
          </cell>
          <cell r="CN634">
            <v>0.2</v>
          </cell>
          <cell r="CO634">
            <v>0.22</v>
          </cell>
          <cell r="CP634">
            <v>0.23</v>
          </cell>
          <cell r="CQ634">
            <v>0.27</v>
          </cell>
          <cell r="CR634">
            <v>0.28000000000000003</v>
          </cell>
          <cell r="CS634">
            <v>0.25</v>
          </cell>
          <cell r="CT634">
            <v>0.24</v>
          </cell>
          <cell r="CU634">
            <v>0.01</v>
          </cell>
          <cell r="CV634">
            <v>0.02</v>
          </cell>
          <cell r="CW634">
            <v>0.02</v>
          </cell>
          <cell r="CX634">
            <v>0.01</v>
          </cell>
          <cell r="CY634">
            <v>0.02</v>
          </cell>
          <cell r="CZ634">
            <v>0.02</v>
          </cell>
          <cell r="DA634">
            <v>0.01</v>
          </cell>
          <cell r="DB634">
            <v>0.01</v>
          </cell>
          <cell r="DC634">
            <v>0.02</v>
          </cell>
          <cell r="DD634">
            <v>0.8</v>
          </cell>
          <cell r="DE634">
            <v>0.78</v>
          </cell>
          <cell r="DF634">
            <v>0.74</v>
          </cell>
          <cell r="DG634">
            <v>0.73</v>
          </cell>
          <cell r="DH634">
            <v>0.74</v>
          </cell>
          <cell r="DI634">
            <v>0.69</v>
          </cell>
          <cell r="DJ634">
            <v>0.61</v>
          </cell>
          <cell r="DK634">
            <v>0.6</v>
          </cell>
          <cell r="DL634">
            <v>0.63</v>
          </cell>
          <cell r="DM634">
            <v>0.12</v>
          </cell>
          <cell r="DN634">
            <v>3.3000000000000002E-2</v>
          </cell>
          <cell r="DO634">
            <v>0</v>
          </cell>
          <cell r="DP634">
            <v>0.01</v>
          </cell>
          <cell r="DQ634">
            <v>8.9999999999999993E-3</v>
          </cell>
          <cell r="DR634">
            <v>0.01</v>
          </cell>
          <cell r="DS634">
            <v>0</v>
          </cell>
          <cell r="DT634">
            <v>0</v>
          </cell>
          <cell r="DU634">
            <v>0</v>
          </cell>
          <cell r="DW634">
            <v>8.1000000000000003E-2</v>
          </cell>
          <cell r="DX634">
            <v>3.7999999999999999E-2</v>
          </cell>
          <cell r="DY634">
            <v>0.04</v>
          </cell>
          <cell r="DZ634">
            <v>0.02</v>
          </cell>
          <cell r="EA634">
            <v>0.04</v>
          </cell>
          <cell r="EB634">
            <v>0.11</v>
          </cell>
          <cell r="EC634">
            <v>0.03</v>
          </cell>
          <cell r="ED634">
            <v>7.0000000000000007E-2</v>
          </cell>
          <cell r="EE634">
            <v>0.2</v>
          </cell>
          <cell r="EF634">
            <v>0.34</v>
          </cell>
          <cell r="EG634">
            <v>0.26</v>
          </cell>
          <cell r="EH634">
            <v>0.28000000000000003</v>
          </cell>
          <cell r="EI634">
            <v>0.23</v>
          </cell>
          <cell r="EJ634">
            <v>0.3</v>
          </cell>
          <cell r="EK634">
            <v>0.25</v>
          </cell>
          <cell r="EL634">
            <v>0.24</v>
          </cell>
          <cell r="EM634">
            <v>0.33</v>
          </cell>
          <cell r="EO634">
            <v>0.46</v>
          </cell>
          <cell r="EP634">
            <v>0.6</v>
          </cell>
          <cell r="EQ634">
            <v>0.57999999999999996</v>
          </cell>
          <cell r="ER634">
            <v>0.63</v>
          </cell>
          <cell r="ES634">
            <v>0.54</v>
          </cell>
          <cell r="ET634">
            <v>0.55000000000000004</v>
          </cell>
          <cell r="EU634">
            <v>0.63</v>
          </cell>
          <cell r="EV634">
            <v>0.53</v>
          </cell>
          <cell r="EW634">
            <v>0.09</v>
          </cell>
          <cell r="EX634">
            <v>0.09</v>
          </cell>
          <cell r="EY634">
            <v>0.1</v>
          </cell>
          <cell r="EZ634">
            <v>0.09</v>
          </cell>
          <cell r="FA634">
            <v>0.11</v>
          </cell>
          <cell r="FB634">
            <v>0.11</v>
          </cell>
          <cell r="FC634">
            <v>0.09</v>
          </cell>
          <cell r="FD634">
            <v>0.1</v>
          </cell>
          <cell r="FE634">
            <v>0.08</v>
          </cell>
          <cell r="GP634">
            <v>0</v>
          </cell>
          <cell r="GQ634">
            <v>0</v>
          </cell>
          <cell r="GR634">
            <v>0</v>
          </cell>
          <cell r="GS634">
            <v>0</v>
          </cell>
          <cell r="GT634">
            <v>0.09</v>
          </cell>
          <cell r="GU634">
            <v>0.02</v>
          </cell>
          <cell r="GV634">
            <v>0.16</v>
          </cell>
          <cell r="GW634">
            <v>0.16</v>
          </cell>
          <cell r="GX634">
            <v>0.14000000000000001</v>
          </cell>
          <cell r="GY634">
            <v>0.14000000000000001</v>
          </cell>
          <cell r="GZ634">
            <v>0.14000000000000001</v>
          </cell>
          <cell r="HA634">
            <v>0.14000000000000001</v>
          </cell>
          <cell r="HB634">
            <v>0.5</v>
          </cell>
          <cell r="HC634">
            <v>0.48</v>
          </cell>
          <cell r="HD634">
            <v>0.51</v>
          </cell>
          <cell r="HE634">
            <v>0.55000000000000004</v>
          </cell>
          <cell r="HF634">
            <v>0.41</v>
          </cell>
          <cell r="HG634">
            <v>0.51</v>
          </cell>
          <cell r="HH634">
            <v>0.14000000000000001</v>
          </cell>
          <cell r="HI634">
            <v>0.11</v>
          </cell>
          <cell r="HJ634">
            <v>0.1</v>
          </cell>
          <cell r="HK634">
            <v>0.08</v>
          </cell>
          <cell r="HL634">
            <v>0.12</v>
          </cell>
          <cell r="HM634">
            <v>0.1</v>
          </cell>
          <cell r="HN634">
            <v>5.7000000000000002E-2</v>
          </cell>
          <cell r="HO634">
            <v>0.06</v>
          </cell>
          <cell r="HP634">
            <v>7.0000000000000007E-2</v>
          </cell>
          <cell r="HQ634">
            <v>0.06</v>
          </cell>
          <cell r="HR634">
            <v>5.7000000000000002E-2</v>
          </cell>
          <cell r="HS634">
            <v>5.7000000000000002E-2</v>
          </cell>
          <cell r="HT634">
            <v>0.14000000000000001</v>
          </cell>
          <cell r="HU634">
            <v>0.18</v>
          </cell>
          <cell r="HV634">
            <v>0.18</v>
          </cell>
          <cell r="HW634">
            <v>0.17</v>
          </cell>
          <cell r="HX634">
            <v>0.18</v>
          </cell>
          <cell r="HY634">
            <v>0.17</v>
          </cell>
        </row>
        <row r="635">
          <cell r="A635">
            <v>610385</v>
          </cell>
          <cell r="I635">
            <v>21</v>
          </cell>
          <cell r="J635" t="str">
            <v/>
          </cell>
          <cell r="AA635">
            <v>0.02</v>
          </cell>
          <cell r="AB635">
            <v>0</v>
          </cell>
          <cell r="AC635">
            <v>0.04</v>
          </cell>
          <cell r="AD635">
            <v>0</v>
          </cell>
          <cell r="AE635">
            <v>0.04</v>
          </cell>
          <cell r="AF635">
            <v>0.1</v>
          </cell>
          <cell r="AG635">
            <v>0.02</v>
          </cell>
          <cell r="AH635">
            <v>0</v>
          </cell>
          <cell r="AI635">
            <v>0</v>
          </cell>
          <cell r="AJ635">
            <v>0.06</v>
          </cell>
          <cell r="AK635">
            <v>0.14000000000000001</v>
          </cell>
          <cell r="AL635">
            <v>0.16</v>
          </cell>
          <cell r="AM635">
            <v>0.27</v>
          </cell>
          <cell r="AN635">
            <v>0.24</v>
          </cell>
          <cell r="AO635">
            <v>0.37</v>
          </cell>
          <cell r="AP635">
            <v>0.24</v>
          </cell>
          <cell r="AQ635">
            <v>0.28999999999999998</v>
          </cell>
          <cell r="AR635">
            <v>0.35</v>
          </cell>
          <cell r="AS635">
            <v>0</v>
          </cell>
          <cell r="AT635">
            <v>0.02</v>
          </cell>
          <cell r="AU635">
            <v>0.04</v>
          </cell>
          <cell r="AV635">
            <v>0.08</v>
          </cell>
          <cell r="AW635">
            <v>0.02</v>
          </cell>
          <cell r="AX635">
            <v>0.06</v>
          </cell>
          <cell r="AY635">
            <v>0.69</v>
          </cell>
          <cell r="AZ635">
            <v>0.73</v>
          </cell>
          <cell r="BA635">
            <v>0.55000000000000004</v>
          </cell>
          <cell r="BB635">
            <v>0.61</v>
          </cell>
          <cell r="BC635">
            <v>0.51</v>
          </cell>
          <cell r="BD635">
            <v>0.33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0.06</v>
          </cell>
          <cell r="BR635">
            <v>0.1</v>
          </cell>
          <cell r="BS635">
            <v>0.04</v>
          </cell>
          <cell r="BT635">
            <v>0</v>
          </cell>
          <cell r="BU635">
            <v>0.06</v>
          </cell>
          <cell r="BV635">
            <v>0</v>
          </cell>
          <cell r="BW635">
            <v>0.02</v>
          </cell>
          <cell r="BX635">
            <v>0</v>
          </cell>
          <cell r="BY635">
            <v>0</v>
          </cell>
          <cell r="BZ635">
            <v>0.04</v>
          </cell>
          <cell r="CA635">
            <v>0.12</v>
          </cell>
          <cell r="CB635">
            <v>0.12</v>
          </cell>
          <cell r="CL635">
            <v>0.18</v>
          </cell>
          <cell r="CM635">
            <v>0.18</v>
          </cell>
          <cell r="CN635">
            <v>0.31</v>
          </cell>
          <cell r="CO635">
            <v>0.28999999999999998</v>
          </cell>
          <cell r="CP635">
            <v>0.33</v>
          </cell>
          <cell r="CQ635">
            <v>0.37</v>
          </cell>
          <cell r="CR635">
            <v>0.43</v>
          </cell>
          <cell r="CS635">
            <v>0.28999999999999998</v>
          </cell>
          <cell r="CT635">
            <v>0.33</v>
          </cell>
          <cell r="CU635">
            <v>0</v>
          </cell>
          <cell r="CV635">
            <v>0.02</v>
          </cell>
          <cell r="CW635">
            <v>0.02</v>
          </cell>
          <cell r="CX635">
            <v>0.06</v>
          </cell>
          <cell r="CY635">
            <v>0.04</v>
          </cell>
          <cell r="CZ635">
            <v>0.04</v>
          </cell>
          <cell r="DA635">
            <v>0.02</v>
          </cell>
          <cell r="DB635">
            <v>0.02</v>
          </cell>
          <cell r="DC635">
            <v>0.02</v>
          </cell>
          <cell r="DD635">
            <v>0.82</v>
          </cell>
          <cell r="DE635">
            <v>0.73</v>
          </cell>
          <cell r="DF635">
            <v>0.67</v>
          </cell>
          <cell r="DG635">
            <v>0.63</v>
          </cell>
          <cell r="DH635">
            <v>0.63</v>
          </cell>
          <cell r="DI635">
            <v>0.59</v>
          </cell>
          <cell r="DJ635">
            <v>0.45</v>
          </cell>
          <cell r="DK635">
            <v>0.47</v>
          </cell>
          <cell r="DL635">
            <v>0.49</v>
          </cell>
          <cell r="DM635">
            <v>0.24</v>
          </cell>
          <cell r="DN635">
            <v>0</v>
          </cell>
          <cell r="DO635">
            <v>0</v>
          </cell>
          <cell r="DP635">
            <v>0.02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0.04</v>
          </cell>
          <cell r="DW635">
            <v>4.1000000000000002E-2</v>
          </cell>
          <cell r="DX635">
            <v>0.02</v>
          </cell>
          <cell r="DY635">
            <v>0.02</v>
          </cell>
          <cell r="DZ635">
            <v>0.02</v>
          </cell>
          <cell r="EA635">
            <v>0.04</v>
          </cell>
          <cell r="EB635">
            <v>0.12</v>
          </cell>
          <cell r="EC635">
            <v>0.04</v>
          </cell>
          <cell r="ED635">
            <v>0.08</v>
          </cell>
          <cell r="EE635">
            <v>0.35</v>
          </cell>
          <cell r="EF635">
            <v>0.43</v>
          </cell>
          <cell r="EG635">
            <v>0.41</v>
          </cell>
          <cell r="EH635">
            <v>0.27</v>
          </cell>
          <cell r="EI635">
            <v>0.24</v>
          </cell>
          <cell r="EJ635">
            <v>0.33</v>
          </cell>
          <cell r="EK635">
            <v>0.37</v>
          </cell>
          <cell r="EL635">
            <v>0.41</v>
          </cell>
          <cell r="EM635">
            <v>0.35</v>
          </cell>
          <cell r="EO635">
            <v>0.51</v>
          </cell>
          <cell r="EP635">
            <v>0.55000000000000004</v>
          </cell>
          <cell r="EQ635">
            <v>0.65</v>
          </cell>
          <cell r="ER635">
            <v>0.69</v>
          </cell>
          <cell r="ES635">
            <v>0.56999999999999995</v>
          </cell>
          <cell r="ET635">
            <v>0.47</v>
          </cell>
          <cell r="EU635">
            <v>0.51</v>
          </cell>
          <cell r="EV635">
            <v>0.49</v>
          </cell>
          <cell r="EW635">
            <v>0.04</v>
          </cell>
          <cell r="EX635">
            <v>0.02</v>
          </cell>
          <cell r="EY635">
            <v>0.02</v>
          </cell>
          <cell r="EZ635">
            <v>0.04</v>
          </cell>
          <cell r="FA635">
            <v>0.04</v>
          </cell>
          <cell r="FB635">
            <v>0.06</v>
          </cell>
          <cell r="FC635">
            <v>0.04</v>
          </cell>
          <cell r="FD635">
            <v>0.04</v>
          </cell>
          <cell r="FE635">
            <v>0.04</v>
          </cell>
          <cell r="GP635">
            <v>0</v>
          </cell>
          <cell r="GQ635">
            <v>0</v>
          </cell>
          <cell r="GR635">
            <v>0</v>
          </cell>
          <cell r="GS635">
            <v>0.02</v>
          </cell>
          <cell r="GT635">
            <v>0.08</v>
          </cell>
          <cell r="GU635">
            <v>0.02</v>
          </cell>
          <cell r="GV635">
            <v>0.41</v>
          </cell>
          <cell r="GW635">
            <v>0.18</v>
          </cell>
          <cell r="GX635">
            <v>0.2</v>
          </cell>
          <cell r="GY635">
            <v>0.2</v>
          </cell>
          <cell r="GZ635">
            <v>0.37</v>
          </cell>
          <cell r="HA635">
            <v>0.18</v>
          </cell>
          <cell r="HB635">
            <v>0.43</v>
          </cell>
          <cell r="HC635">
            <v>0.61</v>
          </cell>
          <cell r="HD635">
            <v>0.53</v>
          </cell>
          <cell r="HE635">
            <v>0.51</v>
          </cell>
          <cell r="HF635">
            <v>0.33</v>
          </cell>
          <cell r="HG635">
            <v>0.59</v>
          </cell>
          <cell r="HH635">
            <v>0.12</v>
          </cell>
          <cell r="HI635">
            <v>0.12</v>
          </cell>
          <cell r="HJ635">
            <v>0.18</v>
          </cell>
          <cell r="HK635">
            <v>0.18</v>
          </cell>
          <cell r="HL635">
            <v>0.14000000000000001</v>
          </cell>
          <cell r="HM635">
            <v>0.1</v>
          </cell>
          <cell r="HN635">
            <v>0</v>
          </cell>
          <cell r="HO635">
            <v>0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0.04</v>
          </cell>
          <cell r="HU635">
            <v>0.08</v>
          </cell>
          <cell r="HV635">
            <v>0.08</v>
          </cell>
          <cell r="HW635">
            <v>0.08</v>
          </cell>
          <cell r="HX635">
            <v>0.08</v>
          </cell>
          <cell r="HY635">
            <v>0.1</v>
          </cell>
        </row>
        <row r="636">
          <cell r="A636">
            <v>610386</v>
          </cell>
          <cell r="I636">
            <v>58</v>
          </cell>
          <cell r="J636" t="str">
            <v>Strong</v>
          </cell>
          <cell r="M636">
            <v>75</v>
          </cell>
          <cell r="R636">
            <v>2</v>
          </cell>
          <cell r="AA636">
            <v>0</v>
          </cell>
          <cell r="AB636">
            <v>0</v>
          </cell>
          <cell r="AC636">
            <v>0.01</v>
          </cell>
          <cell r="AD636">
            <v>0.06</v>
          </cell>
          <cell r="AE636">
            <v>0.03</v>
          </cell>
          <cell r="AF636">
            <v>7.0000000000000007E-2</v>
          </cell>
          <cell r="AG636">
            <v>0.11</v>
          </cell>
          <cell r="AH636">
            <v>0.03</v>
          </cell>
          <cell r="AI636">
            <v>0.03</v>
          </cell>
          <cell r="AJ636">
            <v>0.06</v>
          </cell>
          <cell r="AK636">
            <v>7.0000000000000007E-2</v>
          </cell>
          <cell r="AL636">
            <v>0.14000000000000001</v>
          </cell>
          <cell r="AM636">
            <v>0.18</v>
          </cell>
          <cell r="AN636">
            <v>0.18</v>
          </cell>
          <cell r="AO636">
            <v>0.18</v>
          </cell>
          <cell r="AP636">
            <v>0.26</v>
          </cell>
          <cell r="AQ636">
            <v>0.28000000000000003</v>
          </cell>
          <cell r="AR636">
            <v>0.24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0.04</v>
          </cell>
          <cell r="AY636">
            <v>0.71</v>
          </cell>
          <cell r="AZ636">
            <v>0.79</v>
          </cell>
          <cell r="BA636">
            <v>0.78</v>
          </cell>
          <cell r="BB636">
            <v>0.63</v>
          </cell>
          <cell r="BC636">
            <v>0.63</v>
          </cell>
          <cell r="BD636">
            <v>0.51</v>
          </cell>
          <cell r="BK636">
            <v>1.4E-2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0.01</v>
          </cell>
          <cell r="BR636">
            <v>0.03</v>
          </cell>
          <cell r="BS636">
            <v>0</v>
          </cell>
          <cell r="BT636">
            <v>0.01</v>
          </cell>
          <cell r="BU636">
            <v>0.01</v>
          </cell>
          <cell r="BV636">
            <v>0.03</v>
          </cell>
          <cell r="BW636">
            <v>0.03</v>
          </cell>
          <cell r="BX636">
            <v>0</v>
          </cell>
          <cell r="BY636">
            <v>0.01</v>
          </cell>
          <cell r="BZ636">
            <v>0.04</v>
          </cell>
          <cell r="CA636">
            <v>7.0000000000000007E-2</v>
          </cell>
          <cell r="CB636">
            <v>0.06</v>
          </cell>
          <cell r="CL636">
            <v>0.14000000000000001</v>
          </cell>
          <cell r="CM636">
            <v>0.18</v>
          </cell>
          <cell r="CN636">
            <v>0.19</v>
          </cell>
          <cell r="CO636">
            <v>0.21</v>
          </cell>
          <cell r="CP636">
            <v>0.18</v>
          </cell>
          <cell r="CQ636">
            <v>0.24</v>
          </cell>
          <cell r="CR636">
            <v>0.26</v>
          </cell>
          <cell r="CS636">
            <v>0.28000000000000003</v>
          </cell>
          <cell r="CT636">
            <v>0.31</v>
          </cell>
          <cell r="CU636">
            <v>0.01</v>
          </cell>
          <cell r="CV636">
            <v>0.01</v>
          </cell>
          <cell r="CW636">
            <v>0.01</v>
          </cell>
          <cell r="CX636">
            <v>0.01</v>
          </cell>
          <cell r="CY636">
            <v>0.01</v>
          </cell>
          <cell r="CZ636">
            <v>0.03</v>
          </cell>
          <cell r="DA636">
            <v>0.04</v>
          </cell>
          <cell r="DB636">
            <v>0.01</v>
          </cell>
          <cell r="DC636">
            <v>0.01</v>
          </cell>
          <cell r="DD636">
            <v>0.82</v>
          </cell>
          <cell r="DE636">
            <v>0.79</v>
          </cell>
          <cell r="DF636">
            <v>0.76</v>
          </cell>
          <cell r="DG636">
            <v>0.75</v>
          </cell>
          <cell r="DH636">
            <v>0.81</v>
          </cell>
          <cell r="DI636">
            <v>0.72</v>
          </cell>
          <cell r="DJ636">
            <v>0.64</v>
          </cell>
          <cell r="DK636">
            <v>0.61</v>
          </cell>
          <cell r="DL636">
            <v>0.63</v>
          </cell>
          <cell r="DM636">
            <v>0.15</v>
          </cell>
          <cell r="DN636">
            <v>0</v>
          </cell>
          <cell r="DO636">
            <v>0</v>
          </cell>
          <cell r="DP636">
            <v>0.01</v>
          </cell>
          <cell r="DQ636">
            <v>0</v>
          </cell>
          <cell r="DR636">
            <v>0.01</v>
          </cell>
          <cell r="DS636">
            <v>0.01</v>
          </cell>
          <cell r="DT636">
            <v>0.01</v>
          </cell>
          <cell r="DU636">
            <v>0.01</v>
          </cell>
          <cell r="DW636">
            <v>0.13900000000000001</v>
          </cell>
          <cell r="DX636">
            <v>6.9000000000000006E-2</v>
          </cell>
          <cell r="DY636">
            <v>0.1</v>
          </cell>
          <cell r="DZ636">
            <v>0.04</v>
          </cell>
          <cell r="EA636">
            <v>0.06</v>
          </cell>
          <cell r="EB636">
            <v>0.13</v>
          </cell>
          <cell r="EC636">
            <v>7.0000000000000007E-2</v>
          </cell>
          <cell r="ED636">
            <v>0.08</v>
          </cell>
          <cell r="EE636">
            <v>0.28000000000000003</v>
          </cell>
          <cell r="EF636">
            <v>0.33</v>
          </cell>
          <cell r="EG636">
            <v>0.25</v>
          </cell>
          <cell r="EH636">
            <v>0.31</v>
          </cell>
          <cell r="EI636">
            <v>0.26</v>
          </cell>
          <cell r="EJ636">
            <v>0.33</v>
          </cell>
          <cell r="EK636">
            <v>0.22</v>
          </cell>
          <cell r="EL636">
            <v>0.25</v>
          </cell>
          <cell r="EM636">
            <v>0.26</v>
          </cell>
          <cell r="EO636">
            <v>0.51</v>
          </cell>
          <cell r="EP636">
            <v>0.68</v>
          </cell>
          <cell r="EQ636">
            <v>0.57999999999999996</v>
          </cell>
          <cell r="ER636">
            <v>0.68</v>
          </cell>
          <cell r="ES636">
            <v>0.57999999999999996</v>
          </cell>
          <cell r="ET636">
            <v>0.64</v>
          </cell>
          <cell r="EU636">
            <v>0.67</v>
          </cell>
          <cell r="EV636">
            <v>0.64</v>
          </cell>
          <cell r="EW636">
            <v>0</v>
          </cell>
          <cell r="EX636">
            <v>0.01</v>
          </cell>
          <cell r="EY636">
            <v>0</v>
          </cell>
          <cell r="EZ636">
            <v>0</v>
          </cell>
          <cell r="FA636">
            <v>0.01</v>
          </cell>
          <cell r="FB636">
            <v>0.01</v>
          </cell>
          <cell r="FC636">
            <v>0</v>
          </cell>
          <cell r="FD636">
            <v>0</v>
          </cell>
          <cell r="FE636">
            <v>0</v>
          </cell>
          <cell r="GP636">
            <v>0</v>
          </cell>
          <cell r="GQ636">
            <v>0</v>
          </cell>
          <cell r="GR636">
            <v>0.03</v>
          </cell>
          <cell r="GS636">
            <v>0.01</v>
          </cell>
          <cell r="GT636">
            <v>0.04</v>
          </cell>
          <cell r="GU636">
            <v>0.03</v>
          </cell>
          <cell r="GV636">
            <v>0.32</v>
          </cell>
          <cell r="GW636">
            <v>0.28999999999999998</v>
          </cell>
          <cell r="GX636">
            <v>0.22</v>
          </cell>
          <cell r="GY636">
            <v>0.31</v>
          </cell>
          <cell r="GZ636">
            <v>0.33</v>
          </cell>
          <cell r="HA636">
            <v>0.28000000000000003</v>
          </cell>
          <cell r="HB636">
            <v>0.57999999999999996</v>
          </cell>
          <cell r="HC636">
            <v>0.56000000000000005</v>
          </cell>
          <cell r="HD636">
            <v>0.36</v>
          </cell>
          <cell r="HE636">
            <v>0.53</v>
          </cell>
          <cell r="HF636">
            <v>0.43</v>
          </cell>
          <cell r="HG636">
            <v>0.56000000000000005</v>
          </cell>
          <cell r="HH636">
            <v>0.06</v>
          </cell>
          <cell r="HI636">
            <v>0.11</v>
          </cell>
          <cell r="HJ636">
            <v>0.24</v>
          </cell>
          <cell r="HK636">
            <v>7.0000000000000007E-2</v>
          </cell>
          <cell r="HL636">
            <v>0.17</v>
          </cell>
          <cell r="HM636">
            <v>0.1</v>
          </cell>
          <cell r="HN636">
            <v>2.8000000000000001E-2</v>
          </cell>
          <cell r="HO636">
            <v>0.01</v>
          </cell>
          <cell r="HP636">
            <v>0.14000000000000001</v>
          </cell>
          <cell r="HQ636">
            <v>0.04</v>
          </cell>
          <cell r="HR636">
            <v>1.4E-2</v>
          </cell>
          <cell r="HS636">
            <v>2.8000000000000001E-2</v>
          </cell>
          <cell r="HT636">
            <v>0.01</v>
          </cell>
          <cell r="HU636">
            <v>0.03</v>
          </cell>
          <cell r="HV636">
            <v>0.01</v>
          </cell>
          <cell r="HW636">
            <v>0.04</v>
          </cell>
          <cell r="HX636">
            <v>0.01</v>
          </cell>
          <cell r="HY636">
            <v>0.01</v>
          </cell>
        </row>
        <row r="637">
          <cell r="A637">
            <v>610389</v>
          </cell>
          <cell r="I637">
            <v>6</v>
          </cell>
          <cell r="J637" t="str">
            <v/>
          </cell>
          <cell r="AA637">
            <v>0</v>
          </cell>
          <cell r="AB637">
            <v>0</v>
          </cell>
          <cell r="AC637">
            <v>0</v>
          </cell>
          <cell r="AD637">
            <v>0.12</v>
          </cell>
          <cell r="AE637">
            <v>0.04</v>
          </cell>
          <cell r="AF637">
            <v>0.15</v>
          </cell>
          <cell r="AG637">
            <v>0</v>
          </cell>
          <cell r="AH637">
            <v>0</v>
          </cell>
          <cell r="AI637">
            <v>0.08</v>
          </cell>
          <cell r="AJ637">
            <v>0</v>
          </cell>
          <cell r="AK637">
            <v>0.12</v>
          </cell>
          <cell r="AL637">
            <v>0</v>
          </cell>
          <cell r="AM637">
            <v>0.35</v>
          </cell>
          <cell r="AN637">
            <v>0.42</v>
          </cell>
          <cell r="AO637">
            <v>0.42</v>
          </cell>
          <cell r="AP637">
            <v>0.19</v>
          </cell>
          <cell r="AQ637">
            <v>0.23</v>
          </cell>
          <cell r="AR637">
            <v>0.31</v>
          </cell>
          <cell r="AS637">
            <v>0</v>
          </cell>
          <cell r="AT637">
            <v>0.04</v>
          </cell>
          <cell r="AU637">
            <v>0</v>
          </cell>
          <cell r="AV637">
            <v>0</v>
          </cell>
          <cell r="AW637">
            <v>0.04</v>
          </cell>
          <cell r="AX637">
            <v>0</v>
          </cell>
          <cell r="AY637">
            <v>0.65</v>
          </cell>
          <cell r="AZ637">
            <v>0.54</v>
          </cell>
          <cell r="BA637">
            <v>0.5</v>
          </cell>
          <cell r="BB637">
            <v>0.69</v>
          </cell>
          <cell r="BC637">
            <v>0.57999999999999996</v>
          </cell>
          <cell r="BD637">
            <v>0.54</v>
          </cell>
          <cell r="BK637">
            <v>0</v>
          </cell>
          <cell r="BL637">
            <v>3.7999999999999999E-2</v>
          </cell>
          <cell r="BM637">
            <v>0</v>
          </cell>
          <cell r="BN637">
            <v>0.04</v>
          </cell>
          <cell r="BO637">
            <v>0</v>
          </cell>
          <cell r="BP637">
            <v>0</v>
          </cell>
          <cell r="BQ637">
            <v>0.08</v>
          </cell>
          <cell r="BR637">
            <v>0.08</v>
          </cell>
          <cell r="BS637">
            <v>0.08</v>
          </cell>
          <cell r="BT637">
            <v>0</v>
          </cell>
          <cell r="BU637">
            <v>0</v>
          </cell>
          <cell r="BV637">
            <v>0.04</v>
          </cell>
          <cell r="BW637">
            <v>0</v>
          </cell>
          <cell r="BX637">
            <v>0</v>
          </cell>
          <cell r="BY637">
            <v>0.04</v>
          </cell>
          <cell r="BZ637">
            <v>0.08</v>
          </cell>
          <cell r="CA637">
            <v>0.12</v>
          </cell>
          <cell r="CB637">
            <v>0.12</v>
          </cell>
          <cell r="CL637">
            <v>0.19</v>
          </cell>
          <cell r="CM637">
            <v>0.31</v>
          </cell>
          <cell r="CN637">
            <v>0.35</v>
          </cell>
          <cell r="CO637">
            <v>0.35</v>
          </cell>
          <cell r="CP637">
            <v>0.42</v>
          </cell>
          <cell r="CQ637">
            <v>0.54</v>
          </cell>
          <cell r="CR637">
            <v>0.31</v>
          </cell>
          <cell r="CS637">
            <v>0.19</v>
          </cell>
          <cell r="CT637">
            <v>0.27</v>
          </cell>
          <cell r="CU637">
            <v>0</v>
          </cell>
          <cell r="CV637">
            <v>0.04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0.81</v>
          </cell>
          <cell r="DE637">
            <v>0.62</v>
          </cell>
          <cell r="DF637">
            <v>0.62</v>
          </cell>
          <cell r="DG637">
            <v>0.62</v>
          </cell>
          <cell r="DH637">
            <v>0.57999999999999996</v>
          </cell>
          <cell r="DI637">
            <v>0.42</v>
          </cell>
          <cell r="DJ637">
            <v>0.54</v>
          </cell>
          <cell r="DK637">
            <v>0.62</v>
          </cell>
          <cell r="DL637">
            <v>0.54</v>
          </cell>
          <cell r="DM637">
            <v>0.12</v>
          </cell>
          <cell r="DN637">
            <v>3.7999999999999999E-2</v>
          </cell>
          <cell r="DO637">
            <v>0</v>
          </cell>
          <cell r="DP637">
            <v>0.04</v>
          </cell>
          <cell r="DQ637">
            <v>0</v>
          </cell>
          <cell r="DR637">
            <v>0.04</v>
          </cell>
          <cell r="DS637">
            <v>0.12</v>
          </cell>
          <cell r="DT637">
            <v>0</v>
          </cell>
          <cell r="DU637">
            <v>0.12</v>
          </cell>
          <cell r="DW637">
            <v>0.154</v>
          </cell>
          <cell r="DX637">
            <v>7.6999999999999999E-2</v>
          </cell>
          <cell r="DY637">
            <v>0.08</v>
          </cell>
          <cell r="DZ637">
            <v>0.08</v>
          </cell>
          <cell r="EA637">
            <v>0.04</v>
          </cell>
          <cell r="EB637">
            <v>0.12</v>
          </cell>
          <cell r="EC637">
            <v>0.08</v>
          </cell>
          <cell r="ED637">
            <v>0.08</v>
          </cell>
          <cell r="EE637">
            <v>0.38</v>
          </cell>
          <cell r="EF637">
            <v>0.27</v>
          </cell>
          <cell r="EG637">
            <v>0.42</v>
          </cell>
          <cell r="EH637">
            <v>0.38</v>
          </cell>
          <cell r="EI637">
            <v>0.38</v>
          </cell>
          <cell r="EJ637">
            <v>0.38</v>
          </cell>
          <cell r="EK637">
            <v>0.38</v>
          </cell>
          <cell r="EL637">
            <v>0.5</v>
          </cell>
          <cell r="EM637">
            <v>0.31</v>
          </cell>
          <cell r="EO637">
            <v>0.54</v>
          </cell>
          <cell r="EP637">
            <v>0.46</v>
          </cell>
          <cell r="EQ637">
            <v>0.5</v>
          </cell>
          <cell r="ER637">
            <v>0.54</v>
          </cell>
          <cell r="ES637">
            <v>0.5</v>
          </cell>
          <cell r="ET637">
            <v>0.38</v>
          </cell>
          <cell r="EU637">
            <v>0.42</v>
          </cell>
          <cell r="EV637">
            <v>0.42</v>
          </cell>
          <cell r="EW637">
            <v>0</v>
          </cell>
          <cell r="EX637">
            <v>0</v>
          </cell>
          <cell r="EY637">
            <v>0.04</v>
          </cell>
          <cell r="EZ637">
            <v>0</v>
          </cell>
          <cell r="FA637">
            <v>0</v>
          </cell>
          <cell r="FB637">
            <v>0.04</v>
          </cell>
          <cell r="FC637">
            <v>0</v>
          </cell>
          <cell r="FD637">
            <v>0</v>
          </cell>
          <cell r="FE637">
            <v>0.08</v>
          </cell>
          <cell r="GP637">
            <v>0</v>
          </cell>
          <cell r="GQ637">
            <v>0</v>
          </cell>
          <cell r="GR637">
            <v>0.04</v>
          </cell>
          <cell r="GS637">
            <v>0</v>
          </cell>
          <cell r="GT637">
            <v>0.15</v>
          </cell>
          <cell r="GU637">
            <v>0</v>
          </cell>
          <cell r="GV637">
            <v>0.27</v>
          </cell>
          <cell r="GW637">
            <v>0.31</v>
          </cell>
          <cell r="GX637">
            <v>0.27</v>
          </cell>
          <cell r="GY637">
            <v>0.27</v>
          </cell>
          <cell r="GZ637">
            <v>0.38</v>
          </cell>
          <cell r="HA637">
            <v>0.31</v>
          </cell>
          <cell r="HB637">
            <v>0.54</v>
          </cell>
          <cell r="HC637">
            <v>0.62</v>
          </cell>
          <cell r="HD637">
            <v>0.42</v>
          </cell>
          <cell r="HE637">
            <v>0.62</v>
          </cell>
          <cell r="HF637">
            <v>0.35</v>
          </cell>
          <cell r="HG637">
            <v>0.62</v>
          </cell>
          <cell r="HH637">
            <v>0.19</v>
          </cell>
          <cell r="HI637">
            <v>0.08</v>
          </cell>
          <cell r="HJ637">
            <v>0.23</v>
          </cell>
          <cell r="HK637">
            <v>0.12</v>
          </cell>
          <cell r="HL637">
            <v>0.12</v>
          </cell>
          <cell r="HM637">
            <v>0.08</v>
          </cell>
          <cell r="HN637">
            <v>0</v>
          </cell>
          <cell r="HO637">
            <v>0</v>
          </cell>
          <cell r="HP637">
            <v>0.04</v>
          </cell>
          <cell r="HQ637">
            <v>0</v>
          </cell>
          <cell r="HR637">
            <v>0</v>
          </cell>
          <cell r="HS637">
            <v>0</v>
          </cell>
          <cell r="HT637">
            <v>0</v>
          </cell>
          <cell r="HU637">
            <v>0</v>
          </cell>
          <cell r="HV637">
            <v>0</v>
          </cell>
          <cell r="HW637">
            <v>0</v>
          </cell>
          <cell r="HX637">
            <v>0</v>
          </cell>
          <cell r="HY637">
            <v>0</v>
          </cell>
        </row>
        <row r="638">
          <cell r="A638">
            <v>610390</v>
          </cell>
          <cell r="J638" t="str">
            <v/>
          </cell>
        </row>
        <row r="639">
          <cell r="A639">
            <v>610391</v>
          </cell>
          <cell r="I639">
            <v>51</v>
          </cell>
          <cell r="J639" t="str">
            <v>Strong</v>
          </cell>
          <cell r="M639">
            <v>66</v>
          </cell>
          <cell r="R639">
            <v>15</v>
          </cell>
          <cell r="AA639">
            <v>0.01</v>
          </cell>
          <cell r="AB639">
            <v>0.01</v>
          </cell>
          <cell r="AC639">
            <v>0.01</v>
          </cell>
          <cell r="AD639">
            <v>0.03</v>
          </cell>
          <cell r="AE639">
            <v>0.02</v>
          </cell>
          <cell r="AF639">
            <v>7.0000000000000007E-2</v>
          </cell>
          <cell r="AG639">
            <v>0.05</v>
          </cell>
          <cell r="AH639">
            <v>0.03</v>
          </cell>
          <cell r="AI639">
            <v>0.04</v>
          </cell>
          <cell r="AJ639">
            <v>0.05</v>
          </cell>
          <cell r="AK639">
            <v>0.15</v>
          </cell>
          <cell r="AL639">
            <v>0.17</v>
          </cell>
          <cell r="AM639">
            <v>0.28999999999999998</v>
          </cell>
          <cell r="AN639">
            <v>0.26</v>
          </cell>
          <cell r="AO639">
            <v>0.33</v>
          </cell>
          <cell r="AP639">
            <v>0.23</v>
          </cell>
          <cell r="AQ639">
            <v>0.34</v>
          </cell>
          <cell r="AR639">
            <v>0.33</v>
          </cell>
          <cell r="AS639">
            <v>0</v>
          </cell>
          <cell r="AT639">
            <v>0.01</v>
          </cell>
          <cell r="AU639">
            <v>0.03</v>
          </cell>
          <cell r="AV639">
            <v>0</v>
          </cell>
          <cell r="AW639">
            <v>0.01</v>
          </cell>
          <cell r="AX639">
            <v>0.01</v>
          </cell>
          <cell r="AY639">
            <v>0.64</v>
          </cell>
          <cell r="AZ639">
            <v>0.7</v>
          </cell>
          <cell r="BA639">
            <v>0.59</v>
          </cell>
          <cell r="BB639">
            <v>0.7</v>
          </cell>
          <cell r="BC639">
            <v>0.47</v>
          </cell>
          <cell r="BD639">
            <v>0.43</v>
          </cell>
          <cell r="BK639">
            <v>2E-3</v>
          </cell>
          <cell r="BL639">
            <v>4.0000000000000001E-3</v>
          </cell>
          <cell r="BM639">
            <v>0</v>
          </cell>
          <cell r="BN639">
            <v>0.01</v>
          </cell>
          <cell r="BO639">
            <v>0</v>
          </cell>
          <cell r="BP639">
            <v>0.01</v>
          </cell>
          <cell r="BQ639">
            <v>0.05</v>
          </cell>
          <cell r="BR639">
            <v>0.16</v>
          </cell>
          <cell r="BS639">
            <v>0.11</v>
          </cell>
          <cell r="BT639">
            <v>0.03</v>
          </cell>
          <cell r="BU639">
            <v>0.03</v>
          </cell>
          <cell r="BV639">
            <v>0.03</v>
          </cell>
          <cell r="BW639">
            <v>0.03</v>
          </cell>
          <cell r="BX639">
            <v>0.03</v>
          </cell>
          <cell r="BY639">
            <v>0.08</v>
          </cell>
          <cell r="BZ639">
            <v>0.17</v>
          </cell>
          <cell r="CA639">
            <v>0.22</v>
          </cell>
          <cell r="CB639">
            <v>0.2</v>
          </cell>
          <cell r="CL639">
            <v>0.25</v>
          </cell>
          <cell r="CM639">
            <v>0.28000000000000003</v>
          </cell>
          <cell r="CN639">
            <v>0.31</v>
          </cell>
          <cell r="CO639">
            <v>0.25</v>
          </cell>
          <cell r="CP639">
            <v>0.27</v>
          </cell>
          <cell r="CQ639">
            <v>0.34</v>
          </cell>
          <cell r="CR639">
            <v>0.32</v>
          </cell>
          <cell r="CS639">
            <v>0.28000000000000003</v>
          </cell>
          <cell r="CT639">
            <v>0.3</v>
          </cell>
          <cell r="CU639">
            <v>0.02</v>
          </cell>
          <cell r="CV639">
            <v>0.02</v>
          </cell>
          <cell r="CW639">
            <v>0.03</v>
          </cell>
          <cell r="CX639">
            <v>0.02</v>
          </cell>
          <cell r="CY639">
            <v>0.02</v>
          </cell>
          <cell r="CZ639">
            <v>0.03</v>
          </cell>
          <cell r="DA639">
            <v>0.03</v>
          </cell>
          <cell r="DB639">
            <v>0.02</v>
          </cell>
          <cell r="DC639">
            <v>0.01</v>
          </cell>
          <cell r="DD639">
            <v>0.7</v>
          </cell>
          <cell r="DE639">
            <v>0.67</v>
          </cell>
          <cell r="DF639">
            <v>0.63</v>
          </cell>
          <cell r="DG639">
            <v>0.69</v>
          </cell>
          <cell r="DH639">
            <v>0.67</v>
          </cell>
          <cell r="DI639">
            <v>0.54</v>
          </cell>
          <cell r="DJ639">
            <v>0.44</v>
          </cell>
          <cell r="DK639">
            <v>0.32</v>
          </cell>
          <cell r="DL639">
            <v>0.37</v>
          </cell>
          <cell r="DM639">
            <v>0.15</v>
          </cell>
          <cell r="DN639">
            <v>2.7E-2</v>
          </cell>
          <cell r="DO639">
            <v>0</v>
          </cell>
          <cell r="DP639">
            <v>0.03</v>
          </cell>
          <cell r="DQ639">
            <v>0.01</v>
          </cell>
          <cell r="DR639">
            <v>0.02</v>
          </cell>
          <cell r="DS639">
            <v>0.05</v>
          </cell>
          <cell r="DT639">
            <v>0.01</v>
          </cell>
          <cell r="DU639">
            <v>0.01</v>
          </cell>
          <cell r="DW639">
            <v>9.4E-2</v>
          </cell>
          <cell r="DX639">
            <v>3.7999999999999999E-2</v>
          </cell>
          <cell r="DY639">
            <v>7.0000000000000007E-2</v>
          </cell>
          <cell r="DZ639">
            <v>0.03</v>
          </cell>
          <cell r="EA639">
            <v>0.06</v>
          </cell>
          <cell r="EB639">
            <v>0.17</v>
          </cell>
          <cell r="EC639">
            <v>0.06</v>
          </cell>
          <cell r="ED639">
            <v>0.03</v>
          </cell>
          <cell r="EE639">
            <v>0.28999999999999998</v>
          </cell>
          <cell r="EF639">
            <v>0.37</v>
          </cell>
          <cell r="EG639">
            <v>0.32</v>
          </cell>
          <cell r="EH639">
            <v>0.36</v>
          </cell>
          <cell r="EI639">
            <v>0.27</v>
          </cell>
          <cell r="EJ639">
            <v>0.36</v>
          </cell>
          <cell r="EK639">
            <v>0.37</v>
          </cell>
          <cell r="EL639">
            <v>0.38</v>
          </cell>
          <cell r="EM639">
            <v>0.4</v>
          </cell>
          <cell r="EO639">
            <v>0.48</v>
          </cell>
          <cell r="EP639">
            <v>0.61</v>
          </cell>
          <cell r="EQ639">
            <v>0.52</v>
          </cell>
          <cell r="ER639">
            <v>0.67</v>
          </cell>
          <cell r="ES639">
            <v>0.51</v>
          </cell>
          <cell r="ET639">
            <v>0.35</v>
          </cell>
          <cell r="EU639">
            <v>0.51</v>
          </cell>
          <cell r="EV639">
            <v>0.52</v>
          </cell>
          <cell r="EW639">
            <v>0.04</v>
          </cell>
          <cell r="EX639">
            <v>0.03</v>
          </cell>
          <cell r="EY639">
            <v>0.03</v>
          </cell>
          <cell r="EZ639">
            <v>0.02</v>
          </cell>
          <cell r="FA639">
            <v>0.02</v>
          </cell>
          <cell r="FB639">
            <v>0.04</v>
          </cell>
          <cell r="FC639">
            <v>0.06</v>
          </cell>
          <cell r="FD639">
            <v>0.03</v>
          </cell>
          <cell r="FE639">
            <v>0.04</v>
          </cell>
          <cell r="GP639">
            <v>0</v>
          </cell>
          <cell r="GQ639">
            <v>0.01</v>
          </cell>
          <cell r="GR639">
            <v>0</v>
          </cell>
          <cell r="GS639">
            <v>0.02</v>
          </cell>
          <cell r="GT639">
            <v>0.1</v>
          </cell>
          <cell r="GU639">
            <v>0</v>
          </cell>
          <cell r="GV639">
            <v>0.33</v>
          </cell>
          <cell r="GW639">
            <v>0.28999999999999998</v>
          </cell>
          <cell r="GX639">
            <v>0.31</v>
          </cell>
          <cell r="GY639">
            <v>0.38</v>
          </cell>
          <cell r="GZ639">
            <v>0.43</v>
          </cell>
          <cell r="HA639">
            <v>0.37</v>
          </cell>
          <cell r="HB639">
            <v>0.48</v>
          </cell>
          <cell r="HC639">
            <v>0.46</v>
          </cell>
          <cell r="HD639">
            <v>0.47</v>
          </cell>
          <cell r="HE639">
            <v>0.42</v>
          </cell>
          <cell r="HF639">
            <v>0.24</v>
          </cell>
          <cell r="HG639">
            <v>0.52</v>
          </cell>
          <cell r="HH639">
            <v>0.13</v>
          </cell>
          <cell r="HI639">
            <v>0.17</v>
          </cell>
          <cell r="HJ639">
            <v>0.15</v>
          </cell>
          <cell r="HK639">
            <v>0.11</v>
          </cell>
          <cell r="HL639">
            <v>0.16</v>
          </cell>
          <cell r="HM639">
            <v>0.06</v>
          </cell>
          <cell r="HN639">
            <v>1.2999999999999999E-2</v>
          </cell>
          <cell r="HO639">
            <v>0.01</v>
          </cell>
          <cell r="HP639">
            <v>0.01</v>
          </cell>
          <cell r="HQ639">
            <v>0.02</v>
          </cell>
          <cell r="HR639">
            <v>2.5000000000000001E-2</v>
          </cell>
          <cell r="HS639">
            <v>1.2999999999999999E-2</v>
          </cell>
          <cell r="HT639">
            <v>0.04</v>
          </cell>
          <cell r="HU639">
            <v>0.05</v>
          </cell>
          <cell r="HV639">
            <v>0.05</v>
          </cell>
          <cell r="HW639">
            <v>0.05</v>
          </cell>
          <cell r="HX639">
            <v>0.05</v>
          </cell>
          <cell r="HY639">
            <v>0.04</v>
          </cell>
        </row>
        <row r="640">
          <cell r="A640">
            <v>610392</v>
          </cell>
          <cell r="I640">
            <v>4</v>
          </cell>
          <cell r="J640" t="str">
            <v/>
          </cell>
          <cell r="R640">
            <v>1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0.09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0.18</v>
          </cell>
          <cell r="AM640">
            <v>0.27</v>
          </cell>
          <cell r="AN640">
            <v>0.18</v>
          </cell>
          <cell r="AO640">
            <v>0.36</v>
          </cell>
          <cell r="AP640">
            <v>0.27</v>
          </cell>
          <cell r="AQ640">
            <v>0.45</v>
          </cell>
          <cell r="AR640">
            <v>0.18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0.09</v>
          </cell>
          <cell r="AY640">
            <v>0.73</v>
          </cell>
          <cell r="AZ640">
            <v>0.82</v>
          </cell>
          <cell r="BA640">
            <v>0.64</v>
          </cell>
          <cell r="BB640">
            <v>0.73</v>
          </cell>
          <cell r="BC640">
            <v>0.45</v>
          </cell>
          <cell r="BD640">
            <v>0.55000000000000004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0.09</v>
          </cell>
          <cell r="CB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0.09</v>
          </cell>
          <cell r="CP640">
            <v>0.09</v>
          </cell>
          <cell r="CQ640">
            <v>0.27</v>
          </cell>
          <cell r="CR640">
            <v>0.36</v>
          </cell>
          <cell r="CS640">
            <v>0.45</v>
          </cell>
          <cell r="CT640">
            <v>0.36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1</v>
          </cell>
          <cell r="DE640">
            <v>1</v>
          </cell>
          <cell r="DF640">
            <v>1</v>
          </cell>
          <cell r="DG640">
            <v>0.91</v>
          </cell>
          <cell r="DH640">
            <v>0.91</v>
          </cell>
          <cell r="DI640">
            <v>0.73</v>
          </cell>
          <cell r="DJ640">
            <v>0.64</v>
          </cell>
          <cell r="DK640">
            <v>0.45</v>
          </cell>
          <cell r="DL640">
            <v>0.64</v>
          </cell>
          <cell r="DM640">
            <v>0.09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0.18</v>
          </cell>
          <cell r="EF640">
            <v>0.55000000000000004</v>
          </cell>
          <cell r="EG640">
            <v>0.27</v>
          </cell>
          <cell r="EH640">
            <v>0.18</v>
          </cell>
          <cell r="EI640">
            <v>0.18</v>
          </cell>
          <cell r="EJ640">
            <v>0.36</v>
          </cell>
          <cell r="EK640">
            <v>0.45</v>
          </cell>
          <cell r="EL640">
            <v>0.36</v>
          </cell>
          <cell r="EM640">
            <v>0.27</v>
          </cell>
          <cell r="EO640">
            <v>0.45</v>
          </cell>
          <cell r="EP640">
            <v>0.73</v>
          </cell>
          <cell r="EQ640">
            <v>0.82</v>
          </cell>
          <cell r="ER640">
            <v>0.82</v>
          </cell>
          <cell r="ES640">
            <v>0.64</v>
          </cell>
          <cell r="ET640">
            <v>0.55000000000000004</v>
          </cell>
          <cell r="EU640">
            <v>0.64</v>
          </cell>
          <cell r="EV640">
            <v>0.73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GP640">
            <v>0</v>
          </cell>
          <cell r="GQ640">
            <v>0</v>
          </cell>
          <cell r="GR640">
            <v>0</v>
          </cell>
          <cell r="GS640">
            <v>0</v>
          </cell>
          <cell r="GT640">
            <v>0.09</v>
          </cell>
          <cell r="GU640">
            <v>0</v>
          </cell>
          <cell r="GV640">
            <v>0.27</v>
          </cell>
          <cell r="GW640">
            <v>0.36</v>
          </cell>
          <cell r="GX640">
            <v>0.27</v>
          </cell>
          <cell r="GY640">
            <v>0.27</v>
          </cell>
          <cell r="GZ640">
            <v>0.36</v>
          </cell>
          <cell r="HA640">
            <v>0.18</v>
          </cell>
          <cell r="HB640">
            <v>0.73</v>
          </cell>
          <cell r="HC640">
            <v>0.64</v>
          </cell>
          <cell r="HD640">
            <v>0.73</v>
          </cell>
          <cell r="HE640">
            <v>0.73</v>
          </cell>
          <cell r="HF640">
            <v>0.55000000000000004</v>
          </cell>
          <cell r="HG640">
            <v>0.82</v>
          </cell>
          <cell r="HH640">
            <v>0</v>
          </cell>
          <cell r="HI640">
            <v>0</v>
          </cell>
          <cell r="HJ640">
            <v>0</v>
          </cell>
          <cell r="HK640">
            <v>0</v>
          </cell>
          <cell r="HL640">
            <v>0</v>
          </cell>
          <cell r="HM640">
            <v>0</v>
          </cell>
          <cell r="HN640">
            <v>0</v>
          </cell>
          <cell r="HO640">
            <v>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0</v>
          </cell>
          <cell r="HU640">
            <v>0</v>
          </cell>
          <cell r="HV640">
            <v>0</v>
          </cell>
          <cell r="HW640">
            <v>0</v>
          </cell>
          <cell r="HX640">
            <v>0</v>
          </cell>
          <cell r="HY640">
            <v>0</v>
          </cell>
        </row>
        <row r="641">
          <cell r="A641">
            <v>610394</v>
          </cell>
          <cell r="I641">
            <v>11</v>
          </cell>
          <cell r="J641" t="str">
            <v/>
          </cell>
          <cell r="R641">
            <v>2</v>
          </cell>
          <cell r="AA641">
            <v>0.04</v>
          </cell>
          <cell r="AB641">
            <v>0</v>
          </cell>
          <cell r="AC641">
            <v>0.04</v>
          </cell>
          <cell r="AD641">
            <v>0</v>
          </cell>
          <cell r="AE641">
            <v>0.04</v>
          </cell>
          <cell r="AF641">
            <v>0.04</v>
          </cell>
          <cell r="AG641">
            <v>0.04</v>
          </cell>
          <cell r="AH641">
            <v>7.0000000000000007E-2</v>
          </cell>
          <cell r="AI641">
            <v>0.04</v>
          </cell>
          <cell r="AJ641">
            <v>0.26</v>
          </cell>
          <cell r="AK641">
            <v>0.19</v>
          </cell>
          <cell r="AL641">
            <v>0.3</v>
          </cell>
          <cell r="AM641">
            <v>0.26</v>
          </cell>
          <cell r="AN641">
            <v>0.19</v>
          </cell>
          <cell r="AO641">
            <v>0.37</v>
          </cell>
          <cell r="AP641">
            <v>0.19</v>
          </cell>
          <cell r="AQ641">
            <v>0.3</v>
          </cell>
          <cell r="AR641">
            <v>0.19</v>
          </cell>
          <cell r="AS641">
            <v>0</v>
          </cell>
          <cell r="AT641">
            <v>0</v>
          </cell>
          <cell r="AU641">
            <v>0.04</v>
          </cell>
          <cell r="AV641">
            <v>0</v>
          </cell>
          <cell r="AW641">
            <v>0</v>
          </cell>
          <cell r="AX641">
            <v>0</v>
          </cell>
          <cell r="AY641">
            <v>0.67</v>
          </cell>
          <cell r="AZ641">
            <v>0.74</v>
          </cell>
          <cell r="BA641">
            <v>0.52</v>
          </cell>
          <cell r="BB641">
            <v>0.56000000000000005</v>
          </cell>
          <cell r="BC641">
            <v>0.48</v>
          </cell>
          <cell r="BD641">
            <v>0.48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0.04</v>
          </cell>
          <cell r="BR641">
            <v>7.0000000000000007E-2</v>
          </cell>
          <cell r="BS641">
            <v>0.04</v>
          </cell>
          <cell r="BT641">
            <v>0</v>
          </cell>
          <cell r="BU641">
            <v>0</v>
          </cell>
          <cell r="BV641">
            <v>0.04</v>
          </cell>
          <cell r="BW641">
            <v>0.11</v>
          </cell>
          <cell r="BX641">
            <v>0</v>
          </cell>
          <cell r="BY641">
            <v>0</v>
          </cell>
          <cell r="BZ641">
            <v>0.19</v>
          </cell>
          <cell r="CA641">
            <v>0.19</v>
          </cell>
          <cell r="CB641">
            <v>0.19</v>
          </cell>
          <cell r="CL641">
            <v>0.26</v>
          </cell>
          <cell r="CM641">
            <v>0.33</v>
          </cell>
          <cell r="CN641">
            <v>0.37</v>
          </cell>
          <cell r="CO641">
            <v>0.22</v>
          </cell>
          <cell r="CP641">
            <v>0.41</v>
          </cell>
          <cell r="CQ641">
            <v>0.52</v>
          </cell>
          <cell r="CR641">
            <v>0.33</v>
          </cell>
          <cell r="CS641">
            <v>0.26</v>
          </cell>
          <cell r="CT641">
            <v>0.33</v>
          </cell>
          <cell r="CU641">
            <v>0</v>
          </cell>
          <cell r="CV641">
            <v>0.04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0.74</v>
          </cell>
          <cell r="DE641">
            <v>0.63</v>
          </cell>
          <cell r="DF641">
            <v>0.59</v>
          </cell>
          <cell r="DG641">
            <v>0.67</v>
          </cell>
          <cell r="DH641">
            <v>0.59</v>
          </cell>
          <cell r="DI641">
            <v>0.48</v>
          </cell>
          <cell r="DJ641">
            <v>0.44</v>
          </cell>
          <cell r="DK641">
            <v>0.48</v>
          </cell>
          <cell r="DL641">
            <v>0.44</v>
          </cell>
          <cell r="DM641">
            <v>0.19</v>
          </cell>
          <cell r="DN641">
            <v>3.6999999999999998E-2</v>
          </cell>
          <cell r="DO641">
            <v>0</v>
          </cell>
          <cell r="DP641">
            <v>0</v>
          </cell>
          <cell r="DQ641">
            <v>3.6999999999999998E-2</v>
          </cell>
          <cell r="DR641">
            <v>0.04</v>
          </cell>
          <cell r="DS641">
            <v>7.0000000000000007E-2</v>
          </cell>
          <cell r="DT641">
            <v>0.04</v>
          </cell>
          <cell r="DU641">
            <v>7.0000000000000007E-2</v>
          </cell>
          <cell r="DW641">
            <v>0.25900000000000001</v>
          </cell>
          <cell r="DX641">
            <v>0.111</v>
          </cell>
          <cell r="DY641">
            <v>0.04</v>
          </cell>
          <cell r="DZ641">
            <v>0</v>
          </cell>
          <cell r="EA641">
            <v>0.04</v>
          </cell>
          <cell r="EB641">
            <v>0.3</v>
          </cell>
          <cell r="EC641">
            <v>0.04</v>
          </cell>
          <cell r="ED641">
            <v>0.19</v>
          </cell>
          <cell r="EE641">
            <v>0.44</v>
          </cell>
          <cell r="EF641">
            <v>0.44</v>
          </cell>
          <cell r="EG641">
            <v>0.48</v>
          </cell>
          <cell r="EH641">
            <v>0.52</v>
          </cell>
          <cell r="EI641">
            <v>0.52</v>
          </cell>
          <cell r="EJ641">
            <v>0.56000000000000005</v>
          </cell>
          <cell r="EK641">
            <v>0.22</v>
          </cell>
          <cell r="EL641">
            <v>0.52</v>
          </cell>
          <cell r="EM641">
            <v>0.41</v>
          </cell>
          <cell r="EO641">
            <v>0.26</v>
          </cell>
          <cell r="EP641">
            <v>0.37</v>
          </cell>
          <cell r="EQ641">
            <v>0.44</v>
          </cell>
          <cell r="ER641">
            <v>0.44</v>
          </cell>
          <cell r="ES641">
            <v>0.33</v>
          </cell>
          <cell r="ET641">
            <v>0.37</v>
          </cell>
          <cell r="EU641">
            <v>0.41</v>
          </cell>
          <cell r="EV641">
            <v>0.3</v>
          </cell>
          <cell r="EW641">
            <v>0.04</v>
          </cell>
          <cell r="EX641">
            <v>0</v>
          </cell>
          <cell r="EY641">
            <v>0.04</v>
          </cell>
          <cell r="EZ641">
            <v>0</v>
          </cell>
          <cell r="FA641">
            <v>0</v>
          </cell>
          <cell r="FB641">
            <v>0.04</v>
          </cell>
          <cell r="FC641">
            <v>0.04</v>
          </cell>
          <cell r="FD641">
            <v>0</v>
          </cell>
          <cell r="FE641">
            <v>0.04</v>
          </cell>
          <cell r="GP641">
            <v>0.04</v>
          </cell>
          <cell r="GQ641">
            <v>7.0000000000000007E-2</v>
          </cell>
          <cell r="GR641">
            <v>0.04</v>
          </cell>
          <cell r="GS641">
            <v>7.0000000000000007E-2</v>
          </cell>
          <cell r="GT641">
            <v>0.11</v>
          </cell>
          <cell r="GU641">
            <v>0.04</v>
          </cell>
          <cell r="GV641">
            <v>0.3</v>
          </cell>
          <cell r="GW641">
            <v>0.19</v>
          </cell>
          <cell r="GX641">
            <v>0.26</v>
          </cell>
          <cell r="GY641">
            <v>0.22</v>
          </cell>
          <cell r="GZ641">
            <v>0.44</v>
          </cell>
          <cell r="HA641">
            <v>0.15</v>
          </cell>
          <cell r="HB641">
            <v>0.59</v>
          </cell>
          <cell r="HC641">
            <v>0.59</v>
          </cell>
          <cell r="HD641">
            <v>0.59</v>
          </cell>
          <cell r="HE641">
            <v>0.59</v>
          </cell>
          <cell r="HF641">
            <v>0.33</v>
          </cell>
          <cell r="HG641">
            <v>0.74</v>
          </cell>
          <cell r="HH641">
            <v>0.04</v>
          </cell>
          <cell r="HI641">
            <v>7.0000000000000007E-2</v>
          </cell>
          <cell r="HJ641">
            <v>7.0000000000000007E-2</v>
          </cell>
          <cell r="HK641">
            <v>7.0000000000000007E-2</v>
          </cell>
          <cell r="HL641">
            <v>7.0000000000000007E-2</v>
          </cell>
          <cell r="HM641">
            <v>0.04</v>
          </cell>
          <cell r="HN641">
            <v>0</v>
          </cell>
          <cell r="HO641">
            <v>0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0.04</v>
          </cell>
          <cell r="HU641">
            <v>7.0000000000000007E-2</v>
          </cell>
          <cell r="HV641">
            <v>0.04</v>
          </cell>
          <cell r="HW641">
            <v>0.04</v>
          </cell>
          <cell r="HX641">
            <v>0.04</v>
          </cell>
          <cell r="HY641">
            <v>0.04</v>
          </cell>
        </row>
        <row r="642">
          <cell r="A642">
            <v>610396</v>
          </cell>
          <cell r="I642">
            <v>37</v>
          </cell>
          <cell r="J642" t="str">
            <v>Weak</v>
          </cell>
          <cell r="M642">
            <v>26</v>
          </cell>
          <cell r="R642">
            <v>3</v>
          </cell>
          <cell r="AA642">
            <v>0.01</v>
          </cell>
          <cell r="AB642">
            <v>0.01</v>
          </cell>
          <cell r="AC642">
            <v>0.01</v>
          </cell>
          <cell r="AD642">
            <v>0.01</v>
          </cell>
          <cell r="AE642">
            <v>0.03</v>
          </cell>
          <cell r="AF642">
            <v>0.11</v>
          </cell>
          <cell r="AG642">
            <v>0.08</v>
          </cell>
          <cell r="AH642">
            <v>0.08</v>
          </cell>
          <cell r="AI642">
            <v>0.1</v>
          </cell>
          <cell r="AJ642">
            <v>7.0000000000000007E-2</v>
          </cell>
          <cell r="AK642">
            <v>0.16</v>
          </cell>
          <cell r="AL642">
            <v>0.2</v>
          </cell>
          <cell r="AM642">
            <v>0.48</v>
          </cell>
          <cell r="AN642">
            <v>0.38</v>
          </cell>
          <cell r="AO642">
            <v>0.46</v>
          </cell>
          <cell r="AP642">
            <v>0.38</v>
          </cell>
          <cell r="AQ642">
            <v>0.42</v>
          </cell>
          <cell r="AR642">
            <v>0.34</v>
          </cell>
          <cell r="AS642">
            <v>0</v>
          </cell>
          <cell r="AT642">
            <v>0.01</v>
          </cell>
          <cell r="AU642">
            <v>0.03</v>
          </cell>
          <cell r="AV642">
            <v>0.01</v>
          </cell>
          <cell r="AW642">
            <v>0.01</v>
          </cell>
          <cell r="AX642">
            <v>0.02</v>
          </cell>
          <cell r="AY642">
            <v>0.43</v>
          </cell>
          <cell r="AZ642">
            <v>0.51</v>
          </cell>
          <cell r="BA642">
            <v>0.4</v>
          </cell>
          <cell r="BB642">
            <v>0.53</v>
          </cell>
          <cell r="BC642">
            <v>0.39</v>
          </cell>
          <cell r="BD642">
            <v>0.33</v>
          </cell>
          <cell r="BK642">
            <v>4.0000000000000001E-3</v>
          </cell>
          <cell r="BL642">
            <v>1.2999999999999999E-2</v>
          </cell>
          <cell r="BM642">
            <v>0.01</v>
          </cell>
          <cell r="BN642">
            <v>0.01</v>
          </cell>
          <cell r="BO642">
            <v>0.01</v>
          </cell>
          <cell r="BP642">
            <v>0.02</v>
          </cell>
          <cell r="BQ642">
            <v>0.05</v>
          </cell>
          <cell r="BR642">
            <v>0.08</v>
          </cell>
          <cell r="BS642">
            <v>0.04</v>
          </cell>
          <cell r="BT642">
            <v>0.01</v>
          </cell>
          <cell r="BU642">
            <v>0.02</v>
          </cell>
          <cell r="BV642">
            <v>0.04</v>
          </cell>
          <cell r="BW642">
            <v>0.04</v>
          </cell>
          <cell r="BX642">
            <v>0.03</v>
          </cell>
          <cell r="BY642">
            <v>7.0000000000000007E-2</v>
          </cell>
          <cell r="BZ642">
            <v>0.12</v>
          </cell>
          <cell r="CA642">
            <v>0.14000000000000001</v>
          </cell>
          <cell r="CB642">
            <v>0.1</v>
          </cell>
          <cell r="CL642">
            <v>0.2</v>
          </cell>
          <cell r="CM642">
            <v>0.23</v>
          </cell>
          <cell r="CN642">
            <v>0.25</v>
          </cell>
          <cell r="CO642">
            <v>0.27</v>
          </cell>
          <cell r="CP642">
            <v>0.25</v>
          </cell>
          <cell r="CQ642">
            <v>0.27</v>
          </cell>
          <cell r="CR642">
            <v>0.28000000000000003</v>
          </cell>
          <cell r="CS642">
            <v>0.25</v>
          </cell>
          <cell r="CT642">
            <v>0.27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0.01</v>
          </cell>
          <cell r="DB642">
            <v>0</v>
          </cell>
          <cell r="DC642">
            <v>0.01</v>
          </cell>
          <cell r="DD642">
            <v>0.79</v>
          </cell>
          <cell r="DE642">
            <v>0.73</v>
          </cell>
          <cell r="DF642">
            <v>0.69</v>
          </cell>
          <cell r="DG642">
            <v>0.68</v>
          </cell>
          <cell r="DH642">
            <v>0.71</v>
          </cell>
          <cell r="DI642">
            <v>0.63</v>
          </cell>
          <cell r="DJ642">
            <v>0.54</v>
          </cell>
          <cell r="DK642">
            <v>0.52</v>
          </cell>
          <cell r="DL642">
            <v>0.57999999999999996</v>
          </cell>
          <cell r="DM642">
            <v>0.12</v>
          </cell>
          <cell r="DN642">
            <v>1.7999999999999999E-2</v>
          </cell>
          <cell r="DO642">
            <v>0.01</v>
          </cell>
          <cell r="DP642">
            <v>0.03</v>
          </cell>
          <cell r="DQ642">
            <v>8.9999999999999993E-3</v>
          </cell>
          <cell r="DR642">
            <v>0.03</v>
          </cell>
          <cell r="DS642">
            <v>0.04</v>
          </cell>
          <cell r="DT642">
            <v>0.03</v>
          </cell>
          <cell r="DU642">
            <v>0.01</v>
          </cell>
          <cell r="DW642">
            <v>7.5999999999999998E-2</v>
          </cell>
          <cell r="DX642">
            <v>2.7E-2</v>
          </cell>
          <cell r="DY642">
            <v>0.04</v>
          </cell>
          <cell r="DZ642">
            <v>0.06</v>
          </cell>
          <cell r="EA642">
            <v>0.1</v>
          </cell>
          <cell r="EB642">
            <v>0.12</v>
          </cell>
          <cell r="EC642">
            <v>0.08</v>
          </cell>
          <cell r="ED642">
            <v>7.0000000000000007E-2</v>
          </cell>
          <cell r="EE642">
            <v>0.28999999999999998</v>
          </cell>
          <cell r="EF642">
            <v>0.4</v>
          </cell>
          <cell r="EG642">
            <v>0.41</v>
          </cell>
          <cell r="EH642">
            <v>0.4</v>
          </cell>
          <cell r="EI642">
            <v>0.32</v>
          </cell>
          <cell r="EJ642">
            <v>0.41</v>
          </cell>
          <cell r="EK642">
            <v>0.34</v>
          </cell>
          <cell r="EL642">
            <v>0.39</v>
          </cell>
          <cell r="EM642">
            <v>0.4</v>
          </cell>
          <cell r="EO642">
            <v>0.48</v>
          </cell>
          <cell r="EP642">
            <v>0.52</v>
          </cell>
          <cell r="EQ642">
            <v>0.51</v>
          </cell>
          <cell r="ER642">
            <v>0.56000000000000005</v>
          </cell>
          <cell r="ES642">
            <v>0.43</v>
          </cell>
          <cell r="ET642">
            <v>0.43</v>
          </cell>
          <cell r="EU642">
            <v>0.45</v>
          </cell>
          <cell r="EV642">
            <v>0.48</v>
          </cell>
          <cell r="EW642">
            <v>7.0000000000000007E-2</v>
          </cell>
          <cell r="EX642">
            <v>0.03</v>
          </cell>
          <cell r="EY642">
            <v>0.04</v>
          </cell>
          <cell r="EZ642">
            <v>0.03</v>
          </cell>
          <cell r="FA642">
            <v>0.04</v>
          </cell>
          <cell r="FB642">
            <v>0.04</v>
          </cell>
          <cell r="FC642">
            <v>7.0000000000000007E-2</v>
          </cell>
          <cell r="FD642">
            <v>0.05</v>
          </cell>
          <cell r="FE642">
            <v>0.05</v>
          </cell>
          <cell r="GP642">
            <v>0</v>
          </cell>
          <cell r="GQ642">
            <v>0</v>
          </cell>
          <cell r="GR642">
            <v>0</v>
          </cell>
          <cell r="GS642">
            <v>0</v>
          </cell>
          <cell r="GT642">
            <v>0.1</v>
          </cell>
          <cell r="GU642">
            <v>0</v>
          </cell>
          <cell r="GV642">
            <v>0.27</v>
          </cell>
          <cell r="GW642">
            <v>0.23</v>
          </cell>
          <cell r="GX642">
            <v>0.23</v>
          </cell>
          <cell r="GY642">
            <v>0.26</v>
          </cell>
          <cell r="GZ642">
            <v>0.42</v>
          </cell>
          <cell r="HA642">
            <v>0.26</v>
          </cell>
          <cell r="HB642">
            <v>0.61</v>
          </cell>
          <cell r="HC642">
            <v>0.54</v>
          </cell>
          <cell r="HD642">
            <v>0.62</v>
          </cell>
          <cell r="HE642">
            <v>0.6</v>
          </cell>
          <cell r="HF642">
            <v>0.34</v>
          </cell>
          <cell r="HG642">
            <v>0.61</v>
          </cell>
          <cell r="HH642">
            <v>0.03</v>
          </cell>
          <cell r="HI642">
            <v>0.13</v>
          </cell>
          <cell r="HJ642">
            <v>0.06</v>
          </cell>
          <cell r="HK642">
            <v>0.04</v>
          </cell>
          <cell r="HL642">
            <v>0.05</v>
          </cell>
          <cell r="HM642">
            <v>0.02</v>
          </cell>
          <cell r="HN642">
            <v>2.1999999999999999E-2</v>
          </cell>
          <cell r="HO642">
            <v>0.02</v>
          </cell>
          <cell r="HP642">
            <v>0.02</v>
          </cell>
          <cell r="HQ642">
            <v>0.02</v>
          </cell>
          <cell r="HR642">
            <v>3.1E-2</v>
          </cell>
          <cell r="HS642">
            <v>2.1999999999999999E-2</v>
          </cell>
          <cell r="HT642">
            <v>7.0000000000000007E-2</v>
          </cell>
          <cell r="HU642">
            <v>0.08</v>
          </cell>
          <cell r="HV642">
            <v>7.0000000000000007E-2</v>
          </cell>
          <cell r="HW642">
            <v>0.08</v>
          </cell>
          <cell r="HX642">
            <v>0.06</v>
          </cell>
          <cell r="HY642">
            <v>0.08</v>
          </cell>
        </row>
        <row r="643">
          <cell r="A643">
            <v>610402</v>
          </cell>
          <cell r="I643">
            <v>48</v>
          </cell>
          <cell r="J643" t="str">
            <v>Very strong</v>
          </cell>
          <cell r="M643">
            <v>93</v>
          </cell>
          <cell r="R643">
            <v>9</v>
          </cell>
          <cell r="AA643">
            <v>0.01</v>
          </cell>
          <cell r="AB643">
            <v>0</v>
          </cell>
          <cell r="AC643">
            <v>0</v>
          </cell>
          <cell r="AD643">
            <v>0.02</v>
          </cell>
          <cell r="AE643">
            <v>0.01</v>
          </cell>
          <cell r="AF643">
            <v>7.0000000000000007E-2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0.05</v>
          </cell>
          <cell r="AL643">
            <v>0.08</v>
          </cell>
          <cell r="AM643">
            <v>0.13</v>
          </cell>
          <cell r="AN643">
            <v>0.13</v>
          </cell>
          <cell r="AO643">
            <v>0.26</v>
          </cell>
          <cell r="AP643">
            <v>0.13</v>
          </cell>
          <cell r="AQ643">
            <v>0.25</v>
          </cell>
          <cell r="AR643">
            <v>0.26</v>
          </cell>
          <cell r="AS643">
            <v>0</v>
          </cell>
          <cell r="AT643">
            <v>0.01</v>
          </cell>
          <cell r="AU643">
            <v>0.02</v>
          </cell>
          <cell r="AV643">
            <v>0.01</v>
          </cell>
          <cell r="AW643">
            <v>0.01</v>
          </cell>
          <cell r="AX643">
            <v>0.06</v>
          </cell>
          <cell r="AY643">
            <v>0.86</v>
          </cell>
          <cell r="AZ643">
            <v>0.86</v>
          </cell>
          <cell r="BA643">
            <v>0.72</v>
          </cell>
          <cell r="BB643">
            <v>0.84</v>
          </cell>
          <cell r="BC643">
            <v>0.68</v>
          </cell>
          <cell r="BD643">
            <v>0.53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0.03</v>
          </cell>
          <cell r="BR643">
            <v>0.14000000000000001</v>
          </cell>
          <cell r="BS643">
            <v>0.06</v>
          </cell>
          <cell r="BT643">
            <v>0</v>
          </cell>
          <cell r="BU643">
            <v>0</v>
          </cell>
          <cell r="BV643">
            <v>0</v>
          </cell>
          <cell r="BW643">
            <v>0.05</v>
          </cell>
          <cell r="BX643">
            <v>0.01</v>
          </cell>
          <cell r="BY643">
            <v>0.03</v>
          </cell>
          <cell r="BZ643">
            <v>7.0000000000000007E-2</v>
          </cell>
          <cell r="CA643">
            <v>0.11</v>
          </cell>
          <cell r="CB643">
            <v>0.05</v>
          </cell>
          <cell r="CL643">
            <v>0.18</v>
          </cell>
          <cell r="CM643">
            <v>0.19</v>
          </cell>
          <cell r="CN643">
            <v>0.25</v>
          </cell>
          <cell r="CO643">
            <v>0.23</v>
          </cell>
          <cell r="CP643">
            <v>0.22</v>
          </cell>
          <cell r="CQ643">
            <v>0.25</v>
          </cell>
          <cell r="CR643">
            <v>0.33</v>
          </cell>
          <cell r="CS643">
            <v>0.3</v>
          </cell>
          <cell r="CT643">
            <v>0.34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0.01</v>
          </cell>
          <cell r="DA643">
            <v>0</v>
          </cell>
          <cell r="DB643">
            <v>0</v>
          </cell>
          <cell r="DC643">
            <v>0.01</v>
          </cell>
          <cell r="DD643">
            <v>0.82</v>
          </cell>
          <cell r="DE643">
            <v>0.81</v>
          </cell>
          <cell r="DF643">
            <v>0.75</v>
          </cell>
          <cell r="DG643">
            <v>0.73</v>
          </cell>
          <cell r="DH643">
            <v>0.77</v>
          </cell>
          <cell r="DI643">
            <v>0.7</v>
          </cell>
          <cell r="DJ643">
            <v>0.56999999999999995</v>
          </cell>
          <cell r="DK643">
            <v>0.45</v>
          </cell>
          <cell r="DL643">
            <v>0.55000000000000004</v>
          </cell>
          <cell r="DM643">
            <v>0.15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W643">
            <v>2.3E-2</v>
          </cell>
          <cell r="DX643">
            <v>0</v>
          </cell>
          <cell r="DY643">
            <v>0.05</v>
          </cell>
          <cell r="DZ643">
            <v>0</v>
          </cell>
          <cell r="EA643">
            <v>0.01</v>
          </cell>
          <cell r="EB643">
            <v>0.05</v>
          </cell>
          <cell r="EC643">
            <v>0.01</v>
          </cell>
          <cell r="ED643">
            <v>0</v>
          </cell>
          <cell r="EE643">
            <v>0.11</v>
          </cell>
          <cell r="EF643">
            <v>0.23</v>
          </cell>
          <cell r="EG643">
            <v>0.16</v>
          </cell>
          <cell r="EH643">
            <v>0.22</v>
          </cell>
          <cell r="EI643">
            <v>0.19</v>
          </cell>
          <cell r="EJ643">
            <v>0.26</v>
          </cell>
          <cell r="EK643">
            <v>0.16</v>
          </cell>
          <cell r="EL643">
            <v>0.23</v>
          </cell>
          <cell r="EM643">
            <v>0.27</v>
          </cell>
          <cell r="EO643">
            <v>0.72</v>
          </cell>
          <cell r="EP643">
            <v>0.81</v>
          </cell>
          <cell r="EQ643">
            <v>0.69</v>
          </cell>
          <cell r="ER643">
            <v>0.77</v>
          </cell>
          <cell r="ES643">
            <v>0.68</v>
          </cell>
          <cell r="ET643">
            <v>0.73</v>
          </cell>
          <cell r="EU643">
            <v>0.73</v>
          </cell>
          <cell r="EV643">
            <v>0.67</v>
          </cell>
          <cell r="EW643">
            <v>0.05</v>
          </cell>
          <cell r="EX643">
            <v>0.03</v>
          </cell>
          <cell r="EY643">
            <v>0.03</v>
          </cell>
          <cell r="EZ643">
            <v>0.05</v>
          </cell>
          <cell r="FA643">
            <v>0.03</v>
          </cell>
          <cell r="FB643">
            <v>0.05</v>
          </cell>
          <cell r="FC643">
            <v>7.0000000000000007E-2</v>
          </cell>
          <cell r="FD643">
            <v>0.03</v>
          </cell>
          <cell r="FE643">
            <v>0.06</v>
          </cell>
          <cell r="GP643">
            <v>0</v>
          </cell>
          <cell r="GQ643">
            <v>0</v>
          </cell>
          <cell r="GR643">
            <v>0</v>
          </cell>
          <cell r="GS643">
            <v>0.03</v>
          </cell>
          <cell r="GT643">
            <v>0.06</v>
          </cell>
          <cell r="GU643">
            <v>0</v>
          </cell>
          <cell r="GV643">
            <v>0.15</v>
          </cell>
          <cell r="GW643">
            <v>0.11</v>
          </cell>
          <cell r="GX643">
            <v>7.0000000000000007E-2</v>
          </cell>
          <cell r="GY643">
            <v>7.0000000000000007E-2</v>
          </cell>
          <cell r="GZ643">
            <v>0.25</v>
          </cell>
          <cell r="HA643">
            <v>0.09</v>
          </cell>
          <cell r="HB643">
            <v>0.75</v>
          </cell>
          <cell r="HC643">
            <v>0.76</v>
          </cell>
          <cell r="HD643">
            <v>0.66</v>
          </cell>
          <cell r="HE643">
            <v>0.27</v>
          </cell>
          <cell r="HF643">
            <v>0.45</v>
          </cell>
          <cell r="HG643">
            <v>0.82</v>
          </cell>
          <cell r="HH643">
            <v>0.05</v>
          </cell>
          <cell r="HI643">
            <v>0.06</v>
          </cell>
          <cell r="HJ643">
            <v>0.15</v>
          </cell>
          <cell r="HK643">
            <v>0.13</v>
          </cell>
          <cell r="HL643">
            <v>0.15</v>
          </cell>
          <cell r="HM643">
            <v>0.02</v>
          </cell>
          <cell r="HN643">
            <v>2.3E-2</v>
          </cell>
          <cell r="HO643">
            <v>0.03</v>
          </cell>
          <cell r="HP643">
            <v>0.06</v>
          </cell>
          <cell r="HQ643">
            <v>0.39</v>
          </cell>
          <cell r="HR643">
            <v>4.4999999999999998E-2</v>
          </cell>
          <cell r="HS643">
            <v>2.3E-2</v>
          </cell>
          <cell r="HT643">
            <v>0.03</v>
          </cell>
          <cell r="HU643">
            <v>0.03</v>
          </cell>
          <cell r="HV643">
            <v>7.0000000000000007E-2</v>
          </cell>
          <cell r="HW643">
            <v>0.11</v>
          </cell>
          <cell r="HX643">
            <v>0.05</v>
          </cell>
          <cell r="HY643">
            <v>0.05</v>
          </cell>
        </row>
        <row r="644">
          <cell r="A644">
            <v>610405</v>
          </cell>
          <cell r="I644">
            <v>1</v>
          </cell>
          <cell r="J644" t="str">
            <v/>
          </cell>
          <cell r="R644">
            <v>1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0.5</v>
          </cell>
          <cell r="AN644">
            <v>0</v>
          </cell>
          <cell r="AO644">
            <v>0</v>
          </cell>
          <cell r="AP644">
            <v>0</v>
          </cell>
          <cell r="AQ644">
            <v>1</v>
          </cell>
          <cell r="AR644">
            <v>0.5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0.5</v>
          </cell>
          <cell r="AZ644">
            <v>1</v>
          </cell>
          <cell r="BA644">
            <v>1</v>
          </cell>
          <cell r="BB644">
            <v>1</v>
          </cell>
          <cell r="BC644">
            <v>0</v>
          </cell>
          <cell r="BD644">
            <v>0.5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0.5</v>
          </cell>
          <cell r="BR644">
            <v>0</v>
          </cell>
          <cell r="BS644">
            <v>0.5</v>
          </cell>
          <cell r="BT644">
            <v>0</v>
          </cell>
          <cell r="BU644">
            <v>0.5</v>
          </cell>
          <cell r="BV644">
            <v>0.5</v>
          </cell>
          <cell r="BW644">
            <v>0</v>
          </cell>
          <cell r="BX644">
            <v>0.5</v>
          </cell>
          <cell r="BY644">
            <v>0.5</v>
          </cell>
          <cell r="BZ644">
            <v>0</v>
          </cell>
          <cell r="CA644">
            <v>0</v>
          </cell>
          <cell r="CB644">
            <v>0</v>
          </cell>
          <cell r="CL644">
            <v>0.5</v>
          </cell>
          <cell r="CM644">
            <v>0</v>
          </cell>
          <cell r="CN644">
            <v>0</v>
          </cell>
          <cell r="CO644">
            <v>0.5</v>
          </cell>
          <cell r="CP644">
            <v>0</v>
          </cell>
          <cell r="CQ644">
            <v>0</v>
          </cell>
          <cell r="CR644">
            <v>0</v>
          </cell>
          <cell r="CS644">
            <v>0.5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0.5</v>
          </cell>
          <cell r="DE644">
            <v>0.5</v>
          </cell>
          <cell r="DF644">
            <v>0.5</v>
          </cell>
          <cell r="DG644">
            <v>0.5</v>
          </cell>
          <cell r="DH644">
            <v>0.5</v>
          </cell>
          <cell r="DI644">
            <v>0.5</v>
          </cell>
          <cell r="DJ644">
            <v>0.5</v>
          </cell>
          <cell r="DK644">
            <v>0.5</v>
          </cell>
          <cell r="DL644">
            <v>0.5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W644">
            <v>0</v>
          </cell>
          <cell r="DX644">
            <v>0</v>
          </cell>
          <cell r="DY644">
            <v>0.5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0.5</v>
          </cell>
          <cell r="EG644">
            <v>0.5</v>
          </cell>
          <cell r="EH644">
            <v>0</v>
          </cell>
          <cell r="EI644">
            <v>0.5</v>
          </cell>
          <cell r="EJ644">
            <v>0.5</v>
          </cell>
          <cell r="EK644">
            <v>1</v>
          </cell>
          <cell r="EL644">
            <v>0.5</v>
          </cell>
          <cell r="EM644">
            <v>0</v>
          </cell>
          <cell r="EO644">
            <v>0.5</v>
          </cell>
          <cell r="EP644">
            <v>0.5</v>
          </cell>
          <cell r="EQ644">
            <v>0.5</v>
          </cell>
          <cell r="ER644">
            <v>0.5</v>
          </cell>
          <cell r="ES644">
            <v>0.5</v>
          </cell>
          <cell r="ET644">
            <v>0</v>
          </cell>
          <cell r="EU644">
            <v>0.5</v>
          </cell>
          <cell r="EV644">
            <v>1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GP644">
            <v>0</v>
          </cell>
          <cell r="GQ644">
            <v>0</v>
          </cell>
          <cell r="GR644">
            <v>0</v>
          </cell>
          <cell r="GS644">
            <v>0</v>
          </cell>
          <cell r="GT644">
            <v>0</v>
          </cell>
          <cell r="GU644">
            <v>0</v>
          </cell>
          <cell r="GV644">
            <v>0</v>
          </cell>
          <cell r="GW644">
            <v>0</v>
          </cell>
          <cell r="GX644">
            <v>0</v>
          </cell>
          <cell r="GY644">
            <v>0</v>
          </cell>
          <cell r="GZ644">
            <v>0.5</v>
          </cell>
          <cell r="HA644">
            <v>0.5</v>
          </cell>
          <cell r="HB644">
            <v>1</v>
          </cell>
          <cell r="HC644">
            <v>0.5</v>
          </cell>
          <cell r="HD644">
            <v>0.5</v>
          </cell>
          <cell r="HE644">
            <v>1</v>
          </cell>
          <cell r="HF644">
            <v>0</v>
          </cell>
          <cell r="HG644">
            <v>0.5</v>
          </cell>
          <cell r="HH644">
            <v>0</v>
          </cell>
          <cell r="HI644">
            <v>0.5</v>
          </cell>
          <cell r="HJ644">
            <v>0.5</v>
          </cell>
          <cell r="HK644">
            <v>0</v>
          </cell>
          <cell r="HL644">
            <v>0</v>
          </cell>
          <cell r="HM644">
            <v>0</v>
          </cell>
          <cell r="HN644">
            <v>0</v>
          </cell>
          <cell r="HO644">
            <v>0</v>
          </cell>
          <cell r="HP644">
            <v>0</v>
          </cell>
          <cell r="HQ644">
            <v>0</v>
          </cell>
          <cell r="HR644">
            <v>0.5</v>
          </cell>
          <cell r="HS644">
            <v>0</v>
          </cell>
          <cell r="HT644">
            <v>0</v>
          </cell>
          <cell r="HU644">
            <v>0</v>
          </cell>
          <cell r="HV644">
            <v>0</v>
          </cell>
          <cell r="HW644">
            <v>0</v>
          </cell>
          <cell r="HX644">
            <v>0</v>
          </cell>
          <cell r="HY644">
            <v>0</v>
          </cell>
        </row>
        <row r="645">
          <cell r="A645">
            <v>610499</v>
          </cell>
          <cell r="I645">
            <v>65</v>
          </cell>
          <cell r="J645" t="str">
            <v>Strong</v>
          </cell>
          <cell r="M645">
            <v>66</v>
          </cell>
          <cell r="R645">
            <v>2</v>
          </cell>
          <cell r="AA645">
            <v>0</v>
          </cell>
          <cell r="AB645">
            <v>0</v>
          </cell>
          <cell r="AC645">
            <v>0</v>
          </cell>
          <cell r="AD645">
            <v>0.02</v>
          </cell>
          <cell r="AE645">
            <v>0.03</v>
          </cell>
          <cell r="AF645">
            <v>7.0000000000000007E-2</v>
          </cell>
          <cell r="AG645">
            <v>0.05</v>
          </cell>
          <cell r="AH645">
            <v>0.03</v>
          </cell>
          <cell r="AI645">
            <v>0.06</v>
          </cell>
          <cell r="AJ645">
            <v>0.06</v>
          </cell>
          <cell r="AK645">
            <v>0.17</v>
          </cell>
          <cell r="AL645">
            <v>0.2</v>
          </cell>
          <cell r="AM645">
            <v>0.31</v>
          </cell>
          <cell r="AN645">
            <v>0.26</v>
          </cell>
          <cell r="AO645">
            <v>0.26</v>
          </cell>
          <cell r="AP645">
            <v>0.24</v>
          </cell>
          <cell r="AQ645">
            <v>0.27</v>
          </cell>
          <cell r="AR645">
            <v>0.28999999999999998</v>
          </cell>
          <cell r="AS645">
            <v>0</v>
          </cell>
          <cell r="AT645">
            <v>0.01</v>
          </cell>
          <cell r="AU645">
            <v>0.02</v>
          </cell>
          <cell r="AV645">
            <v>0.01</v>
          </cell>
          <cell r="AW645">
            <v>0.02</v>
          </cell>
          <cell r="AX645">
            <v>0.02</v>
          </cell>
          <cell r="AY645">
            <v>0.63</v>
          </cell>
          <cell r="AZ645">
            <v>0.7</v>
          </cell>
          <cell r="BA645">
            <v>0.66</v>
          </cell>
          <cell r="BB645">
            <v>0.67</v>
          </cell>
          <cell r="BC645">
            <v>0.51</v>
          </cell>
          <cell r="BD645">
            <v>0.42</v>
          </cell>
          <cell r="BK645">
            <v>6.0000000000000001E-3</v>
          </cell>
          <cell r="BL645">
            <v>0</v>
          </cell>
          <cell r="BM645">
            <v>0.01</v>
          </cell>
          <cell r="BN645">
            <v>0.02</v>
          </cell>
          <cell r="BO645">
            <v>0</v>
          </cell>
          <cell r="BP645">
            <v>0.01</v>
          </cell>
          <cell r="BQ645">
            <v>0.06</v>
          </cell>
          <cell r="BR645">
            <v>0.03</v>
          </cell>
          <cell r="BS645">
            <v>0.06</v>
          </cell>
          <cell r="BT645">
            <v>0.02</v>
          </cell>
          <cell r="BU645">
            <v>0.02</v>
          </cell>
          <cell r="BV645">
            <v>0.05</v>
          </cell>
          <cell r="BW645">
            <v>0.04</v>
          </cell>
          <cell r="BX645">
            <v>0.02</v>
          </cell>
          <cell r="BY645">
            <v>7.0000000000000007E-2</v>
          </cell>
          <cell r="BZ645">
            <v>0.12</v>
          </cell>
          <cell r="CA645">
            <v>0.12</v>
          </cell>
          <cell r="CB645">
            <v>0.08</v>
          </cell>
          <cell r="CL645">
            <v>0.19</v>
          </cell>
          <cell r="CM645">
            <v>0.27</v>
          </cell>
          <cell r="CN645">
            <v>0.24</v>
          </cell>
          <cell r="CO645">
            <v>0.2</v>
          </cell>
          <cell r="CP645">
            <v>0.3</v>
          </cell>
          <cell r="CQ645">
            <v>0.31</v>
          </cell>
          <cell r="CR645">
            <v>0.25</v>
          </cell>
          <cell r="CS645">
            <v>0.22</v>
          </cell>
          <cell r="CT645">
            <v>0.28000000000000003</v>
          </cell>
          <cell r="CU645">
            <v>0.01</v>
          </cell>
          <cell r="CV645">
            <v>0</v>
          </cell>
          <cell r="CW645">
            <v>0.01</v>
          </cell>
          <cell r="CX645">
            <v>0.01</v>
          </cell>
          <cell r="CY645">
            <v>0</v>
          </cell>
          <cell r="CZ645">
            <v>0.01</v>
          </cell>
          <cell r="DA645">
            <v>0.01</v>
          </cell>
          <cell r="DB645">
            <v>0.01</v>
          </cell>
          <cell r="DC645">
            <v>0.01</v>
          </cell>
          <cell r="DD645">
            <v>0.78</v>
          </cell>
          <cell r="DE645">
            <v>0.71</v>
          </cell>
          <cell r="DF645">
            <v>0.7</v>
          </cell>
          <cell r="DG645">
            <v>0.73</v>
          </cell>
          <cell r="DH645">
            <v>0.69</v>
          </cell>
          <cell r="DI645">
            <v>0.61</v>
          </cell>
          <cell r="DJ645">
            <v>0.56999999999999995</v>
          </cell>
          <cell r="DK645">
            <v>0.62</v>
          </cell>
          <cell r="DL645">
            <v>0.57999999999999996</v>
          </cell>
          <cell r="DM645">
            <v>0.21</v>
          </cell>
          <cell r="DN645">
            <v>1.0999999999999999E-2</v>
          </cell>
          <cell r="DO645">
            <v>0.01</v>
          </cell>
          <cell r="DP645">
            <v>0.04</v>
          </cell>
          <cell r="DQ645">
            <v>1.0999999999999999E-2</v>
          </cell>
          <cell r="DR645">
            <v>0.04</v>
          </cell>
          <cell r="DS645">
            <v>0.04</v>
          </cell>
          <cell r="DT645">
            <v>0.02</v>
          </cell>
          <cell r="DU645">
            <v>0.03</v>
          </cell>
          <cell r="DW645">
            <v>0.13500000000000001</v>
          </cell>
          <cell r="DX645">
            <v>6.7000000000000004E-2</v>
          </cell>
          <cell r="DY645">
            <v>0.14000000000000001</v>
          </cell>
          <cell r="DZ645">
            <v>0.04</v>
          </cell>
          <cell r="EA645">
            <v>0.11</v>
          </cell>
          <cell r="EB645">
            <v>0.11</v>
          </cell>
          <cell r="EC645">
            <v>0.1</v>
          </cell>
          <cell r="ED645">
            <v>0.13</v>
          </cell>
          <cell r="EE645">
            <v>0.22</v>
          </cell>
          <cell r="EF645">
            <v>0.36</v>
          </cell>
          <cell r="EG645">
            <v>0.33</v>
          </cell>
          <cell r="EH645">
            <v>0.32</v>
          </cell>
          <cell r="EI645">
            <v>0.37</v>
          </cell>
          <cell r="EJ645">
            <v>0.41</v>
          </cell>
          <cell r="EK645">
            <v>0.39</v>
          </cell>
          <cell r="EL645">
            <v>0.4</v>
          </cell>
          <cell r="EM645">
            <v>0.43</v>
          </cell>
          <cell r="EO645">
            <v>0.49</v>
          </cell>
          <cell r="EP645">
            <v>0.56000000000000005</v>
          </cell>
          <cell r="EQ645">
            <v>0.48</v>
          </cell>
          <cell r="ER645">
            <v>0.54</v>
          </cell>
          <cell r="ES645">
            <v>0.42</v>
          </cell>
          <cell r="ET645">
            <v>0.42</v>
          </cell>
          <cell r="EU645">
            <v>0.45</v>
          </cell>
          <cell r="EV645">
            <v>0.39</v>
          </cell>
          <cell r="EW645">
            <v>0.04</v>
          </cell>
          <cell r="EX645">
            <v>0.01</v>
          </cell>
          <cell r="EY645">
            <v>0.03</v>
          </cell>
          <cell r="EZ645">
            <v>0.02</v>
          </cell>
          <cell r="FA645">
            <v>0.04</v>
          </cell>
          <cell r="FB645">
            <v>0.03</v>
          </cell>
          <cell r="FC645">
            <v>0.03</v>
          </cell>
          <cell r="FD645">
            <v>0.03</v>
          </cell>
          <cell r="FE645">
            <v>0.02</v>
          </cell>
          <cell r="GP645">
            <v>0</v>
          </cell>
          <cell r="GQ645">
            <v>0</v>
          </cell>
          <cell r="GR645">
            <v>0.02</v>
          </cell>
          <cell r="GS645">
            <v>0.01</v>
          </cell>
          <cell r="GT645">
            <v>7.0000000000000007E-2</v>
          </cell>
          <cell r="GU645">
            <v>0.02</v>
          </cell>
          <cell r="GV645">
            <v>0.37</v>
          </cell>
          <cell r="GW645">
            <v>0.31</v>
          </cell>
          <cell r="GX645">
            <v>0.28999999999999998</v>
          </cell>
          <cell r="GY645">
            <v>0.31</v>
          </cell>
          <cell r="GZ645">
            <v>0.38</v>
          </cell>
          <cell r="HA645">
            <v>0.34</v>
          </cell>
          <cell r="HB645">
            <v>0.39</v>
          </cell>
          <cell r="HC645">
            <v>0.41</v>
          </cell>
          <cell r="HD645">
            <v>0.36</v>
          </cell>
          <cell r="HE645">
            <v>0.41</v>
          </cell>
          <cell r="HF645">
            <v>0.32</v>
          </cell>
          <cell r="HG645">
            <v>0.46</v>
          </cell>
          <cell r="HH645">
            <v>0.19</v>
          </cell>
          <cell r="HI645">
            <v>0.22</v>
          </cell>
          <cell r="HJ645">
            <v>0.24</v>
          </cell>
          <cell r="HK645">
            <v>0.19</v>
          </cell>
          <cell r="HL645">
            <v>0.18</v>
          </cell>
          <cell r="HM645">
            <v>0.12</v>
          </cell>
          <cell r="HN645">
            <v>2.8000000000000001E-2</v>
          </cell>
          <cell r="HO645">
            <v>0.03</v>
          </cell>
          <cell r="HP645">
            <v>7.0000000000000007E-2</v>
          </cell>
          <cell r="HQ645">
            <v>0.03</v>
          </cell>
          <cell r="HR645">
            <v>3.4000000000000002E-2</v>
          </cell>
          <cell r="HS645">
            <v>3.9E-2</v>
          </cell>
          <cell r="HT645">
            <v>0.02</v>
          </cell>
          <cell r="HU645">
            <v>0.02</v>
          </cell>
          <cell r="HV645">
            <v>0.03</v>
          </cell>
          <cell r="HW645">
            <v>0.04</v>
          </cell>
          <cell r="HX645">
            <v>0.02</v>
          </cell>
          <cell r="HY645">
            <v>0.02</v>
          </cell>
        </row>
        <row r="646">
          <cell r="A646">
            <v>610501</v>
          </cell>
          <cell r="I646">
            <v>58</v>
          </cell>
          <cell r="J646" t="str">
            <v>Strong</v>
          </cell>
          <cell r="M646">
            <v>62</v>
          </cell>
          <cell r="AA646">
            <v>0</v>
          </cell>
          <cell r="AB646">
            <v>0</v>
          </cell>
          <cell r="AC646">
            <v>0</v>
          </cell>
          <cell r="AD646">
            <v>0.01</v>
          </cell>
          <cell r="AE646">
            <v>0.03</v>
          </cell>
          <cell r="AF646">
            <v>0.03</v>
          </cell>
          <cell r="AG646">
            <v>7.0000000000000007E-2</v>
          </cell>
          <cell r="AH646">
            <v>0.08</v>
          </cell>
          <cell r="AI646">
            <v>0.06</v>
          </cell>
          <cell r="AJ646">
            <v>0.11</v>
          </cell>
          <cell r="AK646">
            <v>0.13</v>
          </cell>
          <cell r="AL646">
            <v>0.15</v>
          </cell>
          <cell r="AM646">
            <v>0.26</v>
          </cell>
          <cell r="AN646">
            <v>0.28999999999999998</v>
          </cell>
          <cell r="AO646">
            <v>0.31</v>
          </cell>
          <cell r="AP646">
            <v>0.31</v>
          </cell>
          <cell r="AQ646">
            <v>0.28000000000000003</v>
          </cell>
          <cell r="AR646">
            <v>0.28999999999999998</v>
          </cell>
          <cell r="AS646">
            <v>0</v>
          </cell>
          <cell r="AT646">
            <v>0</v>
          </cell>
          <cell r="AU646">
            <v>0</v>
          </cell>
          <cell r="AV646">
            <v>0.01</v>
          </cell>
          <cell r="AW646">
            <v>0</v>
          </cell>
          <cell r="AX646">
            <v>0.01</v>
          </cell>
          <cell r="AY646">
            <v>0.67</v>
          </cell>
          <cell r="AZ646">
            <v>0.63</v>
          </cell>
          <cell r="BA646">
            <v>0.64</v>
          </cell>
          <cell r="BB646">
            <v>0.56000000000000005</v>
          </cell>
          <cell r="BC646">
            <v>0.56999999999999995</v>
          </cell>
          <cell r="BD646">
            <v>0.51</v>
          </cell>
          <cell r="BK646">
            <v>0</v>
          </cell>
          <cell r="BL646">
            <v>0</v>
          </cell>
          <cell r="BM646">
            <v>0</v>
          </cell>
          <cell r="BN646">
            <v>0.03</v>
          </cell>
          <cell r="BO646">
            <v>0.03</v>
          </cell>
          <cell r="BP646">
            <v>0.01</v>
          </cell>
          <cell r="BQ646">
            <v>0.03</v>
          </cell>
          <cell r="BR646">
            <v>7.0000000000000007E-2</v>
          </cell>
          <cell r="BS646">
            <v>0.03</v>
          </cell>
          <cell r="BT646">
            <v>0.06</v>
          </cell>
          <cell r="BU646">
            <v>7.0000000000000007E-2</v>
          </cell>
          <cell r="BV646">
            <v>0.04</v>
          </cell>
          <cell r="BW646">
            <v>0.04</v>
          </cell>
          <cell r="BX646">
            <v>0.04</v>
          </cell>
          <cell r="BY646">
            <v>0.1</v>
          </cell>
          <cell r="BZ646">
            <v>0.13</v>
          </cell>
          <cell r="CA646">
            <v>0.15</v>
          </cell>
          <cell r="CB646">
            <v>0.15</v>
          </cell>
          <cell r="CL646">
            <v>0.28000000000000003</v>
          </cell>
          <cell r="CM646">
            <v>0.36</v>
          </cell>
          <cell r="CN646">
            <v>0.36</v>
          </cell>
          <cell r="CO646">
            <v>0.28999999999999998</v>
          </cell>
          <cell r="CP646">
            <v>0.32</v>
          </cell>
          <cell r="CQ646">
            <v>0.32</v>
          </cell>
          <cell r="CR646">
            <v>0.32</v>
          </cell>
          <cell r="CS646">
            <v>0.24</v>
          </cell>
          <cell r="CT646">
            <v>0.25</v>
          </cell>
          <cell r="CU646">
            <v>0</v>
          </cell>
          <cell r="CV646">
            <v>0</v>
          </cell>
          <cell r="CW646">
            <v>0.01</v>
          </cell>
          <cell r="CX646">
            <v>0.01</v>
          </cell>
          <cell r="CY646">
            <v>0.01</v>
          </cell>
          <cell r="CZ646">
            <v>0.01</v>
          </cell>
          <cell r="DA646">
            <v>0.03</v>
          </cell>
          <cell r="DB646">
            <v>0</v>
          </cell>
          <cell r="DC646">
            <v>0.01</v>
          </cell>
          <cell r="DD646">
            <v>0.67</v>
          </cell>
          <cell r="DE646">
            <v>0.56999999999999995</v>
          </cell>
          <cell r="DF646">
            <v>0.57999999999999996</v>
          </cell>
          <cell r="DG646">
            <v>0.63</v>
          </cell>
          <cell r="DH646">
            <v>0.6</v>
          </cell>
          <cell r="DI646">
            <v>0.56000000000000005</v>
          </cell>
          <cell r="DJ646">
            <v>0.5</v>
          </cell>
          <cell r="DK646">
            <v>0.54</v>
          </cell>
          <cell r="DL646">
            <v>0.56000000000000005</v>
          </cell>
          <cell r="DM646">
            <v>0.14000000000000001</v>
          </cell>
          <cell r="DN646">
            <v>4.2000000000000003E-2</v>
          </cell>
          <cell r="DO646">
            <v>0.06</v>
          </cell>
          <cell r="DP646">
            <v>0.01</v>
          </cell>
          <cell r="DQ646">
            <v>2.8000000000000001E-2</v>
          </cell>
          <cell r="DR646">
            <v>0.04</v>
          </cell>
          <cell r="DS646">
            <v>0.01</v>
          </cell>
          <cell r="DT646">
            <v>0</v>
          </cell>
          <cell r="DU646">
            <v>0.03</v>
          </cell>
          <cell r="DW646">
            <v>0.13900000000000001</v>
          </cell>
          <cell r="DX646">
            <v>8.3000000000000004E-2</v>
          </cell>
          <cell r="DY646">
            <v>0.11</v>
          </cell>
          <cell r="DZ646">
            <v>0.1</v>
          </cell>
          <cell r="EA646">
            <v>0.14000000000000001</v>
          </cell>
          <cell r="EB646">
            <v>0.11</v>
          </cell>
          <cell r="EC646">
            <v>0.13</v>
          </cell>
          <cell r="ED646">
            <v>0.17</v>
          </cell>
          <cell r="EE646">
            <v>0.19</v>
          </cell>
          <cell r="EF646">
            <v>0.33</v>
          </cell>
          <cell r="EG646">
            <v>0.31</v>
          </cell>
          <cell r="EH646">
            <v>0.42</v>
          </cell>
          <cell r="EI646">
            <v>0.35</v>
          </cell>
          <cell r="EJ646">
            <v>0.32</v>
          </cell>
          <cell r="EK646">
            <v>0.36</v>
          </cell>
          <cell r="EL646">
            <v>0.38</v>
          </cell>
          <cell r="EM646">
            <v>0.36</v>
          </cell>
          <cell r="EO646">
            <v>0.49</v>
          </cell>
          <cell r="EP646">
            <v>0.53</v>
          </cell>
          <cell r="EQ646">
            <v>0.44</v>
          </cell>
          <cell r="ER646">
            <v>0.53</v>
          </cell>
          <cell r="ES646">
            <v>0.49</v>
          </cell>
          <cell r="ET646">
            <v>0.49</v>
          </cell>
          <cell r="EU646">
            <v>0.49</v>
          </cell>
          <cell r="EV646">
            <v>0.43</v>
          </cell>
          <cell r="EW646">
            <v>0</v>
          </cell>
          <cell r="EX646">
            <v>0</v>
          </cell>
          <cell r="EY646">
            <v>0.03</v>
          </cell>
          <cell r="EZ646">
            <v>0.01</v>
          </cell>
          <cell r="FA646">
            <v>0</v>
          </cell>
          <cell r="FB646">
            <v>0.01</v>
          </cell>
          <cell r="FC646">
            <v>0.03</v>
          </cell>
          <cell r="FD646">
            <v>0.01</v>
          </cell>
          <cell r="FE646">
            <v>0.01</v>
          </cell>
          <cell r="GP646">
            <v>0.01</v>
          </cell>
          <cell r="GQ646">
            <v>0.03</v>
          </cell>
          <cell r="GR646">
            <v>0</v>
          </cell>
          <cell r="GS646">
            <v>0</v>
          </cell>
          <cell r="GT646">
            <v>7.0000000000000007E-2</v>
          </cell>
          <cell r="GU646">
            <v>0.04</v>
          </cell>
          <cell r="GV646">
            <v>0.32</v>
          </cell>
          <cell r="GW646">
            <v>0.18</v>
          </cell>
          <cell r="GX646">
            <v>0.26</v>
          </cell>
          <cell r="GY646">
            <v>0.22</v>
          </cell>
          <cell r="GZ646">
            <v>0.28999999999999998</v>
          </cell>
          <cell r="HA646">
            <v>0.25</v>
          </cell>
          <cell r="HB646">
            <v>0.38</v>
          </cell>
          <cell r="HC646">
            <v>0.47</v>
          </cell>
          <cell r="HD646">
            <v>0.4</v>
          </cell>
          <cell r="HE646">
            <v>0.53</v>
          </cell>
          <cell r="HF646">
            <v>0.44</v>
          </cell>
          <cell r="HG646">
            <v>0.5</v>
          </cell>
          <cell r="HH646">
            <v>0.21</v>
          </cell>
          <cell r="HI646">
            <v>0.25</v>
          </cell>
          <cell r="HJ646">
            <v>0.26</v>
          </cell>
          <cell r="HK646">
            <v>0.17</v>
          </cell>
          <cell r="HL646">
            <v>0.14000000000000001</v>
          </cell>
          <cell r="HM646">
            <v>0.1</v>
          </cell>
          <cell r="HN646">
            <v>8.3000000000000004E-2</v>
          </cell>
          <cell r="HO646">
            <v>7.0000000000000007E-2</v>
          </cell>
          <cell r="HP646">
            <v>7.0000000000000007E-2</v>
          </cell>
          <cell r="HQ646">
            <v>7.0000000000000007E-2</v>
          </cell>
          <cell r="HR646">
            <v>5.6000000000000001E-2</v>
          </cell>
          <cell r="HS646">
            <v>5.6000000000000001E-2</v>
          </cell>
          <cell r="HT646">
            <v>0</v>
          </cell>
          <cell r="HU646">
            <v>0</v>
          </cell>
          <cell r="HV646">
            <v>0</v>
          </cell>
          <cell r="HW646">
            <v>0.01</v>
          </cell>
          <cell r="HX646">
            <v>0</v>
          </cell>
          <cell r="HY646">
            <v>0.06</v>
          </cell>
        </row>
        <row r="647">
          <cell r="A647">
            <v>610502</v>
          </cell>
          <cell r="I647">
            <v>0</v>
          </cell>
          <cell r="J647" t="str">
            <v/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1</v>
          </cell>
          <cell r="AG647">
            <v>1</v>
          </cell>
          <cell r="AH647">
            <v>1</v>
          </cell>
          <cell r="AI647">
            <v>1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1</v>
          </cell>
          <cell r="AQ647">
            <v>1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L647">
            <v>1</v>
          </cell>
          <cell r="CM647">
            <v>1</v>
          </cell>
          <cell r="CN647">
            <v>1</v>
          </cell>
          <cell r="CO647">
            <v>1</v>
          </cell>
          <cell r="CP647">
            <v>1</v>
          </cell>
          <cell r="CQ647">
            <v>1</v>
          </cell>
          <cell r="CR647">
            <v>1</v>
          </cell>
          <cell r="CS647">
            <v>1</v>
          </cell>
          <cell r="CT647">
            <v>1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1</v>
          </cell>
          <cell r="DN647">
            <v>0</v>
          </cell>
          <cell r="DO647">
            <v>1</v>
          </cell>
          <cell r="DP647">
            <v>0</v>
          </cell>
          <cell r="DQ647">
            <v>0</v>
          </cell>
          <cell r="DR647">
            <v>1</v>
          </cell>
          <cell r="DS647">
            <v>1</v>
          </cell>
          <cell r="DT647">
            <v>1</v>
          </cell>
          <cell r="DU647">
            <v>1</v>
          </cell>
          <cell r="DW647">
            <v>0</v>
          </cell>
          <cell r="DX647">
            <v>0</v>
          </cell>
          <cell r="DY647">
            <v>1</v>
          </cell>
          <cell r="DZ647">
            <v>1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1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0</v>
          </cell>
          <cell r="GP647">
            <v>1</v>
          </cell>
          <cell r="GQ647">
            <v>1</v>
          </cell>
          <cell r="GR647">
            <v>1</v>
          </cell>
          <cell r="GS647">
            <v>0</v>
          </cell>
          <cell r="GT647">
            <v>1</v>
          </cell>
          <cell r="GU647">
            <v>1</v>
          </cell>
          <cell r="GV647">
            <v>0</v>
          </cell>
          <cell r="GW647">
            <v>0</v>
          </cell>
          <cell r="GX647">
            <v>0</v>
          </cell>
          <cell r="GY647">
            <v>0</v>
          </cell>
          <cell r="GZ647">
            <v>0</v>
          </cell>
          <cell r="HA647">
            <v>0</v>
          </cell>
          <cell r="HB647">
            <v>0</v>
          </cell>
          <cell r="HC647">
            <v>0</v>
          </cell>
          <cell r="HD647">
            <v>0</v>
          </cell>
          <cell r="HE647">
            <v>1</v>
          </cell>
          <cell r="HF647">
            <v>0</v>
          </cell>
          <cell r="HG647">
            <v>0</v>
          </cell>
          <cell r="HH647">
            <v>0</v>
          </cell>
          <cell r="HI647">
            <v>0</v>
          </cell>
          <cell r="HJ647">
            <v>0</v>
          </cell>
          <cell r="HK647">
            <v>0</v>
          </cell>
          <cell r="HL647">
            <v>0</v>
          </cell>
          <cell r="HM647">
            <v>0</v>
          </cell>
          <cell r="HN647">
            <v>0</v>
          </cell>
          <cell r="HO647">
            <v>0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0</v>
          </cell>
          <cell r="HU647">
            <v>0</v>
          </cell>
          <cell r="HV647">
            <v>0</v>
          </cell>
          <cell r="HW647">
            <v>0</v>
          </cell>
          <cell r="HX647">
            <v>0</v>
          </cell>
          <cell r="HY647">
            <v>0</v>
          </cell>
        </row>
        <row r="648">
          <cell r="A648">
            <v>610503</v>
          </cell>
          <cell r="I648">
            <v>57</v>
          </cell>
          <cell r="J648" t="str">
            <v>Weak</v>
          </cell>
          <cell r="M648">
            <v>25</v>
          </cell>
          <cell r="AA648">
            <v>0.06</v>
          </cell>
          <cell r="AB648">
            <v>0.02</v>
          </cell>
          <cell r="AC648">
            <v>0.04</v>
          </cell>
          <cell r="AD648">
            <v>0.06</v>
          </cell>
          <cell r="AE648">
            <v>7.0000000000000007E-2</v>
          </cell>
          <cell r="AF648">
            <v>7.0000000000000007E-2</v>
          </cell>
          <cell r="AG648">
            <v>0.1</v>
          </cell>
          <cell r="AH648">
            <v>0.11</v>
          </cell>
          <cell r="AI648">
            <v>0.09</v>
          </cell>
          <cell r="AJ648">
            <v>7.0000000000000007E-2</v>
          </cell>
          <cell r="AK648">
            <v>0.17</v>
          </cell>
          <cell r="AL648">
            <v>0.23</v>
          </cell>
          <cell r="AM648">
            <v>0.39</v>
          </cell>
          <cell r="AN648">
            <v>0.34</v>
          </cell>
          <cell r="AO648">
            <v>0.31</v>
          </cell>
          <cell r="AP648">
            <v>0.25</v>
          </cell>
          <cell r="AQ648">
            <v>0.34</v>
          </cell>
          <cell r="AR648">
            <v>0.34</v>
          </cell>
          <cell r="AS648">
            <v>0.01</v>
          </cell>
          <cell r="AT648">
            <v>0.02</v>
          </cell>
          <cell r="AU648">
            <v>0.04</v>
          </cell>
          <cell r="AV648">
            <v>0.02</v>
          </cell>
          <cell r="AW648">
            <v>0.03</v>
          </cell>
          <cell r="AX648">
            <v>0.05</v>
          </cell>
          <cell r="AY648">
            <v>0.44</v>
          </cell>
          <cell r="AZ648">
            <v>0.51</v>
          </cell>
          <cell r="BA648">
            <v>0.52</v>
          </cell>
          <cell r="BB648">
            <v>0.6</v>
          </cell>
          <cell r="BC648">
            <v>0.39</v>
          </cell>
          <cell r="BD648">
            <v>0.31</v>
          </cell>
          <cell r="BK648">
            <v>1.9E-2</v>
          </cell>
          <cell r="BL648">
            <v>2.8000000000000001E-2</v>
          </cell>
          <cell r="BM648">
            <v>0.04</v>
          </cell>
          <cell r="BN648">
            <v>0.04</v>
          </cell>
          <cell r="BO648">
            <v>0.05</v>
          </cell>
          <cell r="BP648">
            <v>0.06</v>
          </cell>
          <cell r="BQ648">
            <v>0.05</v>
          </cell>
          <cell r="BR648">
            <v>0.11</v>
          </cell>
          <cell r="BS648">
            <v>0.09</v>
          </cell>
          <cell r="BT648">
            <v>0.06</v>
          </cell>
          <cell r="BU648">
            <v>0.02</v>
          </cell>
          <cell r="BV648">
            <v>0.03</v>
          </cell>
          <cell r="BW648">
            <v>0.05</v>
          </cell>
          <cell r="BX648">
            <v>0.04</v>
          </cell>
          <cell r="BY648">
            <v>0.06</v>
          </cell>
          <cell r="BZ648">
            <v>0.12</v>
          </cell>
          <cell r="CA648">
            <v>0.09</v>
          </cell>
          <cell r="CB648">
            <v>0.13</v>
          </cell>
          <cell r="CL648">
            <v>0.18</v>
          </cell>
          <cell r="CM648">
            <v>0.19</v>
          </cell>
          <cell r="CN648">
            <v>0.17</v>
          </cell>
          <cell r="CO648">
            <v>0.17</v>
          </cell>
          <cell r="CP648">
            <v>0.14000000000000001</v>
          </cell>
          <cell r="CQ648">
            <v>0.26</v>
          </cell>
          <cell r="CR648">
            <v>0.19</v>
          </cell>
          <cell r="CS648">
            <v>0.2</v>
          </cell>
          <cell r="CT648">
            <v>0.19</v>
          </cell>
          <cell r="CU648">
            <v>0.02</v>
          </cell>
          <cell r="CV648">
            <v>0.04</v>
          </cell>
          <cell r="CW648">
            <v>0.05</v>
          </cell>
          <cell r="CX648">
            <v>0.02</v>
          </cell>
          <cell r="CY648">
            <v>0.03</v>
          </cell>
          <cell r="CZ648">
            <v>0.02</v>
          </cell>
          <cell r="DA648">
            <v>0.03</v>
          </cell>
          <cell r="DB648">
            <v>0.02</v>
          </cell>
          <cell r="DC648">
            <v>0.05</v>
          </cell>
          <cell r="DD648">
            <v>0.73</v>
          </cell>
          <cell r="DE648">
            <v>0.72</v>
          </cell>
          <cell r="DF648">
            <v>0.72</v>
          </cell>
          <cell r="DG648">
            <v>0.73</v>
          </cell>
          <cell r="DH648">
            <v>0.75</v>
          </cell>
          <cell r="DI648">
            <v>0.6</v>
          </cell>
          <cell r="DJ648">
            <v>0.62</v>
          </cell>
          <cell r="DK648">
            <v>0.56999999999999995</v>
          </cell>
          <cell r="DL648">
            <v>0.55000000000000004</v>
          </cell>
          <cell r="DM648">
            <v>0.22</v>
          </cell>
          <cell r="DN648">
            <v>8.9999999999999993E-3</v>
          </cell>
          <cell r="DO648">
            <v>0.01</v>
          </cell>
          <cell r="DP648">
            <v>0.04</v>
          </cell>
          <cell r="DQ648">
            <v>2.8000000000000001E-2</v>
          </cell>
          <cell r="DR648">
            <v>0.06</v>
          </cell>
          <cell r="DS648">
            <v>0.1</v>
          </cell>
          <cell r="DT648">
            <v>0.03</v>
          </cell>
          <cell r="DU648">
            <v>0.05</v>
          </cell>
          <cell r="DW648">
            <v>9.2999999999999999E-2</v>
          </cell>
          <cell r="DX648">
            <v>0.10199999999999999</v>
          </cell>
          <cell r="DY648">
            <v>0.13</v>
          </cell>
          <cell r="DZ648">
            <v>0.11</v>
          </cell>
          <cell r="EA648">
            <v>0.11</v>
          </cell>
          <cell r="EB648">
            <v>0.12</v>
          </cell>
          <cell r="EC648">
            <v>7.0000000000000007E-2</v>
          </cell>
          <cell r="ED648">
            <v>0.05</v>
          </cell>
          <cell r="EE648">
            <v>0.28999999999999998</v>
          </cell>
          <cell r="EF648">
            <v>0.38</v>
          </cell>
          <cell r="EG648">
            <v>0.35</v>
          </cell>
          <cell r="EH648">
            <v>0.36</v>
          </cell>
          <cell r="EI648">
            <v>0.3</v>
          </cell>
          <cell r="EJ648">
            <v>0.31</v>
          </cell>
          <cell r="EK648">
            <v>0.28999999999999998</v>
          </cell>
          <cell r="EL648">
            <v>0.38</v>
          </cell>
          <cell r="EM648">
            <v>0.43</v>
          </cell>
          <cell r="EO648">
            <v>0.49</v>
          </cell>
          <cell r="EP648">
            <v>0.48</v>
          </cell>
          <cell r="EQ648">
            <v>0.44</v>
          </cell>
          <cell r="ER648">
            <v>0.53</v>
          </cell>
          <cell r="ES648">
            <v>0.48</v>
          </cell>
          <cell r="ET648">
            <v>0.43</v>
          </cell>
          <cell r="EU648">
            <v>0.49</v>
          </cell>
          <cell r="EV648">
            <v>0.44</v>
          </cell>
          <cell r="EW648">
            <v>0.05</v>
          </cell>
          <cell r="EX648">
            <v>0.03</v>
          </cell>
          <cell r="EY648">
            <v>0.06</v>
          </cell>
          <cell r="EZ648">
            <v>0.04</v>
          </cell>
          <cell r="FA648">
            <v>0.04</v>
          </cell>
          <cell r="FB648">
            <v>0.04</v>
          </cell>
          <cell r="FC648">
            <v>0.06</v>
          </cell>
          <cell r="FD648">
            <v>0.03</v>
          </cell>
          <cell r="FE648">
            <v>0.04</v>
          </cell>
          <cell r="GP648">
            <v>0.01</v>
          </cell>
          <cell r="GQ648">
            <v>0.01</v>
          </cell>
          <cell r="GR648">
            <v>0.03</v>
          </cell>
          <cell r="GS648">
            <v>0.05</v>
          </cell>
          <cell r="GT648">
            <v>0.17</v>
          </cell>
          <cell r="GU648">
            <v>0.03</v>
          </cell>
          <cell r="GV648">
            <v>0.27</v>
          </cell>
          <cell r="GW648">
            <v>0.24</v>
          </cell>
          <cell r="GX648">
            <v>0.28000000000000003</v>
          </cell>
          <cell r="GY648">
            <v>0.37</v>
          </cell>
          <cell r="GZ648">
            <v>0.32</v>
          </cell>
          <cell r="HA648">
            <v>0.32</v>
          </cell>
          <cell r="HB648">
            <v>0.63</v>
          </cell>
          <cell r="HC648">
            <v>0.55000000000000004</v>
          </cell>
          <cell r="HD648">
            <v>0.51</v>
          </cell>
          <cell r="HE648">
            <v>0.47</v>
          </cell>
          <cell r="HF648">
            <v>0.36</v>
          </cell>
          <cell r="HG648">
            <v>0.57999999999999996</v>
          </cell>
          <cell r="HH648">
            <v>0.06</v>
          </cell>
          <cell r="HI648">
            <v>0.17</v>
          </cell>
          <cell r="HJ648">
            <v>0.14000000000000001</v>
          </cell>
          <cell r="HK648">
            <v>0.08</v>
          </cell>
          <cell r="HL648">
            <v>0.11</v>
          </cell>
          <cell r="HM648">
            <v>0.04</v>
          </cell>
          <cell r="HN648">
            <v>8.9999999999999993E-3</v>
          </cell>
          <cell r="HO648">
            <v>0.01</v>
          </cell>
          <cell r="HP648">
            <v>0.01</v>
          </cell>
          <cell r="HQ648">
            <v>0</v>
          </cell>
          <cell r="HR648">
            <v>8.9999999999999993E-3</v>
          </cell>
          <cell r="HS648">
            <v>0</v>
          </cell>
          <cell r="HT648">
            <v>0.02</v>
          </cell>
          <cell r="HU648">
            <v>0.03</v>
          </cell>
          <cell r="HV648">
            <v>0.04</v>
          </cell>
          <cell r="HW648">
            <v>0.03</v>
          </cell>
          <cell r="HX648">
            <v>0.03</v>
          </cell>
          <cell r="HY648">
            <v>0.03</v>
          </cell>
        </row>
        <row r="649">
          <cell r="A649">
            <v>610504</v>
          </cell>
          <cell r="I649">
            <v>77</v>
          </cell>
          <cell r="J649" t="str">
            <v>Strong</v>
          </cell>
          <cell r="M649">
            <v>74</v>
          </cell>
          <cell r="R649">
            <v>17</v>
          </cell>
          <cell r="AA649">
            <v>0</v>
          </cell>
          <cell r="AB649">
            <v>0.01</v>
          </cell>
          <cell r="AC649">
            <v>0.01</v>
          </cell>
          <cell r="AD649">
            <v>0.01</v>
          </cell>
          <cell r="AE649">
            <v>0.02</v>
          </cell>
          <cell r="AF649">
            <v>0.05</v>
          </cell>
          <cell r="AG649">
            <v>0.02</v>
          </cell>
          <cell r="AH649">
            <v>0.02</v>
          </cell>
          <cell r="AI649">
            <v>0.04</v>
          </cell>
          <cell r="AJ649">
            <v>0.02</v>
          </cell>
          <cell r="AK649">
            <v>0.06</v>
          </cell>
          <cell r="AL649">
            <v>0.18</v>
          </cell>
          <cell r="AM649">
            <v>0.18</v>
          </cell>
          <cell r="AN649">
            <v>0.16</v>
          </cell>
          <cell r="AO649">
            <v>0.17</v>
          </cell>
          <cell r="AP649">
            <v>0.13</v>
          </cell>
          <cell r="AQ649">
            <v>0.28999999999999998</v>
          </cell>
          <cell r="AR649">
            <v>0.21</v>
          </cell>
          <cell r="AS649">
            <v>0.02</v>
          </cell>
          <cell r="AT649">
            <v>0.01</v>
          </cell>
          <cell r="AU649">
            <v>0.02</v>
          </cell>
          <cell r="AV649">
            <v>0.02</v>
          </cell>
          <cell r="AW649">
            <v>0.02</v>
          </cell>
          <cell r="AX649">
            <v>0.03</v>
          </cell>
          <cell r="AY649">
            <v>0.77</v>
          </cell>
          <cell r="AZ649">
            <v>0.81</v>
          </cell>
          <cell r="BA649">
            <v>0.76</v>
          </cell>
          <cell r="BB649">
            <v>0.83</v>
          </cell>
          <cell r="BC649">
            <v>0.61</v>
          </cell>
          <cell r="BD649">
            <v>0.52</v>
          </cell>
          <cell r="BK649">
            <v>8.0000000000000002E-3</v>
          </cell>
          <cell r="BL649">
            <v>0</v>
          </cell>
          <cell r="BM649">
            <v>0</v>
          </cell>
          <cell r="BN649">
            <v>0</v>
          </cell>
          <cell r="BO649">
            <v>0.01</v>
          </cell>
          <cell r="BP649">
            <v>0.02</v>
          </cell>
          <cell r="BQ649">
            <v>0.01</v>
          </cell>
          <cell r="BR649">
            <v>0.02</v>
          </cell>
          <cell r="BS649">
            <v>0.01</v>
          </cell>
          <cell r="BT649">
            <v>0</v>
          </cell>
          <cell r="BU649">
            <v>0.01</v>
          </cell>
          <cell r="BV649">
            <v>0.01</v>
          </cell>
          <cell r="BW649">
            <v>0.02</v>
          </cell>
          <cell r="BX649">
            <v>0.01</v>
          </cell>
          <cell r="BY649">
            <v>0.03</v>
          </cell>
          <cell r="BZ649">
            <v>0.06</v>
          </cell>
          <cell r="CA649">
            <v>0.06</v>
          </cell>
          <cell r="CB649">
            <v>0.03</v>
          </cell>
          <cell r="CL649">
            <v>0.1</v>
          </cell>
          <cell r="CM649">
            <v>0.14000000000000001</v>
          </cell>
          <cell r="CN649">
            <v>0.17</v>
          </cell>
          <cell r="CO649">
            <v>0.12</v>
          </cell>
          <cell r="CP649">
            <v>0.18</v>
          </cell>
          <cell r="CQ649">
            <v>0.21</v>
          </cell>
          <cell r="CR649">
            <v>0.19</v>
          </cell>
          <cell r="CS649">
            <v>0.12</v>
          </cell>
          <cell r="CT649">
            <v>0.17</v>
          </cell>
          <cell r="CU649">
            <v>0</v>
          </cell>
          <cell r="CV649">
            <v>0.01</v>
          </cell>
          <cell r="CW649">
            <v>0.02</v>
          </cell>
          <cell r="CX649">
            <v>0.01</v>
          </cell>
          <cell r="CY649">
            <v>0.01</v>
          </cell>
          <cell r="CZ649">
            <v>0.02</v>
          </cell>
          <cell r="DA649">
            <v>0.01</v>
          </cell>
          <cell r="DB649">
            <v>0</v>
          </cell>
          <cell r="DC649">
            <v>0</v>
          </cell>
          <cell r="DD649">
            <v>0.89</v>
          </cell>
          <cell r="DE649">
            <v>0.84</v>
          </cell>
          <cell r="DF649">
            <v>0.8</v>
          </cell>
          <cell r="DG649">
            <v>0.85</v>
          </cell>
          <cell r="DH649">
            <v>0.79</v>
          </cell>
          <cell r="DI649">
            <v>0.72</v>
          </cell>
          <cell r="DJ649">
            <v>0.73</v>
          </cell>
          <cell r="DK649">
            <v>0.8</v>
          </cell>
          <cell r="DL649">
            <v>0.79</v>
          </cell>
          <cell r="DM649">
            <v>0.2</v>
          </cell>
          <cell r="DN649">
            <v>8.0000000000000002E-3</v>
          </cell>
          <cell r="DO649">
            <v>0.01</v>
          </cell>
          <cell r="DP649">
            <v>0.02</v>
          </cell>
          <cell r="DQ649">
            <v>0</v>
          </cell>
          <cell r="DR649">
            <v>0.01</v>
          </cell>
          <cell r="DS649">
            <v>0.04</v>
          </cell>
          <cell r="DT649">
            <v>0.01</v>
          </cell>
          <cell r="DU649">
            <v>0.01</v>
          </cell>
          <cell r="DW649">
            <v>1.6E-2</v>
          </cell>
          <cell r="DX649">
            <v>0</v>
          </cell>
          <cell r="DY649">
            <v>0</v>
          </cell>
          <cell r="DZ649">
            <v>0.01</v>
          </cell>
          <cell r="EA649">
            <v>0.01</v>
          </cell>
          <cell r="EB649">
            <v>7.0000000000000007E-2</v>
          </cell>
          <cell r="EC649">
            <v>0.02</v>
          </cell>
          <cell r="ED649">
            <v>0</v>
          </cell>
          <cell r="EE649">
            <v>0.15</v>
          </cell>
          <cell r="EF649">
            <v>0.04</v>
          </cell>
          <cell r="EG649">
            <v>0.11</v>
          </cell>
          <cell r="EH649">
            <v>0.14000000000000001</v>
          </cell>
          <cell r="EI649">
            <v>0.09</v>
          </cell>
          <cell r="EJ649">
            <v>0.13</v>
          </cell>
          <cell r="EK649">
            <v>0.3</v>
          </cell>
          <cell r="EL649">
            <v>0.14000000000000001</v>
          </cell>
          <cell r="EM649">
            <v>0.16</v>
          </cell>
          <cell r="EO649">
            <v>0.92</v>
          </cell>
          <cell r="EP649">
            <v>0.87</v>
          </cell>
          <cell r="EQ649">
            <v>0.83</v>
          </cell>
          <cell r="ER649">
            <v>0.9</v>
          </cell>
          <cell r="ES649">
            <v>0.83</v>
          </cell>
          <cell r="ET649">
            <v>0.52</v>
          </cell>
          <cell r="EU649">
            <v>0.77</v>
          </cell>
          <cell r="EV649">
            <v>0.82</v>
          </cell>
          <cell r="EW649">
            <v>0.02</v>
          </cell>
          <cell r="EX649">
            <v>0.02</v>
          </cell>
          <cell r="EY649">
            <v>0.02</v>
          </cell>
          <cell r="EZ649">
            <v>0.02</v>
          </cell>
          <cell r="FA649">
            <v>0.01</v>
          </cell>
          <cell r="FB649">
            <v>0.02</v>
          </cell>
          <cell r="FC649">
            <v>7.0000000000000007E-2</v>
          </cell>
          <cell r="FD649">
            <v>0.06</v>
          </cell>
          <cell r="FE649">
            <v>0.02</v>
          </cell>
          <cell r="GP649">
            <v>0</v>
          </cell>
          <cell r="GQ649">
            <v>0.02</v>
          </cell>
          <cell r="GR649">
            <v>0.03</v>
          </cell>
          <cell r="GS649">
            <v>0.03</v>
          </cell>
          <cell r="GT649">
            <v>0.15</v>
          </cell>
          <cell r="GU649">
            <v>0</v>
          </cell>
          <cell r="GV649">
            <v>0.25</v>
          </cell>
          <cell r="GW649">
            <v>0.25</v>
          </cell>
          <cell r="GX649">
            <v>0.28999999999999998</v>
          </cell>
          <cell r="GY649">
            <v>0.34</v>
          </cell>
          <cell r="GZ649">
            <v>0.3</v>
          </cell>
          <cell r="HA649">
            <v>0.23</v>
          </cell>
          <cell r="HB649">
            <v>0.75</v>
          </cell>
          <cell r="HC649">
            <v>0.3</v>
          </cell>
          <cell r="HD649">
            <v>0.53</v>
          </cell>
          <cell r="HE649">
            <v>0.48</v>
          </cell>
          <cell r="HF649">
            <v>0.52</v>
          </cell>
          <cell r="HG649">
            <v>0.75</v>
          </cell>
          <cell r="HH649">
            <v>0</v>
          </cell>
          <cell r="HI649">
            <v>0.23</v>
          </cell>
          <cell r="HJ649">
            <v>0.1</v>
          </cell>
          <cell r="HK649">
            <v>0.09</v>
          </cell>
          <cell r="HL649">
            <v>0.02</v>
          </cell>
          <cell r="HM649">
            <v>0.02</v>
          </cell>
          <cell r="HN649">
            <v>0</v>
          </cell>
          <cell r="HO649">
            <v>0.15</v>
          </cell>
          <cell r="HP649">
            <v>0.02</v>
          </cell>
          <cell r="HQ649">
            <v>0.04</v>
          </cell>
          <cell r="HR649">
            <v>0</v>
          </cell>
          <cell r="HS649">
            <v>0</v>
          </cell>
          <cell r="HT649">
            <v>0.01</v>
          </cell>
          <cell r="HU649">
            <v>0.06</v>
          </cell>
          <cell r="HV649">
            <v>0.03</v>
          </cell>
          <cell r="HW649">
            <v>0.02</v>
          </cell>
          <cell r="HX649">
            <v>0.01</v>
          </cell>
          <cell r="HY649">
            <v>0.01</v>
          </cell>
        </row>
        <row r="650">
          <cell r="A650">
            <v>610506</v>
          </cell>
          <cell r="I650">
            <v>14</v>
          </cell>
          <cell r="J650" t="str">
            <v/>
          </cell>
          <cell r="AA650">
            <v>0</v>
          </cell>
          <cell r="AB650">
            <v>0</v>
          </cell>
          <cell r="AC650">
            <v>0</v>
          </cell>
          <cell r="AD650">
            <v>0.05</v>
          </cell>
          <cell r="AE650">
            <v>0.05</v>
          </cell>
          <cell r="AF650">
            <v>0.1</v>
          </cell>
          <cell r="AG650">
            <v>0</v>
          </cell>
          <cell r="AH650">
            <v>0</v>
          </cell>
          <cell r="AI650">
            <v>0.02</v>
          </cell>
          <cell r="AJ650">
            <v>0.1</v>
          </cell>
          <cell r="AK650">
            <v>0.15</v>
          </cell>
          <cell r="AL650">
            <v>0.17</v>
          </cell>
          <cell r="AM650">
            <v>0.28999999999999998</v>
          </cell>
          <cell r="AN650">
            <v>0.24</v>
          </cell>
          <cell r="AO650">
            <v>0.27</v>
          </cell>
          <cell r="AP650">
            <v>0.24</v>
          </cell>
          <cell r="AQ650">
            <v>0.2</v>
          </cell>
          <cell r="AR650">
            <v>0.22</v>
          </cell>
          <cell r="AS650">
            <v>0</v>
          </cell>
          <cell r="AT650">
            <v>0.02</v>
          </cell>
          <cell r="AU650">
            <v>0</v>
          </cell>
          <cell r="AV650">
            <v>0.02</v>
          </cell>
          <cell r="AW650">
            <v>7.0000000000000007E-2</v>
          </cell>
          <cell r="AX650">
            <v>0.02</v>
          </cell>
          <cell r="AY650">
            <v>0.71</v>
          </cell>
          <cell r="AZ650">
            <v>0.73</v>
          </cell>
          <cell r="BA650">
            <v>0.71</v>
          </cell>
          <cell r="BB650">
            <v>0.59</v>
          </cell>
          <cell r="BC650">
            <v>0.54</v>
          </cell>
          <cell r="BD650">
            <v>0.49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0.02</v>
          </cell>
          <cell r="BQ650">
            <v>0.05</v>
          </cell>
          <cell r="BR650">
            <v>0.05</v>
          </cell>
          <cell r="BS650">
            <v>0</v>
          </cell>
          <cell r="BT650">
            <v>0</v>
          </cell>
          <cell r="BU650">
            <v>0.02</v>
          </cell>
          <cell r="BV650">
            <v>0</v>
          </cell>
          <cell r="BW650">
            <v>0.02</v>
          </cell>
          <cell r="BX650">
            <v>0</v>
          </cell>
          <cell r="BY650">
            <v>0</v>
          </cell>
          <cell r="BZ650">
            <v>0.1</v>
          </cell>
          <cell r="CA650">
            <v>0.17</v>
          </cell>
          <cell r="CB650">
            <v>0.1</v>
          </cell>
          <cell r="CL650">
            <v>0.1</v>
          </cell>
          <cell r="CM650">
            <v>0.17</v>
          </cell>
          <cell r="CN650">
            <v>0.22</v>
          </cell>
          <cell r="CO650">
            <v>0.2</v>
          </cell>
          <cell r="CP650">
            <v>0.24</v>
          </cell>
          <cell r="CQ650">
            <v>0.34</v>
          </cell>
          <cell r="CR650">
            <v>0.27</v>
          </cell>
          <cell r="CS650">
            <v>0.28999999999999998</v>
          </cell>
          <cell r="CT650">
            <v>0.27</v>
          </cell>
          <cell r="CU650">
            <v>0</v>
          </cell>
          <cell r="CV650">
            <v>0.02</v>
          </cell>
          <cell r="CW650">
            <v>0</v>
          </cell>
          <cell r="CX650">
            <v>0.02</v>
          </cell>
          <cell r="CY650">
            <v>0</v>
          </cell>
          <cell r="CZ650">
            <v>0.02</v>
          </cell>
          <cell r="DA650">
            <v>0</v>
          </cell>
          <cell r="DB650">
            <v>0.02</v>
          </cell>
          <cell r="DC650">
            <v>0.02</v>
          </cell>
          <cell r="DD650">
            <v>0.9</v>
          </cell>
          <cell r="DE650">
            <v>0.78</v>
          </cell>
          <cell r="DF650">
            <v>0.78</v>
          </cell>
          <cell r="DG650">
            <v>0.76</v>
          </cell>
          <cell r="DH650">
            <v>0.76</v>
          </cell>
          <cell r="DI650">
            <v>0.61</v>
          </cell>
          <cell r="DJ650">
            <v>0.59</v>
          </cell>
          <cell r="DK650">
            <v>0.46</v>
          </cell>
          <cell r="DL650">
            <v>0.61</v>
          </cell>
          <cell r="DM650">
            <v>0.15</v>
          </cell>
          <cell r="DN650">
            <v>2.4E-2</v>
          </cell>
          <cell r="DO650">
            <v>0.05</v>
          </cell>
          <cell r="DP650">
            <v>0.1</v>
          </cell>
          <cell r="DQ650">
            <v>4.9000000000000002E-2</v>
          </cell>
          <cell r="DR650">
            <v>0.05</v>
          </cell>
          <cell r="DS650">
            <v>0.12</v>
          </cell>
          <cell r="DT650">
            <v>0.02</v>
          </cell>
          <cell r="DU650">
            <v>7.0000000000000007E-2</v>
          </cell>
          <cell r="DW650">
            <v>0.19500000000000001</v>
          </cell>
          <cell r="DX650">
            <v>0.122</v>
          </cell>
          <cell r="DY650">
            <v>7.0000000000000007E-2</v>
          </cell>
          <cell r="DZ650">
            <v>0.05</v>
          </cell>
          <cell r="EA650">
            <v>0.12</v>
          </cell>
          <cell r="EB650">
            <v>0.12</v>
          </cell>
          <cell r="EC650">
            <v>0.05</v>
          </cell>
          <cell r="ED650">
            <v>0.17</v>
          </cell>
          <cell r="EE650">
            <v>0.12</v>
          </cell>
          <cell r="EF650">
            <v>0.27</v>
          </cell>
          <cell r="EG650">
            <v>0.32</v>
          </cell>
          <cell r="EH650">
            <v>0.37</v>
          </cell>
          <cell r="EI650">
            <v>0.32</v>
          </cell>
          <cell r="EJ650">
            <v>0.32</v>
          </cell>
          <cell r="EK650">
            <v>0.22</v>
          </cell>
          <cell r="EL650">
            <v>0.37</v>
          </cell>
          <cell r="EM650">
            <v>0.34</v>
          </cell>
          <cell r="EO650">
            <v>0.49</v>
          </cell>
          <cell r="EP650">
            <v>0.49</v>
          </cell>
          <cell r="EQ650">
            <v>0.41</v>
          </cell>
          <cell r="ER650">
            <v>0.59</v>
          </cell>
          <cell r="ES650">
            <v>0.49</v>
          </cell>
          <cell r="ET650">
            <v>0.51</v>
          </cell>
          <cell r="EU650">
            <v>0.54</v>
          </cell>
          <cell r="EV650">
            <v>0.41</v>
          </cell>
          <cell r="EW650">
            <v>0</v>
          </cell>
          <cell r="EX650">
            <v>0.02</v>
          </cell>
          <cell r="EY650">
            <v>0.02</v>
          </cell>
          <cell r="EZ650">
            <v>0.05</v>
          </cell>
          <cell r="FA650">
            <v>0</v>
          </cell>
          <cell r="FB650">
            <v>0.02</v>
          </cell>
          <cell r="FC650">
            <v>0.02</v>
          </cell>
          <cell r="FD650">
            <v>0.02</v>
          </cell>
          <cell r="FE650">
            <v>0</v>
          </cell>
          <cell r="GP650">
            <v>0</v>
          </cell>
          <cell r="GQ650">
            <v>0.02</v>
          </cell>
          <cell r="GR650">
            <v>0.02</v>
          </cell>
          <cell r="GS650">
            <v>0</v>
          </cell>
          <cell r="GT650">
            <v>0.17</v>
          </cell>
          <cell r="GU650">
            <v>0.02</v>
          </cell>
          <cell r="GV650">
            <v>0.41</v>
          </cell>
          <cell r="GW650">
            <v>0.39</v>
          </cell>
          <cell r="GX650">
            <v>0.37</v>
          </cell>
          <cell r="GY650">
            <v>0.46</v>
          </cell>
          <cell r="GZ650">
            <v>0.37</v>
          </cell>
          <cell r="HA650">
            <v>0.49</v>
          </cell>
          <cell r="HB650">
            <v>0.49</v>
          </cell>
          <cell r="HC650">
            <v>0.46</v>
          </cell>
          <cell r="HD650">
            <v>0.44</v>
          </cell>
          <cell r="HE650">
            <v>0.41</v>
          </cell>
          <cell r="HF650">
            <v>0.37</v>
          </cell>
          <cell r="HG650">
            <v>0.49</v>
          </cell>
          <cell r="HH650">
            <v>7.0000000000000007E-2</v>
          </cell>
          <cell r="HI650">
            <v>0.12</v>
          </cell>
          <cell r="HJ650">
            <v>0.17</v>
          </cell>
          <cell r="HK650">
            <v>0.12</v>
          </cell>
          <cell r="HL650">
            <v>0.1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0.02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</row>
        <row r="651">
          <cell r="A651">
            <v>610513</v>
          </cell>
          <cell r="I651">
            <v>16</v>
          </cell>
          <cell r="J651" t="str">
            <v/>
          </cell>
          <cell r="R651">
            <v>6</v>
          </cell>
          <cell r="AA651">
            <v>0.06</v>
          </cell>
          <cell r="AB651">
            <v>0.04</v>
          </cell>
          <cell r="AC651">
            <v>0.04</v>
          </cell>
          <cell r="AD651">
            <v>0.06</v>
          </cell>
          <cell r="AE651">
            <v>0.06</v>
          </cell>
          <cell r="AF651">
            <v>0.06</v>
          </cell>
          <cell r="AG651">
            <v>0.1</v>
          </cell>
          <cell r="AH651">
            <v>0.04</v>
          </cell>
          <cell r="AI651">
            <v>0.02</v>
          </cell>
          <cell r="AJ651">
            <v>0.02</v>
          </cell>
          <cell r="AK651">
            <v>0.1</v>
          </cell>
          <cell r="AL651">
            <v>0.17</v>
          </cell>
          <cell r="AM651">
            <v>0.28999999999999998</v>
          </cell>
          <cell r="AN651">
            <v>0.27</v>
          </cell>
          <cell r="AO651">
            <v>0.33</v>
          </cell>
          <cell r="AP651">
            <v>0.1</v>
          </cell>
          <cell r="AQ651">
            <v>0.38</v>
          </cell>
          <cell r="AR651">
            <v>0.19</v>
          </cell>
          <cell r="AS651">
            <v>0.04</v>
          </cell>
          <cell r="AT651">
            <v>0.06</v>
          </cell>
          <cell r="AU651">
            <v>0.13</v>
          </cell>
          <cell r="AV651">
            <v>0.06</v>
          </cell>
          <cell r="AW651">
            <v>0.06</v>
          </cell>
          <cell r="AX651">
            <v>0.08</v>
          </cell>
          <cell r="AY651">
            <v>0.5</v>
          </cell>
          <cell r="AZ651">
            <v>0.57999999999999996</v>
          </cell>
          <cell r="BA651">
            <v>0.48</v>
          </cell>
          <cell r="BB651">
            <v>0.75</v>
          </cell>
          <cell r="BC651">
            <v>0.4</v>
          </cell>
          <cell r="BD651">
            <v>0.5</v>
          </cell>
          <cell r="BK651">
            <v>4.2000000000000003E-2</v>
          </cell>
          <cell r="BL651">
            <v>4.2000000000000003E-2</v>
          </cell>
          <cell r="BM651">
            <v>0.04</v>
          </cell>
          <cell r="BN651">
            <v>0.04</v>
          </cell>
          <cell r="BO651">
            <v>0.04</v>
          </cell>
          <cell r="BP651">
            <v>0.04</v>
          </cell>
          <cell r="BQ651">
            <v>0.1</v>
          </cell>
          <cell r="BR651">
            <v>0.15</v>
          </cell>
          <cell r="BS651">
            <v>0.15</v>
          </cell>
          <cell r="BT651">
            <v>0.02</v>
          </cell>
          <cell r="BU651">
            <v>0.06</v>
          </cell>
          <cell r="BV651">
            <v>0.04</v>
          </cell>
          <cell r="BW651">
            <v>0.06</v>
          </cell>
          <cell r="BX651">
            <v>0.02</v>
          </cell>
          <cell r="BY651">
            <v>0.06</v>
          </cell>
          <cell r="BZ651">
            <v>0.17</v>
          </cell>
          <cell r="CA651">
            <v>0.19</v>
          </cell>
          <cell r="CB651">
            <v>0.15</v>
          </cell>
          <cell r="CL651">
            <v>0.13</v>
          </cell>
          <cell r="CM651">
            <v>0.25</v>
          </cell>
          <cell r="CN651">
            <v>0.27</v>
          </cell>
          <cell r="CO651">
            <v>0.19</v>
          </cell>
          <cell r="CP651">
            <v>0.35</v>
          </cell>
          <cell r="CQ651">
            <v>0.28999999999999998</v>
          </cell>
          <cell r="CR651">
            <v>0.21</v>
          </cell>
          <cell r="CS651">
            <v>0.21</v>
          </cell>
          <cell r="CT651">
            <v>0.21</v>
          </cell>
          <cell r="CU651">
            <v>0.04</v>
          </cell>
          <cell r="CV651">
            <v>0.04</v>
          </cell>
          <cell r="CW651">
            <v>0.04</v>
          </cell>
          <cell r="CX651">
            <v>0.04</v>
          </cell>
          <cell r="CY651">
            <v>0.04</v>
          </cell>
          <cell r="CZ651">
            <v>0.06</v>
          </cell>
          <cell r="DA651">
            <v>0.04</v>
          </cell>
          <cell r="DB651">
            <v>0.04</v>
          </cell>
          <cell r="DC651">
            <v>0.06</v>
          </cell>
          <cell r="DD651">
            <v>0.77</v>
          </cell>
          <cell r="DE651">
            <v>0.6</v>
          </cell>
          <cell r="DF651">
            <v>0.6</v>
          </cell>
          <cell r="DG651">
            <v>0.67</v>
          </cell>
          <cell r="DH651">
            <v>0.54</v>
          </cell>
          <cell r="DI651">
            <v>0.54</v>
          </cell>
          <cell r="DJ651">
            <v>0.48</v>
          </cell>
          <cell r="DK651">
            <v>0.42</v>
          </cell>
          <cell r="DL651">
            <v>0.44</v>
          </cell>
          <cell r="DM651">
            <v>0.17</v>
          </cell>
          <cell r="DN651">
            <v>2.1000000000000001E-2</v>
          </cell>
          <cell r="DO651">
            <v>0.02</v>
          </cell>
          <cell r="DP651">
            <v>0.02</v>
          </cell>
          <cell r="DQ651">
            <v>2.1000000000000001E-2</v>
          </cell>
          <cell r="DR651">
            <v>0.02</v>
          </cell>
          <cell r="DS651">
            <v>0.04</v>
          </cell>
          <cell r="DT651">
            <v>0.02</v>
          </cell>
          <cell r="DU651">
            <v>0.02</v>
          </cell>
          <cell r="DW651">
            <v>8.3000000000000004E-2</v>
          </cell>
          <cell r="DX651">
            <v>6.3E-2</v>
          </cell>
          <cell r="DY651">
            <v>0.06</v>
          </cell>
          <cell r="DZ651">
            <v>0.04</v>
          </cell>
          <cell r="EA651">
            <v>0.19</v>
          </cell>
          <cell r="EB651">
            <v>0.25</v>
          </cell>
          <cell r="EC651">
            <v>0.06</v>
          </cell>
          <cell r="ED651">
            <v>0.08</v>
          </cell>
          <cell r="EE651">
            <v>0.17</v>
          </cell>
          <cell r="EF651">
            <v>0.4</v>
          </cell>
          <cell r="EG651">
            <v>0.38</v>
          </cell>
          <cell r="EH651">
            <v>0.48</v>
          </cell>
          <cell r="EI651">
            <v>0.27</v>
          </cell>
          <cell r="EJ651">
            <v>0.31</v>
          </cell>
          <cell r="EK651">
            <v>0.25</v>
          </cell>
          <cell r="EL651">
            <v>0.4</v>
          </cell>
          <cell r="EM651">
            <v>0.42</v>
          </cell>
          <cell r="EO651">
            <v>0.42</v>
          </cell>
          <cell r="EP651">
            <v>0.5</v>
          </cell>
          <cell r="EQ651">
            <v>0.38</v>
          </cell>
          <cell r="ER651">
            <v>0.6</v>
          </cell>
          <cell r="ES651">
            <v>0.42</v>
          </cell>
          <cell r="ET651">
            <v>0.35</v>
          </cell>
          <cell r="EU651">
            <v>0.44</v>
          </cell>
          <cell r="EV651">
            <v>0.4</v>
          </cell>
          <cell r="EW651">
            <v>0.06</v>
          </cell>
          <cell r="EX651">
            <v>0.08</v>
          </cell>
          <cell r="EY651">
            <v>0.04</v>
          </cell>
          <cell r="EZ651">
            <v>0.06</v>
          </cell>
          <cell r="FA651">
            <v>0.06</v>
          </cell>
          <cell r="FB651">
            <v>0.06</v>
          </cell>
          <cell r="FC651">
            <v>0.1</v>
          </cell>
          <cell r="FD651">
            <v>0.08</v>
          </cell>
          <cell r="FE651">
            <v>0.08</v>
          </cell>
          <cell r="GP651">
            <v>0.06</v>
          </cell>
          <cell r="GQ651">
            <v>0.04</v>
          </cell>
          <cell r="GR651">
            <v>0.08</v>
          </cell>
          <cell r="GS651">
            <v>0.1</v>
          </cell>
          <cell r="GT651">
            <v>0.4</v>
          </cell>
          <cell r="GU651">
            <v>0.04</v>
          </cell>
          <cell r="GV651">
            <v>0.25</v>
          </cell>
          <cell r="GW651">
            <v>0.27</v>
          </cell>
          <cell r="GX651">
            <v>0.23</v>
          </cell>
          <cell r="GY651">
            <v>0.44</v>
          </cell>
          <cell r="GZ651">
            <v>0.27</v>
          </cell>
          <cell r="HA651">
            <v>0.33</v>
          </cell>
          <cell r="HB651">
            <v>0.52</v>
          </cell>
          <cell r="HC651">
            <v>0.42</v>
          </cell>
          <cell r="HD651">
            <v>0.21</v>
          </cell>
          <cell r="HE651">
            <v>0.38</v>
          </cell>
          <cell r="HF651">
            <v>0.17</v>
          </cell>
          <cell r="HG651">
            <v>0.52</v>
          </cell>
          <cell r="HH651">
            <v>0.08</v>
          </cell>
          <cell r="HI651">
            <v>0.21</v>
          </cell>
          <cell r="HJ651">
            <v>0.27</v>
          </cell>
          <cell r="HK651">
            <v>0.02</v>
          </cell>
          <cell r="HL651">
            <v>0.08</v>
          </cell>
          <cell r="HM651">
            <v>0.04</v>
          </cell>
          <cell r="HN651">
            <v>2.1000000000000001E-2</v>
          </cell>
          <cell r="HO651">
            <v>0.02</v>
          </cell>
          <cell r="HP651">
            <v>0.15</v>
          </cell>
          <cell r="HQ651">
            <v>0.02</v>
          </cell>
          <cell r="HR651">
            <v>4.2000000000000003E-2</v>
          </cell>
          <cell r="HS651">
            <v>2.1000000000000001E-2</v>
          </cell>
          <cell r="HT651">
            <v>0.06</v>
          </cell>
          <cell r="HU651">
            <v>0.04</v>
          </cell>
          <cell r="HV651">
            <v>0.06</v>
          </cell>
          <cell r="HW651">
            <v>0.04</v>
          </cell>
          <cell r="HX651">
            <v>0.04</v>
          </cell>
          <cell r="HY651">
            <v>0.04</v>
          </cell>
        </row>
        <row r="652">
          <cell r="A652">
            <v>610515</v>
          </cell>
          <cell r="J652" t="str">
            <v/>
          </cell>
        </row>
        <row r="653">
          <cell r="A653">
            <v>610518</v>
          </cell>
          <cell r="I653">
            <v>0</v>
          </cell>
          <cell r="J653" t="str">
            <v/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  <cell r="AK653">
            <v>1</v>
          </cell>
          <cell r="AL653">
            <v>1</v>
          </cell>
          <cell r="AM653">
            <v>1</v>
          </cell>
          <cell r="AN653">
            <v>1</v>
          </cell>
          <cell r="AO653">
            <v>1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1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1</v>
          </cell>
          <cell r="CB653">
            <v>0</v>
          </cell>
          <cell r="CL653">
            <v>1</v>
          </cell>
          <cell r="CM653">
            <v>0</v>
          </cell>
          <cell r="CN653">
            <v>1</v>
          </cell>
          <cell r="CO653">
            <v>1</v>
          </cell>
          <cell r="CP653">
            <v>0</v>
          </cell>
          <cell r="CQ653">
            <v>1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1</v>
          </cell>
          <cell r="DB653">
            <v>0</v>
          </cell>
          <cell r="DC653">
            <v>0</v>
          </cell>
          <cell r="DD653">
            <v>0</v>
          </cell>
          <cell r="DE653">
            <v>1</v>
          </cell>
          <cell r="DF653">
            <v>0</v>
          </cell>
          <cell r="DG653">
            <v>0</v>
          </cell>
          <cell r="DH653">
            <v>1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1</v>
          </cell>
          <cell r="DT653">
            <v>0</v>
          </cell>
          <cell r="DU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1</v>
          </cell>
          <cell r="EB653">
            <v>0</v>
          </cell>
          <cell r="EC653">
            <v>0</v>
          </cell>
          <cell r="ED653">
            <v>0</v>
          </cell>
          <cell r="EE653">
            <v>1</v>
          </cell>
          <cell r="EF653">
            <v>1</v>
          </cell>
          <cell r="EG653">
            <v>0</v>
          </cell>
          <cell r="EH653">
            <v>1</v>
          </cell>
          <cell r="EI653">
            <v>1</v>
          </cell>
          <cell r="EJ653">
            <v>0</v>
          </cell>
          <cell r="EK653">
            <v>0</v>
          </cell>
          <cell r="EL653">
            <v>1</v>
          </cell>
          <cell r="EM653">
            <v>1</v>
          </cell>
          <cell r="EO653">
            <v>0</v>
          </cell>
          <cell r="EP653">
            <v>1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GP653">
            <v>0</v>
          </cell>
          <cell r="GQ653">
            <v>0</v>
          </cell>
          <cell r="GR653">
            <v>0</v>
          </cell>
          <cell r="GS653">
            <v>1</v>
          </cell>
          <cell r="GT653">
            <v>0</v>
          </cell>
          <cell r="GU653">
            <v>0</v>
          </cell>
          <cell r="GV653">
            <v>1</v>
          </cell>
          <cell r="GW653">
            <v>0</v>
          </cell>
          <cell r="GX653">
            <v>1</v>
          </cell>
          <cell r="GY653">
            <v>0</v>
          </cell>
          <cell r="GZ653">
            <v>1</v>
          </cell>
          <cell r="HA653">
            <v>0</v>
          </cell>
          <cell r="HB653">
            <v>0</v>
          </cell>
          <cell r="HC653">
            <v>0</v>
          </cell>
          <cell r="HD653">
            <v>0</v>
          </cell>
          <cell r="HE653">
            <v>0</v>
          </cell>
          <cell r="HF653">
            <v>0</v>
          </cell>
          <cell r="HG653">
            <v>1</v>
          </cell>
          <cell r="HH653">
            <v>0</v>
          </cell>
          <cell r="HI653">
            <v>1</v>
          </cell>
          <cell r="HJ653">
            <v>0</v>
          </cell>
          <cell r="HK653">
            <v>0</v>
          </cell>
          <cell r="HL653">
            <v>0</v>
          </cell>
          <cell r="HM653">
            <v>0</v>
          </cell>
          <cell r="HN653">
            <v>0</v>
          </cell>
          <cell r="HO653">
            <v>0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0</v>
          </cell>
          <cell r="HU653">
            <v>0</v>
          </cell>
          <cell r="HV653">
            <v>0</v>
          </cell>
          <cell r="HW653">
            <v>0</v>
          </cell>
          <cell r="HX653">
            <v>0</v>
          </cell>
          <cell r="HY653">
            <v>0</v>
          </cell>
        </row>
        <row r="654">
          <cell r="A654">
            <v>610520</v>
          </cell>
          <cell r="I654">
            <v>43</v>
          </cell>
          <cell r="J654" t="str">
            <v>Strong</v>
          </cell>
          <cell r="M654">
            <v>69</v>
          </cell>
          <cell r="R654">
            <v>63</v>
          </cell>
          <cell r="AA654">
            <v>0.01</v>
          </cell>
          <cell r="AB654">
            <v>0.02</v>
          </cell>
          <cell r="AC654">
            <v>0.01</v>
          </cell>
          <cell r="AD654">
            <v>0.02</v>
          </cell>
          <cell r="AE654">
            <v>0.01</v>
          </cell>
          <cell r="AF654">
            <v>0.03</v>
          </cell>
          <cell r="AG654">
            <v>0.05</v>
          </cell>
          <cell r="AH654">
            <v>0.05</v>
          </cell>
          <cell r="AI654">
            <v>0.03</v>
          </cell>
          <cell r="AJ654">
            <v>0.01</v>
          </cell>
          <cell r="AK654">
            <v>0.1</v>
          </cell>
          <cell r="AL654">
            <v>0.11</v>
          </cell>
          <cell r="AM654">
            <v>0.22</v>
          </cell>
          <cell r="AN654">
            <v>0.2</v>
          </cell>
          <cell r="AO654">
            <v>0.23</v>
          </cell>
          <cell r="AP654">
            <v>0.18</v>
          </cell>
          <cell r="AQ654">
            <v>0.3</v>
          </cell>
          <cell r="AR654">
            <v>0.26</v>
          </cell>
          <cell r="AS654">
            <v>0.01</v>
          </cell>
          <cell r="AT654">
            <v>0.01</v>
          </cell>
          <cell r="AU654">
            <v>0.03</v>
          </cell>
          <cell r="AV654">
            <v>0.01</v>
          </cell>
          <cell r="AW654">
            <v>0.01</v>
          </cell>
          <cell r="AX654">
            <v>0.01</v>
          </cell>
          <cell r="AY654">
            <v>0.72</v>
          </cell>
          <cell r="AZ654">
            <v>0.72</v>
          </cell>
          <cell r="BA654">
            <v>0.71</v>
          </cell>
          <cell r="BB654">
            <v>0.78</v>
          </cell>
          <cell r="BC654">
            <v>0.59</v>
          </cell>
          <cell r="BD654">
            <v>0.59</v>
          </cell>
          <cell r="BK654">
            <v>0</v>
          </cell>
          <cell r="BL654">
            <v>0</v>
          </cell>
          <cell r="BM654">
            <v>0.02</v>
          </cell>
          <cell r="BN654">
            <v>0</v>
          </cell>
          <cell r="BO654">
            <v>0.01</v>
          </cell>
          <cell r="BP654">
            <v>0.03</v>
          </cell>
          <cell r="BQ654">
            <v>0.05</v>
          </cell>
          <cell r="BR654">
            <v>0.12</v>
          </cell>
          <cell r="BS654">
            <v>7.0000000000000007E-2</v>
          </cell>
          <cell r="BT654">
            <v>0.04</v>
          </cell>
          <cell r="BU654">
            <v>0.05</v>
          </cell>
          <cell r="BV654">
            <v>0.04</v>
          </cell>
          <cell r="BW654">
            <v>0.05</v>
          </cell>
          <cell r="BX654">
            <v>0.04</v>
          </cell>
          <cell r="BY654">
            <v>0.08</v>
          </cell>
          <cell r="BZ654">
            <v>0.08</v>
          </cell>
          <cell r="CA654">
            <v>0.12</v>
          </cell>
          <cell r="CB654">
            <v>0.1</v>
          </cell>
          <cell r="CL654">
            <v>0.18</v>
          </cell>
          <cell r="CM654">
            <v>0.19</v>
          </cell>
          <cell r="CN654">
            <v>0.21</v>
          </cell>
          <cell r="CO654">
            <v>0.22</v>
          </cell>
          <cell r="CP654">
            <v>0.22</v>
          </cell>
          <cell r="CQ654">
            <v>0.28000000000000003</v>
          </cell>
          <cell r="CR654">
            <v>0.25</v>
          </cell>
          <cell r="CS654">
            <v>0.2</v>
          </cell>
          <cell r="CT654">
            <v>0.23</v>
          </cell>
          <cell r="CU654">
            <v>0.01</v>
          </cell>
          <cell r="CV654">
            <v>0</v>
          </cell>
          <cell r="CW654">
            <v>0.01</v>
          </cell>
          <cell r="CX654">
            <v>0.01</v>
          </cell>
          <cell r="CY654">
            <v>0.01</v>
          </cell>
          <cell r="CZ654">
            <v>0.02</v>
          </cell>
          <cell r="DA654">
            <v>0.01</v>
          </cell>
          <cell r="DB654">
            <v>0</v>
          </cell>
          <cell r="DC654">
            <v>0</v>
          </cell>
          <cell r="DD654">
            <v>0.77</v>
          </cell>
          <cell r="DE654">
            <v>0.75</v>
          </cell>
          <cell r="DF654">
            <v>0.73</v>
          </cell>
          <cell r="DG654">
            <v>0.73</v>
          </cell>
          <cell r="DH654">
            <v>0.73</v>
          </cell>
          <cell r="DI654">
            <v>0.6</v>
          </cell>
          <cell r="DJ654">
            <v>0.62</v>
          </cell>
          <cell r="DK654">
            <v>0.56000000000000005</v>
          </cell>
          <cell r="DL654">
            <v>0.6</v>
          </cell>
          <cell r="DM654">
            <v>0.09</v>
          </cell>
          <cell r="DN654">
            <v>5.0000000000000001E-3</v>
          </cell>
          <cell r="DO654">
            <v>0.01</v>
          </cell>
          <cell r="DP654">
            <v>0.01</v>
          </cell>
          <cell r="DQ654">
            <v>1.6E-2</v>
          </cell>
          <cell r="DR654">
            <v>0.04</v>
          </cell>
          <cell r="DS654">
            <v>0.06</v>
          </cell>
          <cell r="DT654">
            <v>0.02</v>
          </cell>
          <cell r="DU654">
            <v>0</v>
          </cell>
          <cell r="DW654">
            <v>3.2000000000000001E-2</v>
          </cell>
          <cell r="DX654">
            <v>3.2000000000000001E-2</v>
          </cell>
          <cell r="DY654">
            <v>0.05</v>
          </cell>
          <cell r="DZ654">
            <v>7.0000000000000007E-2</v>
          </cell>
          <cell r="EA654">
            <v>0.06</v>
          </cell>
          <cell r="EB654">
            <v>0.18</v>
          </cell>
          <cell r="EC654">
            <v>0.1</v>
          </cell>
          <cell r="ED654">
            <v>0.03</v>
          </cell>
          <cell r="EE654">
            <v>0.39</v>
          </cell>
          <cell r="EF654">
            <v>0.27</v>
          </cell>
          <cell r="EG654">
            <v>0.24</v>
          </cell>
          <cell r="EH654">
            <v>0.33</v>
          </cell>
          <cell r="EI654">
            <v>0.24</v>
          </cell>
          <cell r="EJ654">
            <v>0.28999999999999998</v>
          </cell>
          <cell r="EK654">
            <v>0.37</v>
          </cell>
          <cell r="EL654">
            <v>0.36</v>
          </cell>
          <cell r="EM654">
            <v>0.38</v>
          </cell>
          <cell r="EO654">
            <v>0.68</v>
          </cell>
          <cell r="EP654">
            <v>0.72</v>
          </cell>
          <cell r="EQ654">
            <v>0.6</v>
          </cell>
          <cell r="ER654">
            <v>0.66</v>
          </cell>
          <cell r="ES654">
            <v>0.56999999999999995</v>
          </cell>
          <cell r="ET654">
            <v>0.32</v>
          </cell>
          <cell r="EU654">
            <v>0.5</v>
          </cell>
          <cell r="EV654">
            <v>0.56000000000000005</v>
          </cell>
          <cell r="EW654">
            <v>0.02</v>
          </cell>
          <cell r="EX654">
            <v>0.01</v>
          </cell>
          <cell r="EY654">
            <v>0.01</v>
          </cell>
          <cell r="EZ654">
            <v>0.01</v>
          </cell>
          <cell r="FA654">
            <v>0.02</v>
          </cell>
          <cell r="FB654">
            <v>0.04</v>
          </cell>
          <cell r="FC654">
            <v>7.0000000000000007E-2</v>
          </cell>
          <cell r="FD654">
            <v>0.03</v>
          </cell>
          <cell r="FE654">
            <v>0.03</v>
          </cell>
          <cell r="GP654">
            <v>0</v>
          </cell>
          <cell r="GQ654">
            <v>0.02</v>
          </cell>
          <cell r="GR654">
            <v>0.03</v>
          </cell>
          <cell r="GS654">
            <v>0.08</v>
          </cell>
          <cell r="GT654">
            <v>0.18</v>
          </cell>
          <cell r="GU654">
            <v>0</v>
          </cell>
          <cell r="GV654">
            <v>0.26</v>
          </cell>
          <cell r="GW654">
            <v>0.27</v>
          </cell>
          <cell r="GX654">
            <v>0.24</v>
          </cell>
          <cell r="GY654">
            <v>0.38</v>
          </cell>
          <cell r="GZ654">
            <v>0.36</v>
          </cell>
          <cell r="HA654">
            <v>0.26</v>
          </cell>
          <cell r="HB654">
            <v>0.68</v>
          </cell>
          <cell r="HC654">
            <v>0.46</v>
          </cell>
          <cell r="HD654">
            <v>0.56000000000000005</v>
          </cell>
          <cell r="HE654">
            <v>0.45</v>
          </cell>
          <cell r="HF654">
            <v>0.25</v>
          </cell>
          <cell r="HG654">
            <v>0.69</v>
          </cell>
          <cell r="HH654">
            <v>0.03</v>
          </cell>
          <cell r="HI654">
            <v>0.19</v>
          </cell>
          <cell r="HJ654">
            <v>0.12</v>
          </cell>
          <cell r="HK654">
            <v>0.04</v>
          </cell>
          <cell r="HL654">
            <v>0.11</v>
          </cell>
          <cell r="HM654">
            <v>0.01</v>
          </cell>
          <cell r="HN654">
            <v>5.0000000000000001E-3</v>
          </cell>
          <cell r="HO654">
            <v>0.03</v>
          </cell>
          <cell r="HP654">
            <v>0.02</v>
          </cell>
          <cell r="HQ654">
            <v>0.02</v>
          </cell>
          <cell r="HR654">
            <v>6.5000000000000002E-2</v>
          </cell>
          <cell r="HS654">
            <v>5.0000000000000001E-3</v>
          </cell>
          <cell r="HT654">
            <v>0.02</v>
          </cell>
          <cell r="HU654">
            <v>0.03</v>
          </cell>
          <cell r="HV654">
            <v>0.03</v>
          </cell>
          <cell r="HW654">
            <v>0.03</v>
          </cell>
          <cell r="HX654">
            <v>0.03</v>
          </cell>
          <cell r="HY654">
            <v>0.04</v>
          </cell>
        </row>
        <row r="655">
          <cell r="A655">
            <v>610521</v>
          </cell>
          <cell r="I655">
            <v>64</v>
          </cell>
          <cell r="J655" t="str">
            <v>Strong</v>
          </cell>
          <cell r="M655">
            <v>75</v>
          </cell>
          <cell r="AA655">
            <v>0</v>
          </cell>
          <cell r="AB655">
            <v>0.01</v>
          </cell>
          <cell r="AC655">
            <v>0.02</v>
          </cell>
          <cell r="AD655">
            <v>0.01</v>
          </cell>
          <cell r="AE655">
            <v>0.03</v>
          </cell>
          <cell r="AF655">
            <v>0.04</v>
          </cell>
          <cell r="AG655">
            <v>0.05</v>
          </cell>
          <cell r="AH655">
            <v>0.02</v>
          </cell>
          <cell r="AI655">
            <v>0.03</v>
          </cell>
          <cell r="AJ655">
            <v>0.01</v>
          </cell>
          <cell r="AK655">
            <v>0.06</v>
          </cell>
          <cell r="AL655">
            <v>0.06</v>
          </cell>
          <cell r="AM655">
            <v>0.17</v>
          </cell>
          <cell r="AN655">
            <v>0.18</v>
          </cell>
          <cell r="AO655">
            <v>0.22</v>
          </cell>
          <cell r="AP655">
            <v>0.17</v>
          </cell>
          <cell r="AQ655">
            <v>0.31</v>
          </cell>
          <cell r="AR655">
            <v>0.31</v>
          </cell>
          <cell r="AS655">
            <v>0</v>
          </cell>
          <cell r="AT655">
            <v>0</v>
          </cell>
          <cell r="AU655">
            <v>0</v>
          </cell>
          <cell r="AV655">
            <v>0.01</v>
          </cell>
          <cell r="AW655">
            <v>0</v>
          </cell>
          <cell r="AX655">
            <v>0</v>
          </cell>
          <cell r="AY655">
            <v>0.78</v>
          </cell>
          <cell r="AZ655">
            <v>0.79</v>
          </cell>
          <cell r="BA655">
            <v>0.73</v>
          </cell>
          <cell r="BB655">
            <v>0.8</v>
          </cell>
          <cell r="BC655">
            <v>0.6</v>
          </cell>
          <cell r="BD655">
            <v>0.59</v>
          </cell>
          <cell r="BK655">
            <v>1.7000000000000001E-2</v>
          </cell>
          <cell r="BL655">
            <v>1.7000000000000001E-2</v>
          </cell>
          <cell r="BM655">
            <v>0.02</v>
          </cell>
          <cell r="BN655">
            <v>0.03</v>
          </cell>
          <cell r="BO655">
            <v>0.01</v>
          </cell>
          <cell r="BP655">
            <v>0</v>
          </cell>
          <cell r="BQ655">
            <v>0.02</v>
          </cell>
          <cell r="BR655">
            <v>0.06</v>
          </cell>
          <cell r="BS655">
            <v>0.04</v>
          </cell>
          <cell r="BT655">
            <v>0.03</v>
          </cell>
          <cell r="BU655">
            <v>0.03</v>
          </cell>
          <cell r="BV655">
            <v>0.03</v>
          </cell>
          <cell r="BW655">
            <v>0.04</v>
          </cell>
          <cell r="BX655">
            <v>0.03</v>
          </cell>
          <cell r="BY655">
            <v>0.13</v>
          </cell>
          <cell r="BZ655">
            <v>0.09</v>
          </cell>
          <cell r="CA655">
            <v>0.03</v>
          </cell>
          <cell r="CB655">
            <v>0.08</v>
          </cell>
          <cell r="CL655">
            <v>0.2</v>
          </cell>
          <cell r="CM655">
            <v>0.28999999999999998</v>
          </cell>
          <cell r="CN655">
            <v>0.31</v>
          </cell>
          <cell r="CO655">
            <v>0.21</v>
          </cell>
          <cell r="CP655">
            <v>0.3</v>
          </cell>
          <cell r="CQ655">
            <v>0.28000000000000003</v>
          </cell>
          <cell r="CR655">
            <v>0.23</v>
          </cell>
          <cell r="CS655">
            <v>0.23</v>
          </cell>
          <cell r="CT655">
            <v>0.25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0.02</v>
          </cell>
          <cell r="DA655">
            <v>0</v>
          </cell>
          <cell r="DB655">
            <v>0.01</v>
          </cell>
          <cell r="DC655">
            <v>0</v>
          </cell>
          <cell r="DD655">
            <v>0.76</v>
          </cell>
          <cell r="DE655">
            <v>0.66</v>
          </cell>
          <cell r="DF655">
            <v>0.64</v>
          </cell>
          <cell r="DG655">
            <v>0.72</v>
          </cell>
          <cell r="DH655">
            <v>0.66</v>
          </cell>
          <cell r="DI655">
            <v>0.56999999999999995</v>
          </cell>
          <cell r="DJ655">
            <v>0.66</v>
          </cell>
          <cell r="DK655">
            <v>0.67</v>
          </cell>
          <cell r="DL655">
            <v>0.63</v>
          </cell>
          <cell r="DM655">
            <v>0.11</v>
          </cell>
          <cell r="DN655">
            <v>6.9000000000000006E-2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0.03</v>
          </cell>
          <cell r="DT655">
            <v>0.02</v>
          </cell>
          <cell r="DU655">
            <v>0.02</v>
          </cell>
          <cell r="DW655">
            <v>9.5000000000000001E-2</v>
          </cell>
          <cell r="DX655">
            <v>1.7000000000000001E-2</v>
          </cell>
          <cell r="DY655">
            <v>0.05</v>
          </cell>
          <cell r="DZ655">
            <v>0.05</v>
          </cell>
          <cell r="EA655">
            <v>0.09</v>
          </cell>
          <cell r="EB655">
            <v>0.1</v>
          </cell>
          <cell r="EC655">
            <v>0.01</v>
          </cell>
          <cell r="ED655">
            <v>0.09</v>
          </cell>
          <cell r="EE655">
            <v>0.28000000000000003</v>
          </cell>
          <cell r="EF655">
            <v>0.3</v>
          </cell>
          <cell r="EG655">
            <v>0.26</v>
          </cell>
          <cell r="EH655">
            <v>0.28000000000000003</v>
          </cell>
          <cell r="EI655">
            <v>0.22</v>
          </cell>
          <cell r="EJ655">
            <v>0.26</v>
          </cell>
          <cell r="EK655">
            <v>0.41</v>
          </cell>
          <cell r="EL655">
            <v>0.33</v>
          </cell>
          <cell r="EM655">
            <v>0.38</v>
          </cell>
          <cell r="EO655">
            <v>0.53</v>
          </cell>
          <cell r="EP655">
            <v>0.71</v>
          </cell>
          <cell r="EQ655">
            <v>0.65</v>
          </cell>
          <cell r="ER655">
            <v>0.72</v>
          </cell>
          <cell r="ES655">
            <v>0.65</v>
          </cell>
          <cell r="ET655">
            <v>0.41</v>
          </cell>
          <cell r="EU655">
            <v>0.63</v>
          </cell>
          <cell r="EV655">
            <v>0.5</v>
          </cell>
          <cell r="EW655">
            <v>0.02</v>
          </cell>
          <cell r="EX655">
            <v>0.01</v>
          </cell>
          <cell r="EY655">
            <v>0.02</v>
          </cell>
          <cell r="EZ655">
            <v>0.02</v>
          </cell>
          <cell r="FA655">
            <v>0.02</v>
          </cell>
          <cell r="FB655">
            <v>0.01</v>
          </cell>
          <cell r="FC655">
            <v>0.04</v>
          </cell>
          <cell r="FD655">
            <v>0.02</v>
          </cell>
          <cell r="FE655">
            <v>0.02</v>
          </cell>
          <cell r="GP655">
            <v>0</v>
          </cell>
          <cell r="GQ655">
            <v>0</v>
          </cell>
          <cell r="GR655">
            <v>0.01</v>
          </cell>
          <cell r="GS655">
            <v>0.01</v>
          </cell>
          <cell r="GT655">
            <v>0.09</v>
          </cell>
          <cell r="GU655">
            <v>0</v>
          </cell>
          <cell r="GV655">
            <v>0.18</v>
          </cell>
          <cell r="GW655">
            <v>0.14000000000000001</v>
          </cell>
          <cell r="GX655">
            <v>0.15</v>
          </cell>
          <cell r="GY655">
            <v>0.19</v>
          </cell>
          <cell r="GZ655">
            <v>0.34</v>
          </cell>
          <cell r="HA655">
            <v>0.12</v>
          </cell>
          <cell r="HB655">
            <v>0.72</v>
          </cell>
          <cell r="HC655">
            <v>0.71</v>
          </cell>
          <cell r="HD655">
            <v>0.63</v>
          </cell>
          <cell r="HE655">
            <v>0.73</v>
          </cell>
          <cell r="HF655">
            <v>0.48</v>
          </cell>
          <cell r="HG655">
            <v>0.84</v>
          </cell>
          <cell r="HH655">
            <v>0.06</v>
          </cell>
          <cell r="HI655">
            <v>0.12</v>
          </cell>
          <cell r="HJ655">
            <v>0.16</v>
          </cell>
          <cell r="HK655">
            <v>0.05</v>
          </cell>
          <cell r="HL655">
            <v>0.05</v>
          </cell>
          <cell r="HM655">
            <v>0.01</v>
          </cell>
          <cell r="HN655">
            <v>1.7000000000000001E-2</v>
          </cell>
          <cell r="HO655">
            <v>0.02</v>
          </cell>
          <cell r="HP655">
            <v>0.03</v>
          </cell>
          <cell r="HQ655">
            <v>0.01</v>
          </cell>
          <cell r="HR655">
            <v>2.5999999999999999E-2</v>
          </cell>
          <cell r="HS655">
            <v>1.7000000000000001E-2</v>
          </cell>
          <cell r="HT655">
            <v>0.02</v>
          </cell>
          <cell r="HU655">
            <v>0.02</v>
          </cell>
          <cell r="HV655">
            <v>0.03</v>
          </cell>
          <cell r="HW655">
            <v>0.01</v>
          </cell>
          <cell r="HX655">
            <v>0.01</v>
          </cell>
          <cell r="HY655">
            <v>0.02</v>
          </cell>
        </row>
        <row r="656">
          <cell r="A656">
            <v>610523</v>
          </cell>
          <cell r="I656">
            <v>50</v>
          </cell>
          <cell r="J656" t="str">
            <v>Strong</v>
          </cell>
          <cell r="M656">
            <v>67</v>
          </cell>
          <cell r="R656">
            <v>117</v>
          </cell>
          <cell r="AA656">
            <v>0.04</v>
          </cell>
          <cell r="AB656">
            <v>0.02</v>
          </cell>
          <cell r="AC656">
            <v>0</v>
          </cell>
          <cell r="AD656">
            <v>0</v>
          </cell>
          <cell r="AE656">
            <v>0.01</v>
          </cell>
          <cell r="AF656">
            <v>0.01</v>
          </cell>
          <cell r="AG656">
            <v>0.08</v>
          </cell>
          <cell r="AH656">
            <v>0.01</v>
          </cell>
          <cell r="AI656">
            <v>0.03</v>
          </cell>
          <cell r="AJ656">
            <v>0.03</v>
          </cell>
          <cell r="AK656">
            <v>0.13</v>
          </cell>
          <cell r="AL656">
            <v>0.12</v>
          </cell>
          <cell r="AM656">
            <v>0.3</v>
          </cell>
          <cell r="AN656">
            <v>0.24</v>
          </cell>
          <cell r="AO656">
            <v>0.17</v>
          </cell>
          <cell r="AP656">
            <v>0.14000000000000001</v>
          </cell>
          <cell r="AQ656">
            <v>0.28999999999999998</v>
          </cell>
          <cell r="AR656">
            <v>0.28999999999999998</v>
          </cell>
          <cell r="AS656">
            <v>0</v>
          </cell>
          <cell r="AT656">
            <v>0</v>
          </cell>
          <cell r="AU656">
            <v>0.01</v>
          </cell>
          <cell r="AV656">
            <v>0.01</v>
          </cell>
          <cell r="AW656">
            <v>0</v>
          </cell>
          <cell r="AX656">
            <v>0.02</v>
          </cell>
          <cell r="AY656">
            <v>0.59</v>
          </cell>
          <cell r="AZ656">
            <v>0.72</v>
          </cell>
          <cell r="BA656">
            <v>0.79</v>
          </cell>
          <cell r="BB656">
            <v>0.82</v>
          </cell>
          <cell r="BC656">
            <v>0.56999999999999995</v>
          </cell>
          <cell r="BD656">
            <v>0.56000000000000005</v>
          </cell>
          <cell r="BK656">
            <v>0</v>
          </cell>
          <cell r="BL656">
            <v>0</v>
          </cell>
          <cell r="BM656">
            <v>0</v>
          </cell>
          <cell r="BN656">
            <v>0.01</v>
          </cell>
          <cell r="BO656">
            <v>0</v>
          </cell>
          <cell r="BP656">
            <v>0.01</v>
          </cell>
          <cell r="BQ656">
            <v>0.01</v>
          </cell>
          <cell r="BR656">
            <v>0.03</v>
          </cell>
          <cell r="BS656">
            <v>0.03</v>
          </cell>
          <cell r="BT656">
            <v>0.01</v>
          </cell>
          <cell r="BU656">
            <v>0.02</v>
          </cell>
          <cell r="BV656">
            <v>0.02</v>
          </cell>
          <cell r="BW656">
            <v>0.03</v>
          </cell>
          <cell r="BX656">
            <v>0.03</v>
          </cell>
          <cell r="BY656">
            <v>0.02</v>
          </cell>
          <cell r="BZ656">
            <v>0.09</v>
          </cell>
          <cell r="CA656">
            <v>0.11</v>
          </cell>
          <cell r="CB656">
            <v>0.1</v>
          </cell>
          <cell r="CL656">
            <v>0.09</v>
          </cell>
          <cell r="CM656">
            <v>0.14000000000000001</v>
          </cell>
          <cell r="CN656">
            <v>0.16</v>
          </cell>
          <cell r="CO656">
            <v>0.09</v>
          </cell>
          <cell r="CP656">
            <v>0.14000000000000001</v>
          </cell>
          <cell r="CQ656">
            <v>0.26</v>
          </cell>
          <cell r="CR656">
            <v>0.19</v>
          </cell>
          <cell r="CS656">
            <v>0.26</v>
          </cell>
          <cell r="CT656">
            <v>0.22</v>
          </cell>
          <cell r="CU656">
            <v>0.01</v>
          </cell>
          <cell r="CV656">
            <v>0.02</v>
          </cell>
          <cell r="CW656">
            <v>0.02</v>
          </cell>
          <cell r="CX656">
            <v>0.01</v>
          </cell>
          <cell r="CY656">
            <v>0.01</v>
          </cell>
          <cell r="CZ656">
            <v>0.02</v>
          </cell>
          <cell r="DA656">
            <v>0.03</v>
          </cell>
          <cell r="DB656">
            <v>0.03</v>
          </cell>
          <cell r="DC656">
            <v>0.03</v>
          </cell>
          <cell r="DD656">
            <v>0.89</v>
          </cell>
          <cell r="DE656">
            <v>0.82</v>
          </cell>
          <cell r="DF656">
            <v>0.8</v>
          </cell>
          <cell r="DG656">
            <v>0.86</v>
          </cell>
          <cell r="DH656">
            <v>0.82</v>
          </cell>
          <cell r="DI656">
            <v>0.68</v>
          </cell>
          <cell r="DJ656">
            <v>0.69</v>
          </cell>
          <cell r="DK656">
            <v>0.59</v>
          </cell>
          <cell r="DL656">
            <v>0.63</v>
          </cell>
          <cell r="DM656">
            <v>0.06</v>
          </cell>
          <cell r="DN656">
            <v>0</v>
          </cell>
          <cell r="DO656">
            <v>0.01</v>
          </cell>
          <cell r="DP656">
            <v>0.01</v>
          </cell>
          <cell r="DQ656">
            <v>1.2999999999999999E-2</v>
          </cell>
          <cell r="DR656">
            <v>0.01</v>
          </cell>
          <cell r="DS656">
            <v>7.0000000000000007E-2</v>
          </cell>
          <cell r="DT656">
            <v>0.02</v>
          </cell>
          <cell r="DU656">
            <v>0.01</v>
          </cell>
          <cell r="DW656">
            <v>1.2999999999999999E-2</v>
          </cell>
          <cell r="DX656">
            <v>0</v>
          </cell>
          <cell r="DY656">
            <v>0.01</v>
          </cell>
          <cell r="DZ656">
            <v>0.02</v>
          </cell>
          <cell r="EA656">
            <v>0.03</v>
          </cell>
          <cell r="EB656">
            <v>0.16</v>
          </cell>
          <cell r="EC656">
            <v>0.04</v>
          </cell>
          <cell r="ED656">
            <v>0.01</v>
          </cell>
          <cell r="EE656">
            <v>0.34</v>
          </cell>
          <cell r="EF656">
            <v>0.17</v>
          </cell>
          <cell r="EG656">
            <v>0.2</v>
          </cell>
          <cell r="EH656">
            <v>0.19</v>
          </cell>
          <cell r="EI656">
            <v>0.19</v>
          </cell>
          <cell r="EJ656">
            <v>0.32</v>
          </cell>
          <cell r="EK656">
            <v>0.25</v>
          </cell>
          <cell r="EL656">
            <v>0.3</v>
          </cell>
          <cell r="EM656">
            <v>0.23</v>
          </cell>
          <cell r="EO656">
            <v>0.8</v>
          </cell>
          <cell r="EP656">
            <v>0.78</v>
          </cell>
          <cell r="EQ656">
            <v>0.78</v>
          </cell>
          <cell r="ER656">
            <v>0.77</v>
          </cell>
          <cell r="ES656">
            <v>0.63</v>
          </cell>
          <cell r="ET656">
            <v>0.43</v>
          </cell>
          <cell r="EU656">
            <v>0.63</v>
          </cell>
          <cell r="EV656">
            <v>0.72</v>
          </cell>
          <cell r="EW656">
            <v>0.02</v>
          </cell>
          <cell r="EX656">
            <v>0.01</v>
          </cell>
          <cell r="EY656">
            <v>0.01</v>
          </cell>
          <cell r="EZ656">
            <v>0.01</v>
          </cell>
          <cell r="FA656">
            <v>0.01</v>
          </cell>
          <cell r="FB656">
            <v>0.01</v>
          </cell>
          <cell r="FC656">
            <v>0.09</v>
          </cell>
          <cell r="FD656">
            <v>0.02</v>
          </cell>
          <cell r="FE656">
            <v>0.03</v>
          </cell>
          <cell r="GP656">
            <v>0.01</v>
          </cell>
          <cell r="GQ656">
            <v>0.01</v>
          </cell>
          <cell r="GR656">
            <v>0.15</v>
          </cell>
          <cell r="GS656">
            <v>0.11</v>
          </cell>
          <cell r="GT656">
            <v>0.14000000000000001</v>
          </cell>
          <cell r="GU656">
            <v>0</v>
          </cell>
          <cell r="GV656">
            <v>0.23</v>
          </cell>
          <cell r="GW656">
            <v>0.17</v>
          </cell>
          <cell r="GX656">
            <v>0.21</v>
          </cell>
          <cell r="GY656">
            <v>0.41</v>
          </cell>
          <cell r="GZ656">
            <v>0.3</v>
          </cell>
          <cell r="HA656">
            <v>0.24</v>
          </cell>
          <cell r="HB656">
            <v>0.76</v>
          </cell>
          <cell r="HC656">
            <v>0.69</v>
          </cell>
          <cell r="HD656">
            <v>0.26</v>
          </cell>
          <cell r="HE656">
            <v>0.43</v>
          </cell>
          <cell r="HF656">
            <v>0.36</v>
          </cell>
          <cell r="HG656">
            <v>0.75</v>
          </cell>
          <cell r="HH656">
            <v>0</v>
          </cell>
          <cell r="HI656">
            <v>0.09</v>
          </cell>
          <cell r="HJ656">
            <v>0.18</v>
          </cell>
          <cell r="HK656">
            <v>0.03</v>
          </cell>
          <cell r="HL656">
            <v>0.13</v>
          </cell>
          <cell r="HM656">
            <v>0</v>
          </cell>
          <cell r="HN656">
            <v>0</v>
          </cell>
          <cell r="HO656">
            <v>0.03</v>
          </cell>
          <cell r="HP656">
            <v>0.18</v>
          </cell>
          <cell r="HQ656">
            <v>0.01</v>
          </cell>
          <cell r="HR656">
            <v>5.2999999999999999E-2</v>
          </cell>
          <cell r="HS656">
            <v>0</v>
          </cell>
          <cell r="HT656">
            <v>0.01</v>
          </cell>
          <cell r="HU656">
            <v>0.01</v>
          </cell>
          <cell r="HV656">
            <v>0.02</v>
          </cell>
          <cell r="HW656">
            <v>0.02</v>
          </cell>
          <cell r="HX656">
            <v>0.03</v>
          </cell>
          <cell r="HY656">
            <v>0.01</v>
          </cell>
        </row>
        <row r="657">
          <cell r="A657">
            <v>610524</v>
          </cell>
          <cell r="I657">
            <v>42</v>
          </cell>
          <cell r="J657" t="str">
            <v>Neutral</v>
          </cell>
          <cell r="M657">
            <v>55</v>
          </cell>
          <cell r="R657">
            <v>22</v>
          </cell>
          <cell r="AA657">
            <v>0</v>
          </cell>
          <cell r="AB657">
            <v>0</v>
          </cell>
          <cell r="AC657">
            <v>0</v>
          </cell>
          <cell r="AD657">
            <v>0.02</v>
          </cell>
          <cell r="AE657">
            <v>0.03</v>
          </cell>
          <cell r="AF657">
            <v>0.1</v>
          </cell>
          <cell r="AG657">
            <v>0.06</v>
          </cell>
          <cell r="AH657">
            <v>0.04</v>
          </cell>
          <cell r="AI657">
            <v>0.02</v>
          </cell>
          <cell r="AJ657">
            <v>0.08</v>
          </cell>
          <cell r="AK657">
            <v>0.17</v>
          </cell>
          <cell r="AL657">
            <v>0.21</v>
          </cell>
          <cell r="AM657">
            <v>0.4</v>
          </cell>
          <cell r="AN657">
            <v>0.3</v>
          </cell>
          <cell r="AO657">
            <v>0.44</v>
          </cell>
          <cell r="AP657">
            <v>0.35</v>
          </cell>
          <cell r="AQ657">
            <v>0.36</v>
          </cell>
          <cell r="AR657">
            <v>0.34</v>
          </cell>
          <cell r="AS657">
            <v>0.01</v>
          </cell>
          <cell r="AT657">
            <v>0.01</v>
          </cell>
          <cell r="AU657">
            <v>0.01</v>
          </cell>
          <cell r="AV657">
            <v>0.02</v>
          </cell>
          <cell r="AW657">
            <v>0.01</v>
          </cell>
          <cell r="AX657">
            <v>0.02</v>
          </cell>
          <cell r="AY657">
            <v>0.53</v>
          </cell>
          <cell r="AZ657">
            <v>0.64</v>
          </cell>
          <cell r="BA657">
            <v>0.53</v>
          </cell>
          <cell r="BB657">
            <v>0.53</v>
          </cell>
          <cell r="BC657">
            <v>0.43</v>
          </cell>
          <cell r="BD657">
            <v>0.33</v>
          </cell>
          <cell r="BK657">
            <v>0</v>
          </cell>
          <cell r="BL657">
            <v>0</v>
          </cell>
          <cell r="BM657">
            <v>0</v>
          </cell>
          <cell r="BN657">
            <v>0.04</v>
          </cell>
          <cell r="BO657">
            <v>0</v>
          </cell>
          <cell r="BP657">
            <v>0.02</v>
          </cell>
          <cell r="BQ657">
            <v>7.0000000000000007E-2</v>
          </cell>
          <cell r="BR657">
            <v>0.08</v>
          </cell>
          <cell r="BS657">
            <v>0.08</v>
          </cell>
          <cell r="BT657">
            <v>0.03</v>
          </cell>
          <cell r="BU657">
            <v>7.0000000000000007E-2</v>
          </cell>
          <cell r="BV657">
            <v>0.08</v>
          </cell>
          <cell r="BW657">
            <v>0.03</v>
          </cell>
          <cell r="BX657">
            <v>0.03</v>
          </cell>
          <cell r="BY657">
            <v>0.1</v>
          </cell>
          <cell r="BZ657">
            <v>0.15</v>
          </cell>
          <cell r="CA657">
            <v>0.19</v>
          </cell>
          <cell r="CB657">
            <v>0.11</v>
          </cell>
          <cell r="CL657">
            <v>0.3</v>
          </cell>
          <cell r="CM657">
            <v>0.31</v>
          </cell>
          <cell r="CN657">
            <v>0.37</v>
          </cell>
          <cell r="CO657">
            <v>0.28999999999999998</v>
          </cell>
          <cell r="CP657">
            <v>0.28999999999999998</v>
          </cell>
          <cell r="CQ657">
            <v>0.34</v>
          </cell>
          <cell r="CR657">
            <v>0.43</v>
          </cell>
          <cell r="CS657">
            <v>0.34</v>
          </cell>
          <cell r="CT657">
            <v>0.43</v>
          </cell>
          <cell r="CU657">
            <v>0.02</v>
          </cell>
          <cell r="CV657">
            <v>0.01</v>
          </cell>
          <cell r="CW657">
            <v>0.01</v>
          </cell>
          <cell r="CX657">
            <v>0.02</v>
          </cell>
          <cell r="CY657">
            <v>0.02</v>
          </cell>
          <cell r="CZ657">
            <v>0.04</v>
          </cell>
          <cell r="DA657">
            <v>0.02</v>
          </cell>
          <cell r="DB657">
            <v>0.03</v>
          </cell>
          <cell r="DC657">
            <v>0.01</v>
          </cell>
          <cell r="DD657">
            <v>0.64</v>
          </cell>
          <cell r="DE657">
            <v>0.61</v>
          </cell>
          <cell r="DF657">
            <v>0.54</v>
          </cell>
          <cell r="DG657">
            <v>0.61</v>
          </cell>
          <cell r="DH657">
            <v>0.65</v>
          </cell>
          <cell r="DI657">
            <v>0.49</v>
          </cell>
          <cell r="DJ657">
            <v>0.34</v>
          </cell>
          <cell r="DK657">
            <v>0.36</v>
          </cell>
          <cell r="DL657">
            <v>0.37</v>
          </cell>
          <cell r="DM657">
            <v>0.13</v>
          </cell>
          <cell r="DN657">
            <v>1.0999999999999999E-2</v>
          </cell>
          <cell r="DO657">
            <v>0</v>
          </cell>
          <cell r="DP657">
            <v>0.02</v>
          </cell>
          <cell r="DQ657">
            <v>1.0999999999999999E-2</v>
          </cell>
          <cell r="DR657">
            <v>0.02</v>
          </cell>
          <cell r="DS657">
            <v>0.12</v>
          </cell>
          <cell r="DT657">
            <v>0.06</v>
          </cell>
          <cell r="DU657">
            <v>0.02</v>
          </cell>
          <cell r="DW657">
            <v>3.4000000000000002E-2</v>
          </cell>
          <cell r="DX657">
            <v>2.1999999999999999E-2</v>
          </cell>
          <cell r="DY657">
            <v>0.13</v>
          </cell>
          <cell r="DZ657">
            <v>0.15</v>
          </cell>
          <cell r="EA657">
            <v>0.17</v>
          </cell>
          <cell r="EB657">
            <v>0.16</v>
          </cell>
          <cell r="EC657">
            <v>0.06</v>
          </cell>
          <cell r="ED657">
            <v>0.11</v>
          </cell>
          <cell r="EE657">
            <v>0.37</v>
          </cell>
          <cell r="EF657">
            <v>0.38</v>
          </cell>
          <cell r="EG657">
            <v>0.38</v>
          </cell>
          <cell r="EH657">
            <v>0.33</v>
          </cell>
          <cell r="EI657">
            <v>0.3</v>
          </cell>
          <cell r="EJ657">
            <v>0.36</v>
          </cell>
          <cell r="EK657">
            <v>0.39</v>
          </cell>
          <cell r="EL657">
            <v>0.52</v>
          </cell>
          <cell r="EM657">
            <v>0.51</v>
          </cell>
          <cell r="EO657">
            <v>0.55000000000000004</v>
          </cell>
          <cell r="EP657">
            <v>0.56999999999999995</v>
          </cell>
          <cell r="EQ657">
            <v>0.51</v>
          </cell>
          <cell r="ER657">
            <v>0.51</v>
          </cell>
          <cell r="ES657">
            <v>0.44</v>
          </cell>
          <cell r="ET657">
            <v>0.28000000000000003</v>
          </cell>
          <cell r="EU657">
            <v>0.36</v>
          </cell>
          <cell r="EV657">
            <v>0.34</v>
          </cell>
          <cell r="EW657">
            <v>7.0000000000000007E-2</v>
          </cell>
          <cell r="EX657">
            <v>0.02</v>
          </cell>
          <cell r="EY657">
            <v>0.02</v>
          </cell>
          <cell r="EZ657">
            <v>0.01</v>
          </cell>
          <cell r="FA657">
            <v>0.03</v>
          </cell>
          <cell r="FB657">
            <v>0.01</v>
          </cell>
          <cell r="FC657">
            <v>0.04</v>
          </cell>
          <cell r="FD657">
            <v>0.01</v>
          </cell>
          <cell r="FE657">
            <v>0.02</v>
          </cell>
          <cell r="GP657">
            <v>0.02</v>
          </cell>
          <cell r="GQ657">
            <v>0.04</v>
          </cell>
          <cell r="GR657">
            <v>0.03</v>
          </cell>
          <cell r="GS657">
            <v>7.0000000000000007E-2</v>
          </cell>
          <cell r="GT657">
            <v>0.2</v>
          </cell>
          <cell r="GU657">
            <v>0.04</v>
          </cell>
          <cell r="GV657">
            <v>0.46</v>
          </cell>
          <cell r="GW657">
            <v>0.35</v>
          </cell>
          <cell r="GX657">
            <v>0.38</v>
          </cell>
          <cell r="GY657">
            <v>0.42</v>
          </cell>
          <cell r="GZ657">
            <v>0.34</v>
          </cell>
          <cell r="HA657">
            <v>0.39</v>
          </cell>
          <cell r="HB657">
            <v>0.33</v>
          </cell>
          <cell r="HC657">
            <v>0.31</v>
          </cell>
          <cell r="HD657">
            <v>0.26</v>
          </cell>
          <cell r="HE657">
            <v>0.36</v>
          </cell>
          <cell r="HF657">
            <v>0.2</v>
          </cell>
          <cell r="HG657">
            <v>0.47</v>
          </cell>
          <cell r="HH657">
            <v>0.15</v>
          </cell>
          <cell r="HI657">
            <v>0.22</v>
          </cell>
          <cell r="HJ657">
            <v>0.24</v>
          </cell>
          <cell r="HK657">
            <v>0.1</v>
          </cell>
          <cell r="HL657">
            <v>0.19</v>
          </cell>
          <cell r="HM657">
            <v>0.03</v>
          </cell>
          <cell r="HN657">
            <v>1.0999999999999999E-2</v>
          </cell>
          <cell r="HO657">
            <v>0.02</v>
          </cell>
          <cell r="HP657">
            <v>0.02</v>
          </cell>
          <cell r="HQ657">
            <v>0.02</v>
          </cell>
          <cell r="HR657">
            <v>2.1999999999999999E-2</v>
          </cell>
          <cell r="HS657">
            <v>2.1999999999999999E-2</v>
          </cell>
          <cell r="HT657">
            <v>0.03</v>
          </cell>
          <cell r="HU657">
            <v>0.04</v>
          </cell>
          <cell r="HV657">
            <v>7.0000000000000007E-2</v>
          </cell>
          <cell r="HW657">
            <v>0.03</v>
          </cell>
          <cell r="HX657">
            <v>0.04</v>
          </cell>
          <cell r="HY657">
            <v>0.03</v>
          </cell>
        </row>
        <row r="658">
          <cell r="A658">
            <v>610529</v>
          </cell>
          <cell r="J658" t="str">
            <v>Neutral</v>
          </cell>
          <cell r="M658">
            <v>57</v>
          </cell>
          <cell r="R658">
            <v>79</v>
          </cell>
          <cell r="AA658">
            <v>0.02</v>
          </cell>
          <cell r="AB658">
            <v>0.02</v>
          </cell>
          <cell r="AC658">
            <v>0.01</v>
          </cell>
          <cell r="AD658">
            <v>0.03</v>
          </cell>
          <cell r="AE658">
            <v>7.0000000000000007E-2</v>
          </cell>
          <cell r="AF658">
            <v>0.11</v>
          </cell>
          <cell r="AG658">
            <v>0.11</v>
          </cell>
          <cell r="AH658">
            <v>0.1</v>
          </cell>
          <cell r="AI658">
            <v>0.09</v>
          </cell>
          <cell r="AJ658">
            <v>0.09</v>
          </cell>
          <cell r="AK658">
            <v>0.19</v>
          </cell>
          <cell r="AL658">
            <v>0.21</v>
          </cell>
          <cell r="AM658">
            <v>0.37</v>
          </cell>
          <cell r="AN658">
            <v>0.34</v>
          </cell>
          <cell r="AO658">
            <v>0.37</v>
          </cell>
          <cell r="AP658">
            <v>0.26</v>
          </cell>
          <cell r="AQ658">
            <v>0.37</v>
          </cell>
          <cell r="AR658">
            <v>0.33</v>
          </cell>
          <cell r="AS658">
            <v>0.03</v>
          </cell>
          <cell r="AT658">
            <v>0.02</v>
          </cell>
          <cell r="AU658">
            <v>0.05</v>
          </cell>
          <cell r="AV658">
            <v>0.03</v>
          </cell>
          <cell r="AW658">
            <v>0.04</v>
          </cell>
          <cell r="AX658">
            <v>0.04</v>
          </cell>
          <cell r="AY658">
            <v>0.47</v>
          </cell>
          <cell r="AZ658">
            <v>0.51</v>
          </cell>
          <cell r="BA658">
            <v>0.48</v>
          </cell>
          <cell r="BB658">
            <v>0.59</v>
          </cell>
          <cell r="BC658">
            <v>0.33</v>
          </cell>
          <cell r="BD658">
            <v>0.31</v>
          </cell>
          <cell r="BK658">
            <v>8.0000000000000002E-3</v>
          </cell>
          <cell r="BL658">
            <v>1.2E-2</v>
          </cell>
          <cell r="BM658">
            <v>0.01</v>
          </cell>
          <cell r="BN658">
            <v>0.02</v>
          </cell>
          <cell r="BO658">
            <v>0.01</v>
          </cell>
          <cell r="BP658">
            <v>0.03</v>
          </cell>
          <cell r="BQ658">
            <v>0.09</v>
          </cell>
          <cell r="BR658">
            <v>0.24</v>
          </cell>
          <cell r="BS658">
            <v>0.15</v>
          </cell>
          <cell r="BT658">
            <v>0.02</v>
          </cell>
          <cell r="BU658">
            <v>0.05</v>
          </cell>
          <cell r="BV658">
            <v>0.06</v>
          </cell>
          <cell r="BW658">
            <v>0.04</v>
          </cell>
          <cell r="BX658">
            <v>0.04</v>
          </cell>
          <cell r="BY658">
            <v>0.09</v>
          </cell>
          <cell r="BZ658">
            <v>0.2</v>
          </cell>
          <cell r="CA658">
            <v>0.22</v>
          </cell>
          <cell r="CB658">
            <v>0.2</v>
          </cell>
          <cell r="CL658">
            <v>0.24</v>
          </cell>
          <cell r="CM658">
            <v>0.3</v>
          </cell>
          <cell r="CN658">
            <v>0.28999999999999998</v>
          </cell>
          <cell r="CO658">
            <v>0.28000000000000003</v>
          </cell>
          <cell r="CP658">
            <v>0.28000000000000003</v>
          </cell>
          <cell r="CQ658">
            <v>0.34</v>
          </cell>
          <cell r="CR658">
            <v>0.31</v>
          </cell>
          <cell r="CS658">
            <v>0.2</v>
          </cell>
          <cell r="CT658">
            <v>0.25</v>
          </cell>
          <cell r="CU658">
            <v>0.04</v>
          </cell>
          <cell r="CV658">
            <v>0.04</v>
          </cell>
          <cell r="CW658">
            <v>0.04</v>
          </cell>
          <cell r="CX658">
            <v>0.04</v>
          </cell>
          <cell r="CY658">
            <v>0.04</v>
          </cell>
          <cell r="CZ658">
            <v>0.04</v>
          </cell>
          <cell r="DA658">
            <v>0.04</v>
          </cell>
          <cell r="DB658">
            <v>0.04</v>
          </cell>
          <cell r="DC658">
            <v>0.04</v>
          </cell>
          <cell r="DD658">
            <v>0.68</v>
          </cell>
          <cell r="DE658">
            <v>0.6</v>
          </cell>
          <cell r="DF658">
            <v>0.59</v>
          </cell>
          <cell r="DG658">
            <v>0.62</v>
          </cell>
          <cell r="DH658">
            <v>0.63</v>
          </cell>
          <cell r="DI658">
            <v>0.49</v>
          </cell>
          <cell r="DJ658">
            <v>0.36</v>
          </cell>
          <cell r="DK658">
            <v>0.3</v>
          </cell>
          <cell r="DL658">
            <v>0.36</v>
          </cell>
          <cell r="DM658">
            <v>0.06</v>
          </cell>
          <cell r="DN658">
            <v>8.0000000000000002E-3</v>
          </cell>
          <cell r="DO658">
            <v>0.01</v>
          </cell>
          <cell r="DP658">
            <v>0.02</v>
          </cell>
          <cell r="DQ658">
            <v>1.6E-2</v>
          </cell>
          <cell r="DR658">
            <v>0.03</v>
          </cell>
          <cell r="DS658">
            <v>0.12</v>
          </cell>
          <cell r="DT658">
            <v>0.03</v>
          </cell>
          <cell r="DU658">
            <v>0.02</v>
          </cell>
          <cell r="DW658">
            <v>2.4E-2</v>
          </cell>
          <cell r="DX658">
            <v>4.1000000000000002E-2</v>
          </cell>
          <cell r="DY658">
            <v>0.12</v>
          </cell>
          <cell r="DZ658">
            <v>0.06</v>
          </cell>
          <cell r="EA658">
            <v>0.14000000000000001</v>
          </cell>
          <cell r="EB658">
            <v>0.18</v>
          </cell>
          <cell r="EC658">
            <v>0.09</v>
          </cell>
          <cell r="ED658">
            <v>7.0000000000000007E-2</v>
          </cell>
          <cell r="EE658">
            <v>0.38</v>
          </cell>
          <cell r="EF658">
            <v>0.41</v>
          </cell>
          <cell r="EG658">
            <v>0.39</v>
          </cell>
          <cell r="EH658">
            <v>0.36</v>
          </cell>
          <cell r="EI658">
            <v>0.34</v>
          </cell>
          <cell r="EJ658">
            <v>0.34</v>
          </cell>
          <cell r="EK658">
            <v>0.33</v>
          </cell>
          <cell r="EL658">
            <v>0.44</v>
          </cell>
          <cell r="EM658">
            <v>0.48</v>
          </cell>
          <cell r="EO658">
            <v>0.5</v>
          </cell>
          <cell r="EP658">
            <v>0.5</v>
          </cell>
          <cell r="EQ658">
            <v>0.45</v>
          </cell>
          <cell r="ER658">
            <v>0.52</v>
          </cell>
          <cell r="ES658">
            <v>0.43</v>
          </cell>
          <cell r="ET658">
            <v>0.26</v>
          </cell>
          <cell r="EU658">
            <v>0.38</v>
          </cell>
          <cell r="EV658">
            <v>0.37</v>
          </cell>
          <cell r="EW658">
            <v>0.08</v>
          </cell>
          <cell r="EX658">
            <v>0.05</v>
          </cell>
          <cell r="EY658">
            <v>0.06</v>
          </cell>
          <cell r="EZ658">
            <v>0.05</v>
          </cell>
          <cell r="FA658">
            <v>0.06</v>
          </cell>
          <cell r="FB658">
            <v>7.0000000000000007E-2</v>
          </cell>
          <cell r="FC658">
            <v>0.12</v>
          </cell>
          <cell r="FD658">
            <v>0.06</v>
          </cell>
          <cell r="FE658">
            <v>0.06</v>
          </cell>
          <cell r="GP658">
            <v>0.01</v>
          </cell>
          <cell r="GQ658">
            <v>0.06</v>
          </cell>
          <cell r="GR658">
            <v>0.03</v>
          </cell>
          <cell r="GS658">
            <v>0.15</v>
          </cell>
          <cell r="GT658">
            <v>0.2</v>
          </cell>
          <cell r="GU658">
            <v>0.02</v>
          </cell>
          <cell r="GV658">
            <v>0.43</v>
          </cell>
          <cell r="GW658">
            <v>0.37</v>
          </cell>
          <cell r="GX658">
            <v>0.38</v>
          </cell>
          <cell r="GY658">
            <v>0.47</v>
          </cell>
          <cell r="GZ658">
            <v>0.44</v>
          </cell>
          <cell r="HA658">
            <v>0.4</v>
          </cell>
          <cell r="HB658">
            <v>0.4</v>
          </cell>
          <cell r="HC658">
            <v>0.32</v>
          </cell>
          <cell r="HD658">
            <v>0.37</v>
          </cell>
          <cell r="HE658">
            <v>0.26</v>
          </cell>
          <cell r="HF658">
            <v>0.17</v>
          </cell>
          <cell r="HG658">
            <v>0.48</v>
          </cell>
          <cell r="HH658">
            <v>0.09</v>
          </cell>
          <cell r="HI658">
            <v>0.18</v>
          </cell>
          <cell r="HJ658">
            <v>0.13</v>
          </cell>
          <cell r="HK658">
            <v>0.04</v>
          </cell>
          <cell r="HL658">
            <v>0.09</v>
          </cell>
          <cell r="HM658">
            <v>0.02</v>
          </cell>
          <cell r="HN658">
            <v>1.2E-2</v>
          </cell>
          <cell r="HO658">
            <v>0.02</v>
          </cell>
          <cell r="HP658">
            <v>0.02</v>
          </cell>
          <cell r="HQ658">
            <v>0.02</v>
          </cell>
          <cell r="HR658">
            <v>3.6999999999999998E-2</v>
          </cell>
          <cell r="HS658">
            <v>0.02</v>
          </cell>
          <cell r="HT658">
            <v>7.0000000000000007E-2</v>
          </cell>
          <cell r="HU658">
            <v>7.0000000000000007E-2</v>
          </cell>
          <cell r="HV658">
            <v>7.0000000000000007E-2</v>
          </cell>
          <cell r="HW658">
            <v>0.06</v>
          </cell>
          <cell r="HX658">
            <v>7.0000000000000007E-2</v>
          </cell>
          <cell r="HY658">
            <v>0.06</v>
          </cell>
        </row>
        <row r="659">
          <cell r="A659">
            <v>610530</v>
          </cell>
          <cell r="I659">
            <v>29</v>
          </cell>
          <cell r="J659" t="str">
            <v/>
          </cell>
          <cell r="AA659">
            <v>0.03</v>
          </cell>
          <cell r="AB659">
            <v>0.02</v>
          </cell>
          <cell r="AC659">
            <v>0.02</v>
          </cell>
          <cell r="AD659">
            <v>0.03</v>
          </cell>
          <cell r="AE659">
            <v>0.05</v>
          </cell>
          <cell r="AF659">
            <v>0.04</v>
          </cell>
          <cell r="AG659">
            <v>0.04</v>
          </cell>
          <cell r="AH659">
            <v>0.06</v>
          </cell>
          <cell r="AI659">
            <v>0.05</v>
          </cell>
          <cell r="AJ659">
            <v>0.02</v>
          </cell>
          <cell r="AK659">
            <v>0.15</v>
          </cell>
          <cell r="AL659">
            <v>0.15</v>
          </cell>
          <cell r="AM659">
            <v>0.27</v>
          </cell>
          <cell r="AN659">
            <v>0.19</v>
          </cell>
          <cell r="AO659">
            <v>0.28000000000000003</v>
          </cell>
          <cell r="AP659">
            <v>0.17</v>
          </cell>
          <cell r="AQ659">
            <v>0.27</v>
          </cell>
          <cell r="AR659">
            <v>0.27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0.02</v>
          </cell>
          <cell r="AY659">
            <v>0.66</v>
          </cell>
          <cell r="AZ659">
            <v>0.72</v>
          </cell>
          <cell r="BA659">
            <v>0.65</v>
          </cell>
          <cell r="BB659">
            <v>0.78</v>
          </cell>
          <cell r="BC659">
            <v>0.53</v>
          </cell>
          <cell r="BD659">
            <v>0.52</v>
          </cell>
          <cell r="BK659">
            <v>0.02</v>
          </cell>
          <cell r="BL659">
            <v>0.01</v>
          </cell>
          <cell r="BM659">
            <v>0.01</v>
          </cell>
          <cell r="BN659">
            <v>0.02</v>
          </cell>
          <cell r="BO659">
            <v>0.02</v>
          </cell>
          <cell r="BP659">
            <v>0.04</v>
          </cell>
          <cell r="BQ659">
            <v>0.06</v>
          </cell>
          <cell r="BR659">
            <v>0.08</v>
          </cell>
          <cell r="BS659">
            <v>0.08</v>
          </cell>
          <cell r="BT659">
            <v>0</v>
          </cell>
          <cell r="BU659">
            <v>0.03</v>
          </cell>
          <cell r="BV659">
            <v>0.03</v>
          </cell>
          <cell r="BW659">
            <v>0.03</v>
          </cell>
          <cell r="BX659">
            <v>0.02</v>
          </cell>
          <cell r="BY659">
            <v>0.05</v>
          </cell>
          <cell r="BZ659">
            <v>0.06</v>
          </cell>
          <cell r="CA659">
            <v>0.09</v>
          </cell>
          <cell r="CB659">
            <v>0.06</v>
          </cell>
          <cell r="CL659">
            <v>0.1</v>
          </cell>
          <cell r="CM659">
            <v>0.13</v>
          </cell>
          <cell r="CN659">
            <v>0.15</v>
          </cell>
          <cell r="CO659">
            <v>0.12</v>
          </cell>
          <cell r="CP659">
            <v>0.17</v>
          </cell>
          <cell r="CQ659">
            <v>0.28999999999999998</v>
          </cell>
          <cell r="CR659">
            <v>0.12</v>
          </cell>
          <cell r="CS659">
            <v>0.17</v>
          </cell>
          <cell r="CT659">
            <v>0.16</v>
          </cell>
          <cell r="CU659">
            <v>0.02</v>
          </cell>
          <cell r="CV659">
            <v>0.02</v>
          </cell>
          <cell r="CW659">
            <v>0.02</v>
          </cell>
          <cell r="CX659">
            <v>0.02</v>
          </cell>
          <cell r="CY659">
            <v>0.03</v>
          </cell>
          <cell r="CZ659">
            <v>0.02</v>
          </cell>
          <cell r="DA659">
            <v>0.03</v>
          </cell>
          <cell r="DB659">
            <v>0.02</v>
          </cell>
          <cell r="DC659">
            <v>0.03</v>
          </cell>
          <cell r="DD659">
            <v>0.86</v>
          </cell>
          <cell r="DE659">
            <v>0.81</v>
          </cell>
          <cell r="DF659">
            <v>0.79</v>
          </cell>
          <cell r="DG659">
            <v>0.81</v>
          </cell>
          <cell r="DH659">
            <v>0.76</v>
          </cell>
          <cell r="DI659">
            <v>0.6</v>
          </cell>
          <cell r="DJ659">
            <v>0.72</v>
          </cell>
          <cell r="DK659">
            <v>0.63</v>
          </cell>
          <cell r="DL659">
            <v>0.66</v>
          </cell>
          <cell r="DM659">
            <v>0.2</v>
          </cell>
          <cell r="DN659">
            <v>0.01</v>
          </cell>
          <cell r="DO659">
            <v>0.01</v>
          </cell>
          <cell r="DP659">
            <v>0.02</v>
          </cell>
          <cell r="DQ659">
            <v>0.02</v>
          </cell>
          <cell r="DR659">
            <v>0.04</v>
          </cell>
          <cell r="DS659">
            <v>7.0000000000000007E-2</v>
          </cell>
          <cell r="DT659">
            <v>0.04</v>
          </cell>
          <cell r="DU659">
            <v>0.02</v>
          </cell>
          <cell r="DW659">
            <v>3.1E-2</v>
          </cell>
          <cell r="DX659">
            <v>3.1E-2</v>
          </cell>
          <cell r="DY659">
            <v>7.0000000000000007E-2</v>
          </cell>
          <cell r="DZ659">
            <v>0.06</v>
          </cell>
          <cell r="EA659">
            <v>7.0000000000000007E-2</v>
          </cell>
          <cell r="EB659">
            <v>0.19</v>
          </cell>
          <cell r="EC659">
            <v>0.05</v>
          </cell>
          <cell r="ED659">
            <v>0.08</v>
          </cell>
          <cell r="EE659">
            <v>0.13</v>
          </cell>
          <cell r="EF659">
            <v>0.27</v>
          </cell>
          <cell r="EG659">
            <v>0.34</v>
          </cell>
          <cell r="EH659">
            <v>0.31</v>
          </cell>
          <cell r="EI659">
            <v>0.27</v>
          </cell>
          <cell r="EJ659">
            <v>0.28999999999999998</v>
          </cell>
          <cell r="EK659">
            <v>0.32</v>
          </cell>
          <cell r="EL659">
            <v>0.4</v>
          </cell>
          <cell r="EM659">
            <v>0.37</v>
          </cell>
          <cell r="EO659">
            <v>0.64</v>
          </cell>
          <cell r="EP659">
            <v>0.57999999999999996</v>
          </cell>
          <cell r="EQ659">
            <v>0.55000000000000004</v>
          </cell>
          <cell r="ER659">
            <v>0.6</v>
          </cell>
          <cell r="ES659">
            <v>0.53</v>
          </cell>
          <cell r="ET659">
            <v>0.37</v>
          </cell>
          <cell r="EU659">
            <v>0.47</v>
          </cell>
          <cell r="EV659">
            <v>0.49</v>
          </cell>
          <cell r="EW659">
            <v>0.04</v>
          </cell>
          <cell r="EX659">
            <v>0.05</v>
          </cell>
          <cell r="EY659">
            <v>0.04</v>
          </cell>
          <cell r="EZ659">
            <v>0.05</v>
          </cell>
          <cell r="FA659">
            <v>0.05</v>
          </cell>
          <cell r="FB659">
            <v>7.0000000000000007E-2</v>
          </cell>
          <cell r="FC659">
            <v>0.05</v>
          </cell>
          <cell r="FD659">
            <v>0.04</v>
          </cell>
          <cell r="FE659">
            <v>0.04</v>
          </cell>
          <cell r="GP659">
            <v>0.01</v>
          </cell>
          <cell r="GQ659">
            <v>0</v>
          </cell>
          <cell r="GR659">
            <v>0.06</v>
          </cell>
          <cell r="GS659">
            <v>0.05</v>
          </cell>
          <cell r="GT659">
            <v>0.21</v>
          </cell>
          <cell r="GU659">
            <v>0.01</v>
          </cell>
          <cell r="GV659">
            <v>0.34</v>
          </cell>
          <cell r="GW659">
            <v>0.24</v>
          </cell>
          <cell r="GX659">
            <v>0.28000000000000003</v>
          </cell>
          <cell r="GY659">
            <v>0.4</v>
          </cell>
          <cell r="GZ659">
            <v>0.36</v>
          </cell>
          <cell r="HA659">
            <v>0.42</v>
          </cell>
          <cell r="HB659">
            <v>0.55000000000000004</v>
          </cell>
          <cell r="HC659">
            <v>0.62</v>
          </cell>
          <cell r="HD659">
            <v>0.5</v>
          </cell>
          <cell r="HE659">
            <v>0.42</v>
          </cell>
          <cell r="HF659">
            <v>0.28000000000000003</v>
          </cell>
          <cell r="HG659">
            <v>0.48</v>
          </cell>
          <cell r="HH659">
            <v>0.05</v>
          </cell>
          <cell r="HI659">
            <v>7.0000000000000007E-2</v>
          </cell>
          <cell r="HJ659">
            <v>0.1</v>
          </cell>
          <cell r="HK659">
            <v>0.06</v>
          </cell>
          <cell r="HL659">
            <v>0.09</v>
          </cell>
          <cell r="HM659">
            <v>0.04</v>
          </cell>
          <cell r="HN659">
            <v>0</v>
          </cell>
          <cell r="HO659">
            <v>0</v>
          </cell>
          <cell r="HP659">
            <v>0.01</v>
          </cell>
          <cell r="HQ659">
            <v>0.01</v>
          </cell>
          <cell r="HR659">
            <v>0.01</v>
          </cell>
          <cell r="HS659">
            <v>0</v>
          </cell>
          <cell r="HT659">
            <v>0.05</v>
          </cell>
          <cell r="HU659">
            <v>0.06</v>
          </cell>
          <cell r="HV659">
            <v>0.05</v>
          </cell>
          <cell r="HW659">
            <v>0.06</v>
          </cell>
          <cell r="HX659">
            <v>0.05</v>
          </cell>
          <cell r="HY659">
            <v>0.05</v>
          </cell>
        </row>
        <row r="660">
          <cell r="A660">
            <v>610532</v>
          </cell>
          <cell r="I660">
            <v>58</v>
          </cell>
          <cell r="J660" t="str">
            <v>Neutral</v>
          </cell>
          <cell r="M660">
            <v>41</v>
          </cell>
          <cell r="R660">
            <v>8</v>
          </cell>
          <cell r="AA660">
            <v>0.01</v>
          </cell>
          <cell r="AB660">
            <v>0.01</v>
          </cell>
          <cell r="AC660">
            <v>0.01</v>
          </cell>
          <cell r="AD660">
            <v>0.02</v>
          </cell>
          <cell r="AE660">
            <v>0.02</v>
          </cell>
          <cell r="AF660">
            <v>7.0000000000000007E-2</v>
          </cell>
          <cell r="AG660">
            <v>0.11</v>
          </cell>
          <cell r="AH660">
            <v>0.06</v>
          </cell>
          <cell r="AI660">
            <v>0.08</v>
          </cell>
          <cell r="AJ660">
            <v>0.06</v>
          </cell>
          <cell r="AK660">
            <v>0.09</v>
          </cell>
          <cell r="AL660">
            <v>0.18</v>
          </cell>
          <cell r="AM660">
            <v>0.36</v>
          </cell>
          <cell r="AN660">
            <v>0.35</v>
          </cell>
          <cell r="AO660">
            <v>0.34</v>
          </cell>
          <cell r="AP660">
            <v>0.28000000000000003</v>
          </cell>
          <cell r="AQ660">
            <v>0.4</v>
          </cell>
          <cell r="AR660">
            <v>0.36</v>
          </cell>
          <cell r="AS660">
            <v>0.02</v>
          </cell>
          <cell r="AT660">
            <v>0.01</v>
          </cell>
          <cell r="AU660">
            <v>0.03</v>
          </cell>
          <cell r="AV660">
            <v>0.01</v>
          </cell>
          <cell r="AW660">
            <v>0.01</v>
          </cell>
          <cell r="AX660">
            <v>0.02</v>
          </cell>
          <cell r="AY660">
            <v>0.5</v>
          </cell>
          <cell r="AZ660">
            <v>0.56999999999999995</v>
          </cell>
          <cell r="BA660">
            <v>0.54</v>
          </cell>
          <cell r="BB660">
            <v>0.63</v>
          </cell>
          <cell r="BC660">
            <v>0.48</v>
          </cell>
          <cell r="BD660">
            <v>0.37</v>
          </cell>
          <cell r="BK660">
            <v>7.0000000000000001E-3</v>
          </cell>
          <cell r="BL660">
            <v>8.9999999999999993E-3</v>
          </cell>
          <cell r="BM660">
            <v>0.01</v>
          </cell>
          <cell r="BN660">
            <v>0.02</v>
          </cell>
          <cell r="BO660">
            <v>0.01</v>
          </cell>
          <cell r="BP660">
            <v>0.01</v>
          </cell>
          <cell r="BQ660">
            <v>0.04</v>
          </cell>
          <cell r="BR660">
            <v>0.09</v>
          </cell>
          <cell r="BS660">
            <v>0.05</v>
          </cell>
          <cell r="BT660">
            <v>0.02</v>
          </cell>
          <cell r="BU660">
            <v>0.02</v>
          </cell>
          <cell r="BV660">
            <v>0.03</v>
          </cell>
          <cell r="BW660">
            <v>0.04</v>
          </cell>
          <cell r="BX660">
            <v>0.03</v>
          </cell>
          <cell r="BY660">
            <v>0.04</v>
          </cell>
          <cell r="BZ660">
            <v>0.08</v>
          </cell>
          <cell r="CA660">
            <v>0.13</v>
          </cell>
          <cell r="CB660">
            <v>7.0000000000000007E-2</v>
          </cell>
          <cell r="CL660">
            <v>0.21</v>
          </cell>
          <cell r="CM660">
            <v>0.26</v>
          </cell>
          <cell r="CN660">
            <v>0.3</v>
          </cell>
          <cell r="CO660">
            <v>0.3</v>
          </cell>
          <cell r="CP660">
            <v>0.25</v>
          </cell>
          <cell r="CQ660">
            <v>0.32</v>
          </cell>
          <cell r="CR660">
            <v>0.32</v>
          </cell>
          <cell r="CS660">
            <v>0.25</v>
          </cell>
          <cell r="CT660">
            <v>0.31</v>
          </cell>
          <cell r="CU660">
            <v>0.01</v>
          </cell>
          <cell r="CV660">
            <v>0.01</v>
          </cell>
          <cell r="CW660">
            <v>0.01</v>
          </cell>
          <cell r="CX660">
            <v>0.01</v>
          </cell>
          <cell r="CY660">
            <v>0.02</v>
          </cell>
          <cell r="CZ660">
            <v>0.02</v>
          </cell>
          <cell r="DA660">
            <v>0.02</v>
          </cell>
          <cell r="DB660">
            <v>0.01</v>
          </cell>
          <cell r="DC660">
            <v>0.01</v>
          </cell>
          <cell r="DD660">
            <v>0.75</v>
          </cell>
          <cell r="DE660">
            <v>0.71</v>
          </cell>
          <cell r="DF660">
            <v>0.65</v>
          </cell>
          <cell r="DG660">
            <v>0.63</v>
          </cell>
          <cell r="DH660">
            <v>0.69</v>
          </cell>
          <cell r="DI660">
            <v>0.61</v>
          </cell>
          <cell r="DJ660">
            <v>0.54</v>
          </cell>
          <cell r="DK660">
            <v>0.51</v>
          </cell>
          <cell r="DL660">
            <v>0.55000000000000004</v>
          </cell>
          <cell r="DM660">
            <v>0.14000000000000001</v>
          </cell>
          <cell r="DN660">
            <v>1.6E-2</v>
          </cell>
          <cell r="DO660">
            <v>0.01</v>
          </cell>
          <cell r="DP660">
            <v>0.02</v>
          </cell>
          <cell r="DQ660">
            <v>1.2E-2</v>
          </cell>
          <cell r="DR660">
            <v>0.02</v>
          </cell>
          <cell r="DS660">
            <v>0.03</v>
          </cell>
          <cell r="DT660">
            <v>0.01</v>
          </cell>
          <cell r="DU660">
            <v>0.02</v>
          </cell>
          <cell r="DW660">
            <v>0.08</v>
          </cell>
          <cell r="DX660">
            <v>5.3999999999999999E-2</v>
          </cell>
          <cell r="DY660">
            <v>7.0000000000000007E-2</v>
          </cell>
          <cell r="DZ660">
            <v>0.06</v>
          </cell>
          <cell r="EA660">
            <v>0.09</v>
          </cell>
          <cell r="EB660">
            <v>0.1</v>
          </cell>
          <cell r="EC660">
            <v>0.06</v>
          </cell>
          <cell r="ED660">
            <v>7.0000000000000007E-2</v>
          </cell>
          <cell r="EE660">
            <v>0.31</v>
          </cell>
          <cell r="EF660">
            <v>0.4</v>
          </cell>
          <cell r="EG660">
            <v>0.35</v>
          </cell>
          <cell r="EH660">
            <v>0.35</v>
          </cell>
          <cell r="EI660">
            <v>0.32</v>
          </cell>
          <cell r="EJ660">
            <v>0.4</v>
          </cell>
          <cell r="EK660">
            <v>0.36</v>
          </cell>
          <cell r="EL660">
            <v>0.37</v>
          </cell>
          <cell r="EM660">
            <v>0.35</v>
          </cell>
          <cell r="EO660">
            <v>0.49</v>
          </cell>
          <cell r="EP660">
            <v>0.56000000000000005</v>
          </cell>
          <cell r="EQ660">
            <v>0.54</v>
          </cell>
          <cell r="ER660">
            <v>0.57999999999999996</v>
          </cell>
          <cell r="ES660">
            <v>0.46</v>
          </cell>
          <cell r="ET660">
            <v>0.46</v>
          </cell>
          <cell r="EU660">
            <v>0.52</v>
          </cell>
          <cell r="EV660">
            <v>0.52</v>
          </cell>
          <cell r="EW660">
            <v>0.03</v>
          </cell>
          <cell r="EX660">
            <v>0.02</v>
          </cell>
          <cell r="EY660">
            <v>0.02</v>
          </cell>
          <cell r="EZ660">
            <v>0.02</v>
          </cell>
          <cell r="FA660">
            <v>0.03</v>
          </cell>
          <cell r="FB660">
            <v>0.03</v>
          </cell>
          <cell r="FC660">
            <v>0.04</v>
          </cell>
          <cell r="FD660">
            <v>0.03</v>
          </cell>
          <cell r="FE660">
            <v>0.03</v>
          </cell>
          <cell r="GP660">
            <v>0.01</v>
          </cell>
          <cell r="GQ660">
            <v>0</v>
          </cell>
          <cell r="GR660">
            <v>0.01</v>
          </cell>
          <cell r="GS660">
            <v>0.01</v>
          </cell>
          <cell r="GT660">
            <v>0.12</v>
          </cell>
          <cell r="GU660">
            <v>0.01</v>
          </cell>
          <cell r="GV660">
            <v>0.26</v>
          </cell>
          <cell r="GW660">
            <v>0.27</v>
          </cell>
          <cell r="GX660">
            <v>0.25</v>
          </cell>
          <cell r="GY660">
            <v>0.24</v>
          </cell>
          <cell r="GZ660">
            <v>0.34</v>
          </cell>
          <cell r="HA660">
            <v>0.26</v>
          </cell>
          <cell r="HB660">
            <v>0.56000000000000005</v>
          </cell>
          <cell r="HC660">
            <v>0.53</v>
          </cell>
          <cell r="HD660">
            <v>0.55000000000000004</v>
          </cell>
          <cell r="HE660">
            <v>0.57999999999999996</v>
          </cell>
          <cell r="HF660">
            <v>0.36</v>
          </cell>
          <cell r="HG660">
            <v>0.59</v>
          </cell>
          <cell r="HH660">
            <v>0.08</v>
          </cell>
          <cell r="HI660">
            <v>0.1</v>
          </cell>
          <cell r="HJ660">
            <v>0.09</v>
          </cell>
          <cell r="HK660">
            <v>7.0000000000000007E-2</v>
          </cell>
          <cell r="HL660">
            <v>0.09</v>
          </cell>
          <cell r="HM660">
            <v>0.05</v>
          </cell>
          <cell r="HN660">
            <v>5.6000000000000001E-2</v>
          </cell>
          <cell r="HO660">
            <v>0.04</v>
          </cell>
          <cell r="HP660">
            <v>0.05</v>
          </cell>
          <cell r="HQ660">
            <v>0.05</v>
          </cell>
          <cell r="HR660">
            <v>3.5000000000000003E-2</v>
          </cell>
          <cell r="HS660">
            <v>5.1999999999999998E-2</v>
          </cell>
          <cell r="HT660">
            <v>0.04</v>
          </cell>
          <cell r="HU660">
            <v>0.05</v>
          </cell>
          <cell r="HV660">
            <v>0.05</v>
          </cell>
          <cell r="HW660">
            <v>0.05</v>
          </cell>
          <cell r="HX660">
            <v>0.05</v>
          </cell>
          <cell r="HY660">
            <v>0.05</v>
          </cell>
        </row>
        <row r="661">
          <cell r="A661">
            <v>610533</v>
          </cell>
          <cell r="I661">
            <v>1</v>
          </cell>
          <cell r="J661" t="str">
            <v/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0.2</v>
          </cell>
          <cell r="AG661">
            <v>0</v>
          </cell>
          <cell r="AH661">
            <v>0</v>
          </cell>
          <cell r="AI661">
            <v>0.2</v>
          </cell>
          <cell r="AJ661">
            <v>0</v>
          </cell>
          <cell r="AK661">
            <v>0.4</v>
          </cell>
          <cell r="AL661">
            <v>0.4</v>
          </cell>
          <cell r="AM661">
            <v>0.6</v>
          </cell>
          <cell r="AN661">
            <v>0.4</v>
          </cell>
          <cell r="AO661">
            <v>0.2</v>
          </cell>
          <cell r="AP661">
            <v>0.2</v>
          </cell>
          <cell r="AQ661">
            <v>0.4</v>
          </cell>
          <cell r="AR661">
            <v>0.4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0.4</v>
          </cell>
          <cell r="AZ661">
            <v>0.6</v>
          </cell>
          <cell r="BA661">
            <v>0.6</v>
          </cell>
          <cell r="BB661">
            <v>0.8</v>
          </cell>
          <cell r="BC661">
            <v>0.2</v>
          </cell>
          <cell r="BD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0.4</v>
          </cell>
          <cell r="CB661">
            <v>0</v>
          </cell>
          <cell r="CL661">
            <v>0</v>
          </cell>
          <cell r="CM661">
            <v>0</v>
          </cell>
          <cell r="CN661">
            <v>0.2</v>
          </cell>
          <cell r="CO661">
            <v>0.2</v>
          </cell>
          <cell r="CP661">
            <v>0.2</v>
          </cell>
          <cell r="CQ661">
            <v>0.2</v>
          </cell>
          <cell r="CR661">
            <v>0.4</v>
          </cell>
          <cell r="CS661">
            <v>0.2</v>
          </cell>
          <cell r="CT661">
            <v>0.4</v>
          </cell>
          <cell r="CU661">
            <v>0.2</v>
          </cell>
          <cell r="CV661">
            <v>0.2</v>
          </cell>
          <cell r="CW661">
            <v>0.2</v>
          </cell>
          <cell r="CX661">
            <v>0.2</v>
          </cell>
          <cell r="CY661">
            <v>0.2</v>
          </cell>
          <cell r="CZ661">
            <v>0.2</v>
          </cell>
          <cell r="DA661">
            <v>0.2</v>
          </cell>
          <cell r="DB661">
            <v>0.2</v>
          </cell>
          <cell r="DC661">
            <v>0.2</v>
          </cell>
          <cell r="DD661">
            <v>0.8</v>
          </cell>
          <cell r="DE661">
            <v>0.8</v>
          </cell>
          <cell r="DF661">
            <v>0.6</v>
          </cell>
          <cell r="DG661">
            <v>0.6</v>
          </cell>
          <cell r="DH661">
            <v>0.6</v>
          </cell>
          <cell r="DI661">
            <v>0.6</v>
          </cell>
          <cell r="DJ661">
            <v>0.4</v>
          </cell>
          <cell r="DK661">
            <v>0.2</v>
          </cell>
          <cell r="DL661">
            <v>0.4</v>
          </cell>
          <cell r="DM661">
            <v>0.2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W661">
            <v>0.2</v>
          </cell>
          <cell r="DX661">
            <v>0.2</v>
          </cell>
          <cell r="DY661">
            <v>0.2</v>
          </cell>
          <cell r="DZ661">
            <v>0</v>
          </cell>
          <cell r="EA661">
            <v>0</v>
          </cell>
          <cell r="EB661">
            <v>0.4</v>
          </cell>
          <cell r="EC661">
            <v>0</v>
          </cell>
          <cell r="ED661">
            <v>0</v>
          </cell>
          <cell r="EE661">
            <v>0.2</v>
          </cell>
          <cell r="EF661">
            <v>0.2</v>
          </cell>
          <cell r="EG661">
            <v>0</v>
          </cell>
          <cell r="EH661">
            <v>0</v>
          </cell>
          <cell r="EI661">
            <v>0.2</v>
          </cell>
          <cell r="EJ661">
            <v>0.2</v>
          </cell>
          <cell r="EK661">
            <v>0</v>
          </cell>
          <cell r="EL661">
            <v>0.6</v>
          </cell>
          <cell r="EM661">
            <v>0.6</v>
          </cell>
          <cell r="EO661">
            <v>0.4</v>
          </cell>
          <cell r="EP661">
            <v>0.6</v>
          </cell>
          <cell r="EQ661">
            <v>0.6</v>
          </cell>
          <cell r="ER661">
            <v>0.6</v>
          </cell>
          <cell r="ES661">
            <v>0.6</v>
          </cell>
          <cell r="ET661">
            <v>0.4</v>
          </cell>
          <cell r="EU661">
            <v>0.2</v>
          </cell>
          <cell r="EV661">
            <v>0.2</v>
          </cell>
          <cell r="EW661">
            <v>0.2</v>
          </cell>
          <cell r="EX661">
            <v>0.2</v>
          </cell>
          <cell r="EY661">
            <v>0.2</v>
          </cell>
          <cell r="EZ661">
            <v>0.2</v>
          </cell>
          <cell r="FA661">
            <v>0.2</v>
          </cell>
          <cell r="FB661">
            <v>0.2</v>
          </cell>
          <cell r="FC661">
            <v>0.2</v>
          </cell>
          <cell r="FD661">
            <v>0.2</v>
          </cell>
          <cell r="FE661">
            <v>0.2</v>
          </cell>
          <cell r="GP661">
            <v>0</v>
          </cell>
          <cell r="GQ661">
            <v>0.2</v>
          </cell>
          <cell r="GR661">
            <v>0.4</v>
          </cell>
          <cell r="GS661">
            <v>0</v>
          </cell>
          <cell r="GT661">
            <v>0.2</v>
          </cell>
          <cell r="GU661">
            <v>0</v>
          </cell>
          <cell r="GV661">
            <v>0.6</v>
          </cell>
          <cell r="GW661">
            <v>0</v>
          </cell>
          <cell r="GX661">
            <v>0</v>
          </cell>
          <cell r="GY661">
            <v>0.4</v>
          </cell>
          <cell r="GZ661">
            <v>0.2</v>
          </cell>
          <cell r="HA661">
            <v>0.6</v>
          </cell>
          <cell r="HB661">
            <v>0.2</v>
          </cell>
          <cell r="HC661">
            <v>0.2</v>
          </cell>
          <cell r="HD661">
            <v>0.2</v>
          </cell>
          <cell r="HE661">
            <v>0.4</v>
          </cell>
          <cell r="HF661">
            <v>0.2</v>
          </cell>
          <cell r="HG661">
            <v>0.2</v>
          </cell>
          <cell r="HH661">
            <v>0</v>
          </cell>
          <cell r="HI661">
            <v>0.4</v>
          </cell>
          <cell r="HJ661">
            <v>0.2</v>
          </cell>
          <cell r="HK661">
            <v>0</v>
          </cell>
          <cell r="HL661">
            <v>0</v>
          </cell>
          <cell r="HM661">
            <v>0</v>
          </cell>
          <cell r="HN661">
            <v>0</v>
          </cell>
          <cell r="HO661">
            <v>0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0.2</v>
          </cell>
          <cell r="HU661">
            <v>0.2</v>
          </cell>
          <cell r="HV661">
            <v>0.2</v>
          </cell>
          <cell r="HW661">
            <v>0.2</v>
          </cell>
          <cell r="HX661">
            <v>0.4</v>
          </cell>
          <cell r="HY661">
            <v>0.2</v>
          </cell>
        </row>
        <row r="662">
          <cell r="A662">
            <v>610534</v>
          </cell>
          <cell r="I662">
            <v>85</v>
          </cell>
          <cell r="J662" t="str">
            <v>Very strong</v>
          </cell>
          <cell r="M662">
            <v>93</v>
          </cell>
          <cell r="R662">
            <v>147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0.01</v>
          </cell>
          <cell r="AG662">
            <v>0.01</v>
          </cell>
          <cell r="AH662">
            <v>0.01</v>
          </cell>
          <cell r="AI662">
            <v>0.01</v>
          </cell>
          <cell r="AJ662">
            <v>0</v>
          </cell>
          <cell r="AK662">
            <v>0.04</v>
          </cell>
          <cell r="AL662">
            <v>0.06</v>
          </cell>
          <cell r="AM662">
            <v>0.18</v>
          </cell>
          <cell r="AN662">
            <v>0.16</v>
          </cell>
          <cell r="AO662">
            <v>0.18</v>
          </cell>
          <cell r="AP662">
            <v>0.05</v>
          </cell>
          <cell r="AQ662">
            <v>0.25</v>
          </cell>
          <cell r="AR662">
            <v>0.24</v>
          </cell>
          <cell r="AS662">
            <v>0.01</v>
          </cell>
          <cell r="AT662">
            <v>0.02</v>
          </cell>
          <cell r="AU662">
            <v>0.03</v>
          </cell>
          <cell r="AV662">
            <v>0.01</v>
          </cell>
          <cell r="AW662">
            <v>0.01</v>
          </cell>
          <cell r="AX662">
            <v>0.01</v>
          </cell>
          <cell r="AY662">
            <v>0.79</v>
          </cell>
          <cell r="AZ662">
            <v>0.81</v>
          </cell>
          <cell r="BA662">
            <v>0.78</v>
          </cell>
          <cell r="BB662">
            <v>0.93</v>
          </cell>
          <cell r="BC662">
            <v>0.7</v>
          </cell>
          <cell r="BD662">
            <v>0.68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0.01</v>
          </cell>
          <cell r="BR662">
            <v>0.06</v>
          </cell>
          <cell r="BS662">
            <v>0.03</v>
          </cell>
          <cell r="BT662">
            <v>0</v>
          </cell>
          <cell r="BU662">
            <v>0.01</v>
          </cell>
          <cell r="BV662">
            <v>0.01</v>
          </cell>
          <cell r="BW662">
            <v>0.02</v>
          </cell>
          <cell r="BX662">
            <v>0.01</v>
          </cell>
          <cell r="BY662">
            <v>0.05</v>
          </cell>
          <cell r="BZ662">
            <v>0.04</v>
          </cell>
          <cell r="CA662">
            <v>0.12</v>
          </cell>
          <cell r="CB662">
            <v>0.08</v>
          </cell>
          <cell r="CL662">
            <v>0.13</v>
          </cell>
          <cell r="CM662">
            <v>0.17</v>
          </cell>
          <cell r="CN662">
            <v>0.2</v>
          </cell>
          <cell r="CO662">
            <v>0.16</v>
          </cell>
          <cell r="CP662">
            <v>0.15</v>
          </cell>
          <cell r="CQ662">
            <v>0.22</v>
          </cell>
          <cell r="CR662">
            <v>0.19</v>
          </cell>
          <cell r="CS662">
            <v>0.21</v>
          </cell>
          <cell r="CT662">
            <v>0.24</v>
          </cell>
          <cell r="CU662">
            <v>0.02</v>
          </cell>
          <cell r="CV662">
            <v>0.02</v>
          </cell>
          <cell r="CW662">
            <v>0.02</v>
          </cell>
          <cell r="CX662">
            <v>0.02</v>
          </cell>
          <cell r="CY662">
            <v>0.03</v>
          </cell>
          <cell r="CZ662">
            <v>0.03</v>
          </cell>
          <cell r="DA662">
            <v>0.02</v>
          </cell>
          <cell r="DB662">
            <v>0.02</v>
          </cell>
          <cell r="DC662">
            <v>0.03</v>
          </cell>
          <cell r="DD662">
            <v>0.85</v>
          </cell>
          <cell r="DE662">
            <v>0.81</v>
          </cell>
          <cell r="DF662">
            <v>0.77</v>
          </cell>
          <cell r="DG662">
            <v>0.8</v>
          </cell>
          <cell r="DH662">
            <v>0.81</v>
          </cell>
          <cell r="DI662">
            <v>0.7</v>
          </cell>
          <cell r="DJ662">
            <v>0.75</v>
          </cell>
          <cell r="DK662">
            <v>0.59</v>
          </cell>
          <cell r="DL662">
            <v>0.62</v>
          </cell>
          <cell r="DM662">
            <v>0.04</v>
          </cell>
          <cell r="DN662">
            <v>4.0000000000000001E-3</v>
          </cell>
          <cell r="DO662">
            <v>0</v>
          </cell>
          <cell r="DP662">
            <v>0.01</v>
          </cell>
          <cell r="DQ662">
            <v>0</v>
          </cell>
          <cell r="DR662">
            <v>0.01</v>
          </cell>
          <cell r="DS662">
            <v>0.04</v>
          </cell>
          <cell r="DT662">
            <v>0</v>
          </cell>
          <cell r="DU662">
            <v>0</v>
          </cell>
          <cell r="DW662">
            <v>2.1999999999999999E-2</v>
          </cell>
          <cell r="DX662">
            <v>1.4E-2</v>
          </cell>
          <cell r="DY662">
            <v>0.01</v>
          </cell>
          <cell r="DZ662">
            <v>0.01</v>
          </cell>
          <cell r="EA662">
            <v>0.04</v>
          </cell>
          <cell r="EB662">
            <v>0.12</v>
          </cell>
          <cell r="EC662">
            <v>0.02</v>
          </cell>
          <cell r="ED662">
            <v>0</v>
          </cell>
          <cell r="EE662">
            <v>0.42</v>
          </cell>
          <cell r="EF662">
            <v>0.28999999999999998</v>
          </cell>
          <cell r="EG662">
            <v>0.31</v>
          </cell>
          <cell r="EH662">
            <v>0.16</v>
          </cell>
          <cell r="EI662">
            <v>0.13</v>
          </cell>
          <cell r="EJ662">
            <v>0.25</v>
          </cell>
          <cell r="EK662">
            <v>0.33</v>
          </cell>
          <cell r="EL662">
            <v>0.23</v>
          </cell>
          <cell r="EM662">
            <v>0.23</v>
          </cell>
          <cell r="EO662">
            <v>0.66</v>
          </cell>
          <cell r="EP662">
            <v>0.65</v>
          </cell>
          <cell r="EQ662">
            <v>0.8</v>
          </cell>
          <cell r="ER662">
            <v>0.84</v>
          </cell>
          <cell r="ES662">
            <v>0.67</v>
          </cell>
          <cell r="ET662">
            <v>0.46</v>
          </cell>
          <cell r="EU662">
            <v>0.72</v>
          </cell>
          <cell r="EV662">
            <v>0.75</v>
          </cell>
          <cell r="EW662">
            <v>0.03</v>
          </cell>
          <cell r="EX662">
            <v>0.03</v>
          </cell>
          <cell r="EY662">
            <v>0.02</v>
          </cell>
          <cell r="EZ662">
            <v>0.03</v>
          </cell>
          <cell r="FA662">
            <v>0.02</v>
          </cell>
          <cell r="FB662">
            <v>0.03</v>
          </cell>
          <cell r="FC662">
            <v>0.05</v>
          </cell>
          <cell r="FD662">
            <v>0.03</v>
          </cell>
          <cell r="FE662">
            <v>0.02</v>
          </cell>
          <cell r="GP662">
            <v>0</v>
          </cell>
          <cell r="GQ662">
            <v>0.04</v>
          </cell>
          <cell r="GR662">
            <v>0.02</v>
          </cell>
          <cell r="GS662">
            <v>0.01</v>
          </cell>
          <cell r="GT662">
            <v>0.1</v>
          </cell>
          <cell r="GU662">
            <v>0.01</v>
          </cell>
          <cell r="GV662">
            <v>0.34</v>
          </cell>
          <cell r="GW662">
            <v>0.32</v>
          </cell>
          <cell r="GX662">
            <v>0.38</v>
          </cell>
          <cell r="GY662">
            <v>0.45</v>
          </cell>
          <cell r="GZ662">
            <v>0.49</v>
          </cell>
          <cell r="HA662">
            <v>0.32</v>
          </cell>
          <cell r="HB662">
            <v>0.62</v>
          </cell>
          <cell r="HC662">
            <v>0.35</v>
          </cell>
          <cell r="HD662">
            <v>0.54</v>
          </cell>
          <cell r="HE662">
            <v>0.51</v>
          </cell>
          <cell r="HF662">
            <v>0.27</v>
          </cell>
          <cell r="HG662">
            <v>0.64</v>
          </cell>
          <cell r="HH662">
            <v>0.01</v>
          </cell>
          <cell r="HI662">
            <v>0.25</v>
          </cell>
          <cell r="HJ662">
            <v>0.03</v>
          </cell>
          <cell r="HK662">
            <v>0.01</v>
          </cell>
          <cell r="HL662">
            <v>0.06</v>
          </cell>
          <cell r="HM662">
            <v>0</v>
          </cell>
          <cell r="HN662">
            <v>0</v>
          </cell>
          <cell r="HO662">
            <v>0.02</v>
          </cell>
          <cell r="HP662">
            <v>0</v>
          </cell>
          <cell r="HQ662">
            <v>0</v>
          </cell>
          <cell r="HR662">
            <v>4.7E-2</v>
          </cell>
          <cell r="HS662">
            <v>0</v>
          </cell>
          <cell r="HT662">
            <v>0.03</v>
          </cell>
          <cell r="HU662">
            <v>0.03</v>
          </cell>
          <cell r="HV662">
            <v>0.03</v>
          </cell>
          <cell r="HW662">
            <v>0.03</v>
          </cell>
          <cell r="HX662">
            <v>0.03</v>
          </cell>
          <cell r="HY662">
            <v>0.03</v>
          </cell>
        </row>
        <row r="663">
          <cell r="A663">
            <v>610539</v>
          </cell>
          <cell r="I663">
            <v>44</v>
          </cell>
          <cell r="J663" t="str">
            <v>Neutral</v>
          </cell>
          <cell r="M663">
            <v>42</v>
          </cell>
          <cell r="R663">
            <v>23</v>
          </cell>
          <cell r="AA663">
            <v>0.03</v>
          </cell>
          <cell r="AB663">
            <v>0.02</v>
          </cell>
          <cell r="AC663">
            <v>0.04</v>
          </cell>
          <cell r="AD663">
            <v>0</v>
          </cell>
          <cell r="AE663">
            <v>0.02</v>
          </cell>
          <cell r="AF663">
            <v>0.04</v>
          </cell>
          <cell r="AG663">
            <v>0.1</v>
          </cell>
          <cell r="AH663">
            <v>7.0000000000000007E-2</v>
          </cell>
          <cell r="AI663">
            <v>7.0000000000000007E-2</v>
          </cell>
          <cell r="AJ663">
            <v>0.05</v>
          </cell>
          <cell r="AK663">
            <v>0.11</v>
          </cell>
          <cell r="AL663">
            <v>0.17</v>
          </cell>
          <cell r="AM663">
            <v>0.36</v>
          </cell>
          <cell r="AN663">
            <v>0.32</v>
          </cell>
          <cell r="AO663">
            <v>0.36</v>
          </cell>
          <cell r="AP663">
            <v>0.25</v>
          </cell>
          <cell r="AQ663">
            <v>0.36</v>
          </cell>
          <cell r="AR663">
            <v>0.35</v>
          </cell>
          <cell r="AS663">
            <v>0.01</v>
          </cell>
          <cell r="AT663">
            <v>0.02</v>
          </cell>
          <cell r="AU663">
            <v>0.01</v>
          </cell>
          <cell r="AV663">
            <v>0.02</v>
          </cell>
          <cell r="AW663">
            <v>0.02</v>
          </cell>
          <cell r="AX663">
            <v>0.01</v>
          </cell>
          <cell r="AY663">
            <v>0.49</v>
          </cell>
          <cell r="AZ663">
            <v>0.56999999999999995</v>
          </cell>
          <cell r="BA663">
            <v>0.51</v>
          </cell>
          <cell r="BB663">
            <v>0.68</v>
          </cell>
          <cell r="BC663">
            <v>0.49</v>
          </cell>
          <cell r="BD663">
            <v>0.42</v>
          </cell>
          <cell r="BK663">
            <v>4.0000000000000001E-3</v>
          </cell>
          <cell r="BL663">
            <v>1.4999999999999999E-2</v>
          </cell>
          <cell r="BM663">
            <v>0.01</v>
          </cell>
          <cell r="BN663">
            <v>0.02</v>
          </cell>
          <cell r="BO663">
            <v>0.01</v>
          </cell>
          <cell r="BP663">
            <v>0.01</v>
          </cell>
          <cell r="BQ663">
            <v>0.01</v>
          </cell>
          <cell r="BR663">
            <v>0.04</v>
          </cell>
          <cell r="BS663">
            <v>0.02</v>
          </cell>
          <cell r="BT663">
            <v>0.01</v>
          </cell>
          <cell r="BU663">
            <v>0.02</v>
          </cell>
          <cell r="BV663">
            <v>0.02</v>
          </cell>
          <cell r="BW663">
            <v>0.02</v>
          </cell>
          <cell r="BX663">
            <v>0.02</v>
          </cell>
          <cell r="BY663">
            <v>0.03</v>
          </cell>
          <cell r="BZ663">
            <v>0.05</v>
          </cell>
          <cell r="CA663">
            <v>0.11</v>
          </cell>
          <cell r="CB663">
            <v>0.08</v>
          </cell>
          <cell r="CL663">
            <v>0.13</v>
          </cell>
          <cell r="CM663">
            <v>0.17</v>
          </cell>
          <cell r="CN663">
            <v>0.19</v>
          </cell>
          <cell r="CO663">
            <v>0.21</v>
          </cell>
          <cell r="CP663">
            <v>0.2</v>
          </cell>
          <cell r="CQ663">
            <v>0.24</v>
          </cell>
          <cell r="CR663">
            <v>0.28000000000000003</v>
          </cell>
          <cell r="CS663">
            <v>0.28000000000000003</v>
          </cell>
          <cell r="CT663">
            <v>0.26</v>
          </cell>
          <cell r="CU663">
            <v>0</v>
          </cell>
          <cell r="CV663">
            <v>0.01</v>
          </cell>
          <cell r="CW663">
            <v>0.01</v>
          </cell>
          <cell r="CX663">
            <v>0.01</v>
          </cell>
          <cell r="CY663">
            <v>0.01</v>
          </cell>
          <cell r="CZ663">
            <v>0.01</v>
          </cell>
          <cell r="DA663">
            <v>0.01</v>
          </cell>
          <cell r="DB663">
            <v>0.01</v>
          </cell>
          <cell r="DC663">
            <v>0.01</v>
          </cell>
          <cell r="DD663">
            <v>0.86</v>
          </cell>
          <cell r="DE663">
            <v>0.78</v>
          </cell>
          <cell r="DF663">
            <v>0.77</v>
          </cell>
          <cell r="DG663">
            <v>0.74</v>
          </cell>
          <cell r="DH663">
            <v>0.76</v>
          </cell>
          <cell r="DI663">
            <v>0.71</v>
          </cell>
          <cell r="DJ663">
            <v>0.65</v>
          </cell>
          <cell r="DK663">
            <v>0.56000000000000005</v>
          </cell>
          <cell r="DL663">
            <v>0.64</v>
          </cell>
          <cell r="DM663">
            <v>0.13</v>
          </cell>
          <cell r="DN663">
            <v>7.0000000000000001E-3</v>
          </cell>
          <cell r="DO663">
            <v>0.01</v>
          </cell>
          <cell r="DP663">
            <v>0.01</v>
          </cell>
          <cell r="DQ663">
            <v>1.0999999999999999E-2</v>
          </cell>
          <cell r="DR663">
            <v>0.01</v>
          </cell>
          <cell r="DS663">
            <v>0.02</v>
          </cell>
          <cell r="DT663">
            <v>0.03</v>
          </cell>
          <cell r="DU663">
            <v>0</v>
          </cell>
          <cell r="DW663">
            <v>4.8000000000000001E-2</v>
          </cell>
          <cell r="DX663">
            <v>0.03</v>
          </cell>
          <cell r="DY663">
            <v>0.06</v>
          </cell>
          <cell r="DZ663">
            <v>0.03</v>
          </cell>
          <cell r="EA663">
            <v>7.0000000000000007E-2</v>
          </cell>
          <cell r="EB663">
            <v>0.11</v>
          </cell>
          <cell r="EC663">
            <v>7.0000000000000007E-2</v>
          </cell>
          <cell r="ED663">
            <v>7.0000000000000007E-2</v>
          </cell>
          <cell r="EE663">
            <v>0.31</v>
          </cell>
          <cell r="EF663">
            <v>0.3</v>
          </cell>
          <cell r="EG663">
            <v>0.33</v>
          </cell>
          <cell r="EH663">
            <v>0.32</v>
          </cell>
          <cell r="EI663">
            <v>0.31</v>
          </cell>
          <cell r="EJ663">
            <v>0.38</v>
          </cell>
          <cell r="EK663">
            <v>0.35</v>
          </cell>
          <cell r="EL663">
            <v>0.41</v>
          </cell>
          <cell r="EM663">
            <v>0.39</v>
          </cell>
          <cell r="EO663">
            <v>0.6</v>
          </cell>
          <cell r="EP663">
            <v>0.59</v>
          </cell>
          <cell r="EQ663">
            <v>0.57999999999999996</v>
          </cell>
          <cell r="ER663">
            <v>0.61</v>
          </cell>
          <cell r="ES663">
            <v>0.49</v>
          </cell>
          <cell r="ET663">
            <v>0.47</v>
          </cell>
          <cell r="EU663">
            <v>0.47</v>
          </cell>
          <cell r="EV663">
            <v>0.51</v>
          </cell>
          <cell r="EW663">
            <v>0.05</v>
          </cell>
          <cell r="EX663">
            <v>0.04</v>
          </cell>
          <cell r="EY663">
            <v>0.04</v>
          </cell>
          <cell r="EZ663">
            <v>0.03</v>
          </cell>
          <cell r="FA663">
            <v>0.03</v>
          </cell>
          <cell r="FB663">
            <v>0.05</v>
          </cell>
          <cell r="FC663">
            <v>0.04</v>
          </cell>
          <cell r="FD663">
            <v>0.03</v>
          </cell>
          <cell r="FE663">
            <v>0.04</v>
          </cell>
          <cell r="GP663">
            <v>0.01</v>
          </cell>
          <cell r="GQ663">
            <v>0</v>
          </cell>
          <cell r="GR663">
            <v>0</v>
          </cell>
          <cell r="GS663">
            <v>0.02</v>
          </cell>
          <cell r="GT663">
            <v>0.09</v>
          </cell>
          <cell r="GU663">
            <v>0.01</v>
          </cell>
          <cell r="GV663">
            <v>0.34</v>
          </cell>
          <cell r="GW663">
            <v>0.3</v>
          </cell>
          <cell r="GX663">
            <v>0.28999999999999998</v>
          </cell>
          <cell r="GY663">
            <v>0.27</v>
          </cell>
          <cell r="GZ663">
            <v>0.37</v>
          </cell>
          <cell r="HA663">
            <v>0.39</v>
          </cell>
          <cell r="HB663">
            <v>0.53</v>
          </cell>
          <cell r="HC663">
            <v>0.4</v>
          </cell>
          <cell r="HD663">
            <v>0.49</v>
          </cell>
          <cell r="HE663">
            <v>0.49</v>
          </cell>
          <cell r="HF663">
            <v>0.33</v>
          </cell>
          <cell r="HG663">
            <v>0.46</v>
          </cell>
          <cell r="HH663">
            <v>0.04</v>
          </cell>
          <cell r="HI663">
            <v>0.19</v>
          </cell>
          <cell r="HJ663">
            <v>0.11</v>
          </cell>
          <cell r="HK663">
            <v>0.11</v>
          </cell>
          <cell r="HL663">
            <v>0.11</v>
          </cell>
          <cell r="HM663">
            <v>0.05</v>
          </cell>
          <cell r="HN663">
            <v>3.6999999999999998E-2</v>
          </cell>
          <cell r="HO663">
            <v>0.05</v>
          </cell>
          <cell r="HP663">
            <v>0.05</v>
          </cell>
          <cell r="HQ663">
            <v>0.05</v>
          </cell>
          <cell r="HR663">
            <v>4.8000000000000001E-2</v>
          </cell>
          <cell r="HS663">
            <v>3.6999999999999998E-2</v>
          </cell>
          <cell r="HT663">
            <v>0.04</v>
          </cell>
          <cell r="HU663">
            <v>0.06</v>
          </cell>
          <cell r="HV663">
            <v>0.06</v>
          </cell>
          <cell r="HW663">
            <v>0.06</v>
          </cell>
          <cell r="HX663">
            <v>0.05</v>
          </cell>
          <cell r="HY663">
            <v>0.05</v>
          </cell>
        </row>
        <row r="664">
          <cell r="A664">
            <v>610541</v>
          </cell>
          <cell r="I664">
            <v>44</v>
          </cell>
          <cell r="J664" t="str">
            <v>Neutral</v>
          </cell>
          <cell r="M664">
            <v>49</v>
          </cell>
          <cell r="R664">
            <v>17</v>
          </cell>
          <cell r="AA664">
            <v>0</v>
          </cell>
          <cell r="AB664">
            <v>0</v>
          </cell>
          <cell r="AC664">
            <v>0.01</v>
          </cell>
          <cell r="AD664">
            <v>0</v>
          </cell>
          <cell r="AE664">
            <v>0.01</v>
          </cell>
          <cell r="AF664">
            <v>0.05</v>
          </cell>
          <cell r="AG664">
            <v>0.04</v>
          </cell>
          <cell r="AH664">
            <v>0.04</v>
          </cell>
          <cell r="AI664">
            <v>0.04</v>
          </cell>
          <cell r="AJ664">
            <v>0.02</v>
          </cell>
          <cell r="AK664">
            <v>0.12</v>
          </cell>
          <cell r="AL664">
            <v>0.16</v>
          </cell>
          <cell r="AM664">
            <v>0.38</v>
          </cell>
          <cell r="AN664">
            <v>0.28000000000000003</v>
          </cell>
          <cell r="AO664">
            <v>0.36</v>
          </cell>
          <cell r="AP664">
            <v>0.2</v>
          </cell>
          <cell r="AQ664">
            <v>0.34</v>
          </cell>
          <cell r="AR664">
            <v>0.33</v>
          </cell>
          <cell r="AS664">
            <v>0.06</v>
          </cell>
          <cell r="AT664">
            <v>0.08</v>
          </cell>
          <cell r="AU664">
            <v>0.08</v>
          </cell>
          <cell r="AV664">
            <v>7.0000000000000007E-2</v>
          </cell>
          <cell r="AW664">
            <v>0.11</v>
          </cell>
          <cell r="AX664">
            <v>0.08</v>
          </cell>
          <cell r="AY664">
            <v>0.52</v>
          </cell>
          <cell r="AZ664">
            <v>0.6</v>
          </cell>
          <cell r="BA664">
            <v>0.51</v>
          </cell>
          <cell r="BB664">
            <v>0.7</v>
          </cell>
          <cell r="BC664">
            <v>0.42</v>
          </cell>
          <cell r="BD664">
            <v>0.38</v>
          </cell>
          <cell r="BK664">
            <v>4.0000000000000001E-3</v>
          </cell>
          <cell r="BL664">
            <v>8.0000000000000002E-3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0.01</v>
          </cell>
          <cell r="BR664">
            <v>0.04</v>
          </cell>
          <cell r="BS664">
            <v>0.01</v>
          </cell>
          <cell r="BT664">
            <v>0.02</v>
          </cell>
          <cell r="BU664">
            <v>0.01</v>
          </cell>
          <cell r="BV664">
            <v>0.02</v>
          </cell>
          <cell r="BW664">
            <v>0.04</v>
          </cell>
          <cell r="BX664">
            <v>0.02</v>
          </cell>
          <cell r="BY664">
            <v>0.04</v>
          </cell>
          <cell r="BZ664">
            <v>0.06</v>
          </cell>
          <cell r="CA664">
            <v>0.06</v>
          </cell>
          <cell r="CB664">
            <v>0.05</v>
          </cell>
          <cell r="CL664">
            <v>0.11</v>
          </cell>
          <cell r="CM664">
            <v>0.15</v>
          </cell>
          <cell r="CN664">
            <v>0.16</v>
          </cell>
          <cell r="CO664">
            <v>0.21</v>
          </cell>
          <cell r="CP664">
            <v>0.17</v>
          </cell>
          <cell r="CQ664">
            <v>0.26</v>
          </cell>
          <cell r="CR664">
            <v>0.17</v>
          </cell>
          <cell r="CS664">
            <v>0.2</v>
          </cell>
          <cell r="CT664">
            <v>0.22</v>
          </cell>
          <cell r="CU664">
            <v>0.05</v>
          </cell>
          <cell r="CV664">
            <v>0.05</v>
          </cell>
          <cell r="CW664">
            <v>7.0000000000000007E-2</v>
          </cell>
          <cell r="CX664">
            <v>7.0000000000000007E-2</v>
          </cell>
          <cell r="CY664">
            <v>0.06</v>
          </cell>
          <cell r="CZ664">
            <v>0.06</v>
          </cell>
          <cell r="DA664">
            <v>7.0000000000000007E-2</v>
          </cell>
          <cell r="DB664">
            <v>7.0000000000000007E-2</v>
          </cell>
          <cell r="DC664">
            <v>0.06</v>
          </cell>
          <cell r="DD664">
            <v>0.82</v>
          </cell>
          <cell r="DE664">
            <v>0.79</v>
          </cell>
          <cell r="DF664">
            <v>0.75</v>
          </cell>
          <cell r="DG664">
            <v>0.68</v>
          </cell>
          <cell r="DH664">
            <v>0.75</v>
          </cell>
          <cell r="DI664">
            <v>0.64</v>
          </cell>
          <cell r="DJ664">
            <v>0.69</v>
          </cell>
          <cell r="DK664">
            <v>0.62</v>
          </cell>
          <cell r="DL664">
            <v>0.66</v>
          </cell>
          <cell r="DM664">
            <v>0.12</v>
          </cell>
          <cell r="DN664">
            <v>8.0000000000000002E-3</v>
          </cell>
          <cell r="DO664">
            <v>0</v>
          </cell>
          <cell r="DP664">
            <v>0</v>
          </cell>
          <cell r="DQ664">
            <v>4.0000000000000001E-3</v>
          </cell>
          <cell r="DR664">
            <v>0.01</v>
          </cell>
          <cell r="DS664">
            <v>0.05</v>
          </cell>
          <cell r="DT664">
            <v>0.01</v>
          </cell>
          <cell r="DU664">
            <v>0</v>
          </cell>
          <cell r="DW664">
            <v>4.4999999999999998E-2</v>
          </cell>
          <cell r="DX664">
            <v>2.8000000000000001E-2</v>
          </cell>
          <cell r="DY664">
            <v>0.03</v>
          </cell>
          <cell r="DZ664">
            <v>0.02</v>
          </cell>
          <cell r="EA664">
            <v>0.05</v>
          </cell>
          <cell r="EB664">
            <v>7.0000000000000007E-2</v>
          </cell>
          <cell r="EC664">
            <v>0.05</v>
          </cell>
          <cell r="ED664">
            <v>0.04</v>
          </cell>
          <cell r="EE664">
            <v>0.3</v>
          </cell>
          <cell r="EF664">
            <v>0.28999999999999998</v>
          </cell>
          <cell r="EG664">
            <v>0.28000000000000003</v>
          </cell>
          <cell r="EH664">
            <v>0.3</v>
          </cell>
          <cell r="EI664">
            <v>0.23</v>
          </cell>
          <cell r="EJ664">
            <v>0.32</v>
          </cell>
          <cell r="EK664">
            <v>0.28999999999999998</v>
          </cell>
          <cell r="EL664">
            <v>0.3</v>
          </cell>
          <cell r="EM664">
            <v>0.3</v>
          </cell>
          <cell r="EO664">
            <v>0.55000000000000004</v>
          </cell>
          <cell r="EP664">
            <v>0.56999999999999995</v>
          </cell>
          <cell r="EQ664">
            <v>0.55000000000000004</v>
          </cell>
          <cell r="ER664">
            <v>0.63</v>
          </cell>
          <cell r="ES664">
            <v>0.49</v>
          </cell>
          <cell r="ET664">
            <v>0.45</v>
          </cell>
          <cell r="EU664">
            <v>0.51</v>
          </cell>
          <cell r="EV664">
            <v>0.52</v>
          </cell>
          <cell r="EW664">
            <v>0.13</v>
          </cell>
          <cell r="EX664">
            <v>0.11</v>
          </cell>
          <cell r="EY664">
            <v>0.11</v>
          </cell>
          <cell r="EZ664">
            <v>0.11</v>
          </cell>
          <cell r="FA664">
            <v>0.11</v>
          </cell>
          <cell r="FB664">
            <v>0.13</v>
          </cell>
          <cell r="FC664">
            <v>0.14000000000000001</v>
          </cell>
          <cell r="FD664">
            <v>0.13</v>
          </cell>
          <cell r="FE664">
            <v>0.13</v>
          </cell>
          <cell r="GP664">
            <v>0</v>
          </cell>
          <cell r="GQ664">
            <v>0</v>
          </cell>
          <cell r="GR664">
            <v>0.01</v>
          </cell>
          <cell r="GS664">
            <v>0.01</v>
          </cell>
          <cell r="GT664">
            <v>0.06</v>
          </cell>
          <cell r="GU664">
            <v>0.01</v>
          </cell>
          <cell r="GV664">
            <v>0.18</v>
          </cell>
          <cell r="GW664">
            <v>0.18</v>
          </cell>
          <cell r="GX664">
            <v>0.2</v>
          </cell>
          <cell r="GY664">
            <v>0.19</v>
          </cell>
          <cell r="GZ664">
            <v>0.28000000000000003</v>
          </cell>
          <cell r="HA664">
            <v>0.16</v>
          </cell>
          <cell r="HB664">
            <v>0.64</v>
          </cell>
          <cell r="HC664">
            <v>0.45</v>
          </cell>
          <cell r="HD664">
            <v>0.52</v>
          </cell>
          <cell r="HE664">
            <v>0.51</v>
          </cell>
          <cell r="HF664">
            <v>0.37</v>
          </cell>
          <cell r="HG664">
            <v>0.62</v>
          </cell>
          <cell r="HH664">
            <v>0.03</v>
          </cell>
          <cell r="HI664">
            <v>0.17</v>
          </cell>
          <cell r="HJ664">
            <v>0.09</v>
          </cell>
          <cell r="HK664">
            <v>0.11</v>
          </cell>
          <cell r="HL664">
            <v>0.12</v>
          </cell>
          <cell r="HM664">
            <v>0.04</v>
          </cell>
          <cell r="HN664">
            <v>2.4E-2</v>
          </cell>
          <cell r="HO664">
            <v>0.04</v>
          </cell>
          <cell r="HP664">
            <v>0.03</v>
          </cell>
          <cell r="HQ664">
            <v>0.04</v>
          </cell>
          <cell r="HR664">
            <v>3.5999999999999997E-2</v>
          </cell>
          <cell r="HS664">
            <v>2.4E-2</v>
          </cell>
          <cell r="HT664">
            <v>0.13</v>
          </cell>
          <cell r="HU664">
            <v>0.17</v>
          </cell>
          <cell r="HV664">
            <v>0.15</v>
          </cell>
          <cell r="HW664">
            <v>0.16</v>
          </cell>
          <cell r="HX664">
            <v>0.13</v>
          </cell>
          <cell r="HY664">
            <v>0.15</v>
          </cell>
        </row>
        <row r="665">
          <cell r="A665">
            <v>610542</v>
          </cell>
          <cell r="I665">
            <v>43</v>
          </cell>
          <cell r="J665" t="str">
            <v>Neutral</v>
          </cell>
          <cell r="M665">
            <v>55</v>
          </cell>
          <cell r="R665">
            <v>65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0.03</v>
          </cell>
          <cell r="AF665">
            <v>7.0000000000000007E-2</v>
          </cell>
          <cell r="AG665">
            <v>0.06</v>
          </cell>
          <cell r="AH665">
            <v>0.05</v>
          </cell>
          <cell r="AI665">
            <v>0.04</v>
          </cell>
          <cell r="AJ665">
            <v>0.03</v>
          </cell>
          <cell r="AK665">
            <v>0.1</v>
          </cell>
          <cell r="AL665">
            <v>0.16</v>
          </cell>
          <cell r="AM665">
            <v>0.32</v>
          </cell>
          <cell r="AN665">
            <v>0.26</v>
          </cell>
          <cell r="AO665">
            <v>0.34</v>
          </cell>
          <cell r="AP665">
            <v>0.2</v>
          </cell>
          <cell r="AQ665">
            <v>0.34</v>
          </cell>
          <cell r="AR665">
            <v>0.28000000000000003</v>
          </cell>
          <cell r="AS665">
            <v>0</v>
          </cell>
          <cell r="AT665">
            <v>0.02</v>
          </cell>
          <cell r="AU665">
            <v>0.01</v>
          </cell>
          <cell r="AV665">
            <v>0.01</v>
          </cell>
          <cell r="AW665">
            <v>0.02</v>
          </cell>
          <cell r="AX665">
            <v>0.04</v>
          </cell>
          <cell r="AY665">
            <v>0.61</v>
          </cell>
          <cell r="AZ665">
            <v>0.67</v>
          </cell>
          <cell r="BA665">
            <v>0.61</v>
          </cell>
          <cell r="BB665">
            <v>0.75</v>
          </cell>
          <cell r="BC665">
            <v>0.5</v>
          </cell>
          <cell r="BD665">
            <v>0.45</v>
          </cell>
          <cell r="BK665">
            <v>0</v>
          </cell>
          <cell r="BL665">
            <v>0</v>
          </cell>
          <cell r="BM665">
            <v>0</v>
          </cell>
          <cell r="BN665">
            <v>0.01</v>
          </cell>
          <cell r="BO665">
            <v>0.01</v>
          </cell>
          <cell r="BP665">
            <v>0.01</v>
          </cell>
          <cell r="BQ665">
            <v>0.01</v>
          </cell>
          <cell r="BR665">
            <v>0.06</v>
          </cell>
          <cell r="BS665">
            <v>0.01</v>
          </cell>
          <cell r="BT665">
            <v>0.02</v>
          </cell>
          <cell r="BU665">
            <v>0.03</v>
          </cell>
          <cell r="BV665">
            <v>0.04</v>
          </cell>
          <cell r="BW665">
            <v>0.03</v>
          </cell>
          <cell r="BX665">
            <v>0.01</v>
          </cell>
          <cell r="BY665">
            <v>0.04</v>
          </cell>
          <cell r="BZ665">
            <v>0.09</v>
          </cell>
          <cell r="CA665">
            <v>0.12</v>
          </cell>
          <cell r="CB665">
            <v>0.13</v>
          </cell>
          <cell r="CL665">
            <v>0.14000000000000001</v>
          </cell>
          <cell r="CM665">
            <v>0.18</v>
          </cell>
          <cell r="CN665">
            <v>0.2</v>
          </cell>
          <cell r="CO665">
            <v>0.21</v>
          </cell>
          <cell r="CP665">
            <v>0.19</v>
          </cell>
          <cell r="CQ665">
            <v>0.25</v>
          </cell>
          <cell r="CR665">
            <v>0.23</v>
          </cell>
          <cell r="CS665">
            <v>0.23</v>
          </cell>
          <cell r="CT665">
            <v>0.24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0.02</v>
          </cell>
          <cell r="DA665">
            <v>0.01</v>
          </cell>
          <cell r="DB665">
            <v>0.01</v>
          </cell>
          <cell r="DC665">
            <v>0.01</v>
          </cell>
          <cell r="DD665">
            <v>0.84</v>
          </cell>
          <cell r="DE665">
            <v>0.79</v>
          </cell>
          <cell r="DF665">
            <v>0.75</v>
          </cell>
          <cell r="DG665">
            <v>0.75</v>
          </cell>
          <cell r="DH665">
            <v>0.78</v>
          </cell>
          <cell r="DI665">
            <v>0.68</v>
          </cell>
          <cell r="DJ665">
            <v>0.66</v>
          </cell>
          <cell r="DK665">
            <v>0.57999999999999996</v>
          </cell>
          <cell r="DL665">
            <v>0.6</v>
          </cell>
          <cell r="DM665">
            <v>7.0000000000000007E-2</v>
          </cell>
          <cell r="DN665">
            <v>0</v>
          </cell>
          <cell r="DO665">
            <v>0</v>
          </cell>
          <cell r="DP665">
            <v>0.01</v>
          </cell>
          <cell r="DQ665">
            <v>0</v>
          </cell>
          <cell r="DR665">
            <v>0.01</v>
          </cell>
          <cell r="DS665">
            <v>0.04</v>
          </cell>
          <cell r="DT665">
            <v>0</v>
          </cell>
          <cell r="DU665">
            <v>0.01</v>
          </cell>
          <cell r="DW665">
            <v>1.7999999999999999E-2</v>
          </cell>
          <cell r="DX665">
            <v>1.4E-2</v>
          </cell>
          <cell r="DY665">
            <v>0.03</v>
          </cell>
          <cell r="DZ665">
            <v>0.02</v>
          </cell>
          <cell r="EA665">
            <v>0.04</v>
          </cell>
          <cell r="EB665">
            <v>0.06</v>
          </cell>
          <cell r="EC665">
            <v>0.06</v>
          </cell>
          <cell r="ED665">
            <v>0.03</v>
          </cell>
          <cell r="EE665">
            <v>0.3</v>
          </cell>
          <cell r="EF665">
            <v>0.23</v>
          </cell>
          <cell r="EG665">
            <v>0.19</v>
          </cell>
          <cell r="EH665">
            <v>0.23</v>
          </cell>
          <cell r="EI665">
            <v>0.22</v>
          </cell>
          <cell r="EJ665">
            <v>0.3</v>
          </cell>
          <cell r="EK665">
            <v>0.28000000000000003</v>
          </cell>
          <cell r="EL665">
            <v>0.33</v>
          </cell>
          <cell r="EM665">
            <v>0.28999999999999998</v>
          </cell>
          <cell r="EO665">
            <v>0.68</v>
          </cell>
          <cell r="EP665">
            <v>0.72</v>
          </cell>
          <cell r="EQ665">
            <v>0.65</v>
          </cell>
          <cell r="ER665">
            <v>0.7</v>
          </cell>
          <cell r="ES665">
            <v>0.56999999999999995</v>
          </cell>
          <cell r="ET665">
            <v>0.5</v>
          </cell>
          <cell r="EU665">
            <v>0.51</v>
          </cell>
          <cell r="EV665">
            <v>0.59</v>
          </cell>
          <cell r="EW665">
            <v>0.1</v>
          </cell>
          <cell r="EX665">
            <v>7.0000000000000007E-2</v>
          </cell>
          <cell r="EY665">
            <v>7.0000000000000007E-2</v>
          </cell>
          <cell r="EZ665">
            <v>7.0000000000000007E-2</v>
          </cell>
          <cell r="FA665">
            <v>7.0000000000000007E-2</v>
          </cell>
          <cell r="FB665">
            <v>0.08</v>
          </cell>
          <cell r="FC665">
            <v>0.12</v>
          </cell>
          <cell r="FD665">
            <v>0.1</v>
          </cell>
          <cell r="FE665">
            <v>0.09</v>
          </cell>
          <cell r="GP665">
            <v>0</v>
          </cell>
          <cell r="GQ665">
            <v>0</v>
          </cell>
          <cell r="GR665">
            <v>0</v>
          </cell>
          <cell r="GS665">
            <v>0.01</v>
          </cell>
          <cell r="GT665">
            <v>0.06</v>
          </cell>
          <cell r="GU665">
            <v>0</v>
          </cell>
          <cell r="GV665">
            <v>0.14000000000000001</v>
          </cell>
          <cell r="GW665">
            <v>0.15</v>
          </cell>
          <cell r="GX665">
            <v>0.13</v>
          </cell>
          <cell r="GY665">
            <v>0.13</v>
          </cell>
          <cell r="GZ665">
            <v>0.24</v>
          </cell>
          <cell r="HA665">
            <v>0.14000000000000001</v>
          </cell>
          <cell r="HB665">
            <v>0.69</v>
          </cell>
          <cell r="HC665">
            <v>0.56999999999999995</v>
          </cell>
          <cell r="HD665">
            <v>0.62</v>
          </cell>
          <cell r="HE665">
            <v>0.65</v>
          </cell>
          <cell r="HF665">
            <v>0.43</v>
          </cell>
          <cell r="HG665">
            <v>0.69</v>
          </cell>
          <cell r="HH665">
            <v>0.05</v>
          </cell>
          <cell r="HI665">
            <v>0.14000000000000001</v>
          </cell>
          <cell r="HJ665">
            <v>0.11</v>
          </cell>
          <cell r="HK665">
            <v>0.08</v>
          </cell>
          <cell r="HL665">
            <v>0.1</v>
          </cell>
          <cell r="HM665">
            <v>0.04</v>
          </cell>
          <cell r="HN665">
            <v>1.7999999999999999E-2</v>
          </cell>
          <cell r="HO665">
            <v>0.02</v>
          </cell>
          <cell r="HP665">
            <v>0.02</v>
          </cell>
          <cell r="HQ665">
            <v>0.02</v>
          </cell>
          <cell r="HR665">
            <v>4.5999999999999999E-2</v>
          </cell>
          <cell r="HS665">
            <v>1.7999999999999999E-2</v>
          </cell>
          <cell r="HT665">
            <v>0.1</v>
          </cell>
          <cell r="HU665">
            <v>0.11</v>
          </cell>
          <cell r="HV665">
            <v>0.11</v>
          </cell>
          <cell r="HW665">
            <v>0.1</v>
          </cell>
          <cell r="HX665">
            <v>0.12</v>
          </cell>
          <cell r="HY665">
            <v>0.11</v>
          </cell>
        </row>
        <row r="666">
          <cell r="A666">
            <v>610543</v>
          </cell>
          <cell r="I666">
            <v>48</v>
          </cell>
          <cell r="J666" t="str">
            <v>Neutral</v>
          </cell>
          <cell r="M666">
            <v>51</v>
          </cell>
          <cell r="R666">
            <v>11</v>
          </cell>
          <cell r="AA666">
            <v>0.01</v>
          </cell>
          <cell r="AB666">
            <v>0.01</v>
          </cell>
          <cell r="AC666">
            <v>0.01</v>
          </cell>
          <cell r="AD666">
            <v>0.02</v>
          </cell>
          <cell r="AE666">
            <v>0.02</v>
          </cell>
          <cell r="AF666">
            <v>0.09</v>
          </cell>
          <cell r="AG666">
            <v>0.06</v>
          </cell>
          <cell r="AH666">
            <v>0.05</v>
          </cell>
          <cell r="AI666">
            <v>0.06</v>
          </cell>
          <cell r="AJ666">
            <v>7.0000000000000007E-2</v>
          </cell>
          <cell r="AK666">
            <v>0.15</v>
          </cell>
          <cell r="AL666">
            <v>0.21</v>
          </cell>
          <cell r="AM666">
            <v>0.48</v>
          </cell>
          <cell r="AN666">
            <v>0.35</v>
          </cell>
          <cell r="AO666">
            <v>0.43</v>
          </cell>
          <cell r="AP666">
            <v>0.27</v>
          </cell>
          <cell r="AQ666">
            <v>0.41</v>
          </cell>
          <cell r="AR666">
            <v>0.35</v>
          </cell>
          <cell r="AS666">
            <v>0.02</v>
          </cell>
          <cell r="AT666">
            <v>0.05</v>
          </cell>
          <cell r="AU666">
            <v>0.03</v>
          </cell>
          <cell r="AV666">
            <v>0.03</v>
          </cell>
          <cell r="AW666">
            <v>0.04</v>
          </cell>
          <cell r="AX666">
            <v>0.03</v>
          </cell>
          <cell r="AY666">
            <v>0.43</v>
          </cell>
          <cell r="AZ666">
            <v>0.54</v>
          </cell>
          <cell r="BA666">
            <v>0.47</v>
          </cell>
          <cell r="BB666">
            <v>0.61</v>
          </cell>
          <cell r="BC666">
            <v>0.38</v>
          </cell>
          <cell r="BD666">
            <v>0.33</v>
          </cell>
          <cell r="BK666">
            <v>0</v>
          </cell>
          <cell r="BL666">
            <v>5.0000000000000001E-3</v>
          </cell>
          <cell r="BM666">
            <v>0</v>
          </cell>
          <cell r="BN666">
            <v>0.01</v>
          </cell>
          <cell r="BO666">
            <v>0</v>
          </cell>
          <cell r="BP666">
            <v>0</v>
          </cell>
          <cell r="BQ666">
            <v>0.09</v>
          </cell>
          <cell r="BR666">
            <v>0.2</v>
          </cell>
          <cell r="BS666">
            <v>0.09</v>
          </cell>
          <cell r="BT666">
            <v>0.02</v>
          </cell>
          <cell r="BU666">
            <v>0.01</v>
          </cell>
          <cell r="BV666">
            <v>0.03</v>
          </cell>
          <cell r="BW666">
            <v>0.06</v>
          </cell>
          <cell r="BX666">
            <v>0.01</v>
          </cell>
          <cell r="BY666">
            <v>0.04</v>
          </cell>
          <cell r="BZ666">
            <v>0.16</v>
          </cell>
          <cell r="CA666">
            <v>0.15</v>
          </cell>
          <cell r="CB666">
            <v>0.13</v>
          </cell>
          <cell r="CL666">
            <v>0.28000000000000003</v>
          </cell>
          <cell r="CM666">
            <v>0.34</v>
          </cell>
          <cell r="CN666">
            <v>0.37</v>
          </cell>
          <cell r="CO666">
            <v>0.35</v>
          </cell>
          <cell r="CP666">
            <v>0.37</v>
          </cell>
          <cell r="CQ666">
            <v>0.36</v>
          </cell>
          <cell r="CR666">
            <v>0.3</v>
          </cell>
          <cell r="CS666">
            <v>0.26</v>
          </cell>
          <cell r="CT666">
            <v>0.36</v>
          </cell>
          <cell r="CU666">
            <v>0.03</v>
          </cell>
          <cell r="CV666">
            <v>0.04</v>
          </cell>
          <cell r="CW666">
            <v>0.03</v>
          </cell>
          <cell r="CX666">
            <v>0.03</v>
          </cell>
          <cell r="CY666">
            <v>0.04</v>
          </cell>
          <cell r="CZ666">
            <v>0.04</v>
          </cell>
          <cell r="DA666">
            <v>0.03</v>
          </cell>
          <cell r="DB666">
            <v>0.04</v>
          </cell>
          <cell r="DC666">
            <v>0.04</v>
          </cell>
          <cell r="DD666">
            <v>0.66</v>
          </cell>
          <cell r="DE666">
            <v>0.6</v>
          </cell>
          <cell r="DF666">
            <v>0.56999999999999995</v>
          </cell>
          <cell r="DG666">
            <v>0.54</v>
          </cell>
          <cell r="DH666">
            <v>0.56999999999999995</v>
          </cell>
          <cell r="DI666">
            <v>0.55000000000000004</v>
          </cell>
          <cell r="DJ666">
            <v>0.42</v>
          </cell>
          <cell r="DK666">
            <v>0.34</v>
          </cell>
          <cell r="DL666">
            <v>0.38</v>
          </cell>
          <cell r="DM666">
            <v>0.24</v>
          </cell>
          <cell r="DN666">
            <v>2.4E-2</v>
          </cell>
          <cell r="DO666">
            <v>0.02</v>
          </cell>
          <cell r="DP666">
            <v>0.02</v>
          </cell>
          <cell r="DQ666">
            <v>0.02</v>
          </cell>
          <cell r="DR666">
            <v>0.01</v>
          </cell>
          <cell r="DS666">
            <v>0.03</v>
          </cell>
          <cell r="DT666">
            <v>0.02</v>
          </cell>
          <cell r="DU666">
            <v>0.02</v>
          </cell>
          <cell r="DW666">
            <v>6.0999999999999999E-2</v>
          </cell>
          <cell r="DX666">
            <v>4.1000000000000002E-2</v>
          </cell>
          <cell r="DY666">
            <v>7.0000000000000007E-2</v>
          </cell>
          <cell r="DZ666">
            <v>0.02</v>
          </cell>
          <cell r="EA666">
            <v>0.06</v>
          </cell>
          <cell r="EB666">
            <v>0.1</v>
          </cell>
          <cell r="EC666">
            <v>7.0000000000000007E-2</v>
          </cell>
          <cell r="ED666">
            <v>0.09</v>
          </cell>
          <cell r="EE666">
            <v>0.26</v>
          </cell>
          <cell r="EF666">
            <v>0.42</v>
          </cell>
          <cell r="EG666">
            <v>0.38</v>
          </cell>
          <cell r="EH666">
            <v>0.39</v>
          </cell>
          <cell r="EI666">
            <v>0.36</v>
          </cell>
          <cell r="EJ666">
            <v>0.43</v>
          </cell>
          <cell r="EK666">
            <v>0.4</v>
          </cell>
          <cell r="EL666">
            <v>0.44</v>
          </cell>
          <cell r="EM666">
            <v>0.43</v>
          </cell>
          <cell r="EO666">
            <v>0.46</v>
          </cell>
          <cell r="EP666">
            <v>0.53</v>
          </cell>
          <cell r="EQ666">
            <v>0.49</v>
          </cell>
          <cell r="ER666">
            <v>0.56000000000000005</v>
          </cell>
          <cell r="ES666">
            <v>0.45</v>
          </cell>
          <cell r="ET666">
            <v>0.42</v>
          </cell>
          <cell r="EU666">
            <v>0.43</v>
          </cell>
          <cell r="EV666">
            <v>0.41</v>
          </cell>
          <cell r="EW666">
            <v>0.03</v>
          </cell>
          <cell r="EX666">
            <v>0.03</v>
          </cell>
          <cell r="EY666">
            <v>0.04</v>
          </cell>
          <cell r="EZ666">
            <v>0.03</v>
          </cell>
          <cell r="FA666">
            <v>0.05</v>
          </cell>
          <cell r="FB666">
            <v>0.04</v>
          </cell>
          <cell r="FC666">
            <v>0.05</v>
          </cell>
          <cell r="FD666">
            <v>0.04</v>
          </cell>
          <cell r="FE666">
            <v>0.04</v>
          </cell>
          <cell r="GP666">
            <v>0</v>
          </cell>
          <cell r="GQ666">
            <v>0.01</v>
          </cell>
          <cell r="GR666">
            <v>0.01</v>
          </cell>
          <cell r="GS666">
            <v>0.02</v>
          </cell>
          <cell r="GT666">
            <v>0.18</v>
          </cell>
          <cell r="GU666">
            <v>0.01</v>
          </cell>
          <cell r="GV666">
            <v>0.3</v>
          </cell>
          <cell r="GW666">
            <v>0.24</v>
          </cell>
          <cell r="GX666">
            <v>0.24</v>
          </cell>
          <cell r="GY666">
            <v>0.23</v>
          </cell>
          <cell r="GZ666">
            <v>0.33</v>
          </cell>
          <cell r="HA666">
            <v>0.26</v>
          </cell>
          <cell r="HB666">
            <v>0.5</v>
          </cell>
          <cell r="HC666">
            <v>0.56000000000000005</v>
          </cell>
          <cell r="HD666">
            <v>0.57999999999999996</v>
          </cell>
          <cell r="HE666">
            <v>0.6</v>
          </cell>
          <cell r="HF666">
            <v>0.31</v>
          </cell>
          <cell r="HG666">
            <v>0.57999999999999996</v>
          </cell>
          <cell r="HH666">
            <v>0.14000000000000001</v>
          </cell>
          <cell r="HI666">
            <v>0.12</v>
          </cell>
          <cell r="HJ666">
            <v>0.1</v>
          </cell>
          <cell r="HK666">
            <v>0.08</v>
          </cell>
          <cell r="HL666">
            <v>0.11</v>
          </cell>
          <cell r="HM666">
            <v>7.0000000000000007E-2</v>
          </cell>
          <cell r="HN666">
            <v>0.02</v>
          </cell>
          <cell r="HO666">
            <v>0.02</v>
          </cell>
          <cell r="HP666">
            <v>0.02</v>
          </cell>
          <cell r="HQ666">
            <v>0.02</v>
          </cell>
          <cell r="HR666">
            <v>2.1999999999999999E-2</v>
          </cell>
          <cell r="HS666">
            <v>0.02</v>
          </cell>
          <cell r="HT666">
            <v>0.04</v>
          </cell>
          <cell r="HU666">
            <v>0.05</v>
          </cell>
          <cell r="HV666">
            <v>0.05</v>
          </cell>
          <cell r="HW666">
            <v>0.06</v>
          </cell>
          <cell r="HX666">
            <v>0.05</v>
          </cell>
          <cell r="HY666">
            <v>0.06</v>
          </cell>
        </row>
        <row r="667">
          <cell r="A667">
            <v>610544</v>
          </cell>
          <cell r="I667">
            <v>90</v>
          </cell>
          <cell r="J667" t="str">
            <v>Weak</v>
          </cell>
          <cell r="M667">
            <v>27</v>
          </cell>
          <cell r="R667">
            <v>26</v>
          </cell>
          <cell r="AA667">
            <v>0.04</v>
          </cell>
          <cell r="AB667">
            <v>0.03</v>
          </cell>
          <cell r="AC667">
            <v>0.02</v>
          </cell>
          <cell r="AD667">
            <v>0.01</v>
          </cell>
          <cell r="AE667">
            <v>0.06</v>
          </cell>
          <cell r="AF667">
            <v>0.09</v>
          </cell>
          <cell r="AG667">
            <v>0.19</v>
          </cell>
          <cell r="AH667">
            <v>0.14000000000000001</v>
          </cell>
          <cell r="AI667">
            <v>0.1</v>
          </cell>
          <cell r="AJ667">
            <v>0.04</v>
          </cell>
          <cell r="AK667">
            <v>0.08</v>
          </cell>
          <cell r="AL667">
            <v>0.16</v>
          </cell>
          <cell r="AM667">
            <v>0.41</v>
          </cell>
          <cell r="AN667">
            <v>0.38</v>
          </cell>
          <cell r="AO667">
            <v>0.46</v>
          </cell>
          <cell r="AP667">
            <v>0.23</v>
          </cell>
          <cell r="AQ667">
            <v>0.44</v>
          </cell>
          <cell r="AR667">
            <v>0.38</v>
          </cell>
          <cell r="AS667">
            <v>0.01</v>
          </cell>
          <cell r="AT667">
            <v>0.01</v>
          </cell>
          <cell r="AU667">
            <v>0.01</v>
          </cell>
          <cell r="AV667">
            <v>0.01</v>
          </cell>
          <cell r="AW667">
            <v>0.02</v>
          </cell>
          <cell r="AX667">
            <v>0.02</v>
          </cell>
          <cell r="AY667">
            <v>0.35</v>
          </cell>
          <cell r="AZ667">
            <v>0.43</v>
          </cell>
          <cell r="BA667">
            <v>0.42</v>
          </cell>
          <cell r="BB667">
            <v>0.72</v>
          </cell>
          <cell r="BC667">
            <v>0.41</v>
          </cell>
          <cell r="BD667">
            <v>0.34</v>
          </cell>
          <cell r="BK667">
            <v>2E-3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0.01</v>
          </cell>
          <cell r="BR667">
            <v>0.03</v>
          </cell>
          <cell r="BS667">
            <v>0.01</v>
          </cell>
          <cell r="BT667">
            <v>0.01</v>
          </cell>
          <cell r="BU667">
            <v>0.01</v>
          </cell>
          <cell r="BV667">
            <v>0.02</v>
          </cell>
          <cell r="BW667">
            <v>0.04</v>
          </cell>
          <cell r="BX667">
            <v>0.02</v>
          </cell>
          <cell r="BY667">
            <v>0.04</v>
          </cell>
          <cell r="BZ667">
            <v>0.05</v>
          </cell>
          <cell r="CA667">
            <v>0.09</v>
          </cell>
          <cell r="CB667">
            <v>7.0000000000000007E-2</v>
          </cell>
          <cell r="CL667">
            <v>0.11</v>
          </cell>
          <cell r="CM667">
            <v>0.16</v>
          </cell>
          <cell r="CN667">
            <v>0.23</v>
          </cell>
          <cell r="CO667">
            <v>0.21</v>
          </cell>
          <cell r="CP667">
            <v>0.18</v>
          </cell>
          <cell r="CQ667">
            <v>0.25</v>
          </cell>
          <cell r="CR667">
            <v>0.23</v>
          </cell>
          <cell r="CS667">
            <v>0.24</v>
          </cell>
          <cell r="CT667">
            <v>0.24</v>
          </cell>
          <cell r="CU667">
            <v>0.01</v>
          </cell>
          <cell r="CV667">
            <v>0</v>
          </cell>
          <cell r="CW667">
            <v>0</v>
          </cell>
          <cell r="CX667">
            <v>0</v>
          </cell>
          <cell r="CY667">
            <v>0.01</v>
          </cell>
          <cell r="CZ667">
            <v>0.01</v>
          </cell>
          <cell r="DA667">
            <v>0.01</v>
          </cell>
          <cell r="DB667">
            <v>0.01</v>
          </cell>
          <cell r="DC667">
            <v>0.01</v>
          </cell>
          <cell r="DD667">
            <v>0.88</v>
          </cell>
          <cell r="DE667">
            <v>0.83</v>
          </cell>
          <cell r="DF667">
            <v>0.75</v>
          </cell>
          <cell r="DG667">
            <v>0.75</v>
          </cell>
          <cell r="DH667">
            <v>0.79</v>
          </cell>
          <cell r="DI667">
            <v>0.7</v>
          </cell>
          <cell r="DJ667">
            <v>0.69</v>
          </cell>
          <cell r="DK667">
            <v>0.63</v>
          </cell>
          <cell r="DL667">
            <v>0.66</v>
          </cell>
          <cell r="DM667">
            <v>0.09</v>
          </cell>
          <cell r="DN667">
            <v>3.1E-2</v>
          </cell>
          <cell r="DO667">
            <v>0.01</v>
          </cell>
          <cell r="DP667">
            <v>0.01</v>
          </cell>
          <cell r="DQ667">
            <v>1.4999999999999999E-2</v>
          </cell>
          <cell r="DR667">
            <v>0.03</v>
          </cell>
          <cell r="DS667">
            <v>0.09</v>
          </cell>
          <cell r="DT667">
            <v>0.03</v>
          </cell>
          <cell r="DU667">
            <v>0</v>
          </cell>
          <cell r="DW667">
            <v>7.1999999999999995E-2</v>
          </cell>
          <cell r="DX667">
            <v>3.3000000000000002E-2</v>
          </cell>
          <cell r="DY667">
            <v>0.06</v>
          </cell>
          <cell r="DZ667">
            <v>0.04</v>
          </cell>
          <cell r="EA667">
            <v>0.06</v>
          </cell>
          <cell r="EB667">
            <v>0.11</v>
          </cell>
          <cell r="EC667">
            <v>0.08</v>
          </cell>
          <cell r="ED667">
            <v>0.08</v>
          </cell>
          <cell r="EE667">
            <v>0.37</v>
          </cell>
          <cell r="EF667">
            <v>0.38</v>
          </cell>
          <cell r="EG667">
            <v>0.36</v>
          </cell>
          <cell r="EH667">
            <v>0.36</v>
          </cell>
          <cell r="EI667">
            <v>0.32</v>
          </cell>
          <cell r="EJ667">
            <v>0.43</v>
          </cell>
          <cell r="EK667">
            <v>0.36</v>
          </cell>
          <cell r="EL667">
            <v>0.41</v>
          </cell>
          <cell r="EM667">
            <v>0.42</v>
          </cell>
          <cell r="EO667">
            <v>0.51</v>
          </cell>
          <cell r="EP667">
            <v>0.59</v>
          </cell>
          <cell r="EQ667">
            <v>0.56000000000000005</v>
          </cell>
          <cell r="ER667">
            <v>0.61</v>
          </cell>
          <cell r="ES667">
            <v>0.46</v>
          </cell>
          <cell r="ET667">
            <v>0.42</v>
          </cell>
          <cell r="EU667">
            <v>0.47</v>
          </cell>
          <cell r="EV667">
            <v>0.48</v>
          </cell>
          <cell r="EW667">
            <v>0.04</v>
          </cell>
          <cell r="EX667">
            <v>0.01</v>
          </cell>
          <cell r="EY667">
            <v>0.01</v>
          </cell>
          <cell r="EZ667">
            <v>0.01</v>
          </cell>
          <cell r="FA667">
            <v>0.01</v>
          </cell>
          <cell r="FB667">
            <v>0.03</v>
          </cell>
          <cell r="FC667">
            <v>0.03</v>
          </cell>
          <cell r="FD667">
            <v>0.02</v>
          </cell>
          <cell r="FE667">
            <v>0.02</v>
          </cell>
          <cell r="GP667">
            <v>0.01</v>
          </cell>
          <cell r="GQ667">
            <v>0.02</v>
          </cell>
          <cell r="GR667">
            <v>0.02</v>
          </cell>
          <cell r="GS667">
            <v>0.01</v>
          </cell>
          <cell r="GT667">
            <v>0.26</v>
          </cell>
          <cell r="GU667">
            <v>0.02</v>
          </cell>
          <cell r="GV667">
            <v>0.22</v>
          </cell>
          <cell r="GW667">
            <v>0.21</v>
          </cell>
          <cell r="GX667">
            <v>0.25</v>
          </cell>
          <cell r="GY667">
            <v>0.23</v>
          </cell>
          <cell r="GZ667">
            <v>0.34</v>
          </cell>
          <cell r="HA667">
            <v>0.25</v>
          </cell>
          <cell r="HB667">
            <v>0.7</v>
          </cell>
          <cell r="HC667">
            <v>0.55000000000000004</v>
          </cell>
          <cell r="HD667">
            <v>0.53</v>
          </cell>
          <cell r="HE667">
            <v>0.64</v>
          </cell>
          <cell r="HF667">
            <v>0.24</v>
          </cell>
          <cell r="HG667">
            <v>0.64</v>
          </cell>
          <cell r="HH667">
            <v>0.04</v>
          </cell>
          <cell r="HI667">
            <v>0.19</v>
          </cell>
          <cell r="HJ667">
            <v>0.17</v>
          </cell>
          <cell r="HK667">
            <v>7.0000000000000007E-2</v>
          </cell>
          <cell r="HL667">
            <v>0.12</v>
          </cell>
          <cell r="HM667">
            <v>0.05</v>
          </cell>
          <cell r="HN667">
            <v>1.0999999999999999E-2</v>
          </cell>
          <cell r="HO667">
            <v>0.02</v>
          </cell>
          <cell r="HP667">
            <v>0.02</v>
          </cell>
          <cell r="HQ667">
            <v>0.02</v>
          </cell>
          <cell r="HR667">
            <v>1.7999999999999999E-2</v>
          </cell>
          <cell r="HS667">
            <v>1.0999999999999999E-2</v>
          </cell>
          <cell r="HT667">
            <v>0.02</v>
          </cell>
          <cell r="HU667">
            <v>0.02</v>
          </cell>
          <cell r="HV667">
            <v>0.02</v>
          </cell>
          <cell r="HW667">
            <v>0.03</v>
          </cell>
          <cell r="HX667">
            <v>0.03</v>
          </cell>
          <cell r="HY667">
            <v>0.03</v>
          </cell>
        </row>
        <row r="668">
          <cell r="A668">
            <v>610547</v>
          </cell>
          <cell r="I668">
            <v>36</v>
          </cell>
          <cell r="J668" t="str">
            <v>Neutral</v>
          </cell>
          <cell r="M668">
            <v>58</v>
          </cell>
          <cell r="R668">
            <v>1</v>
          </cell>
          <cell r="AA668">
            <v>0</v>
          </cell>
          <cell r="AB668">
            <v>0</v>
          </cell>
          <cell r="AC668">
            <v>0</v>
          </cell>
          <cell r="AD668">
            <v>0.02</v>
          </cell>
          <cell r="AE668">
            <v>0.01</v>
          </cell>
          <cell r="AF668">
            <v>0.04</v>
          </cell>
          <cell r="AG668">
            <v>0.08</v>
          </cell>
          <cell r="AH668">
            <v>0.06</v>
          </cell>
          <cell r="AI668">
            <v>7.0000000000000007E-2</v>
          </cell>
          <cell r="AJ668">
            <v>0.04</v>
          </cell>
          <cell r="AK668">
            <v>0.15</v>
          </cell>
          <cell r="AL668">
            <v>0.16</v>
          </cell>
          <cell r="AM668">
            <v>0.37</v>
          </cell>
          <cell r="AN668">
            <v>0.33</v>
          </cell>
          <cell r="AO668">
            <v>0.39</v>
          </cell>
          <cell r="AP668">
            <v>0.28999999999999998</v>
          </cell>
          <cell r="AQ668">
            <v>0.39</v>
          </cell>
          <cell r="AR668">
            <v>0.38</v>
          </cell>
          <cell r="AS668">
            <v>0.01</v>
          </cell>
          <cell r="AT668">
            <v>0</v>
          </cell>
          <cell r="AU668">
            <v>0.01</v>
          </cell>
          <cell r="AV668">
            <v>0.01</v>
          </cell>
          <cell r="AW668">
            <v>0.02</v>
          </cell>
          <cell r="AX668">
            <v>0.02</v>
          </cell>
          <cell r="AY668">
            <v>0.55000000000000004</v>
          </cell>
          <cell r="AZ668">
            <v>0.61</v>
          </cell>
          <cell r="BA668">
            <v>0.53</v>
          </cell>
          <cell r="BB668">
            <v>0.64</v>
          </cell>
          <cell r="BC668">
            <v>0.43</v>
          </cell>
          <cell r="BD668">
            <v>0.39</v>
          </cell>
          <cell r="BK668">
            <v>1.0999999999999999E-2</v>
          </cell>
          <cell r="BL668">
            <v>0</v>
          </cell>
          <cell r="BM668">
            <v>0</v>
          </cell>
          <cell r="BN668">
            <v>0.01</v>
          </cell>
          <cell r="BO668">
            <v>0.01</v>
          </cell>
          <cell r="BP668">
            <v>0.01</v>
          </cell>
          <cell r="BQ668">
            <v>0.14000000000000001</v>
          </cell>
          <cell r="BR668">
            <v>0.17</v>
          </cell>
          <cell r="BS668">
            <v>0.12</v>
          </cell>
          <cell r="BT668">
            <v>0.02</v>
          </cell>
          <cell r="BU668">
            <v>0.03</v>
          </cell>
          <cell r="BV668">
            <v>0.05</v>
          </cell>
          <cell r="BW668">
            <v>0.05</v>
          </cell>
          <cell r="BX668">
            <v>0.05</v>
          </cell>
          <cell r="BY668">
            <v>0.12</v>
          </cell>
          <cell r="BZ668">
            <v>0.17</v>
          </cell>
          <cell r="CA668">
            <v>0.23</v>
          </cell>
          <cell r="CB668">
            <v>0.22</v>
          </cell>
          <cell r="CL668">
            <v>0.3</v>
          </cell>
          <cell r="CM668">
            <v>0.42</v>
          </cell>
          <cell r="CN668">
            <v>0.45</v>
          </cell>
          <cell r="CO668">
            <v>0.37</v>
          </cell>
          <cell r="CP668">
            <v>0.38</v>
          </cell>
          <cell r="CQ668">
            <v>0.43</v>
          </cell>
          <cell r="CR668">
            <v>0.34</v>
          </cell>
          <cell r="CS668">
            <v>0.24</v>
          </cell>
          <cell r="CT668">
            <v>0.27</v>
          </cell>
          <cell r="CU668">
            <v>0.01</v>
          </cell>
          <cell r="CV668">
            <v>0.01</v>
          </cell>
          <cell r="CW668">
            <v>0</v>
          </cell>
          <cell r="CX668">
            <v>0.01</v>
          </cell>
          <cell r="CY668">
            <v>0</v>
          </cell>
          <cell r="CZ668">
            <v>0.01</v>
          </cell>
          <cell r="DA668">
            <v>0</v>
          </cell>
          <cell r="DB668">
            <v>0.01</v>
          </cell>
          <cell r="DC668">
            <v>0.01</v>
          </cell>
          <cell r="DD668">
            <v>0.67</v>
          </cell>
          <cell r="DE668">
            <v>0.54</v>
          </cell>
          <cell r="DF668">
            <v>0.5</v>
          </cell>
          <cell r="DG668">
            <v>0.56000000000000005</v>
          </cell>
          <cell r="DH668">
            <v>0.56000000000000005</v>
          </cell>
          <cell r="DI668">
            <v>0.44</v>
          </cell>
          <cell r="DJ668">
            <v>0.35</v>
          </cell>
          <cell r="DK668">
            <v>0.36</v>
          </cell>
          <cell r="DL668">
            <v>0.38</v>
          </cell>
          <cell r="DM668">
            <v>0.17</v>
          </cell>
          <cell r="DN668">
            <v>2.8000000000000001E-2</v>
          </cell>
          <cell r="DO668">
            <v>0.01</v>
          </cell>
          <cell r="DP668">
            <v>0.02</v>
          </cell>
          <cell r="DQ668">
            <v>1.7000000000000001E-2</v>
          </cell>
          <cell r="DR668">
            <v>0.03</v>
          </cell>
          <cell r="DS668">
            <v>0.04</v>
          </cell>
          <cell r="DT668">
            <v>0.02</v>
          </cell>
          <cell r="DU668">
            <v>0.02</v>
          </cell>
          <cell r="DW668">
            <v>0.157</v>
          </cell>
          <cell r="DX668">
            <v>0.11799999999999999</v>
          </cell>
          <cell r="DY668">
            <v>0.16</v>
          </cell>
          <cell r="DZ668">
            <v>7.0000000000000007E-2</v>
          </cell>
          <cell r="EA668">
            <v>0.09</v>
          </cell>
          <cell r="EB668">
            <v>0.2</v>
          </cell>
          <cell r="EC668">
            <v>0.11</v>
          </cell>
          <cell r="ED668">
            <v>0.12</v>
          </cell>
          <cell r="EE668">
            <v>0.27</v>
          </cell>
          <cell r="EF668">
            <v>0.4</v>
          </cell>
          <cell r="EG668">
            <v>0.43</v>
          </cell>
          <cell r="EH668">
            <v>0.36</v>
          </cell>
          <cell r="EI668">
            <v>0.38</v>
          </cell>
          <cell r="EJ668">
            <v>0.45</v>
          </cell>
          <cell r="EK668">
            <v>0.36</v>
          </cell>
          <cell r="EL668">
            <v>0.43</v>
          </cell>
          <cell r="EM668">
            <v>0.48</v>
          </cell>
          <cell r="EO668">
            <v>0.4</v>
          </cell>
          <cell r="EP668">
            <v>0.42</v>
          </cell>
          <cell r="EQ668">
            <v>0.44</v>
          </cell>
          <cell r="ER668">
            <v>0.5</v>
          </cell>
          <cell r="ES668">
            <v>0.39</v>
          </cell>
          <cell r="ET668">
            <v>0.34</v>
          </cell>
          <cell r="EU668">
            <v>0.42</v>
          </cell>
          <cell r="EV668">
            <v>0.34</v>
          </cell>
          <cell r="EW668">
            <v>0.03</v>
          </cell>
          <cell r="EX668">
            <v>0.01</v>
          </cell>
          <cell r="EY668">
            <v>0.03</v>
          </cell>
          <cell r="EZ668">
            <v>0.02</v>
          </cell>
          <cell r="FA668">
            <v>0.03</v>
          </cell>
          <cell r="FB668">
            <v>0.03</v>
          </cell>
          <cell r="FC668">
            <v>0.05</v>
          </cell>
          <cell r="FD668">
            <v>0.02</v>
          </cell>
          <cell r="FE668">
            <v>0.03</v>
          </cell>
          <cell r="GP668">
            <v>0.01</v>
          </cell>
          <cell r="GQ668">
            <v>0.01</v>
          </cell>
          <cell r="GR668">
            <v>0.02</v>
          </cell>
          <cell r="GS668">
            <v>0.01</v>
          </cell>
          <cell r="GT668">
            <v>0.11</v>
          </cell>
          <cell r="GU668">
            <v>0.02</v>
          </cell>
          <cell r="GV668">
            <v>0.33</v>
          </cell>
          <cell r="GW668">
            <v>0.28000000000000003</v>
          </cell>
          <cell r="GX668">
            <v>0.28999999999999998</v>
          </cell>
          <cell r="GY668">
            <v>0.27</v>
          </cell>
          <cell r="GZ668">
            <v>0.37</v>
          </cell>
          <cell r="HA668">
            <v>0.26</v>
          </cell>
          <cell r="HB668">
            <v>0.46</v>
          </cell>
          <cell r="HC668">
            <v>0.49</v>
          </cell>
          <cell r="HD668">
            <v>0.52</v>
          </cell>
          <cell r="HE668">
            <v>0.6</v>
          </cell>
          <cell r="HF668">
            <v>0.31</v>
          </cell>
          <cell r="HG668">
            <v>0.63</v>
          </cell>
          <cell r="HH668">
            <v>0.15</v>
          </cell>
          <cell r="HI668">
            <v>0.16</v>
          </cell>
          <cell r="HJ668">
            <v>0.12</v>
          </cell>
          <cell r="HK668">
            <v>7.0000000000000007E-2</v>
          </cell>
          <cell r="HL668">
            <v>0.16</v>
          </cell>
          <cell r="HM668">
            <v>0.03</v>
          </cell>
          <cell r="HN668">
            <v>2.1999999999999999E-2</v>
          </cell>
          <cell r="HO668">
            <v>0.02</v>
          </cell>
          <cell r="HP668">
            <v>0.02</v>
          </cell>
          <cell r="HQ668">
            <v>0.02</v>
          </cell>
          <cell r="HR668">
            <v>2.1999999999999999E-2</v>
          </cell>
          <cell r="HS668">
            <v>1.7000000000000001E-2</v>
          </cell>
          <cell r="HT668">
            <v>0.03</v>
          </cell>
          <cell r="HU668">
            <v>0.03</v>
          </cell>
          <cell r="HV668">
            <v>0.03</v>
          </cell>
          <cell r="HW668">
            <v>0.04</v>
          </cell>
          <cell r="HX668">
            <v>0.03</v>
          </cell>
          <cell r="HY668">
            <v>0.03</v>
          </cell>
        </row>
        <row r="669">
          <cell r="A669">
            <v>610548</v>
          </cell>
          <cell r="I669">
            <v>17</v>
          </cell>
          <cell r="J669" t="str">
            <v/>
          </cell>
          <cell r="R669">
            <v>13</v>
          </cell>
          <cell r="AA669">
            <v>0.02</v>
          </cell>
          <cell r="AB669">
            <v>7.0000000000000007E-2</v>
          </cell>
          <cell r="AC669">
            <v>0.02</v>
          </cell>
          <cell r="AD669">
            <v>0</v>
          </cell>
          <cell r="AE669">
            <v>7.0000000000000007E-2</v>
          </cell>
          <cell r="AF669">
            <v>0.17</v>
          </cell>
          <cell r="AG669">
            <v>0.1</v>
          </cell>
          <cell r="AH669">
            <v>0.12</v>
          </cell>
          <cell r="AI669">
            <v>7.0000000000000007E-2</v>
          </cell>
          <cell r="AJ669">
            <v>0.02</v>
          </cell>
          <cell r="AK669">
            <v>7.0000000000000007E-2</v>
          </cell>
          <cell r="AL669">
            <v>0.21</v>
          </cell>
          <cell r="AM669">
            <v>0.33</v>
          </cell>
          <cell r="AN669">
            <v>0.26</v>
          </cell>
          <cell r="AO669">
            <v>0.21</v>
          </cell>
          <cell r="AP669">
            <v>0.28999999999999998</v>
          </cell>
          <cell r="AQ669">
            <v>0.4</v>
          </cell>
          <cell r="AR669">
            <v>0.17</v>
          </cell>
          <cell r="AS669">
            <v>0</v>
          </cell>
          <cell r="AT669">
            <v>0.02</v>
          </cell>
          <cell r="AU669">
            <v>0.02</v>
          </cell>
          <cell r="AV669">
            <v>0</v>
          </cell>
          <cell r="AW669">
            <v>0</v>
          </cell>
          <cell r="AX669">
            <v>0.02</v>
          </cell>
          <cell r="AY669">
            <v>0.55000000000000004</v>
          </cell>
          <cell r="AZ669">
            <v>0.52</v>
          </cell>
          <cell r="BA669">
            <v>0.67</v>
          </cell>
          <cell r="BB669">
            <v>0.69</v>
          </cell>
          <cell r="BC669">
            <v>0.45</v>
          </cell>
          <cell r="BD669">
            <v>0.43</v>
          </cell>
          <cell r="BK669">
            <v>0</v>
          </cell>
          <cell r="BL669">
            <v>0</v>
          </cell>
          <cell r="BM669">
            <v>0</v>
          </cell>
          <cell r="BN669">
            <v>0.02</v>
          </cell>
          <cell r="BO669">
            <v>0</v>
          </cell>
          <cell r="BP669">
            <v>0.02</v>
          </cell>
          <cell r="BQ669">
            <v>0.05</v>
          </cell>
          <cell r="BR669">
            <v>7.0000000000000007E-2</v>
          </cell>
          <cell r="BS669">
            <v>0.05</v>
          </cell>
          <cell r="BT669">
            <v>0.02</v>
          </cell>
          <cell r="BU669">
            <v>0</v>
          </cell>
          <cell r="BV669">
            <v>0.02</v>
          </cell>
          <cell r="BW669">
            <v>0.02</v>
          </cell>
          <cell r="BX669">
            <v>0</v>
          </cell>
          <cell r="BY669">
            <v>0.02</v>
          </cell>
          <cell r="BZ669">
            <v>7.0000000000000007E-2</v>
          </cell>
          <cell r="CA669">
            <v>0.12</v>
          </cell>
          <cell r="CB669">
            <v>0.05</v>
          </cell>
          <cell r="CL669">
            <v>0.12</v>
          </cell>
          <cell r="CM669">
            <v>0.14000000000000001</v>
          </cell>
          <cell r="CN669">
            <v>0.21</v>
          </cell>
          <cell r="CO669">
            <v>0.12</v>
          </cell>
          <cell r="CP669">
            <v>0.17</v>
          </cell>
          <cell r="CQ669">
            <v>0.26</v>
          </cell>
          <cell r="CR669">
            <v>0.31</v>
          </cell>
          <cell r="CS669">
            <v>0.14000000000000001</v>
          </cell>
          <cell r="CT669">
            <v>0.21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0.86</v>
          </cell>
          <cell r="DE669">
            <v>0.86</v>
          </cell>
          <cell r="DF669">
            <v>0.76</v>
          </cell>
          <cell r="DG669">
            <v>0.83</v>
          </cell>
          <cell r="DH669">
            <v>0.83</v>
          </cell>
          <cell r="DI669">
            <v>0.69</v>
          </cell>
          <cell r="DJ669">
            <v>0.56999999999999995</v>
          </cell>
          <cell r="DK669">
            <v>0.67</v>
          </cell>
          <cell r="DL669">
            <v>0.69</v>
          </cell>
          <cell r="DM669">
            <v>7.0000000000000007E-2</v>
          </cell>
          <cell r="DN669">
            <v>0</v>
          </cell>
          <cell r="DO669">
            <v>0</v>
          </cell>
          <cell r="DP669">
            <v>0.05</v>
          </cell>
          <cell r="DQ669">
            <v>0</v>
          </cell>
          <cell r="DR669">
            <v>0.02</v>
          </cell>
          <cell r="DS669">
            <v>0.24</v>
          </cell>
          <cell r="DT669">
            <v>0.1</v>
          </cell>
          <cell r="DU669">
            <v>0.02</v>
          </cell>
          <cell r="DW669">
            <v>2.4E-2</v>
          </cell>
          <cell r="DX669">
            <v>2.4E-2</v>
          </cell>
          <cell r="DY669">
            <v>0.02</v>
          </cell>
          <cell r="DZ669">
            <v>0.05</v>
          </cell>
          <cell r="EA669">
            <v>7.0000000000000007E-2</v>
          </cell>
          <cell r="EB669">
            <v>0.17</v>
          </cell>
          <cell r="EC669">
            <v>0.14000000000000001</v>
          </cell>
          <cell r="ED669">
            <v>0</v>
          </cell>
          <cell r="EE669">
            <v>0.4</v>
          </cell>
          <cell r="EF669">
            <v>0.14000000000000001</v>
          </cell>
          <cell r="EG669">
            <v>0.24</v>
          </cell>
          <cell r="EH669">
            <v>0.1</v>
          </cell>
          <cell r="EI669">
            <v>0.1</v>
          </cell>
          <cell r="EJ669">
            <v>0.28999999999999998</v>
          </cell>
          <cell r="EK669">
            <v>0.33</v>
          </cell>
          <cell r="EL669">
            <v>0.31</v>
          </cell>
          <cell r="EM669">
            <v>0.33</v>
          </cell>
          <cell r="EO669">
            <v>0.79</v>
          </cell>
          <cell r="EP669">
            <v>0.71</v>
          </cell>
          <cell r="EQ669">
            <v>0.81</v>
          </cell>
          <cell r="ER669">
            <v>0.83</v>
          </cell>
          <cell r="ES669">
            <v>0.6</v>
          </cell>
          <cell r="ET669">
            <v>0.19</v>
          </cell>
          <cell r="EU669">
            <v>0.43</v>
          </cell>
          <cell r="EV669">
            <v>0.62</v>
          </cell>
          <cell r="EW669">
            <v>0.1</v>
          </cell>
          <cell r="EX669">
            <v>0.05</v>
          </cell>
          <cell r="EY669">
            <v>0.02</v>
          </cell>
          <cell r="EZ669">
            <v>0.02</v>
          </cell>
          <cell r="FA669">
            <v>0.02</v>
          </cell>
          <cell r="FB669">
            <v>0.02</v>
          </cell>
          <cell r="FC669">
            <v>7.0000000000000007E-2</v>
          </cell>
          <cell r="FD669">
            <v>0.02</v>
          </cell>
          <cell r="FE669">
            <v>0.02</v>
          </cell>
          <cell r="GP669">
            <v>0</v>
          </cell>
          <cell r="GQ669">
            <v>0</v>
          </cell>
          <cell r="GR669">
            <v>0.12</v>
          </cell>
          <cell r="GS669">
            <v>0.17</v>
          </cell>
          <cell r="GT669">
            <v>0.21</v>
          </cell>
          <cell r="GU669">
            <v>0</v>
          </cell>
          <cell r="GV669">
            <v>0.19</v>
          </cell>
          <cell r="GW669">
            <v>7.0000000000000007E-2</v>
          </cell>
          <cell r="GX669">
            <v>0.33</v>
          </cell>
          <cell r="GY669">
            <v>0.43</v>
          </cell>
          <cell r="GZ669">
            <v>0.4</v>
          </cell>
          <cell r="HA669">
            <v>0.24</v>
          </cell>
          <cell r="HB669">
            <v>0.79</v>
          </cell>
          <cell r="HC669">
            <v>0.88</v>
          </cell>
          <cell r="HD669">
            <v>0.5</v>
          </cell>
          <cell r="HE669">
            <v>0.38</v>
          </cell>
          <cell r="HF669">
            <v>0.14000000000000001</v>
          </cell>
          <cell r="HG669">
            <v>0.74</v>
          </cell>
          <cell r="HH669">
            <v>0</v>
          </cell>
          <cell r="HI669">
            <v>0</v>
          </cell>
          <cell r="HJ669">
            <v>0.02</v>
          </cell>
          <cell r="HK669">
            <v>0</v>
          </cell>
          <cell r="HL669">
            <v>0.05</v>
          </cell>
          <cell r="HM669">
            <v>0</v>
          </cell>
          <cell r="HN669">
            <v>0</v>
          </cell>
          <cell r="HO669">
            <v>0</v>
          </cell>
          <cell r="HP669">
            <v>0</v>
          </cell>
          <cell r="HQ669">
            <v>0</v>
          </cell>
          <cell r="HR669">
            <v>0.16700000000000001</v>
          </cell>
          <cell r="HS669">
            <v>0</v>
          </cell>
          <cell r="HT669">
            <v>0.02</v>
          </cell>
          <cell r="HU669">
            <v>0.05</v>
          </cell>
          <cell r="HV669">
            <v>0.02</v>
          </cell>
          <cell r="HW669">
            <v>0.02</v>
          </cell>
          <cell r="HX669">
            <v>0.02</v>
          </cell>
          <cell r="HY669">
            <v>0.02</v>
          </cell>
        </row>
        <row r="670">
          <cell r="A670">
            <v>610555</v>
          </cell>
          <cell r="I670">
            <v>23</v>
          </cell>
          <cell r="J670" t="str">
            <v/>
          </cell>
          <cell r="R670">
            <v>1</v>
          </cell>
          <cell r="AA670">
            <v>0</v>
          </cell>
          <cell r="AB670">
            <v>0</v>
          </cell>
          <cell r="AC670">
            <v>0</v>
          </cell>
          <cell r="AD670">
            <v>0.04</v>
          </cell>
          <cell r="AE670">
            <v>0.02</v>
          </cell>
          <cell r="AF670">
            <v>0.09</v>
          </cell>
          <cell r="AG670">
            <v>0.04</v>
          </cell>
          <cell r="AH670">
            <v>0</v>
          </cell>
          <cell r="AI670">
            <v>0.04</v>
          </cell>
          <cell r="AJ670">
            <v>0.11</v>
          </cell>
          <cell r="AK670">
            <v>0.04</v>
          </cell>
          <cell r="AL670">
            <v>7.0000000000000007E-2</v>
          </cell>
          <cell r="AM670">
            <v>0.26</v>
          </cell>
          <cell r="AN670">
            <v>0.28000000000000003</v>
          </cell>
          <cell r="AO670">
            <v>0.28000000000000003</v>
          </cell>
          <cell r="AP670">
            <v>0.28000000000000003</v>
          </cell>
          <cell r="AQ670">
            <v>0.33</v>
          </cell>
          <cell r="AR670">
            <v>0.3</v>
          </cell>
          <cell r="AS670">
            <v>0</v>
          </cell>
          <cell r="AT670">
            <v>0</v>
          </cell>
          <cell r="AU670">
            <v>0.02</v>
          </cell>
          <cell r="AV670">
            <v>0.02</v>
          </cell>
          <cell r="AW670">
            <v>0</v>
          </cell>
          <cell r="AX670">
            <v>0</v>
          </cell>
          <cell r="AY670">
            <v>0.7</v>
          </cell>
          <cell r="AZ670">
            <v>0.72</v>
          </cell>
          <cell r="BA670">
            <v>0.65</v>
          </cell>
          <cell r="BB670">
            <v>0.54</v>
          </cell>
          <cell r="BC670">
            <v>0.61</v>
          </cell>
          <cell r="BD670">
            <v>0.54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0.02</v>
          </cell>
          <cell r="BQ670">
            <v>0.09</v>
          </cell>
          <cell r="BR670">
            <v>0.13</v>
          </cell>
          <cell r="BS670">
            <v>0.13</v>
          </cell>
          <cell r="BT670">
            <v>0.02</v>
          </cell>
          <cell r="BU670">
            <v>0</v>
          </cell>
          <cell r="BV670">
            <v>7.0000000000000007E-2</v>
          </cell>
          <cell r="BW670">
            <v>0.02</v>
          </cell>
          <cell r="BX670">
            <v>0.02</v>
          </cell>
          <cell r="BY670">
            <v>0</v>
          </cell>
          <cell r="BZ670">
            <v>0.13</v>
          </cell>
          <cell r="CA670">
            <v>0.04</v>
          </cell>
          <cell r="CB670">
            <v>7.0000000000000007E-2</v>
          </cell>
          <cell r="CL670">
            <v>0.22</v>
          </cell>
          <cell r="CM670">
            <v>0.24</v>
          </cell>
          <cell r="CN670">
            <v>0.22</v>
          </cell>
          <cell r="CO670">
            <v>0.3</v>
          </cell>
          <cell r="CP670">
            <v>0.26</v>
          </cell>
          <cell r="CQ670">
            <v>0.39</v>
          </cell>
          <cell r="CR670">
            <v>0.22</v>
          </cell>
          <cell r="CS670">
            <v>0.35</v>
          </cell>
          <cell r="CT670">
            <v>0.22</v>
          </cell>
          <cell r="CU670">
            <v>0.04</v>
          </cell>
          <cell r="CV670">
            <v>0.02</v>
          </cell>
          <cell r="CW670">
            <v>0.02</v>
          </cell>
          <cell r="CX670">
            <v>0.02</v>
          </cell>
          <cell r="CY670">
            <v>0.02</v>
          </cell>
          <cell r="CZ670">
            <v>0.02</v>
          </cell>
          <cell r="DA670">
            <v>0.02</v>
          </cell>
          <cell r="DB670">
            <v>0.02</v>
          </cell>
          <cell r="DC670">
            <v>0.02</v>
          </cell>
          <cell r="DD670">
            <v>0.72</v>
          </cell>
          <cell r="DE670">
            <v>0.74</v>
          </cell>
          <cell r="DF670">
            <v>0.7</v>
          </cell>
          <cell r="DG670">
            <v>0.65</v>
          </cell>
          <cell r="DH670">
            <v>0.7</v>
          </cell>
          <cell r="DI670">
            <v>0.56999999999999995</v>
          </cell>
          <cell r="DJ670">
            <v>0.54</v>
          </cell>
          <cell r="DK670">
            <v>0.46</v>
          </cell>
          <cell r="DL670">
            <v>0.56999999999999995</v>
          </cell>
          <cell r="DM670">
            <v>0.24</v>
          </cell>
          <cell r="DN670">
            <v>4.2999999999999997E-2</v>
          </cell>
          <cell r="DO670">
            <v>0.02</v>
          </cell>
          <cell r="DP670">
            <v>0.04</v>
          </cell>
          <cell r="DQ670">
            <v>2.1999999999999999E-2</v>
          </cell>
          <cell r="DR670">
            <v>0.02</v>
          </cell>
          <cell r="DS670">
            <v>0.04</v>
          </cell>
          <cell r="DT670">
            <v>0.02</v>
          </cell>
          <cell r="DU670">
            <v>0.04</v>
          </cell>
          <cell r="DW670">
            <v>0.13</v>
          </cell>
          <cell r="DX670">
            <v>6.5000000000000002E-2</v>
          </cell>
          <cell r="DY670">
            <v>7.0000000000000007E-2</v>
          </cell>
          <cell r="DZ670">
            <v>0.04</v>
          </cell>
          <cell r="EA670">
            <v>0.11</v>
          </cell>
          <cell r="EB670">
            <v>0.04</v>
          </cell>
          <cell r="EC670">
            <v>7.0000000000000007E-2</v>
          </cell>
          <cell r="ED670">
            <v>7.0000000000000007E-2</v>
          </cell>
          <cell r="EE670">
            <v>0.11</v>
          </cell>
          <cell r="EF670">
            <v>0.33</v>
          </cell>
          <cell r="EG670">
            <v>0.28000000000000003</v>
          </cell>
          <cell r="EH670">
            <v>0.26</v>
          </cell>
          <cell r="EI670">
            <v>0.24</v>
          </cell>
          <cell r="EJ670">
            <v>0.28000000000000003</v>
          </cell>
          <cell r="EK670">
            <v>0.33</v>
          </cell>
          <cell r="EL670">
            <v>0.24</v>
          </cell>
          <cell r="EM670">
            <v>0.24</v>
          </cell>
          <cell r="EO670">
            <v>0.39</v>
          </cell>
          <cell r="EP670">
            <v>0.52</v>
          </cell>
          <cell r="EQ670">
            <v>0.54</v>
          </cell>
          <cell r="ER670">
            <v>0.61</v>
          </cell>
          <cell r="ES670">
            <v>0.48</v>
          </cell>
          <cell r="ET670">
            <v>0.41</v>
          </cell>
          <cell r="EU670">
            <v>0.56999999999999995</v>
          </cell>
          <cell r="EV670">
            <v>0.54</v>
          </cell>
          <cell r="EW670">
            <v>0.09</v>
          </cell>
          <cell r="EX670">
            <v>0.11</v>
          </cell>
          <cell r="EY670">
            <v>0.11</v>
          </cell>
          <cell r="EZ670">
            <v>0.09</v>
          </cell>
          <cell r="FA670">
            <v>0.09</v>
          </cell>
          <cell r="FB670">
            <v>0.11</v>
          </cell>
          <cell r="FC670">
            <v>0.17</v>
          </cell>
          <cell r="FD670">
            <v>0.11</v>
          </cell>
          <cell r="FE670">
            <v>0.11</v>
          </cell>
          <cell r="GP670">
            <v>0</v>
          </cell>
          <cell r="GQ670">
            <v>0.02</v>
          </cell>
          <cell r="GR670">
            <v>0</v>
          </cell>
          <cell r="GS670">
            <v>0</v>
          </cell>
          <cell r="GT670">
            <v>0.15</v>
          </cell>
          <cell r="GU670">
            <v>0</v>
          </cell>
          <cell r="GV670">
            <v>0.22</v>
          </cell>
          <cell r="GW670">
            <v>0.17</v>
          </cell>
          <cell r="GX670">
            <v>0.15</v>
          </cell>
          <cell r="GY670">
            <v>0.11</v>
          </cell>
          <cell r="GZ670">
            <v>0.13</v>
          </cell>
          <cell r="HA670">
            <v>0.17</v>
          </cell>
          <cell r="HB670">
            <v>0.43</v>
          </cell>
          <cell r="HC670">
            <v>0.48</v>
          </cell>
          <cell r="HD670">
            <v>0.35</v>
          </cell>
          <cell r="HE670">
            <v>0.5</v>
          </cell>
          <cell r="HF670">
            <v>0.35</v>
          </cell>
          <cell r="HG670">
            <v>0.59</v>
          </cell>
          <cell r="HH670">
            <v>0.2</v>
          </cell>
          <cell r="HI670">
            <v>0.17</v>
          </cell>
          <cell r="HJ670">
            <v>0.2</v>
          </cell>
          <cell r="HK670">
            <v>0.15</v>
          </cell>
          <cell r="HL670">
            <v>0.17</v>
          </cell>
          <cell r="HM670">
            <v>0.09</v>
          </cell>
          <cell r="HN670">
            <v>2.1999999999999999E-2</v>
          </cell>
          <cell r="HO670">
            <v>0.02</v>
          </cell>
          <cell r="HP670">
            <v>0.13</v>
          </cell>
          <cell r="HQ670">
            <v>7.0000000000000007E-2</v>
          </cell>
          <cell r="HR670">
            <v>2.1999999999999999E-2</v>
          </cell>
          <cell r="HS670">
            <v>2.1999999999999999E-2</v>
          </cell>
          <cell r="HT670">
            <v>0.13</v>
          </cell>
          <cell r="HU670">
            <v>0.13</v>
          </cell>
          <cell r="HV670">
            <v>0.17</v>
          </cell>
          <cell r="HW670">
            <v>0.17</v>
          </cell>
          <cell r="HX670">
            <v>0.17</v>
          </cell>
          <cell r="HY670">
            <v>0.13</v>
          </cell>
        </row>
        <row r="671">
          <cell r="A671">
            <v>610557</v>
          </cell>
          <cell r="I671">
            <v>0</v>
          </cell>
          <cell r="J671" t="str">
            <v/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</v>
          </cell>
          <cell r="AS671">
            <v>0</v>
          </cell>
          <cell r="AT671">
            <v>1</v>
          </cell>
          <cell r="AU671">
            <v>0</v>
          </cell>
          <cell r="AV671">
            <v>0</v>
          </cell>
          <cell r="AW671">
            <v>1</v>
          </cell>
          <cell r="AX671">
            <v>0</v>
          </cell>
          <cell r="AY671">
            <v>1</v>
          </cell>
          <cell r="AZ671">
            <v>0</v>
          </cell>
          <cell r="BA671">
            <v>1</v>
          </cell>
          <cell r="BB671">
            <v>1</v>
          </cell>
          <cell r="BC671">
            <v>0</v>
          </cell>
          <cell r="BD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1</v>
          </cell>
          <cell r="DE671">
            <v>1</v>
          </cell>
          <cell r="DF671">
            <v>1</v>
          </cell>
          <cell r="DG671">
            <v>1</v>
          </cell>
          <cell r="DH671">
            <v>1</v>
          </cell>
          <cell r="DI671">
            <v>1</v>
          </cell>
          <cell r="DJ671">
            <v>1</v>
          </cell>
          <cell r="DK671">
            <v>1</v>
          </cell>
          <cell r="DL671">
            <v>1</v>
          </cell>
          <cell r="DM671">
            <v>1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O671">
            <v>1</v>
          </cell>
          <cell r="EP671">
            <v>1</v>
          </cell>
          <cell r="EQ671">
            <v>1</v>
          </cell>
          <cell r="ER671">
            <v>1</v>
          </cell>
          <cell r="ES671">
            <v>1</v>
          </cell>
          <cell r="ET671">
            <v>1</v>
          </cell>
          <cell r="EU671">
            <v>1</v>
          </cell>
          <cell r="EV671">
            <v>1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0</v>
          </cell>
          <cell r="GP671">
            <v>0</v>
          </cell>
          <cell r="GQ671">
            <v>0</v>
          </cell>
          <cell r="GR671">
            <v>0</v>
          </cell>
          <cell r="GS671">
            <v>0</v>
          </cell>
          <cell r="GT671">
            <v>0</v>
          </cell>
          <cell r="GU671">
            <v>0</v>
          </cell>
          <cell r="GV671">
            <v>0</v>
          </cell>
          <cell r="GW671">
            <v>0</v>
          </cell>
          <cell r="GX671">
            <v>0</v>
          </cell>
          <cell r="GY671">
            <v>0</v>
          </cell>
          <cell r="GZ671">
            <v>0</v>
          </cell>
          <cell r="HA671">
            <v>0</v>
          </cell>
          <cell r="HB671">
            <v>1</v>
          </cell>
          <cell r="HC671">
            <v>1</v>
          </cell>
          <cell r="HD671">
            <v>0</v>
          </cell>
          <cell r="HE671">
            <v>0</v>
          </cell>
          <cell r="HF671">
            <v>1</v>
          </cell>
          <cell r="HG671">
            <v>1</v>
          </cell>
          <cell r="HH671">
            <v>0</v>
          </cell>
          <cell r="HI671">
            <v>0</v>
          </cell>
          <cell r="HJ671">
            <v>1</v>
          </cell>
          <cell r="HK671">
            <v>1</v>
          </cell>
          <cell r="HL671">
            <v>0</v>
          </cell>
          <cell r="HM671">
            <v>0</v>
          </cell>
          <cell r="HN671">
            <v>0</v>
          </cell>
          <cell r="HO671">
            <v>0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0</v>
          </cell>
          <cell r="HU671">
            <v>0</v>
          </cell>
          <cell r="HV671">
            <v>0</v>
          </cell>
          <cell r="HW671">
            <v>0</v>
          </cell>
          <cell r="HX671">
            <v>0</v>
          </cell>
          <cell r="HY671">
            <v>0</v>
          </cell>
        </row>
        <row r="672">
          <cell r="A672">
            <v>610558</v>
          </cell>
          <cell r="I672">
            <v>54</v>
          </cell>
          <cell r="J672" t="str">
            <v>Neutral</v>
          </cell>
          <cell r="M672">
            <v>46</v>
          </cell>
          <cell r="R672">
            <v>5</v>
          </cell>
          <cell r="AA672">
            <v>0.02</v>
          </cell>
          <cell r="AB672">
            <v>0.03</v>
          </cell>
          <cell r="AC672">
            <v>0.02</v>
          </cell>
          <cell r="AD672">
            <v>0.04</v>
          </cell>
          <cell r="AE672">
            <v>0.09</v>
          </cell>
          <cell r="AF672">
            <v>0.13</v>
          </cell>
          <cell r="AG672">
            <v>0.1</v>
          </cell>
          <cell r="AH672">
            <v>0.09</v>
          </cell>
          <cell r="AI672">
            <v>7.0000000000000007E-2</v>
          </cell>
          <cell r="AJ672">
            <v>0.1</v>
          </cell>
          <cell r="AK672">
            <v>0.14000000000000001</v>
          </cell>
          <cell r="AL672">
            <v>0.21</v>
          </cell>
          <cell r="AM672">
            <v>0.34</v>
          </cell>
          <cell r="AN672">
            <v>0.33</v>
          </cell>
          <cell r="AO672">
            <v>0.42</v>
          </cell>
          <cell r="AP672">
            <v>0.24</v>
          </cell>
          <cell r="AQ672">
            <v>0.38</v>
          </cell>
          <cell r="AR672">
            <v>0.32</v>
          </cell>
          <cell r="AS672">
            <v>0.01</v>
          </cell>
          <cell r="AT672">
            <v>0</v>
          </cell>
          <cell r="AU672">
            <v>0.02</v>
          </cell>
          <cell r="AV672">
            <v>0.01</v>
          </cell>
          <cell r="AW672">
            <v>0.03</v>
          </cell>
          <cell r="AX672">
            <v>0.04</v>
          </cell>
          <cell r="AY672">
            <v>0.52</v>
          </cell>
          <cell r="AZ672">
            <v>0.55000000000000004</v>
          </cell>
          <cell r="BA672">
            <v>0.47</v>
          </cell>
          <cell r="BB672">
            <v>0.59</v>
          </cell>
          <cell r="BC672">
            <v>0.37</v>
          </cell>
          <cell r="BD672">
            <v>0.3</v>
          </cell>
          <cell r="BK672">
            <v>8.9999999999999993E-3</v>
          </cell>
          <cell r="BL672">
            <v>8.9999999999999993E-3</v>
          </cell>
          <cell r="BM672">
            <v>0.01</v>
          </cell>
          <cell r="BN672">
            <v>0.02</v>
          </cell>
          <cell r="BO672">
            <v>0.01</v>
          </cell>
          <cell r="BP672">
            <v>0.03</v>
          </cell>
          <cell r="BQ672">
            <v>0.18</v>
          </cell>
          <cell r="BR672">
            <v>0.24</v>
          </cell>
          <cell r="BS672">
            <v>0.21</v>
          </cell>
          <cell r="BT672">
            <v>0.03</v>
          </cell>
          <cell r="BU672">
            <v>7.0000000000000007E-2</v>
          </cell>
          <cell r="BV672">
            <v>7.0000000000000007E-2</v>
          </cell>
          <cell r="BW672">
            <v>0.09</v>
          </cell>
          <cell r="BX672">
            <v>0.08</v>
          </cell>
          <cell r="BY672">
            <v>0.11</v>
          </cell>
          <cell r="BZ672">
            <v>0.17</v>
          </cell>
          <cell r="CA672">
            <v>0.17</v>
          </cell>
          <cell r="CB672">
            <v>0.18</v>
          </cell>
          <cell r="CL672">
            <v>0.27</v>
          </cell>
          <cell r="CM672">
            <v>0.32</v>
          </cell>
          <cell r="CN672">
            <v>0.35</v>
          </cell>
          <cell r="CO672">
            <v>0.28999999999999998</v>
          </cell>
          <cell r="CP672">
            <v>0.32</v>
          </cell>
          <cell r="CQ672">
            <v>0.35</v>
          </cell>
          <cell r="CR672">
            <v>0.3</v>
          </cell>
          <cell r="CS672">
            <v>0.25</v>
          </cell>
          <cell r="CT672">
            <v>0.23</v>
          </cell>
          <cell r="CU672">
            <v>0.02</v>
          </cell>
          <cell r="CV672">
            <v>0.02</v>
          </cell>
          <cell r="CW672">
            <v>0.01</v>
          </cell>
          <cell r="CX672">
            <v>0.02</v>
          </cell>
          <cell r="CY672">
            <v>0.03</v>
          </cell>
          <cell r="CZ672">
            <v>0.01</v>
          </cell>
          <cell r="DA672">
            <v>0.02</v>
          </cell>
          <cell r="DB672">
            <v>0.03</v>
          </cell>
          <cell r="DC672">
            <v>0.03</v>
          </cell>
          <cell r="DD672">
            <v>0.67</v>
          </cell>
          <cell r="DE672">
            <v>0.59</v>
          </cell>
          <cell r="DF672">
            <v>0.55000000000000004</v>
          </cell>
          <cell r="DG672">
            <v>0.57999999999999996</v>
          </cell>
          <cell r="DH672">
            <v>0.56000000000000005</v>
          </cell>
          <cell r="DI672">
            <v>0.48</v>
          </cell>
          <cell r="DJ672">
            <v>0.33</v>
          </cell>
          <cell r="DK672">
            <v>0.31</v>
          </cell>
          <cell r="DL672">
            <v>0.36</v>
          </cell>
          <cell r="DM672">
            <v>0.16</v>
          </cell>
          <cell r="DN672">
            <v>3.1E-2</v>
          </cell>
          <cell r="DO672">
            <v>0.01</v>
          </cell>
          <cell r="DP672">
            <v>0.03</v>
          </cell>
          <cell r="DQ672">
            <v>8.9999999999999993E-3</v>
          </cell>
          <cell r="DR672">
            <v>0.03</v>
          </cell>
          <cell r="DS672">
            <v>7.0000000000000007E-2</v>
          </cell>
          <cell r="DT672">
            <v>0.03</v>
          </cell>
          <cell r="DU672">
            <v>0.03</v>
          </cell>
          <cell r="DW672">
            <v>0.1</v>
          </cell>
          <cell r="DX672">
            <v>7.9000000000000001E-2</v>
          </cell>
          <cell r="DY672">
            <v>0.16</v>
          </cell>
          <cell r="DZ672">
            <v>7.0000000000000007E-2</v>
          </cell>
          <cell r="EA672">
            <v>0.12</v>
          </cell>
          <cell r="EB672">
            <v>0.13</v>
          </cell>
          <cell r="EC672">
            <v>0.09</v>
          </cell>
          <cell r="ED672">
            <v>0.11</v>
          </cell>
          <cell r="EE672">
            <v>0.32</v>
          </cell>
          <cell r="EF672">
            <v>0.47</v>
          </cell>
          <cell r="EG672">
            <v>0.39</v>
          </cell>
          <cell r="EH672">
            <v>0.38</v>
          </cell>
          <cell r="EI672">
            <v>0.38</v>
          </cell>
          <cell r="EJ672">
            <v>0.38</v>
          </cell>
          <cell r="EK672">
            <v>0.28000000000000003</v>
          </cell>
          <cell r="EL672">
            <v>0.43</v>
          </cell>
          <cell r="EM672">
            <v>0.47</v>
          </cell>
          <cell r="EO672">
            <v>0.38</v>
          </cell>
          <cell r="EP672">
            <v>0.49</v>
          </cell>
          <cell r="EQ672">
            <v>0.39</v>
          </cell>
          <cell r="ER672">
            <v>0.52</v>
          </cell>
          <cell r="ES672">
            <v>0.42</v>
          </cell>
          <cell r="ET672">
            <v>0.45</v>
          </cell>
          <cell r="EU672">
            <v>0.43</v>
          </cell>
          <cell r="EV672">
            <v>0.34</v>
          </cell>
          <cell r="EW672">
            <v>0.04</v>
          </cell>
          <cell r="EX672">
            <v>0.02</v>
          </cell>
          <cell r="EY672">
            <v>0.02</v>
          </cell>
          <cell r="EZ672">
            <v>0.03</v>
          </cell>
          <cell r="FA672">
            <v>0.02</v>
          </cell>
          <cell r="FB672">
            <v>0.05</v>
          </cell>
          <cell r="FC672">
            <v>7.0000000000000007E-2</v>
          </cell>
          <cell r="FD672">
            <v>0.03</v>
          </cell>
          <cell r="FE672">
            <v>0.05</v>
          </cell>
          <cell r="GP672">
            <v>0.01</v>
          </cell>
          <cell r="GQ672">
            <v>0</v>
          </cell>
          <cell r="GR672">
            <v>0.02</v>
          </cell>
          <cell r="GS672">
            <v>0.02</v>
          </cell>
          <cell r="GT672">
            <v>7.0000000000000007E-2</v>
          </cell>
          <cell r="GU672">
            <v>0</v>
          </cell>
          <cell r="GV672">
            <v>0.26</v>
          </cell>
          <cell r="GW672">
            <v>0.23</v>
          </cell>
          <cell r="GX672">
            <v>0.2</v>
          </cell>
          <cell r="GY672">
            <v>0.19</v>
          </cell>
          <cell r="GZ672">
            <v>0.34</v>
          </cell>
          <cell r="HA672">
            <v>0.15</v>
          </cell>
          <cell r="HB672">
            <v>0.55000000000000004</v>
          </cell>
          <cell r="HC672">
            <v>0.59</v>
          </cell>
          <cell r="HD672">
            <v>0.55000000000000004</v>
          </cell>
          <cell r="HE672">
            <v>0.61</v>
          </cell>
          <cell r="HF672">
            <v>0.42</v>
          </cell>
          <cell r="HG672">
            <v>0.73</v>
          </cell>
          <cell r="HH672">
            <v>0.12</v>
          </cell>
          <cell r="HI672">
            <v>0.12</v>
          </cell>
          <cell r="HJ672">
            <v>0.17</v>
          </cell>
          <cell r="HK672">
            <v>0.11</v>
          </cell>
          <cell r="HL672">
            <v>0.11</v>
          </cell>
          <cell r="HM672">
            <v>0.06</v>
          </cell>
          <cell r="HN672">
            <v>2.5999999999999999E-2</v>
          </cell>
          <cell r="HO672">
            <v>0.02</v>
          </cell>
          <cell r="HP672">
            <v>0.03</v>
          </cell>
          <cell r="HQ672">
            <v>0.03</v>
          </cell>
          <cell r="HR672">
            <v>2.1999999999999999E-2</v>
          </cell>
          <cell r="HS672">
            <v>1.7000000000000001E-2</v>
          </cell>
          <cell r="HT672">
            <v>0.03</v>
          </cell>
          <cell r="HU672">
            <v>0.03</v>
          </cell>
          <cell r="HV672">
            <v>0.03</v>
          </cell>
          <cell r="HW672">
            <v>0.03</v>
          </cell>
          <cell r="HX672">
            <v>0.03</v>
          </cell>
          <cell r="HY672">
            <v>0.04</v>
          </cell>
        </row>
        <row r="673">
          <cell r="A673">
            <v>610559</v>
          </cell>
          <cell r="I673">
            <v>76</v>
          </cell>
          <cell r="J673" t="str">
            <v>Neutral</v>
          </cell>
          <cell r="M673">
            <v>40</v>
          </cell>
          <cell r="R673">
            <v>20</v>
          </cell>
          <cell r="AA673">
            <v>0.02</v>
          </cell>
          <cell r="AB673">
            <v>0.01</v>
          </cell>
          <cell r="AC673">
            <v>0.01</v>
          </cell>
          <cell r="AD673">
            <v>0.01</v>
          </cell>
          <cell r="AE673">
            <v>0.02</v>
          </cell>
          <cell r="AF673">
            <v>0.05</v>
          </cell>
          <cell r="AG673">
            <v>0.09</v>
          </cell>
          <cell r="AH673">
            <v>0.06</v>
          </cell>
          <cell r="AI673">
            <v>0.09</v>
          </cell>
          <cell r="AJ673">
            <v>7.0000000000000007E-2</v>
          </cell>
          <cell r="AK673">
            <v>0.08</v>
          </cell>
          <cell r="AL673">
            <v>0.14000000000000001</v>
          </cell>
          <cell r="AM673">
            <v>0.42</v>
          </cell>
          <cell r="AN673">
            <v>0.38</v>
          </cell>
          <cell r="AO673">
            <v>0.4</v>
          </cell>
          <cell r="AP673">
            <v>0.24</v>
          </cell>
          <cell r="AQ673">
            <v>0.42</v>
          </cell>
          <cell r="AR673">
            <v>0.38</v>
          </cell>
          <cell r="AS673">
            <v>0.02</v>
          </cell>
          <cell r="AT673">
            <v>0.02</v>
          </cell>
          <cell r="AU673">
            <v>0.02</v>
          </cell>
          <cell r="AV673">
            <v>0.02</v>
          </cell>
          <cell r="AW673">
            <v>0.02</v>
          </cell>
          <cell r="AX673">
            <v>0.02</v>
          </cell>
          <cell r="AY673">
            <v>0.44</v>
          </cell>
          <cell r="AZ673">
            <v>0.54</v>
          </cell>
          <cell r="BA673">
            <v>0.48</v>
          </cell>
          <cell r="BB673">
            <v>0.66</v>
          </cell>
          <cell r="BC673">
            <v>0.46</v>
          </cell>
          <cell r="BD673">
            <v>0.41</v>
          </cell>
          <cell r="BK673">
            <v>5.0000000000000001E-3</v>
          </cell>
          <cell r="BL673">
            <v>3.0000000000000001E-3</v>
          </cell>
          <cell r="BM673">
            <v>0.01</v>
          </cell>
          <cell r="BN673">
            <v>0.01</v>
          </cell>
          <cell r="BO673">
            <v>0.01</v>
          </cell>
          <cell r="BP673">
            <v>0</v>
          </cell>
          <cell r="BQ673">
            <v>0.04</v>
          </cell>
          <cell r="BR673">
            <v>0.1</v>
          </cell>
          <cell r="BS673">
            <v>0.04</v>
          </cell>
          <cell r="BT673">
            <v>0.02</v>
          </cell>
          <cell r="BU673">
            <v>0.02</v>
          </cell>
          <cell r="BV673">
            <v>0.02</v>
          </cell>
          <cell r="BW673">
            <v>0.05</v>
          </cell>
          <cell r="BX673">
            <v>0.02</v>
          </cell>
          <cell r="BY673">
            <v>0.04</v>
          </cell>
          <cell r="BZ673">
            <v>0.1</v>
          </cell>
          <cell r="CA673">
            <v>0.13</v>
          </cell>
          <cell r="CB673">
            <v>0.09</v>
          </cell>
          <cell r="CL673">
            <v>0.18</v>
          </cell>
          <cell r="CM673">
            <v>0.27</v>
          </cell>
          <cell r="CN673">
            <v>0.28999999999999998</v>
          </cell>
          <cell r="CO673">
            <v>0.3</v>
          </cell>
          <cell r="CP673">
            <v>0.3</v>
          </cell>
          <cell r="CQ673">
            <v>0.35</v>
          </cell>
          <cell r="CR673">
            <v>0.31</v>
          </cell>
          <cell r="CS673">
            <v>0.27</v>
          </cell>
          <cell r="CT673">
            <v>0.32</v>
          </cell>
          <cell r="CU673">
            <v>0.02</v>
          </cell>
          <cell r="CV673">
            <v>0.01</v>
          </cell>
          <cell r="CW673">
            <v>0.02</v>
          </cell>
          <cell r="CX673">
            <v>0.02</v>
          </cell>
          <cell r="CY673">
            <v>0.01</v>
          </cell>
          <cell r="CZ673">
            <v>0.02</v>
          </cell>
          <cell r="DA673">
            <v>0.02</v>
          </cell>
          <cell r="DB673">
            <v>0.02</v>
          </cell>
          <cell r="DC673">
            <v>0.02</v>
          </cell>
          <cell r="DD673">
            <v>0.77</v>
          </cell>
          <cell r="DE673">
            <v>0.7</v>
          </cell>
          <cell r="DF673">
            <v>0.66</v>
          </cell>
          <cell r="DG673">
            <v>0.62</v>
          </cell>
          <cell r="DH673">
            <v>0.66</v>
          </cell>
          <cell r="DI673">
            <v>0.57999999999999996</v>
          </cell>
          <cell r="DJ673">
            <v>0.53</v>
          </cell>
          <cell r="DK673">
            <v>0.48</v>
          </cell>
          <cell r="DL673">
            <v>0.53</v>
          </cell>
          <cell r="DM673">
            <v>0.14000000000000001</v>
          </cell>
          <cell r="DN673">
            <v>1.6E-2</v>
          </cell>
          <cell r="DO673">
            <v>0.01</v>
          </cell>
          <cell r="DP673">
            <v>0.02</v>
          </cell>
          <cell r="DQ673">
            <v>3.0000000000000001E-3</v>
          </cell>
          <cell r="DR673">
            <v>0.02</v>
          </cell>
          <cell r="DS673">
            <v>0.04</v>
          </cell>
          <cell r="DT673">
            <v>0.02</v>
          </cell>
          <cell r="DU673">
            <v>0.04</v>
          </cell>
          <cell r="DW673">
            <v>0.109</v>
          </cell>
          <cell r="DX673">
            <v>2.9000000000000001E-2</v>
          </cell>
          <cell r="DY673">
            <v>0.06</v>
          </cell>
          <cell r="DZ673">
            <v>0.05</v>
          </cell>
          <cell r="EA673">
            <v>0.06</v>
          </cell>
          <cell r="EB673">
            <v>0.09</v>
          </cell>
          <cell r="EC673">
            <v>0.05</v>
          </cell>
          <cell r="ED673">
            <v>0.11</v>
          </cell>
          <cell r="EE673">
            <v>0.26</v>
          </cell>
          <cell r="EF673">
            <v>0.39</v>
          </cell>
          <cell r="EG673">
            <v>0.38</v>
          </cell>
          <cell r="EH673">
            <v>0.4</v>
          </cell>
          <cell r="EI673">
            <v>0.37</v>
          </cell>
          <cell r="EJ673">
            <v>0.44</v>
          </cell>
          <cell r="EK673">
            <v>0.38</v>
          </cell>
          <cell r="EL673">
            <v>0.44</v>
          </cell>
          <cell r="EM673">
            <v>0.37</v>
          </cell>
          <cell r="EO673">
            <v>0.46</v>
          </cell>
          <cell r="EP673">
            <v>0.55000000000000004</v>
          </cell>
          <cell r="EQ673">
            <v>0.5</v>
          </cell>
          <cell r="ER673">
            <v>0.55000000000000004</v>
          </cell>
          <cell r="ES673">
            <v>0.43</v>
          </cell>
          <cell r="ET673">
            <v>0.47</v>
          </cell>
          <cell r="EU673">
            <v>0.46</v>
          </cell>
          <cell r="EV673">
            <v>0.46</v>
          </cell>
          <cell r="EW673">
            <v>0.04</v>
          </cell>
          <cell r="EX673">
            <v>0.02</v>
          </cell>
          <cell r="EY673">
            <v>0.03</v>
          </cell>
          <cell r="EZ673">
            <v>0.02</v>
          </cell>
          <cell r="FA673">
            <v>0.03</v>
          </cell>
          <cell r="FB673">
            <v>0.05</v>
          </cell>
          <cell r="FC673">
            <v>0.03</v>
          </cell>
          <cell r="FD673">
            <v>0.03</v>
          </cell>
          <cell r="FE673">
            <v>0.02</v>
          </cell>
          <cell r="GP673">
            <v>0.02</v>
          </cell>
          <cell r="GQ673">
            <v>0.01</v>
          </cell>
          <cell r="GR673">
            <v>0.01</v>
          </cell>
          <cell r="GS673">
            <v>0.02</v>
          </cell>
          <cell r="GT673">
            <v>0.17</v>
          </cell>
          <cell r="GU673">
            <v>0.02</v>
          </cell>
          <cell r="GV673">
            <v>0.22</v>
          </cell>
          <cell r="GW673">
            <v>0.22</v>
          </cell>
          <cell r="GX673">
            <v>0.21</v>
          </cell>
          <cell r="GY673">
            <v>0.19</v>
          </cell>
          <cell r="GZ673">
            <v>0.3</v>
          </cell>
          <cell r="HA673">
            <v>0.2</v>
          </cell>
          <cell r="HB673">
            <v>0.65</v>
          </cell>
          <cell r="HC673">
            <v>0.59</v>
          </cell>
          <cell r="HD673">
            <v>0.61</v>
          </cell>
          <cell r="HE673">
            <v>0.64</v>
          </cell>
          <cell r="HF673">
            <v>0.35</v>
          </cell>
          <cell r="HG673">
            <v>0.65</v>
          </cell>
          <cell r="HH673">
            <v>0.03</v>
          </cell>
          <cell r="HI673">
            <v>0.1</v>
          </cell>
          <cell r="HJ673">
            <v>0.1</v>
          </cell>
          <cell r="HK673">
            <v>0.06</v>
          </cell>
          <cell r="HL673">
            <v>0.08</v>
          </cell>
          <cell r="HM673">
            <v>0.05</v>
          </cell>
          <cell r="HN673">
            <v>3.2000000000000001E-2</v>
          </cell>
          <cell r="HO673">
            <v>0.04</v>
          </cell>
          <cell r="HP673">
            <v>0.03</v>
          </cell>
          <cell r="HQ673">
            <v>0.03</v>
          </cell>
          <cell r="HR673">
            <v>3.5000000000000003E-2</v>
          </cell>
          <cell r="HS673">
            <v>0.04</v>
          </cell>
          <cell r="HT673">
            <v>0.05</v>
          </cell>
          <cell r="HU673">
            <v>0.05</v>
          </cell>
          <cell r="HV673">
            <v>0.04</v>
          </cell>
          <cell r="HW673">
            <v>0.05</v>
          </cell>
          <cell r="HX673">
            <v>0.06</v>
          </cell>
          <cell r="HY673">
            <v>0.05</v>
          </cell>
        </row>
        <row r="674">
          <cell r="A674">
            <v>610561</v>
          </cell>
          <cell r="I674">
            <v>70</v>
          </cell>
          <cell r="J674" t="str">
            <v>Very strong</v>
          </cell>
          <cell r="M674">
            <v>93</v>
          </cell>
          <cell r="R674">
            <v>1</v>
          </cell>
          <cell r="AA674">
            <v>0</v>
          </cell>
          <cell r="AB674">
            <v>0</v>
          </cell>
          <cell r="AC674">
            <v>0</v>
          </cell>
          <cell r="AD674">
            <v>0.01</v>
          </cell>
          <cell r="AE674">
            <v>0.01</v>
          </cell>
          <cell r="AF674">
            <v>0.05</v>
          </cell>
          <cell r="AG674">
            <v>0.01</v>
          </cell>
          <cell r="AH674">
            <v>0.01</v>
          </cell>
          <cell r="AI674">
            <v>0.02</v>
          </cell>
          <cell r="AJ674">
            <v>7.0000000000000007E-2</v>
          </cell>
          <cell r="AK674">
            <v>0.1</v>
          </cell>
          <cell r="AL674">
            <v>0.11</v>
          </cell>
          <cell r="AM674">
            <v>0.16</v>
          </cell>
          <cell r="AN674">
            <v>0.11</v>
          </cell>
          <cell r="AO674">
            <v>0.16</v>
          </cell>
          <cell r="AP674">
            <v>0.1</v>
          </cell>
          <cell r="AQ674">
            <v>0.22</v>
          </cell>
          <cell r="AR674">
            <v>0.19</v>
          </cell>
          <cell r="AS674">
            <v>0</v>
          </cell>
          <cell r="AT674">
            <v>0.01</v>
          </cell>
          <cell r="AU674">
            <v>0.01</v>
          </cell>
          <cell r="AV674">
            <v>0.01</v>
          </cell>
          <cell r="AW674">
            <v>0</v>
          </cell>
          <cell r="AX674">
            <v>0.02</v>
          </cell>
          <cell r="AY674">
            <v>0.83</v>
          </cell>
          <cell r="AZ674">
            <v>0.87</v>
          </cell>
          <cell r="BA674">
            <v>0.81</v>
          </cell>
          <cell r="BB674">
            <v>0.81</v>
          </cell>
          <cell r="BC674">
            <v>0.66</v>
          </cell>
          <cell r="BD674">
            <v>0.62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0.06</v>
          </cell>
          <cell r="BR674">
            <v>0.09</v>
          </cell>
          <cell r="BS674">
            <v>0.02</v>
          </cell>
          <cell r="BT674">
            <v>0</v>
          </cell>
          <cell r="BU674">
            <v>0.01</v>
          </cell>
          <cell r="BV674">
            <v>0</v>
          </cell>
          <cell r="BW674">
            <v>0.02</v>
          </cell>
          <cell r="BX674">
            <v>0</v>
          </cell>
          <cell r="BY674">
            <v>0.02</v>
          </cell>
          <cell r="BZ674">
            <v>0.11</v>
          </cell>
          <cell r="CA674">
            <v>0.16</v>
          </cell>
          <cell r="CB674">
            <v>0.09</v>
          </cell>
          <cell r="CL674">
            <v>0.12</v>
          </cell>
          <cell r="CM674">
            <v>0.17</v>
          </cell>
          <cell r="CN674">
            <v>0.23</v>
          </cell>
          <cell r="CO674">
            <v>0.18</v>
          </cell>
          <cell r="CP674">
            <v>0.19</v>
          </cell>
          <cell r="CQ674">
            <v>0.28999999999999998</v>
          </cell>
          <cell r="CR674">
            <v>0.21</v>
          </cell>
          <cell r="CS674">
            <v>0.2</v>
          </cell>
          <cell r="CT674">
            <v>0.28999999999999998</v>
          </cell>
          <cell r="CU674">
            <v>0.02</v>
          </cell>
          <cell r="CV674">
            <v>0.02</v>
          </cell>
          <cell r="CW674">
            <v>0.01</v>
          </cell>
          <cell r="CX674">
            <v>0</v>
          </cell>
          <cell r="CY674">
            <v>0.01</v>
          </cell>
          <cell r="CZ674">
            <v>0.01</v>
          </cell>
          <cell r="DA674">
            <v>0.01</v>
          </cell>
          <cell r="DB674">
            <v>0</v>
          </cell>
          <cell r="DC674">
            <v>0.01</v>
          </cell>
          <cell r="DD674">
            <v>0.86</v>
          </cell>
          <cell r="DE674">
            <v>0.8</v>
          </cell>
          <cell r="DF674">
            <v>0.76</v>
          </cell>
          <cell r="DG674">
            <v>0.8</v>
          </cell>
          <cell r="DH674">
            <v>0.8</v>
          </cell>
          <cell r="DI674">
            <v>0.68</v>
          </cell>
          <cell r="DJ674">
            <v>0.6</v>
          </cell>
          <cell r="DK674">
            <v>0.54</v>
          </cell>
          <cell r="DL674">
            <v>0.59</v>
          </cell>
          <cell r="DM674">
            <v>0.01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0.02</v>
          </cell>
          <cell r="DT674">
            <v>0</v>
          </cell>
          <cell r="DU674">
            <v>0</v>
          </cell>
          <cell r="DW674">
            <v>0.10199999999999999</v>
          </cell>
          <cell r="DX674">
            <v>5.0999999999999997E-2</v>
          </cell>
          <cell r="DY674">
            <v>0.04</v>
          </cell>
          <cell r="DZ674">
            <v>0.01</v>
          </cell>
          <cell r="EA674">
            <v>0.02</v>
          </cell>
          <cell r="EB674">
            <v>7.0000000000000007E-2</v>
          </cell>
          <cell r="EC674">
            <v>0.05</v>
          </cell>
          <cell r="ED674">
            <v>0.06</v>
          </cell>
          <cell r="EE674">
            <v>0.16</v>
          </cell>
          <cell r="EF674">
            <v>0.33</v>
          </cell>
          <cell r="EG674">
            <v>0.22</v>
          </cell>
          <cell r="EH674">
            <v>0.31</v>
          </cell>
          <cell r="EI674">
            <v>0.26</v>
          </cell>
          <cell r="EJ674">
            <v>0.31</v>
          </cell>
          <cell r="EK674">
            <v>0.24</v>
          </cell>
          <cell r="EL674">
            <v>0.32</v>
          </cell>
          <cell r="EM674">
            <v>0.37</v>
          </cell>
          <cell r="EO674">
            <v>0.56999999999999995</v>
          </cell>
          <cell r="EP674">
            <v>0.71</v>
          </cell>
          <cell r="EQ674">
            <v>0.65</v>
          </cell>
          <cell r="ER674">
            <v>0.73</v>
          </cell>
          <cell r="ES674">
            <v>0.67</v>
          </cell>
          <cell r="ET674">
            <v>0.62</v>
          </cell>
          <cell r="EU674">
            <v>0.63</v>
          </cell>
          <cell r="EV674">
            <v>0.56999999999999995</v>
          </cell>
          <cell r="EW674">
            <v>0</v>
          </cell>
          <cell r="EX674">
            <v>0</v>
          </cell>
          <cell r="EY674">
            <v>0.01</v>
          </cell>
          <cell r="EZ674">
            <v>0</v>
          </cell>
          <cell r="FA674">
            <v>0</v>
          </cell>
          <cell r="FB674">
            <v>0</v>
          </cell>
          <cell r="FC674">
            <v>0.04</v>
          </cell>
          <cell r="FD674">
            <v>0</v>
          </cell>
          <cell r="FE674">
            <v>0</v>
          </cell>
          <cell r="GP674">
            <v>0</v>
          </cell>
          <cell r="GQ674">
            <v>0</v>
          </cell>
          <cell r="GR674">
            <v>0.06</v>
          </cell>
          <cell r="GS674">
            <v>0.01</v>
          </cell>
          <cell r="GT674">
            <v>0.09</v>
          </cell>
          <cell r="GU674">
            <v>0.03</v>
          </cell>
          <cell r="GV674">
            <v>0.32</v>
          </cell>
          <cell r="GW674">
            <v>0.32</v>
          </cell>
          <cell r="GX674">
            <v>0.4</v>
          </cell>
          <cell r="GY674">
            <v>0.36</v>
          </cell>
          <cell r="GZ674">
            <v>0.42</v>
          </cell>
          <cell r="HA674">
            <v>0.39</v>
          </cell>
          <cell r="HB674">
            <v>0.5</v>
          </cell>
          <cell r="HC674">
            <v>0.46</v>
          </cell>
          <cell r="HD674">
            <v>0.49</v>
          </cell>
          <cell r="HE674">
            <v>0.43</v>
          </cell>
          <cell r="HF674">
            <v>0.33</v>
          </cell>
          <cell r="HG674">
            <v>0.5</v>
          </cell>
          <cell r="HH674">
            <v>0.15</v>
          </cell>
          <cell r="HI674">
            <v>0.17</v>
          </cell>
          <cell r="HJ674">
            <v>0.03</v>
          </cell>
          <cell r="HK674">
            <v>0.14000000000000001</v>
          </cell>
          <cell r="HL674">
            <v>0.12</v>
          </cell>
          <cell r="HM674">
            <v>0.05</v>
          </cell>
          <cell r="HN674">
            <v>0.02</v>
          </cell>
          <cell r="HO674">
            <v>0.01</v>
          </cell>
          <cell r="HP674">
            <v>0</v>
          </cell>
          <cell r="HQ674">
            <v>0</v>
          </cell>
          <cell r="HR674">
            <v>0.01</v>
          </cell>
          <cell r="HS674">
            <v>0</v>
          </cell>
          <cell r="HT674">
            <v>0.01</v>
          </cell>
          <cell r="HU674">
            <v>0.04</v>
          </cell>
          <cell r="HV674">
            <v>0.02</v>
          </cell>
          <cell r="HW674">
            <v>0.06</v>
          </cell>
          <cell r="HX674">
            <v>0.03</v>
          </cell>
          <cell r="HY674">
            <v>0.03</v>
          </cell>
        </row>
        <row r="675">
          <cell r="A675">
            <v>610563</v>
          </cell>
          <cell r="I675">
            <v>71</v>
          </cell>
          <cell r="J675" t="str">
            <v>Strong</v>
          </cell>
          <cell r="M675">
            <v>66</v>
          </cell>
          <cell r="R675">
            <v>10</v>
          </cell>
          <cell r="AA675">
            <v>0</v>
          </cell>
          <cell r="AB675">
            <v>0</v>
          </cell>
          <cell r="AC675">
            <v>0.01</v>
          </cell>
          <cell r="AD675">
            <v>0.02</v>
          </cell>
          <cell r="AE675">
            <v>0.01</v>
          </cell>
          <cell r="AF675">
            <v>0.08</v>
          </cell>
          <cell r="AG675">
            <v>0.05</v>
          </cell>
          <cell r="AH675">
            <v>0.02</v>
          </cell>
          <cell r="AI675">
            <v>0.03</v>
          </cell>
          <cell r="AJ675">
            <v>0.05</v>
          </cell>
          <cell r="AK675">
            <v>0.1</v>
          </cell>
          <cell r="AL675">
            <v>0.15</v>
          </cell>
          <cell r="AM675">
            <v>0.31</v>
          </cell>
          <cell r="AN675">
            <v>0.26</v>
          </cell>
          <cell r="AO675">
            <v>0.38</v>
          </cell>
          <cell r="AP675">
            <v>0.31</v>
          </cell>
          <cell r="AQ675">
            <v>0.37</v>
          </cell>
          <cell r="AR675">
            <v>0.28999999999999998</v>
          </cell>
          <cell r="AS675">
            <v>0.01</v>
          </cell>
          <cell r="AT675">
            <v>0</v>
          </cell>
          <cell r="AU675">
            <v>0.02</v>
          </cell>
          <cell r="AV675">
            <v>0.01</v>
          </cell>
          <cell r="AW675">
            <v>0</v>
          </cell>
          <cell r="AX675">
            <v>0.02</v>
          </cell>
          <cell r="AY675">
            <v>0.63</v>
          </cell>
          <cell r="AZ675">
            <v>0.71</v>
          </cell>
          <cell r="BA675">
            <v>0.56999999999999995</v>
          </cell>
          <cell r="BB675">
            <v>0.61</v>
          </cell>
          <cell r="BC675">
            <v>0.52</v>
          </cell>
          <cell r="BD675">
            <v>0.47</v>
          </cell>
          <cell r="BK675">
            <v>0</v>
          </cell>
          <cell r="BL675">
            <v>0</v>
          </cell>
          <cell r="BM675">
            <v>0</v>
          </cell>
          <cell r="BN675">
            <v>0.02</v>
          </cell>
          <cell r="BO675">
            <v>0</v>
          </cell>
          <cell r="BP675">
            <v>0</v>
          </cell>
          <cell r="BQ675">
            <v>0.05</v>
          </cell>
          <cell r="BR675">
            <v>0.1</v>
          </cell>
          <cell r="BS675">
            <v>0.06</v>
          </cell>
          <cell r="BT675">
            <v>0.01</v>
          </cell>
          <cell r="BU675">
            <v>0.01</v>
          </cell>
          <cell r="BV675">
            <v>0.01</v>
          </cell>
          <cell r="BW675">
            <v>0.04</v>
          </cell>
          <cell r="BX675">
            <v>0.01</v>
          </cell>
          <cell r="BY675">
            <v>0.02</v>
          </cell>
          <cell r="BZ675">
            <v>0.1</v>
          </cell>
          <cell r="CA675">
            <v>0.13</v>
          </cell>
          <cell r="CB675">
            <v>0.08</v>
          </cell>
          <cell r="CL675">
            <v>0.14000000000000001</v>
          </cell>
          <cell r="CM675">
            <v>0.17</v>
          </cell>
          <cell r="CN675">
            <v>0.18</v>
          </cell>
          <cell r="CO675">
            <v>0.2</v>
          </cell>
          <cell r="CP675">
            <v>0.23</v>
          </cell>
          <cell r="CQ675">
            <v>0.23</v>
          </cell>
          <cell r="CR675">
            <v>0.27</v>
          </cell>
          <cell r="CS675">
            <v>0.26</v>
          </cell>
          <cell r="CT675">
            <v>0.24</v>
          </cell>
          <cell r="CU675">
            <v>0.01</v>
          </cell>
          <cell r="CV675">
            <v>0.01</v>
          </cell>
          <cell r="CW675">
            <v>0.01</v>
          </cell>
          <cell r="CX675">
            <v>0.02</v>
          </cell>
          <cell r="CY675">
            <v>0.01</v>
          </cell>
          <cell r="CZ675">
            <v>0.02</v>
          </cell>
          <cell r="DA675">
            <v>0.02</v>
          </cell>
          <cell r="DB675">
            <v>0.03</v>
          </cell>
          <cell r="DC675">
            <v>0.01</v>
          </cell>
          <cell r="DD675">
            <v>0.84</v>
          </cell>
          <cell r="DE675">
            <v>0.81</v>
          </cell>
          <cell r="DF675">
            <v>0.8</v>
          </cell>
          <cell r="DG675">
            <v>0.71</v>
          </cell>
          <cell r="DH675">
            <v>0.75</v>
          </cell>
          <cell r="DI675">
            <v>0.72</v>
          </cell>
          <cell r="DJ675">
            <v>0.56999999999999995</v>
          </cell>
          <cell r="DK675">
            <v>0.49</v>
          </cell>
          <cell r="DL675">
            <v>0.61</v>
          </cell>
          <cell r="DM675">
            <v>0.13</v>
          </cell>
          <cell r="DN675">
            <v>1.2E-2</v>
          </cell>
          <cell r="DO675">
            <v>0.01</v>
          </cell>
          <cell r="DP675">
            <v>0.02</v>
          </cell>
          <cell r="DQ675">
            <v>1.2E-2</v>
          </cell>
          <cell r="DR675">
            <v>0.02</v>
          </cell>
          <cell r="DS675">
            <v>0.01</v>
          </cell>
          <cell r="DT675">
            <v>0.01</v>
          </cell>
          <cell r="DU675">
            <v>0</v>
          </cell>
          <cell r="DW675">
            <v>3.5999999999999997E-2</v>
          </cell>
          <cell r="DX675">
            <v>2.4E-2</v>
          </cell>
          <cell r="DY675">
            <v>0.03</v>
          </cell>
          <cell r="DZ675">
            <v>0.04</v>
          </cell>
          <cell r="EA675">
            <v>0.01</v>
          </cell>
          <cell r="EB675">
            <v>7.0000000000000007E-2</v>
          </cell>
          <cell r="EC675">
            <v>0.02</v>
          </cell>
          <cell r="ED675">
            <v>0.02</v>
          </cell>
          <cell r="EE675">
            <v>0.26</v>
          </cell>
          <cell r="EF675">
            <v>0.25</v>
          </cell>
          <cell r="EG675">
            <v>0.2</v>
          </cell>
          <cell r="EH675">
            <v>0.27</v>
          </cell>
          <cell r="EI675">
            <v>0.14000000000000001</v>
          </cell>
          <cell r="EJ675">
            <v>0.3</v>
          </cell>
          <cell r="EK675">
            <v>0.27</v>
          </cell>
          <cell r="EL675">
            <v>0.28000000000000003</v>
          </cell>
          <cell r="EM675">
            <v>0.3</v>
          </cell>
          <cell r="EO675">
            <v>0.68</v>
          </cell>
          <cell r="EP675">
            <v>0.74</v>
          </cell>
          <cell r="EQ675">
            <v>0.66</v>
          </cell>
          <cell r="ER675">
            <v>0.79</v>
          </cell>
          <cell r="ES675">
            <v>0.61</v>
          </cell>
          <cell r="ET675">
            <v>0.63</v>
          </cell>
          <cell r="EU675">
            <v>0.68</v>
          </cell>
          <cell r="EV675">
            <v>0.66</v>
          </cell>
          <cell r="EW675">
            <v>0.04</v>
          </cell>
          <cell r="EX675">
            <v>0.02</v>
          </cell>
          <cell r="EY675">
            <v>0.02</v>
          </cell>
          <cell r="EZ675">
            <v>0.02</v>
          </cell>
          <cell r="FA675">
            <v>0.02</v>
          </cell>
          <cell r="FB675">
            <v>0.05</v>
          </cell>
          <cell r="FC675">
            <v>0.02</v>
          </cell>
          <cell r="FD675">
            <v>0.01</v>
          </cell>
          <cell r="FE675">
            <v>0.02</v>
          </cell>
          <cell r="GP675">
            <v>0.01</v>
          </cell>
          <cell r="GQ675">
            <v>0.01</v>
          </cell>
          <cell r="GR675">
            <v>0.01</v>
          </cell>
          <cell r="GS675">
            <v>0</v>
          </cell>
          <cell r="GT675">
            <v>0.04</v>
          </cell>
          <cell r="GU675">
            <v>0.01</v>
          </cell>
          <cell r="GV675">
            <v>0.16</v>
          </cell>
          <cell r="GW675">
            <v>0.09</v>
          </cell>
          <cell r="GX675">
            <v>0.17</v>
          </cell>
          <cell r="GY675">
            <v>0.11</v>
          </cell>
          <cell r="GZ675">
            <v>0.23</v>
          </cell>
          <cell r="HA675">
            <v>0.13</v>
          </cell>
          <cell r="HB675">
            <v>0.73</v>
          </cell>
          <cell r="HC675">
            <v>0.75</v>
          </cell>
          <cell r="HD675">
            <v>0.71</v>
          </cell>
          <cell r="HE675">
            <v>0.76</v>
          </cell>
          <cell r="HF675">
            <v>0.56999999999999995</v>
          </cell>
          <cell r="HG675">
            <v>0.77</v>
          </cell>
          <cell r="HH675">
            <v>0.05</v>
          </cell>
          <cell r="HI675">
            <v>0.08</v>
          </cell>
          <cell r="HJ675">
            <v>0.05</v>
          </cell>
          <cell r="HK675">
            <v>0.06</v>
          </cell>
          <cell r="HL675">
            <v>0.1</v>
          </cell>
          <cell r="HM675">
            <v>0.03</v>
          </cell>
          <cell r="HN675">
            <v>3.5999999999999997E-2</v>
          </cell>
          <cell r="HO675">
            <v>0.04</v>
          </cell>
          <cell r="HP675">
            <v>0.04</v>
          </cell>
          <cell r="HQ675">
            <v>0.04</v>
          </cell>
          <cell r="HR675">
            <v>3.5999999999999997E-2</v>
          </cell>
          <cell r="HS675">
            <v>4.8000000000000001E-2</v>
          </cell>
          <cell r="HT675">
            <v>0.01</v>
          </cell>
          <cell r="HU675">
            <v>0.03</v>
          </cell>
          <cell r="HV675">
            <v>0.02</v>
          </cell>
          <cell r="HW675">
            <v>0.02</v>
          </cell>
          <cell r="HX675">
            <v>0.02</v>
          </cell>
          <cell r="HY675">
            <v>0.02</v>
          </cell>
        </row>
        <row r="676">
          <cell r="A676">
            <v>610564</v>
          </cell>
          <cell r="I676">
            <v>1</v>
          </cell>
          <cell r="J676" t="str">
            <v/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0.5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1</v>
          </cell>
          <cell r="AZ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0.5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0.5</v>
          </cell>
          <cell r="BW676">
            <v>0</v>
          </cell>
          <cell r="BX676">
            <v>0</v>
          </cell>
          <cell r="BY676">
            <v>0</v>
          </cell>
          <cell r="BZ676">
            <v>0.5</v>
          </cell>
          <cell r="CA676">
            <v>0</v>
          </cell>
          <cell r="CB676">
            <v>0</v>
          </cell>
          <cell r="CL676">
            <v>0.5</v>
          </cell>
          <cell r="CM676">
            <v>0</v>
          </cell>
          <cell r="CN676">
            <v>0</v>
          </cell>
          <cell r="CO676">
            <v>0.5</v>
          </cell>
          <cell r="CP676">
            <v>0.5</v>
          </cell>
          <cell r="CQ676">
            <v>0.5</v>
          </cell>
          <cell r="CR676">
            <v>0</v>
          </cell>
          <cell r="CS676">
            <v>0.5</v>
          </cell>
          <cell r="CT676">
            <v>0.5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0.5</v>
          </cell>
          <cell r="DE676">
            <v>1</v>
          </cell>
          <cell r="DF676">
            <v>0.5</v>
          </cell>
          <cell r="DG676">
            <v>0.5</v>
          </cell>
          <cell r="DH676">
            <v>0.5</v>
          </cell>
          <cell r="DI676">
            <v>0.5</v>
          </cell>
          <cell r="DJ676">
            <v>0.5</v>
          </cell>
          <cell r="DK676">
            <v>0.5</v>
          </cell>
          <cell r="DL676">
            <v>0.5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0.5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0.5</v>
          </cell>
          <cell r="EL676">
            <v>0.5</v>
          </cell>
          <cell r="EM676">
            <v>0</v>
          </cell>
          <cell r="EO676">
            <v>1</v>
          </cell>
          <cell r="EP676">
            <v>1</v>
          </cell>
          <cell r="EQ676">
            <v>1</v>
          </cell>
          <cell r="ER676">
            <v>1</v>
          </cell>
          <cell r="ES676">
            <v>1</v>
          </cell>
          <cell r="ET676">
            <v>0.5</v>
          </cell>
          <cell r="EU676">
            <v>0.5</v>
          </cell>
          <cell r="EV676">
            <v>1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0</v>
          </cell>
          <cell r="GP676">
            <v>0</v>
          </cell>
          <cell r="GQ676">
            <v>0</v>
          </cell>
          <cell r="GR676">
            <v>0</v>
          </cell>
          <cell r="GS676">
            <v>0</v>
          </cell>
          <cell r="GT676">
            <v>0</v>
          </cell>
          <cell r="GU676">
            <v>0</v>
          </cell>
          <cell r="GV676">
            <v>0.5</v>
          </cell>
          <cell r="GW676">
            <v>0</v>
          </cell>
          <cell r="GX676">
            <v>0</v>
          </cell>
          <cell r="GY676">
            <v>0</v>
          </cell>
          <cell r="GZ676">
            <v>0</v>
          </cell>
          <cell r="HA676">
            <v>0</v>
          </cell>
          <cell r="HB676">
            <v>0</v>
          </cell>
          <cell r="HC676">
            <v>0</v>
          </cell>
          <cell r="HD676">
            <v>0</v>
          </cell>
          <cell r="HE676">
            <v>0.5</v>
          </cell>
          <cell r="HF676">
            <v>0</v>
          </cell>
          <cell r="HG676">
            <v>0.5</v>
          </cell>
          <cell r="HH676">
            <v>0.5</v>
          </cell>
          <cell r="HI676">
            <v>1</v>
          </cell>
          <cell r="HJ676">
            <v>1</v>
          </cell>
          <cell r="HK676">
            <v>0.5</v>
          </cell>
          <cell r="HL676">
            <v>1</v>
          </cell>
          <cell r="HM676">
            <v>0.5</v>
          </cell>
          <cell r="HN676">
            <v>0</v>
          </cell>
          <cell r="HO676">
            <v>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0</v>
          </cell>
          <cell r="HU676">
            <v>0</v>
          </cell>
          <cell r="HV676">
            <v>0</v>
          </cell>
          <cell r="HW676">
            <v>0</v>
          </cell>
          <cell r="HX676">
            <v>0</v>
          </cell>
          <cell r="HY676">
            <v>0</v>
          </cell>
        </row>
        <row r="677">
          <cell r="A677">
            <v>610565</v>
          </cell>
          <cell r="I677">
            <v>8</v>
          </cell>
          <cell r="J677" t="str">
            <v/>
          </cell>
          <cell r="AA677">
            <v>0</v>
          </cell>
          <cell r="AB677">
            <v>0</v>
          </cell>
          <cell r="AC677">
            <v>0</v>
          </cell>
          <cell r="AD677">
            <v>0.12</v>
          </cell>
          <cell r="AE677">
            <v>0.06</v>
          </cell>
          <cell r="AF677">
            <v>0.12</v>
          </cell>
          <cell r="AG677">
            <v>0</v>
          </cell>
          <cell r="AH677">
            <v>0.12</v>
          </cell>
          <cell r="AI677">
            <v>0</v>
          </cell>
          <cell r="AJ677">
            <v>0.06</v>
          </cell>
          <cell r="AK677">
            <v>0.18</v>
          </cell>
          <cell r="AL677">
            <v>0.24</v>
          </cell>
          <cell r="AM677">
            <v>0.18</v>
          </cell>
          <cell r="AN677">
            <v>0.24</v>
          </cell>
          <cell r="AO677">
            <v>0.28999999999999998</v>
          </cell>
          <cell r="AP677">
            <v>0.18</v>
          </cell>
          <cell r="AQ677">
            <v>0.18</v>
          </cell>
          <cell r="AR677">
            <v>0.18</v>
          </cell>
          <cell r="AS677">
            <v>0</v>
          </cell>
          <cell r="AT677">
            <v>0</v>
          </cell>
          <cell r="AU677">
            <v>0.06</v>
          </cell>
          <cell r="AV677">
            <v>0.06</v>
          </cell>
          <cell r="AW677">
            <v>0</v>
          </cell>
          <cell r="AX677">
            <v>0.12</v>
          </cell>
          <cell r="AY677">
            <v>0.82</v>
          </cell>
          <cell r="AZ677">
            <v>0.65</v>
          </cell>
          <cell r="BA677">
            <v>0.65</v>
          </cell>
          <cell r="BB677">
            <v>0.59</v>
          </cell>
          <cell r="BC677">
            <v>0.59</v>
          </cell>
          <cell r="BD677">
            <v>0.35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0.06</v>
          </cell>
          <cell r="CA677">
            <v>0</v>
          </cell>
          <cell r="CB677">
            <v>0.12</v>
          </cell>
          <cell r="CL677">
            <v>0.41</v>
          </cell>
          <cell r="CM677">
            <v>0.53</v>
          </cell>
          <cell r="CN677">
            <v>0.53</v>
          </cell>
          <cell r="CO677">
            <v>0.28999999999999998</v>
          </cell>
          <cell r="CP677">
            <v>0.47</v>
          </cell>
          <cell r="CQ677">
            <v>0.59</v>
          </cell>
          <cell r="CR677">
            <v>0.59</v>
          </cell>
          <cell r="CS677">
            <v>0.53</v>
          </cell>
          <cell r="CT677">
            <v>0.41</v>
          </cell>
          <cell r="CU677">
            <v>0</v>
          </cell>
          <cell r="CV677">
            <v>0</v>
          </cell>
          <cell r="CW677">
            <v>0</v>
          </cell>
          <cell r="CX677">
            <v>0.06</v>
          </cell>
          <cell r="CY677">
            <v>0.06</v>
          </cell>
          <cell r="CZ677">
            <v>0.06</v>
          </cell>
          <cell r="DA677">
            <v>0.06</v>
          </cell>
          <cell r="DB677">
            <v>0.06</v>
          </cell>
          <cell r="DC677">
            <v>0.12</v>
          </cell>
          <cell r="DD677">
            <v>0.59</v>
          </cell>
          <cell r="DE677">
            <v>0.47</v>
          </cell>
          <cell r="DF677">
            <v>0.47</v>
          </cell>
          <cell r="DG677">
            <v>0.65</v>
          </cell>
          <cell r="DH677">
            <v>0.47</v>
          </cell>
          <cell r="DI677">
            <v>0.35</v>
          </cell>
          <cell r="DJ677">
            <v>0.28999999999999998</v>
          </cell>
          <cell r="DK677">
            <v>0.41</v>
          </cell>
          <cell r="DL677">
            <v>0.35</v>
          </cell>
          <cell r="DM677">
            <v>0.06</v>
          </cell>
          <cell r="DN677">
            <v>5.8999999999999997E-2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W677">
            <v>0.23499999999999999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0.06</v>
          </cell>
          <cell r="EC677">
            <v>0</v>
          </cell>
          <cell r="ED677">
            <v>0.06</v>
          </cell>
          <cell r="EE677">
            <v>0.35</v>
          </cell>
          <cell r="EF677">
            <v>0.41</v>
          </cell>
          <cell r="EG677">
            <v>0.41</v>
          </cell>
          <cell r="EH677">
            <v>0.28999999999999998</v>
          </cell>
          <cell r="EI677">
            <v>0.35</v>
          </cell>
          <cell r="EJ677">
            <v>0.18</v>
          </cell>
          <cell r="EK677">
            <v>0.28999999999999998</v>
          </cell>
          <cell r="EL677">
            <v>0.35</v>
          </cell>
          <cell r="EM677">
            <v>0.28999999999999998</v>
          </cell>
          <cell r="EO677">
            <v>0.24</v>
          </cell>
          <cell r="EP677">
            <v>0.47</v>
          </cell>
          <cell r="EQ677">
            <v>0.47</v>
          </cell>
          <cell r="ER677">
            <v>0.53</v>
          </cell>
          <cell r="ES677">
            <v>0.65</v>
          </cell>
          <cell r="ET677">
            <v>0.35</v>
          </cell>
          <cell r="EU677">
            <v>0.47</v>
          </cell>
          <cell r="EV677">
            <v>0.41</v>
          </cell>
          <cell r="EW677">
            <v>0.06</v>
          </cell>
          <cell r="EX677">
            <v>0.06</v>
          </cell>
          <cell r="EY677">
            <v>0.12</v>
          </cell>
          <cell r="EZ677">
            <v>0.24</v>
          </cell>
          <cell r="FA677">
            <v>0.12</v>
          </cell>
          <cell r="FB677">
            <v>0.18</v>
          </cell>
          <cell r="FC677">
            <v>0.28999999999999998</v>
          </cell>
          <cell r="FD677">
            <v>0.18</v>
          </cell>
          <cell r="FE677">
            <v>0.24</v>
          </cell>
          <cell r="GP677">
            <v>0</v>
          </cell>
          <cell r="GQ677">
            <v>0</v>
          </cell>
          <cell r="GR677">
            <v>0</v>
          </cell>
          <cell r="GS677">
            <v>0</v>
          </cell>
          <cell r="GT677">
            <v>0</v>
          </cell>
          <cell r="GU677">
            <v>0</v>
          </cell>
          <cell r="GV677">
            <v>0.24</v>
          </cell>
          <cell r="GW677">
            <v>0.12</v>
          </cell>
          <cell r="GX677">
            <v>0.18</v>
          </cell>
          <cell r="GY677">
            <v>0.06</v>
          </cell>
          <cell r="GZ677">
            <v>0.24</v>
          </cell>
          <cell r="HA677">
            <v>0.12</v>
          </cell>
          <cell r="HB677">
            <v>0.41</v>
          </cell>
          <cell r="HC677">
            <v>0.41</v>
          </cell>
          <cell r="HD677">
            <v>0.12</v>
          </cell>
          <cell r="HE677">
            <v>0.47</v>
          </cell>
          <cell r="HF677">
            <v>0.28999999999999998</v>
          </cell>
          <cell r="HG677">
            <v>0.53</v>
          </cell>
          <cell r="HH677">
            <v>0.12</v>
          </cell>
          <cell r="HI677">
            <v>0.24</v>
          </cell>
          <cell r="HJ677">
            <v>0.35</v>
          </cell>
          <cell r="HK677">
            <v>0.24</v>
          </cell>
          <cell r="HL677">
            <v>0.24</v>
          </cell>
          <cell r="HM677">
            <v>0.12</v>
          </cell>
          <cell r="HN677">
            <v>0</v>
          </cell>
          <cell r="HO677">
            <v>0</v>
          </cell>
          <cell r="HP677">
            <v>0.12</v>
          </cell>
          <cell r="HQ677">
            <v>0</v>
          </cell>
          <cell r="HR677">
            <v>0</v>
          </cell>
          <cell r="HS677">
            <v>0</v>
          </cell>
          <cell r="HT677">
            <v>0.24</v>
          </cell>
          <cell r="HU677">
            <v>0.24</v>
          </cell>
          <cell r="HV677">
            <v>0.24</v>
          </cell>
          <cell r="HW677">
            <v>0.24</v>
          </cell>
          <cell r="HX677">
            <v>0.24</v>
          </cell>
          <cell r="HY677">
            <v>0.24</v>
          </cell>
        </row>
        <row r="678">
          <cell r="A678">
            <v>610566</v>
          </cell>
          <cell r="I678">
            <v>2</v>
          </cell>
          <cell r="J678" t="str">
            <v/>
          </cell>
          <cell r="R678">
            <v>1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0.5</v>
          </cell>
          <cell r="AO678">
            <v>0.5</v>
          </cell>
          <cell r="AP678">
            <v>0</v>
          </cell>
          <cell r="AQ678">
            <v>0.5</v>
          </cell>
          <cell r="AR678">
            <v>0</v>
          </cell>
          <cell r="AS678">
            <v>0.5</v>
          </cell>
          <cell r="AT678">
            <v>0.5</v>
          </cell>
          <cell r="AU678">
            <v>0.5</v>
          </cell>
          <cell r="AV678">
            <v>0.5</v>
          </cell>
          <cell r="AW678">
            <v>0.5</v>
          </cell>
          <cell r="AX678">
            <v>0.5</v>
          </cell>
          <cell r="AY678">
            <v>0.5</v>
          </cell>
          <cell r="AZ678">
            <v>0</v>
          </cell>
          <cell r="BA678">
            <v>0</v>
          </cell>
          <cell r="BB678">
            <v>0.5</v>
          </cell>
          <cell r="BC678">
            <v>0</v>
          </cell>
          <cell r="BD678">
            <v>0.5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0.5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L678">
            <v>0</v>
          </cell>
          <cell r="CM678">
            <v>0</v>
          </cell>
          <cell r="CN678">
            <v>0.5</v>
          </cell>
          <cell r="CO678">
            <v>0.5</v>
          </cell>
          <cell r="CP678">
            <v>0.5</v>
          </cell>
          <cell r="CQ678">
            <v>0.5</v>
          </cell>
          <cell r="CR678">
            <v>0.5</v>
          </cell>
          <cell r="CS678">
            <v>0</v>
          </cell>
          <cell r="CT678">
            <v>0</v>
          </cell>
          <cell r="CU678">
            <v>0.5</v>
          </cell>
          <cell r="CV678">
            <v>0.5</v>
          </cell>
          <cell r="CW678">
            <v>0.5</v>
          </cell>
          <cell r="CX678">
            <v>0.5</v>
          </cell>
          <cell r="CY678">
            <v>0.5</v>
          </cell>
          <cell r="CZ678">
            <v>0.5</v>
          </cell>
          <cell r="DA678">
            <v>0.5</v>
          </cell>
          <cell r="DB678">
            <v>0.5</v>
          </cell>
          <cell r="DC678">
            <v>0.5</v>
          </cell>
          <cell r="DD678">
            <v>0.5</v>
          </cell>
          <cell r="DE678">
            <v>0.5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0.5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0.5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O678">
            <v>0</v>
          </cell>
          <cell r="EP678">
            <v>0.5</v>
          </cell>
          <cell r="EQ678">
            <v>0.5</v>
          </cell>
          <cell r="ER678">
            <v>0.5</v>
          </cell>
          <cell r="ES678">
            <v>0.5</v>
          </cell>
          <cell r="ET678">
            <v>0.5</v>
          </cell>
          <cell r="EU678">
            <v>0.5</v>
          </cell>
          <cell r="EV678">
            <v>0.5</v>
          </cell>
          <cell r="EW678">
            <v>0.5</v>
          </cell>
          <cell r="EX678">
            <v>0.5</v>
          </cell>
          <cell r="EY678">
            <v>0.5</v>
          </cell>
          <cell r="EZ678">
            <v>0.5</v>
          </cell>
          <cell r="FA678">
            <v>0.5</v>
          </cell>
          <cell r="FB678">
            <v>0.5</v>
          </cell>
          <cell r="FC678">
            <v>0.5</v>
          </cell>
          <cell r="FD678">
            <v>0.5</v>
          </cell>
          <cell r="FE678">
            <v>0.5</v>
          </cell>
          <cell r="GP678">
            <v>0</v>
          </cell>
          <cell r="GQ678">
            <v>0</v>
          </cell>
          <cell r="GR678">
            <v>0</v>
          </cell>
          <cell r="GS678">
            <v>0</v>
          </cell>
          <cell r="GT678">
            <v>0</v>
          </cell>
          <cell r="GU678">
            <v>0</v>
          </cell>
          <cell r="GV678">
            <v>0</v>
          </cell>
          <cell r="GW678">
            <v>0</v>
          </cell>
          <cell r="GX678">
            <v>0</v>
          </cell>
          <cell r="GY678">
            <v>0</v>
          </cell>
          <cell r="GZ678">
            <v>0</v>
          </cell>
          <cell r="HA678">
            <v>0</v>
          </cell>
          <cell r="HB678">
            <v>0</v>
          </cell>
          <cell r="HC678">
            <v>0</v>
          </cell>
          <cell r="HD678">
            <v>0</v>
          </cell>
          <cell r="HE678">
            <v>0.5</v>
          </cell>
          <cell r="HF678">
            <v>0.5</v>
          </cell>
          <cell r="HG678">
            <v>0.5</v>
          </cell>
          <cell r="HH678">
            <v>0</v>
          </cell>
          <cell r="HI678">
            <v>0.5</v>
          </cell>
          <cell r="HJ678">
            <v>0.5</v>
          </cell>
          <cell r="HK678">
            <v>0</v>
          </cell>
          <cell r="HL678">
            <v>0</v>
          </cell>
          <cell r="HM678">
            <v>0</v>
          </cell>
          <cell r="HN678">
            <v>0.5</v>
          </cell>
          <cell r="HO678">
            <v>0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0.5</v>
          </cell>
          <cell r="HU678">
            <v>0.5</v>
          </cell>
          <cell r="HV678">
            <v>0.5</v>
          </cell>
          <cell r="HW678">
            <v>0.5</v>
          </cell>
          <cell r="HX678">
            <v>0.5</v>
          </cell>
          <cell r="HY678">
            <v>0.5</v>
          </cell>
        </row>
        <row r="679">
          <cell r="A679">
            <v>610567</v>
          </cell>
          <cell r="J679" t="str">
            <v/>
          </cell>
        </row>
        <row r="680">
          <cell r="A680">
            <v>610568</v>
          </cell>
          <cell r="J680" t="str">
            <v/>
          </cell>
        </row>
        <row r="681">
          <cell r="A681">
            <v>610569</v>
          </cell>
          <cell r="I681">
            <v>12</v>
          </cell>
          <cell r="J681" t="str">
            <v/>
          </cell>
          <cell r="R681">
            <v>9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0.25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0.17</v>
          </cell>
          <cell r="AL681">
            <v>0.25</v>
          </cell>
          <cell r="AM681">
            <v>0.17</v>
          </cell>
          <cell r="AN681">
            <v>0.08</v>
          </cell>
          <cell r="AO681">
            <v>0.17</v>
          </cell>
          <cell r="AP681">
            <v>0.25</v>
          </cell>
          <cell r="AQ681">
            <v>0.25</v>
          </cell>
          <cell r="AR681">
            <v>0.17</v>
          </cell>
          <cell r="AS681">
            <v>0.08</v>
          </cell>
          <cell r="AT681">
            <v>0.08</v>
          </cell>
          <cell r="AU681">
            <v>0.08</v>
          </cell>
          <cell r="AV681">
            <v>0.08</v>
          </cell>
          <cell r="AW681">
            <v>0.08</v>
          </cell>
          <cell r="AX681">
            <v>0.08</v>
          </cell>
          <cell r="AY681">
            <v>0.75</v>
          </cell>
          <cell r="AZ681">
            <v>0.83</v>
          </cell>
          <cell r="BA681">
            <v>0.75</v>
          </cell>
          <cell r="BB681">
            <v>0.67</v>
          </cell>
          <cell r="BC681">
            <v>0.5</v>
          </cell>
          <cell r="BD681">
            <v>0.25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0.17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0.08</v>
          </cell>
          <cell r="BZ681">
            <v>0</v>
          </cell>
          <cell r="CA681">
            <v>0.08</v>
          </cell>
          <cell r="CB681">
            <v>0</v>
          </cell>
          <cell r="CL681">
            <v>0.08</v>
          </cell>
          <cell r="CM681">
            <v>0.08</v>
          </cell>
          <cell r="CN681">
            <v>0.08</v>
          </cell>
          <cell r="CO681">
            <v>0.17</v>
          </cell>
          <cell r="CP681">
            <v>0.17</v>
          </cell>
          <cell r="CQ681">
            <v>0.17</v>
          </cell>
          <cell r="CR681">
            <v>0.25</v>
          </cell>
          <cell r="CS681">
            <v>0.08</v>
          </cell>
          <cell r="CT681">
            <v>0.33</v>
          </cell>
          <cell r="CU681">
            <v>0.08</v>
          </cell>
          <cell r="CV681">
            <v>0.08</v>
          </cell>
          <cell r="CW681">
            <v>0.08</v>
          </cell>
          <cell r="CX681">
            <v>0.08</v>
          </cell>
          <cell r="CY681">
            <v>0.08</v>
          </cell>
          <cell r="CZ681">
            <v>0.08</v>
          </cell>
          <cell r="DA681">
            <v>0.08</v>
          </cell>
          <cell r="DB681">
            <v>0.08</v>
          </cell>
          <cell r="DC681">
            <v>0.08</v>
          </cell>
          <cell r="DD681">
            <v>0.83</v>
          </cell>
          <cell r="DE681">
            <v>0.83</v>
          </cell>
          <cell r="DF681">
            <v>0.83</v>
          </cell>
          <cell r="DG681">
            <v>0.75</v>
          </cell>
          <cell r="DH681">
            <v>0.75</v>
          </cell>
          <cell r="DI681">
            <v>0.67</v>
          </cell>
          <cell r="DJ681">
            <v>0.67</v>
          </cell>
          <cell r="DK681">
            <v>0.57999999999999996</v>
          </cell>
          <cell r="DL681">
            <v>0.57999999999999996</v>
          </cell>
          <cell r="DM681">
            <v>0.08</v>
          </cell>
          <cell r="DN681">
            <v>0</v>
          </cell>
          <cell r="DO681">
            <v>0</v>
          </cell>
          <cell r="DP681">
            <v>0.08</v>
          </cell>
          <cell r="DQ681">
            <v>0</v>
          </cell>
          <cell r="DR681">
            <v>0</v>
          </cell>
          <cell r="DS681">
            <v>0.17</v>
          </cell>
          <cell r="DT681">
            <v>0</v>
          </cell>
          <cell r="DU681">
            <v>0</v>
          </cell>
          <cell r="DW681">
            <v>0</v>
          </cell>
          <cell r="DX681">
            <v>0</v>
          </cell>
          <cell r="DY681">
            <v>0.25</v>
          </cell>
          <cell r="DZ681">
            <v>0.08</v>
          </cell>
          <cell r="EA681">
            <v>0.08</v>
          </cell>
          <cell r="EB681">
            <v>0</v>
          </cell>
          <cell r="EC681">
            <v>0</v>
          </cell>
          <cell r="ED681">
            <v>0.08</v>
          </cell>
          <cell r="EE681">
            <v>0.08</v>
          </cell>
          <cell r="EF681">
            <v>0.25</v>
          </cell>
          <cell r="EG681">
            <v>0.08</v>
          </cell>
          <cell r="EH681">
            <v>0.17</v>
          </cell>
          <cell r="EI681">
            <v>0.33</v>
          </cell>
          <cell r="EJ681">
            <v>0.33</v>
          </cell>
          <cell r="EK681">
            <v>0.25</v>
          </cell>
          <cell r="EL681">
            <v>0.42</v>
          </cell>
          <cell r="EM681">
            <v>0.25</v>
          </cell>
          <cell r="EO681">
            <v>0.57999999999999996</v>
          </cell>
          <cell r="EP681">
            <v>0.75</v>
          </cell>
          <cell r="EQ681">
            <v>0.33</v>
          </cell>
          <cell r="ER681">
            <v>0.42</v>
          </cell>
          <cell r="ES681">
            <v>0.42</v>
          </cell>
          <cell r="ET681">
            <v>0.33</v>
          </cell>
          <cell r="EU681">
            <v>0.42</v>
          </cell>
          <cell r="EV681">
            <v>0.42</v>
          </cell>
          <cell r="EW681">
            <v>0.17</v>
          </cell>
          <cell r="EX681">
            <v>0.17</v>
          </cell>
          <cell r="EY681">
            <v>0.17</v>
          </cell>
          <cell r="EZ681">
            <v>0.17</v>
          </cell>
          <cell r="FA681">
            <v>0.17</v>
          </cell>
          <cell r="FB681">
            <v>0.17</v>
          </cell>
          <cell r="FC681">
            <v>0.25</v>
          </cell>
          <cell r="FD681">
            <v>0.17</v>
          </cell>
          <cell r="FE681">
            <v>0.25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0.42</v>
          </cell>
          <cell r="GW681">
            <v>0.42</v>
          </cell>
          <cell r="GX681">
            <v>0.17</v>
          </cell>
          <cell r="GY681">
            <v>0</v>
          </cell>
          <cell r="GZ681">
            <v>0.17</v>
          </cell>
          <cell r="HA681">
            <v>0.42</v>
          </cell>
          <cell r="HB681">
            <v>0.25</v>
          </cell>
          <cell r="HC681">
            <v>0.33</v>
          </cell>
          <cell r="HD681">
            <v>0</v>
          </cell>
          <cell r="HE681">
            <v>0</v>
          </cell>
          <cell r="HF681">
            <v>0</v>
          </cell>
          <cell r="HG681">
            <v>0.25</v>
          </cell>
          <cell r="HH681">
            <v>0.08</v>
          </cell>
          <cell r="HI681">
            <v>0</v>
          </cell>
          <cell r="HJ681">
            <v>0.25</v>
          </cell>
          <cell r="HK681">
            <v>0.33</v>
          </cell>
          <cell r="HL681">
            <v>0.42</v>
          </cell>
          <cell r="HM681">
            <v>0.08</v>
          </cell>
          <cell r="HN681">
            <v>0</v>
          </cell>
          <cell r="HO681">
            <v>0</v>
          </cell>
          <cell r="HP681">
            <v>0.33</v>
          </cell>
          <cell r="HQ681">
            <v>0.42</v>
          </cell>
          <cell r="HR681">
            <v>0.16700000000000001</v>
          </cell>
          <cell r="HS681">
            <v>0</v>
          </cell>
          <cell r="HT681">
            <v>0.25</v>
          </cell>
          <cell r="HU681">
            <v>0.25</v>
          </cell>
          <cell r="HV681">
            <v>0.25</v>
          </cell>
          <cell r="HW681">
            <v>0.25</v>
          </cell>
          <cell r="HX681">
            <v>0.25</v>
          </cell>
          <cell r="HY681">
            <v>0.25</v>
          </cell>
        </row>
        <row r="682">
          <cell r="A682">
            <v>610570</v>
          </cell>
          <cell r="J682" t="str">
            <v/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1</v>
          </cell>
          <cell r="AT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1</v>
          </cell>
          <cell r="CV682">
            <v>1</v>
          </cell>
          <cell r="CW682">
            <v>1</v>
          </cell>
          <cell r="CX682">
            <v>1</v>
          </cell>
          <cell r="CY682">
            <v>1</v>
          </cell>
          <cell r="CZ682">
            <v>1</v>
          </cell>
          <cell r="DA682">
            <v>1</v>
          </cell>
          <cell r="DB682">
            <v>1</v>
          </cell>
          <cell r="DC682">
            <v>1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1</v>
          </cell>
          <cell r="EX682">
            <v>1</v>
          </cell>
          <cell r="EY682">
            <v>1</v>
          </cell>
          <cell r="EZ682">
            <v>1</v>
          </cell>
          <cell r="FA682">
            <v>1</v>
          </cell>
          <cell r="FB682">
            <v>1</v>
          </cell>
          <cell r="FC682">
            <v>1</v>
          </cell>
          <cell r="FD682">
            <v>1</v>
          </cell>
          <cell r="FE682">
            <v>1</v>
          </cell>
          <cell r="GP682">
            <v>0</v>
          </cell>
          <cell r="GQ682">
            <v>0</v>
          </cell>
          <cell r="GR682">
            <v>0</v>
          </cell>
          <cell r="GS682">
            <v>0</v>
          </cell>
          <cell r="GT682">
            <v>0</v>
          </cell>
          <cell r="GU682">
            <v>0</v>
          </cell>
          <cell r="GV682">
            <v>0</v>
          </cell>
          <cell r="GW682">
            <v>0</v>
          </cell>
          <cell r="GX682">
            <v>0</v>
          </cell>
          <cell r="GY682">
            <v>0</v>
          </cell>
          <cell r="GZ682">
            <v>0</v>
          </cell>
          <cell r="HA682">
            <v>0</v>
          </cell>
          <cell r="HB682">
            <v>0</v>
          </cell>
          <cell r="HC682">
            <v>0</v>
          </cell>
          <cell r="HD682">
            <v>0</v>
          </cell>
          <cell r="HE682">
            <v>0</v>
          </cell>
          <cell r="HF682">
            <v>0</v>
          </cell>
          <cell r="HG682">
            <v>0</v>
          </cell>
          <cell r="HH682">
            <v>0</v>
          </cell>
          <cell r="HI682">
            <v>0</v>
          </cell>
          <cell r="HJ682">
            <v>0</v>
          </cell>
          <cell r="HK682">
            <v>0</v>
          </cell>
          <cell r="HL682">
            <v>0</v>
          </cell>
          <cell r="HM682">
            <v>0</v>
          </cell>
          <cell r="HN682">
            <v>0</v>
          </cell>
          <cell r="HO682">
            <v>0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1</v>
          </cell>
          <cell r="HU682">
            <v>1</v>
          </cell>
          <cell r="HV682">
            <v>1</v>
          </cell>
          <cell r="HW682">
            <v>1</v>
          </cell>
          <cell r="HX682">
            <v>1</v>
          </cell>
          <cell r="HY682">
            <v>1</v>
          </cell>
        </row>
        <row r="683">
          <cell r="A683">
            <v>610571</v>
          </cell>
          <cell r="J683" t="str">
            <v/>
          </cell>
        </row>
        <row r="684">
          <cell r="A684">
            <v>610572</v>
          </cell>
          <cell r="J684" t="str">
            <v/>
          </cell>
        </row>
        <row r="685">
          <cell r="A685">
            <v>610573</v>
          </cell>
          <cell r="I685">
            <v>33</v>
          </cell>
          <cell r="J685" t="str">
            <v>Very strong</v>
          </cell>
          <cell r="M685">
            <v>90</v>
          </cell>
          <cell r="R685">
            <v>1</v>
          </cell>
          <cell r="AA685">
            <v>0</v>
          </cell>
          <cell r="AB685">
            <v>0</v>
          </cell>
          <cell r="AC685">
            <v>0</v>
          </cell>
          <cell r="AD685">
            <v>0.04</v>
          </cell>
          <cell r="AE685">
            <v>0</v>
          </cell>
          <cell r="AF685">
            <v>0.04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0.16</v>
          </cell>
          <cell r="AN685">
            <v>0.2</v>
          </cell>
          <cell r="AO685">
            <v>0.2</v>
          </cell>
          <cell r="AP685">
            <v>0.28000000000000003</v>
          </cell>
          <cell r="AQ685">
            <v>0.36</v>
          </cell>
          <cell r="AR685">
            <v>0.24</v>
          </cell>
          <cell r="AS685">
            <v>0</v>
          </cell>
          <cell r="AT685">
            <v>0</v>
          </cell>
          <cell r="AU685">
            <v>0.04</v>
          </cell>
          <cell r="AV685">
            <v>0.04</v>
          </cell>
          <cell r="AW685">
            <v>0.12</v>
          </cell>
          <cell r="AX685">
            <v>0.12</v>
          </cell>
          <cell r="AY685">
            <v>0.84</v>
          </cell>
          <cell r="AZ685">
            <v>0.8</v>
          </cell>
          <cell r="BA685">
            <v>0.76</v>
          </cell>
          <cell r="BB685">
            <v>0.64</v>
          </cell>
          <cell r="BC685">
            <v>0.52</v>
          </cell>
          <cell r="BD685">
            <v>0.6</v>
          </cell>
          <cell r="BK685">
            <v>0</v>
          </cell>
          <cell r="BL685">
            <v>0</v>
          </cell>
          <cell r="BM685">
            <v>0</v>
          </cell>
          <cell r="BN685">
            <v>0.04</v>
          </cell>
          <cell r="BO685">
            <v>0</v>
          </cell>
          <cell r="BP685">
            <v>0</v>
          </cell>
          <cell r="BQ685">
            <v>0.04</v>
          </cell>
          <cell r="BR685">
            <v>0.12</v>
          </cell>
          <cell r="BS685">
            <v>0.08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0.08</v>
          </cell>
          <cell r="CA685">
            <v>0.04</v>
          </cell>
          <cell r="CB685">
            <v>0.04</v>
          </cell>
          <cell r="CL685">
            <v>0.04</v>
          </cell>
          <cell r="CM685">
            <v>0.08</v>
          </cell>
          <cell r="CN685">
            <v>0.12</v>
          </cell>
          <cell r="CO685">
            <v>0.08</v>
          </cell>
          <cell r="CP685">
            <v>0.16</v>
          </cell>
          <cell r="CQ685">
            <v>0.28000000000000003</v>
          </cell>
          <cell r="CR685">
            <v>0.28000000000000003</v>
          </cell>
          <cell r="CS685">
            <v>0.12</v>
          </cell>
          <cell r="CT685">
            <v>0.2</v>
          </cell>
          <cell r="CU685">
            <v>0.12</v>
          </cell>
          <cell r="CV685">
            <v>0.08</v>
          </cell>
          <cell r="CW685">
            <v>0.08</v>
          </cell>
          <cell r="CX685">
            <v>0.08</v>
          </cell>
          <cell r="CY685">
            <v>0.08</v>
          </cell>
          <cell r="CZ685">
            <v>0.08</v>
          </cell>
          <cell r="DA685">
            <v>0.08</v>
          </cell>
          <cell r="DB685">
            <v>0.2</v>
          </cell>
          <cell r="DC685">
            <v>0.16</v>
          </cell>
          <cell r="DD685">
            <v>0.84</v>
          </cell>
          <cell r="DE685">
            <v>0.84</v>
          </cell>
          <cell r="DF685">
            <v>0.8</v>
          </cell>
          <cell r="DG685">
            <v>0.8</v>
          </cell>
          <cell r="DH685">
            <v>0.76</v>
          </cell>
          <cell r="DI685">
            <v>0.64</v>
          </cell>
          <cell r="DJ685">
            <v>0.52</v>
          </cell>
          <cell r="DK685">
            <v>0.52</v>
          </cell>
          <cell r="DL685">
            <v>0.52</v>
          </cell>
          <cell r="DM685">
            <v>0.2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W685">
            <v>0.04</v>
          </cell>
          <cell r="DX685">
            <v>0</v>
          </cell>
          <cell r="DY685">
            <v>0.08</v>
          </cell>
          <cell r="DZ685">
            <v>0</v>
          </cell>
          <cell r="EA685">
            <v>0.04</v>
          </cell>
          <cell r="EB685">
            <v>0</v>
          </cell>
          <cell r="EC685">
            <v>0.04</v>
          </cell>
          <cell r="ED685">
            <v>0.04</v>
          </cell>
          <cell r="EE685">
            <v>0.28000000000000003</v>
          </cell>
          <cell r="EF685">
            <v>0.2</v>
          </cell>
          <cell r="EG685">
            <v>0.4</v>
          </cell>
          <cell r="EH685">
            <v>0.4</v>
          </cell>
          <cell r="EI685">
            <v>0.28000000000000003</v>
          </cell>
          <cell r="EJ685">
            <v>0.28000000000000003</v>
          </cell>
          <cell r="EK685">
            <v>0.36</v>
          </cell>
          <cell r="EL685">
            <v>0.4</v>
          </cell>
          <cell r="EM685">
            <v>0.36</v>
          </cell>
          <cell r="EO685">
            <v>0.76</v>
          </cell>
          <cell r="EP685">
            <v>0.6</v>
          </cell>
          <cell r="EQ685">
            <v>0.48</v>
          </cell>
          <cell r="ER685">
            <v>0.68</v>
          </cell>
          <cell r="ES685">
            <v>0.68</v>
          </cell>
          <cell r="ET685">
            <v>0.4</v>
          </cell>
          <cell r="EU685">
            <v>0.44</v>
          </cell>
          <cell r="EV685">
            <v>0.52</v>
          </cell>
          <cell r="EW685">
            <v>0.12</v>
          </cell>
          <cell r="EX685">
            <v>0</v>
          </cell>
          <cell r="EY685">
            <v>0</v>
          </cell>
          <cell r="EZ685">
            <v>0.04</v>
          </cell>
          <cell r="FA685">
            <v>0.04</v>
          </cell>
          <cell r="FB685">
            <v>0</v>
          </cell>
          <cell r="FC685">
            <v>0.24</v>
          </cell>
          <cell r="FD685">
            <v>0.12</v>
          </cell>
          <cell r="FE685">
            <v>0.08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0.04</v>
          </cell>
          <cell r="GU685">
            <v>0</v>
          </cell>
          <cell r="GV685">
            <v>0.08</v>
          </cell>
          <cell r="GW685">
            <v>0.12</v>
          </cell>
          <cell r="GX685">
            <v>0.16</v>
          </cell>
          <cell r="GY685">
            <v>0.12</v>
          </cell>
          <cell r="GZ685">
            <v>0.16</v>
          </cell>
          <cell r="HA685">
            <v>0.16</v>
          </cell>
          <cell r="HB685">
            <v>0.56000000000000005</v>
          </cell>
          <cell r="HC685">
            <v>0.48</v>
          </cell>
          <cell r="HD685">
            <v>0.4</v>
          </cell>
          <cell r="HE685">
            <v>0.48</v>
          </cell>
          <cell r="HF685">
            <v>0.4</v>
          </cell>
          <cell r="HG685">
            <v>0.52</v>
          </cell>
          <cell r="HH685">
            <v>0.16</v>
          </cell>
          <cell r="HI685">
            <v>0.2</v>
          </cell>
          <cell r="HJ685">
            <v>0.24</v>
          </cell>
          <cell r="HK685">
            <v>0.2</v>
          </cell>
          <cell r="HL685">
            <v>0.2</v>
          </cell>
          <cell r="HM685">
            <v>0.12</v>
          </cell>
          <cell r="HN685">
            <v>0.08</v>
          </cell>
          <cell r="HO685">
            <v>0.08</v>
          </cell>
          <cell r="HP685">
            <v>0.04</v>
          </cell>
          <cell r="HQ685">
            <v>0.04</v>
          </cell>
          <cell r="HR685">
            <v>0.08</v>
          </cell>
          <cell r="HS685">
            <v>0.08</v>
          </cell>
          <cell r="HT685">
            <v>0.12</v>
          </cell>
          <cell r="HU685">
            <v>0.12</v>
          </cell>
          <cell r="HV685">
            <v>0.16</v>
          </cell>
          <cell r="HW685">
            <v>0.16</v>
          </cell>
          <cell r="HX685">
            <v>0.12</v>
          </cell>
          <cell r="HY685">
            <v>0.12</v>
          </cell>
        </row>
        <row r="686">
          <cell r="A686">
            <v>610574</v>
          </cell>
          <cell r="I686">
            <v>63</v>
          </cell>
          <cell r="J686" t="str">
            <v>Very weak</v>
          </cell>
          <cell r="M686">
            <v>8</v>
          </cell>
          <cell r="AA686">
            <v>0.02</v>
          </cell>
          <cell r="AB686">
            <v>0.06</v>
          </cell>
          <cell r="AC686">
            <v>0.06</v>
          </cell>
          <cell r="AD686">
            <v>0.09</v>
          </cell>
          <cell r="AE686">
            <v>0.13</v>
          </cell>
          <cell r="AF686">
            <v>0.15</v>
          </cell>
          <cell r="AG686">
            <v>0.26</v>
          </cell>
          <cell r="AH686">
            <v>0.32</v>
          </cell>
          <cell r="AI686">
            <v>0.24</v>
          </cell>
          <cell r="AJ686">
            <v>0.24</v>
          </cell>
          <cell r="AK686">
            <v>0.3</v>
          </cell>
          <cell r="AL686">
            <v>0.41</v>
          </cell>
          <cell r="AM686">
            <v>0.37</v>
          </cell>
          <cell r="AN686">
            <v>0.41</v>
          </cell>
          <cell r="AO686">
            <v>0.45</v>
          </cell>
          <cell r="AP686">
            <v>0.45</v>
          </cell>
          <cell r="AQ686">
            <v>0.45</v>
          </cell>
          <cell r="AR686">
            <v>0.37</v>
          </cell>
          <cell r="AS686">
            <v>0</v>
          </cell>
          <cell r="AT686">
            <v>0</v>
          </cell>
          <cell r="AU686">
            <v>0.01</v>
          </cell>
          <cell r="AV686">
            <v>0</v>
          </cell>
          <cell r="AW686">
            <v>0</v>
          </cell>
          <cell r="AX686">
            <v>0</v>
          </cell>
          <cell r="AY686">
            <v>0.34</v>
          </cell>
          <cell r="AZ686">
            <v>0.21</v>
          </cell>
          <cell r="BA686">
            <v>0.24</v>
          </cell>
          <cell r="BB686">
            <v>0.22</v>
          </cell>
          <cell r="BC686">
            <v>0.13</v>
          </cell>
          <cell r="BD686">
            <v>7.0000000000000007E-2</v>
          </cell>
          <cell r="BK686">
            <v>2.3E-2</v>
          </cell>
          <cell r="BL686">
            <v>1.0999999999999999E-2</v>
          </cell>
          <cell r="BM686">
            <v>0.01</v>
          </cell>
          <cell r="BN686">
            <v>0.01</v>
          </cell>
          <cell r="BO686">
            <v>0.01</v>
          </cell>
          <cell r="BP686">
            <v>0.01</v>
          </cell>
          <cell r="BQ686">
            <v>0.03</v>
          </cell>
          <cell r="BR686">
            <v>0.02</v>
          </cell>
          <cell r="BS686">
            <v>0.02</v>
          </cell>
          <cell r="BT686">
            <v>0.17</v>
          </cell>
          <cell r="BU686">
            <v>0.24</v>
          </cell>
          <cell r="BV686">
            <v>0.24</v>
          </cell>
          <cell r="BW686">
            <v>0.3</v>
          </cell>
          <cell r="BX686">
            <v>0.28999999999999998</v>
          </cell>
          <cell r="BY686">
            <v>0.28000000000000003</v>
          </cell>
          <cell r="BZ686">
            <v>0.3</v>
          </cell>
          <cell r="CA686">
            <v>0.28000000000000003</v>
          </cell>
          <cell r="CB686">
            <v>0.24</v>
          </cell>
          <cell r="CL686">
            <v>0.53</v>
          </cell>
          <cell r="CM686">
            <v>0.54</v>
          </cell>
          <cell r="CN686">
            <v>0.55000000000000004</v>
          </cell>
          <cell r="CO686">
            <v>0.43</v>
          </cell>
          <cell r="CP686">
            <v>0.46</v>
          </cell>
          <cell r="CQ686">
            <v>0.51</v>
          </cell>
          <cell r="CR686">
            <v>0.48</v>
          </cell>
          <cell r="CS686">
            <v>0.51</v>
          </cell>
          <cell r="CT686">
            <v>0.53</v>
          </cell>
          <cell r="CU686">
            <v>0</v>
          </cell>
          <cell r="CV686">
            <v>0</v>
          </cell>
          <cell r="CW686">
            <v>0</v>
          </cell>
          <cell r="CX686">
            <v>0.01</v>
          </cell>
          <cell r="CY686">
            <v>0.01</v>
          </cell>
          <cell r="CZ686">
            <v>0.01</v>
          </cell>
          <cell r="DA686">
            <v>0.01</v>
          </cell>
          <cell r="DB686">
            <v>0.01</v>
          </cell>
          <cell r="DC686">
            <v>0.01</v>
          </cell>
          <cell r="DD686">
            <v>0.28000000000000003</v>
          </cell>
          <cell r="DE686">
            <v>0.21</v>
          </cell>
          <cell r="DF686">
            <v>0.2</v>
          </cell>
          <cell r="DG686">
            <v>0.25</v>
          </cell>
          <cell r="DH686">
            <v>0.23</v>
          </cell>
          <cell r="DI686">
            <v>0.2</v>
          </cell>
          <cell r="DJ686">
            <v>0.17</v>
          </cell>
          <cell r="DK686">
            <v>0.18</v>
          </cell>
          <cell r="DL686">
            <v>0.2</v>
          </cell>
          <cell r="DM686">
            <v>0.24</v>
          </cell>
          <cell r="DN686">
            <v>0.184</v>
          </cell>
          <cell r="DO686">
            <v>0.18</v>
          </cell>
          <cell r="DP686">
            <v>0.17</v>
          </cell>
          <cell r="DQ686">
            <v>0.13800000000000001</v>
          </cell>
          <cell r="DR686">
            <v>0.13</v>
          </cell>
          <cell r="DS686">
            <v>0.28999999999999998</v>
          </cell>
          <cell r="DT686">
            <v>0.14000000000000001</v>
          </cell>
          <cell r="DU686">
            <v>0.18</v>
          </cell>
          <cell r="DW686">
            <v>0.29899999999999999</v>
          </cell>
          <cell r="DX686">
            <v>0.20699999999999999</v>
          </cell>
          <cell r="DY686">
            <v>0.28000000000000003</v>
          </cell>
          <cell r="DZ686">
            <v>0.24</v>
          </cell>
          <cell r="EA686">
            <v>0.28999999999999998</v>
          </cell>
          <cell r="EB686">
            <v>0.3</v>
          </cell>
          <cell r="EC686">
            <v>0.37</v>
          </cell>
          <cell r="ED686">
            <v>0.36</v>
          </cell>
          <cell r="EE686">
            <v>0.21</v>
          </cell>
          <cell r="EF686">
            <v>0.37</v>
          </cell>
          <cell r="EG686">
            <v>0.43</v>
          </cell>
          <cell r="EH686">
            <v>0.4</v>
          </cell>
          <cell r="EI686">
            <v>0.41</v>
          </cell>
          <cell r="EJ686">
            <v>0.44</v>
          </cell>
          <cell r="EK686">
            <v>0.28000000000000003</v>
          </cell>
          <cell r="EL686">
            <v>0.34</v>
          </cell>
          <cell r="EM686">
            <v>0.34</v>
          </cell>
          <cell r="EO686">
            <v>0.1</v>
          </cell>
          <cell r="EP686">
            <v>0.14000000000000001</v>
          </cell>
          <cell r="EQ686">
            <v>0.1</v>
          </cell>
          <cell r="ER686">
            <v>0.14000000000000001</v>
          </cell>
          <cell r="ES686">
            <v>0.09</v>
          </cell>
          <cell r="ET686">
            <v>0.06</v>
          </cell>
          <cell r="EU686">
            <v>0.08</v>
          </cell>
          <cell r="EV686">
            <v>0.06</v>
          </cell>
          <cell r="EW686">
            <v>0.05</v>
          </cell>
          <cell r="EX686">
            <v>0.05</v>
          </cell>
          <cell r="EY686">
            <v>0.05</v>
          </cell>
          <cell r="EZ686">
            <v>0.05</v>
          </cell>
          <cell r="FA686">
            <v>7.0000000000000007E-2</v>
          </cell>
          <cell r="FB686">
            <v>0.06</v>
          </cell>
          <cell r="FC686">
            <v>0.08</v>
          </cell>
          <cell r="FD686">
            <v>7.0000000000000007E-2</v>
          </cell>
          <cell r="FE686">
            <v>0.06</v>
          </cell>
          <cell r="GP686">
            <v>0.16</v>
          </cell>
          <cell r="GQ686">
            <v>0.25</v>
          </cell>
          <cell r="GR686">
            <v>0.31</v>
          </cell>
          <cell r="GS686">
            <v>0.31</v>
          </cell>
          <cell r="GT686">
            <v>0.28000000000000003</v>
          </cell>
          <cell r="GU686">
            <v>0.2</v>
          </cell>
          <cell r="GV686">
            <v>0.7</v>
          </cell>
          <cell r="GW686">
            <v>0.66</v>
          </cell>
          <cell r="GX686">
            <v>0.56000000000000005</v>
          </cell>
          <cell r="GY686">
            <v>0.48</v>
          </cell>
          <cell r="GZ686">
            <v>0.63</v>
          </cell>
          <cell r="HA686">
            <v>0.67</v>
          </cell>
          <cell r="HB686">
            <v>0.06</v>
          </cell>
          <cell r="HC686">
            <v>0.02</v>
          </cell>
          <cell r="HD686">
            <v>0.03</v>
          </cell>
          <cell r="HE686">
            <v>0</v>
          </cell>
          <cell r="HF686">
            <v>0.02</v>
          </cell>
          <cell r="HG686">
            <v>7.0000000000000007E-2</v>
          </cell>
          <cell r="HH686">
            <v>0.02</v>
          </cell>
          <cell r="HI686">
            <v>0.01</v>
          </cell>
          <cell r="HJ686">
            <v>0.01</v>
          </cell>
          <cell r="HK686">
            <v>0.01</v>
          </cell>
          <cell r="HL686">
            <v>0.02</v>
          </cell>
          <cell r="HM686">
            <v>0</v>
          </cell>
          <cell r="HN686">
            <v>0</v>
          </cell>
          <cell r="HO686">
            <v>0</v>
          </cell>
          <cell r="HP686">
            <v>0.01</v>
          </cell>
          <cell r="HQ686">
            <v>0.13</v>
          </cell>
          <cell r="HR686">
            <v>0</v>
          </cell>
          <cell r="HS686">
            <v>1.0999999999999999E-2</v>
          </cell>
          <cell r="HT686">
            <v>0.06</v>
          </cell>
          <cell r="HU686">
            <v>0.06</v>
          </cell>
          <cell r="HV686">
            <v>7.0000000000000007E-2</v>
          </cell>
          <cell r="HW686">
            <v>7.0000000000000007E-2</v>
          </cell>
          <cell r="HX686">
            <v>0.05</v>
          </cell>
          <cell r="HY686">
            <v>0.06</v>
          </cell>
        </row>
        <row r="687">
          <cell r="A687">
            <v>610580</v>
          </cell>
          <cell r="J687" t="str">
            <v/>
          </cell>
        </row>
        <row r="688">
          <cell r="A688">
            <v>610581</v>
          </cell>
          <cell r="J688" t="str">
            <v/>
          </cell>
        </row>
        <row r="689">
          <cell r="A689">
            <v>610582</v>
          </cell>
          <cell r="J689" t="str">
            <v/>
          </cell>
        </row>
        <row r="690">
          <cell r="A690">
            <v>610583</v>
          </cell>
          <cell r="J690" t="str">
            <v/>
          </cell>
        </row>
        <row r="691">
          <cell r="A691">
            <v>610584</v>
          </cell>
          <cell r="J691" t="str">
            <v/>
          </cell>
        </row>
        <row r="692">
          <cell r="A692">
            <v>610585</v>
          </cell>
          <cell r="J69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PS_Final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/>
  </sheetPr>
  <dimension ref="A1:M42"/>
  <sheetViews>
    <sheetView showGridLines="0" workbookViewId="0">
      <selection activeCell="B27" sqref="B27:K27"/>
    </sheetView>
  </sheetViews>
  <sheetFormatPr defaultRowHeight="15" x14ac:dyDescent="0.25"/>
  <cols>
    <col min="1" max="16384" width="9.140625" style="7"/>
  </cols>
  <sheetData>
    <row r="1" spans="1:13" x14ac:dyDescent="0.25">
      <c r="A1" s="195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7"/>
    </row>
    <row r="2" spans="1:13" x14ac:dyDescent="0.25">
      <c r="A2" s="156"/>
      <c r="B2" s="157"/>
      <c r="C2" s="157"/>
      <c r="D2" s="157"/>
      <c r="E2" s="157"/>
      <c r="F2" s="157"/>
      <c r="G2" s="157"/>
      <c r="H2" s="157"/>
      <c r="I2" s="157"/>
      <c r="J2" s="157"/>
      <c r="K2" s="158"/>
    </row>
    <row r="3" spans="1:13" x14ac:dyDescent="0.25">
      <c r="A3" s="198" t="s">
        <v>1</v>
      </c>
      <c r="B3" s="199"/>
      <c r="C3" s="199"/>
      <c r="D3" s="199"/>
      <c r="E3" s="199"/>
      <c r="F3" s="199"/>
      <c r="G3" s="199"/>
      <c r="H3" s="199"/>
      <c r="I3" s="199"/>
      <c r="J3" s="199"/>
      <c r="K3" s="200"/>
      <c r="M3" s="159"/>
    </row>
    <row r="4" spans="1:13" x14ac:dyDescent="0.25">
      <c r="A4" s="201" t="s">
        <v>2</v>
      </c>
      <c r="B4" s="202"/>
      <c r="C4" s="202"/>
      <c r="D4" s="202"/>
      <c r="E4" s="202"/>
      <c r="F4" s="202"/>
      <c r="G4" s="202"/>
      <c r="H4" s="202"/>
      <c r="I4" s="202"/>
      <c r="J4" s="202"/>
      <c r="K4" s="203"/>
    </row>
    <row r="5" spans="1:13" x14ac:dyDescent="0.25">
      <c r="A5" s="160"/>
      <c r="B5" s="202" t="s">
        <v>3</v>
      </c>
      <c r="C5" s="202"/>
      <c r="D5" s="202"/>
      <c r="E5" s="202"/>
      <c r="F5" s="202"/>
      <c r="G5" s="202"/>
      <c r="H5" s="202"/>
      <c r="I5" s="202"/>
      <c r="J5" s="202"/>
      <c r="K5" s="203"/>
    </row>
    <row r="6" spans="1:13" x14ac:dyDescent="0.25">
      <c r="A6" s="160"/>
      <c r="B6" s="202" t="s">
        <v>4</v>
      </c>
      <c r="C6" s="202"/>
      <c r="D6" s="202"/>
      <c r="E6" s="202"/>
      <c r="F6" s="202"/>
      <c r="G6" s="202"/>
      <c r="H6" s="202"/>
      <c r="I6" s="202"/>
      <c r="J6" s="202"/>
      <c r="K6" s="203"/>
    </row>
    <row r="7" spans="1:13" x14ac:dyDescent="0.25">
      <c r="A7" s="160"/>
      <c r="B7" s="202" t="s">
        <v>5</v>
      </c>
      <c r="C7" s="202"/>
      <c r="D7" s="202"/>
      <c r="E7" s="202"/>
      <c r="F7" s="202"/>
      <c r="G7" s="202"/>
      <c r="H7" s="202"/>
      <c r="I7" s="202"/>
      <c r="J7" s="202"/>
      <c r="K7" s="203"/>
    </row>
    <row r="8" spans="1:13" x14ac:dyDescent="0.25">
      <c r="A8" s="160"/>
      <c r="B8" s="202" t="s">
        <v>6</v>
      </c>
      <c r="C8" s="202"/>
      <c r="D8" s="202"/>
      <c r="E8" s="202"/>
      <c r="F8" s="202"/>
      <c r="G8" s="202"/>
      <c r="H8" s="202"/>
      <c r="I8" s="202"/>
      <c r="J8" s="202"/>
      <c r="K8" s="203"/>
    </row>
    <row r="9" spans="1:13" x14ac:dyDescent="0.25">
      <c r="A9" s="160"/>
      <c r="B9" s="202" t="s">
        <v>7</v>
      </c>
      <c r="C9" s="202"/>
      <c r="D9" s="202"/>
      <c r="E9" s="202"/>
      <c r="F9" s="202"/>
      <c r="G9" s="202"/>
      <c r="H9" s="202"/>
      <c r="I9" s="202"/>
      <c r="J9" s="202"/>
      <c r="K9" s="203"/>
    </row>
    <row r="10" spans="1:13" x14ac:dyDescent="0.25">
      <c r="A10" s="160"/>
      <c r="B10" s="202" t="s">
        <v>8</v>
      </c>
      <c r="C10" s="202"/>
      <c r="D10" s="202"/>
      <c r="E10" s="202"/>
      <c r="F10" s="202"/>
      <c r="G10" s="202"/>
      <c r="H10" s="202"/>
      <c r="I10" s="202"/>
      <c r="J10" s="202"/>
      <c r="K10" s="203"/>
    </row>
    <row r="11" spans="1:13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8"/>
    </row>
    <row r="12" spans="1:13" x14ac:dyDescent="0.25">
      <c r="A12" s="161" t="s">
        <v>9</v>
      </c>
      <c r="B12" s="162"/>
      <c r="C12" s="162"/>
      <c r="D12" s="162"/>
      <c r="E12" s="162"/>
      <c r="F12" s="162"/>
      <c r="G12" s="162"/>
      <c r="H12" s="162"/>
      <c r="I12" s="162"/>
      <c r="J12" s="162"/>
      <c r="K12" s="163"/>
    </row>
    <row r="13" spans="1:13" x14ac:dyDescent="0.25">
      <c r="A13" s="204" t="s">
        <v>10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90"/>
    </row>
    <row r="14" spans="1:13" x14ac:dyDescent="0.25">
      <c r="A14" s="162"/>
      <c r="B14" s="205" t="s">
        <v>11</v>
      </c>
      <c r="C14" s="205"/>
      <c r="D14" s="205"/>
      <c r="E14" s="205"/>
      <c r="F14" s="205"/>
      <c r="G14" s="205"/>
      <c r="H14" s="205"/>
      <c r="I14" s="205"/>
      <c r="J14" s="205"/>
      <c r="K14" s="206"/>
    </row>
    <row r="15" spans="1:13" x14ac:dyDescent="0.25">
      <c r="A15" s="164"/>
      <c r="B15" s="189" t="s">
        <v>12</v>
      </c>
      <c r="C15" s="189"/>
      <c r="D15" s="189"/>
      <c r="E15" s="189"/>
      <c r="F15" s="189"/>
      <c r="G15" s="189"/>
      <c r="H15" s="189"/>
      <c r="I15" s="189"/>
      <c r="J15" s="189"/>
      <c r="K15" s="190"/>
    </row>
    <row r="16" spans="1:13" x14ac:dyDescent="0.25">
      <c r="A16" s="164"/>
      <c r="B16" s="189" t="s">
        <v>13</v>
      </c>
      <c r="C16" s="189"/>
      <c r="D16" s="189"/>
      <c r="E16" s="189"/>
      <c r="F16" s="189"/>
      <c r="G16" s="189"/>
      <c r="H16" s="189"/>
      <c r="I16" s="189"/>
      <c r="J16" s="189"/>
      <c r="K16" s="190"/>
    </row>
    <row r="17" spans="1:11" x14ac:dyDescent="0.25">
      <c r="A17" s="164"/>
      <c r="B17" s="189" t="s">
        <v>14</v>
      </c>
      <c r="C17" s="189"/>
      <c r="D17" s="189"/>
      <c r="E17" s="189"/>
      <c r="F17" s="189"/>
      <c r="G17" s="189"/>
      <c r="H17" s="189"/>
      <c r="I17" s="189"/>
      <c r="J17" s="189"/>
      <c r="K17" s="190"/>
    </row>
    <row r="18" spans="1:11" x14ac:dyDescent="0.25">
      <c r="A18" s="164"/>
      <c r="B18" s="189" t="s">
        <v>15</v>
      </c>
      <c r="C18" s="189"/>
      <c r="D18" s="189"/>
      <c r="E18" s="189"/>
      <c r="F18" s="189"/>
      <c r="G18" s="189"/>
      <c r="H18" s="189"/>
      <c r="I18" s="189"/>
      <c r="J18" s="189"/>
      <c r="K18" s="190"/>
    </row>
    <row r="19" spans="1:11" x14ac:dyDescent="0.25">
      <c r="A19" s="164"/>
      <c r="B19" s="189" t="s">
        <v>16</v>
      </c>
      <c r="C19" s="189"/>
      <c r="D19" s="189"/>
      <c r="E19" s="189"/>
      <c r="F19" s="189"/>
      <c r="G19" s="189"/>
      <c r="H19" s="189"/>
      <c r="I19" s="189"/>
      <c r="J19" s="189"/>
      <c r="K19" s="190"/>
    </row>
    <row r="20" spans="1:11" x14ac:dyDescent="0.25">
      <c r="A20" s="164"/>
      <c r="B20" s="189" t="s">
        <v>17</v>
      </c>
      <c r="C20" s="189"/>
      <c r="D20" s="189"/>
      <c r="E20" s="189"/>
      <c r="F20" s="189"/>
      <c r="G20" s="189"/>
      <c r="H20" s="189"/>
      <c r="I20" s="189"/>
      <c r="J20" s="189"/>
      <c r="K20" s="190"/>
    </row>
    <row r="21" spans="1:11" x14ac:dyDescent="0.25">
      <c r="A21" s="164"/>
      <c r="B21" s="189" t="s">
        <v>18</v>
      </c>
      <c r="C21" s="189"/>
      <c r="D21" s="189"/>
      <c r="E21" s="189"/>
      <c r="F21" s="189"/>
      <c r="G21" s="189"/>
      <c r="H21" s="189"/>
      <c r="I21" s="189"/>
      <c r="J21" s="189"/>
      <c r="K21" s="190"/>
    </row>
    <row r="22" spans="1:11" x14ac:dyDescent="0.25">
      <c r="A22" s="164"/>
      <c r="B22" s="189" t="s">
        <v>19</v>
      </c>
      <c r="C22" s="189"/>
      <c r="D22" s="189"/>
      <c r="E22" s="189"/>
      <c r="F22" s="189"/>
      <c r="G22" s="189"/>
      <c r="H22" s="189"/>
      <c r="I22" s="189"/>
      <c r="J22" s="189"/>
      <c r="K22" s="190"/>
    </row>
    <row r="23" spans="1:11" x14ac:dyDescent="0.25">
      <c r="A23" s="156"/>
      <c r="B23" s="157"/>
      <c r="C23" s="157"/>
      <c r="D23" s="157"/>
      <c r="E23" s="157"/>
      <c r="F23" s="157"/>
      <c r="G23" s="157"/>
      <c r="H23" s="157"/>
      <c r="I23" s="157"/>
      <c r="J23" s="157"/>
      <c r="K23" s="158"/>
    </row>
    <row r="24" spans="1:11" x14ac:dyDescent="0.25">
      <c r="A24" s="191" t="s">
        <v>20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93"/>
    </row>
    <row r="25" spans="1:11" x14ac:dyDescent="0.25">
      <c r="A25" s="194" t="s">
        <v>21</v>
      </c>
      <c r="B25" s="182"/>
      <c r="C25" s="182"/>
      <c r="D25" s="182"/>
      <c r="E25" s="182"/>
      <c r="F25" s="182"/>
      <c r="G25" s="182"/>
      <c r="H25" s="182"/>
      <c r="I25" s="182"/>
      <c r="J25" s="182"/>
      <c r="K25" s="183"/>
    </row>
    <row r="26" spans="1:11" x14ac:dyDescent="0.25">
      <c r="A26" s="165"/>
      <c r="B26" s="182" t="s">
        <v>22</v>
      </c>
      <c r="C26" s="182"/>
      <c r="D26" s="182"/>
      <c r="E26" s="182"/>
      <c r="F26" s="182"/>
      <c r="G26" s="182"/>
      <c r="H26" s="182"/>
      <c r="I26" s="182"/>
      <c r="J26" s="182"/>
      <c r="K26" s="183"/>
    </row>
    <row r="27" spans="1:11" x14ac:dyDescent="0.25">
      <c r="A27" s="165"/>
      <c r="B27" s="182" t="s">
        <v>1695</v>
      </c>
      <c r="C27" s="182"/>
      <c r="D27" s="182"/>
      <c r="E27" s="182"/>
      <c r="F27" s="182"/>
      <c r="G27" s="182"/>
      <c r="H27" s="182"/>
      <c r="I27" s="182"/>
      <c r="J27" s="182"/>
      <c r="K27" s="183"/>
    </row>
    <row r="28" spans="1:11" x14ac:dyDescent="0.25">
      <c r="A28" s="165"/>
      <c r="B28" s="182" t="s">
        <v>23</v>
      </c>
      <c r="C28" s="182"/>
      <c r="D28" s="182"/>
      <c r="E28" s="182"/>
      <c r="F28" s="182"/>
      <c r="G28" s="182"/>
      <c r="H28" s="182"/>
      <c r="I28" s="182"/>
      <c r="J28" s="182"/>
      <c r="K28" s="183"/>
    </row>
    <row r="29" spans="1:11" x14ac:dyDescent="0.25">
      <c r="A29" s="165"/>
      <c r="B29" s="182" t="s">
        <v>24</v>
      </c>
      <c r="C29" s="182"/>
      <c r="D29" s="182"/>
      <c r="E29" s="182"/>
      <c r="F29" s="182"/>
      <c r="G29" s="182"/>
      <c r="H29" s="182"/>
      <c r="I29" s="182"/>
      <c r="J29" s="182"/>
      <c r="K29" s="183"/>
    </row>
    <row r="30" spans="1:11" x14ac:dyDescent="0.25">
      <c r="A30" s="165"/>
      <c r="B30" s="182" t="s">
        <v>25</v>
      </c>
      <c r="C30" s="182"/>
      <c r="D30" s="182"/>
      <c r="E30" s="182"/>
      <c r="F30" s="182"/>
      <c r="G30" s="182"/>
      <c r="H30" s="182"/>
      <c r="I30" s="182"/>
      <c r="J30" s="182"/>
      <c r="K30" s="183"/>
    </row>
    <row r="31" spans="1:11" x14ac:dyDescent="0.25">
      <c r="A31" s="165"/>
      <c r="B31" s="182" t="s">
        <v>26</v>
      </c>
      <c r="C31" s="182"/>
      <c r="D31" s="182"/>
      <c r="E31" s="182"/>
      <c r="F31" s="182"/>
      <c r="G31" s="182"/>
      <c r="H31" s="182"/>
      <c r="I31" s="182"/>
      <c r="J31" s="182"/>
      <c r="K31" s="183"/>
    </row>
    <row r="32" spans="1:11" x14ac:dyDescent="0.25">
      <c r="A32" s="156"/>
      <c r="B32" s="157"/>
      <c r="C32" s="157"/>
      <c r="D32" s="157"/>
      <c r="E32" s="157"/>
      <c r="F32" s="157"/>
      <c r="G32" s="157"/>
      <c r="H32" s="157"/>
      <c r="I32" s="157"/>
      <c r="J32" s="157"/>
      <c r="K32" s="158"/>
    </row>
    <row r="33" spans="1:11" x14ac:dyDescent="0.25">
      <c r="A33" s="184" t="s">
        <v>27</v>
      </c>
      <c r="B33" s="184"/>
      <c r="C33" s="184"/>
      <c r="D33" s="184"/>
      <c r="E33" s="184"/>
      <c r="F33" s="184"/>
      <c r="G33" s="184"/>
      <c r="H33" s="184"/>
      <c r="I33" s="184"/>
      <c r="J33" s="184"/>
      <c r="K33" s="185"/>
    </row>
    <row r="34" spans="1:11" x14ac:dyDescent="0.25">
      <c r="A34" s="186" t="s">
        <v>28</v>
      </c>
      <c r="B34" s="187"/>
      <c r="C34" s="187"/>
      <c r="D34" s="187"/>
      <c r="E34" s="187"/>
      <c r="F34" s="187"/>
      <c r="G34" s="187"/>
      <c r="H34" s="187"/>
      <c r="I34" s="187"/>
      <c r="J34" s="187"/>
      <c r="K34" s="188"/>
    </row>
    <row r="35" spans="1:11" x14ac:dyDescent="0.25">
      <c r="A35" s="166"/>
      <c r="B35" s="187" t="s">
        <v>29</v>
      </c>
      <c r="C35" s="187"/>
      <c r="D35" s="187"/>
      <c r="E35" s="187"/>
      <c r="F35" s="187"/>
      <c r="G35" s="187"/>
      <c r="H35" s="187"/>
      <c r="I35" s="187"/>
      <c r="J35" s="187"/>
      <c r="K35" s="188"/>
    </row>
    <row r="36" spans="1:11" x14ac:dyDescent="0.25">
      <c r="A36" s="166"/>
      <c r="B36" s="167" t="s">
        <v>30</v>
      </c>
      <c r="C36" s="167"/>
      <c r="D36" s="167"/>
      <c r="E36" s="167"/>
      <c r="F36" s="167"/>
      <c r="G36" s="167"/>
      <c r="H36" s="167"/>
      <c r="I36" s="167"/>
      <c r="J36" s="167"/>
      <c r="K36" s="168"/>
    </row>
    <row r="37" spans="1:11" x14ac:dyDescent="0.25">
      <c r="A37" s="169"/>
      <c r="B37" s="170"/>
      <c r="C37" s="170"/>
      <c r="D37" s="170"/>
      <c r="E37" s="170"/>
      <c r="F37" s="170"/>
      <c r="G37" s="170"/>
      <c r="H37" s="170"/>
      <c r="I37" s="170"/>
      <c r="J37" s="170"/>
      <c r="K37" s="171"/>
    </row>
    <row r="38" spans="1:11" x14ac:dyDescent="0.25">
      <c r="A38" s="177" t="s">
        <v>31</v>
      </c>
      <c r="B38" s="178"/>
      <c r="C38" s="178"/>
      <c r="D38" s="178"/>
      <c r="E38" s="178"/>
      <c r="F38" s="178"/>
      <c r="G38" s="178"/>
      <c r="H38" s="178"/>
      <c r="I38" s="178"/>
      <c r="J38" s="178"/>
      <c r="K38" s="179"/>
    </row>
    <row r="39" spans="1:11" x14ac:dyDescent="0.25">
      <c r="A39" s="172" t="s">
        <v>32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74"/>
    </row>
    <row r="40" spans="1:11" x14ac:dyDescent="0.25">
      <c r="A40" s="172" t="s">
        <v>33</v>
      </c>
      <c r="B40" s="173"/>
      <c r="C40" s="173"/>
      <c r="D40" s="173"/>
      <c r="E40" s="173"/>
      <c r="F40" s="173"/>
      <c r="G40" s="173"/>
      <c r="H40" s="173"/>
      <c r="I40" s="173"/>
      <c r="J40" s="173"/>
      <c r="K40" s="174"/>
    </row>
    <row r="41" spans="1:11" x14ac:dyDescent="0.25">
      <c r="A41" s="172" t="s">
        <v>34</v>
      </c>
      <c r="B41" s="173"/>
      <c r="C41" s="173"/>
      <c r="D41" s="173"/>
      <c r="E41" s="173"/>
      <c r="F41" s="173"/>
      <c r="G41" s="173"/>
      <c r="H41" s="173"/>
      <c r="I41" s="173"/>
      <c r="J41" s="173"/>
      <c r="K41" s="174"/>
    </row>
    <row r="42" spans="1:11" x14ac:dyDescent="0.25">
      <c r="A42" s="175"/>
      <c r="B42" s="180"/>
      <c r="C42" s="180"/>
      <c r="D42" s="180"/>
      <c r="E42" s="180"/>
      <c r="F42" s="180"/>
      <c r="G42" s="180"/>
      <c r="H42" s="180"/>
      <c r="I42" s="180"/>
      <c r="J42" s="180"/>
      <c r="K42" s="181"/>
    </row>
  </sheetData>
  <sheetProtection algorithmName="SHA-512" hashValue="zuTNUbNXeGRosDCEyI4YMXdFoUd7BAJgepALEQYrij0sCr5vxKFIzlH/kS+mII3k8CED7F6tOGcwJ4I2ahVcuQ==" saltValue="sYbmQ4bDuWuBJbpJC8XpaA==" spinCount="100000" sheet="1" objects="1" scenarios="1"/>
  <mergeCells count="32">
    <mergeCell ref="B15:K15"/>
    <mergeCell ref="A1:K1"/>
    <mergeCell ref="A3:K3"/>
    <mergeCell ref="A4:K4"/>
    <mergeCell ref="B5:K5"/>
    <mergeCell ref="B6:K6"/>
    <mergeCell ref="B7:K7"/>
    <mergeCell ref="B8:K8"/>
    <mergeCell ref="B9:K9"/>
    <mergeCell ref="B10:K10"/>
    <mergeCell ref="A13:K13"/>
    <mergeCell ref="B14:K14"/>
    <mergeCell ref="B28:K28"/>
    <mergeCell ref="B16:K16"/>
    <mergeCell ref="B17:K17"/>
    <mergeCell ref="B18:K18"/>
    <mergeCell ref="B19:K19"/>
    <mergeCell ref="B20:K20"/>
    <mergeCell ref="B21:K21"/>
    <mergeCell ref="B22:K22"/>
    <mergeCell ref="A24:K24"/>
    <mergeCell ref="A25:K25"/>
    <mergeCell ref="B26:K26"/>
    <mergeCell ref="B27:K27"/>
    <mergeCell ref="A38:K38"/>
    <mergeCell ref="B42:K42"/>
    <mergeCell ref="B29:K29"/>
    <mergeCell ref="B30:K30"/>
    <mergeCell ref="B31:K31"/>
    <mergeCell ref="A33:K33"/>
    <mergeCell ref="A34:K34"/>
    <mergeCell ref="B35:K3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-0.499984740745262"/>
  </sheetPr>
  <dimension ref="A1:L673"/>
  <sheetViews>
    <sheetView workbookViewId="0">
      <pane ySplit="1" topLeftCell="A2" activePane="bottomLeft" state="frozen"/>
      <selection pane="bottomLeft" activeCell="B22" sqref="B22"/>
    </sheetView>
  </sheetViews>
  <sheetFormatPr defaultRowHeight="15" x14ac:dyDescent="0.25"/>
  <cols>
    <col min="1" max="1" width="11.42578125" style="3" customWidth="1"/>
    <col min="2" max="2" width="35.7109375" customWidth="1"/>
    <col min="3" max="4" width="15" customWidth="1"/>
    <col min="5" max="12" width="15" style="3" customWidth="1"/>
  </cols>
  <sheetData>
    <row r="1" spans="1:12" ht="82.5" customHeight="1" x14ac:dyDescent="0.25">
      <c r="A1" s="1" t="s">
        <v>35</v>
      </c>
      <c r="B1" s="1" t="s">
        <v>36</v>
      </c>
      <c r="C1" s="1" t="s">
        <v>37</v>
      </c>
      <c r="D1" s="1" t="s">
        <v>38</v>
      </c>
      <c r="E1" s="2" t="s">
        <v>1693</v>
      </c>
      <c r="F1" s="1" t="s">
        <v>39</v>
      </c>
      <c r="G1" s="1" t="s">
        <v>40</v>
      </c>
      <c r="H1" s="1" t="s">
        <v>41</v>
      </c>
      <c r="I1" s="1" t="s">
        <v>42</v>
      </c>
      <c r="J1" s="1" t="s">
        <v>1694</v>
      </c>
      <c r="K1" s="1" t="s">
        <v>43</v>
      </c>
      <c r="L1" s="2" t="s">
        <v>44</v>
      </c>
    </row>
    <row r="2" spans="1:12" x14ac:dyDescent="0.25">
      <c r="A2" s="3">
        <v>999990</v>
      </c>
      <c r="B2" t="s">
        <v>45</v>
      </c>
      <c r="C2" t="s">
        <v>46</v>
      </c>
      <c r="D2" t="s">
        <v>709</v>
      </c>
      <c r="E2" s="4">
        <v>0.38</v>
      </c>
      <c r="F2" s="3">
        <v>61</v>
      </c>
      <c r="G2" s="3" t="s">
        <v>47</v>
      </c>
      <c r="H2" s="3">
        <v>58</v>
      </c>
      <c r="I2" s="3" t="s">
        <v>48</v>
      </c>
      <c r="J2" s="3">
        <v>61</v>
      </c>
      <c r="K2" s="3" t="s">
        <v>47</v>
      </c>
      <c r="L2" s="3">
        <v>8.66</v>
      </c>
    </row>
    <row r="3" spans="1:12" x14ac:dyDescent="0.25">
      <c r="A3" s="3">
        <v>999999</v>
      </c>
      <c r="B3" t="s">
        <v>49</v>
      </c>
      <c r="C3" t="s">
        <v>50</v>
      </c>
      <c r="D3" t="s">
        <v>709</v>
      </c>
      <c r="E3" s="4">
        <v>0.25</v>
      </c>
      <c r="F3" s="3">
        <v>68</v>
      </c>
      <c r="G3" s="3" t="s">
        <v>47</v>
      </c>
      <c r="H3" s="3">
        <v>63</v>
      </c>
      <c r="I3" s="3" t="s">
        <v>47</v>
      </c>
      <c r="J3" s="3">
        <v>58</v>
      </c>
      <c r="K3" s="3" t="s">
        <v>48</v>
      </c>
      <c r="L3" s="3">
        <v>8.42</v>
      </c>
    </row>
    <row r="4" spans="1:12" x14ac:dyDescent="0.25">
      <c r="A4" s="3">
        <v>400010</v>
      </c>
      <c r="B4" t="s">
        <v>51</v>
      </c>
      <c r="C4" t="s">
        <v>50</v>
      </c>
      <c r="D4" t="s">
        <v>52</v>
      </c>
      <c r="E4" s="3" t="s">
        <v>53</v>
      </c>
    </row>
    <row r="5" spans="1:12" x14ac:dyDescent="0.25">
      <c r="A5" s="3">
        <v>400153</v>
      </c>
      <c r="B5" t="s">
        <v>1734</v>
      </c>
      <c r="C5" t="s">
        <v>46</v>
      </c>
      <c r="D5" t="s">
        <v>52</v>
      </c>
      <c r="E5" s="3" t="s">
        <v>53</v>
      </c>
    </row>
    <row r="6" spans="1:12" x14ac:dyDescent="0.25">
      <c r="A6" s="3">
        <v>400101</v>
      </c>
      <c r="B6" t="s">
        <v>1714</v>
      </c>
      <c r="C6" t="s">
        <v>46</v>
      </c>
      <c r="D6" t="s">
        <v>52</v>
      </c>
      <c r="E6" s="3" t="s">
        <v>53</v>
      </c>
    </row>
    <row r="7" spans="1:12" x14ac:dyDescent="0.25">
      <c r="A7" s="3">
        <v>400120</v>
      </c>
      <c r="B7" t="s">
        <v>1720</v>
      </c>
      <c r="C7" t="s">
        <v>46</v>
      </c>
      <c r="D7" t="s">
        <v>52</v>
      </c>
      <c r="E7" s="3" t="s">
        <v>53</v>
      </c>
    </row>
    <row r="8" spans="1:12" x14ac:dyDescent="0.25">
      <c r="A8" s="3">
        <v>400121</v>
      </c>
      <c r="B8" t="s">
        <v>1722</v>
      </c>
      <c r="C8" t="s">
        <v>46</v>
      </c>
      <c r="D8" t="s">
        <v>52</v>
      </c>
      <c r="E8" s="3" t="s">
        <v>53</v>
      </c>
    </row>
    <row r="9" spans="1:12" x14ac:dyDescent="0.25">
      <c r="A9" s="3">
        <v>400081</v>
      </c>
      <c r="B9" t="s">
        <v>1702</v>
      </c>
      <c r="C9" t="s">
        <v>46</v>
      </c>
      <c r="D9" t="s">
        <v>52</v>
      </c>
      <c r="E9" s="3" t="s">
        <v>53</v>
      </c>
    </row>
    <row r="10" spans="1:12" x14ac:dyDescent="0.25">
      <c r="A10" s="3">
        <v>400082</v>
      </c>
      <c r="B10" t="s">
        <v>1704</v>
      </c>
      <c r="C10" t="s">
        <v>46</v>
      </c>
      <c r="D10" t="s">
        <v>52</v>
      </c>
      <c r="E10" s="3" t="s">
        <v>53</v>
      </c>
    </row>
    <row r="11" spans="1:12" x14ac:dyDescent="0.25">
      <c r="A11" s="3">
        <v>400085</v>
      </c>
      <c r="B11" t="s">
        <v>1710</v>
      </c>
      <c r="C11" t="s">
        <v>50</v>
      </c>
      <c r="D11" t="s">
        <v>52</v>
      </c>
      <c r="E11" s="3" t="s">
        <v>53</v>
      </c>
    </row>
    <row r="12" spans="1:12" x14ac:dyDescent="0.25">
      <c r="A12" s="3">
        <v>400112</v>
      </c>
      <c r="B12" t="s">
        <v>1716</v>
      </c>
      <c r="C12" t="s">
        <v>46</v>
      </c>
      <c r="D12" t="s">
        <v>52</v>
      </c>
      <c r="E12" s="3" t="s">
        <v>53</v>
      </c>
    </row>
    <row r="13" spans="1:12" x14ac:dyDescent="0.25">
      <c r="A13" s="3">
        <v>400089</v>
      </c>
      <c r="B13" t="s">
        <v>1712</v>
      </c>
      <c r="C13" t="s">
        <v>46</v>
      </c>
      <c r="D13" t="s">
        <v>52</v>
      </c>
      <c r="E13" s="3" t="s">
        <v>53</v>
      </c>
    </row>
    <row r="14" spans="1:12" x14ac:dyDescent="0.25">
      <c r="A14" s="3">
        <v>400083</v>
      </c>
      <c r="B14" t="s">
        <v>1706</v>
      </c>
      <c r="C14" t="s">
        <v>46</v>
      </c>
      <c r="D14" t="s">
        <v>52</v>
      </c>
      <c r="E14" s="3" t="s">
        <v>53</v>
      </c>
    </row>
    <row r="15" spans="1:12" x14ac:dyDescent="0.25">
      <c r="A15" s="3">
        <v>400114</v>
      </c>
      <c r="B15" t="s">
        <v>1718</v>
      </c>
      <c r="C15" t="s">
        <v>46</v>
      </c>
      <c r="D15" t="s">
        <v>52</v>
      </c>
      <c r="E15" s="3" t="s">
        <v>53</v>
      </c>
    </row>
    <row r="16" spans="1:12" x14ac:dyDescent="0.25">
      <c r="A16" s="3">
        <v>400149</v>
      </c>
      <c r="B16" t="s">
        <v>1732</v>
      </c>
      <c r="C16" t="s">
        <v>50</v>
      </c>
      <c r="D16" t="s">
        <v>52</v>
      </c>
      <c r="E16" s="3" t="s">
        <v>53</v>
      </c>
    </row>
    <row r="17" spans="1:12" x14ac:dyDescent="0.25">
      <c r="A17" s="3">
        <v>400084</v>
      </c>
      <c r="B17" t="s">
        <v>1708</v>
      </c>
      <c r="C17" t="s">
        <v>46</v>
      </c>
      <c r="D17" t="s">
        <v>52</v>
      </c>
      <c r="E17" s="3" t="s">
        <v>53</v>
      </c>
    </row>
    <row r="18" spans="1:12" x14ac:dyDescent="0.25">
      <c r="A18" s="3">
        <v>400080</v>
      </c>
      <c r="B18" t="s">
        <v>1700</v>
      </c>
      <c r="C18" t="s">
        <v>46</v>
      </c>
      <c r="D18" t="s">
        <v>52</v>
      </c>
      <c r="E18" s="3" t="s">
        <v>53</v>
      </c>
    </row>
    <row r="19" spans="1:12" x14ac:dyDescent="0.25">
      <c r="A19" s="3">
        <v>400079</v>
      </c>
      <c r="B19" t="s">
        <v>1698</v>
      </c>
      <c r="C19" t="s">
        <v>46</v>
      </c>
      <c r="D19" t="s">
        <v>52</v>
      </c>
      <c r="E19" s="3" t="s">
        <v>53</v>
      </c>
    </row>
    <row r="20" spans="1:12" x14ac:dyDescent="0.25">
      <c r="A20" s="3">
        <v>609772</v>
      </c>
      <c r="B20" t="s">
        <v>54</v>
      </c>
      <c r="C20" t="s">
        <v>46</v>
      </c>
      <c r="D20" t="s">
        <v>55</v>
      </c>
      <c r="E20" s="4">
        <v>0.3</v>
      </c>
      <c r="F20" s="3">
        <v>59</v>
      </c>
      <c r="G20" s="3" t="s">
        <v>48</v>
      </c>
      <c r="H20" s="3">
        <v>57</v>
      </c>
      <c r="I20" s="3" t="s">
        <v>48</v>
      </c>
      <c r="J20" s="3">
        <v>67</v>
      </c>
      <c r="K20" s="3" t="s">
        <v>47</v>
      </c>
      <c r="L20" s="3">
        <v>9.33</v>
      </c>
    </row>
    <row r="21" spans="1:12" x14ac:dyDescent="0.25">
      <c r="A21" s="3">
        <v>609773</v>
      </c>
      <c r="B21" t="s">
        <v>56</v>
      </c>
      <c r="C21" t="s">
        <v>46</v>
      </c>
      <c r="D21" t="s">
        <v>55</v>
      </c>
      <c r="E21" s="4">
        <v>0.55000000000000004</v>
      </c>
      <c r="F21" s="3">
        <v>74</v>
      </c>
      <c r="G21" s="3" t="s">
        <v>47</v>
      </c>
      <c r="H21" s="3">
        <v>47</v>
      </c>
      <c r="I21" s="3" t="s">
        <v>48</v>
      </c>
      <c r="J21" s="3">
        <v>28</v>
      </c>
      <c r="K21" s="3" t="s">
        <v>57</v>
      </c>
      <c r="L21" s="3">
        <v>8.93</v>
      </c>
    </row>
    <row r="22" spans="1:12" x14ac:dyDescent="0.25">
      <c r="A22" s="3">
        <v>400060</v>
      </c>
      <c r="B22" t="s">
        <v>58</v>
      </c>
      <c r="C22" t="s">
        <v>46</v>
      </c>
      <c r="D22" t="s">
        <v>52</v>
      </c>
      <c r="E22" s="4">
        <v>0.31</v>
      </c>
      <c r="F22" s="3">
        <v>44</v>
      </c>
      <c r="G22" s="3" t="s">
        <v>48</v>
      </c>
      <c r="H22" s="3">
        <v>58</v>
      </c>
      <c r="I22" s="3" t="s">
        <v>48</v>
      </c>
      <c r="J22" s="3">
        <v>51</v>
      </c>
      <c r="K22" s="3" t="s">
        <v>48</v>
      </c>
      <c r="L22" s="3">
        <v>8.41</v>
      </c>
    </row>
    <row r="23" spans="1:12" x14ac:dyDescent="0.25">
      <c r="A23" s="3">
        <v>610513</v>
      </c>
      <c r="B23" t="s">
        <v>59</v>
      </c>
      <c r="C23" t="s">
        <v>50</v>
      </c>
      <c r="D23" t="s">
        <v>72</v>
      </c>
      <c r="E23" s="3" t="s">
        <v>53</v>
      </c>
    </row>
    <row r="24" spans="1:12" x14ac:dyDescent="0.25">
      <c r="A24" s="3">
        <v>610212</v>
      </c>
      <c r="B24" t="s">
        <v>60</v>
      </c>
      <c r="C24" t="s">
        <v>46</v>
      </c>
      <c r="D24" t="s">
        <v>61</v>
      </c>
      <c r="E24" s="4">
        <v>0.46</v>
      </c>
      <c r="F24" s="3">
        <v>62</v>
      </c>
      <c r="G24" s="3" t="s">
        <v>47</v>
      </c>
      <c r="H24" s="3">
        <v>44</v>
      </c>
      <c r="I24" s="3" t="s">
        <v>48</v>
      </c>
      <c r="J24" s="3">
        <v>72</v>
      </c>
      <c r="K24" s="3" t="s">
        <v>47</v>
      </c>
      <c r="L24" s="3">
        <v>9.15</v>
      </c>
    </row>
    <row r="25" spans="1:12" x14ac:dyDescent="0.25">
      <c r="A25" s="3">
        <v>609774</v>
      </c>
      <c r="B25" t="s">
        <v>62</v>
      </c>
      <c r="C25" t="s">
        <v>46</v>
      </c>
      <c r="D25" t="s">
        <v>63</v>
      </c>
      <c r="E25" s="3" t="s">
        <v>53</v>
      </c>
    </row>
    <row r="26" spans="1:12" x14ac:dyDescent="0.25">
      <c r="A26" s="3">
        <v>610524</v>
      </c>
      <c r="B26" t="s">
        <v>64</v>
      </c>
      <c r="C26" t="s">
        <v>50</v>
      </c>
      <c r="D26" t="s">
        <v>63</v>
      </c>
      <c r="E26" s="3" t="s">
        <v>53</v>
      </c>
    </row>
    <row r="27" spans="1:12" x14ac:dyDescent="0.25">
      <c r="A27" s="3">
        <v>609848</v>
      </c>
      <c r="B27" t="s">
        <v>65</v>
      </c>
      <c r="C27" t="s">
        <v>46</v>
      </c>
      <c r="D27" t="s">
        <v>66</v>
      </c>
      <c r="E27" s="4">
        <v>0.71</v>
      </c>
      <c r="F27" s="3">
        <v>78</v>
      </c>
      <c r="G27" s="3" t="s">
        <v>47</v>
      </c>
      <c r="H27" s="3">
        <v>55</v>
      </c>
      <c r="I27" s="3" t="s">
        <v>48</v>
      </c>
      <c r="J27" s="3">
        <v>60</v>
      </c>
      <c r="K27" s="3" t="s">
        <v>47</v>
      </c>
      <c r="L27" s="3">
        <v>7.88</v>
      </c>
    </row>
    <row r="28" spans="1:12" x14ac:dyDescent="0.25">
      <c r="A28" s="3">
        <v>609695</v>
      </c>
      <c r="B28" t="s">
        <v>67</v>
      </c>
      <c r="C28" t="s">
        <v>50</v>
      </c>
      <c r="D28" t="s">
        <v>55</v>
      </c>
      <c r="E28" s="4">
        <v>0.41</v>
      </c>
      <c r="F28" s="3">
        <v>59</v>
      </c>
      <c r="G28" s="3" t="s">
        <v>48</v>
      </c>
      <c r="H28" s="3">
        <v>42</v>
      </c>
      <c r="I28" s="3" t="s">
        <v>48</v>
      </c>
      <c r="J28" s="3">
        <v>61</v>
      </c>
      <c r="K28" s="3" t="s">
        <v>47</v>
      </c>
      <c r="L28" s="3">
        <v>8.14</v>
      </c>
    </row>
    <row r="29" spans="1:12" x14ac:dyDescent="0.25">
      <c r="A29" s="3">
        <v>609951</v>
      </c>
      <c r="B29" t="s">
        <v>69</v>
      </c>
      <c r="C29" t="s">
        <v>46</v>
      </c>
      <c r="D29" t="s">
        <v>55</v>
      </c>
      <c r="E29" s="4">
        <v>0.3</v>
      </c>
      <c r="F29" s="3">
        <v>34</v>
      </c>
      <c r="G29" s="3" t="s">
        <v>57</v>
      </c>
      <c r="H29" s="3">
        <v>72</v>
      </c>
      <c r="I29" s="3" t="s">
        <v>47</v>
      </c>
      <c r="J29" s="3">
        <v>44</v>
      </c>
      <c r="K29" s="3" t="s">
        <v>48</v>
      </c>
      <c r="L29" s="3">
        <v>8.3000000000000007</v>
      </c>
    </row>
    <row r="30" spans="1:12" x14ac:dyDescent="0.25">
      <c r="A30" s="3">
        <v>609777</v>
      </c>
      <c r="B30" t="s">
        <v>71</v>
      </c>
      <c r="C30" t="s">
        <v>46</v>
      </c>
      <c r="D30" t="s">
        <v>72</v>
      </c>
      <c r="E30" s="3" t="s">
        <v>53</v>
      </c>
    </row>
    <row r="31" spans="1:12" x14ac:dyDescent="0.25">
      <c r="A31" s="3">
        <v>609779</v>
      </c>
      <c r="B31" t="s">
        <v>73</v>
      </c>
      <c r="C31" t="s">
        <v>46</v>
      </c>
      <c r="D31" t="s">
        <v>68</v>
      </c>
      <c r="E31" s="3" t="s">
        <v>53</v>
      </c>
    </row>
    <row r="32" spans="1:12" x14ac:dyDescent="0.25">
      <c r="A32" s="3">
        <v>610287</v>
      </c>
      <c r="B32" t="s">
        <v>74</v>
      </c>
      <c r="C32" t="s">
        <v>46</v>
      </c>
      <c r="D32" t="s">
        <v>75</v>
      </c>
      <c r="E32" s="3" t="s">
        <v>53</v>
      </c>
    </row>
    <row r="33" spans="1:12" x14ac:dyDescent="0.25">
      <c r="A33" s="3">
        <v>610268</v>
      </c>
      <c r="B33" t="s">
        <v>76</v>
      </c>
      <c r="C33" t="s">
        <v>46</v>
      </c>
      <c r="D33" t="s">
        <v>77</v>
      </c>
      <c r="E33" s="3" t="s">
        <v>53</v>
      </c>
    </row>
    <row r="34" spans="1:12" x14ac:dyDescent="0.25">
      <c r="A34" s="3">
        <v>400172</v>
      </c>
      <c r="B34" t="s">
        <v>78</v>
      </c>
      <c r="C34" t="s">
        <v>50</v>
      </c>
      <c r="D34" t="s">
        <v>52</v>
      </c>
      <c r="E34" s="4">
        <v>0.59</v>
      </c>
      <c r="F34" s="3">
        <v>63</v>
      </c>
      <c r="G34" s="3" t="s">
        <v>47</v>
      </c>
      <c r="H34" s="3">
        <v>58</v>
      </c>
      <c r="I34" s="3" t="s">
        <v>48</v>
      </c>
      <c r="J34" s="3">
        <v>83</v>
      </c>
      <c r="K34" s="3" t="s">
        <v>70</v>
      </c>
      <c r="L34" s="3">
        <v>8.8000000000000007</v>
      </c>
    </row>
    <row r="35" spans="1:12" x14ac:dyDescent="0.25">
      <c r="A35" s="3">
        <v>400013</v>
      </c>
      <c r="B35" t="s">
        <v>79</v>
      </c>
      <c r="C35" t="s">
        <v>50</v>
      </c>
      <c r="D35" t="s">
        <v>52</v>
      </c>
      <c r="E35" s="4">
        <v>0.45</v>
      </c>
      <c r="F35" s="3">
        <v>56</v>
      </c>
      <c r="G35" s="3" t="s">
        <v>48</v>
      </c>
      <c r="H35" s="3">
        <v>70</v>
      </c>
      <c r="I35" s="3" t="s">
        <v>47</v>
      </c>
      <c r="J35" s="3">
        <v>49</v>
      </c>
      <c r="K35" s="3" t="s">
        <v>48</v>
      </c>
      <c r="L35" s="3">
        <v>8.6199999999999992</v>
      </c>
    </row>
    <row r="36" spans="1:12" x14ac:dyDescent="0.25">
      <c r="A36" s="3">
        <v>400017</v>
      </c>
      <c r="B36" t="s">
        <v>80</v>
      </c>
      <c r="C36" t="s">
        <v>46</v>
      </c>
      <c r="D36" t="s">
        <v>52</v>
      </c>
      <c r="E36" s="4">
        <v>0.53</v>
      </c>
      <c r="F36" s="3">
        <v>40</v>
      </c>
      <c r="G36" s="3" t="s">
        <v>48</v>
      </c>
      <c r="H36" s="3">
        <v>11</v>
      </c>
      <c r="I36" s="3" t="s">
        <v>81</v>
      </c>
      <c r="J36" s="3">
        <v>62</v>
      </c>
      <c r="K36" s="3" t="s">
        <v>47</v>
      </c>
      <c r="L36" s="3">
        <v>8.31</v>
      </c>
    </row>
    <row r="37" spans="1:12" x14ac:dyDescent="0.25">
      <c r="A37" s="3">
        <v>609782</v>
      </c>
      <c r="B37" t="s">
        <v>82</v>
      </c>
      <c r="C37" t="s">
        <v>46</v>
      </c>
      <c r="D37" t="s">
        <v>63</v>
      </c>
      <c r="E37" s="3" t="s">
        <v>53</v>
      </c>
    </row>
    <row r="38" spans="1:12" x14ac:dyDescent="0.25">
      <c r="A38" s="3">
        <v>610518</v>
      </c>
      <c r="B38" t="s">
        <v>710</v>
      </c>
      <c r="C38" t="s">
        <v>50</v>
      </c>
      <c r="D38" t="s">
        <v>106</v>
      </c>
      <c r="E38" s="3" t="s">
        <v>53</v>
      </c>
    </row>
    <row r="39" spans="1:12" x14ac:dyDescent="0.25">
      <c r="A39" s="3">
        <v>609786</v>
      </c>
      <c r="B39" t="s">
        <v>83</v>
      </c>
      <c r="C39" t="s">
        <v>46</v>
      </c>
      <c r="D39" t="s">
        <v>77</v>
      </c>
      <c r="E39" s="4">
        <v>0.43</v>
      </c>
      <c r="F39" s="3">
        <v>92</v>
      </c>
      <c r="G39" s="3" t="s">
        <v>70</v>
      </c>
      <c r="H39" s="3">
        <v>83</v>
      </c>
      <c r="I39" s="3" t="s">
        <v>70</v>
      </c>
      <c r="J39" s="3">
        <v>81</v>
      </c>
      <c r="K39" s="3" t="s">
        <v>70</v>
      </c>
      <c r="L39" s="3">
        <v>8.6199999999999992</v>
      </c>
    </row>
    <row r="40" spans="1:12" x14ac:dyDescent="0.25">
      <c r="A40" s="3">
        <v>610544</v>
      </c>
      <c r="B40" t="s">
        <v>84</v>
      </c>
      <c r="C40" t="s">
        <v>46</v>
      </c>
      <c r="D40" t="s">
        <v>55</v>
      </c>
      <c r="E40" s="4">
        <v>0.37</v>
      </c>
      <c r="F40" s="3">
        <v>30</v>
      </c>
      <c r="G40" s="3" t="s">
        <v>57</v>
      </c>
      <c r="H40" s="3">
        <v>61</v>
      </c>
      <c r="I40" s="3" t="s">
        <v>47</v>
      </c>
      <c r="J40" s="3">
        <v>74</v>
      </c>
      <c r="K40" s="3" t="s">
        <v>47</v>
      </c>
      <c r="L40" s="3">
        <v>8.44</v>
      </c>
    </row>
    <row r="41" spans="1:12" x14ac:dyDescent="0.25">
      <c r="A41" s="3">
        <v>610563</v>
      </c>
      <c r="B41" t="s">
        <v>85</v>
      </c>
      <c r="C41" t="s">
        <v>50</v>
      </c>
      <c r="D41" t="s">
        <v>55</v>
      </c>
      <c r="E41" s="3" t="s">
        <v>53</v>
      </c>
    </row>
    <row r="42" spans="1:12" x14ac:dyDescent="0.25">
      <c r="A42" s="3">
        <v>610555</v>
      </c>
      <c r="B42" t="s">
        <v>87</v>
      </c>
      <c r="C42" t="s">
        <v>50</v>
      </c>
      <c r="D42" t="s">
        <v>88</v>
      </c>
      <c r="E42" s="3" t="s">
        <v>53</v>
      </c>
    </row>
    <row r="43" spans="1:12" x14ac:dyDescent="0.25">
      <c r="A43" s="3">
        <v>609788</v>
      </c>
      <c r="B43" t="s">
        <v>89</v>
      </c>
      <c r="C43" t="s">
        <v>46</v>
      </c>
      <c r="D43" t="s">
        <v>75</v>
      </c>
      <c r="E43" s="3" t="s">
        <v>53</v>
      </c>
    </row>
    <row r="44" spans="1:12" x14ac:dyDescent="0.25">
      <c r="A44" s="3">
        <v>609789</v>
      </c>
      <c r="B44" t="s">
        <v>90</v>
      </c>
      <c r="C44" t="s">
        <v>46</v>
      </c>
      <c r="D44" t="s">
        <v>55</v>
      </c>
      <c r="E44" s="4">
        <v>0.71</v>
      </c>
      <c r="F44" s="3">
        <v>38</v>
      </c>
      <c r="G44" s="3" t="s">
        <v>57</v>
      </c>
      <c r="H44" s="3">
        <v>57</v>
      </c>
      <c r="I44" s="3" t="s">
        <v>48</v>
      </c>
      <c r="J44" s="3">
        <v>44</v>
      </c>
      <c r="K44" s="3" t="s">
        <v>48</v>
      </c>
      <c r="L44" s="3">
        <v>8.39</v>
      </c>
    </row>
    <row r="45" spans="1:12" x14ac:dyDescent="0.25">
      <c r="A45" s="3">
        <v>609790</v>
      </c>
      <c r="B45" t="s">
        <v>92</v>
      </c>
      <c r="C45" t="s">
        <v>46</v>
      </c>
      <c r="D45" t="s">
        <v>93</v>
      </c>
      <c r="E45" s="4">
        <v>0.48</v>
      </c>
      <c r="F45" s="3">
        <v>45</v>
      </c>
      <c r="G45" s="3" t="s">
        <v>48</v>
      </c>
      <c r="H45" s="3">
        <v>48</v>
      </c>
      <c r="I45" s="3" t="s">
        <v>48</v>
      </c>
      <c r="J45" s="3">
        <v>42</v>
      </c>
      <c r="K45" s="3" t="s">
        <v>48</v>
      </c>
      <c r="L45" s="3">
        <v>7.15</v>
      </c>
    </row>
    <row r="46" spans="1:12" x14ac:dyDescent="0.25">
      <c r="A46" s="3">
        <v>609791</v>
      </c>
      <c r="B46" t="s">
        <v>94</v>
      </c>
      <c r="C46" t="s">
        <v>46</v>
      </c>
      <c r="D46" t="s">
        <v>93</v>
      </c>
      <c r="E46" s="3" t="s">
        <v>53</v>
      </c>
    </row>
    <row r="47" spans="1:12" x14ac:dyDescent="0.25">
      <c r="A47" s="3">
        <v>609792</v>
      </c>
      <c r="B47" t="s">
        <v>95</v>
      </c>
      <c r="C47" t="s">
        <v>46</v>
      </c>
      <c r="D47" t="s">
        <v>61</v>
      </c>
      <c r="E47" s="3" t="s">
        <v>53</v>
      </c>
    </row>
    <row r="48" spans="1:12" x14ac:dyDescent="0.25">
      <c r="A48" s="3">
        <v>610083</v>
      </c>
      <c r="B48" t="s">
        <v>96</v>
      </c>
      <c r="C48" t="s">
        <v>46</v>
      </c>
      <c r="D48" t="s">
        <v>61</v>
      </c>
      <c r="E48" s="4">
        <v>0.47</v>
      </c>
      <c r="F48" s="3">
        <v>95</v>
      </c>
      <c r="G48" s="3" t="s">
        <v>70</v>
      </c>
      <c r="H48" s="3">
        <v>92</v>
      </c>
      <c r="I48" s="3" t="s">
        <v>70</v>
      </c>
      <c r="J48" s="3">
        <v>81</v>
      </c>
      <c r="K48" s="3" t="s">
        <v>70</v>
      </c>
      <c r="L48" s="3">
        <v>9.68</v>
      </c>
    </row>
    <row r="49" spans="1:12" x14ac:dyDescent="0.25">
      <c r="A49" s="3">
        <v>610246</v>
      </c>
      <c r="B49" t="s">
        <v>97</v>
      </c>
      <c r="C49" t="s">
        <v>46</v>
      </c>
      <c r="D49" t="s">
        <v>98</v>
      </c>
      <c r="E49" s="4">
        <v>0.39</v>
      </c>
      <c r="F49" s="3">
        <v>26</v>
      </c>
      <c r="G49" s="3" t="s">
        <v>57</v>
      </c>
      <c r="H49" s="3">
        <v>46</v>
      </c>
      <c r="I49" s="3" t="s">
        <v>48</v>
      </c>
      <c r="J49" s="3">
        <v>50</v>
      </c>
      <c r="K49" s="3" t="s">
        <v>48</v>
      </c>
      <c r="L49" s="3">
        <v>7.61</v>
      </c>
    </row>
    <row r="50" spans="1:12" x14ac:dyDescent="0.25">
      <c r="A50" s="3">
        <v>609796</v>
      </c>
      <c r="B50" t="s">
        <v>99</v>
      </c>
      <c r="C50" t="s">
        <v>46</v>
      </c>
      <c r="D50" t="s">
        <v>61</v>
      </c>
      <c r="E50" s="3" t="s">
        <v>53</v>
      </c>
    </row>
    <row r="51" spans="1:12" x14ac:dyDescent="0.25">
      <c r="A51" s="3">
        <v>610237</v>
      </c>
      <c r="B51" t="s">
        <v>100</v>
      </c>
      <c r="C51" t="s">
        <v>46</v>
      </c>
      <c r="D51" t="s">
        <v>98</v>
      </c>
      <c r="E51" s="3" t="s">
        <v>53</v>
      </c>
    </row>
    <row r="52" spans="1:12" x14ac:dyDescent="0.25">
      <c r="A52" s="3">
        <v>609797</v>
      </c>
      <c r="B52" t="s">
        <v>101</v>
      </c>
      <c r="C52" t="s">
        <v>46</v>
      </c>
      <c r="D52" t="s">
        <v>102</v>
      </c>
      <c r="E52" s="3" t="s">
        <v>53</v>
      </c>
    </row>
    <row r="53" spans="1:12" x14ac:dyDescent="0.25">
      <c r="A53" s="3">
        <v>609798</v>
      </c>
      <c r="B53" t="s">
        <v>103</v>
      </c>
      <c r="C53" t="s">
        <v>46</v>
      </c>
      <c r="D53" t="s">
        <v>61</v>
      </c>
      <c r="E53" s="4">
        <v>0.4</v>
      </c>
      <c r="F53" s="3">
        <v>84</v>
      </c>
      <c r="G53" s="3" t="s">
        <v>70</v>
      </c>
      <c r="H53" s="3">
        <v>40</v>
      </c>
      <c r="I53" s="3" t="s">
        <v>48</v>
      </c>
      <c r="J53" s="3">
        <v>46</v>
      </c>
      <c r="K53" s="3" t="s">
        <v>48</v>
      </c>
      <c r="L53" s="3">
        <v>9.07</v>
      </c>
    </row>
    <row r="54" spans="1:12" x14ac:dyDescent="0.25">
      <c r="A54" s="3">
        <v>609799</v>
      </c>
      <c r="B54" t="s">
        <v>104</v>
      </c>
      <c r="C54" t="s">
        <v>46</v>
      </c>
      <c r="D54" t="s">
        <v>63</v>
      </c>
      <c r="E54" s="3" t="s">
        <v>53</v>
      </c>
    </row>
    <row r="55" spans="1:12" x14ac:dyDescent="0.25">
      <c r="A55" s="3">
        <v>609922</v>
      </c>
      <c r="B55" t="s">
        <v>105</v>
      </c>
      <c r="C55" t="s">
        <v>46</v>
      </c>
      <c r="D55" t="s">
        <v>106</v>
      </c>
      <c r="E55" s="4">
        <v>0.74</v>
      </c>
      <c r="F55" s="3">
        <v>83</v>
      </c>
      <c r="G55" s="3" t="s">
        <v>70</v>
      </c>
      <c r="H55" s="3">
        <v>76</v>
      </c>
      <c r="I55" s="3" t="s">
        <v>47</v>
      </c>
      <c r="J55" s="3">
        <v>59</v>
      </c>
      <c r="K55" s="3" t="s">
        <v>48</v>
      </c>
      <c r="L55" s="3">
        <v>9.39</v>
      </c>
    </row>
    <row r="56" spans="1:12" x14ac:dyDescent="0.25">
      <c r="A56" s="3">
        <v>609800</v>
      </c>
      <c r="B56" t="s">
        <v>107</v>
      </c>
      <c r="C56" t="s">
        <v>46</v>
      </c>
      <c r="D56" t="s">
        <v>66</v>
      </c>
      <c r="E56" s="4">
        <v>0.69</v>
      </c>
      <c r="F56" s="3">
        <v>61</v>
      </c>
      <c r="G56" s="3" t="s">
        <v>47</v>
      </c>
      <c r="H56" s="3">
        <v>40</v>
      </c>
      <c r="I56" s="3" t="s">
        <v>48</v>
      </c>
      <c r="J56" s="3">
        <v>54</v>
      </c>
      <c r="K56" s="3" t="s">
        <v>48</v>
      </c>
      <c r="L56" s="3">
        <v>7.61</v>
      </c>
    </row>
    <row r="57" spans="1:12" x14ac:dyDescent="0.25">
      <c r="A57" s="3">
        <v>610350</v>
      </c>
      <c r="B57" t="s">
        <v>108</v>
      </c>
      <c r="C57" t="s">
        <v>46</v>
      </c>
      <c r="D57" t="s">
        <v>77</v>
      </c>
      <c r="E57" s="3" t="s">
        <v>53</v>
      </c>
    </row>
    <row r="58" spans="1:12" x14ac:dyDescent="0.25">
      <c r="A58" s="3">
        <v>609803</v>
      </c>
      <c r="B58" t="s">
        <v>109</v>
      </c>
      <c r="C58" t="s">
        <v>46</v>
      </c>
      <c r="D58" t="s">
        <v>63</v>
      </c>
      <c r="E58" s="3" t="s">
        <v>53</v>
      </c>
    </row>
    <row r="59" spans="1:12" x14ac:dyDescent="0.25">
      <c r="A59" s="3">
        <v>610087</v>
      </c>
      <c r="B59" t="s">
        <v>110</v>
      </c>
      <c r="C59" t="s">
        <v>46</v>
      </c>
      <c r="D59" t="s">
        <v>75</v>
      </c>
      <c r="E59" s="4">
        <v>0.49</v>
      </c>
      <c r="F59" s="3">
        <v>99</v>
      </c>
      <c r="G59" s="3" t="s">
        <v>70</v>
      </c>
      <c r="H59" s="3">
        <v>89</v>
      </c>
      <c r="I59" s="3" t="s">
        <v>70</v>
      </c>
      <c r="J59" s="3">
        <v>98</v>
      </c>
      <c r="K59" s="3" t="s">
        <v>70</v>
      </c>
      <c r="L59" s="3">
        <v>9.6300000000000008</v>
      </c>
    </row>
    <row r="60" spans="1:12" x14ac:dyDescent="0.25">
      <c r="A60" s="3">
        <v>609698</v>
      </c>
      <c r="B60" t="s">
        <v>111</v>
      </c>
      <c r="C60" t="s">
        <v>50</v>
      </c>
      <c r="D60" t="s">
        <v>75</v>
      </c>
      <c r="E60" s="4">
        <v>0.39</v>
      </c>
      <c r="F60" s="3">
        <v>51</v>
      </c>
      <c r="G60" s="3" t="s">
        <v>48</v>
      </c>
      <c r="H60" s="3">
        <v>47</v>
      </c>
      <c r="I60" s="3" t="s">
        <v>48</v>
      </c>
      <c r="J60" s="3">
        <v>42</v>
      </c>
      <c r="K60" s="3" t="s">
        <v>48</v>
      </c>
      <c r="L60" s="3">
        <v>7.04</v>
      </c>
    </row>
    <row r="61" spans="1:12" x14ac:dyDescent="0.25">
      <c r="A61" s="3">
        <v>610238</v>
      </c>
      <c r="B61" t="s">
        <v>112</v>
      </c>
      <c r="C61" t="s">
        <v>46</v>
      </c>
      <c r="D61" t="s">
        <v>93</v>
      </c>
      <c r="E61" s="3" t="s">
        <v>91</v>
      </c>
      <c r="F61" s="3">
        <v>50</v>
      </c>
      <c r="G61" s="3" t="s">
        <v>48</v>
      </c>
      <c r="H61" s="3">
        <v>42</v>
      </c>
      <c r="I61" s="3" t="s">
        <v>48</v>
      </c>
      <c r="J61" s="3">
        <v>66</v>
      </c>
      <c r="K61" s="3" t="s">
        <v>47</v>
      </c>
      <c r="L61" s="3">
        <v>7.63</v>
      </c>
    </row>
    <row r="62" spans="1:12" x14ac:dyDescent="0.25">
      <c r="A62" s="3">
        <v>609804</v>
      </c>
      <c r="B62" t="s">
        <v>113</v>
      </c>
      <c r="C62" t="s">
        <v>46</v>
      </c>
      <c r="D62" t="s">
        <v>68</v>
      </c>
      <c r="E62" s="4">
        <v>0.43</v>
      </c>
      <c r="F62" s="3">
        <v>53</v>
      </c>
      <c r="G62" s="3" t="s">
        <v>48</v>
      </c>
      <c r="H62" s="3">
        <v>54</v>
      </c>
      <c r="I62" s="3" t="s">
        <v>48</v>
      </c>
      <c r="J62" s="3">
        <v>74</v>
      </c>
      <c r="K62" s="3" t="s">
        <v>47</v>
      </c>
      <c r="L62" s="3">
        <v>9.01</v>
      </c>
    </row>
    <row r="63" spans="1:12" x14ac:dyDescent="0.25">
      <c r="A63" s="3">
        <v>609815</v>
      </c>
      <c r="B63" t="s">
        <v>114</v>
      </c>
      <c r="C63" t="s">
        <v>46</v>
      </c>
      <c r="D63" t="s">
        <v>77</v>
      </c>
      <c r="E63" s="3" t="s">
        <v>53</v>
      </c>
    </row>
    <row r="64" spans="1:12" x14ac:dyDescent="0.25">
      <c r="A64" s="3">
        <v>610323</v>
      </c>
      <c r="B64" t="s">
        <v>115</v>
      </c>
      <c r="C64" t="s">
        <v>50</v>
      </c>
      <c r="D64" t="s">
        <v>77</v>
      </c>
      <c r="E64" s="4">
        <v>0.37</v>
      </c>
      <c r="F64" s="3">
        <v>57</v>
      </c>
      <c r="G64" s="3" t="s">
        <v>48</v>
      </c>
      <c r="H64" s="3">
        <v>48</v>
      </c>
      <c r="I64" s="3" t="s">
        <v>48</v>
      </c>
      <c r="J64" s="3">
        <v>45</v>
      </c>
      <c r="K64" s="3" t="s">
        <v>48</v>
      </c>
      <c r="L64" s="3">
        <v>7.31</v>
      </c>
    </row>
    <row r="65" spans="1:12" x14ac:dyDescent="0.25">
      <c r="A65" s="3">
        <v>609806</v>
      </c>
      <c r="B65" t="s">
        <v>116</v>
      </c>
      <c r="C65" t="s">
        <v>46</v>
      </c>
      <c r="D65" t="s">
        <v>117</v>
      </c>
      <c r="E65" s="3" t="s">
        <v>53</v>
      </c>
    </row>
    <row r="66" spans="1:12" x14ac:dyDescent="0.25">
      <c r="A66" s="3">
        <v>610242</v>
      </c>
      <c r="B66" t="s">
        <v>118</v>
      </c>
      <c r="C66" t="s">
        <v>46</v>
      </c>
      <c r="D66" t="s">
        <v>55</v>
      </c>
      <c r="E66" s="3" t="s">
        <v>91</v>
      </c>
      <c r="F66" s="3">
        <v>50</v>
      </c>
      <c r="G66" s="3" t="s">
        <v>48</v>
      </c>
      <c r="H66" s="3">
        <v>59</v>
      </c>
      <c r="I66" s="3" t="s">
        <v>48</v>
      </c>
      <c r="J66" s="3">
        <v>70</v>
      </c>
      <c r="K66" s="3" t="s">
        <v>47</v>
      </c>
      <c r="L66" s="3">
        <v>8.7200000000000006</v>
      </c>
    </row>
    <row r="67" spans="1:12" x14ac:dyDescent="0.25">
      <c r="A67" s="3">
        <v>609809</v>
      </c>
      <c r="B67" t="s">
        <v>119</v>
      </c>
      <c r="C67" t="s">
        <v>46</v>
      </c>
      <c r="D67" t="s">
        <v>63</v>
      </c>
      <c r="E67" s="4">
        <v>0.52</v>
      </c>
      <c r="F67" s="3">
        <v>83</v>
      </c>
      <c r="G67" s="3" t="s">
        <v>70</v>
      </c>
      <c r="H67" s="3">
        <v>89</v>
      </c>
      <c r="I67" s="3" t="s">
        <v>70</v>
      </c>
      <c r="J67" s="3">
        <v>84</v>
      </c>
      <c r="K67" s="3" t="s">
        <v>70</v>
      </c>
      <c r="L67" s="3">
        <v>9.32</v>
      </c>
    </row>
    <row r="68" spans="1:12" x14ac:dyDescent="0.25">
      <c r="A68" s="3">
        <v>609810</v>
      </c>
      <c r="B68" t="s">
        <v>120</v>
      </c>
      <c r="C68" t="s">
        <v>46</v>
      </c>
      <c r="D68" t="s">
        <v>61</v>
      </c>
      <c r="E68" s="3" t="s">
        <v>53</v>
      </c>
    </row>
    <row r="69" spans="1:12" x14ac:dyDescent="0.25">
      <c r="A69" s="3">
        <v>610581</v>
      </c>
      <c r="B69" t="s">
        <v>1749</v>
      </c>
      <c r="C69" t="s">
        <v>50</v>
      </c>
      <c r="D69" t="s">
        <v>88</v>
      </c>
      <c r="E69" s="3" t="s">
        <v>53</v>
      </c>
    </row>
    <row r="70" spans="1:12" x14ac:dyDescent="0.25">
      <c r="A70" s="3">
        <v>610580</v>
      </c>
      <c r="B70" t="s">
        <v>1747</v>
      </c>
      <c r="C70" t="s">
        <v>50</v>
      </c>
      <c r="D70" t="s">
        <v>88</v>
      </c>
      <c r="E70" s="3" t="s">
        <v>53</v>
      </c>
    </row>
    <row r="71" spans="1:12" x14ac:dyDescent="0.25">
      <c r="A71" s="3">
        <v>610566</v>
      </c>
      <c r="B71" t="s">
        <v>1741</v>
      </c>
      <c r="C71" t="s">
        <v>50</v>
      </c>
      <c r="D71" t="s">
        <v>88</v>
      </c>
      <c r="E71" s="3" t="s">
        <v>53</v>
      </c>
    </row>
    <row r="72" spans="1:12" x14ac:dyDescent="0.25">
      <c r="A72" s="3">
        <v>610567</v>
      </c>
      <c r="B72" t="s">
        <v>1743</v>
      </c>
      <c r="C72" t="s">
        <v>50</v>
      </c>
      <c r="D72" t="s">
        <v>88</v>
      </c>
      <c r="E72" s="3" t="s">
        <v>53</v>
      </c>
    </row>
    <row r="73" spans="1:12" x14ac:dyDescent="0.25">
      <c r="A73" s="3">
        <v>609811</v>
      </c>
      <c r="B73" t="s">
        <v>121</v>
      </c>
      <c r="C73" t="s">
        <v>46</v>
      </c>
      <c r="D73" t="s">
        <v>66</v>
      </c>
      <c r="E73" s="4">
        <v>0.56000000000000005</v>
      </c>
      <c r="F73" s="3">
        <v>84</v>
      </c>
      <c r="G73" s="3" t="s">
        <v>70</v>
      </c>
      <c r="H73" s="3">
        <v>70</v>
      </c>
      <c r="I73" s="3" t="s">
        <v>47</v>
      </c>
      <c r="J73" s="3">
        <v>63</v>
      </c>
      <c r="K73" s="3" t="s">
        <v>47</v>
      </c>
      <c r="L73" s="3">
        <v>8.2899999999999991</v>
      </c>
    </row>
    <row r="74" spans="1:12" x14ac:dyDescent="0.25">
      <c r="A74" s="3">
        <v>610317</v>
      </c>
      <c r="B74" t="s">
        <v>122</v>
      </c>
      <c r="C74" t="s">
        <v>46</v>
      </c>
      <c r="D74" t="s">
        <v>86</v>
      </c>
      <c r="E74" s="4">
        <v>0.51</v>
      </c>
      <c r="F74" s="3">
        <v>55</v>
      </c>
      <c r="G74" s="3" t="s">
        <v>48</v>
      </c>
      <c r="H74" s="3">
        <v>47</v>
      </c>
      <c r="I74" s="3" t="s">
        <v>48</v>
      </c>
      <c r="J74" s="3">
        <v>55</v>
      </c>
      <c r="K74" s="3" t="s">
        <v>48</v>
      </c>
      <c r="L74" s="3">
        <v>8.6</v>
      </c>
    </row>
    <row r="75" spans="1:12" x14ac:dyDescent="0.25">
      <c r="A75" s="3">
        <v>610381</v>
      </c>
      <c r="B75" t="s">
        <v>123</v>
      </c>
      <c r="C75" t="s">
        <v>50</v>
      </c>
      <c r="D75" t="s">
        <v>98</v>
      </c>
      <c r="E75" s="4">
        <v>0.31</v>
      </c>
      <c r="F75" s="3">
        <v>59</v>
      </c>
      <c r="G75" s="3" t="s">
        <v>48</v>
      </c>
      <c r="H75" s="3">
        <v>43</v>
      </c>
      <c r="I75" s="3" t="s">
        <v>48</v>
      </c>
      <c r="J75" s="3">
        <v>34</v>
      </c>
      <c r="K75" s="3" t="s">
        <v>57</v>
      </c>
      <c r="L75" s="3">
        <v>7.29</v>
      </c>
    </row>
    <row r="76" spans="1:12" x14ac:dyDescent="0.25">
      <c r="A76" s="3">
        <v>609726</v>
      </c>
      <c r="B76" t="s">
        <v>124</v>
      </c>
      <c r="C76" t="s">
        <v>50</v>
      </c>
      <c r="D76" t="s">
        <v>66</v>
      </c>
      <c r="E76" s="3" t="s">
        <v>53</v>
      </c>
    </row>
    <row r="77" spans="1:12" x14ac:dyDescent="0.25">
      <c r="A77" s="3">
        <v>610091</v>
      </c>
      <c r="B77" t="s">
        <v>125</v>
      </c>
      <c r="C77" t="s">
        <v>46</v>
      </c>
      <c r="D77" t="s">
        <v>66</v>
      </c>
      <c r="E77" s="3" t="s">
        <v>53</v>
      </c>
    </row>
    <row r="78" spans="1:12" x14ac:dyDescent="0.25">
      <c r="A78" s="3">
        <v>609812</v>
      </c>
      <c r="B78" t="s">
        <v>126</v>
      </c>
      <c r="C78" t="s">
        <v>46</v>
      </c>
      <c r="D78" t="s">
        <v>72</v>
      </c>
      <c r="E78" s="3" t="s">
        <v>53</v>
      </c>
    </row>
    <row r="79" spans="1:12" x14ac:dyDescent="0.25">
      <c r="A79" s="3">
        <v>609813</v>
      </c>
      <c r="B79" t="s">
        <v>127</v>
      </c>
      <c r="C79" t="s">
        <v>46</v>
      </c>
      <c r="D79" t="s">
        <v>77</v>
      </c>
      <c r="E79" s="4">
        <v>0.41</v>
      </c>
      <c r="F79" s="3">
        <v>49</v>
      </c>
      <c r="G79" s="3" t="s">
        <v>48</v>
      </c>
      <c r="H79" s="3">
        <v>67</v>
      </c>
      <c r="I79" s="3" t="s">
        <v>47</v>
      </c>
      <c r="J79" s="3">
        <v>76</v>
      </c>
      <c r="K79" s="3" t="s">
        <v>47</v>
      </c>
      <c r="L79" s="3">
        <v>7.74</v>
      </c>
    </row>
    <row r="80" spans="1:12" x14ac:dyDescent="0.25">
      <c r="A80" s="3">
        <v>609830</v>
      </c>
      <c r="B80" t="s">
        <v>128</v>
      </c>
      <c r="C80" t="s">
        <v>46</v>
      </c>
      <c r="D80" t="s">
        <v>106</v>
      </c>
      <c r="E80" s="4">
        <v>0.44</v>
      </c>
      <c r="F80" s="3">
        <v>40</v>
      </c>
      <c r="G80" s="3" t="s">
        <v>48</v>
      </c>
      <c r="H80" s="3">
        <v>57</v>
      </c>
      <c r="I80" s="3" t="s">
        <v>48</v>
      </c>
      <c r="J80" s="3">
        <v>78</v>
      </c>
      <c r="K80" s="3" t="s">
        <v>47</v>
      </c>
      <c r="L80" s="3">
        <v>7.63</v>
      </c>
    </row>
    <row r="81" spans="1:12" x14ac:dyDescent="0.25">
      <c r="A81" s="3">
        <v>609817</v>
      </c>
      <c r="B81" t="s">
        <v>129</v>
      </c>
      <c r="C81" t="s">
        <v>46</v>
      </c>
      <c r="D81" t="s">
        <v>68</v>
      </c>
      <c r="E81" s="3" t="s">
        <v>53</v>
      </c>
    </row>
    <row r="82" spans="1:12" x14ac:dyDescent="0.25">
      <c r="A82" s="3">
        <v>609818</v>
      </c>
      <c r="B82" t="s">
        <v>130</v>
      </c>
      <c r="C82" t="s">
        <v>46</v>
      </c>
      <c r="D82" t="s">
        <v>106</v>
      </c>
      <c r="E82" s="4">
        <v>0.42</v>
      </c>
      <c r="F82" s="3">
        <v>47</v>
      </c>
      <c r="G82" s="3" t="s">
        <v>48</v>
      </c>
      <c r="H82" s="3">
        <v>70</v>
      </c>
      <c r="I82" s="3" t="s">
        <v>47</v>
      </c>
      <c r="J82" s="3">
        <v>56</v>
      </c>
      <c r="K82" s="3" t="s">
        <v>48</v>
      </c>
      <c r="L82" s="3">
        <v>8.93</v>
      </c>
    </row>
    <row r="83" spans="1:12" x14ac:dyDescent="0.25">
      <c r="A83" s="3">
        <v>609819</v>
      </c>
      <c r="B83" t="s">
        <v>131</v>
      </c>
      <c r="C83" t="s">
        <v>46</v>
      </c>
      <c r="D83" t="s">
        <v>98</v>
      </c>
      <c r="E83" s="4">
        <v>0.5</v>
      </c>
      <c r="F83" s="3">
        <v>36</v>
      </c>
      <c r="G83" s="3" t="s">
        <v>57</v>
      </c>
      <c r="H83" s="3">
        <v>31</v>
      </c>
      <c r="I83" s="3" t="s">
        <v>57</v>
      </c>
      <c r="J83" s="3">
        <v>46</v>
      </c>
      <c r="K83" s="3" t="s">
        <v>48</v>
      </c>
      <c r="L83" s="3">
        <v>7.06</v>
      </c>
    </row>
    <row r="84" spans="1:12" x14ac:dyDescent="0.25">
      <c r="A84" s="3">
        <v>609820</v>
      </c>
      <c r="B84" t="s">
        <v>132</v>
      </c>
      <c r="C84" t="s">
        <v>46</v>
      </c>
      <c r="D84" t="s">
        <v>55</v>
      </c>
      <c r="E84" s="4">
        <v>0.51</v>
      </c>
      <c r="F84" s="3">
        <v>95</v>
      </c>
      <c r="G84" s="3" t="s">
        <v>70</v>
      </c>
      <c r="H84" s="3">
        <v>78</v>
      </c>
      <c r="I84" s="3" t="s">
        <v>47</v>
      </c>
      <c r="J84" s="3">
        <v>78</v>
      </c>
      <c r="K84" s="3" t="s">
        <v>47</v>
      </c>
      <c r="L84" s="3">
        <v>9.6</v>
      </c>
    </row>
    <row r="85" spans="1:12" x14ac:dyDescent="0.25">
      <c r="A85" s="3">
        <v>609821</v>
      </c>
      <c r="B85" t="s">
        <v>133</v>
      </c>
      <c r="C85" t="s">
        <v>46</v>
      </c>
      <c r="D85" t="s">
        <v>55</v>
      </c>
      <c r="E85" s="4">
        <v>0.52</v>
      </c>
      <c r="F85" s="3">
        <v>76</v>
      </c>
      <c r="G85" s="3" t="s">
        <v>47</v>
      </c>
      <c r="H85" s="3">
        <v>57</v>
      </c>
      <c r="I85" s="3" t="s">
        <v>48</v>
      </c>
      <c r="J85" s="3">
        <v>69</v>
      </c>
      <c r="K85" s="3" t="s">
        <v>47</v>
      </c>
      <c r="L85" s="3">
        <v>8.44</v>
      </c>
    </row>
    <row r="86" spans="1:12" x14ac:dyDescent="0.25">
      <c r="A86" s="3">
        <v>609827</v>
      </c>
      <c r="B86" t="s">
        <v>134</v>
      </c>
      <c r="C86" t="s">
        <v>46</v>
      </c>
      <c r="D86" t="s">
        <v>77</v>
      </c>
      <c r="E86" s="4">
        <v>0.57999999999999996</v>
      </c>
      <c r="F86" s="3">
        <v>65</v>
      </c>
      <c r="G86" s="3" t="s">
        <v>47</v>
      </c>
      <c r="H86" s="3">
        <v>42</v>
      </c>
      <c r="I86" s="3" t="s">
        <v>48</v>
      </c>
      <c r="J86" s="3">
        <v>47</v>
      </c>
      <c r="K86" s="3" t="s">
        <v>48</v>
      </c>
      <c r="L86" s="3">
        <v>8.3800000000000008</v>
      </c>
    </row>
    <row r="87" spans="1:12" x14ac:dyDescent="0.25">
      <c r="A87" s="3">
        <v>609828</v>
      </c>
      <c r="B87" t="s">
        <v>135</v>
      </c>
      <c r="C87" t="s">
        <v>46</v>
      </c>
      <c r="D87" t="s">
        <v>72</v>
      </c>
      <c r="E87" s="3" t="s">
        <v>53</v>
      </c>
    </row>
    <row r="88" spans="1:12" x14ac:dyDescent="0.25">
      <c r="A88" s="3">
        <v>609829</v>
      </c>
      <c r="B88" t="s">
        <v>136</v>
      </c>
      <c r="C88" t="s">
        <v>46</v>
      </c>
      <c r="D88" t="s">
        <v>55</v>
      </c>
      <c r="E88" s="4">
        <v>0.32</v>
      </c>
      <c r="F88" s="3">
        <v>57</v>
      </c>
      <c r="G88" s="3" t="s">
        <v>48</v>
      </c>
      <c r="H88" s="3">
        <v>61</v>
      </c>
      <c r="I88" s="3" t="s">
        <v>47</v>
      </c>
      <c r="J88" s="3">
        <v>16</v>
      </c>
      <c r="K88" s="3" t="s">
        <v>81</v>
      </c>
      <c r="L88" s="3">
        <v>9.0299999999999994</v>
      </c>
    </row>
    <row r="89" spans="1:12" x14ac:dyDescent="0.25">
      <c r="A89" s="3">
        <v>609832</v>
      </c>
      <c r="B89" t="s">
        <v>137</v>
      </c>
      <c r="C89" t="s">
        <v>46</v>
      </c>
      <c r="D89" t="s">
        <v>75</v>
      </c>
      <c r="E89" s="3" t="s">
        <v>53</v>
      </c>
    </row>
    <row r="90" spans="1:12" x14ac:dyDescent="0.25">
      <c r="A90" s="3">
        <v>609833</v>
      </c>
      <c r="B90" t="s">
        <v>138</v>
      </c>
      <c r="C90" t="s">
        <v>46</v>
      </c>
      <c r="D90" t="s">
        <v>77</v>
      </c>
      <c r="E90" s="4">
        <v>0.6</v>
      </c>
      <c r="F90" s="3">
        <v>64</v>
      </c>
      <c r="G90" s="3" t="s">
        <v>47</v>
      </c>
      <c r="H90" s="3">
        <v>76</v>
      </c>
      <c r="I90" s="3" t="s">
        <v>47</v>
      </c>
      <c r="J90" s="3">
        <v>67</v>
      </c>
      <c r="K90" s="3" t="s">
        <v>47</v>
      </c>
      <c r="L90" s="3">
        <v>8.9</v>
      </c>
    </row>
    <row r="91" spans="1:12" x14ac:dyDescent="0.25">
      <c r="A91" s="3">
        <v>610353</v>
      </c>
      <c r="B91" t="s">
        <v>139</v>
      </c>
      <c r="C91" t="s">
        <v>46</v>
      </c>
      <c r="D91" t="s">
        <v>86</v>
      </c>
      <c r="E91" s="4">
        <v>0.43</v>
      </c>
      <c r="F91" s="3">
        <v>64</v>
      </c>
      <c r="G91" s="3" t="s">
        <v>47</v>
      </c>
      <c r="H91" s="3">
        <v>71</v>
      </c>
      <c r="I91" s="3" t="s">
        <v>47</v>
      </c>
      <c r="J91" s="3">
        <v>85</v>
      </c>
      <c r="K91" s="3" t="s">
        <v>70</v>
      </c>
      <c r="L91" s="3">
        <v>9.24</v>
      </c>
    </row>
    <row r="92" spans="1:12" x14ac:dyDescent="0.25">
      <c r="A92" s="3">
        <v>610565</v>
      </c>
      <c r="B92" t="s">
        <v>140</v>
      </c>
      <c r="C92" t="s">
        <v>50</v>
      </c>
      <c r="D92" t="s">
        <v>88</v>
      </c>
      <c r="E92" s="3" t="s">
        <v>53</v>
      </c>
    </row>
    <row r="93" spans="1:12" x14ac:dyDescent="0.25">
      <c r="A93" s="3">
        <v>400147</v>
      </c>
      <c r="B93" t="s">
        <v>1730</v>
      </c>
      <c r="C93" t="s">
        <v>50</v>
      </c>
      <c r="D93" t="s">
        <v>88</v>
      </c>
      <c r="E93" s="3" t="s">
        <v>53</v>
      </c>
    </row>
    <row r="94" spans="1:12" x14ac:dyDescent="0.25">
      <c r="A94" s="3">
        <v>400175</v>
      </c>
      <c r="B94" t="s">
        <v>141</v>
      </c>
      <c r="C94" t="s">
        <v>50</v>
      </c>
      <c r="D94" t="s">
        <v>88</v>
      </c>
      <c r="E94" s="3" t="s">
        <v>53</v>
      </c>
    </row>
    <row r="95" spans="1:12" x14ac:dyDescent="0.25">
      <c r="A95" s="3">
        <v>400176</v>
      </c>
      <c r="B95" t="s">
        <v>142</v>
      </c>
      <c r="C95" t="s">
        <v>50</v>
      </c>
      <c r="D95" t="s">
        <v>88</v>
      </c>
      <c r="E95" s="3" t="s">
        <v>53</v>
      </c>
    </row>
    <row r="96" spans="1:12" x14ac:dyDescent="0.25">
      <c r="A96" s="3">
        <v>610572</v>
      </c>
      <c r="B96" t="s">
        <v>1745</v>
      </c>
      <c r="C96" t="s">
        <v>46</v>
      </c>
      <c r="D96" t="s">
        <v>88</v>
      </c>
      <c r="E96" s="3" t="s">
        <v>53</v>
      </c>
    </row>
    <row r="97" spans="1:12" x14ac:dyDescent="0.25">
      <c r="A97" s="3">
        <v>610573</v>
      </c>
      <c r="B97" t="s">
        <v>1746</v>
      </c>
      <c r="C97" t="s">
        <v>50</v>
      </c>
      <c r="D97" t="s">
        <v>88</v>
      </c>
      <c r="E97" s="3" t="s">
        <v>53</v>
      </c>
    </row>
    <row r="98" spans="1:12" x14ac:dyDescent="0.25">
      <c r="A98" s="3">
        <v>610584</v>
      </c>
      <c r="B98" t="s">
        <v>143</v>
      </c>
      <c r="C98" t="s">
        <v>46</v>
      </c>
      <c r="D98" t="s">
        <v>88</v>
      </c>
      <c r="E98" s="3" t="s">
        <v>53</v>
      </c>
    </row>
    <row r="99" spans="1:12" x14ac:dyDescent="0.25">
      <c r="A99" s="3">
        <v>610585</v>
      </c>
      <c r="B99" t="s">
        <v>144</v>
      </c>
      <c r="C99" t="s">
        <v>50</v>
      </c>
      <c r="D99" t="s">
        <v>88</v>
      </c>
      <c r="E99" s="3" t="s">
        <v>53</v>
      </c>
    </row>
    <row r="100" spans="1:12" x14ac:dyDescent="0.25">
      <c r="A100" s="3">
        <v>609835</v>
      </c>
      <c r="B100" t="s">
        <v>145</v>
      </c>
      <c r="C100" t="s">
        <v>46</v>
      </c>
      <c r="D100" t="s">
        <v>102</v>
      </c>
      <c r="E100" s="4">
        <v>0.48</v>
      </c>
      <c r="F100" s="3">
        <v>43</v>
      </c>
      <c r="G100" s="3" t="s">
        <v>48</v>
      </c>
      <c r="H100" s="3">
        <v>65</v>
      </c>
      <c r="I100" s="3" t="s">
        <v>47</v>
      </c>
      <c r="J100" s="3">
        <v>46</v>
      </c>
      <c r="K100" s="3" t="s">
        <v>48</v>
      </c>
      <c r="L100" s="3">
        <v>8.48</v>
      </c>
    </row>
    <row r="101" spans="1:12" x14ac:dyDescent="0.25">
      <c r="A101" s="3">
        <v>610539</v>
      </c>
      <c r="B101" t="s">
        <v>146</v>
      </c>
      <c r="C101" t="s">
        <v>46</v>
      </c>
      <c r="D101" t="s">
        <v>106</v>
      </c>
      <c r="E101" s="3" t="s">
        <v>53</v>
      </c>
    </row>
    <row r="102" spans="1:12" x14ac:dyDescent="0.25">
      <c r="A102" s="3">
        <v>609836</v>
      </c>
      <c r="B102" t="s">
        <v>147</v>
      </c>
      <c r="C102" t="s">
        <v>46</v>
      </c>
      <c r="D102" t="s">
        <v>61</v>
      </c>
      <c r="E102" s="3" t="s">
        <v>53</v>
      </c>
    </row>
    <row r="103" spans="1:12" x14ac:dyDescent="0.25">
      <c r="A103" s="3">
        <v>610024</v>
      </c>
      <c r="B103" t="s">
        <v>148</v>
      </c>
      <c r="C103" t="s">
        <v>46</v>
      </c>
      <c r="D103" t="s">
        <v>55</v>
      </c>
      <c r="E103" s="3" t="s">
        <v>91</v>
      </c>
      <c r="F103" s="3">
        <v>57</v>
      </c>
      <c r="G103" s="3" t="s">
        <v>48</v>
      </c>
      <c r="H103" s="3">
        <v>69</v>
      </c>
      <c r="I103" s="3" t="s">
        <v>47</v>
      </c>
      <c r="J103" s="3">
        <v>78</v>
      </c>
      <c r="K103" s="3" t="s">
        <v>47</v>
      </c>
      <c r="L103" s="3">
        <v>9.16</v>
      </c>
    </row>
    <row r="104" spans="1:12" x14ac:dyDescent="0.25">
      <c r="A104" s="3">
        <v>400038</v>
      </c>
      <c r="B104" t="s">
        <v>711</v>
      </c>
      <c r="D104" t="s">
        <v>88</v>
      </c>
      <c r="E104" s="3" t="s">
        <v>53</v>
      </c>
    </row>
    <row r="105" spans="1:12" x14ac:dyDescent="0.25">
      <c r="A105" s="3">
        <v>609837</v>
      </c>
      <c r="B105" t="s">
        <v>150</v>
      </c>
      <c r="C105" t="s">
        <v>46</v>
      </c>
      <c r="D105" t="s">
        <v>55</v>
      </c>
      <c r="E105" s="3" t="s">
        <v>53</v>
      </c>
    </row>
    <row r="106" spans="1:12" x14ac:dyDescent="0.25">
      <c r="A106" s="3">
        <v>609839</v>
      </c>
      <c r="B106" t="s">
        <v>151</v>
      </c>
      <c r="C106" t="s">
        <v>46</v>
      </c>
      <c r="D106" t="s">
        <v>75</v>
      </c>
      <c r="E106" s="4">
        <v>0.46</v>
      </c>
      <c r="F106" s="3">
        <v>56</v>
      </c>
      <c r="G106" s="3" t="s">
        <v>48</v>
      </c>
      <c r="H106" s="3">
        <v>57</v>
      </c>
      <c r="I106" s="3" t="s">
        <v>48</v>
      </c>
      <c r="J106" s="3">
        <v>53</v>
      </c>
      <c r="K106" s="3" t="s">
        <v>48</v>
      </c>
      <c r="L106" s="3">
        <v>8.0500000000000007</v>
      </c>
    </row>
    <row r="107" spans="1:12" x14ac:dyDescent="0.25">
      <c r="A107" s="3">
        <v>609842</v>
      </c>
      <c r="B107" t="s">
        <v>152</v>
      </c>
      <c r="C107" t="s">
        <v>46</v>
      </c>
      <c r="D107" t="s">
        <v>55</v>
      </c>
      <c r="E107" s="4">
        <v>0.56999999999999995</v>
      </c>
      <c r="F107" s="3">
        <v>41</v>
      </c>
      <c r="G107" s="3" t="s">
        <v>48</v>
      </c>
      <c r="H107" s="3">
        <v>49</v>
      </c>
      <c r="I107" s="3" t="s">
        <v>48</v>
      </c>
      <c r="J107" s="3">
        <v>56</v>
      </c>
      <c r="K107" s="3" t="s">
        <v>48</v>
      </c>
      <c r="L107" s="3">
        <v>8.52</v>
      </c>
    </row>
    <row r="108" spans="1:12" x14ac:dyDescent="0.25">
      <c r="A108" s="3">
        <v>609844</v>
      </c>
      <c r="B108" t="s">
        <v>153</v>
      </c>
      <c r="C108" t="s">
        <v>46</v>
      </c>
      <c r="D108" t="s">
        <v>117</v>
      </c>
      <c r="E108" s="4">
        <v>0.36</v>
      </c>
      <c r="F108" s="3">
        <v>87</v>
      </c>
      <c r="G108" s="3" t="s">
        <v>70</v>
      </c>
      <c r="H108" s="3">
        <v>99</v>
      </c>
      <c r="I108" s="3" t="s">
        <v>70</v>
      </c>
      <c r="J108" s="3">
        <v>88</v>
      </c>
      <c r="K108" s="3" t="s">
        <v>70</v>
      </c>
      <c r="L108" s="3">
        <v>8.85</v>
      </c>
    </row>
    <row r="109" spans="1:12" x14ac:dyDescent="0.25">
      <c r="A109" s="3">
        <v>609845</v>
      </c>
      <c r="B109" t="s">
        <v>154</v>
      </c>
      <c r="C109" t="s">
        <v>46</v>
      </c>
      <c r="D109" t="s">
        <v>66</v>
      </c>
      <c r="E109" s="3" t="s">
        <v>53</v>
      </c>
    </row>
    <row r="110" spans="1:12" x14ac:dyDescent="0.25">
      <c r="A110" s="3">
        <v>609760</v>
      </c>
      <c r="B110" t="s">
        <v>155</v>
      </c>
      <c r="C110" t="s">
        <v>50</v>
      </c>
      <c r="D110" t="s">
        <v>72</v>
      </c>
      <c r="E110" s="4">
        <v>0.54</v>
      </c>
      <c r="F110" s="3">
        <v>65</v>
      </c>
      <c r="G110" s="3" t="s">
        <v>47</v>
      </c>
      <c r="H110" s="3">
        <v>51</v>
      </c>
      <c r="I110" s="3" t="s">
        <v>48</v>
      </c>
      <c r="J110" s="3">
        <v>67</v>
      </c>
      <c r="K110" s="3" t="s">
        <v>47</v>
      </c>
      <c r="L110" s="3">
        <v>8.7200000000000006</v>
      </c>
    </row>
    <row r="111" spans="1:12" x14ac:dyDescent="0.25">
      <c r="A111" s="3">
        <v>610021</v>
      </c>
      <c r="B111" t="s">
        <v>156</v>
      </c>
      <c r="C111" t="s">
        <v>46</v>
      </c>
      <c r="D111" t="s">
        <v>117</v>
      </c>
      <c r="E111" s="3" t="s">
        <v>53</v>
      </c>
    </row>
    <row r="112" spans="1:12" x14ac:dyDescent="0.25">
      <c r="A112" s="3">
        <v>609849</v>
      </c>
      <c r="B112" t="s">
        <v>157</v>
      </c>
      <c r="C112" t="s">
        <v>46</v>
      </c>
      <c r="D112" t="s">
        <v>75</v>
      </c>
      <c r="E112" s="3" t="s">
        <v>53</v>
      </c>
    </row>
    <row r="113" spans="1:12" x14ac:dyDescent="0.25">
      <c r="A113" s="3">
        <v>609826</v>
      </c>
      <c r="B113" t="s">
        <v>158</v>
      </c>
      <c r="C113" t="s">
        <v>46</v>
      </c>
      <c r="D113" t="s">
        <v>55</v>
      </c>
      <c r="E113" s="3" t="s">
        <v>91</v>
      </c>
      <c r="F113" s="3">
        <v>25</v>
      </c>
      <c r="G113" s="3" t="s">
        <v>57</v>
      </c>
      <c r="H113" s="3">
        <v>25</v>
      </c>
      <c r="I113" s="3" t="s">
        <v>57</v>
      </c>
      <c r="J113" s="3">
        <v>37</v>
      </c>
      <c r="K113" s="3" t="s">
        <v>57</v>
      </c>
      <c r="L113" s="3">
        <v>7.7</v>
      </c>
    </row>
    <row r="114" spans="1:12" x14ac:dyDescent="0.25">
      <c r="A114" s="3">
        <v>400021</v>
      </c>
      <c r="B114" t="s">
        <v>159</v>
      </c>
      <c r="C114" t="s">
        <v>46</v>
      </c>
      <c r="D114" t="s">
        <v>52</v>
      </c>
      <c r="E114" s="3" t="s">
        <v>53</v>
      </c>
    </row>
    <row r="115" spans="1:12" x14ac:dyDescent="0.25">
      <c r="A115" s="3">
        <v>400115</v>
      </c>
      <c r="B115" t="s">
        <v>160</v>
      </c>
      <c r="C115" t="s">
        <v>46</v>
      </c>
      <c r="D115" t="s">
        <v>52</v>
      </c>
      <c r="E115" s="4">
        <v>0.44</v>
      </c>
      <c r="F115" s="3">
        <v>15</v>
      </c>
      <c r="G115" s="3" t="s">
        <v>81</v>
      </c>
      <c r="H115" s="3">
        <v>16</v>
      </c>
      <c r="I115" s="3" t="s">
        <v>81</v>
      </c>
      <c r="J115" s="3">
        <v>49</v>
      </c>
      <c r="K115" s="3" t="s">
        <v>48</v>
      </c>
      <c r="L115" s="3">
        <v>7.93</v>
      </c>
    </row>
    <row r="116" spans="1:12" x14ac:dyDescent="0.25">
      <c r="A116" s="3">
        <v>610251</v>
      </c>
      <c r="B116" t="s">
        <v>161</v>
      </c>
      <c r="C116" t="s">
        <v>46</v>
      </c>
      <c r="D116" t="s">
        <v>102</v>
      </c>
      <c r="E116" s="3" t="s">
        <v>53</v>
      </c>
    </row>
    <row r="117" spans="1:12" x14ac:dyDescent="0.25">
      <c r="A117" s="3">
        <v>609851</v>
      </c>
      <c r="B117" t="s">
        <v>162</v>
      </c>
      <c r="C117" t="s">
        <v>46</v>
      </c>
      <c r="D117" t="s">
        <v>117</v>
      </c>
      <c r="E117" s="3" t="s">
        <v>53</v>
      </c>
    </row>
    <row r="118" spans="1:12" x14ac:dyDescent="0.25">
      <c r="A118" s="3">
        <v>609852</v>
      </c>
      <c r="B118" t="s">
        <v>163</v>
      </c>
      <c r="C118" t="s">
        <v>46</v>
      </c>
      <c r="D118" t="s">
        <v>68</v>
      </c>
      <c r="E118" s="3" t="s">
        <v>53</v>
      </c>
    </row>
    <row r="119" spans="1:12" x14ac:dyDescent="0.25">
      <c r="A119" s="3">
        <v>609853</v>
      </c>
      <c r="B119" t="s">
        <v>164</v>
      </c>
      <c r="C119" t="s">
        <v>46</v>
      </c>
      <c r="D119" t="s">
        <v>63</v>
      </c>
      <c r="E119" s="4">
        <v>0.5</v>
      </c>
      <c r="F119" s="3">
        <v>73</v>
      </c>
      <c r="G119" s="3" t="s">
        <v>47</v>
      </c>
      <c r="H119" s="3">
        <v>78</v>
      </c>
      <c r="I119" s="3" t="s">
        <v>47</v>
      </c>
      <c r="J119" s="3">
        <v>88</v>
      </c>
      <c r="K119" s="3" t="s">
        <v>70</v>
      </c>
      <c r="L119" s="3">
        <v>9.23</v>
      </c>
    </row>
    <row r="120" spans="1:12" x14ac:dyDescent="0.25">
      <c r="A120" s="3">
        <v>610148</v>
      </c>
      <c r="B120" t="s">
        <v>165</v>
      </c>
      <c r="C120" t="s">
        <v>46</v>
      </c>
      <c r="D120" t="s">
        <v>55</v>
      </c>
      <c r="E120" s="4">
        <v>0.44</v>
      </c>
      <c r="F120" s="3">
        <v>34</v>
      </c>
      <c r="G120" s="3" t="s">
        <v>57</v>
      </c>
      <c r="H120" s="3">
        <v>47</v>
      </c>
      <c r="I120" s="3" t="s">
        <v>48</v>
      </c>
      <c r="J120" s="3">
        <v>52</v>
      </c>
      <c r="K120" s="3" t="s">
        <v>48</v>
      </c>
      <c r="L120" s="3">
        <v>9.2799999999999994</v>
      </c>
    </row>
    <row r="121" spans="1:12" x14ac:dyDescent="0.25">
      <c r="A121" s="3">
        <v>400022</v>
      </c>
      <c r="B121" t="s">
        <v>1696</v>
      </c>
      <c r="C121" t="s">
        <v>50</v>
      </c>
      <c r="D121" t="s">
        <v>169</v>
      </c>
      <c r="E121" s="3" t="s">
        <v>53</v>
      </c>
    </row>
    <row r="122" spans="1:12" x14ac:dyDescent="0.25">
      <c r="A122" s="3">
        <v>610248</v>
      </c>
      <c r="B122" t="s">
        <v>166</v>
      </c>
      <c r="C122" t="s">
        <v>46</v>
      </c>
      <c r="D122" t="s">
        <v>117</v>
      </c>
      <c r="E122" s="4">
        <v>0.49</v>
      </c>
      <c r="F122" s="3">
        <v>49</v>
      </c>
      <c r="G122" s="3" t="s">
        <v>48</v>
      </c>
      <c r="H122" s="3">
        <v>28</v>
      </c>
      <c r="I122" s="3" t="s">
        <v>57</v>
      </c>
      <c r="J122" s="3">
        <v>43</v>
      </c>
      <c r="K122" s="3" t="s">
        <v>48</v>
      </c>
      <c r="L122" s="3">
        <v>8.39</v>
      </c>
    </row>
    <row r="123" spans="1:12" x14ac:dyDescent="0.25">
      <c r="A123" s="3">
        <v>610340</v>
      </c>
      <c r="B123" t="s">
        <v>167</v>
      </c>
      <c r="C123" t="s">
        <v>50</v>
      </c>
      <c r="D123" t="s">
        <v>117</v>
      </c>
      <c r="E123" s="3" t="s">
        <v>53</v>
      </c>
    </row>
    <row r="124" spans="1:12" x14ac:dyDescent="0.25">
      <c r="A124" s="3">
        <v>609753</v>
      </c>
      <c r="B124" t="s">
        <v>168</v>
      </c>
      <c r="C124" t="s">
        <v>50</v>
      </c>
      <c r="D124" t="s">
        <v>55</v>
      </c>
      <c r="E124" s="4">
        <v>0.44</v>
      </c>
      <c r="F124" s="3">
        <v>66</v>
      </c>
      <c r="G124" s="3" t="s">
        <v>47</v>
      </c>
      <c r="H124" s="3">
        <v>54</v>
      </c>
      <c r="I124" s="3" t="s">
        <v>48</v>
      </c>
      <c r="J124" s="3">
        <v>73</v>
      </c>
      <c r="K124" s="3" t="s">
        <v>47</v>
      </c>
      <c r="L124" s="3">
        <v>9.2100000000000009</v>
      </c>
    </row>
    <row r="125" spans="1:12" x14ac:dyDescent="0.25">
      <c r="A125" s="3">
        <v>400161</v>
      </c>
      <c r="B125" t="s">
        <v>170</v>
      </c>
      <c r="C125" t="s">
        <v>50</v>
      </c>
      <c r="D125" t="s">
        <v>52</v>
      </c>
      <c r="E125" s="4">
        <v>0.4</v>
      </c>
      <c r="F125" s="3">
        <v>63</v>
      </c>
      <c r="G125" s="3" t="s">
        <v>47</v>
      </c>
      <c r="H125" s="3">
        <v>67</v>
      </c>
      <c r="I125" s="3" t="s">
        <v>47</v>
      </c>
      <c r="J125" s="3">
        <v>39</v>
      </c>
      <c r="K125" s="3" t="s">
        <v>57</v>
      </c>
      <c r="L125" s="3">
        <v>7.95</v>
      </c>
    </row>
    <row r="126" spans="1:12" x14ac:dyDescent="0.25">
      <c r="A126" s="3">
        <v>400035</v>
      </c>
      <c r="B126" t="s">
        <v>171</v>
      </c>
      <c r="C126" t="s">
        <v>50</v>
      </c>
      <c r="D126" t="s">
        <v>52</v>
      </c>
      <c r="E126" s="3" t="s">
        <v>53</v>
      </c>
    </row>
    <row r="127" spans="1:12" x14ac:dyDescent="0.25">
      <c r="A127" s="3">
        <v>609754</v>
      </c>
      <c r="B127" t="s">
        <v>172</v>
      </c>
      <c r="C127" t="s">
        <v>50</v>
      </c>
      <c r="D127" t="s">
        <v>72</v>
      </c>
      <c r="E127" s="3" t="s">
        <v>53</v>
      </c>
    </row>
    <row r="128" spans="1:12" x14ac:dyDescent="0.25">
      <c r="A128" s="3">
        <v>400091</v>
      </c>
      <c r="B128" t="s">
        <v>173</v>
      </c>
      <c r="C128" t="s">
        <v>50</v>
      </c>
      <c r="D128" t="s">
        <v>169</v>
      </c>
      <c r="E128" s="3" t="s">
        <v>53</v>
      </c>
    </row>
    <row r="129" spans="1:12" x14ac:dyDescent="0.25">
      <c r="A129" s="3">
        <v>400036</v>
      </c>
      <c r="B129" t="s">
        <v>174</v>
      </c>
      <c r="C129" t="s">
        <v>50</v>
      </c>
      <c r="D129" t="s">
        <v>52</v>
      </c>
      <c r="E129" s="3" t="s">
        <v>53</v>
      </c>
    </row>
    <row r="130" spans="1:12" x14ac:dyDescent="0.25">
      <c r="A130" s="3">
        <v>609674</v>
      </c>
      <c r="B130" t="s">
        <v>175</v>
      </c>
      <c r="C130" t="s">
        <v>50</v>
      </c>
      <c r="D130" t="s">
        <v>77</v>
      </c>
      <c r="E130" s="3" t="s">
        <v>53</v>
      </c>
    </row>
    <row r="131" spans="1:12" x14ac:dyDescent="0.25">
      <c r="A131" s="3">
        <v>609854</v>
      </c>
      <c r="B131" t="s">
        <v>176</v>
      </c>
      <c r="C131" t="s">
        <v>46</v>
      </c>
      <c r="D131" t="s">
        <v>102</v>
      </c>
      <c r="E131" s="3" t="s">
        <v>53</v>
      </c>
    </row>
    <row r="132" spans="1:12" x14ac:dyDescent="0.25">
      <c r="A132" s="3">
        <v>609855</v>
      </c>
      <c r="B132" t="s">
        <v>177</v>
      </c>
      <c r="C132" t="s">
        <v>46</v>
      </c>
      <c r="D132" t="s">
        <v>86</v>
      </c>
      <c r="E132" s="4">
        <v>0.5</v>
      </c>
      <c r="F132" s="3">
        <v>79</v>
      </c>
      <c r="G132" s="3" t="s">
        <v>47</v>
      </c>
      <c r="H132" s="3">
        <v>69</v>
      </c>
      <c r="I132" s="3" t="s">
        <v>47</v>
      </c>
      <c r="J132" s="3">
        <v>73</v>
      </c>
      <c r="K132" s="3" t="s">
        <v>47</v>
      </c>
      <c r="L132" s="3">
        <v>9.18</v>
      </c>
    </row>
    <row r="133" spans="1:12" x14ac:dyDescent="0.25">
      <c r="A133" s="3">
        <v>400159</v>
      </c>
      <c r="B133" t="s">
        <v>178</v>
      </c>
      <c r="C133" t="s">
        <v>46</v>
      </c>
      <c r="D133" t="s">
        <v>52</v>
      </c>
      <c r="E133" s="4">
        <v>0.49</v>
      </c>
      <c r="F133" s="3">
        <v>82</v>
      </c>
      <c r="G133" s="3" t="s">
        <v>70</v>
      </c>
      <c r="H133" s="3">
        <v>99</v>
      </c>
      <c r="I133" s="3" t="s">
        <v>70</v>
      </c>
      <c r="J133" s="3">
        <v>80</v>
      </c>
      <c r="K133" s="3" t="s">
        <v>70</v>
      </c>
      <c r="L133" s="3">
        <v>9.61</v>
      </c>
    </row>
    <row r="134" spans="1:12" x14ac:dyDescent="0.25">
      <c r="A134" s="3">
        <v>400023</v>
      </c>
      <c r="B134" t="s">
        <v>1683</v>
      </c>
      <c r="C134" t="s">
        <v>46</v>
      </c>
      <c r="D134" t="s">
        <v>52</v>
      </c>
      <c r="E134" s="3" t="s">
        <v>53</v>
      </c>
    </row>
    <row r="135" spans="1:12" x14ac:dyDescent="0.25">
      <c r="A135" s="3">
        <v>400024</v>
      </c>
      <c r="B135" t="s">
        <v>179</v>
      </c>
      <c r="C135" t="s">
        <v>46</v>
      </c>
      <c r="D135" t="s">
        <v>52</v>
      </c>
      <c r="E135" s="3" t="s">
        <v>53</v>
      </c>
    </row>
    <row r="136" spans="1:12" x14ac:dyDescent="0.25">
      <c r="A136" s="3">
        <v>400092</v>
      </c>
      <c r="B136" t="s">
        <v>180</v>
      </c>
      <c r="C136" t="s">
        <v>46</v>
      </c>
      <c r="D136" t="s">
        <v>52</v>
      </c>
      <c r="E136" s="3" t="s">
        <v>53</v>
      </c>
    </row>
    <row r="137" spans="1:12" x14ac:dyDescent="0.25">
      <c r="A137" s="3">
        <v>400025</v>
      </c>
      <c r="B137" t="s">
        <v>181</v>
      </c>
      <c r="C137" t="s">
        <v>46</v>
      </c>
      <c r="D137" t="s">
        <v>52</v>
      </c>
      <c r="E137" s="3" t="s">
        <v>53</v>
      </c>
    </row>
    <row r="138" spans="1:12" x14ac:dyDescent="0.25">
      <c r="A138" s="3">
        <v>400113</v>
      </c>
      <c r="B138" t="s">
        <v>182</v>
      </c>
      <c r="C138" t="s">
        <v>50</v>
      </c>
      <c r="D138" t="s">
        <v>52</v>
      </c>
      <c r="E138" s="3" t="s">
        <v>53</v>
      </c>
    </row>
    <row r="139" spans="1:12" x14ac:dyDescent="0.25">
      <c r="A139" s="3">
        <v>400032</v>
      </c>
      <c r="B139" t="s">
        <v>183</v>
      </c>
      <c r="C139" t="s">
        <v>50</v>
      </c>
      <c r="D139" t="s">
        <v>52</v>
      </c>
      <c r="E139" s="3" t="s">
        <v>53</v>
      </c>
    </row>
    <row r="140" spans="1:12" x14ac:dyDescent="0.25">
      <c r="A140" s="3">
        <v>400027</v>
      </c>
      <c r="B140" t="s">
        <v>184</v>
      </c>
      <c r="C140" t="s">
        <v>46</v>
      </c>
      <c r="D140" t="s">
        <v>52</v>
      </c>
      <c r="E140" s="3" t="s">
        <v>53</v>
      </c>
    </row>
    <row r="141" spans="1:12" x14ac:dyDescent="0.25">
      <c r="A141" s="3">
        <v>400033</v>
      </c>
      <c r="B141" t="s">
        <v>185</v>
      </c>
      <c r="C141" t="s">
        <v>50</v>
      </c>
      <c r="D141" t="s">
        <v>52</v>
      </c>
      <c r="E141" s="3" t="s">
        <v>53</v>
      </c>
    </row>
    <row r="142" spans="1:12" x14ac:dyDescent="0.25">
      <c r="A142" s="3">
        <v>400026</v>
      </c>
      <c r="B142" t="s">
        <v>186</v>
      </c>
      <c r="C142" t="s">
        <v>46</v>
      </c>
      <c r="D142" t="s">
        <v>52</v>
      </c>
      <c r="E142" s="3" t="s">
        <v>53</v>
      </c>
    </row>
    <row r="143" spans="1:12" x14ac:dyDescent="0.25">
      <c r="A143" s="3">
        <v>400034</v>
      </c>
      <c r="B143" t="s">
        <v>187</v>
      </c>
      <c r="C143" t="s">
        <v>50</v>
      </c>
      <c r="D143" t="s">
        <v>52</v>
      </c>
      <c r="E143" s="3" t="s">
        <v>53</v>
      </c>
    </row>
    <row r="144" spans="1:12" x14ac:dyDescent="0.25">
      <c r="A144" s="3">
        <v>400028</v>
      </c>
      <c r="B144" t="s">
        <v>188</v>
      </c>
      <c r="C144" t="s">
        <v>46</v>
      </c>
      <c r="D144" t="s">
        <v>52</v>
      </c>
      <c r="E144" s="3" t="s">
        <v>53</v>
      </c>
    </row>
    <row r="145" spans="1:12" x14ac:dyDescent="0.25">
      <c r="A145" s="3">
        <v>400029</v>
      </c>
      <c r="B145" t="s">
        <v>189</v>
      </c>
      <c r="C145" t="s">
        <v>46</v>
      </c>
      <c r="D145" t="s">
        <v>52</v>
      </c>
      <c r="E145" s="3" t="s">
        <v>53</v>
      </c>
    </row>
    <row r="146" spans="1:12" x14ac:dyDescent="0.25">
      <c r="A146" s="3">
        <v>400030</v>
      </c>
      <c r="B146" t="s">
        <v>190</v>
      </c>
      <c r="C146" t="s">
        <v>46</v>
      </c>
      <c r="D146" t="s">
        <v>52</v>
      </c>
      <c r="E146" s="3" t="s">
        <v>53</v>
      </c>
    </row>
    <row r="147" spans="1:12" x14ac:dyDescent="0.25">
      <c r="A147" s="3">
        <v>400031</v>
      </c>
      <c r="B147" t="s">
        <v>191</v>
      </c>
      <c r="C147" t="s">
        <v>46</v>
      </c>
      <c r="D147" t="s">
        <v>52</v>
      </c>
      <c r="E147" s="4">
        <v>0.51</v>
      </c>
      <c r="F147" s="3">
        <v>25</v>
      </c>
      <c r="G147" s="3" t="s">
        <v>57</v>
      </c>
      <c r="H147" s="3">
        <v>21</v>
      </c>
      <c r="I147" s="3" t="s">
        <v>57</v>
      </c>
      <c r="J147" s="3">
        <v>16</v>
      </c>
      <c r="K147" s="3" t="s">
        <v>81</v>
      </c>
      <c r="L147" s="3">
        <v>7.42</v>
      </c>
    </row>
    <row r="148" spans="1:12" x14ac:dyDescent="0.25">
      <c r="A148" s="3">
        <v>610347</v>
      </c>
      <c r="B148" t="s">
        <v>192</v>
      </c>
      <c r="C148" t="s">
        <v>46</v>
      </c>
      <c r="D148" t="s">
        <v>75</v>
      </c>
      <c r="E148" s="4">
        <v>0.45</v>
      </c>
      <c r="F148" s="3">
        <v>89</v>
      </c>
      <c r="G148" s="3" t="s">
        <v>70</v>
      </c>
      <c r="H148" s="3">
        <v>75</v>
      </c>
      <c r="I148" s="3" t="s">
        <v>47</v>
      </c>
      <c r="J148" s="3">
        <v>99</v>
      </c>
      <c r="K148" s="3" t="s">
        <v>70</v>
      </c>
      <c r="L148" s="3">
        <v>9</v>
      </c>
    </row>
    <row r="149" spans="1:12" x14ac:dyDescent="0.25">
      <c r="A149" s="3">
        <v>609795</v>
      </c>
      <c r="B149" t="s">
        <v>193</v>
      </c>
      <c r="C149" t="s">
        <v>46</v>
      </c>
      <c r="D149" t="s">
        <v>106</v>
      </c>
      <c r="E149" s="3" t="s">
        <v>53</v>
      </c>
    </row>
    <row r="150" spans="1:12" x14ac:dyDescent="0.25">
      <c r="A150" s="3">
        <v>610244</v>
      </c>
      <c r="B150" t="s">
        <v>194</v>
      </c>
      <c r="C150" t="s">
        <v>50</v>
      </c>
      <c r="D150" t="s">
        <v>106</v>
      </c>
      <c r="E150" s="3" t="s">
        <v>53</v>
      </c>
    </row>
    <row r="151" spans="1:12" x14ac:dyDescent="0.25">
      <c r="A151" s="3">
        <v>609856</v>
      </c>
      <c r="B151" t="s">
        <v>195</v>
      </c>
      <c r="C151" t="s">
        <v>46</v>
      </c>
      <c r="D151" t="s">
        <v>66</v>
      </c>
      <c r="E151" s="4">
        <v>0.46</v>
      </c>
      <c r="F151" s="3">
        <v>60</v>
      </c>
      <c r="G151" s="3" t="s">
        <v>47</v>
      </c>
      <c r="H151" s="3">
        <v>79</v>
      </c>
      <c r="I151" s="3" t="s">
        <v>47</v>
      </c>
      <c r="J151" s="3">
        <v>72</v>
      </c>
      <c r="K151" s="3" t="s">
        <v>47</v>
      </c>
      <c r="L151" s="3">
        <v>8.82</v>
      </c>
    </row>
    <row r="152" spans="1:12" x14ac:dyDescent="0.25">
      <c r="A152" s="3">
        <v>609759</v>
      </c>
      <c r="B152" t="s">
        <v>196</v>
      </c>
      <c r="C152" t="s">
        <v>50</v>
      </c>
      <c r="D152" t="s">
        <v>102</v>
      </c>
      <c r="E152" s="3" t="s">
        <v>53</v>
      </c>
    </row>
    <row r="153" spans="1:12" x14ac:dyDescent="0.25">
      <c r="A153" s="3">
        <v>609857</v>
      </c>
      <c r="B153" t="s">
        <v>197</v>
      </c>
      <c r="C153" t="s">
        <v>46</v>
      </c>
      <c r="D153" t="s">
        <v>61</v>
      </c>
      <c r="E153" s="3" t="s">
        <v>53</v>
      </c>
    </row>
    <row r="154" spans="1:12" x14ac:dyDescent="0.25">
      <c r="A154" s="3">
        <v>609859</v>
      </c>
      <c r="B154" t="s">
        <v>198</v>
      </c>
      <c r="C154" t="s">
        <v>46</v>
      </c>
      <c r="D154" t="s">
        <v>68</v>
      </c>
      <c r="E154" s="3" t="s">
        <v>53</v>
      </c>
    </row>
    <row r="155" spans="1:12" x14ac:dyDescent="0.25">
      <c r="A155" s="3">
        <v>609861</v>
      </c>
      <c r="B155" t="s">
        <v>199</v>
      </c>
      <c r="C155" t="s">
        <v>46</v>
      </c>
      <c r="D155" t="s">
        <v>75</v>
      </c>
      <c r="E155" s="3" t="s">
        <v>53</v>
      </c>
    </row>
    <row r="156" spans="1:12" x14ac:dyDescent="0.25">
      <c r="A156" s="3">
        <v>610199</v>
      </c>
      <c r="B156" t="s">
        <v>200</v>
      </c>
      <c r="C156" t="s">
        <v>46</v>
      </c>
      <c r="D156" t="s">
        <v>66</v>
      </c>
      <c r="E156" s="3" t="s">
        <v>91</v>
      </c>
      <c r="F156" s="3">
        <v>76</v>
      </c>
      <c r="G156" s="3" t="s">
        <v>47</v>
      </c>
      <c r="H156" s="3">
        <v>58</v>
      </c>
      <c r="I156" s="3" t="s">
        <v>48</v>
      </c>
      <c r="J156" s="3">
        <v>59</v>
      </c>
      <c r="K156" s="3" t="s">
        <v>48</v>
      </c>
      <c r="L156" s="3">
        <v>8.6</v>
      </c>
    </row>
    <row r="157" spans="1:12" x14ac:dyDescent="0.25">
      <c r="A157" s="3">
        <v>609862</v>
      </c>
      <c r="B157" t="s">
        <v>201</v>
      </c>
      <c r="C157" t="s">
        <v>46</v>
      </c>
      <c r="D157" t="s">
        <v>77</v>
      </c>
      <c r="E157" s="3" t="s">
        <v>91</v>
      </c>
      <c r="F157" s="3">
        <v>50</v>
      </c>
      <c r="G157" s="3" t="s">
        <v>48</v>
      </c>
      <c r="H157" s="3">
        <v>45</v>
      </c>
      <c r="I157" s="3" t="s">
        <v>48</v>
      </c>
      <c r="J157" s="3">
        <v>31</v>
      </c>
      <c r="K157" s="3" t="s">
        <v>57</v>
      </c>
      <c r="L157" s="3">
        <v>7.78</v>
      </c>
    </row>
    <row r="158" spans="1:12" x14ac:dyDescent="0.25">
      <c r="A158" s="3">
        <v>610499</v>
      </c>
      <c r="B158" t="s">
        <v>202</v>
      </c>
      <c r="C158" t="s">
        <v>50</v>
      </c>
      <c r="D158" t="s">
        <v>117</v>
      </c>
      <c r="E158" s="4">
        <v>0.42</v>
      </c>
      <c r="F158" s="3">
        <v>62</v>
      </c>
      <c r="G158" s="3" t="s">
        <v>47</v>
      </c>
      <c r="H158" s="3">
        <v>59</v>
      </c>
      <c r="I158" s="3" t="s">
        <v>48</v>
      </c>
      <c r="J158" s="3">
        <v>58</v>
      </c>
      <c r="K158" s="3" t="s">
        <v>48</v>
      </c>
      <c r="L158" s="3">
        <v>8.08</v>
      </c>
    </row>
    <row r="159" spans="1:12" x14ac:dyDescent="0.25">
      <c r="A159" s="3">
        <v>610170</v>
      </c>
      <c r="B159" t="s">
        <v>203</v>
      </c>
      <c r="C159" t="s">
        <v>46</v>
      </c>
      <c r="D159" t="s">
        <v>86</v>
      </c>
      <c r="E159" s="4">
        <v>0.6</v>
      </c>
      <c r="F159" s="3">
        <v>61</v>
      </c>
      <c r="G159" s="3" t="s">
        <v>47</v>
      </c>
      <c r="H159" s="3">
        <v>78</v>
      </c>
      <c r="I159" s="3" t="s">
        <v>47</v>
      </c>
      <c r="J159" s="3">
        <v>72</v>
      </c>
      <c r="K159" s="3" t="s">
        <v>47</v>
      </c>
      <c r="L159" s="3">
        <v>9.3699999999999992</v>
      </c>
    </row>
    <row r="160" spans="1:12" x14ac:dyDescent="0.25">
      <c r="A160" s="3">
        <v>609863</v>
      </c>
      <c r="B160" t="s">
        <v>204</v>
      </c>
      <c r="C160" t="s">
        <v>46</v>
      </c>
      <c r="D160" t="s">
        <v>55</v>
      </c>
      <c r="E160" s="4">
        <v>0.45</v>
      </c>
      <c r="F160" s="3">
        <v>80</v>
      </c>
      <c r="G160" s="3" t="s">
        <v>70</v>
      </c>
      <c r="H160" s="3">
        <v>72</v>
      </c>
      <c r="I160" s="3" t="s">
        <v>47</v>
      </c>
      <c r="J160" s="3">
        <v>81</v>
      </c>
      <c r="K160" s="3" t="s">
        <v>70</v>
      </c>
      <c r="L160" s="3">
        <v>9.1300000000000008</v>
      </c>
    </row>
    <row r="161" spans="1:12" x14ac:dyDescent="0.25">
      <c r="A161" s="3">
        <v>609864</v>
      </c>
      <c r="B161" t="s">
        <v>205</v>
      </c>
      <c r="C161" t="s">
        <v>46</v>
      </c>
      <c r="D161" t="s">
        <v>93</v>
      </c>
      <c r="E161" s="3" t="s">
        <v>53</v>
      </c>
    </row>
    <row r="162" spans="1:12" x14ac:dyDescent="0.25">
      <c r="A162" s="3">
        <v>609866</v>
      </c>
      <c r="B162" t="s">
        <v>206</v>
      </c>
      <c r="C162" t="s">
        <v>46</v>
      </c>
      <c r="D162" t="s">
        <v>68</v>
      </c>
      <c r="E162" s="4">
        <v>0.46</v>
      </c>
      <c r="F162" s="3">
        <v>59</v>
      </c>
      <c r="G162" s="3" t="s">
        <v>48</v>
      </c>
      <c r="H162" s="3">
        <v>46</v>
      </c>
      <c r="I162" s="3" t="s">
        <v>48</v>
      </c>
      <c r="J162" s="3">
        <v>60</v>
      </c>
      <c r="K162" s="3" t="s">
        <v>47</v>
      </c>
      <c r="L162" s="3">
        <v>9.3800000000000008</v>
      </c>
    </row>
    <row r="163" spans="1:12" x14ac:dyDescent="0.25">
      <c r="A163" s="3">
        <v>609867</v>
      </c>
      <c r="B163" t="s">
        <v>207</v>
      </c>
      <c r="C163" t="s">
        <v>46</v>
      </c>
      <c r="D163" t="s">
        <v>149</v>
      </c>
      <c r="E163" s="4">
        <v>0.37</v>
      </c>
      <c r="F163" s="3">
        <v>74</v>
      </c>
      <c r="G163" s="3" t="s">
        <v>47</v>
      </c>
      <c r="H163" s="3">
        <v>95</v>
      </c>
      <c r="I163" s="3" t="s">
        <v>70</v>
      </c>
      <c r="J163" s="3">
        <v>74</v>
      </c>
      <c r="K163" s="3" t="s">
        <v>47</v>
      </c>
      <c r="L163" s="3">
        <v>9.48</v>
      </c>
    </row>
    <row r="164" spans="1:12" x14ac:dyDescent="0.25">
      <c r="A164" s="3">
        <v>609870</v>
      </c>
      <c r="B164" t="s">
        <v>208</v>
      </c>
      <c r="C164" t="s">
        <v>46</v>
      </c>
      <c r="D164" t="s">
        <v>149</v>
      </c>
      <c r="E164" s="3" t="s">
        <v>53</v>
      </c>
    </row>
    <row r="165" spans="1:12" x14ac:dyDescent="0.25">
      <c r="A165" s="3">
        <v>609761</v>
      </c>
      <c r="B165" t="s">
        <v>209</v>
      </c>
      <c r="C165" t="s">
        <v>50</v>
      </c>
      <c r="D165" t="s">
        <v>66</v>
      </c>
      <c r="E165" s="3" t="s">
        <v>53</v>
      </c>
    </row>
    <row r="166" spans="1:12" x14ac:dyDescent="0.25">
      <c r="A166" s="3">
        <v>610355</v>
      </c>
      <c r="B166" t="s">
        <v>210</v>
      </c>
      <c r="C166" t="s">
        <v>46</v>
      </c>
      <c r="D166" t="s">
        <v>68</v>
      </c>
      <c r="E166" s="4">
        <v>0.36</v>
      </c>
      <c r="F166" s="3">
        <v>70</v>
      </c>
      <c r="G166" s="3" t="s">
        <v>47</v>
      </c>
      <c r="H166" s="3">
        <v>88</v>
      </c>
      <c r="I166" s="3" t="s">
        <v>70</v>
      </c>
      <c r="J166" s="3">
        <v>92</v>
      </c>
      <c r="K166" s="3" t="s">
        <v>70</v>
      </c>
      <c r="L166" s="3">
        <v>9.36</v>
      </c>
    </row>
    <row r="167" spans="1:12" x14ac:dyDescent="0.25">
      <c r="A167" s="3">
        <v>610561</v>
      </c>
      <c r="B167" t="s">
        <v>211</v>
      </c>
      <c r="C167" t="s">
        <v>50</v>
      </c>
      <c r="D167" t="s">
        <v>72</v>
      </c>
      <c r="E167" s="4">
        <v>0.3</v>
      </c>
      <c r="F167" s="3">
        <v>58</v>
      </c>
      <c r="G167" s="3" t="s">
        <v>48</v>
      </c>
      <c r="H167" s="3">
        <v>54</v>
      </c>
      <c r="I167" s="3" t="s">
        <v>48</v>
      </c>
      <c r="J167" s="3">
        <v>37</v>
      </c>
      <c r="K167" s="3" t="s">
        <v>57</v>
      </c>
      <c r="L167" s="3">
        <v>7.91</v>
      </c>
    </row>
    <row r="168" spans="1:12" x14ac:dyDescent="0.25">
      <c r="A168" s="3">
        <v>609873</v>
      </c>
      <c r="B168" t="s">
        <v>212</v>
      </c>
      <c r="C168" t="s">
        <v>46</v>
      </c>
      <c r="D168" t="s">
        <v>102</v>
      </c>
      <c r="E168" s="4">
        <v>0.41</v>
      </c>
      <c r="F168" s="3">
        <v>83</v>
      </c>
      <c r="G168" s="3" t="s">
        <v>70</v>
      </c>
      <c r="H168" s="3">
        <v>64</v>
      </c>
      <c r="I168" s="3" t="s">
        <v>47</v>
      </c>
      <c r="J168" s="3">
        <v>56</v>
      </c>
      <c r="K168" s="3" t="s">
        <v>48</v>
      </c>
      <c r="L168" s="3">
        <v>7.88</v>
      </c>
    </row>
    <row r="169" spans="1:12" x14ac:dyDescent="0.25">
      <c r="A169" s="3">
        <v>610003</v>
      </c>
      <c r="B169" t="s">
        <v>213</v>
      </c>
      <c r="C169" t="s">
        <v>46</v>
      </c>
      <c r="D169" t="s">
        <v>93</v>
      </c>
      <c r="E169" s="4">
        <v>0.66</v>
      </c>
      <c r="F169" s="3">
        <v>67</v>
      </c>
      <c r="G169" s="3" t="s">
        <v>47</v>
      </c>
      <c r="H169" s="3">
        <v>70</v>
      </c>
      <c r="I169" s="3" t="s">
        <v>47</v>
      </c>
      <c r="J169" s="3">
        <v>76</v>
      </c>
      <c r="K169" s="3" t="s">
        <v>47</v>
      </c>
      <c r="L169" s="3">
        <v>8.75</v>
      </c>
    </row>
    <row r="170" spans="1:12" x14ac:dyDescent="0.25">
      <c r="A170" s="3">
        <v>610004</v>
      </c>
      <c r="B170" t="s">
        <v>214</v>
      </c>
      <c r="C170" t="s">
        <v>46</v>
      </c>
      <c r="D170" t="s">
        <v>66</v>
      </c>
      <c r="E170" s="4">
        <v>0.45</v>
      </c>
      <c r="F170" s="3">
        <v>54</v>
      </c>
      <c r="G170" s="3" t="s">
        <v>48</v>
      </c>
      <c r="H170" s="3">
        <v>47</v>
      </c>
      <c r="I170" s="3" t="s">
        <v>48</v>
      </c>
      <c r="J170" s="3">
        <v>55</v>
      </c>
      <c r="K170" s="3" t="s">
        <v>48</v>
      </c>
      <c r="L170" s="3">
        <v>8.23</v>
      </c>
    </row>
    <row r="171" spans="1:12" x14ac:dyDescent="0.25">
      <c r="A171" s="3">
        <v>609756</v>
      </c>
      <c r="B171" t="s">
        <v>215</v>
      </c>
      <c r="C171" t="s">
        <v>50</v>
      </c>
      <c r="D171" t="s">
        <v>86</v>
      </c>
      <c r="E171" s="3" t="s">
        <v>53</v>
      </c>
    </row>
    <row r="172" spans="1:12" x14ac:dyDescent="0.25">
      <c r="A172" s="3">
        <v>609900</v>
      </c>
      <c r="B172" t="s">
        <v>216</v>
      </c>
      <c r="C172" t="s">
        <v>46</v>
      </c>
      <c r="D172" t="s">
        <v>117</v>
      </c>
      <c r="E172" s="3" t="s">
        <v>53</v>
      </c>
    </row>
    <row r="173" spans="1:12" x14ac:dyDescent="0.25">
      <c r="A173" s="3">
        <v>610239</v>
      </c>
      <c r="B173" t="s">
        <v>217</v>
      </c>
      <c r="C173" t="s">
        <v>46</v>
      </c>
      <c r="D173" t="s">
        <v>86</v>
      </c>
      <c r="E173" s="3" t="s">
        <v>53</v>
      </c>
    </row>
    <row r="174" spans="1:12" x14ac:dyDescent="0.25">
      <c r="A174" s="3">
        <v>609875</v>
      </c>
      <c r="B174" t="s">
        <v>218</v>
      </c>
      <c r="C174" t="s">
        <v>46</v>
      </c>
      <c r="D174" t="s">
        <v>55</v>
      </c>
      <c r="E174" s="4">
        <v>0.71</v>
      </c>
      <c r="F174" s="3">
        <v>82</v>
      </c>
      <c r="G174" s="3" t="s">
        <v>70</v>
      </c>
      <c r="H174" s="3">
        <v>75</v>
      </c>
      <c r="I174" s="3" t="s">
        <v>47</v>
      </c>
      <c r="J174" s="3">
        <v>81</v>
      </c>
      <c r="K174" s="3" t="s">
        <v>70</v>
      </c>
      <c r="L174" s="3">
        <v>9.27</v>
      </c>
    </row>
    <row r="175" spans="1:12" x14ac:dyDescent="0.25">
      <c r="A175" s="3">
        <v>610521</v>
      </c>
      <c r="B175" t="s">
        <v>219</v>
      </c>
      <c r="C175" t="s">
        <v>46</v>
      </c>
      <c r="D175" t="s">
        <v>93</v>
      </c>
      <c r="E175" s="3" t="s">
        <v>53</v>
      </c>
    </row>
    <row r="176" spans="1:12" x14ac:dyDescent="0.25">
      <c r="A176" s="3">
        <v>609876</v>
      </c>
      <c r="B176" t="s">
        <v>220</v>
      </c>
      <c r="C176" t="s">
        <v>46</v>
      </c>
      <c r="D176" t="s">
        <v>86</v>
      </c>
      <c r="E176" s="4">
        <v>0.49</v>
      </c>
      <c r="F176" s="3">
        <v>52</v>
      </c>
      <c r="G176" s="3" t="s">
        <v>48</v>
      </c>
      <c r="H176" s="3">
        <v>51</v>
      </c>
      <c r="I176" s="3" t="s">
        <v>48</v>
      </c>
      <c r="J176" s="3">
        <v>41</v>
      </c>
      <c r="K176" s="3" t="s">
        <v>48</v>
      </c>
      <c r="L176" s="3">
        <v>8.3800000000000008</v>
      </c>
    </row>
    <row r="177" spans="1:12" x14ac:dyDescent="0.25">
      <c r="A177" s="3">
        <v>609879</v>
      </c>
      <c r="B177" t="s">
        <v>221</v>
      </c>
      <c r="C177" t="s">
        <v>46</v>
      </c>
      <c r="D177" t="s">
        <v>75</v>
      </c>
      <c r="E177" s="3" t="s">
        <v>53</v>
      </c>
    </row>
    <row r="178" spans="1:12" x14ac:dyDescent="0.25">
      <c r="A178" s="3">
        <v>610313</v>
      </c>
      <c r="B178" t="s">
        <v>222</v>
      </c>
      <c r="C178" t="s">
        <v>46</v>
      </c>
      <c r="D178" t="s">
        <v>102</v>
      </c>
      <c r="E178" s="3" t="s">
        <v>53</v>
      </c>
    </row>
    <row r="179" spans="1:12" x14ac:dyDescent="0.25">
      <c r="A179" s="3">
        <v>609880</v>
      </c>
      <c r="B179" t="s">
        <v>223</v>
      </c>
      <c r="C179" t="s">
        <v>46</v>
      </c>
      <c r="D179" t="s">
        <v>68</v>
      </c>
      <c r="E179" s="4">
        <v>0.75</v>
      </c>
      <c r="F179" s="3">
        <v>66</v>
      </c>
      <c r="G179" s="3" t="s">
        <v>47</v>
      </c>
      <c r="H179" s="3">
        <v>53</v>
      </c>
      <c r="I179" s="3" t="s">
        <v>48</v>
      </c>
      <c r="J179" s="3">
        <v>15</v>
      </c>
      <c r="K179" s="3" t="s">
        <v>81</v>
      </c>
      <c r="L179" s="3">
        <v>9.02</v>
      </c>
    </row>
    <row r="180" spans="1:12" x14ac:dyDescent="0.25">
      <c r="A180" s="3">
        <v>609883</v>
      </c>
      <c r="B180" t="s">
        <v>224</v>
      </c>
      <c r="C180" t="s">
        <v>46</v>
      </c>
      <c r="D180" t="s">
        <v>117</v>
      </c>
      <c r="E180" s="3" t="s">
        <v>53</v>
      </c>
    </row>
    <row r="181" spans="1:12" x14ac:dyDescent="0.25">
      <c r="A181" s="3">
        <v>610367</v>
      </c>
      <c r="B181" t="s">
        <v>225</v>
      </c>
      <c r="C181" t="s">
        <v>46</v>
      </c>
      <c r="D181" t="s">
        <v>106</v>
      </c>
      <c r="E181" s="3" t="s">
        <v>53</v>
      </c>
    </row>
    <row r="182" spans="1:12" x14ac:dyDescent="0.25">
      <c r="A182" s="3">
        <v>610252</v>
      </c>
      <c r="B182" t="s">
        <v>226</v>
      </c>
      <c r="C182" t="s">
        <v>46</v>
      </c>
      <c r="D182" t="s">
        <v>72</v>
      </c>
      <c r="E182" s="4">
        <v>0.43</v>
      </c>
      <c r="F182" s="3">
        <v>67</v>
      </c>
      <c r="G182" s="3" t="s">
        <v>47</v>
      </c>
      <c r="H182" s="3">
        <v>81</v>
      </c>
      <c r="I182" s="3" t="s">
        <v>70</v>
      </c>
      <c r="J182" s="3">
        <v>99</v>
      </c>
      <c r="K182" s="3" t="s">
        <v>70</v>
      </c>
      <c r="L182" s="3">
        <v>8.51</v>
      </c>
    </row>
    <row r="183" spans="1:12" x14ac:dyDescent="0.25">
      <c r="A183" s="3">
        <v>609884</v>
      </c>
      <c r="B183" t="s">
        <v>227</v>
      </c>
      <c r="C183" t="s">
        <v>46</v>
      </c>
      <c r="D183" t="s">
        <v>61</v>
      </c>
      <c r="E183" s="3" t="s">
        <v>53</v>
      </c>
    </row>
    <row r="184" spans="1:12" x14ac:dyDescent="0.25">
      <c r="A184" s="3">
        <v>610402</v>
      </c>
      <c r="B184" t="s">
        <v>228</v>
      </c>
      <c r="C184" t="s">
        <v>50</v>
      </c>
      <c r="D184" t="s">
        <v>55</v>
      </c>
      <c r="E184" s="4">
        <v>0.35</v>
      </c>
      <c r="F184" s="3">
        <v>99</v>
      </c>
      <c r="G184" s="3" t="s">
        <v>70</v>
      </c>
      <c r="H184" s="3">
        <v>78</v>
      </c>
      <c r="I184" s="3" t="s">
        <v>47</v>
      </c>
      <c r="J184" s="3">
        <v>93</v>
      </c>
      <c r="K184" s="3" t="s">
        <v>70</v>
      </c>
      <c r="L184" s="3">
        <v>9.6300000000000008</v>
      </c>
    </row>
    <row r="185" spans="1:12" x14ac:dyDescent="0.25">
      <c r="A185" s="3">
        <v>609885</v>
      </c>
      <c r="B185" t="s">
        <v>229</v>
      </c>
      <c r="C185" t="s">
        <v>46</v>
      </c>
      <c r="D185" t="s">
        <v>117</v>
      </c>
      <c r="E185" s="4">
        <v>0.66</v>
      </c>
      <c r="F185" s="3">
        <v>60</v>
      </c>
      <c r="G185" s="3" t="s">
        <v>47</v>
      </c>
      <c r="H185" s="3">
        <v>45</v>
      </c>
      <c r="I185" s="3" t="s">
        <v>48</v>
      </c>
      <c r="J185" s="3">
        <v>82</v>
      </c>
      <c r="K185" s="3" t="s">
        <v>70</v>
      </c>
      <c r="L185" s="3">
        <v>8.4600000000000009</v>
      </c>
    </row>
    <row r="186" spans="1:12" x14ac:dyDescent="0.25">
      <c r="A186" s="3">
        <v>609874</v>
      </c>
      <c r="B186" t="s">
        <v>230</v>
      </c>
      <c r="C186" t="s">
        <v>46</v>
      </c>
      <c r="D186" t="s">
        <v>61</v>
      </c>
      <c r="E186" s="3" t="s">
        <v>53</v>
      </c>
    </row>
    <row r="187" spans="1:12" x14ac:dyDescent="0.25">
      <c r="A187" s="3">
        <v>610363</v>
      </c>
      <c r="B187" t="s">
        <v>231</v>
      </c>
      <c r="C187" t="s">
        <v>46</v>
      </c>
      <c r="D187" t="s">
        <v>55</v>
      </c>
      <c r="E187" s="3" t="s">
        <v>53</v>
      </c>
    </row>
    <row r="188" spans="1:12" x14ac:dyDescent="0.25">
      <c r="A188" s="3">
        <v>610515</v>
      </c>
      <c r="B188" t="s">
        <v>232</v>
      </c>
      <c r="C188" t="s">
        <v>46</v>
      </c>
      <c r="D188" t="s">
        <v>61</v>
      </c>
      <c r="E188" s="4">
        <v>0.6</v>
      </c>
      <c r="F188" s="3">
        <v>81</v>
      </c>
      <c r="G188" s="3" t="s">
        <v>70</v>
      </c>
      <c r="H188" s="3">
        <v>65</v>
      </c>
      <c r="I188" s="3" t="s">
        <v>47</v>
      </c>
      <c r="J188" s="3">
        <v>61</v>
      </c>
      <c r="K188" s="3" t="s">
        <v>47</v>
      </c>
      <c r="L188" s="3">
        <v>9.2799999999999994</v>
      </c>
    </row>
    <row r="189" spans="1:12" x14ac:dyDescent="0.25">
      <c r="A189" s="3">
        <v>610564</v>
      </c>
      <c r="B189" t="s">
        <v>233</v>
      </c>
      <c r="C189" t="s">
        <v>50</v>
      </c>
      <c r="D189" t="s">
        <v>61</v>
      </c>
      <c r="E189" s="3" t="s">
        <v>53</v>
      </c>
    </row>
    <row r="190" spans="1:12" x14ac:dyDescent="0.25">
      <c r="A190" s="3">
        <v>609887</v>
      </c>
      <c r="B190" t="s">
        <v>234</v>
      </c>
      <c r="C190" t="s">
        <v>46</v>
      </c>
      <c r="D190" t="s">
        <v>77</v>
      </c>
      <c r="E190" s="4">
        <v>0.34</v>
      </c>
      <c r="F190" s="3">
        <v>56</v>
      </c>
      <c r="G190" s="3" t="s">
        <v>48</v>
      </c>
      <c r="H190" s="3">
        <v>72</v>
      </c>
      <c r="I190" s="3" t="s">
        <v>47</v>
      </c>
      <c r="J190" s="3">
        <v>80</v>
      </c>
      <c r="K190" s="3" t="s">
        <v>70</v>
      </c>
      <c r="L190" s="3">
        <v>9.11</v>
      </c>
    </row>
    <row r="191" spans="1:12" x14ac:dyDescent="0.25">
      <c r="A191" s="3">
        <v>609891</v>
      </c>
      <c r="B191" t="s">
        <v>235</v>
      </c>
      <c r="C191" t="s">
        <v>46</v>
      </c>
      <c r="D191" t="s">
        <v>98</v>
      </c>
      <c r="E191" s="4">
        <v>0.5</v>
      </c>
      <c r="F191" s="3">
        <v>59</v>
      </c>
      <c r="G191" s="3" t="s">
        <v>48</v>
      </c>
      <c r="H191" s="3">
        <v>47</v>
      </c>
      <c r="I191" s="3" t="s">
        <v>48</v>
      </c>
      <c r="J191" s="3">
        <v>67</v>
      </c>
      <c r="K191" s="3" t="s">
        <v>47</v>
      </c>
      <c r="L191" s="3">
        <v>7.5</v>
      </c>
    </row>
    <row r="192" spans="1:12" x14ac:dyDescent="0.25">
      <c r="A192" s="3">
        <v>609893</v>
      </c>
      <c r="B192" t="s">
        <v>236</v>
      </c>
      <c r="C192" t="s">
        <v>46</v>
      </c>
      <c r="D192" t="s">
        <v>75</v>
      </c>
      <c r="E192" s="4">
        <v>0.35</v>
      </c>
      <c r="F192" s="3">
        <v>75</v>
      </c>
      <c r="G192" s="3" t="s">
        <v>47</v>
      </c>
      <c r="H192" s="3">
        <v>51</v>
      </c>
      <c r="I192" s="3" t="s">
        <v>48</v>
      </c>
      <c r="J192" s="3">
        <v>0</v>
      </c>
      <c r="K192" s="3" t="s">
        <v>81</v>
      </c>
      <c r="L192" s="3">
        <v>9.17</v>
      </c>
    </row>
    <row r="193" spans="1:12" x14ac:dyDescent="0.25">
      <c r="A193" s="3">
        <v>610245</v>
      </c>
      <c r="B193" t="s">
        <v>237</v>
      </c>
      <c r="C193" t="s">
        <v>50</v>
      </c>
      <c r="D193" t="s">
        <v>106</v>
      </c>
      <c r="E193" s="3" t="s">
        <v>53</v>
      </c>
    </row>
    <row r="194" spans="1:12" x14ac:dyDescent="0.25">
      <c r="A194" s="3">
        <v>609894</v>
      </c>
      <c r="B194" t="s">
        <v>238</v>
      </c>
      <c r="C194" t="s">
        <v>46</v>
      </c>
      <c r="D194" t="s">
        <v>98</v>
      </c>
      <c r="E194" s="4">
        <v>0.39</v>
      </c>
      <c r="F194" s="3">
        <v>61</v>
      </c>
      <c r="G194" s="3" t="s">
        <v>47</v>
      </c>
      <c r="H194" s="3">
        <v>64</v>
      </c>
      <c r="I194" s="3" t="s">
        <v>47</v>
      </c>
      <c r="J194" s="3">
        <v>50</v>
      </c>
      <c r="K194" s="3" t="s">
        <v>48</v>
      </c>
      <c r="L194" s="3">
        <v>7.6</v>
      </c>
    </row>
    <row r="195" spans="1:12" x14ac:dyDescent="0.25">
      <c r="A195" s="3">
        <v>609896</v>
      </c>
      <c r="B195" t="s">
        <v>239</v>
      </c>
      <c r="C195" t="s">
        <v>46</v>
      </c>
      <c r="D195" t="s">
        <v>72</v>
      </c>
      <c r="E195" s="4">
        <v>0.35</v>
      </c>
      <c r="F195" s="3">
        <v>99</v>
      </c>
      <c r="G195" s="3" t="s">
        <v>70</v>
      </c>
      <c r="H195" s="3">
        <v>38</v>
      </c>
      <c r="I195" s="3" t="s">
        <v>57</v>
      </c>
      <c r="J195" s="3">
        <v>2</v>
      </c>
      <c r="K195" s="3" t="s">
        <v>81</v>
      </c>
      <c r="L195" s="3">
        <v>9.34</v>
      </c>
    </row>
    <row r="196" spans="1:12" x14ac:dyDescent="0.25">
      <c r="A196" s="3">
        <v>610364</v>
      </c>
      <c r="B196" t="s">
        <v>240</v>
      </c>
      <c r="C196" t="s">
        <v>46</v>
      </c>
      <c r="D196" t="s">
        <v>66</v>
      </c>
      <c r="E196" s="3" t="s">
        <v>91</v>
      </c>
      <c r="F196" s="3">
        <v>70</v>
      </c>
      <c r="G196" s="3" t="s">
        <v>47</v>
      </c>
      <c r="H196" s="3">
        <v>66</v>
      </c>
      <c r="I196" s="3" t="s">
        <v>47</v>
      </c>
      <c r="J196" s="3">
        <v>97</v>
      </c>
      <c r="K196" s="3" t="s">
        <v>70</v>
      </c>
      <c r="L196" s="3">
        <v>8.4600000000000009</v>
      </c>
    </row>
    <row r="197" spans="1:12" x14ac:dyDescent="0.25">
      <c r="A197" s="3">
        <v>610263</v>
      </c>
      <c r="B197" t="s">
        <v>241</v>
      </c>
      <c r="C197" t="s">
        <v>46</v>
      </c>
      <c r="D197" t="s">
        <v>117</v>
      </c>
      <c r="E197" s="4">
        <v>0.44</v>
      </c>
      <c r="F197" s="3">
        <v>55</v>
      </c>
      <c r="G197" s="3" t="s">
        <v>48</v>
      </c>
      <c r="H197" s="3">
        <v>55</v>
      </c>
      <c r="I197" s="3" t="s">
        <v>48</v>
      </c>
      <c r="J197" s="3">
        <v>66</v>
      </c>
      <c r="K197" s="3" t="s">
        <v>47</v>
      </c>
      <c r="L197" s="3">
        <v>7.26</v>
      </c>
    </row>
    <row r="198" spans="1:12" x14ac:dyDescent="0.25">
      <c r="A198" s="3">
        <v>609676</v>
      </c>
      <c r="B198" t="s">
        <v>242</v>
      </c>
      <c r="C198" t="s">
        <v>50</v>
      </c>
      <c r="D198" t="s">
        <v>98</v>
      </c>
      <c r="E198" s="3" t="s">
        <v>53</v>
      </c>
    </row>
    <row r="199" spans="1:12" x14ac:dyDescent="0.25">
      <c r="A199" s="3">
        <v>610188</v>
      </c>
      <c r="B199" t="s">
        <v>243</v>
      </c>
      <c r="C199" t="s">
        <v>46</v>
      </c>
      <c r="D199" t="s">
        <v>66</v>
      </c>
      <c r="E199" s="3" t="s">
        <v>91</v>
      </c>
      <c r="F199" s="3">
        <v>75</v>
      </c>
      <c r="G199" s="3" t="s">
        <v>47</v>
      </c>
      <c r="H199" s="3">
        <v>56</v>
      </c>
      <c r="I199" s="3" t="s">
        <v>48</v>
      </c>
      <c r="J199" s="3">
        <v>74</v>
      </c>
      <c r="K199" s="3" t="s">
        <v>47</v>
      </c>
      <c r="L199" s="3">
        <v>8.4600000000000009</v>
      </c>
    </row>
    <row r="200" spans="1:12" x14ac:dyDescent="0.25">
      <c r="A200" s="3">
        <v>610352</v>
      </c>
      <c r="B200" t="s">
        <v>244</v>
      </c>
      <c r="C200" t="s">
        <v>46</v>
      </c>
      <c r="D200" t="s">
        <v>75</v>
      </c>
      <c r="E200" s="3" t="s">
        <v>53</v>
      </c>
    </row>
    <row r="201" spans="1:12" x14ac:dyDescent="0.25">
      <c r="A201" s="3">
        <v>610254</v>
      </c>
      <c r="B201" t="s">
        <v>245</v>
      </c>
      <c r="C201" t="s">
        <v>46</v>
      </c>
      <c r="D201" t="s">
        <v>117</v>
      </c>
      <c r="E201" s="3" t="s">
        <v>53</v>
      </c>
    </row>
    <row r="202" spans="1:12" x14ac:dyDescent="0.25">
      <c r="A202" s="3">
        <v>610587</v>
      </c>
      <c r="B202" t="s">
        <v>712</v>
      </c>
      <c r="C202" t="s">
        <v>50</v>
      </c>
      <c r="D202" t="s">
        <v>55</v>
      </c>
      <c r="E202" s="4">
        <v>0.59</v>
      </c>
      <c r="F202" s="3">
        <v>82</v>
      </c>
      <c r="G202" s="3" t="s">
        <v>70</v>
      </c>
      <c r="H202" s="3">
        <v>68</v>
      </c>
      <c r="I202" s="3" t="s">
        <v>47</v>
      </c>
      <c r="J202" s="3">
        <v>87</v>
      </c>
      <c r="K202" s="3" t="s">
        <v>70</v>
      </c>
      <c r="L202" s="3">
        <v>9.09</v>
      </c>
    </row>
    <row r="203" spans="1:12" x14ac:dyDescent="0.25">
      <c r="A203" s="3">
        <v>610316</v>
      </c>
      <c r="B203" t="s">
        <v>246</v>
      </c>
      <c r="C203" t="s">
        <v>46</v>
      </c>
      <c r="D203" t="s">
        <v>77</v>
      </c>
      <c r="E203" s="4">
        <v>0.3</v>
      </c>
      <c r="F203" s="3">
        <v>89</v>
      </c>
      <c r="G203" s="3" t="s">
        <v>70</v>
      </c>
      <c r="H203" s="3">
        <v>47</v>
      </c>
      <c r="I203" s="3" t="s">
        <v>48</v>
      </c>
      <c r="J203" s="3">
        <v>61</v>
      </c>
      <c r="K203" s="3" t="s">
        <v>47</v>
      </c>
      <c r="L203" s="3">
        <v>9.42</v>
      </c>
    </row>
    <row r="204" spans="1:12" x14ac:dyDescent="0.25">
      <c r="A204" s="3">
        <v>609897</v>
      </c>
      <c r="B204" t="s">
        <v>247</v>
      </c>
      <c r="C204" t="s">
        <v>46</v>
      </c>
      <c r="D204" t="s">
        <v>93</v>
      </c>
      <c r="E204" s="3" t="s">
        <v>53</v>
      </c>
    </row>
    <row r="205" spans="1:12" x14ac:dyDescent="0.25">
      <c r="A205" s="3">
        <v>400070</v>
      </c>
      <c r="B205" t="s">
        <v>1691</v>
      </c>
      <c r="D205" t="s">
        <v>88</v>
      </c>
      <c r="E205" s="3" t="s">
        <v>53</v>
      </c>
    </row>
    <row r="206" spans="1:12" x14ac:dyDescent="0.25">
      <c r="A206" s="3">
        <v>609898</v>
      </c>
      <c r="B206" t="s">
        <v>248</v>
      </c>
      <c r="C206" t="s">
        <v>46</v>
      </c>
      <c r="D206" t="s">
        <v>75</v>
      </c>
      <c r="E206" s="4">
        <v>0.31</v>
      </c>
      <c r="F206" s="3">
        <v>38</v>
      </c>
      <c r="G206" s="3" t="s">
        <v>57</v>
      </c>
      <c r="H206" s="3">
        <v>43</v>
      </c>
      <c r="I206" s="3" t="s">
        <v>48</v>
      </c>
      <c r="J206" s="3">
        <v>42</v>
      </c>
      <c r="K206" s="3" t="s">
        <v>48</v>
      </c>
      <c r="L206" s="3">
        <v>8.51</v>
      </c>
    </row>
    <row r="207" spans="1:12" x14ac:dyDescent="0.25">
      <c r="A207" s="3">
        <v>609899</v>
      </c>
      <c r="B207" t="s">
        <v>249</v>
      </c>
      <c r="C207" t="s">
        <v>46</v>
      </c>
      <c r="D207" t="s">
        <v>55</v>
      </c>
      <c r="E207" s="3" t="s">
        <v>53</v>
      </c>
    </row>
    <row r="208" spans="1:12" x14ac:dyDescent="0.25">
      <c r="A208" s="3">
        <v>609901</v>
      </c>
      <c r="B208" t="s">
        <v>250</v>
      </c>
      <c r="C208" t="s">
        <v>46</v>
      </c>
      <c r="D208" t="s">
        <v>61</v>
      </c>
      <c r="E208" s="3" t="s">
        <v>53</v>
      </c>
    </row>
    <row r="209" spans="1:12" x14ac:dyDescent="0.25">
      <c r="A209" s="3">
        <v>609794</v>
      </c>
      <c r="B209" t="s">
        <v>251</v>
      </c>
      <c r="C209" t="s">
        <v>46</v>
      </c>
      <c r="D209" t="s">
        <v>61</v>
      </c>
      <c r="E209" s="4">
        <v>0.53</v>
      </c>
      <c r="F209" s="3">
        <v>57</v>
      </c>
      <c r="G209" s="3" t="s">
        <v>48</v>
      </c>
      <c r="H209" s="3">
        <v>33</v>
      </c>
      <c r="I209" s="3" t="s">
        <v>57</v>
      </c>
      <c r="J209" s="3">
        <v>73</v>
      </c>
      <c r="K209" s="3" t="s">
        <v>47</v>
      </c>
      <c r="L209" s="3">
        <v>9.1199999999999992</v>
      </c>
    </row>
    <row r="210" spans="1:12" x14ac:dyDescent="0.25">
      <c r="A210" s="3">
        <v>610523</v>
      </c>
      <c r="B210" t="s">
        <v>252</v>
      </c>
      <c r="C210" t="s">
        <v>46</v>
      </c>
      <c r="D210" t="s">
        <v>61</v>
      </c>
      <c r="E210" s="4">
        <v>0.6</v>
      </c>
      <c r="F210" s="3">
        <v>71</v>
      </c>
      <c r="G210" s="3" t="s">
        <v>47</v>
      </c>
      <c r="H210" s="3">
        <v>63</v>
      </c>
      <c r="I210" s="3" t="s">
        <v>47</v>
      </c>
      <c r="J210" s="3">
        <v>44</v>
      </c>
      <c r="K210" s="3" t="s">
        <v>48</v>
      </c>
      <c r="L210" s="3">
        <v>9.32</v>
      </c>
    </row>
    <row r="211" spans="1:12" x14ac:dyDescent="0.25">
      <c r="A211" s="3">
        <v>609903</v>
      </c>
      <c r="B211" t="s">
        <v>253</v>
      </c>
      <c r="C211" t="s">
        <v>46</v>
      </c>
      <c r="D211" t="s">
        <v>55</v>
      </c>
      <c r="E211" s="4">
        <v>0.38</v>
      </c>
      <c r="F211" s="3">
        <v>39</v>
      </c>
      <c r="G211" s="3" t="s">
        <v>57</v>
      </c>
      <c r="H211" s="3">
        <v>73</v>
      </c>
      <c r="I211" s="3" t="s">
        <v>47</v>
      </c>
      <c r="J211" s="3">
        <v>44</v>
      </c>
      <c r="K211" s="3" t="s">
        <v>48</v>
      </c>
      <c r="L211" s="3">
        <v>8.52</v>
      </c>
    </row>
    <row r="212" spans="1:12" x14ac:dyDescent="0.25">
      <c r="A212" s="3">
        <v>609904</v>
      </c>
      <c r="B212" t="s">
        <v>254</v>
      </c>
      <c r="C212" t="s">
        <v>46</v>
      </c>
      <c r="D212" t="s">
        <v>106</v>
      </c>
      <c r="E212" s="4">
        <v>0.64</v>
      </c>
      <c r="F212" s="3">
        <v>94</v>
      </c>
      <c r="G212" s="3" t="s">
        <v>70</v>
      </c>
      <c r="H212" s="3">
        <v>85</v>
      </c>
      <c r="I212" s="3" t="s">
        <v>70</v>
      </c>
      <c r="J212" s="3">
        <v>99</v>
      </c>
      <c r="K212" s="3" t="s">
        <v>70</v>
      </c>
      <c r="L212" s="3">
        <v>8.91</v>
      </c>
    </row>
    <row r="213" spans="1:12" x14ac:dyDescent="0.25">
      <c r="A213" s="3">
        <v>400094</v>
      </c>
      <c r="B213" t="s">
        <v>255</v>
      </c>
      <c r="C213" t="s">
        <v>50</v>
      </c>
      <c r="D213" t="s">
        <v>52</v>
      </c>
      <c r="E213" s="3" t="s">
        <v>53</v>
      </c>
    </row>
    <row r="214" spans="1:12" x14ac:dyDescent="0.25">
      <c r="A214" s="3">
        <v>609907</v>
      </c>
      <c r="B214" t="s">
        <v>256</v>
      </c>
      <c r="C214" t="s">
        <v>46</v>
      </c>
      <c r="D214" t="s">
        <v>102</v>
      </c>
      <c r="E214" s="4">
        <v>0.62</v>
      </c>
      <c r="F214" s="3">
        <v>60</v>
      </c>
      <c r="G214" s="3" t="s">
        <v>47</v>
      </c>
      <c r="H214" s="3">
        <v>43</v>
      </c>
      <c r="I214" s="3" t="s">
        <v>48</v>
      </c>
      <c r="J214" s="3">
        <v>55</v>
      </c>
      <c r="K214" s="3" t="s">
        <v>48</v>
      </c>
      <c r="L214" s="3">
        <v>8.14</v>
      </c>
    </row>
    <row r="215" spans="1:12" x14ac:dyDescent="0.25">
      <c r="A215" s="3">
        <v>400039</v>
      </c>
      <c r="B215" t="s">
        <v>257</v>
      </c>
      <c r="C215" t="s">
        <v>46</v>
      </c>
      <c r="D215" t="s">
        <v>52</v>
      </c>
      <c r="E215" s="3" t="s">
        <v>53</v>
      </c>
    </row>
    <row r="216" spans="1:12" x14ac:dyDescent="0.25">
      <c r="A216" s="3">
        <v>609908</v>
      </c>
      <c r="B216" t="s">
        <v>258</v>
      </c>
      <c r="C216" t="s">
        <v>46</v>
      </c>
      <c r="D216" t="s">
        <v>75</v>
      </c>
      <c r="E216" s="3" t="s">
        <v>53</v>
      </c>
    </row>
    <row r="217" spans="1:12" x14ac:dyDescent="0.25">
      <c r="A217" s="3">
        <v>609909</v>
      </c>
      <c r="B217" t="s">
        <v>259</v>
      </c>
      <c r="C217" t="s">
        <v>46</v>
      </c>
      <c r="D217" t="s">
        <v>86</v>
      </c>
      <c r="E217" s="4">
        <v>0.73</v>
      </c>
      <c r="F217" s="3">
        <v>64</v>
      </c>
      <c r="G217" s="3" t="s">
        <v>47</v>
      </c>
      <c r="H217" s="3">
        <v>82</v>
      </c>
      <c r="I217" s="3" t="s">
        <v>70</v>
      </c>
      <c r="J217" s="3">
        <v>66</v>
      </c>
      <c r="K217" s="3" t="s">
        <v>47</v>
      </c>
      <c r="L217" s="3">
        <v>8.81</v>
      </c>
    </row>
    <row r="218" spans="1:12" x14ac:dyDescent="0.25">
      <c r="A218" s="3">
        <v>610319</v>
      </c>
      <c r="B218" t="s">
        <v>260</v>
      </c>
      <c r="C218" t="s">
        <v>46</v>
      </c>
      <c r="D218" t="s">
        <v>86</v>
      </c>
      <c r="E218" s="4">
        <v>0.49</v>
      </c>
      <c r="F218" s="3">
        <v>67</v>
      </c>
      <c r="G218" s="3" t="s">
        <v>47</v>
      </c>
      <c r="H218" s="3">
        <v>44</v>
      </c>
      <c r="I218" s="3" t="s">
        <v>48</v>
      </c>
      <c r="J218" s="3">
        <v>75</v>
      </c>
      <c r="K218" s="3" t="s">
        <v>47</v>
      </c>
      <c r="L218" s="3">
        <v>8.66</v>
      </c>
    </row>
    <row r="219" spans="1:12" x14ac:dyDescent="0.25">
      <c r="A219" s="3">
        <v>610362</v>
      </c>
      <c r="B219" t="s">
        <v>261</v>
      </c>
      <c r="C219" t="s">
        <v>46</v>
      </c>
      <c r="D219" t="s">
        <v>93</v>
      </c>
      <c r="E219" s="4">
        <v>0.31</v>
      </c>
      <c r="F219" s="3">
        <v>78</v>
      </c>
      <c r="G219" s="3" t="s">
        <v>47</v>
      </c>
      <c r="H219" s="3">
        <v>61</v>
      </c>
      <c r="I219" s="3" t="s">
        <v>47</v>
      </c>
      <c r="J219" s="3">
        <v>59</v>
      </c>
      <c r="K219" s="3" t="s">
        <v>48</v>
      </c>
      <c r="L219" s="3">
        <v>8.67</v>
      </c>
    </row>
    <row r="220" spans="1:12" x14ac:dyDescent="0.25">
      <c r="A220" s="3">
        <v>610057</v>
      </c>
      <c r="B220" t="s">
        <v>262</v>
      </c>
      <c r="C220" t="s">
        <v>46</v>
      </c>
      <c r="D220" t="s">
        <v>75</v>
      </c>
      <c r="E220" s="3" t="s">
        <v>91</v>
      </c>
      <c r="F220" s="3">
        <v>32</v>
      </c>
      <c r="G220" s="3" t="s">
        <v>57</v>
      </c>
      <c r="H220" s="3">
        <v>25</v>
      </c>
      <c r="I220" s="3" t="s">
        <v>57</v>
      </c>
      <c r="J220" s="3">
        <v>21</v>
      </c>
      <c r="K220" s="3" t="s">
        <v>57</v>
      </c>
      <c r="L220" s="3">
        <v>7.59</v>
      </c>
    </row>
    <row r="221" spans="1:12" x14ac:dyDescent="0.25">
      <c r="A221" s="3">
        <v>609910</v>
      </c>
      <c r="B221" t="s">
        <v>263</v>
      </c>
      <c r="C221" t="s">
        <v>46</v>
      </c>
      <c r="D221" t="s">
        <v>106</v>
      </c>
      <c r="E221" s="4">
        <v>0.56999999999999995</v>
      </c>
      <c r="F221" s="3">
        <v>45</v>
      </c>
      <c r="G221" s="3" t="s">
        <v>48</v>
      </c>
      <c r="H221" s="3">
        <v>64</v>
      </c>
      <c r="I221" s="3" t="s">
        <v>47</v>
      </c>
      <c r="J221" s="3">
        <v>56</v>
      </c>
      <c r="K221" s="3" t="s">
        <v>48</v>
      </c>
      <c r="L221" s="3">
        <v>8.75</v>
      </c>
    </row>
    <row r="222" spans="1:12" x14ac:dyDescent="0.25">
      <c r="A222" s="3">
        <v>610055</v>
      </c>
      <c r="B222" t="s">
        <v>264</v>
      </c>
      <c r="C222" t="s">
        <v>46</v>
      </c>
      <c r="D222" t="s">
        <v>102</v>
      </c>
      <c r="E222" s="3" t="s">
        <v>91</v>
      </c>
      <c r="F222" s="3">
        <v>48</v>
      </c>
      <c r="G222" s="3" t="s">
        <v>48</v>
      </c>
      <c r="H222" s="3">
        <v>16</v>
      </c>
      <c r="I222" s="3" t="s">
        <v>81</v>
      </c>
      <c r="J222" s="3">
        <v>99</v>
      </c>
      <c r="K222" s="3" t="s">
        <v>70</v>
      </c>
      <c r="L222" s="3">
        <v>8.41</v>
      </c>
    </row>
    <row r="223" spans="1:12" x14ac:dyDescent="0.25">
      <c r="A223" s="3">
        <v>609912</v>
      </c>
      <c r="B223" t="s">
        <v>265</v>
      </c>
      <c r="C223" t="s">
        <v>46</v>
      </c>
      <c r="D223" t="s">
        <v>61</v>
      </c>
      <c r="E223" s="4">
        <v>0.33</v>
      </c>
      <c r="F223" s="3">
        <v>69</v>
      </c>
      <c r="G223" s="3" t="s">
        <v>47</v>
      </c>
      <c r="H223" s="3">
        <v>44</v>
      </c>
      <c r="I223" s="3" t="s">
        <v>48</v>
      </c>
      <c r="J223" s="3">
        <v>46</v>
      </c>
      <c r="K223" s="3" t="s">
        <v>48</v>
      </c>
      <c r="L223" s="3">
        <v>8.83</v>
      </c>
    </row>
    <row r="224" spans="1:12" x14ac:dyDescent="0.25">
      <c r="A224" s="3">
        <v>609704</v>
      </c>
      <c r="B224" t="s">
        <v>266</v>
      </c>
      <c r="C224" t="s">
        <v>50</v>
      </c>
      <c r="D224" t="s">
        <v>149</v>
      </c>
      <c r="E224" s="3" t="s">
        <v>53</v>
      </c>
    </row>
    <row r="225" spans="1:12" x14ac:dyDescent="0.25">
      <c r="A225" s="3">
        <v>609705</v>
      </c>
      <c r="B225" t="s">
        <v>267</v>
      </c>
      <c r="C225" t="s">
        <v>50</v>
      </c>
      <c r="D225" t="s">
        <v>66</v>
      </c>
      <c r="E225" s="4">
        <v>0.74</v>
      </c>
      <c r="F225" s="3">
        <v>99</v>
      </c>
      <c r="G225" s="3" t="s">
        <v>70</v>
      </c>
      <c r="H225" s="3">
        <v>99</v>
      </c>
      <c r="I225" s="3" t="s">
        <v>70</v>
      </c>
      <c r="J225" s="3">
        <v>99</v>
      </c>
      <c r="K225" s="3" t="s">
        <v>70</v>
      </c>
      <c r="L225" s="3">
        <v>8.6999999999999993</v>
      </c>
    </row>
    <row r="226" spans="1:12" x14ac:dyDescent="0.25">
      <c r="A226" s="3">
        <v>609917</v>
      </c>
      <c r="B226" t="s">
        <v>268</v>
      </c>
      <c r="C226" t="s">
        <v>46</v>
      </c>
      <c r="D226" t="s">
        <v>66</v>
      </c>
      <c r="E226" s="3" t="s">
        <v>91</v>
      </c>
      <c r="F226" s="3">
        <v>54</v>
      </c>
      <c r="G226" s="3" t="s">
        <v>48</v>
      </c>
      <c r="H226" s="3">
        <v>59</v>
      </c>
      <c r="I226" s="3" t="s">
        <v>48</v>
      </c>
      <c r="J226" s="3">
        <v>71</v>
      </c>
      <c r="K226" s="3" t="s">
        <v>47</v>
      </c>
      <c r="L226" s="3">
        <v>8.1199999999999992</v>
      </c>
    </row>
    <row r="227" spans="1:12" x14ac:dyDescent="0.25">
      <c r="A227" s="3">
        <v>609918</v>
      </c>
      <c r="B227" t="s">
        <v>269</v>
      </c>
      <c r="C227" t="s">
        <v>46</v>
      </c>
      <c r="D227" t="s">
        <v>68</v>
      </c>
      <c r="E227" s="3" t="s">
        <v>53</v>
      </c>
    </row>
    <row r="228" spans="1:12" x14ac:dyDescent="0.25">
      <c r="A228" s="3">
        <v>609967</v>
      </c>
      <c r="B228" t="s">
        <v>270</v>
      </c>
      <c r="C228" t="s">
        <v>46</v>
      </c>
      <c r="D228" t="s">
        <v>149</v>
      </c>
      <c r="E228" s="4">
        <v>0.38</v>
      </c>
      <c r="F228" s="3">
        <v>6</v>
      </c>
      <c r="G228" s="3" t="s">
        <v>81</v>
      </c>
      <c r="H228" s="3">
        <v>52</v>
      </c>
      <c r="I228" s="3" t="s">
        <v>48</v>
      </c>
      <c r="J228" s="3">
        <v>37</v>
      </c>
      <c r="K228" s="3" t="s">
        <v>57</v>
      </c>
      <c r="L228" s="3">
        <v>7.31</v>
      </c>
    </row>
    <row r="229" spans="1:12" x14ac:dyDescent="0.25">
      <c r="A229" s="3">
        <v>609919</v>
      </c>
      <c r="B229" t="s">
        <v>271</v>
      </c>
      <c r="C229" t="s">
        <v>46</v>
      </c>
      <c r="D229" t="s">
        <v>98</v>
      </c>
      <c r="E229" s="4">
        <v>0.36</v>
      </c>
      <c r="F229" s="3">
        <v>26</v>
      </c>
      <c r="G229" s="3" t="s">
        <v>57</v>
      </c>
      <c r="H229" s="3">
        <v>33</v>
      </c>
      <c r="I229" s="3" t="s">
        <v>57</v>
      </c>
      <c r="J229" s="3">
        <v>58</v>
      </c>
      <c r="K229" s="3" t="s">
        <v>48</v>
      </c>
      <c r="L229" s="3">
        <v>7.08</v>
      </c>
    </row>
    <row r="230" spans="1:12" x14ac:dyDescent="0.25">
      <c r="A230" s="3">
        <v>609708</v>
      </c>
      <c r="B230" t="s">
        <v>272</v>
      </c>
      <c r="C230" t="s">
        <v>50</v>
      </c>
      <c r="D230" t="s">
        <v>106</v>
      </c>
      <c r="E230" s="3" t="s">
        <v>53</v>
      </c>
    </row>
    <row r="231" spans="1:12" x14ac:dyDescent="0.25">
      <c r="A231" s="3">
        <v>609924</v>
      </c>
      <c r="B231" t="s">
        <v>273</v>
      </c>
      <c r="C231" t="s">
        <v>46</v>
      </c>
      <c r="D231" t="s">
        <v>93</v>
      </c>
      <c r="E231" s="3" t="s">
        <v>53</v>
      </c>
    </row>
    <row r="232" spans="1:12" x14ac:dyDescent="0.25">
      <c r="A232" s="3">
        <v>609927</v>
      </c>
      <c r="B232" t="s">
        <v>274</v>
      </c>
      <c r="C232" t="s">
        <v>46</v>
      </c>
      <c r="D232" t="s">
        <v>93</v>
      </c>
      <c r="E232" s="4">
        <v>0.38</v>
      </c>
      <c r="F232" s="3">
        <v>58</v>
      </c>
      <c r="G232" s="3" t="s">
        <v>48</v>
      </c>
      <c r="H232" s="3">
        <v>40</v>
      </c>
      <c r="I232" s="3" t="s">
        <v>48</v>
      </c>
      <c r="J232" s="3">
        <v>47</v>
      </c>
      <c r="K232" s="3" t="s">
        <v>48</v>
      </c>
      <c r="L232" s="3">
        <v>8.1</v>
      </c>
    </row>
    <row r="233" spans="1:12" x14ac:dyDescent="0.25">
      <c r="A233" s="3">
        <v>400171</v>
      </c>
      <c r="B233" t="s">
        <v>275</v>
      </c>
      <c r="C233" t="s">
        <v>50</v>
      </c>
      <c r="D233" t="s">
        <v>52</v>
      </c>
      <c r="E233" s="3" t="s">
        <v>53</v>
      </c>
    </row>
    <row r="234" spans="1:12" x14ac:dyDescent="0.25">
      <c r="A234" s="3">
        <v>609926</v>
      </c>
      <c r="B234" t="s">
        <v>276</v>
      </c>
      <c r="C234" t="s">
        <v>46</v>
      </c>
      <c r="D234" t="s">
        <v>55</v>
      </c>
      <c r="E234" s="4">
        <v>0.32</v>
      </c>
      <c r="F234" s="3">
        <v>51</v>
      </c>
      <c r="G234" s="3" t="s">
        <v>48</v>
      </c>
      <c r="H234" s="3">
        <v>44</v>
      </c>
      <c r="I234" s="3" t="s">
        <v>48</v>
      </c>
      <c r="J234" s="3">
        <v>3</v>
      </c>
      <c r="K234" s="3" t="s">
        <v>81</v>
      </c>
      <c r="L234" s="3">
        <v>8.91</v>
      </c>
    </row>
    <row r="235" spans="1:12" x14ac:dyDescent="0.25">
      <c r="A235" s="3">
        <v>400040</v>
      </c>
      <c r="B235" t="s">
        <v>277</v>
      </c>
      <c r="C235" t="s">
        <v>46</v>
      </c>
      <c r="D235" t="s">
        <v>52</v>
      </c>
      <c r="E235" s="3" t="s">
        <v>91</v>
      </c>
      <c r="F235" s="3">
        <v>58</v>
      </c>
      <c r="G235" s="3" t="s">
        <v>48</v>
      </c>
      <c r="H235" s="3">
        <v>26</v>
      </c>
      <c r="I235" s="3" t="s">
        <v>57</v>
      </c>
      <c r="J235" s="3">
        <v>39</v>
      </c>
      <c r="K235" s="3" t="s">
        <v>57</v>
      </c>
      <c r="L235" s="3">
        <v>7.89</v>
      </c>
    </row>
    <row r="236" spans="1:12" x14ac:dyDescent="0.25">
      <c r="A236" s="3">
        <v>610503</v>
      </c>
      <c r="B236" t="s">
        <v>278</v>
      </c>
      <c r="C236" t="s">
        <v>46</v>
      </c>
      <c r="D236" t="s">
        <v>102</v>
      </c>
      <c r="E236" s="4">
        <v>0.39</v>
      </c>
      <c r="F236" s="3">
        <v>61</v>
      </c>
      <c r="G236" s="3" t="s">
        <v>47</v>
      </c>
      <c r="H236" s="3">
        <v>35</v>
      </c>
      <c r="I236" s="3" t="s">
        <v>57</v>
      </c>
      <c r="J236" s="3">
        <v>63</v>
      </c>
      <c r="K236" s="3" t="s">
        <v>47</v>
      </c>
      <c r="L236" s="3">
        <v>8.23</v>
      </c>
    </row>
    <row r="237" spans="1:12" x14ac:dyDescent="0.25">
      <c r="A237" s="3">
        <v>609928</v>
      </c>
      <c r="B237" t="s">
        <v>279</v>
      </c>
      <c r="C237" t="s">
        <v>46</v>
      </c>
      <c r="D237" t="s">
        <v>117</v>
      </c>
      <c r="E237" s="3" t="s">
        <v>53</v>
      </c>
    </row>
    <row r="238" spans="1:12" x14ac:dyDescent="0.25">
      <c r="A238" s="3">
        <v>609929</v>
      </c>
      <c r="B238" t="s">
        <v>280</v>
      </c>
      <c r="C238" t="s">
        <v>46</v>
      </c>
      <c r="D238" t="s">
        <v>93</v>
      </c>
      <c r="E238" s="4">
        <v>0.56000000000000005</v>
      </c>
      <c r="F238" s="3">
        <v>49</v>
      </c>
      <c r="G238" s="3" t="s">
        <v>48</v>
      </c>
      <c r="H238" s="3">
        <v>45</v>
      </c>
      <c r="I238" s="3" t="s">
        <v>48</v>
      </c>
      <c r="J238" s="3">
        <v>54</v>
      </c>
      <c r="K238" s="3" t="s">
        <v>48</v>
      </c>
      <c r="L238" s="3">
        <v>7.45</v>
      </c>
    </row>
    <row r="239" spans="1:12" x14ac:dyDescent="0.25">
      <c r="A239" s="3">
        <v>609930</v>
      </c>
      <c r="B239" t="s">
        <v>281</v>
      </c>
      <c r="C239" t="s">
        <v>46</v>
      </c>
      <c r="D239" t="s">
        <v>63</v>
      </c>
      <c r="E239" s="4">
        <v>0.52</v>
      </c>
      <c r="F239" s="3">
        <v>59</v>
      </c>
      <c r="G239" s="3" t="s">
        <v>48</v>
      </c>
      <c r="H239" s="3">
        <v>65</v>
      </c>
      <c r="I239" s="3" t="s">
        <v>47</v>
      </c>
      <c r="J239" s="3">
        <v>63</v>
      </c>
      <c r="K239" s="3" t="s">
        <v>47</v>
      </c>
      <c r="L239" s="3">
        <v>8.7799999999999994</v>
      </c>
    </row>
    <row r="240" spans="1:12" x14ac:dyDescent="0.25">
      <c r="A240" s="3">
        <v>609709</v>
      </c>
      <c r="B240" t="s">
        <v>282</v>
      </c>
      <c r="C240" t="s">
        <v>50</v>
      </c>
      <c r="D240" t="s">
        <v>86</v>
      </c>
      <c r="E240" s="3" t="s">
        <v>53</v>
      </c>
    </row>
    <row r="241" spans="1:12" x14ac:dyDescent="0.25">
      <c r="A241" s="3">
        <v>609933</v>
      </c>
      <c r="B241" t="s">
        <v>283</v>
      </c>
      <c r="C241" t="s">
        <v>46</v>
      </c>
      <c r="D241" t="s">
        <v>68</v>
      </c>
      <c r="E241" s="3" t="s">
        <v>53</v>
      </c>
    </row>
    <row r="242" spans="1:12" x14ac:dyDescent="0.25">
      <c r="A242" s="3">
        <v>610009</v>
      </c>
      <c r="B242" t="s">
        <v>284</v>
      </c>
      <c r="C242" t="s">
        <v>46</v>
      </c>
      <c r="D242" t="s">
        <v>72</v>
      </c>
      <c r="E242" s="3" t="s">
        <v>53</v>
      </c>
    </row>
    <row r="243" spans="1:12" x14ac:dyDescent="0.25">
      <c r="A243" s="3">
        <v>609935</v>
      </c>
      <c r="B243" t="s">
        <v>285</v>
      </c>
      <c r="C243" t="s">
        <v>46</v>
      </c>
      <c r="D243" t="s">
        <v>66</v>
      </c>
      <c r="E243" s="4">
        <v>0.34</v>
      </c>
      <c r="F243" s="3">
        <v>43</v>
      </c>
      <c r="G243" s="3" t="s">
        <v>48</v>
      </c>
      <c r="H243" s="3">
        <v>35</v>
      </c>
      <c r="I243" s="3" t="s">
        <v>57</v>
      </c>
      <c r="J243" s="3">
        <v>33</v>
      </c>
      <c r="K243" s="3" t="s">
        <v>57</v>
      </c>
      <c r="L243" s="3">
        <v>8.6199999999999992</v>
      </c>
    </row>
    <row r="244" spans="1:12" x14ac:dyDescent="0.25">
      <c r="A244" s="3">
        <v>610128</v>
      </c>
      <c r="B244" t="s">
        <v>286</v>
      </c>
      <c r="C244" t="s">
        <v>46</v>
      </c>
      <c r="D244" t="s">
        <v>66</v>
      </c>
      <c r="E244" s="4">
        <v>0.63</v>
      </c>
      <c r="F244" s="3">
        <v>56</v>
      </c>
      <c r="G244" s="3" t="s">
        <v>48</v>
      </c>
      <c r="H244" s="3">
        <v>70</v>
      </c>
      <c r="I244" s="3" t="s">
        <v>47</v>
      </c>
      <c r="J244" s="3">
        <v>73</v>
      </c>
      <c r="K244" s="3" t="s">
        <v>47</v>
      </c>
      <c r="L244" s="3">
        <v>7.91</v>
      </c>
    </row>
    <row r="245" spans="1:12" x14ac:dyDescent="0.25">
      <c r="A245" s="3">
        <v>609937</v>
      </c>
      <c r="B245" t="s">
        <v>287</v>
      </c>
      <c r="C245" t="s">
        <v>46</v>
      </c>
      <c r="D245" t="s">
        <v>61</v>
      </c>
      <c r="E245" s="4">
        <v>0.45</v>
      </c>
      <c r="F245" s="3">
        <v>69</v>
      </c>
      <c r="G245" s="3" t="s">
        <v>47</v>
      </c>
      <c r="H245" s="3">
        <v>36</v>
      </c>
      <c r="I245" s="3" t="s">
        <v>57</v>
      </c>
      <c r="J245" s="3">
        <v>64</v>
      </c>
      <c r="K245" s="3" t="s">
        <v>47</v>
      </c>
      <c r="L245" s="3">
        <v>9.2899999999999991</v>
      </c>
    </row>
    <row r="246" spans="1:12" x14ac:dyDescent="0.25">
      <c r="A246" s="3">
        <v>609938</v>
      </c>
      <c r="B246" t="s">
        <v>288</v>
      </c>
      <c r="C246" t="s">
        <v>46</v>
      </c>
      <c r="D246" t="s">
        <v>149</v>
      </c>
      <c r="E246" s="4">
        <v>0.48</v>
      </c>
      <c r="F246" s="3">
        <v>17</v>
      </c>
      <c r="G246" s="3" t="s">
        <v>81</v>
      </c>
      <c r="H246" s="3">
        <v>38</v>
      </c>
      <c r="I246" s="3" t="s">
        <v>57</v>
      </c>
      <c r="J246" s="3">
        <v>24</v>
      </c>
      <c r="K246" s="3" t="s">
        <v>57</v>
      </c>
      <c r="L246" s="3">
        <v>8.4</v>
      </c>
    </row>
    <row r="247" spans="1:12" x14ac:dyDescent="0.25">
      <c r="A247" s="3">
        <v>609939</v>
      </c>
      <c r="B247" t="s">
        <v>289</v>
      </c>
      <c r="C247" t="s">
        <v>46</v>
      </c>
      <c r="D247" t="s">
        <v>55</v>
      </c>
      <c r="E247" s="4">
        <v>0.7</v>
      </c>
      <c r="F247" s="3">
        <v>27</v>
      </c>
      <c r="G247" s="3" t="s">
        <v>57</v>
      </c>
      <c r="H247" s="3">
        <v>9</v>
      </c>
      <c r="I247" s="3" t="s">
        <v>81</v>
      </c>
      <c r="J247" s="3">
        <v>68</v>
      </c>
      <c r="K247" s="3" t="s">
        <v>47</v>
      </c>
      <c r="L247" s="3">
        <v>8.2899999999999991</v>
      </c>
    </row>
    <row r="248" spans="1:12" x14ac:dyDescent="0.25">
      <c r="A248" s="3">
        <v>400009</v>
      </c>
      <c r="B248" t="s">
        <v>290</v>
      </c>
      <c r="C248" t="s">
        <v>46</v>
      </c>
      <c r="D248" t="s">
        <v>52</v>
      </c>
      <c r="E248" s="3" t="s">
        <v>53</v>
      </c>
    </row>
    <row r="249" spans="1:12" x14ac:dyDescent="0.25">
      <c r="A249" s="3">
        <v>609942</v>
      </c>
      <c r="B249" t="s">
        <v>291</v>
      </c>
      <c r="C249" t="s">
        <v>46</v>
      </c>
      <c r="D249" t="s">
        <v>63</v>
      </c>
      <c r="E249" s="4">
        <v>0.47</v>
      </c>
      <c r="F249" s="3">
        <v>84</v>
      </c>
      <c r="G249" s="3" t="s">
        <v>70</v>
      </c>
      <c r="H249" s="3">
        <v>88</v>
      </c>
      <c r="I249" s="3" t="s">
        <v>70</v>
      </c>
      <c r="J249" s="3">
        <v>62</v>
      </c>
      <c r="K249" s="3" t="s">
        <v>47</v>
      </c>
      <c r="L249" s="3">
        <v>9.5399999999999991</v>
      </c>
    </row>
    <row r="250" spans="1:12" x14ac:dyDescent="0.25">
      <c r="A250" s="3">
        <v>610558</v>
      </c>
      <c r="B250" t="s">
        <v>292</v>
      </c>
      <c r="C250" t="s">
        <v>50</v>
      </c>
      <c r="D250" t="s">
        <v>75</v>
      </c>
      <c r="E250" s="3" t="s">
        <v>53</v>
      </c>
    </row>
    <row r="251" spans="1:12" x14ac:dyDescent="0.25">
      <c r="A251" s="3">
        <v>609945</v>
      </c>
      <c r="B251" t="s">
        <v>293</v>
      </c>
      <c r="C251" t="s">
        <v>46</v>
      </c>
      <c r="D251" t="s">
        <v>68</v>
      </c>
      <c r="E251" s="4">
        <v>0.32</v>
      </c>
      <c r="F251" s="3">
        <v>64</v>
      </c>
      <c r="G251" s="3" t="s">
        <v>47</v>
      </c>
      <c r="H251" s="3">
        <v>58</v>
      </c>
      <c r="I251" s="3" t="s">
        <v>48</v>
      </c>
      <c r="J251" s="3">
        <v>85</v>
      </c>
      <c r="K251" s="3" t="s">
        <v>70</v>
      </c>
      <c r="L251" s="3">
        <v>9.27</v>
      </c>
    </row>
    <row r="252" spans="1:12" x14ac:dyDescent="0.25">
      <c r="A252" s="3">
        <v>609947</v>
      </c>
      <c r="B252" t="s">
        <v>294</v>
      </c>
      <c r="C252" t="s">
        <v>46</v>
      </c>
      <c r="D252" t="s">
        <v>72</v>
      </c>
      <c r="E252" s="4">
        <v>0.38</v>
      </c>
      <c r="F252" s="3">
        <v>55</v>
      </c>
      <c r="G252" s="3" t="s">
        <v>48</v>
      </c>
      <c r="H252" s="3">
        <v>65</v>
      </c>
      <c r="I252" s="3" t="s">
        <v>47</v>
      </c>
      <c r="J252" s="3">
        <v>67</v>
      </c>
      <c r="K252" s="3" t="s">
        <v>47</v>
      </c>
      <c r="L252" s="3">
        <v>8.24</v>
      </c>
    </row>
    <row r="253" spans="1:12" x14ac:dyDescent="0.25">
      <c r="A253" s="3">
        <v>609769</v>
      </c>
      <c r="B253" t="s">
        <v>295</v>
      </c>
      <c r="C253" t="s">
        <v>50</v>
      </c>
      <c r="D253" t="s">
        <v>72</v>
      </c>
      <c r="E253" s="3" t="s">
        <v>53</v>
      </c>
    </row>
    <row r="254" spans="1:12" x14ac:dyDescent="0.25">
      <c r="A254" s="3">
        <v>609949</v>
      </c>
      <c r="B254" t="s">
        <v>296</v>
      </c>
      <c r="C254" t="s">
        <v>46</v>
      </c>
      <c r="D254" t="s">
        <v>61</v>
      </c>
      <c r="E254" s="4">
        <v>0.56999999999999995</v>
      </c>
      <c r="F254" s="3">
        <v>34</v>
      </c>
      <c r="G254" s="3" t="s">
        <v>57</v>
      </c>
      <c r="H254" s="3">
        <v>55</v>
      </c>
      <c r="I254" s="3" t="s">
        <v>48</v>
      </c>
      <c r="J254" s="3">
        <v>51</v>
      </c>
      <c r="K254" s="3" t="s">
        <v>48</v>
      </c>
      <c r="L254" s="3">
        <v>8.2899999999999991</v>
      </c>
    </row>
    <row r="255" spans="1:12" x14ac:dyDescent="0.25">
      <c r="A255" s="3">
        <v>400168</v>
      </c>
      <c r="B255" t="s">
        <v>297</v>
      </c>
      <c r="C255" t="s">
        <v>46</v>
      </c>
      <c r="D255" t="s">
        <v>52</v>
      </c>
      <c r="E255" s="3" t="s">
        <v>53</v>
      </c>
    </row>
    <row r="256" spans="1:12" x14ac:dyDescent="0.25">
      <c r="A256" s="3">
        <v>609850</v>
      </c>
      <c r="B256" t="s">
        <v>298</v>
      </c>
      <c r="C256" t="s">
        <v>46</v>
      </c>
      <c r="D256" t="s">
        <v>63</v>
      </c>
      <c r="E256" s="4">
        <v>0.43</v>
      </c>
      <c r="F256" s="3">
        <v>67</v>
      </c>
      <c r="G256" s="3" t="s">
        <v>47</v>
      </c>
      <c r="H256" s="3">
        <v>77</v>
      </c>
      <c r="I256" s="3" t="s">
        <v>47</v>
      </c>
      <c r="J256" s="3">
        <v>63</v>
      </c>
      <c r="K256" s="3" t="s">
        <v>47</v>
      </c>
      <c r="L256" s="3">
        <v>9.23</v>
      </c>
    </row>
    <row r="257" spans="1:12" x14ac:dyDescent="0.25">
      <c r="A257" s="3">
        <v>610032</v>
      </c>
      <c r="B257" t="s">
        <v>299</v>
      </c>
      <c r="C257" t="s">
        <v>46</v>
      </c>
      <c r="D257" t="s">
        <v>93</v>
      </c>
      <c r="E257" s="4">
        <v>0.43</v>
      </c>
      <c r="F257" s="3">
        <v>71</v>
      </c>
      <c r="G257" s="3" t="s">
        <v>47</v>
      </c>
      <c r="H257" s="3">
        <v>60</v>
      </c>
      <c r="I257" s="3" t="s">
        <v>47</v>
      </c>
      <c r="J257" s="3">
        <v>63</v>
      </c>
      <c r="K257" s="3" t="s">
        <v>47</v>
      </c>
      <c r="L257" s="3">
        <v>8.86</v>
      </c>
    </row>
    <row r="258" spans="1:12" x14ac:dyDescent="0.25">
      <c r="A258" s="3">
        <v>609952</v>
      </c>
      <c r="B258" t="s">
        <v>300</v>
      </c>
      <c r="C258" t="s">
        <v>46</v>
      </c>
      <c r="D258" t="s">
        <v>86</v>
      </c>
      <c r="E258" s="4">
        <v>0.65</v>
      </c>
      <c r="F258" s="3">
        <v>48</v>
      </c>
      <c r="G258" s="3" t="s">
        <v>48</v>
      </c>
      <c r="H258" s="3">
        <v>40</v>
      </c>
      <c r="I258" s="3" t="s">
        <v>48</v>
      </c>
      <c r="J258" s="3">
        <v>75</v>
      </c>
      <c r="K258" s="3" t="s">
        <v>47</v>
      </c>
      <c r="L258" s="3">
        <v>8.57</v>
      </c>
    </row>
    <row r="259" spans="1:12" x14ac:dyDescent="0.25">
      <c r="A259" s="3">
        <v>609954</v>
      </c>
      <c r="B259" t="s">
        <v>301</v>
      </c>
      <c r="C259" t="s">
        <v>46</v>
      </c>
      <c r="D259" t="s">
        <v>102</v>
      </c>
      <c r="E259" s="4">
        <v>0.35</v>
      </c>
      <c r="F259" s="3">
        <v>53</v>
      </c>
      <c r="G259" s="3" t="s">
        <v>48</v>
      </c>
      <c r="H259" s="3">
        <v>48</v>
      </c>
      <c r="I259" s="3" t="s">
        <v>48</v>
      </c>
      <c r="J259" s="3">
        <v>61</v>
      </c>
      <c r="K259" s="3" t="s">
        <v>47</v>
      </c>
      <c r="L259" s="3">
        <v>8.09</v>
      </c>
    </row>
    <row r="260" spans="1:12" x14ac:dyDescent="0.25">
      <c r="A260" s="3">
        <v>609955</v>
      </c>
      <c r="B260" t="s">
        <v>302</v>
      </c>
      <c r="C260" t="s">
        <v>46</v>
      </c>
      <c r="D260" t="s">
        <v>117</v>
      </c>
      <c r="E260" s="4">
        <v>0.53</v>
      </c>
      <c r="F260" s="3">
        <v>75</v>
      </c>
      <c r="G260" s="3" t="s">
        <v>47</v>
      </c>
      <c r="H260" s="3">
        <v>74</v>
      </c>
      <c r="I260" s="3" t="s">
        <v>47</v>
      </c>
      <c r="J260" s="3">
        <v>83</v>
      </c>
      <c r="K260" s="3" t="s">
        <v>70</v>
      </c>
      <c r="L260" s="3">
        <v>8.08</v>
      </c>
    </row>
    <row r="261" spans="1:12" x14ac:dyDescent="0.25">
      <c r="A261" s="3">
        <v>609956</v>
      </c>
      <c r="B261" t="s">
        <v>303</v>
      </c>
      <c r="C261" t="s">
        <v>46</v>
      </c>
      <c r="D261" t="s">
        <v>75</v>
      </c>
      <c r="E261" s="4">
        <v>0.4</v>
      </c>
      <c r="F261" s="3">
        <v>71</v>
      </c>
      <c r="G261" s="3" t="s">
        <v>47</v>
      </c>
      <c r="H261" s="3">
        <v>67</v>
      </c>
      <c r="I261" s="3" t="s">
        <v>47</v>
      </c>
      <c r="J261" s="3">
        <v>68</v>
      </c>
      <c r="K261" s="3" t="s">
        <v>47</v>
      </c>
      <c r="L261" s="3">
        <v>9.43</v>
      </c>
    </row>
    <row r="262" spans="1:12" x14ac:dyDescent="0.25">
      <c r="A262" s="3">
        <v>609944</v>
      </c>
      <c r="B262" t="s">
        <v>304</v>
      </c>
      <c r="C262" t="s">
        <v>46</v>
      </c>
      <c r="D262" t="s">
        <v>55</v>
      </c>
      <c r="E262" s="3" t="s">
        <v>53</v>
      </c>
    </row>
    <row r="263" spans="1:12" x14ac:dyDescent="0.25">
      <c r="A263" s="3">
        <v>609958</v>
      </c>
      <c r="B263" t="s">
        <v>305</v>
      </c>
      <c r="C263" t="s">
        <v>46</v>
      </c>
      <c r="D263" t="s">
        <v>55</v>
      </c>
      <c r="E263" s="3" t="s">
        <v>91</v>
      </c>
      <c r="F263" s="3">
        <v>51</v>
      </c>
      <c r="G263" s="3" t="s">
        <v>48</v>
      </c>
      <c r="H263" s="3">
        <v>72</v>
      </c>
      <c r="I263" s="3" t="s">
        <v>47</v>
      </c>
      <c r="J263" s="3">
        <v>65</v>
      </c>
      <c r="K263" s="3" t="s">
        <v>47</v>
      </c>
      <c r="L263" s="3">
        <v>9.2100000000000009</v>
      </c>
    </row>
    <row r="264" spans="1:12" x14ac:dyDescent="0.25">
      <c r="A264" s="3">
        <v>609959</v>
      </c>
      <c r="B264" t="s">
        <v>306</v>
      </c>
      <c r="C264" t="s">
        <v>46</v>
      </c>
      <c r="D264" t="s">
        <v>72</v>
      </c>
      <c r="E264" s="4">
        <v>0.35</v>
      </c>
      <c r="F264" s="3">
        <v>23</v>
      </c>
      <c r="G264" s="3" t="s">
        <v>57</v>
      </c>
      <c r="H264" s="3">
        <v>40</v>
      </c>
      <c r="I264" s="3" t="s">
        <v>48</v>
      </c>
      <c r="J264" s="3">
        <v>34</v>
      </c>
      <c r="K264" s="3" t="s">
        <v>57</v>
      </c>
      <c r="L264" s="3">
        <v>8.1300000000000008</v>
      </c>
    </row>
    <row r="265" spans="1:12" x14ac:dyDescent="0.25">
      <c r="A265" s="3">
        <v>609960</v>
      </c>
      <c r="B265" t="s">
        <v>307</v>
      </c>
      <c r="C265" t="s">
        <v>46</v>
      </c>
      <c r="D265" t="s">
        <v>75</v>
      </c>
      <c r="E265" s="3" t="s">
        <v>53</v>
      </c>
    </row>
    <row r="266" spans="1:12" x14ac:dyDescent="0.25">
      <c r="A266" s="3">
        <v>609808</v>
      </c>
      <c r="B266" t="s">
        <v>308</v>
      </c>
      <c r="C266" t="s">
        <v>46</v>
      </c>
      <c r="D266" t="s">
        <v>66</v>
      </c>
      <c r="E266" s="3" t="s">
        <v>53</v>
      </c>
    </row>
    <row r="267" spans="1:12" x14ac:dyDescent="0.25">
      <c r="A267" s="3">
        <v>609963</v>
      </c>
      <c r="B267" t="s">
        <v>309</v>
      </c>
      <c r="C267" t="s">
        <v>46</v>
      </c>
      <c r="D267" t="s">
        <v>63</v>
      </c>
      <c r="E267" s="4">
        <v>0.37</v>
      </c>
      <c r="F267" s="3">
        <v>99</v>
      </c>
      <c r="G267" s="3" t="s">
        <v>70</v>
      </c>
      <c r="H267" s="3">
        <v>85</v>
      </c>
      <c r="I267" s="3" t="s">
        <v>70</v>
      </c>
      <c r="J267" s="3">
        <v>95</v>
      </c>
      <c r="K267" s="3" t="s">
        <v>70</v>
      </c>
      <c r="L267" s="3">
        <v>9.82</v>
      </c>
    </row>
    <row r="268" spans="1:12" x14ac:dyDescent="0.25">
      <c r="A268" s="3">
        <v>609964</v>
      </c>
      <c r="B268" t="s">
        <v>310</v>
      </c>
      <c r="C268" t="s">
        <v>46</v>
      </c>
      <c r="D268" t="s">
        <v>86</v>
      </c>
      <c r="E268" s="4">
        <v>0.41</v>
      </c>
      <c r="F268" s="3">
        <v>56</v>
      </c>
      <c r="G268" s="3" t="s">
        <v>48</v>
      </c>
      <c r="H268" s="3">
        <v>47</v>
      </c>
      <c r="I268" s="3" t="s">
        <v>48</v>
      </c>
      <c r="J268" s="3">
        <v>43</v>
      </c>
      <c r="K268" s="3" t="s">
        <v>48</v>
      </c>
      <c r="L268" s="3">
        <v>7.64</v>
      </c>
    </row>
    <row r="269" spans="1:12" x14ac:dyDescent="0.25">
      <c r="A269" s="3">
        <v>609966</v>
      </c>
      <c r="B269" t="s">
        <v>311</v>
      </c>
      <c r="C269" t="s">
        <v>46</v>
      </c>
      <c r="D269" t="s">
        <v>149</v>
      </c>
      <c r="E269" s="3" t="s">
        <v>91</v>
      </c>
      <c r="F269" s="3">
        <v>72</v>
      </c>
      <c r="G269" s="3" t="s">
        <v>47</v>
      </c>
      <c r="H269" s="3">
        <v>66</v>
      </c>
      <c r="I269" s="3" t="s">
        <v>47</v>
      </c>
      <c r="J269" s="3">
        <v>61</v>
      </c>
      <c r="K269" s="3" t="s">
        <v>47</v>
      </c>
      <c r="L269" s="3">
        <v>9.01</v>
      </c>
    </row>
    <row r="270" spans="1:12" x14ac:dyDescent="0.25">
      <c r="A270" s="3">
        <v>609807</v>
      </c>
      <c r="B270" t="s">
        <v>312</v>
      </c>
      <c r="C270" t="s">
        <v>46</v>
      </c>
      <c r="D270" t="s">
        <v>75</v>
      </c>
      <c r="E270" s="3" t="s">
        <v>53</v>
      </c>
    </row>
    <row r="271" spans="1:12" x14ac:dyDescent="0.25">
      <c r="A271" s="3">
        <v>609694</v>
      </c>
      <c r="B271" t="s">
        <v>313</v>
      </c>
      <c r="C271" t="s">
        <v>50</v>
      </c>
      <c r="D271" t="s">
        <v>86</v>
      </c>
      <c r="E271" s="3" t="s">
        <v>53</v>
      </c>
    </row>
    <row r="272" spans="1:12" x14ac:dyDescent="0.25">
      <c r="A272" s="3">
        <v>610068</v>
      </c>
      <c r="B272" t="s">
        <v>314</v>
      </c>
      <c r="C272" t="s">
        <v>46</v>
      </c>
      <c r="D272" t="s">
        <v>106</v>
      </c>
      <c r="E272" s="3" t="s">
        <v>53</v>
      </c>
    </row>
    <row r="273" spans="1:12" x14ac:dyDescent="0.25">
      <c r="A273" s="3">
        <v>609710</v>
      </c>
      <c r="B273" t="s">
        <v>315</v>
      </c>
      <c r="C273" t="s">
        <v>50</v>
      </c>
      <c r="D273" t="s">
        <v>77</v>
      </c>
      <c r="E273" s="4">
        <v>0.31</v>
      </c>
      <c r="F273" s="3">
        <v>70</v>
      </c>
      <c r="G273" s="3" t="s">
        <v>47</v>
      </c>
      <c r="H273" s="3">
        <v>53</v>
      </c>
      <c r="I273" s="3" t="s">
        <v>48</v>
      </c>
      <c r="J273" s="3">
        <v>36</v>
      </c>
      <c r="K273" s="3" t="s">
        <v>57</v>
      </c>
      <c r="L273" s="3">
        <v>7.52</v>
      </c>
    </row>
    <row r="274" spans="1:12" x14ac:dyDescent="0.25">
      <c r="A274" s="3">
        <v>609711</v>
      </c>
      <c r="B274" t="s">
        <v>316</v>
      </c>
      <c r="C274" t="s">
        <v>50</v>
      </c>
      <c r="D274" t="s">
        <v>93</v>
      </c>
      <c r="E274" s="3" t="s">
        <v>53</v>
      </c>
    </row>
    <row r="275" spans="1:12" x14ac:dyDescent="0.25">
      <c r="A275" s="3">
        <v>609969</v>
      </c>
      <c r="B275" t="s">
        <v>317</v>
      </c>
      <c r="C275" t="s">
        <v>46</v>
      </c>
      <c r="D275" t="s">
        <v>98</v>
      </c>
      <c r="E275" s="4">
        <v>0.43</v>
      </c>
      <c r="F275" s="3">
        <v>48</v>
      </c>
      <c r="G275" s="3" t="s">
        <v>48</v>
      </c>
      <c r="H275" s="3">
        <v>47</v>
      </c>
      <c r="I275" s="3" t="s">
        <v>48</v>
      </c>
      <c r="J275" s="3">
        <v>38</v>
      </c>
      <c r="K275" s="3" t="s">
        <v>57</v>
      </c>
      <c r="L275" s="3">
        <v>8.0500000000000007</v>
      </c>
    </row>
    <row r="276" spans="1:12" x14ac:dyDescent="0.25">
      <c r="A276" s="3">
        <v>609971</v>
      </c>
      <c r="B276" t="s">
        <v>318</v>
      </c>
      <c r="C276" t="s">
        <v>46</v>
      </c>
      <c r="D276" t="s">
        <v>117</v>
      </c>
      <c r="E276" s="4">
        <v>0.41</v>
      </c>
      <c r="F276" s="3">
        <v>26</v>
      </c>
      <c r="G276" s="3" t="s">
        <v>57</v>
      </c>
      <c r="H276" s="3">
        <v>55</v>
      </c>
      <c r="I276" s="3" t="s">
        <v>48</v>
      </c>
      <c r="J276" s="3">
        <v>56</v>
      </c>
      <c r="K276" s="3" t="s">
        <v>48</v>
      </c>
      <c r="L276" s="3">
        <v>6.96</v>
      </c>
    </row>
    <row r="277" spans="1:12" x14ac:dyDescent="0.25">
      <c r="A277" s="3">
        <v>609972</v>
      </c>
      <c r="B277" t="s">
        <v>319</v>
      </c>
      <c r="C277" t="s">
        <v>46</v>
      </c>
      <c r="D277" t="s">
        <v>61</v>
      </c>
      <c r="E277" s="4">
        <v>0.63</v>
      </c>
      <c r="F277" s="3">
        <v>38</v>
      </c>
      <c r="G277" s="3" t="s">
        <v>57</v>
      </c>
      <c r="H277" s="3">
        <v>59</v>
      </c>
      <c r="I277" s="3" t="s">
        <v>48</v>
      </c>
      <c r="J277" s="3">
        <v>55</v>
      </c>
      <c r="K277" s="3" t="s">
        <v>48</v>
      </c>
      <c r="L277" s="3">
        <v>8.59</v>
      </c>
    </row>
    <row r="278" spans="1:12" x14ac:dyDescent="0.25">
      <c r="A278" s="3">
        <v>609974</v>
      </c>
      <c r="B278" t="s">
        <v>320</v>
      </c>
      <c r="C278" t="s">
        <v>46</v>
      </c>
      <c r="D278" t="s">
        <v>63</v>
      </c>
      <c r="E278" s="4">
        <v>0.67</v>
      </c>
      <c r="F278" s="3">
        <v>94</v>
      </c>
      <c r="G278" s="3" t="s">
        <v>70</v>
      </c>
      <c r="H278" s="3">
        <v>51</v>
      </c>
      <c r="I278" s="3" t="s">
        <v>48</v>
      </c>
      <c r="J278" s="3">
        <v>58</v>
      </c>
      <c r="K278" s="3" t="s">
        <v>48</v>
      </c>
      <c r="L278" s="3">
        <v>9.48</v>
      </c>
    </row>
    <row r="279" spans="1:12" x14ac:dyDescent="0.25">
      <c r="A279" s="3">
        <v>609975</v>
      </c>
      <c r="B279" t="s">
        <v>321</v>
      </c>
      <c r="C279" t="s">
        <v>46</v>
      </c>
      <c r="D279" t="s">
        <v>106</v>
      </c>
      <c r="E279" s="4">
        <v>0.48</v>
      </c>
      <c r="F279" s="3">
        <v>76</v>
      </c>
      <c r="G279" s="3" t="s">
        <v>47</v>
      </c>
      <c r="H279" s="3">
        <v>72</v>
      </c>
      <c r="I279" s="3" t="s">
        <v>47</v>
      </c>
      <c r="J279" s="3">
        <v>73</v>
      </c>
      <c r="K279" s="3" t="s">
        <v>47</v>
      </c>
      <c r="L279" s="3">
        <v>8.6</v>
      </c>
    </row>
    <row r="280" spans="1:12" x14ac:dyDescent="0.25">
      <c r="A280" s="3">
        <v>609976</v>
      </c>
      <c r="B280" t="s">
        <v>322</v>
      </c>
      <c r="C280" t="s">
        <v>46</v>
      </c>
      <c r="D280" t="s">
        <v>68</v>
      </c>
      <c r="E280" s="3" t="s">
        <v>53</v>
      </c>
    </row>
    <row r="281" spans="1:12" x14ac:dyDescent="0.25">
      <c r="A281" s="3">
        <v>609979</v>
      </c>
      <c r="B281" t="s">
        <v>323</v>
      </c>
      <c r="C281" t="s">
        <v>46</v>
      </c>
      <c r="D281" t="s">
        <v>72</v>
      </c>
      <c r="E281" s="3" t="s">
        <v>53</v>
      </c>
    </row>
    <row r="282" spans="1:12" x14ac:dyDescent="0.25">
      <c r="A282" s="3">
        <v>609981</v>
      </c>
      <c r="B282" t="s">
        <v>324</v>
      </c>
      <c r="C282" t="s">
        <v>46</v>
      </c>
      <c r="D282" t="s">
        <v>75</v>
      </c>
      <c r="E282" s="4">
        <v>0.54</v>
      </c>
      <c r="F282" s="3">
        <v>58</v>
      </c>
      <c r="G282" s="3" t="s">
        <v>48</v>
      </c>
      <c r="H282" s="3">
        <v>45</v>
      </c>
      <c r="I282" s="3" t="s">
        <v>48</v>
      </c>
      <c r="J282" s="3">
        <v>55</v>
      </c>
      <c r="K282" s="3" t="s">
        <v>48</v>
      </c>
      <c r="L282" s="3">
        <v>7.87</v>
      </c>
    </row>
    <row r="283" spans="1:12" x14ac:dyDescent="0.25">
      <c r="A283" s="3">
        <v>609983</v>
      </c>
      <c r="B283" t="s">
        <v>325</v>
      </c>
      <c r="C283" t="s">
        <v>46</v>
      </c>
      <c r="D283" t="s">
        <v>86</v>
      </c>
      <c r="E283" s="3" t="s">
        <v>53</v>
      </c>
    </row>
    <row r="284" spans="1:12" x14ac:dyDescent="0.25">
      <c r="A284" s="3">
        <v>609985</v>
      </c>
      <c r="B284" t="s">
        <v>326</v>
      </c>
      <c r="C284" t="s">
        <v>46</v>
      </c>
      <c r="D284" t="s">
        <v>102</v>
      </c>
      <c r="E284" s="3" t="s">
        <v>53</v>
      </c>
    </row>
    <row r="285" spans="1:12" x14ac:dyDescent="0.25">
      <c r="A285" s="3">
        <v>609986</v>
      </c>
      <c r="B285" t="s">
        <v>327</v>
      </c>
      <c r="C285" t="s">
        <v>46</v>
      </c>
      <c r="D285" t="s">
        <v>93</v>
      </c>
      <c r="E285" s="4">
        <v>0.43</v>
      </c>
      <c r="F285" s="3">
        <v>94</v>
      </c>
      <c r="G285" s="3" t="s">
        <v>70</v>
      </c>
      <c r="H285" s="3">
        <v>86</v>
      </c>
      <c r="I285" s="3" t="s">
        <v>70</v>
      </c>
      <c r="J285" s="3">
        <v>80</v>
      </c>
      <c r="K285" s="3" t="s">
        <v>70</v>
      </c>
      <c r="L285" s="3">
        <v>8.4499999999999993</v>
      </c>
    </row>
    <row r="286" spans="1:12" x14ac:dyDescent="0.25">
      <c r="A286" s="3">
        <v>609987</v>
      </c>
      <c r="B286" t="s">
        <v>328</v>
      </c>
      <c r="C286" t="s">
        <v>46</v>
      </c>
      <c r="D286" t="s">
        <v>98</v>
      </c>
      <c r="E286" s="4">
        <v>0.56999999999999995</v>
      </c>
      <c r="F286" s="3">
        <v>69</v>
      </c>
      <c r="G286" s="3" t="s">
        <v>47</v>
      </c>
      <c r="H286" s="3">
        <v>85</v>
      </c>
      <c r="I286" s="3" t="s">
        <v>70</v>
      </c>
      <c r="J286" s="3">
        <v>75</v>
      </c>
      <c r="K286" s="3" t="s">
        <v>47</v>
      </c>
      <c r="L286" s="3">
        <v>8.2799999999999994</v>
      </c>
    </row>
    <row r="287" spans="1:12" x14ac:dyDescent="0.25">
      <c r="A287" s="3">
        <v>609988</v>
      </c>
      <c r="B287" t="s">
        <v>329</v>
      </c>
      <c r="C287" t="s">
        <v>46</v>
      </c>
      <c r="D287" t="s">
        <v>61</v>
      </c>
      <c r="E287" s="4">
        <v>0.66</v>
      </c>
      <c r="F287" s="3">
        <v>49</v>
      </c>
      <c r="G287" s="3" t="s">
        <v>48</v>
      </c>
      <c r="H287" s="3">
        <v>50</v>
      </c>
      <c r="I287" s="3" t="s">
        <v>48</v>
      </c>
      <c r="J287" s="3">
        <v>59</v>
      </c>
      <c r="K287" s="3" t="s">
        <v>48</v>
      </c>
      <c r="L287" s="3">
        <v>9.1</v>
      </c>
    </row>
    <row r="288" spans="1:12" x14ac:dyDescent="0.25">
      <c r="A288" s="3">
        <v>610532</v>
      </c>
      <c r="B288" t="s">
        <v>330</v>
      </c>
      <c r="C288" t="s">
        <v>46</v>
      </c>
      <c r="D288" t="s">
        <v>86</v>
      </c>
      <c r="E288" s="3" t="s">
        <v>53</v>
      </c>
    </row>
    <row r="289" spans="1:12" x14ac:dyDescent="0.25">
      <c r="A289" s="3">
        <v>609991</v>
      </c>
      <c r="B289" t="s">
        <v>331</v>
      </c>
      <c r="C289" t="s">
        <v>46</v>
      </c>
      <c r="D289" t="s">
        <v>117</v>
      </c>
      <c r="E289" s="4">
        <v>0.33</v>
      </c>
      <c r="F289" s="3">
        <v>63</v>
      </c>
      <c r="G289" s="3" t="s">
        <v>47</v>
      </c>
      <c r="H289" s="3">
        <v>67</v>
      </c>
      <c r="I289" s="3" t="s">
        <v>47</v>
      </c>
      <c r="J289" s="3">
        <v>78</v>
      </c>
      <c r="K289" s="3" t="s">
        <v>47</v>
      </c>
      <c r="L289" s="3">
        <v>8.25</v>
      </c>
    </row>
    <row r="290" spans="1:12" x14ac:dyDescent="0.25">
      <c r="A290" s="3">
        <v>609994</v>
      </c>
      <c r="B290" t="s">
        <v>332</v>
      </c>
      <c r="C290" t="s">
        <v>46</v>
      </c>
      <c r="D290" t="s">
        <v>61</v>
      </c>
      <c r="E290" s="4">
        <v>0.68</v>
      </c>
      <c r="F290" s="3">
        <v>44</v>
      </c>
      <c r="G290" s="3" t="s">
        <v>48</v>
      </c>
      <c r="H290" s="3">
        <v>41</v>
      </c>
      <c r="I290" s="3" t="s">
        <v>48</v>
      </c>
      <c r="J290" s="3">
        <v>56</v>
      </c>
      <c r="K290" s="3" t="s">
        <v>48</v>
      </c>
      <c r="L290" s="3">
        <v>8.7799999999999994</v>
      </c>
    </row>
    <row r="291" spans="1:12" x14ac:dyDescent="0.25">
      <c r="A291" s="3">
        <v>610295</v>
      </c>
      <c r="B291" t="s">
        <v>333</v>
      </c>
      <c r="C291" t="s">
        <v>46</v>
      </c>
      <c r="D291" t="s">
        <v>66</v>
      </c>
      <c r="E291" s="4">
        <v>0.51</v>
      </c>
      <c r="F291" s="3">
        <v>80</v>
      </c>
      <c r="G291" s="3" t="s">
        <v>70</v>
      </c>
      <c r="H291" s="3">
        <v>81</v>
      </c>
      <c r="I291" s="3" t="s">
        <v>70</v>
      </c>
      <c r="J291" s="3">
        <v>81</v>
      </c>
      <c r="K291" s="3" t="s">
        <v>70</v>
      </c>
      <c r="L291" s="3">
        <v>8.7200000000000006</v>
      </c>
    </row>
    <row r="292" spans="1:12" x14ac:dyDescent="0.25">
      <c r="A292" s="3">
        <v>609712</v>
      </c>
      <c r="B292" t="s">
        <v>334</v>
      </c>
      <c r="C292" t="s">
        <v>50</v>
      </c>
      <c r="D292" t="s">
        <v>77</v>
      </c>
      <c r="E292" s="4">
        <v>0.5</v>
      </c>
      <c r="F292" s="3">
        <v>99</v>
      </c>
      <c r="G292" s="3" t="s">
        <v>70</v>
      </c>
      <c r="H292" s="3">
        <v>99</v>
      </c>
      <c r="I292" s="3" t="s">
        <v>70</v>
      </c>
      <c r="J292" s="3">
        <v>99</v>
      </c>
      <c r="K292" s="3" t="s">
        <v>70</v>
      </c>
      <c r="L292" s="3">
        <v>9.56</v>
      </c>
    </row>
    <row r="293" spans="1:12" x14ac:dyDescent="0.25">
      <c r="A293" s="3">
        <v>609995</v>
      </c>
      <c r="B293" t="s">
        <v>335</v>
      </c>
      <c r="C293" t="s">
        <v>46</v>
      </c>
      <c r="D293" t="s">
        <v>61</v>
      </c>
      <c r="E293" s="3" t="s">
        <v>53</v>
      </c>
    </row>
    <row r="294" spans="1:12" x14ac:dyDescent="0.25">
      <c r="A294" s="3">
        <v>609996</v>
      </c>
      <c r="B294" t="s">
        <v>336</v>
      </c>
      <c r="C294" t="s">
        <v>46</v>
      </c>
      <c r="D294" t="s">
        <v>72</v>
      </c>
      <c r="E294" s="3" t="s">
        <v>53</v>
      </c>
    </row>
    <row r="295" spans="1:12" x14ac:dyDescent="0.25">
      <c r="A295" s="3">
        <v>609997</v>
      </c>
      <c r="B295" t="s">
        <v>337</v>
      </c>
      <c r="C295" t="s">
        <v>46</v>
      </c>
      <c r="D295" t="s">
        <v>93</v>
      </c>
      <c r="E295" s="4">
        <v>0.56999999999999995</v>
      </c>
      <c r="F295" s="3">
        <v>60</v>
      </c>
      <c r="G295" s="3" t="s">
        <v>47</v>
      </c>
      <c r="H295" s="3">
        <v>56</v>
      </c>
      <c r="I295" s="3" t="s">
        <v>48</v>
      </c>
      <c r="J295" s="3">
        <v>61</v>
      </c>
      <c r="K295" s="3" t="s">
        <v>47</v>
      </c>
      <c r="L295" s="3">
        <v>7.49</v>
      </c>
    </row>
    <row r="296" spans="1:12" x14ac:dyDescent="0.25">
      <c r="A296" s="3">
        <v>609768</v>
      </c>
      <c r="B296" t="s">
        <v>338</v>
      </c>
      <c r="C296" t="s">
        <v>50</v>
      </c>
      <c r="D296" t="s">
        <v>93</v>
      </c>
      <c r="E296" s="3" t="s">
        <v>53</v>
      </c>
    </row>
    <row r="297" spans="1:12" x14ac:dyDescent="0.25">
      <c r="A297" s="3">
        <v>400043</v>
      </c>
      <c r="B297" t="s">
        <v>339</v>
      </c>
      <c r="C297" t="s">
        <v>46</v>
      </c>
      <c r="D297" t="s">
        <v>169</v>
      </c>
      <c r="E297" s="4">
        <v>0.67</v>
      </c>
      <c r="F297" s="3">
        <v>65</v>
      </c>
      <c r="G297" s="3" t="s">
        <v>47</v>
      </c>
      <c r="H297" s="3">
        <v>72</v>
      </c>
      <c r="I297" s="3" t="s">
        <v>47</v>
      </c>
      <c r="J297" s="3">
        <v>78</v>
      </c>
      <c r="K297" s="3" t="s">
        <v>47</v>
      </c>
      <c r="L297" s="3">
        <v>8.9</v>
      </c>
    </row>
    <row r="298" spans="1:12" x14ac:dyDescent="0.25">
      <c r="A298" s="3">
        <v>400167</v>
      </c>
      <c r="B298" t="s">
        <v>340</v>
      </c>
      <c r="C298" t="s">
        <v>46</v>
      </c>
      <c r="D298" t="s">
        <v>52</v>
      </c>
      <c r="E298" s="3" t="s">
        <v>53</v>
      </c>
    </row>
    <row r="299" spans="1:12" x14ac:dyDescent="0.25">
      <c r="A299" s="3">
        <v>610000</v>
      </c>
      <c r="B299" t="s">
        <v>341</v>
      </c>
      <c r="C299" t="s">
        <v>46</v>
      </c>
      <c r="D299" t="s">
        <v>117</v>
      </c>
      <c r="E299" s="4">
        <v>0.52</v>
      </c>
      <c r="F299" s="3">
        <v>76</v>
      </c>
      <c r="G299" s="3" t="s">
        <v>47</v>
      </c>
      <c r="H299" s="3">
        <v>73</v>
      </c>
      <c r="I299" s="3" t="s">
        <v>47</v>
      </c>
      <c r="J299" s="3">
        <v>77</v>
      </c>
      <c r="K299" s="3" t="s">
        <v>47</v>
      </c>
      <c r="L299" s="3">
        <v>8.3800000000000008</v>
      </c>
    </row>
    <row r="300" spans="1:12" x14ac:dyDescent="0.25">
      <c r="A300" s="3">
        <v>610002</v>
      </c>
      <c r="B300" t="s">
        <v>342</v>
      </c>
      <c r="C300" t="s">
        <v>46</v>
      </c>
      <c r="D300" t="s">
        <v>77</v>
      </c>
      <c r="E300" s="4">
        <v>0.4</v>
      </c>
      <c r="F300" s="3">
        <v>83</v>
      </c>
      <c r="G300" s="3" t="s">
        <v>70</v>
      </c>
      <c r="H300" s="3">
        <v>57</v>
      </c>
      <c r="I300" s="3" t="s">
        <v>48</v>
      </c>
      <c r="J300" s="3">
        <v>64</v>
      </c>
      <c r="K300" s="3" t="s">
        <v>47</v>
      </c>
      <c r="L300" s="3">
        <v>8.9700000000000006</v>
      </c>
    </row>
    <row r="301" spans="1:12" x14ac:dyDescent="0.25">
      <c r="A301" s="3">
        <v>609741</v>
      </c>
      <c r="B301" t="s">
        <v>343</v>
      </c>
      <c r="C301" t="s">
        <v>50</v>
      </c>
      <c r="D301" t="s">
        <v>75</v>
      </c>
      <c r="E301" s="3" t="s">
        <v>53</v>
      </c>
    </row>
    <row r="302" spans="1:12" x14ac:dyDescent="0.25">
      <c r="A302" s="3">
        <v>610005</v>
      </c>
      <c r="B302" t="s">
        <v>344</v>
      </c>
      <c r="C302" t="s">
        <v>46</v>
      </c>
      <c r="D302" t="s">
        <v>102</v>
      </c>
      <c r="E302" s="3" t="s">
        <v>53</v>
      </c>
    </row>
    <row r="303" spans="1:12" x14ac:dyDescent="0.25">
      <c r="A303" s="3">
        <v>610368</v>
      </c>
      <c r="B303" t="s">
        <v>345</v>
      </c>
      <c r="C303" t="s">
        <v>46</v>
      </c>
      <c r="D303" t="s">
        <v>66</v>
      </c>
      <c r="E303" s="4">
        <v>0.42</v>
      </c>
      <c r="F303" s="3">
        <v>52</v>
      </c>
      <c r="G303" s="3" t="s">
        <v>48</v>
      </c>
      <c r="H303" s="3">
        <v>52</v>
      </c>
      <c r="I303" s="3" t="s">
        <v>48</v>
      </c>
      <c r="J303" s="3">
        <v>58</v>
      </c>
      <c r="K303" s="3" t="s">
        <v>48</v>
      </c>
      <c r="L303" s="3">
        <v>7.62</v>
      </c>
    </row>
    <row r="304" spans="1:12" x14ac:dyDescent="0.25">
      <c r="A304" s="3">
        <v>610006</v>
      </c>
      <c r="B304" t="s">
        <v>346</v>
      </c>
      <c r="C304" t="s">
        <v>46</v>
      </c>
      <c r="D304" t="s">
        <v>75</v>
      </c>
      <c r="E304" s="4">
        <v>0.54</v>
      </c>
      <c r="F304" s="3">
        <v>49</v>
      </c>
      <c r="G304" s="3" t="s">
        <v>48</v>
      </c>
      <c r="H304" s="3">
        <v>53</v>
      </c>
      <c r="I304" s="3" t="s">
        <v>48</v>
      </c>
      <c r="J304" s="3">
        <v>40</v>
      </c>
      <c r="K304" s="3" t="s">
        <v>48</v>
      </c>
      <c r="L304" s="3">
        <v>9</v>
      </c>
    </row>
    <row r="305" spans="1:12" x14ac:dyDescent="0.25">
      <c r="A305" s="3">
        <v>609713</v>
      </c>
      <c r="B305" t="s">
        <v>347</v>
      </c>
      <c r="C305" t="s">
        <v>50</v>
      </c>
      <c r="D305" t="s">
        <v>98</v>
      </c>
      <c r="E305" s="3" t="s">
        <v>53</v>
      </c>
    </row>
    <row r="306" spans="1:12" x14ac:dyDescent="0.25">
      <c r="A306" s="3">
        <v>610384</v>
      </c>
      <c r="B306" t="s">
        <v>348</v>
      </c>
      <c r="C306" t="s">
        <v>50</v>
      </c>
      <c r="D306" t="s">
        <v>149</v>
      </c>
      <c r="E306" s="3" t="s">
        <v>53</v>
      </c>
    </row>
    <row r="307" spans="1:12" x14ac:dyDescent="0.25">
      <c r="A307" s="3">
        <v>400104</v>
      </c>
      <c r="B307" t="s">
        <v>349</v>
      </c>
      <c r="C307" t="s">
        <v>50</v>
      </c>
      <c r="D307" t="s">
        <v>52</v>
      </c>
      <c r="E307" s="4">
        <v>0.45</v>
      </c>
      <c r="F307" s="3">
        <v>45</v>
      </c>
      <c r="G307" s="3" t="s">
        <v>48</v>
      </c>
      <c r="H307" s="3">
        <v>43</v>
      </c>
      <c r="I307" s="3" t="s">
        <v>48</v>
      </c>
      <c r="J307" s="3">
        <v>55</v>
      </c>
      <c r="K307" s="3" t="s">
        <v>48</v>
      </c>
      <c r="L307" s="3">
        <v>8.48</v>
      </c>
    </row>
    <row r="308" spans="1:12" x14ac:dyDescent="0.25">
      <c r="A308" s="3">
        <v>400148</v>
      </c>
      <c r="B308" s="153" t="s">
        <v>1751</v>
      </c>
      <c r="C308" t="s">
        <v>50</v>
      </c>
      <c r="D308" t="s">
        <v>88</v>
      </c>
      <c r="E308" s="3" t="s">
        <v>53</v>
      </c>
    </row>
    <row r="309" spans="1:12" x14ac:dyDescent="0.25">
      <c r="A309" s="3">
        <v>400164</v>
      </c>
      <c r="B309" t="s">
        <v>350</v>
      </c>
      <c r="C309" t="s">
        <v>50</v>
      </c>
      <c r="D309" t="s">
        <v>88</v>
      </c>
      <c r="E309" s="3" t="s">
        <v>53</v>
      </c>
    </row>
    <row r="310" spans="1:12" x14ac:dyDescent="0.25">
      <c r="A310" s="3">
        <v>610078</v>
      </c>
      <c r="B310" t="s">
        <v>351</v>
      </c>
      <c r="C310" t="s">
        <v>46</v>
      </c>
      <c r="D310" t="s">
        <v>63</v>
      </c>
      <c r="E310" s="3" t="s">
        <v>53</v>
      </c>
    </row>
    <row r="311" spans="1:12" x14ac:dyDescent="0.25">
      <c r="A311" s="3">
        <v>400162</v>
      </c>
      <c r="B311" t="s">
        <v>352</v>
      </c>
      <c r="C311" t="s">
        <v>50</v>
      </c>
      <c r="D311" t="s">
        <v>52</v>
      </c>
      <c r="E311" s="3" t="s">
        <v>53</v>
      </c>
    </row>
    <row r="312" spans="1:12" x14ac:dyDescent="0.25">
      <c r="A312" s="3">
        <v>610121</v>
      </c>
      <c r="B312" t="s">
        <v>353</v>
      </c>
      <c r="C312" t="s">
        <v>46</v>
      </c>
      <c r="D312" t="s">
        <v>72</v>
      </c>
      <c r="E312" s="4">
        <v>0.61</v>
      </c>
      <c r="F312" s="3">
        <v>56</v>
      </c>
      <c r="G312" s="3" t="s">
        <v>48</v>
      </c>
      <c r="H312" s="3">
        <v>56</v>
      </c>
      <c r="I312" s="3" t="s">
        <v>48</v>
      </c>
      <c r="J312" s="3">
        <v>52</v>
      </c>
      <c r="K312" s="3" t="s">
        <v>48</v>
      </c>
      <c r="L312" s="3">
        <v>8.36</v>
      </c>
    </row>
    <row r="313" spans="1:12" x14ac:dyDescent="0.25">
      <c r="A313" s="3">
        <v>610060</v>
      </c>
      <c r="B313" t="s">
        <v>354</v>
      </c>
      <c r="C313" t="s">
        <v>46</v>
      </c>
      <c r="D313" t="s">
        <v>72</v>
      </c>
      <c r="E313" s="3" t="s">
        <v>53</v>
      </c>
    </row>
    <row r="314" spans="1:12" x14ac:dyDescent="0.25">
      <c r="A314" s="3">
        <v>610369</v>
      </c>
      <c r="B314" t="s">
        <v>355</v>
      </c>
      <c r="C314" t="s">
        <v>46</v>
      </c>
      <c r="D314" t="s">
        <v>93</v>
      </c>
      <c r="E314" s="4">
        <v>0.38</v>
      </c>
      <c r="F314" s="3">
        <v>88</v>
      </c>
      <c r="G314" s="3" t="s">
        <v>70</v>
      </c>
      <c r="H314" s="3">
        <v>79</v>
      </c>
      <c r="I314" s="3" t="s">
        <v>47</v>
      </c>
      <c r="J314" s="3">
        <v>80</v>
      </c>
      <c r="K314" s="3" t="s">
        <v>70</v>
      </c>
      <c r="L314" s="3">
        <v>8.6999999999999993</v>
      </c>
    </row>
    <row r="315" spans="1:12" x14ac:dyDescent="0.25">
      <c r="A315" s="3">
        <v>610010</v>
      </c>
      <c r="B315" t="s">
        <v>356</v>
      </c>
      <c r="C315" t="s">
        <v>46</v>
      </c>
      <c r="D315" t="s">
        <v>63</v>
      </c>
      <c r="E315" s="4">
        <v>0.44</v>
      </c>
      <c r="F315" s="3">
        <v>82</v>
      </c>
      <c r="G315" s="3" t="s">
        <v>70</v>
      </c>
      <c r="H315" s="3">
        <v>74</v>
      </c>
      <c r="I315" s="3" t="s">
        <v>47</v>
      </c>
      <c r="J315" s="3">
        <v>50</v>
      </c>
      <c r="K315" s="3" t="s">
        <v>48</v>
      </c>
      <c r="L315" s="3">
        <v>9.15</v>
      </c>
    </row>
    <row r="316" spans="1:12" x14ac:dyDescent="0.25">
      <c r="A316" s="3">
        <v>610011</v>
      </c>
      <c r="B316" t="s">
        <v>357</v>
      </c>
      <c r="C316" t="s">
        <v>46</v>
      </c>
      <c r="D316" t="s">
        <v>68</v>
      </c>
      <c r="E316" s="3" t="s">
        <v>53</v>
      </c>
    </row>
    <row r="317" spans="1:12" x14ac:dyDescent="0.25">
      <c r="A317" s="3">
        <v>609783</v>
      </c>
      <c r="B317" t="s">
        <v>358</v>
      </c>
      <c r="C317" t="s">
        <v>50</v>
      </c>
      <c r="D317" t="s">
        <v>93</v>
      </c>
      <c r="E317" s="3" t="s">
        <v>53</v>
      </c>
    </row>
    <row r="318" spans="1:12" x14ac:dyDescent="0.25">
      <c r="A318" s="3">
        <v>610012</v>
      </c>
      <c r="B318" t="s">
        <v>359</v>
      </c>
      <c r="C318" t="s">
        <v>46</v>
      </c>
      <c r="D318" t="s">
        <v>72</v>
      </c>
      <c r="E318" s="3" t="s">
        <v>53</v>
      </c>
    </row>
    <row r="319" spans="1:12" x14ac:dyDescent="0.25">
      <c r="A319" s="3">
        <v>610271</v>
      </c>
      <c r="B319" t="s">
        <v>360</v>
      </c>
      <c r="C319" t="s">
        <v>46</v>
      </c>
      <c r="D319" t="s">
        <v>102</v>
      </c>
      <c r="E319" s="4">
        <v>0.39</v>
      </c>
      <c r="F319" s="3">
        <v>65</v>
      </c>
      <c r="G319" s="3" t="s">
        <v>47</v>
      </c>
      <c r="H319" s="3">
        <v>47</v>
      </c>
      <c r="I319" s="3" t="s">
        <v>48</v>
      </c>
      <c r="J319" s="3">
        <v>29</v>
      </c>
      <c r="K319" s="3" t="s">
        <v>57</v>
      </c>
      <c r="L319" s="3">
        <v>7.81</v>
      </c>
    </row>
    <row r="320" spans="1:12" x14ac:dyDescent="0.25">
      <c r="A320" s="3">
        <v>610274</v>
      </c>
      <c r="B320" t="s">
        <v>361</v>
      </c>
      <c r="C320" t="s">
        <v>46</v>
      </c>
      <c r="D320" t="s">
        <v>117</v>
      </c>
      <c r="E320" s="4">
        <v>0.48</v>
      </c>
      <c r="F320" s="3">
        <v>39</v>
      </c>
      <c r="G320" s="3" t="s">
        <v>57</v>
      </c>
      <c r="H320" s="3">
        <v>39</v>
      </c>
      <c r="I320" s="3" t="s">
        <v>57</v>
      </c>
      <c r="J320" s="3">
        <v>52</v>
      </c>
      <c r="K320" s="3" t="s">
        <v>48</v>
      </c>
      <c r="L320" s="3">
        <v>7.84</v>
      </c>
    </row>
    <row r="321" spans="1:12" x14ac:dyDescent="0.25">
      <c r="A321" s="3">
        <v>609678</v>
      </c>
      <c r="B321" t="s">
        <v>362</v>
      </c>
      <c r="C321" t="s">
        <v>50</v>
      </c>
      <c r="D321" t="s">
        <v>55</v>
      </c>
      <c r="E321" s="3" t="s">
        <v>53</v>
      </c>
    </row>
    <row r="322" spans="1:12" x14ac:dyDescent="0.25">
      <c r="A322" s="3">
        <v>609805</v>
      </c>
      <c r="B322" t="s">
        <v>363</v>
      </c>
      <c r="C322" t="s">
        <v>46</v>
      </c>
      <c r="D322" t="s">
        <v>93</v>
      </c>
      <c r="E322" s="3" t="s">
        <v>91</v>
      </c>
      <c r="F322" s="3">
        <v>64</v>
      </c>
      <c r="G322" s="3" t="s">
        <v>47</v>
      </c>
      <c r="H322" s="3">
        <v>51</v>
      </c>
      <c r="I322" s="3" t="s">
        <v>48</v>
      </c>
      <c r="J322" s="3">
        <v>79</v>
      </c>
      <c r="K322" s="3" t="s">
        <v>47</v>
      </c>
      <c r="L322" s="3">
        <v>8.4499999999999993</v>
      </c>
    </row>
    <row r="323" spans="1:12" x14ac:dyDescent="0.25">
      <c r="A323" s="3">
        <v>609865</v>
      </c>
      <c r="B323" t="s">
        <v>364</v>
      </c>
      <c r="C323" t="s">
        <v>46</v>
      </c>
      <c r="D323" t="s">
        <v>68</v>
      </c>
      <c r="E323" s="4">
        <v>0.65</v>
      </c>
      <c r="F323" s="3">
        <v>56</v>
      </c>
      <c r="G323" s="3" t="s">
        <v>48</v>
      </c>
      <c r="H323" s="3">
        <v>45</v>
      </c>
      <c r="I323" s="3" t="s">
        <v>48</v>
      </c>
      <c r="J323" s="3">
        <v>52</v>
      </c>
      <c r="K323" s="3" t="s">
        <v>48</v>
      </c>
      <c r="L323" s="3">
        <v>8.3000000000000007</v>
      </c>
    </row>
    <row r="324" spans="1:12" x14ac:dyDescent="0.25">
      <c r="A324" s="3">
        <v>609764</v>
      </c>
      <c r="B324" t="s">
        <v>365</v>
      </c>
      <c r="C324" t="s">
        <v>50</v>
      </c>
      <c r="D324" t="s">
        <v>55</v>
      </c>
      <c r="E324" s="4">
        <v>0.48</v>
      </c>
      <c r="F324" s="3">
        <v>51</v>
      </c>
      <c r="G324" s="3" t="s">
        <v>48</v>
      </c>
      <c r="H324" s="3">
        <v>46</v>
      </c>
      <c r="I324" s="3" t="s">
        <v>48</v>
      </c>
      <c r="J324" s="3">
        <v>50</v>
      </c>
      <c r="K324" s="3" t="s">
        <v>48</v>
      </c>
      <c r="L324" s="3">
        <v>8.3699999999999992</v>
      </c>
    </row>
    <row r="325" spans="1:12" x14ac:dyDescent="0.25">
      <c r="A325" s="3">
        <v>609762</v>
      </c>
      <c r="B325" t="s">
        <v>366</v>
      </c>
      <c r="C325" t="s">
        <v>50</v>
      </c>
      <c r="D325" t="s">
        <v>66</v>
      </c>
      <c r="E325" s="3" t="s">
        <v>53</v>
      </c>
    </row>
    <row r="326" spans="1:12" x14ac:dyDescent="0.25">
      <c r="A326" s="3">
        <v>610015</v>
      </c>
      <c r="B326" t="s">
        <v>367</v>
      </c>
      <c r="C326" t="s">
        <v>46</v>
      </c>
      <c r="D326" t="s">
        <v>149</v>
      </c>
      <c r="E326" s="4">
        <v>0.34</v>
      </c>
      <c r="F326" s="3">
        <v>52</v>
      </c>
      <c r="G326" s="3" t="s">
        <v>48</v>
      </c>
      <c r="H326" s="3">
        <v>75</v>
      </c>
      <c r="I326" s="3" t="s">
        <v>47</v>
      </c>
      <c r="J326" s="3">
        <v>66</v>
      </c>
      <c r="K326" s="3" t="s">
        <v>47</v>
      </c>
      <c r="L326" s="3">
        <v>8.9600000000000009</v>
      </c>
    </row>
    <row r="327" spans="1:12" x14ac:dyDescent="0.25">
      <c r="A327" s="3">
        <v>609920</v>
      </c>
      <c r="B327" t="s">
        <v>368</v>
      </c>
      <c r="C327" t="s">
        <v>46</v>
      </c>
      <c r="D327" t="s">
        <v>149</v>
      </c>
      <c r="E327" s="4">
        <v>0.4</v>
      </c>
      <c r="F327" s="3">
        <v>55</v>
      </c>
      <c r="G327" s="3" t="s">
        <v>48</v>
      </c>
      <c r="H327" s="3">
        <v>61</v>
      </c>
      <c r="I327" s="3" t="s">
        <v>47</v>
      </c>
      <c r="J327" s="3">
        <v>61</v>
      </c>
      <c r="K327" s="3" t="s">
        <v>47</v>
      </c>
      <c r="L327" s="3">
        <v>8.68</v>
      </c>
    </row>
    <row r="328" spans="1:12" x14ac:dyDescent="0.25">
      <c r="A328" s="3">
        <v>610084</v>
      </c>
      <c r="B328" t="s">
        <v>369</v>
      </c>
      <c r="C328" t="s">
        <v>46</v>
      </c>
      <c r="D328" t="s">
        <v>75</v>
      </c>
      <c r="E328" s="4">
        <v>0.67</v>
      </c>
      <c r="F328" s="3">
        <v>94</v>
      </c>
      <c r="G328" s="3" t="s">
        <v>70</v>
      </c>
      <c r="H328" s="3">
        <v>67</v>
      </c>
      <c r="I328" s="3" t="s">
        <v>47</v>
      </c>
      <c r="J328" s="3">
        <v>85</v>
      </c>
      <c r="K328" s="3" t="s">
        <v>70</v>
      </c>
      <c r="L328" s="3">
        <v>9.7899999999999991</v>
      </c>
    </row>
    <row r="329" spans="1:12" x14ac:dyDescent="0.25">
      <c r="A329" s="3">
        <v>609925</v>
      </c>
      <c r="B329" t="s">
        <v>370</v>
      </c>
      <c r="C329" t="s">
        <v>46</v>
      </c>
      <c r="D329" t="s">
        <v>102</v>
      </c>
      <c r="E329" s="4">
        <v>0.46</v>
      </c>
      <c r="F329" s="3">
        <v>99</v>
      </c>
      <c r="G329" s="3" t="s">
        <v>70</v>
      </c>
      <c r="H329" s="3">
        <v>99</v>
      </c>
      <c r="I329" s="3" t="s">
        <v>70</v>
      </c>
      <c r="J329" s="3">
        <v>99</v>
      </c>
      <c r="K329" s="3" t="s">
        <v>70</v>
      </c>
      <c r="L329" s="3">
        <v>9.42</v>
      </c>
    </row>
    <row r="330" spans="1:12" x14ac:dyDescent="0.25">
      <c r="A330" s="3">
        <v>610016</v>
      </c>
      <c r="B330" t="s">
        <v>371</v>
      </c>
      <c r="C330" t="s">
        <v>46</v>
      </c>
      <c r="D330" t="s">
        <v>75</v>
      </c>
      <c r="E330" s="4">
        <v>0.69</v>
      </c>
      <c r="F330" s="3">
        <v>51</v>
      </c>
      <c r="G330" s="3" t="s">
        <v>48</v>
      </c>
      <c r="H330" s="3">
        <v>37</v>
      </c>
      <c r="I330" s="3" t="s">
        <v>57</v>
      </c>
      <c r="J330" s="3">
        <v>38</v>
      </c>
      <c r="K330" s="3" t="s">
        <v>57</v>
      </c>
      <c r="L330" s="3">
        <v>8.7799999999999994</v>
      </c>
    </row>
    <row r="331" spans="1:12" x14ac:dyDescent="0.25">
      <c r="A331" s="3">
        <v>609715</v>
      </c>
      <c r="B331" t="s">
        <v>372</v>
      </c>
      <c r="C331" t="s">
        <v>50</v>
      </c>
      <c r="D331" t="s">
        <v>86</v>
      </c>
      <c r="E331" s="3" t="s">
        <v>53</v>
      </c>
    </row>
    <row r="332" spans="1:12" x14ac:dyDescent="0.25">
      <c r="A332" s="3">
        <v>609716</v>
      </c>
      <c r="B332" t="s">
        <v>373</v>
      </c>
      <c r="C332" t="s">
        <v>50</v>
      </c>
      <c r="D332" t="s">
        <v>63</v>
      </c>
      <c r="E332" s="3" t="s">
        <v>53</v>
      </c>
    </row>
    <row r="333" spans="1:12" x14ac:dyDescent="0.25">
      <c r="A333" s="3">
        <v>609718</v>
      </c>
      <c r="B333" t="s">
        <v>374</v>
      </c>
      <c r="C333" t="s">
        <v>50</v>
      </c>
      <c r="D333" t="s">
        <v>75</v>
      </c>
      <c r="E333" s="3" t="s">
        <v>53</v>
      </c>
    </row>
    <row r="334" spans="1:12" x14ac:dyDescent="0.25">
      <c r="A334" s="3">
        <v>609746</v>
      </c>
      <c r="B334" t="s">
        <v>375</v>
      </c>
      <c r="C334" t="s">
        <v>50</v>
      </c>
      <c r="D334" t="s">
        <v>98</v>
      </c>
      <c r="E334" s="3" t="s">
        <v>53</v>
      </c>
    </row>
    <row r="335" spans="1:12" x14ac:dyDescent="0.25">
      <c r="A335" s="3">
        <v>610019</v>
      </c>
      <c r="B335" t="s">
        <v>376</v>
      </c>
      <c r="C335" t="s">
        <v>46</v>
      </c>
      <c r="D335" t="s">
        <v>93</v>
      </c>
      <c r="E335" s="3" t="s">
        <v>53</v>
      </c>
    </row>
    <row r="336" spans="1:12" x14ac:dyDescent="0.25">
      <c r="A336" s="3">
        <v>610022</v>
      </c>
      <c r="B336" t="s">
        <v>377</v>
      </c>
      <c r="C336" t="s">
        <v>46</v>
      </c>
      <c r="D336" t="s">
        <v>68</v>
      </c>
      <c r="E336" s="3" t="s">
        <v>53</v>
      </c>
    </row>
    <row r="337" spans="1:12" x14ac:dyDescent="0.25">
      <c r="A337" s="3">
        <v>610299</v>
      </c>
      <c r="B337" t="s">
        <v>378</v>
      </c>
      <c r="C337" t="s">
        <v>46</v>
      </c>
      <c r="D337" t="s">
        <v>93</v>
      </c>
      <c r="E337" s="3" t="s">
        <v>53</v>
      </c>
    </row>
    <row r="338" spans="1:12" x14ac:dyDescent="0.25">
      <c r="A338" s="3">
        <v>609751</v>
      </c>
      <c r="B338" t="s">
        <v>379</v>
      </c>
      <c r="C338" t="s">
        <v>50</v>
      </c>
      <c r="D338" t="s">
        <v>98</v>
      </c>
      <c r="E338" s="3" t="s">
        <v>53</v>
      </c>
    </row>
    <row r="339" spans="1:12" x14ac:dyDescent="0.25">
      <c r="A339" s="3">
        <v>610026</v>
      </c>
      <c r="B339" t="s">
        <v>380</v>
      </c>
      <c r="C339" t="s">
        <v>46</v>
      </c>
      <c r="D339" t="s">
        <v>55</v>
      </c>
      <c r="E339" s="3" t="s">
        <v>53</v>
      </c>
    </row>
    <row r="340" spans="1:12" x14ac:dyDescent="0.25">
      <c r="A340" s="3">
        <v>610027</v>
      </c>
      <c r="B340" t="s">
        <v>381</v>
      </c>
      <c r="C340" t="s">
        <v>46</v>
      </c>
      <c r="D340" t="s">
        <v>93</v>
      </c>
      <c r="E340" s="3" t="s">
        <v>53</v>
      </c>
    </row>
    <row r="341" spans="1:12" x14ac:dyDescent="0.25">
      <c r="A341" s="3">
        <v>400146</v>
      </c>
      <c r="B341" t="s">
        <v>1728</v>
      </c>
      <c r="C341" t="s">
        <v>46</v>
      </c>
      <c r="D341" t="s">
        <v>52</v>
      </c>
      <c r="E341" s="3" t="s">
        <v>53</v>
      </c>
    </row>
    <row r="342" spans="1:12" x14ac:dyDescent="0.25">
      <c r="A342" s="3">
        <v>400044</v>
      </c>
      <c r="B342" t="s">
        <v>382</v>
      </c>
      <c r="C342" t="s">
        <v>46</v>
      </c>
      <c r="D342" t="s">
        <v>52</v>
      </c>
      <c r="E342" s="3" t="s">
        <v>53</v>
      </c>
    </row>
    <row r="343" spans="1:12" x14ac:dyDescent="0.25">
      <c r="A343" s="3">
        <v>400163</v>
      </c>
      <c r="B343" t="s">
        <v>1736</v>
      </c>
      <c r="C343" t="s">
        <v>46</v>
      </c>
      <c r="D343" t="s">
        <v>52</v>
      </c>
      <c r="E343" s="3" t="s">
        <v>53</v>
      </c>
    </row>
    <row r="344" spans="1:12" x14ac:dyDescent="0.25">
      <c r="A344" s="3">
        <v>400180</v>
      </c>
      <c r="B344" t="s">
        <v>1739</v>
      </c>
      <c r="C344" t="s">
        <v>46</v>
      </c>
      <c r="D344" t="s">
        <v>52</v>
      </c>
      <c r="E344" s="3" t="s">
        <v>53</v>
      </c>
    </row>
    <row r="345" spans="1:12" x14ac:dyDescent="0.25">
      <c r="A345" s="3">
        <v>610030</v>
      </c>
      <c r="B345" t="s">
        <v>383</v>
      </c>
      <c r="C345" t="s">
        <v>46</v>
      </c>
      <c r="D345" t="s">
        <v>98</v>
      </c>
      <c r="E345" s="3" t="s">
        <v>53</v>
      </c>
    </row>
    <row r="346" spans="1:12" x14ac:dyDescent="0.25">
      <c r="A346" s="3">
        <v>609719</v>
      </c>
      <c r="B346" t="s">
        <v>384</v>
      </c>
      <c r="C346" t="s">
        <v>50</v>
      </c>
      <c r="D346" t="s">
        <v>68</v>
      </c>
      <c r="E346" s="4">
        <v>0.33</v>
      </c>
      <c r="F346" s="3">
        <v>54</v>
      </c>
      <c r="G346" s="3" t="s">
        <v>48</v>
      </c>
      <c r="H346" s="3">
        <v>39</v>
      </c>
      <c r="I346" s="3" t="s">
        <v>57</v>
      </c>
      <c r="J346" s="3">
        <v>28</v>
      </c>
      <c r="K346" s="3" t="s">
        <v>57</v>
      </c>
      <c r="L346" s="3">
        <v>8.01</v>
      </c>
    </row>
    <row r="347" spans="1:12" x14ac:dyDescent="0.25">
      <c r="A347" s="3">
        <v>609720</v>
      </c>
      <c r="B347" t="s">
        <v>385</v>
      </c>
      <c r="C347" t="s">
        <v>50</v>
      </c>
      <c r="D347" t="s">
        <v>63</v>
      </c>
      <c r="E347" s="3" t="s">
        <v>53</v>
      </c>
    </row>
    <row r="348" spans="1:12" x14ac:dyDescent="0.25">
      <c r="A348" s="3">
        <v>609869</v>
      </c>
      <c r="B348" t="s">
        <v>386</v>
      </c>
      <c r="C348" t="s">
        <v>46</v>
      </c>
      <c r="D348" t="s">
        <v>93</v>
      </c>
      <c r="E348" s="4">
        <v>0.56000000000000005</v>
      </c>
      <c r="F348" s="3">
        <v>61</v>
      </c>
      <c r="G348" s="3" t="s">
        <v>47</v>
      </c>
      <c r="H348" s="3">
        <v>60</v>
      </c>
      <c r="I348" s="3" t="s">
        <v>47</v>
      </c>
      <c r="J348" s="3">
        <v>73</v>
      </c>
      <c r="K348" s="3" t="s">
        <v>47</v>
      </c>
      <c r="L348" s="3">
        <v>7.85</v>
      </c>
    </row>
    <row r="349" spans="1:12" x14ac:dyDescent="0.25">
      <c r="A349" s="3">
        <v>609993</v>
      </c>
      <c r="B349" t="s">
        <v>387</v>
      </c>
      <c r="C349" t="s">
        <v>46</v>
      </c>
      <c r="D349" t="s">
        <v>86</v>
      </c>
      <c r="E349" s="4">
        <v>0.63</v>
      </c>
      <c r="F349" s="3">
        <v>61</v>
      </c>
      <c r="G349" s="3" t="s">
        <v>47</v>
      </c>
      <c r="H349" s="3">
        <v>64</v>
      </c>
      <c r="I349" s="3" t="s">
        <v>47</v>
      </c>
      <c r="J349" s="3">
        <v>59</v>
      </c>
      <c r="K349" s="3" t="s">
        <v>48</v>
      </c>
      <c r="L349" s="3">
        <v>9.23</v>
      </c>
    </row>
    <row r="350" spans="1:12" x14ac:dyDescent="0.25">
      <c r="A350" s="3">
        <v>610033</v>
      </c>
      <c r="B350" t="s">
        <v>388</v>
      </c>
      <c r="C350" t="s">
        <v>46</v>
      </c>
      <c r="D350" t="s">
        <v>63</v>
      </c>
      <c r="E350" s="3" t="s">
        <v>53</v>
      </c>
    </row>
    <row r="351" spans="1:12" x14ac:dyDescent="0.25">
      <c r="A351" s="3">
        <v>610520</v>
      </c>
      <c r="B351" t="s">
        <v>389</v>
      </c>
      <c r="C351" t="s">
        <v>46</v>
      </c>
      <c r="D351" t="s">
        <v>55</v>
      </c>
      <c r="E351" s="3" t="s">
        <v>53</v>
      </c>
    </row>
    <row r="352" spans="1:12" x14ac:dyDescent="0.25">
      <c r="A352" s="3">
        <v>610208</v>
      </c>
      <c r="B352" t="s">
        <v>390</v>
      </c>
      <c r="C352" t="s">
        <v>46</v>
      </c>
      <c r="D352" t="s">
        <v>66</v>
      </c>
      <c r="E352" s="3" t="s">
        <v>53</v>
      </c>
    </row>
    <row r="353" spans="1:12" x14ac:dyDescent="0.25">
      <c r="A353" s="3">
        <v>610034</v>
      </c>
      <c r="B353" t="s">
        <v>391</v>
      </c>
      <c r="C353" t="s">
        <v>46</v>
      </c>
      <c r="D353" t="s">
        <v>102</v>
      </c>
      <c r="E353" s="4">
        <v>0.75</v>
      </c>
      <c r="F353" s="3">
        <v>24</v>
      </c>
      <c r="G353" s="3" t="s">
        <v>57</v>
      </c>
      <c r="H353" s="3">
        <v>22</v>
      </c>
      <c r="I353" s="3" t="s">
        <v>57</v>
      </c>
      <c r="J353" s="3">
        <v>65</v>
      </c>
      <c r="K353" s="3" t="s">
        <v>47</v>
      </c>
      <c r="L353" s="3">
        <v>7.58</v>
      </c>
    </row>
    <row r="354" spans="1:12" x14ac:dyDescent="0.25">
      <c r="A354" s="3">
        <v>400151</v>
      </c>
      <c r="B354" t="s">
        <v>392</v>
      </c>
      <c r="C354" t="s">
        <v>46</v>
      </c>
      <c r="D354" t="s">
        <v>52</v>
      </c>
      <c r="E354" s="3" t="s">
        <v>53</v>
      </c>
    </row>
    <row r="355" spans="1:12" x14ac:dyDescent="0.25">
      <c r="A355" s="3">
        <v>400046</v>
      </c>
      <c r="B355" t="s">
        <v>393</v>
      </c>
      <c r="C355" t="s">
        <v>46</v>
      </c>
      <c r="D355" t="s">
        <v>52</v>
      </c>
      <c r="E355" s="3" t="s">
        <v>53</v>
      </c>
    </row>
    <row r="356" spans="1:12" x14ac:dyDescent="0.25">
      <c r="A356" s="3">
        <v>400047</v>
      </c>
      <c r="B356" t="s">
        <v>394</v>
      </c>
      <c r="C356" t="s">
        <v>46</v>
      </c>
      <c r="D356" t="s">
        <v>52</v>
      </c>
      <c r="E356" s="3" t="s">
        <v>53</v>
      </c>
    </row>
    <row r="357" spans="1:12" x14ac:dyDescent="0.25">
      <c r="A357" s="3">
        <v>400048</v>
      </c>
      <c r="B357" t="s">
        <v>395</v>
      </c>
      <c r="C357" t="s">
        <v>46</v>
      </c>
      <c r="D357" t="s">
        <v>52</v>
      </c>
      <c r="E357" s="4">
        <v>0.42</v>
      </c>
      <c r="F357" s="3">
        <v>71</v>
      </c>
      <c r="G357" s="3" t="s">
        <v>47</v>
      </c>
      <c r="H357" s="3">
        <v>70</v>
      </c>
      <c r="I357" s="3" t="s">
        <v>47</v>
      </c>
      <c r="J357" s="3">
        <v>84</v>
      </c>
      <c r="K357" s="3" t="s">
        <v>70</v>
      </c>
      <c r="L357" s="3">
        <v>8.8000000000000007</v>
      </c>
    </row>
    <row r="358" spans="1:12" x14ac:dyDescent="0.25">
      <c r="A358" s="3">
        <v>400165</v>
      </c>
      <c r="B358" t="s">
        <v>396</v>
      </c>
      <c r="C358" t="s">
        <v>46</v>
      </c>
      <c r="D358" t="s">
        <v>52</v>
      </c>
      <c r="E358" s="3" t="s">
        <v>53</v>
      </c>
    </row>
    <row r="359" spans="1:12" x14ac:dyDescent="0.25">
      <c r="A359" s="3">
        <v>400111</v>
      </c>
      <c r="B359" t="s">
        <v>397</v>
      </c>
      <c r="C359" t="s">
        <v>46</v>
      </c>
      <c r="D359" t="s">
        <v>52</v>
      </c>
      <c r="E359" s="3" t="s">
        <v>53</v>
      </c>
    </row>
    <row r="360" spans="1:12" x14ac:dyDescent="0.25">
      <c r="A360" s="3">
        <v>400107</v>
      </c>
      <c r="B360" t="s">
        <v>398</v>
      </c>
      <c r="C360" t="s">
        <v>46</v>
      </c>
      <c r="D360" t="s">
        <v>52</v>
      </c>
      <c r="E360" s="3" t="s">
        <v>53</v>
      </c>
    </row>
    <row r="361" spans="1:12" x14ac:dyDescent="0.25">
      <c r="A361" s="3">
        <v>610291</v>
      </c>
      <c r="B361" t="s">
        <v>399</v>
      </c>
      <c r="C361" t="s">
        <v>46</v>
      </c>
      <c r="D361" t="s">
        <v>55</v>
      </c>
      <c r="E361" s="4">
        <v>0.38</v>
      </c>
      <c r="F361" s="3">
        <v>48</v>
      </c>
      <c r="G361" s="3" t="s">
        <v>48</v>
      </c>
      <c r="H361" s="3">
        <v>39</v>
      </c>
      <c r="I361" s="3" t="s">
        <v>57</v>
      </c>
      <c r="J361" s="3">
        <v>35</v>
      </c>
      <c r="K361" s="3" t="s">
        <v>57</v>
      </c>
      <c r="L361" s="3">
        <v>8.2799999999999994</v>
      </c>
    </row>
    <row r="362" spans="1:12" x14ac:dyDescent="0.25">
      <c r="A362" s="3">
        <v>400049</v>
      </c>
      <c r="B362" t="s">
        <v>400</v>
      </c>
      <c r="C362" t="s">
        <v>46</v>
      </c>
      <c r="D362" t="s">
        <v>52</v>
      </c>
      <c r="E362" s="3" t="s">
        <v>53</v>
      </c>
    </row>
    <row r="363" spans="1:12" x14ac:dyDescent="0.25">
      <c r="A363" s="3">
        <v>400119</v>
      </c>
      <c r="B363" t="s">
        <v>401</v>
      </c>
      <c r="C363" t="s">
        <v>50</v>
      </c>
      <c r="D363" t="s">
        <v>52</v>
      </c>
      <c r="E363" s="4">
        <v>0.31</v>
      </c>
      <c r="F363" s="3">
        <v>93</v>
      </c>
      <c r="G363" s="3" t="s">
        <v>70</v>
      </c>
      <c r="H363" s="3">
        <v>90</v>
      </c>
      <c r="I363" s="3" t="s">
        <v>70</v>
      </c>
      <c r="J363" s="3">
        <v>65</v>
      </c>
      <c r="K363" s="3" t="s">
        <v>47</v>
      </c>
      <c r="L363" s="3">
        <v>8.84</v>
      </c>
    </row>
    <row r="364" spans="1:12" x14ac:dyDescent="0.25">
      <c r="A364" s="3">
        <v>610305</v>
      </c>
      <c r="B364" t="s">
        <v>402</v>
      </c>
      <c r="C364" t="s">
        <v>46</v>
      </c>
      <c r="D364" t="s">
        <v>106</v>
      </c>
      <c r="E364" s="4">
        <v>0.65</v>
      </c>
      <c r="F364" s="3">
        <v>50</v>
      </c>
      <c r="G364" s="3" t="s">
        <v>48</v>
      </c>
      <c r="H364" s="3">
        <v>52</v>
      </c>
      <c r="I364" s="3" t="s">
        <v>48</v>
      </c>
      <c r="J364" s="3">
        <v>58</v>
      </c>
      <c r="K364" s="3" t="s">
        <v>48</v>
      </c>
      <c r="L364" s="3">
        <v>7.74</v>
      </c>
    </row>
    <row r="365" spans="1:12" x14ac:dyDescent="0.25">
      <c r="A365" s="3">
        <v>610298</v>
      </c>
      <c r="B365" t="s">
        <v>403</v>
      </c>
      <c r="C365" t="s">
        <v>46</v>
      </c>
      <c r="D365" t="s">
        <v>55</v>
      </c>
      <c r="E365" s="4">
        <v>0.56999999999999995</v>
      </c>
      <c r="F365" s="3">
        <v>85</v>
      </c>
      <c r="G365" s="3" t="s">
        <v>70</v>
      </c>
      <c r="H365" s="3">
        <v>54</v>
      </c>
      <c r="I365" s="3" t="s">
        <v>48</v>
      </c>
      <c r="J365" s="3">
        <v>48</v>
      </c>
      <c r="K365" s="3" t="s">
        <v>48</v>
      </c>
      <c r="L365" s="3">
        <v>9.26</v>
      </c>
    </row>
    <row r="366" spans="1:12" x14ac:dyDescent="0.25">
      <c r="A366" s="3">
        <v>610036</v>
      </c>
      <c r="B366" t="s">
        <v>404</v>
      </c>
      <c r="C366" t="s">
        <v>46</v>
      </c>
      <c r="D366" t="s">
        <v>117</v>
      </c>
      <c r="E366" s="3" t="s">
        <v>91</v>
      </c>
      <c r="F366" s="3">
        <v>60</v>
      </c>
      <c r="G366" s="3" t="s">
        <v>47</v>
      </c>
      <c r="H366" s="3">
        <v>48</v>
      </c>
      <c r="I366" s="3" t="s">
        <v>48</v>
      </c>
      <c r="J366" s="3">
        <v>64</v>
      </c>
      <c r="K366" s="3" t="s">
        <v>47</v>
      </c>
      <c r="L366" s="3">
        <v>8.18</v>
      </c>
    </row>
    <row r="367" spans="1:12" x14ac:dyDescent="0.25">
      <c r="A367" s="3">
        <v>610037</v>
      </c>
      <c r="B367" t="s">
        <v>405</v>
      </c>
      <c r="C367" t="s">
        <v>46</v>
      </c>
      <c r="D367" t="s">
        <v>93</v>
      </c>
      <c r="E367" s="4">
        <v>0.4</v>
      </c>
      <c r="F367" s="3">
        <v>74</v>
      </c>
      <c r="G367" s="3" t="s">
        <v>47</v>
      </c>
      <c r="H367" s="3">
        <v>62</v>
      </c>
      <c r="I367" s="3" t="s">
        <v>47</v>
      </c>
      <c r="J367" s="3">
        <v>75</v>
      </c>
      <c r="K367" s="3" t="s">
        <v>47</v>
      </c>
      <c r="L367" s="3">
        <v>8.43</v>
      </c>
    </row>
    <row r="368" spans="1:12" x14ac:dyDescent="0.25">
      <c r="A368" s="3">
        <v>610038</v>
      </c>
      <c r="B368" t="s">
        <v>406</v>
      </c>
      <c r="C368" t="s">
        <v>46</v>
      </c>
      <c r="D368" t="s">
        <v>63</v>
      </c>
      <c r="E368" s="3" t="s">
        <v>53</v>
      </c>
    </row>
    <row r="369" spans="1:12" x14ac:dyDescent="0.25">
      <c r="A369" s="3">
        <v>609738</v>
      </c>
      <c r="B369" t="s">
        <v>407</v>
      </c>
      <c r="C369" t="s">
        <v>50</v>
      </c>
      <c r="D369" t="s">
        <v>55</v>
      </c>
      <c r="E369" s="3" t="s">
        <v>53</v>
      </c>
    </row>
    <row r="370" spans="1:12" x14ac:dyDescent="0.25">
      <c r="A370" s="3">
        <v>610391</v>
      </c>
      <c r="B370" t="s">
        <v>408</v>
      </c>
      <c r="C370" t="s">
        <v>50</v>
      </c>
      <c r="D370" t="s">
        <v>93</v>
      </c>
      <c r="E370" s="4">
        <v>0.36</v>
      </c>
      <c r="F370" s="3">
        <v>73</v>
      </c>
      <c r="G370" s="3" t="s">
        <v>47</v>
      </c>
      <c r="H370" s="3">
        <v>53</v>
      </c>
      <c r="I370" s="3" t="s">
        <v>48</v>
      </c>
      <c r="J370" s="3">
        <v>53</v>
      </c>
      <c r="K370" s="3" t="s">
        <v>48</v>
      </c>
      <c r="L370" s="3">
        <v>9.24</v>
      </c>
    </row>
    <row r="371" spans="1:12" x14ac:dyDescent="0.25">
      <c r="A371" s="3">
        <v>400137</v>
      </c>
      <c r="B371" t="s">
        <v>409</v>
      </c>
      <c r="C371" t="s">
        <v>50</v>
      </c>
      <c r="D371" t="s">
        <v>88</v>
      </c>
      <c r="E371" s="4">
        <v>0.34</v>
      </c>
      <c r="F371" s="3">
        <v>88</v>
      </c>
      <c r="G371" s="3" t="s">
        <v>70</v>
      </c>
      <c r="H371" s="3">
        <v>73</v>
      </c>
      <c r="I371" s="3" t="s">
        <v>47</v>
      </c>
      <c r="J371" s="3">
        <v>73</v>
      </c>
      <c r="K371" s="3" t="s">
        <v>47</v>
      </c>
      <c r="L371" s="3">
        <v>8.7799999999999994</v>
      </c>
    </row>
    <row r="372" spans="1:12" x14ac:dyDescent="0.25">
      <c r="A372" s="3">
        <v>609834</v>
      </c>
      <c r="B372" t="s">
        <v>410</v>
      </c>
      <c r="C372" t="s">
        <v>46</v>
      </c>
      <c r="D372" t="s">
        <v>55</v>
      </c>
      <c r="E372" s="4">
        <v>0.46</v>
      </c>
      <c r="F372" s="3">
        <v>27</v>
      </c>
      <c r="G372" s="3" t="s">
        <v>57</v>
      </c>
      <c r="H372" s="3">
        <v>34</v>
      </c>
      <c r="I372" s="3" t="s">
        <v>57</v>
      </c>
      <c r="J372" s="3">
        <v>53</v>
      </c>
      <c r="K372" s="3" t="s">
        <v>48</v>
      </c>
      <c r="L372" s="3">
        <v>8.83</v>
      </c>
    </row>
    <row r="373" spans="1:12" x14ac:dyDescent="0.25">
      <c r="A373" s="3">
        <v>610040</v>
      </c>
      <c r="B373" t="s">
        <v>411</v>
      </c>
      <c r="C373" t="s">
        <v>46</v>
      </c>
      <c r="D373" t="s">
        <v>55</v>
      </c>
      <c r="E373" s="4">
        <v>0.71</v>
      </c>
      <c r="F373" s="3">
        <v>46</v>
      </c>
      <c r="G373" s="3" t="s">
        <v>48</v>
      </c>
      <c r="H373" s="3">
        <v>76</v>
      </c>
      <c r="I373" s="3" t="s">
        <v>47</v>
      </c>
      <c r="J373" s="3">
        <v>68</v>
      </c>
      <c r="K373" s="3" t="s">
        <v>47</v>
      </c>
      <c r="L373" s="3">
        <v>8.98</v>
      </c>
    </row>
    <row r="374" spans="1:12" x14ac:dyDescent="0.25">
      <c r="A374" s="3">
        <v>400011</v>
      </c>
      <c r="B374" t="s">
        <v>412</v>
      </c>
      <c r="C374" t="s">
        <v>46</v>
      </c>
      <c r="D374" t="s">
        <v>52</v>
      </c>
      <c r="E374" s="3" t="s">
        <v>53</v>
      </c>
    </row>
    <row r="375" spans="1:12" x14ac:dyDescent="0.25">
      <c r="A375" s="3">
        <v>610041</v>
      </c>
      <c r="B375" t="s">
        <v>413</v>
      </c>
      <c r="C375" t="s">
        <v>46</v>
      </c>
      <c r="D375" t="s">
        <v>106</v>
      </c>
      <c r="E375" s="4">
        <v>0.34</v>
      </c>
      <c r="F375" s="3">
        <v>37</v>
      </c>
      <c r="G375" s="3" t="s">
        <v>57</v>
      </c>
      <c r="H375" s="3">
        <v>47</v>
      </c>
      <c r="I375" s="3" t="s">
        <v>48</v>
      </c>
      <c r="J375" s="3">
        <v>35</v>
      </c>
      <c r="K375" s="3" t="s">
        <v>57</v>
      </c>
      <c r="L375" s="3">
        <v>8.64</v>
      </c>
    </row>
    <row r="376" spans="1:12" x14ac:dyDescent="0.25">
      <c r="A376" s="3">
        <v>610325</v>
      </c>
      <c r="B376" t="s">
        <v>414</v>
      </c>
      <c r="C376" t="s">
        <v>46</v>
      </c>
      <c r="D376" t="s">
        <v>63</v>
      </c>
      <c r="E376" s="4">
        <v>0.52</v>
      </c>
      <c r="F376" s="3">
        <v>44</v>
      </c>
      <c r="G376" s="3" t="s">
        <v>48</v>
      </c>
      <c r="H376" s="3">
        <v>48</v>
      </c>
      <c r="I376" s="3" t="s">
        <v>48</v>
      </c>
      <c r="J376" s="3">
        <v>48</v>
      </c>
      <c r="K376" s="3" t="s">
        <v>48</v>
      </c>
      <c r="L376" s="3">
        <v>8.6999999999999993</v>
      </c>
    </row>
    <row r="377" spans="1:12" x14ac:dyDescent="0.25">
      <c r="A377" s="3">
        <v>610541</v>
      </c>
      <c r="B377" t="s">
        <v>415</v>
      </c>
      <c r="C377" t="s">
        <v>46</v>
      </c>
      <c r="D377" t="s">
        <v>55</v>
      </c>
      <c r="E377" s="4">
        <v>0.59</v>
      </c>
      <c r="F377" s="3">
        <v>42</v>
      </c>
      <c r="G377" s="3" t="s">
        <v>48</v>
      </c>
      <c r="H377" s="3">
        <v>44</v>
      </c>
      <c r="I377" s="3" t="s">
        <v>48</v>
      </c>
      <c r="J377" s="3">
        <v>76</v>
      </c>
      <c r="K377" s="3" t="s">
        <v>47</v>
      </c>
      <c r="L377" s="3">
        <v>9.02</v>
      </c>
    </row>
    <row r="378" spans="1:12" x14ac:dyDescent="0.25">
      <c r="A378" s="3">
        <v>610043</v>
      </c>
      <c r="B378" t="s">
        <v>416</v>
      </c>
      <c r="C378" t="s">
        <v>46</v>
      </c>
      <c r="D378" t="s">
        <v>106</v>
      </c>
      <c r="E378" s="4">
        <v>0.59</v>
      </c>
      <c r="F378" s="3">
        <v>99</v>
      </c>
      <c r="G378" s="3" t="s">
        <v>70</v>
      </c>
      <c r="H378" s="3">
        <v>99</v>
      </c>
      <c r="I378" s="3" t="s">
        <v>70</v>
      </c>
      <c r="J378" s="3">
        <v>99</v>
      </c>
      <c r="K378" s="3" t="s">
        <v>70</v>
      </c>
      <c r="L378" s="3">
        <v>9.81</v>
      </c>
    </row>
    <row r="379" spans="1:12" x14ac:dyDescent="0.25">
      <c r="A379" s="3">
        <v>610044</v>
      </c>
      <c r="B379" t="s">
        <v>417</v>
      </c>
      <c r="C379" t="s">
        <v>46</v>
      </c>
      <c r="D379" t="s">
        <v>102</v>
      </c>
      <c r="E379" s="3" t="s">
        <v>53</v>
      </c>
    </row>
    <row r="380" spans="1:12" x14ac:dyDescent="0.25">
      <c r="A380" s="3">
        <v>610029</v>
      </c>
      <c r="B380" t="s">
        <v>418</v>
      </c>
      <c r="C380" t="s">
        <v>46</v>
      </c>
      <c r="D380" t="s">
        <v>72</v>
      </c>
      <c r="E380" s="4">
        <v>0.61</v>
      </c>
      <c r="F380" s="3">
        <v>95</v>
      </c>
      <c r="G380" s="3" t="s">
        <v>70</v>
      </c>
      <c r="H380" s="3">
        <v>99</v>
      </c>
      <c r="I380" s="3" t="s">
        <v>70</v>
      </c>
      <c r="J380" s="3">
        <v>99</v>
      </c>
      <c r="K380" s="3" t="s">
        <v>70</v>
      </c>
      <c r="L380" s="3">
        <v>9.3800000000000008</v>
      </c>
    </row>
    <row r="381" spans="1:12" x14ac:dyDescent="0.25">
      <c r="A381" s="3">
        <v>610046</v>
      </c>
      <c r="B381" t="s">
        <v>419</v>
      </c>
      <c r="C381" t="s">
        <v>46</v>
      </c>
      <c r="D381" t="s">
        <v>106</v>
      </c>
      <c r="E381" s="3" t="s">
        <v>53</v>
      </c>
    </row>
    <row r="382" spans="1:12" x14ac:dyDescent="0.25">
      <c r="A382" s="3">
        <v>610215</v>
      </c>
      <c r="B382" t="s">
        <v>420</v>
      </c>
      <c r="C382" t="s">
        <v>46</v>
      </c>
      <c r="D382" t="s">
        <v>149</v>
      </c>
      <c r="E382" s="4">
        <v>0.73</v>
      </c>
      <c r="F382" s="3">
        <v>36</v>
      </c>
      <c r="G382" s="3" t="s">
        <v>57</v>
      </c>
      <c r="H382" s="3">
        <v>25</v>
      </c>
      <c r="I382" s="3" t="s">
        <v>57</v>
      </c>
      <c r="J382" s="3">
        <v>58</v>
      </c>
      <c r="K382" s="3" t="s">
        <v>48</v>
      </c>
      <c r="L382" s="3">
        <v>8.86</v>
      </c>
    </row>
    <row r="383" spans="1:12" x14ac:dyDescent="0.25">
      <c r="A383" s="3">
        <v>610047</v>
      </c>
      <c r="B383" t="s">
        <v>421</v>
      </c>
      <c r="C383" t="s">
        <v>46</v>
      </c>
      <c r="D383" t="s">
        <v>77</v>
      </c>
      <c r="E383" s="4">
        <v>0.43</v>
      </c>
      <c r="F383" s="3">
        <v>70</v>
      </c>
      <c r="G383" s="3" t="s">
        <v>47</v>
      </c>
      <c r="H383" s="3">
        <v>65</v>
      </c>
      <c r="I383" s="3" t="s">
        <v>47</v>
      </c>
      <c r="J383" s="3">
        <v>39</v>
      </c>
      <c r="K383" s="3" t="s">
        <v>57</v>
      </c>
      <c r="L383" s="3">
        <v>7.7</v>
      </c>
    </row>
    <row r="384" spans="1:12" x14ac:dyDescent="0.25">
      <c r="A384" s="3">
        <v>610582</v>
      </c>
      <c r="B384" t="s">
        <v>422</v>
      </c>
      <c r="C384" t="s">
        <v>50</v>
      </c>
      <c r="D384" t="s">
        <v>88</v>
      </c>
      <c r="E384" s="3" t="s">
        <v>53</v>
      </c>
    </row>
    <row r="385" spans="1:12" x14ac:dyDescent="0.25">
      <c r="A385" s="3">
        <v>610048</v>
      </c>
      <c r="B385" t="s">
        <v>423</v>
      </c>
      <c r="C385" t="s">
        <v>46</v>
      </c>
      <c r="D385" t="s">
        <v>63</v>
      </c>
      <c r="E385" s="4">
        <v>0.54</v>
      </c>
      <c r="F385" s="3">
        <v>83</v>
      </c>
      <c r="G385" s="3" t="s">
        <v>70</v>
      </c>
      <c r="H385" s="3">
        <v>74</v>
      </c>
      <c r="I385" s="3" t="s">
        <v>47</v>
      </c>
      <c r="J385" s="3">
        <v>68</v>
      </c>
      <c r="K385" s="3" t="s">
        <v>47</v>
      </c>
      <c r="L385" s="3">
        <v>7.85</v>
      </c>
    </row>
    <row r="386" spans="1:12" x14ac:dyDescent="0.25">
      <c r="A386" s="3">
        <v>609722</v>
      </c>
      <c r="B386" t="s">
        <v>424</v>
      </c>
      <c r="C386" t="s">
        <v>50</v>
      </c>
      <c r="D386" t="s">
        <v>102</v>
      </c>
      <c r="E386" s="3" t="s">
        <v>53</v>
      </c>
    </row>
    <row r="387" spans="1:12" x14ac:dyDescent="0.25">
      <c r="A387" s="3">
        <v>610052</v>
      </c>
      <c r="B387" t="s">
        <v>425</v>
      </c>
      <c r="C387" t="s">
        <v>46</v>
      </c>
      <c r="D387" t="s">
        <v>77</v>
      </c>
      <c r="E387" s="4">
        <v>0.55000000000000004</v>
      </c>
      <c r="F387" s="3">
        <v>52</v>
      </c>
      <c r="G387" s="3" t="s">
        <v>48</v>
      </c>
      <c r="H387" s="3">
        <v>20</v>
      </c>
      <c r="I387" s="3" t="s">
        <v>57</v>
      </c>
      <c r="J387" s="3">
        <v>47</v>
      </c>
      <c r="K387" s="3" t="s">
        <v>48</v>
      </c>
      <c r="L387" s="3">
        <v>7.39</v>
      </c>
    </row>
    <row r="388" spans="1:12" x14ac:dyDescent="0.25">
      <c r="A388" s="3">
        <v>609780</v>
      </c>
      <c r="B388" t="s">
        <v>426</v>
      </c>
      <c r="C388" t="s">
        <v>50</v>
      </c>
      <c r="D388" t="s">
        <v>55</v>
      </c>
      <c r="E388" s="3" t="s">
        <v>53</v>
      </c>
    </row>
    <row r="389" spans="1:12" x14ac:dyDescent="0.25">
      <c r="A389" s="3">
        <v>610053</v>
      </c>
      <c r="B389" t="s">
        <v>427</v>
      </c>
      <c r="C389" t="s">
        <v>46</v>
      </c>
      <c r="D389" t="s">
        <v>117</v>
      </c>
      <c r="E389" s="3" t="s">
        <v>53</v>
      </c>
    </row>
    <row r="390" spans="1:12" x14ac:dyDescent="0.25">
      <c r="A390" s="3">
        <v>610054</v>
      </c>
      <c r="B390" t="s">
        <v>428</v>
      </c>
      <c r="C390" t="s">
        <v>46</v>
      </c>
      <c r="D390" t="s">
        <v>66</v>
      </c>
      <c r="E390" s="4">
        <v>0.32</v>
      </c>
      <c r="F390" s="3">
        <v>1</v>
      </c>
      <c r="G390" s="3" t="s">
        <v>81</v>
      </c>
      <c r="H390" s="3">
        <v>48</v>
      </c>
      <c r="I390" s="3" t="s">
        <v>48</v>
      </c>
      <c r="J390" s="3">
        <v>71</v>
      </c>
      <c r="K390" s="3" t="s">
        <v>47</v>
      </c>
      <c r="L390" s="3">
        <v>8.7899999999999991</v>
      </c>
    </row>
    <row r="391" spans="1:12" x14ac:dyDescent="0.25">
      <c r="A391" s="3">
        <v>609723</v>
      </c>
      <c r="B391" t="s">
        <v>429</v>
      </c>
      <c r="C391" t="s">
        <v>50</v>
      </c>
      <c r="D391" t="s">
        <v>102</v>
      </c>
      <c r="E391" s="4">
        <v>0.4</v>
      </c>
      <c r="F391" s="3">
        <v>61</v>
      </c>
      <c r="G391" s="3" t="s">
        <v>47</v>
      </c>
      <c r="H391" s="3">
        <v>52</v>
      </c>
      <c r="I391" s="3" t="s">
        <v>48</v>
      </c>
      <c r="J391" s="3">
        <v>56</v>
      </c>
      <c r="K391" s="3" t="s">
        <v>48</v>
      </c>
      <c r="L391" s="3">
        <v>7.53</v>
      </c>
    </row>
    <row r="392" spans="1:12" x14ac:dyDescent="0.25">
      <c r="A392" s="3">
        <v>610321</v>
      </c>
      <c r="B392" t="s">
        <v>430</v>
      </c>
      <c r="D392" t="s">
        <v>61</v>
      </c>
      <c r="E392" s="3" t="s">
        <v>53</v>
      </c>
    </row>
    <row r="393" spans="1:12" x14ac:dyDescent="0.25">
      <c r="A393" s="3">
        <v>610056</v>
      </c>
      <c r="B393" t="s">
        <v>431</v>
      </c>
      <c r="C393" t="s">
        <v>46</v>
      </c>
      <c r="D393" t="s">
        <v>102</v>
      </c>
      <c r="E393" s="4">
        <v>0.41</v>
      </c>
      <c r="F393" s="3">
        <v>92</v>
      </c>
      <c r="G393" s="3" t="s">
        <v>70</v>
      </c>
      <c r="H393" s="3">
        <v>86</v>
      </c>
      <c r="I393" s="3" t="s">
        <v>70</v>
      </c>
      <c r="J393" s="3">
        <v>88</v>
      </c>
      <c r="K393" s="3" t="s">
        <v>70</v>
      </c>
      <c r="L393" s="3">
        <v>8.81</v>
      </c>
    </row>
    <row r="394" spans="1:12" x14ac:dyDescent="0.25">
      <c r="A394" s="3">
        <v>609724</v>
      </c>
      <c r="B394" t="s">
        <v>432</v>
      </c>
      <c r="C394" t="s">
        <v>50</v>
      </c>
      <c r="D394" t="s">
        <v>68</v>
      </c>
      <c r="E394" s="3" t="s">
        <v>53</v>
      </c>
    </row>
    <row r="395" spans="1:12" x14ac:dyDescent="0.25">
      <c r="A395" s="3">
        <v>610059</v>
      </c>
      <c r="B395" t="s">
        <v>433</v>
      </c>
      <c r="C395" t="s">
        <v>46</v>
      </c>
      <c r="D395" t="s">
        <v>63</v>
      </c>
      <c r="E395" s="3" t="s">
        <v>53</v>
      </c>
    </row>
    <row r="396" spans="1:12" x14ac:dyDescent="0.25">
      <c r="A396" s="3">
        <v>610290</v>
      </c>
      <c r="B396" t="s">
        <v>434</v>
      </c>
      <c r="C396" t="s">
        <v>46</v>
      </c>
      <c r="D396" t="s">
        <v>93</v>
      </c>
      <c r="E396" s="4">
        <v>0.37</v>
      </c>
      <c r="F396" s="3">
        <v>50</v>
      </c>
      <c r="G396" s="3" t="s">
        <v>48</v>
      </c>
      <c r="H396" s="3">
        <v>66</v>
      </c>
      <c r="I396" s="3" t="s">
        <v>47</v>
      </c>
      <c r="J396" s="3">
        <v>64</v>
      </c>
      <c r="K396" s="3" t="s">
        <v>47</v>
      </c>
      <c r="L396" s="3">
        <v>7.15</v>
      </c>
    </row>
    <row r="397" spans="1:12" x14ac:dyDescent="0.25">
      <c r="A397" s="3">
        <v>609968</v>
      </c>
      <c r="B397" t="s">
        <v>435</v>
      </c>
      <c r="C397" t="s">
        <v>46</v>
      </c>
      <c r="D397" t="s">
        <v>63</v>
      </c>
      <c r="E397" s="3" t="s">
        <v>53</v>
      </c>
    </row>
    <row r="398" spans="1:12" x14ac:dyDescent="0.25">
      <c r="A398" s="3">
        <v>610062</v>
      </c>
      <c r="B398" t="s">
        <v>436</v>
      </c>
      <c r="C398" t="s">
        <v>46</v>
      </c>
      <c r="D398" t="s">
        <v>55</v>
      </c>
      <c r="E398" s="4">
        <v>0.31</v>
      </c>
      <c r="F398" s="3">
        <v>62</v>
      </c>
      <c r="G398" s="3" t="s">
        <v>47</v>
      </c>
      <c r="H398" s="3">
        <v>67</v>
      </c>
      <c r="I398" s="3" t="s">
        <v>47</v>
      </c>
      <c r="J398" s="3">
        <v>51</v>
      </c>
      <c r="K398" s="3" t="s">
        <v>48</v>
      </c>
      <c r="L398" s="3">
        <v>8.8800000000000008</v>
      </c>
    </row>
    <row r="399" spans="1:12" x14ac:dyDescent="0.25">
      <c r="A399" s="3">
        <v>610063</v>
      </c>
      <c r="B399" t="s">
        <v>437</v>
      </c>
      <c r="C399" t="s">
        <v>46</v>
      </c>
      <c r="D399" t="s">
        <v>149</v>
      </c>
      <c r="E399" s="4">
        <v>0.43</v>
      </c>
      <c r="F399" s="3">
        <v>27</v>
      </c>
      <c r="G399" s="3" t="s">
        <v>57</v>
      </c>
      <c r="H399" s="3">
        <v>38</v>
      </c>
      <c r="I399" s="3" t="s">
        <v>57</v>
      </c>
      <c r="J399" s="3">
        <v>38</v>
      </c>
      <c r="K399" s="3" t="s">
        <v>57</v>
      </c>
      <c r="L399" s="3">
        <v>8.31</v>
      </c>
    </row>
    <row r="400" spans="1:12" x14ac:dyDescent="0.25">
      <c r="A400" s="3">
        <v>610269</v>
      </c>
      <c r="B400" t="s">
        <v>438</v>
      </c>
      <c r="C400" t="s">
        <v>46</v>
      </c>
      <c r="D400" t="s">
        <v>68</v>
      </c>
      <c r="E400" s="4">
        <v>0.69</v>
      </c>
      <c r="F400" s="3">
        <v>83</v>
      </c>
      <c r="G400" s="3" t="s">
        <v>70</v>
      </c>
      <c r="H400" s="3">
        <v>94</v>
      </c>
      <c r="I400" s="3" t="s">
        <v>70</v>
      </c>
      <c r="J400" s="3">
        <v>99</v>
      </c>
      <c r="K400" s="3" t="s">
        <v>70</v>
      </c>
      <c r="L400" s="3">
        <v>9.43</v>
      </c>
    </row>
    <row r="401" spans="1:12" x14ac:dyDescent="0.25">
      <c r="A401" s="3">
        <v>610066</v>
      </c>
      <c r="B401" t="s">
        <v>439</v>
      </c>
      <c r="C401" t="s">
        <v>46</v>
      </c>
      <c r="D401" t="s">
        <v>77</v>
      </c>
      <c r="E401" s="4">
        <v>0.32</v>
      </c>
      <c r="F401" s="3">
        <v>81</v>
      </c>
      <c r="G401" s="3" t="s">
        <v>70</v>
      </c>
      <c r="H401" s="3">
        <v>35</v>
      </c>
      <c r="I401" s="3" t="s">
        <v>57</v>
      </c>
      <c r="J401" s="3">
        <v>24</v>
      </c>
      <c r="K401" s="3" t="s">
        <v>57</v>
      </c>
      <c r="L401" s="3">
        <v>9.27</v>
      </c>
    </row>
    <row r="402" spans="1:12" x14ac:dyDescent="0.25">
      <c r="A402" s="3">
        <v>610312</v>
      </c>
      <c r="B402" t="s">
        <v>440</v>
      </c>
      <c r="C402" t="s">
        <v>46</v>
      </c>
      <c r="D402" t="s">
        <v>55</v>
      </c>
      <c r="E402" s="4">
        <v>0.64</v>
      </c>
      <c r="F402" s="3">
        <v>75</v>
      </c>
      <c r="G402" s="3" t="s">
        <v>47</v>
      </c>
      <c r="H402" s="3">
        <v>70</v>
      </c>
      <c r="I402" s="3" t="s">
        <v>47</v>
      </c>
      <c r="J402" s="3">
        <v>78</v>
      </c>
      <c r="K402" s="3" t="s">
        <v>47</v>
      </c>
      <c r="L402" s="3">
        <v>9.16</v>
      </c>
    </row>
    <row r="403" spans="1:12" x14ac:dyDescent="0.25">
      <c r="A403" s="3">
        <v>610067</v>
      </c>
      <c r="B403" t="s">
        <v>441</v>
      </c>
      <c r="C403" t="s">
        <v>46</v>
      </c>
      <c r="D403" t="s">
        <v>75</v>
      </c>
      <c r="E403" s="4">
        <v>0.33</v>
      </c>
      <c r="F403" s="3">
        <v>59</v>
      </c>
      <c r="G403" s="3" t="s">
        <v>48</v>
      </c>
      <c r="H403" s="3">
        <v>71</v>
      </c>
      <c r="I403" s="3" t="s">
        <v>47</v>
      </c>
      <c r="J403" s="3">
        <v>75</v>
      </c>
      <c r="K403" s="3" t="s">
        <v>47</v>
      </c>
      <c r="L403" s="3">
        <v>8.2100000000000009</v>
      </c>
    </row>
    <row r="404" spans="1:12" x14ac:dyDescent="0.25">
      <c r="A404" s="3">
        <v>610282</v>
      </c>
      <c r="B404" t="s">
        <v>442</v>
      </c>
      <c r="C404" t="s">
        <v>46</v>
      </c>
      <c r="D404" t="s">
        <v>117</v>
      </c>
      <c r="E404" s="4">
        <v>0.46</v>
      </c>
      <c r="F404" s="3">
        <v>59</v>
      </c>
      <c r="G404" s="3" t="s">
        <v>48</v>
      </c>
      <c r="H404" s="3">
        <v>66</v>
      </c>
      <c r="I404" s="3" t="s">
        <v>47</v>
      </c>
      <c r="J404" s="3">
        <v>80</v>
      </c>
      <c r="K404" s="3" t="s">
        <v>70</v>
      </c>
      <c r="L404" s="3">
        <v>8.26</v>
      </c>
    </row>
    <row r="405" spans="1:12" x14ac:dyDescent="0.25">
      <c r="A405" s="3">
        <v>610070</v>
      </c>
      <c r="B405" t="s">
        <v>443</v>
      </c>
      <c r="C405" t="s">
        <v>46</v>
      </c>
      <c r="D405" t="s">
        <v>68</v>
      </c>
      <c r="E405" s="4">
        <v>0.51</v>
      </c>
      <c r="F405" s="3">
        <v>68</v>
      </c>
      <c r="G405" s="3" t="s">
        <v>47</v>
      </c>
      <c r="H405" s="3">
        <v>68</v>
      </c>
      <c r="I405" s="3" t="s">
        <v>47</v>
      </c>
      <c r="J405" s="3">
        <v>73</v>
      </c>
      <c r="K405" s="3" t="s">
        <v>47</v>
      </c>
      <c r="L405" s="3">
        <v>9.24</v>
      </c>
    </row>
    <row r="406" spans="1:12" x14ac:dyDescent="0.25">
      <c r="A406" s="3">
        <v>610293</v>
      </c>
      <c r="B406" t="s">
        <v>444</v>
      </c>
      <c r="C406" t="s">
        <v>46</v>
      </c>
      <c r="D406" t="s">
        <v>102</v>
      </c>
      <c r="E406" s="3" t="s">
        <v>53</v>
      </c>
    </row>
    <row r="407" spans="1:12" x14ac:dyDescent="0.25">
      <c r="A407" s="3">
        <v>609902</v>
      </c>
      <c r="B407" t="s">
        <v>445</v>
      </c>
      <c r="C407" t="s">
        <v>46</v>
      </c>
      <c r="D407" t="s">
        <v>66</v>
      </c>
      <c r="E407" s="4">
        <v>0.59</v>
      </c>
      <c r="F407" s="3">
        <v>63</v>
      </c>
      <c r="G407" s="3" t="s">
        <v>47</v>
      </c>
      <c r="H407" s="3">
        <v>36</v>
      </c>
      <c r="I407" s="3" t="s">
        <v>57</v>
      </c>
      <c r="J407" s="3">
        <v>67</v>
      </c>
      <c r="K407" s="3" t="s">
        <v>47</v>
      </c>
      <c r="L407" s="3">
        <v>7.56</v>
      </c>
    </row>
    <row r="408" spans="1:12" x14ac:dyDescent="0.25">
      <c r="A408" s="3">
        <v>610171</v>
      </c>
      <c r="B408" t="s">
        <v>446</v>
      </c>
      <c r="C408" t="s">
        <v>46</v>
      </c>
      <c r="D408" t="s">
        <v>77</v>
      </c>
      <c r="E408" s="4">
        <v>0.59</v>
      </c>
      <c r="F408" s="3">
        <v>45</v>
      </c>
      <c r="G408" s="3" t="s">
        <v>48</v>
      </c>
      <c r="H408" s="3">
        <v>48</v>
      </c>
      <c r="I408" s="3" t="s">
        <v>48</v>
      </c>
      <c r="J408" s="3">
        <v>38</v>
      </c>
      <c r="K408" s="3" t="s">
        <v>57</v>
      </c>
      <c r="L408" s="3">
        <v>7.73</v>
      </c>
    </row>
    <row r="409" spans="1:12" x14ac:dyDescent="0.25">
      <c r="A409" s="3">
        <v>610073</v>
      </c>
      <c r="B409" t="s">
        <v>447</v>
      </c>
      <c r="C409" t="s">
        <v>46</v>
      </c>
      <c r="D409" t="s">
        <v>55</v>
      </c>
      <c r="E409" s="3" t="s">
        <v>53</v>
      </c>
    </row>
    <row r="410" spans="1:12" x14ac:dyDescent="0.25">
      <c r="A410" s="3">
        <v>610276</v>
      </c>
      <c r="B410" t="s">
        <v>448</v>
      </c>
      <c r="C410" t="s">
        <v>46</v>
      </c>
      <c r="D410" t="s">
        <v>98</v>
      </c>
      <c r="E410" s="3" t="s">
        <v>53</v>
      </c>
    </row>
    <row r="411" spans="1:12" x14ac:dyDescent="0.25">
      <c r="A411" s="3">
        <v>610074</v>
      </c>
      <c r="B411" t="s">
        <v>449</v>
      </c>
      <c r="C411" t="s">
        <v>46</v>
      </c>
      <c r="D411" t="s">
        <v>63</v>
      </c>
      <c r="E411" s="3" t="s">
        <v>53</v>
      </c>
    </row>
    <row r="412" spans="1:12" x14ac:dyDescent="0.25">
      <c r="A412" s="3">
        <v>400116</v>
      </c>
      <c r="B412" t="s">
        <v>450</v>
      </c>
      <c r="C412" t="s">
        <v>46</v>
      </c>
      <c r="D412" t="s">
        <v>52</v>
      </c>
      <c r="E412" s="3" t="s">
        <v>53</v>
      </c>
    </row>
    <row r="413" spans="1:12" x14ac:dyDescent="0.25">
      <c r="A413" s="3">
        <v>610076</v>
      </c>
      <c r="B413" t="s">
        <v>451</v>
      </c>
      <c r="C413" t="s">
        <v>46</v>
      </c>
      <c r="D413" t="s">
        <v>55</v>
      </c>
      <c r="E413" s="4">
        <v>0.34</v>
      </c>
      <c r="F413" s="3">
        <v>75</v>
      </c>
      <c r="G413" s="3" t="s">
        <v>47</v>
      </c>
      <c r="H413" s="3">
        <v>74</v>
      </c>
      <c r="I413" s="3" t="s">
        <v>47</v>
      </c>
      <c r="J413" s="3">
        <v>83</v>
      </c>
      <c r="K413" s="3" t="s">
        <v>70</v>
      </c>
      <c r="L413" s="3">
        <v>9.17</v>
      </c>
    </row>
    <row r="414" spans="1:12" x14ac:dyDescent="0.25">
      <c r="A414" s="3">
        <v>609725</v>
      </c>
      <c r="B414" t="s">
        <v>452</v>
      </c>
      <c r="C414" t="s">
        <v>50</v>
      </c>
      <c r="D414" t="s">
        <v>75</v>
      </c>
      <c r="E414" s="3" t="s">
        <v>53</v>
      </c>
    </row>
    <row r="415" spans="1:12" x14ac:dyDescent="0.25">
      <c r="A415" s="3">
        <v>610077</v>
      </c>
      <c r="B415" t="s">
        <v>453</v>
      </c>
      <c r="C415" t="s">
        <v>46</v>
      </c>
      <c r="D415" t="s">
        <v>75</v>
      </c>
      <c r="E415" s="3" t="s">
        <v>53</v>
      </c>
    </row>
    <row r="416" spans="1:12" x14ac:dyDescent="0.25">
      <c r="A416" s="3">
        <v>610257</v>
      </c>
      <c r="B416" t="s">
        <v>454</v>
      </c>
      <c r="C416" t="s">
        <v>46</v>
      </c>
      <c r="D416" t="s">
        <v>117</v>
      </c>
      <c r="E416" s="4">
        <v>0.39</v>
      </c>
      <c r="F416" s="3">
        <v>61</v>
      </c>
      <c r="G416" s="3" t="s">
        <v>47</v>
      </c>
      <c r="H416" s="3">
        <v>61</v>
      </c>
      <c r="I416" s="3" t="s">
        <v>47</v>
      </c>
      <c r="J416" s="3">
        <v>64</v>
      </c>
      <c r="K416" s="3" t="s">
        <v>47</v>
      </c>
      <c r="L416" s="3">
        <v>8</v>
      </c>
    </row>
    <row r="417" spans="1:12" x14ac:dyDescent="0.25">
      <c r="A417" s="3">
        <v>610082</v>
      </c>
      <c r="B417" t="s">
        <v>455</v>
      </c>
      <c r="C417" t="s">
        <v>46</v>
      </c>
      <c r="D417" t="s">
        <v>55</v>
      </c>
      <c r="E417" s="4">
        <v>0.71</v>
      </c>
      <c r="F417" s="3">
        <v>79</v>
      </c>
      <c r="G417" s="3" t="s">
        <v>47</v>
      </c>
      <c r="H417" s="3">
        <v>76</v>
      </c>
      <c r="I417" s="3" t="s">
        <v>47</v>
      </c>
      <c r="J417" s="3">
        <v>62</v>
      </c>
      <c r="K417" s="3" t="s">
        <v>47</v>
      </c>
      <c r="L417" s="3">
        <v>9.58</v>
      </c>
    </row>
    <row r="418" spans="1:12" x14ac:dyDescent="0.25">
      <c r="A418" s="3">
        <v>610086</v>
      </c>
      <c r="B418" t="s">
        <v>456</v>
      </c>
      <c r="C418" t="s">
        <v>46</v>
      </c>
      <c r="D418" t="s">
        <v>66</v>
      </c>
      <c r="E418" s="4">
        <v>0.4</v>
      </c>
      <c r="F418" s="3">
        <v>99</v>
      </c>
      <c r="G418" s="3" t="s">
        <v>70</v>
      </c>
      <c r="H418" s="3">
        <v>99</v>
      </c>
      <c r="I418" s="3" t="s">
        <v>70</v>
      </c>
      <c r="J418" s="3">
        <v>84</v>
      </c>
      <c r="K418" s="3" t="s">
        <v>70</v>
      </c>
      <c r="L418" s="3">
        <v>9.4600000000000009</v>
      </c>
    </row>
    <row r="419" spans="1:12" x14ac:dyDescent="0.25">
      <c r="A419" s="3">
        <v>400178</v>
      </c>
      <c r="B419" t="s">
        <v>457</v>
      </c>
      <c r="C419" t="s">
        <v>46</v>
      </c>
      <c r="D419" t="s">
        <v>52</v>
      </c>
      <c r="E419" s="4">
        <v>0.32</v>
      </c>
      <c r="F419" s="3">
        <v>45</v>
      </c>
      <c r="G419" s="3" t="s">
        <v>48</v>
      </c>
      <c r="H419" s="3">
        <v>22</v>
      </c>
      <c r="I419" s="3" t="s">
        <v>57</v>
      </c>
      <c r="J419" s="3">
        <v>75</v>
      </c>
      <c r="K419" s="3" t="s">
        <v>47</v>
      </c>
      <c r="L419" s="3">
        <v>8.77</v>
      </c>
    </row>
    <row r="420" spans="1:12" x14ac:dyDescent="0.25">
      <c r="A420" s="3">
        <v>610088</v>
      </c>
      <c r="B420" t="s">
        <v>458</v>
      </c>
      <c r="C420" t="s">
        <v>46</v>
      </c>
      <c r="D420" t="s">
        <v>63</v>
      </c>
      <c r="E420" s="4">
        <v>0.36</v>
      </c>
      <c r="F420" s="3">
        <v>20</v>
      </c>
      <c r="G420" s="3" t="s">
        <v>57</v>
      </c>
      <c r="H420" s="3">
        <v>47</v>
      </c>
      <c r="I420" s="3" t="s">
        <v>48</v>
      </c>
      <c r="J420" s="3">
        <v>36</v>
      </c>
      <c r="K420" s="3" t="s">
        <v>57</v>
      </c>
      <c r="L420" s="3">
        <v>7.98</v>
      </c>
    </row>
    <row r="421" spans="1:12" x14ac:dyDescent="0.25">
      <c r="A421" s="3">
        <v>610385</v>
      </c>
      <c r="B421" t="s">
        <v>459</v>
      </c>
      <c r="C421" t="s">
        <v>50</v>
      </c>
      <c r="D421" t="s">
        <v>149</v>
      </c>
      <c r="E421" s="3" t="s">
        <v>53</v>
      </c>
    </row>
    <row r="422" spans="1:12" x14ac:dyDescent="0.25">
      <c r="A422" s="3">
        <v>610089</v>
      </c>
      <c r="B422" t="s">
        <v>460</v>
      </c>
      <c r="C422" t="s">
        <v>46</v>
      </c>
      <c r="D422" t="s">
        <v>61</v>
      </c>
      <c r="E422" s="4">
        <v>0.45</v>
      </c>
      <c r="F422" s="3">
        <v>64</v>
      </c>
      <c r="G422" s="3" t="s">
        <v>47</v>
      </c>
      <c r="H422" s="3">
        <v>76</v>
      </c>
      <c r="I422" s="3" t="s">
        <v>47</v>
      </c>
      <c r="J422" s="3">
        <v>63</v>
      </c>
      <c r="K422" s="3" t="s">
        <v>47</v>
      </c>
      <c r="L422" s="3">
        <v>9.02</v>
      </c>
    </row>
    <row r="423" spans="1:12" x14ac:dyDescent="0.25">
      <c r="A423" s="3">
        <v>610090</v>
      </c>
      <c r="B423" t="s">
        <v>461</v>
      </c>
      <c r="C423" t="s">
        <v>46</v>
      </c>
      <c r="D423" t="s">
        <v>98</v>
      </c>
      <c r="E423" s="3" t="s">
        <v>53</v>
      </c>
    </row>
    <row r="424" spans="1:12" x14ac:dyDescent="0.25">
      <c r="A424" s="3">
        <v>400050</v>
      </c>
      <c r="B424" t="s">
        <v>462</v>
      </c>
      <c r="C424" t="s">
        <v>46</v>
      </c>
      <c r="D424" t="s">
        <v>52</v>
      </c>
      <c r="E424" s="3" t="s">
        <v>53</v>
      </c>
    </row>
    <row r="425" spans="1:12" x14ac:dyDescent="0.25">
      <c r="A425" s="3">
        <v>610092</v>
      </c>
      <c r="B425" t="s">
        <v>463</v>
      </c>
      <c r="C425" t="s">
        <v>46</v>
      </c>
      <c r="D425" t="s">
        <v>106</v>
      </c>
      <c r="E425" s="3" t="s">
        <v>53</v>
      </c>
    </row>
    <row r="426" spans="1:12" x14ac:dyDescent="0.25">
      <c r="A426" s="3">
        <v>610231</v>
      </c>
      <c r="B426" t="s">
        <v>464</v>
      </c>
      <c r="C426" t="s">
        <v>46</v>
      </c>
      <c r="D426" t="s">
        <v>117</v>
      </c>
      <c r="E426" s="3" t="s">
        <v>53</v>
      </c>
    </row>
    <row r="427" spans="1:12" x14ac:dyDescent="0.25">
      <c r="A427" s="3">
        <v>610093</v>
      </c>
      <c r="B427" t="s">
        <v>465</v>
      </c>
      <c r="C427" t="s">
        <v>46</v>
      </c>
      <c r="D427" t="s">
        <v>77</v>
      </c>
      <c r="E427" s="3" t="s">
        <v>53</v>
      </c>
    </row>
    <row r="428" spans="1:12" x14ac:dyDescent="0.25">
      <c r="A428" s="3">
        <v>610094</v>
      </c>
      <c r="B428" t="s">
        <v>466</v>
      </c>
      <c r="C428" t="s">
        <v>46</v>
      </c>
      <c r="D428" t="s">
        <v>63</v>
      </c>
      <c r="E428" s="3" t="s">
        <v>53</v>
      </c>
    </row>
    <row r="429" spans="1:12" x14ac:dyDescent="0.25">
      <c r="A429" s="3">
        <v>610284</v>
      </c>
      <c r="B429" t="s">
        <v>467</v>
      </c>
      <c r="C429" t="s">
        <v>46</v>
      </c>
      <c r="D429" t="s">
        <v>68</v>
      </c>
      <c r="E429" s="3" t="s">
        <v>53</v>
      </c>
    </row>
    <row r="430" spans="1:12" x14ac:dyDescent="0.25">
      <c r="A430" s="3">
        <v>610193</v>
      </c>
      <c r="B430" t="s">
        <v>468</v>
      </c>
      <c r="C430" t="s">
        <v>46</v>
      </c>
      <c r="D430" t="s">
        <v>77</v>
      </c>
      <c r="E430" s="3" t="s">
        <v>91</v>
      </c>
      <c r="F430" s="3">
        <v>70</v>
      </c>
      <c r="G430" s="3" t="s">
        <v>47</v>
      </c>
      <c r="H430" s="3">
        <v>63</v>
      </c>
      <c r="I430" s="3" t="s">
        <v>47</v>
      </c>
      <c r="J430" s="3">
        <v>84</v>
      </c>
      <c r="K430" s="3" t="s">
        <v>70</v>
      </c>
      <c r="L430" s="3">
        <v>8.66</v>
      </c>
    </row>
    <row r="431" spans="1:12" x14ac:dyDescent="0.25">
      <c r="A431" s="3">
        <v>610095</v>
      </c>
      <c r="B431" t="s">
        <v>469</v>
      </c>
      <c r="C431" t="s">
        <v>46</v>
      </c>
      <c r="D431" t="s">
        <v>63</v>
      </c>
      <c r="E431" s="3" t="s">
        <v>53</v>
      </c>
    </row>
    <row r="432" spans="1:12" x14ac:dyDescent="0.25">
      <c r="A432" s="3">
        <v>609793</v>
      </c>
      <c r="B432" t="s">
        <v>470</v>
      </c>
      <c r="C432" t="s">
        <v>46</v>
      </c>
      <c r="D432" t="s">
        <v>93</v>
      </c>
      <c r="E432" s="4">
        <v>0.39</v>
      </c>
      <c r="F432" s="3">
        <v>57</v>
      </c>
      <c r="G432" s="3" t="s">
        <v>48</v>
      </c>
      <c r="H432" s="3">
        <v>59</v>
      </c>
      <c r="I432" s="3" t="s">
        <v>48</v>
      </c>
      <c r="J432" s="3">
        <v>72</v>
      </c>
      <c r="K432" s="3" t="s">
        <v>47</v>
      </c>
      <c r="L432" s="3">
        <v>8.01</v>
      </c>
    </row>
    <row r="433" spans="1:12" x14ac:dyDescent="0.25">
      <c r="A433" s="3">
        <v>610096</v>
      </c>
      <c r="B433" t="s">
        <v>471</v>
      </c>
      <c r="C433" t="s">
        <v>46</v>
      </c>
      <c r="D433" t="s">
        <v>86</v>
      </c>
      <c r="E433" s="3" t="s">
        <v>53</v>
      </c>
    </row>
    <row r="434" spans="1:12" x14ac:dyDescent="0.25">
      <c r="A434" s="3">
        <v>609961</v>
      </c>
      <c r="B434" t="s">
        <v>472</v>
      </c>
      <c r="C434" t="s">
        <v>46</v>
      </c>
      <c r="D434" t="s">
        <v>77</v>
      </c>
      <c r="E434" s="3" t="s">
        <v>53</v>
      </c>
    </row>
    <row r="435" spans="1:12" x14ac:dyDescent="0.25">
      <c r="A435" s="3">
        <v>610097</v>
      </c>
      <c r="B435" t="s">
        <v>473</v>
      </c>
      <c r="C435" t="s">
        <v>46</v>
      </c>
      <c r="D435" t="s">
        <v>63</v>
      </c>
      <c r="E435" s="4">
        <v>0.64</v>
      </c>
      <c r="F435" s="3">
        <v>38</v>
      </c>
      <c r="G435" s="3" t="s">
        <v>57</v>
      </c>
      <c r="H435" s="3">
        <v>53</v>
      </c>
      <c r="I435" s="3" t="s">
        <v>48</v>
      </c>
      <c r="J435" s="3">
        <v>43</v>
      </c>
      <c r="K435" s="3" t="s">
        <v>48</v>
      </c>
      <c r="L435" s="3">
        <v>8.3000000000000007</v>
      </c>
    </row>
    <row r="436" spans="1:12" x14ac:dyDescent="0.25">
      <c r="A436" s="3">
        <v>400045</v>
      </c>
      <c r="B436" t="s">
        <v>474</v>
      </c>
      <c r="C436" t="s">
        <v>46</v>
      </c>
      <c r="D436" t="s">
        <v>52</v>
      </c>
      <c r="E436" s="4">
        <v>0.37</v>
      </c>
      <c r="F436" s="3">
        <v>70</v>
      </c>
      <c r="G436" s="3" t="s">
        <v>47</v>
      </c>
      <c r="H436" s="3">
        <v>18</v>
      </c>
      <c r="I436" s="3" t="s">
        <v>81</v>
      </c>
      <c r="J436" s="3">
        <v>47</v>
      </c>
      <c r="K436" s="3" t="s">
        <v>48</v>
      </c>
      <c r="L436" s="3">
        <v>8.31</v>
      </c>
    </row>
    <row r="437" spans="1:12" x14ac:dyDescent="0.25">
      <c r="A437" s="3">
        <v>610098</v>
      </c>
      <c r="B437" t="s">
        <v>475</v>
      </c>
      <c r="C437" t="s">
        <v>46</v>
      </c>
      <c r="D437" t="s">
        <v>55</v>
      </c>
      <c r="E437" s="4">
        <v>0.57999999999999996</v>
      </c>
      <c r="F437" s="3">
        <v>54</v>
      </c>
      <c r="G437" s="3" t="s">
        <v>48</v>
      </c>
      <c r="H437" s="3">
        <v>69</v>
      </c>
      <c r="I437" s="3" t="s">
        <v>47</v>
      </c>
      <c r="J437" s="3">
        <v>60</v>
      </c>
      <c r="K437" s="3" t="s">
        <v>47</v>
      </c>
      <c r="L437" s="3">
        <v>8.85</v>
      </c>
    </row>
    <row r="438" spans="1:12" x14ac:dyDescent="0.25">
      <c r="A438" s="3">
        <v>400170</v>
      </c>
      <c r="B438" t="s">
        <v>476</v>
      </c>
      <c r="C438" t="s">
        <v>50</v>
      </c>
      <c r="D438" t="s">
        <v>52</v>
      </c>
      <c r="E438" s="3" t="s">
        <v>53</v>
      </c>
    </row>
    <row r="439" spans="1:12" x14ac:dyDescent="0.25">
      <c r="A439" s="3">
        <v>400157</v>
      </c>
      <c r="B439" t="s">
        <v>477</v>
      </c>
      <c r="C439" t="s">
        <v>50</v>
      </c>
      <c r="D439" t="s">
        <v>52</v>
      </c>
      <c r="E439" s="3" t="s">
        <v>53</v>
      </c>
    </row>
    <row r="440" spans="1:12" x14ac:dyDescent="0.25">
      <c r="A440" s="3">
        <v>400097</v>
      </c>
      <c r="B440" t="s">
        <v>478</v>
      </c>
      <c r="C440" t="s">
        <v>50</v>
      </c>
      <c r="D440" t="s">
        <v>52</v>
      </c>
      <c r="E440" s="3" t="s">
        <v>53</v>
      </c>
    </row>
    <row r="441" spans="1:12" x14ac:dyDescent="0.25">
      <c r="A441" s="3">
        <v>400156</v>
      </c>
      <c r="B441" t="s">
        <v>479</v>
      </c>
      <c r="C441" t="s">
        <v>50</v>
      </c>
      <c r="D441" t="s">
        <v>52</v>
      </c>
      <c r="E441" s="4">
        <v>0.31</v>
      </c>
      <c r="F441" s="3">
        <v>82</v>
      </c>
      <c r="G441" s="3" t="s">
        <v>70</v>
      </c>
      <c r="H441" s="3">
        <v>83</v>
      </c>
      <c r="I441" s="3" t="s">
        <v>70</v>
      </c>
      <c r="J441" s="3">
        <v>68</v>
      </c>
      <c r="K441" s="3" t="s">
        <v>47</v>
      </c>
      <c r="L441" s="3">
        <v>9.23</v>
      </c>
    </row>
    <row r="442" spans="1:12" x14ac:dyDescent="0.25">
      <c r="A442" s="3">
        <v>400052</v>
      </c>
      <c r="B442" t="s">
        <v>480</v>
      </c>
      <c r="C442" t="s">
        <v>50</v>
      </c>
      <c r="D442" t="s">
        <v>52</v>
      </c>
      <c r="E442" s="3" t="s">
        <v>53</v>
      </c>
    </row>
    <row r="443" spans="1:12" x14ac:dyDescent="0.25">
      <c r="A443" s="3">
        <v>400118</v>
      </c>
      <c r="B443" t="s">
        <v>481</v>
      </c>
      <c r="C443" t="s">
        <v>50</v>
      </c>
      <c r="D443" t="s">
        <v>52</v>
      </c>
      <c r="E443" s="3" t="s">
        <v>53</v>
      </c>
    </row>
    <row r="444" spans="1:12" x14ac:dyDescent="0.25">
      <c r="A444" s="3">
        <v>400053</v>
      </c>
      <c r="B444" t="s">
        <v>482</v>
      </c>
      <c r="C444" t="s">
        <v>50</v>
      </c>
      <c r="D444" t="s">
        <v>52</v>
      </c>
      <c r="E444" s="3" t="s">
        <v>53</v>
      </c>
    </row>
    <row r="445" spans="1:12" x14ac:dyDescent="0.25">
      <c r="A445" s="3">
        <v>400117</v>
      </c>
      <c r="B445" t="s">
        <v>483</v>
      </c>
      <c r="C445" t="s">
        <v>50</v>
      </c>
      <c r="D445" t="s">
        <v>52</v>
      </c>
      <c r="E445" s="3" t="s">
        <v>53</v>
      </c>
    </row>
    <row r="446" spans="1:12" x14ac:dyDescent="0.25">
      <c r="A446" s="3">
        <v>400169</v>
      </c>
      <c r="B446" t="s">
        <v>484</v>
      </c>
      <c r="C446" t="s">
        <v>50</v>
      </c>
      <c r="D446" t="s">
        <v>52</v>
      </c>
      <c r="E446" s="3" t="s">
        <v>53</v>
      </c>
    </row>
    <row r="447" spans="1:12" x14ac:dyDescent="0.25">
      <c r="A447" s="3">
        <v>400106</v>
      </c>
      <c r="B447" t="s">
        <v>485</v>
      </c>
      <c r="C447" t="s">
        <v>50</v>
      </c>
      <c r="D447" t="s">
        <v>52</v>
      </c>
      <c r="E447" s="3" t="s">
        <v>53</v>
      </c>
    </row>
    <row r="448" spans="1:12" x14ac:dyDescent="0.25">
      <c r="A448" s="3">
        <v>400179</v>
      </c>
      <c r="B448" t="s">
        <v>486</v>
      </c>
      <c r="C448" t="s">
        <v>50</v>
      </c>
      <c r="D448" t="s">
        <v>52</v>
      </c>
      <c r="E448" s="3" t="s">
        <v>53</v>
      </c>
    </row>
    <row r="449" spans="1:12" x14ac:dyDescent="0.25">
      <c r="A449" s="3">
        <v>400098</v>
      </c>
      <c r="B449" t="s">
        <v>487</v>
      </c>
      <c r="C449" t="s">
        <v>50</v>
      </c>
      <c r="D449" t="s">
        <v>52</v>
      </c>
      <c r="E449" s="3" t="s">
        <v>53</v>
      </c>
    </row>
    <row r="450" spans="1:12" x14ac:dyDescent="0.25">
      <c r="A450" s="3">
        <v>400051</v>
      </c>
      <c r="B450" t="s">
        <v>488</v>
      </c>
      <c r="C450" t="s">
        <v>50</v>
      </c>
      <c r="D450" t="s">
        <v>52</v>
      </c>
      <c r="E450" s="3" t="s">
        <v>53</v>
      </c>
    </row>
    <row r="451" spans="1:12" x14ac:dyDescent="0.25">
      <c r="A451" s="3">
        <v>400054</v>
      </c>
      <c r="B451" t="s">
        <v>489</v>
      </c>
      <c r="C451" t="s">
        <v>50</v>
      </c>
      <c r="D451" t="s">
        <v>52</v>
      </c>
      <c r="E451" s="3" t="s">
        <v>53</v>
      </c>
    </row>
    <row r="452" spans="1:12" x14ac:dyDescent="0.25">
      <c r="A452" s="3">
        <v>400055</v>
      </c>
      <c r="B452" t="s">
        <v>490</v>
      </c>
      <c r="C452" t="s">
        <v>50</v>
      </c>
      <c r="D452" t="s">
        <v>52</v>
      </c>
      <c r="E452" s="3" t="s">
        <v>53</v>
      </c>
    </row>
    <row r="453" spans="1:12" x14ac:dyDescent="0.25">
      <c r="A453" s="3">
        <v>400056</v>
      </c>
      <c r="B453" t="s">
        <v>491</v>
      </c>
      <c r="C453" t="s">
        <v>50</v>
      </c>
      <c r="D453" t="s">
        <v>52</v>
      </c>
      <c r="E453" s="3" t="s">
        <v>53</v>
      </c>
    </row>
    <row r="454" spans="1:12" x14ac:dyDescent="0.25">
      <c r="A454" s="3">
        <v>400057</v>
      </c>
      <c r="B454" t="s">
        <v>492</v>
      </c>
      <c r="C454" t="s">
        <v>50</v>
      </c>
      <c r="D454" t="s">
        <v>52</v>
      </c>
      <c r="E454" s="3" t="s">
        <v>53</v>
      </c>
    </row>
    <row r="455" spans="1:12" x14ac:dyDescent="0.25">
      <c r="A455" s="3">
        <v>400058</v>
      </c>
      <c r="B455" t="s">
        <v>493</v>
      </c>
      <c r="C455" t="s">
        <v>50</v>
      </c>
      <c r="D455" t="s">
        <v>52</v>
      </c>
      <c r="E455" s="4">
        <v>0.75</v>
      </c>
      <c r="F455" s="3">
        <v>88</v>
      </c>
      <c r="G455" s="3" t="s">
        <v>70</v>
      </c>
      <c r="H455" s="3">
        <v>82</v>
      </c>
      <c r="I455" s="3" t="s">
        <v>70</v>
      </c>
      <c r="J455" s="3">
        <v>29</v>
      </c>
      <c r="K455" s="3" t="s">
        <v>57</v>
      </c>
      <c r="L455" s="3">
        <v>8.57</v>
      </c>
    </row>
    <row r="456" spans="1:12" x14ac:dyDescent="0.25">
      <c r="A456" s="3">
        <v>400059</v>
      </c>
      <c r="B456" t="s">
        <v>494</v>
      </c>
      <c r="C456" t="s">
        <v>50</v>
      </c>
      <c r="D456" t="s">
        <v>52</v>
      </c>
      <c r="E456" s="3" t="s">
        <v>53</v>
      </c>
    </row>
    <row r="457" spans="1:12" x14ac:dyDescent="0.25">
      <c r="A457" s="3">
        <v>610354</v>
      </c>
      <c r="B457" t="s">
        <v>495</v>
      </c>
      <c r="C457" t="s">
        <v>46</v>
      </c>
      <c r="D457" t="s">
        <v>61</v>
      </c>
      <c r="E457" s="4">
        <v>0.65</v>
      </c>
      <c r="F457" s="3">
        <v>37</v>
      </c>
      <c r="G457" s="3" t="s">
        <v>57</v>
      </c>
      <c r="H457" s="3">
        <v>44</v>
      </c>
      <c r="I457" s="3" t="s">
        <v>48</v>
      </c>
      <c r="J457" s="3">
        <v>32</v>
      </c>
      <c r="K457" s="3" t="s">
        <v>57</v>
      </c>
      <c r="L457" s="3">
        <v>8.9</v>
      </c>
    </row>
    <row r="458" spans="1:12" x14ac:dyDescent="0.25">
      <c r="A458" s="3">
        <v>609691</v>
      </c>
      <c r="B458" t="s">
        <v>496</v>
      </c>
      <c r="C458" t="s">
        <v>50</v>
      </c>
      <c r="D458" t="s">
        <v>102</v>
      </c>
      <c r="E458" s="3" t="s">
        <v>53</v>
      </c>
    </row>
    <row r="459" spans="1:12" x14ac:dyDescent="0.25">
      <c r="A459" s="3">
        <v>609744</v>
      </c>
      <c r="B459" t="s">
        <v>497</v>
      </c>
      <c r="C459" t="s">
        <v>50</v>
      </c>
      <c r="D459" t="s">
        <v>61</v>
      </c>
      <c r="E459" s="4">
        <v>0.68</v>
      </c>
      <c r="F459" s="3">
        <v>99</v>
      </c>
      <c r="G459" s="3" t="s">
        <v>70</v>
      </c>
      <c r="H459" s="3">
        <v>99</v>
      </c>
      <c r="I459" s="3" t="s">
        <v>70</v>
      </c>
      <c r="J459" s="3">
        <v>89</v>
      </c>
      <c r="K459" s="3" t="s">
        <v>70</v>
      </c>
      <c r="L459" s="3">
        <v>9.67</v>
      </c>
    </row>
    <row r="460" spans="1:12" x14ac:dyDescent="0.25">
      <c r="A460" s="3">
        <v>609749</v>
      </c>
      <c r="B460" t="s">
        <v>498</v>
      </c>
      <c r="C460" t="s">
        <v>50</v>
      </c>
      <c r="D460" t="s">
        <v>61</v>
      </c>
      <c r="E460" s="3" t="s">
        <v>53</v>
      </c>
    </row>
    <row r="461" spans="1:12" x14ac:dyDescent="0.25">
      <c r="A461" s="3">
        <v>610051</v>
      </c>
      <c r="B461" t="s">
        <v>499</v>
      </c>
      <c r="C461" t="s">
        <v>46</v>
      </c>
      <c r="D461" t="s">
        <v>106</v>
      </c>
      <c r="E461" s="4">
        <v>0.34</v>
      </c>
      <c r="F461" s="3">
        <v>55</v>
      </c>
      <c r="G461" s="3" t="s">
        <v>48</v>
      </c>
      <c r="H461" s="3">
        <v>57</v>
      </c>
      <c r="I461" s="3" t="s">
        <v>48</v>
      </c>
      <c r="J461" s="3">
        <v>60</v>
      </c>
      <c r="K461" s="3" t="s">
        <v>47</v>
      </c>
      <c r="L461" s="3">
        <v>8.69</v>
      </c>
    </row>
    <row r="462" spans="1:12" x14ac:dyDescent="0.25">
      <c r="A462" s="3">
        <v>610099</v>
      </c>
      <c r="B462" t="s">
        <v>500</v>
      </c>
      <c r="C462" t="s">
        <v>46</v>
      </c>
      <c r="D462" t="s">
        <v>61</v>
      </c>
      <c r="E462" s="4">
        <v>0.44</v>
      </c>
      <c r="F462" s="3">
        <v>80</v>
      </c>
      <c r="G462" s="3" t="s">
        <v>70</v>
      </c>
      <c r="H462" s="3">
        <v>65</v>
      </c>
      <c r="I462" s="3" t="s">
        <v>47</v>
      </c>
      <c r="J462" s="3">
        <v>54</v>
      </c>
      <c r="K462" s="3" t="s">
        <v>48</v>
      </c>
      <c r="L462" s="3">
        <v>9.52</v>
      </c>
    </row>
    <row r="463" spans="1:12" x14ac:dyDescent="0.25">
      <c r="A463" s="3">
        <v>610101</v>
      </c>
      <c r="B463" t="s">
        <v>501</v>
      </c>
      <c r="C463" t="s">
        <v>46</v>
      </c>
      <c r="D463" t="s">
        <v>72</v>
      </c>
      <c r="E463" s="4">
        <v>0.33</v>
      </c>
      <c r="F463" s="3">
        <v>33</v>
      </c>
      <c r="G463" s="3" t="s">
        <v>57</v>
      </c>
      <c r="H463" s="3">
        <v>28</v>
      </c>
      <c r="I463" s="3" t="s">
        <v>57</v>
      </c>
      <c r="J463" s="3">
        <v>51</v>
      </c>
      <c r="K463" s="3" t="s">
        <v>48</v>
      </c>
      <c r="L463" s="3">
        <v>8.0399999999999991</v>
      </c>
    </row>
    <row r="464" spans="1:12" x14ac:dyDescent="0.25">
      <c r="A464" s="3">
        <v>610529</v>
      </c>
      <c r="B464" t="s">
        <v>502</v>
      </c>
      <c r="C464" t="s">
        <v>50</v>
      </c>
      <c r="D464" t="s">
        <v>72</v>
      </c>
      <c r="E464" s="4">
        <v>0.43</v>
      </c>
      <c r="F464" s="3">
        <v>55</v>
      </c>
      <c r="G464" s="3" t="s">
        <v>48</v>
      </c>
      <c r="H464" s="3">
        <v>37</v>
      </c>
      <c r="I464" s="3" t="s">
        <v>57</v>
      </c>
      <c r="J464" s="3">
        <v>38</v>
      </c>
      <c r="K464" s="3" t="s">
        <v>57</v>
      </c>
      <c r="L464" s="3">
        <v>8.2799999999999994</v>
      </c>
    </row>
    <row r="465" spans="1:12" x14ac:dyDescent="0.25">
      <c r="A465" s="3">
        <v>610102</v>
      </c>
      <c r="B465" t="s">
        <v>503</v>
      </c>
      <c r="C465" t="s">
        <v>46</v>
      </c>
      <c r="D465" t="s">
        <v>93</v>
      </c>
      <c r="E465" s="3" t="s">
        <v>53</v>
      </c>
    </row>
    <row r="466" spans="1:12" x14ac:dyDescent="0.25">
      <c r="A466" s="3">
        <v>610103</v>
      </c>
      <c r="B466" t="s">
        <v>504</v>
      </c>
      <c r="C466" t="s">
        <v>46</v>
      </c>
      <c r="D466" t="s">
        <v>117</v>
      </c>
      <c r="E466" s="4">
        <v>0.46</v>
      </c>
      <c r="F466" s="3">
        <v>59</v>
      </c>
      <c r="G466" s="3" t="s">
        <v>48</v>
      </c>
      <c r="H466" s="3">
        <v>54</v>
      </c>
      <c r="I466" s="3" t="s">
        <v>48</v>
      </c>
      <c r="J466" s="3">
        <v>75</v>
      </c>
      <c r="K466" s="3" t="s">
        <v>47</v>
      </c>
      <c r="L466" s="3">
        <v>8.1199999999999992</v>
      </c>
    </row>
    <row r="467" spans="1:12" x14ac:dyDescent="0.25">
      <c r="A467" s="3">
        <v>610569</v>
      </c>
      <c r="B467" t="s">
        <v>505</v>
      </c>
      <c r="C467" t="s">
        <v>50</v>
      </c>
      <c r="D467" t="s">
        <v>88</v>
      </c>
      <c r="E467" s="4">
        <v>0.43</v>
      </c>
      <c r="F467" s="3">
        <v>57</v>
      </c>
      <c r="G467" s="3" t="s">
        <v>48</v>
      </c>
      <c r="H467" s="3">
        <v>68</v>
      </c>
      <c r="I467" s="3" t="s">
        <v>47</v>
      </c>
      <c r="J467" s="3">
        <v>50</v>
      </c>
      <c r="K467" s="3" t="s">
        <v>48</v>
      </c>
      <c r="L467" s="3">
        <v>8.0500000000000007</v>
      </c>
    </row>
    <row r="468" spans="1:12" x14ac:dyDescent="0.25">
      <c r="A468" s="3">
        <v>610570</v>
      </c>
      <c r="B468" t="s">
        <v>506</v>
      </c>
      <c r="C468" t="s">
        <v>50</v>
      </c>
      <c r="D468" t="s">
        <v>88</v>
      </c>
      <c r="E468" s="3" t="s">
        <v>53</v>
      </c>
    </row>
    <row r="469" spans="1:12" x14ac:dyDescent="0.25">
      <c r="A469" s="3">
        <v>610571</v>
      </c>
      <c r="B469" t="s">
        <v>507</v>
      </c>
      <c r="C469" t="s">
        <v>50</v>
      </c>
      <c r="D469" t="s">
        <v>88</v>
      </c>
      <c r="E469" s="3" t="s">
        <v>53</v>
      </c>
    </row>
    <row r="470" spans="1:12" x14ac:dyDescent="0.25">
      <c r="A470" s="3">
        <v>610104</v>
      </c>
      <c r="B470" t="s">
        <v>508</v>
      </c>
      <c r="C470" t="s">
        <v>46</v>
      </c>
      <c r="D470" t="s">
        <v>61</v>
      </c>
      <c r="E470" s="4">
        <v>0.57999999999999996</v>
      </c>
      <c r="F470" s="3">
        <v>59</v>
      </c>
      <c r="G470" s="3" t="s">
        <v>48</v>
      </c>
      <c r="H470" s="3">
        <v>52</v>
      </c>
      <c r="I470" s="3" t="s">
        <v>48</v>
      </c>
      <c r="J470" s="3">
        <v>43</v>
      </c>
      <c r="K470" s="3" t="s">
        <v>48</v>
      </c>
      <c r="L470" s="3">
        <v>8.98</v>
      </c>
    </row>
    <row r="471" spans="1:12" x14ac:dyDescent="0.25">
      <c r="A471" s="3">
        <v>610105</v>
      </c>
      <c r="B471" t="s">
        <v>509</v>
      </c>
      <c r="C471" t="s">
        <v>46</v>
      </c>
      <c r="D471" t="s">
        <v>61</v>
      </c>
      <c r="E471" s="4">
        <v>0.3</v>
      </c>
      <c r="F471" s="3">
        <v>85</v>
      </c>
      <c r="G471" s="3" t="s">
        <v>70</v>
      </c>
      <c r="H471" s="3">
        <v>37</v>
      </c>
      <c r="I471" s="3" t="s">
        <v>57</v>
      </c>
      <c r="J471" s="3">
        <v>42</v>
      </c>
      <c r="K471" s="3" t="s">
        <v>48</v>
      </c>
      <c r="L471" s="3">
        <v>9.41</v>
      </c>
    </row>
    <row r="472" spans="1:12" x14ac:dyDescent="0.25">
      <c r="A472" s="3">
        <v>610329</v>
      </c>
      <c r="B472" t="s">
        <v>510</v>
      </c>
      <c r="C472" t="s">
        <v>46</v>
      </c>
      <c r="D472" t="s">
        <v>149</v>
      </c>
      <c r="E472" s="4">
        <v>0.41</v>
      </c>
      <c r="F472" s="3">
        <v>45</v>
      </c>
      <c r="G472" s="3" t="s">
        <v>48</v>
      </c>
      <c r="H472" s="3">
        <v>54</v>
      </c>
      <c r="I472" s="3" t="s">
        <v>48</v>
      </c>
      <c r="J472" s="3">
        <v>66</v>
      </c>
      <c r="K472" s="3" t="s">
        <v>47</v>
      </c>
      <c r="L472" s="3">
        <v>8.5</v>
      </c>
    </row>
    <row r="473" spans="1:12" x14ac:dyDescent="0.25">
      <c r="A473" s="3">
        <v>610389</v>
      </c>
      <c r="B473" t="s">
        <v>511</v>
      </c>
      <c r="C473" t="s">
        <v>50</v>
      </c>
      <c r="D473" t="s">
        <v>117</v>
      </c>
      <c r="E473" s="3" t="s">
        <v>53</v>
      </c>
    </row>
    <row r="474" spans="1:12" x14ac:dyDescent="0.25">
      <c r="A474" s="3">
        <v>609950</v>
      </c>
      <c r="B474" t="s">
        <v>512</v>
      </c>
      <c r="C474" t="s">
        <v>46</v>
      </c>
      <c r="D474" t="s">
        <v>149</v>
      </c>
      <c r="E474" s="3" t="s">
        <v>91</v>
      </c>
      <c r="F474" s="3">
        <v>58</v>
      </c>
      <c r="G474" s="3" t="s">
        <v>48</v>
      </c>
      <c r="H474" s="3">
        <v>77</v>
      </c>
      <c r="I474" s="3" t="s">
        <v>47</v>
      </c>
      <c r="J474" s="3">
        <v>70</v>
      </c>
      <c r="K474" s="3" t="s">
        <v>47</v>
      </c>
      <c r="L474" s="3">
        <v>8.9700000000000006</v>
      </c>
    </row>
    <row r="475" spans="1:12" x14ac:dyDescent="0.25">
      <c r="A475" s="3">
        <v>610107</v>
      </c>
      <c r="B475" t="s">
        <v>513</v>
      </c>
      <c r="C475" t="s">
        <v>46</v>
      </c>
      <c r="D475" t="s">
        <v>72</v>
      </c>
      <c r="E475" s="4">
        <v>0.5</v>
      </c>
      <c r="F475" s="3">
        <v>59</v>
      </c>
      <c r="G475" s="3" t="s">
        <v>48</v>
      </c>
      <c r="H475" s="3">
        <v>68</v>
      </c>
      <c r="I475" s="3" t="s">
        <v>47</v>
      </c>
      <c r="J475" s="3">
        <v>48</v>
      </c>
      <c r="K475" s="3" t="s">
        <v>48</v>
      </c>
      <c r="L475" s="3">
        <v>8.68</v>
      </c>
    </row>
    <row r="476" spans="1:12" x14ac:dyDescent="0.25">
      <c r="A476" s="3">
        <v>610108</v>
      </c>
      <c r="B476" t="s">
        <v>514</v>
      </c>
      <c r="C476" t="s">
        <v>46</v>
      </c>
      <c r="D476" t="s">
        <v>93</v>
      </c>
      <c r="E476" s="3" t="s">
        <v>53</v>
      </c>
    </row>
    <row r="477" spans="1:12" x14ac:dyDescent="0.25">
      <c r="A477" s="3">
        <v>610109</v>
      </c>
      <c r="B477" t="s">
        <v>515</v>
      </c>
      <c r="C477" t="s">
        <v>46</v>
      </c>
      <c r="D477" t="s">
        <v>75</v>
      </c>
      <c r="E477" s="4">
        <v>0.66</v>
      </c>
      <c r="F477" s="3">
        <v>73</v>
      </c>
      <c r="G477" s="3" t="s">
        <v>47</v>
      </c>
      <c r="H477" s="3">
        <v>49</v>
      </c>
      <c r="I477" s="3" t="s">
        <v>48</v>
      </c>
      <c r="J477" s="3">
        <v>61</v>
      </c>
      <c r="K477" s="3" t="s">
        <v>47</v>
      </c>
      <c r="L477" s="3">
        <v>9.11</v>
      </c>
    </row>
    <row r="478" spans="1:12" x14ac:dyDescent="0.25">
      <c r="A478" s="3">
        <v>609943</v>
      </c>
      <c r="B478" t="s">
        <v>516</v>
      </c>
      <c r="C478" t="s">
        <v>46</v>
      </c>
      <c r="D478" t="s">
        <v>66</v>
      </c>
      <c r="E478" s="3" t="s">
        <v>53</v>
      </c>
    </row>
    <row r="479" spans="1:12" x14ac:dyDescent="0.25">
      <c r="A479" s="3">
        <v>610111</v>
      </c>
      <c r="B479" t="s">
        <v>517</v>
      </c>
      <c r="C479" t="s">
        <v>46</v>
      </c>
      <c r="D479" t="s">
        <v>61</v>
      </c>
      <c r="E479" s="3" t="s">
        <v>53</v>
      </c>
    </row>
    <row r="480" spans="1:12" x14ac:dyDescent="0.25">
      <c r="A480" s="3">
        <v>610115</v>
      </c>
      <c r="B480" t="s">
        <v>518</v>
      </c>
      <c r="C480" t="s">
        <v>46</v>
      </c>
      <c r="D480" t="s">
        <v>77</v>
      </c>
      <c r="E480" s="3" t="s">
        <v>53</v>
      </c>
    </row>
    <row r="481" spans="1:12" x14ac:dyDescent="0.25">
      <c r="A481" s="3">
        <v>610112</v>
      </c>
      <c r="B481" t="s">
        <v>519</v>
      </c>
      <c r="C481" t="s">
        <v>46</v>
      </c>
      <c r="D481" t="s">
        <v>93</v>
      </c>
      <c r="E481" s="3" t="s">
        <v>53</v>
      </c>
    </row>
    <row r="482" spans="1:12" x14ac:dyDescent="0.25">
      <c r="A482" s="3">
        <v>610116</v>
      </c>
      <c r="B482" t="s">
        <v>520</v>
      </c>
      <c r="C482" t="s">
        <v>46</v>
      </c>
      <c r="D482" t="s">
        <v>77</v>
      </c>
      <c r="E482" s="3" t="s">
        <v>53</v>
      </c>
    </row>
    <row r="483" spans="1:12" x14ac:dyDescent="0.25">
      <c r="A483" s="3">
        <v>610117</v>
      </c>
      <c r="B483" t="s">
        <v>521</v>
      </c>
      <c r="C483" t="s">
        <v>46</v>
      </c>
      <c r="D483" t="s">
        <v>55</v>
      </c>
      <c r="E483" s="4">
        <v>0.53</v>
      </c>
      <c r="F483" s="3">
        <v>52</v>
      </c>
      <c r="G483" s="3" t="s">
        <v>48</v>
      </c>
      <c r="H483" s="3">
        <v>62</v>
      </c>
      <c r="I483" s="3" t="s">
        <v>47</v>
      </c>
      <c r="J483" s="3">
        <v>25</v>
      </c>
      <c r="K483" s="3" t="s">
        <v>57</v>
      </c>
      <c r="L483" s="3">
        <v>8.69</v>
      </c>
    </row>
    <row r="484" spans="1:12" x14ac:dyDescent="0.25">
      <c r="A484" s="3">
        <v>610557</v>
      </c>
      <c r="B484" t="s">
        <v>522</v>
      </c>
      <c r="C484" t="s">
        <v>50</v>
      </c>
      <c r="D484" t="s">
        <v>88</v>
      </c>
      <c r="E484" s="3" t="s">
        <v>53</v>
      </c>
    </row>
    <row r="485" spans="1:12" x14ac:dyDescent="0.25">
      <c r="A485" s="3">
        <v>610568</v>
      </c>
      <c r="B485" t="s">
        <v>523</v>
      </c>
      <c r="C485" t="s">
        <v>50</v>
      </c>
      <c r="D485" t="s">
        <v>88</v>
      </c>
      <c r="E485" s="3" t="s">
        <v>53</v>
      </c>
    </row>
    <row r="486" spans="1:12" x14ac:dyDescent="0.25">
      <c r="A486" s="3">
        <v>400173</v>
      </c>
      <c r="B486" t="s">
        <v>524</v>
      </c>
      <c r="C486" t="s">
        <v>50</v>
      </c>
      <c r="D486" t="s">
        <v>88</v>
      </c>
      <c r="E486" s="3" t="s">
        <v>53</v>
      </c>
    </row>
    <row r="487" spans="1:12" x14ac:dyDescent="0.25">
      <c r="A487" s="3">
        <v>609680</v>
      </c>
      <c r="B487" t="s">
        <v>525</v>
      </c>
      <c r="C487" t="s">
        <v>50</v>
      </c>
      <c r="D487" t="s">
        <v>55</v>
      </c>
      <c r="E487" s="3" t="s">
        <v>53</v>
      </c>
    </row>
    <row r="488" spans="1:12" x14ac:dyDescent="0.25">
      <c r="A488" s="3">
        <v>610386</v>
      </c>
      <c r="B488" t="s">
        <v>526</v>
      </c>
      <c r="C488" t="s">
        <v>50</v>
      </c>
      <c r="D488" t="s">
        <v>55</v>
      </c>
      <c r="E488" s="4">
        <v>0.45</v>
      </c>
      <c r="F488" s="3">
        <v>89</v>
      </c>
      <c r="G488" s="3" t="s">
        <v>70</v>
      </c>
      <c r="H488" s="3">
        <v>98</v>
      </c>
      <c r="I488" s="3" t="s">
        <v>70</v>
      </c>
      <c r="J488" s="3">
        <v>83</v>
      </c>
      <c r="K488" s="3" t="s">
        <v>70</v>
      </c>
      <c r="L488" s="3">
        <v>9.32</v>
      </c>
    </row>
    <row r="489" spans="1:12" x14ac:dyDescent="0.25">
      <c r="A489" s="3">
        <v>610120</v>
      </c>
      <c r="B489" t="s">
        <v>527</v>
      </c>
      <c r="C489" t="s">
        <v>46</v>
      </c>
      <c r="D489" t="s">
        <v>55</v>
      </c>
      <c r="E489" s="4">
        <v>0.56999999999999995</v>
      </c>
      <c r="F489" s="3">
        <v>48</v>
      </c>
      <c r="G489" s="3" t="s">
        <v>48</v>
      </c>
      <c r="H489" s="3">
        <v>71</v>
      </c>
      <c r="I489" s="3" t="s">
        <v>47</v>
      </c>
      <c r="J489" s="3">
        <v>49</v>
      </c>
      <c r="K489" s="3" t="s">
        <v>48</v>
      </c>
      <c r="L489" s="3">
        <v>9.26</v>
      </c>
    </row>
    <row r="490" spans="1:12" x14ac:dyDescent="0.25">
      <c r="A490" s="3">
        <v>610122</v>
      </c>
      <c r="B490" t="s">
        <v>528</v>
      </c>
      <c r="C490" t="s">
        <v>46</v>
      </c>
      <c r="D490" t="s">
        <v>68</v>
      </c>
      <c r="E490" s="3" t="s">
        <v>53</v>
      </c>
    </row>
    <row r="491" spans="1:12" x14ac:dyDescent="0.25">
      <c r="A491" s="3">
        <v>610123</v>
      </c>
      <c r="B491" t="s">
        <v>529</v>
      </c>
      <c r="C491" t="s">
        <v>46</v>
      </c>
      <c r="D491" t="s">
        <v>102</v>
      </c>
      <c r="E491" s="4">
        <v>0.36</v>
      </c>
      <c r="F491" s="3">
        <v>99</v>
      </c>
      <c r="G491" s="3" t="s">
        <v>70</v>
      </c>
      <c r="H491" s="3">
        <v>99</v>
      </c>
      <c r="I491" s="3" t="s">
        <v>70</v>
      </c>
      <c r="J491" s="3">
        <v>79</v>
      </c>
      <c r="K491" s="3" t="s">
        <v>47</v>
      </c>
      <c r="L491" s="3">
        <v>9.26</v>
      </c>
    </row>
    <row r="492" spans="1:12" x14ac:dyDescent="0.25">
      <c r="A492" s="3">
        <v>609872</v>
      </c>
      <c r="B492" t="s">
        <v>530</v>
      </c>
      <c r="C492" t="s">
        <v>46</v>
      </c>
      <c r="D492" t="s">
        <v>149</v>
      </c>
      <c r="E492" s="4">
        <v>0.49</v>
      </c>
      <c r="F492" s="3">
        <v>60</v>
      </c>
      <c r="G492" s="3" t="s">
        <v>47</v>
      </c>
      <c r="H492" s="3">
        <v>67</v>
      </c>
      <c r="I492" s="3" t="s">
        <v>47</v>
      </c>
      <c r="J492" s="3">
        <v>75</v>
      </c>
      <c r="K492" s="3" t="s">
        <v>47</v>
      </c>
      <c r="L492" s="3">
        <v>9.2899999999999991</v>
      </c>
    </row>
    <row r="493" spans="1:12" x14ac:dyDescent="0.25">
      <c r="A493" s="3">
        <v>610126</v>
      </c>
      <c r="B493" t="s">
        <v>531</v>
      </c>
      <c r="C493" t="s">
        <v>46</v>
      </c>
      <c r="D493" t="s">
        <v>98</v>
      </c>
      <c r="E493" s="4">
        <v>0.48</v>
      </c>
      <c r="F493" s="3">
        <v>47</v>
      </c>
      <c r="G493" s="3" t="s">
        <v>48</v>
      </c>
      <c r="H493" s="3">
        <v>47</v>
      </c>
      <c r="I493" s="3" t="s">
        <v>48</v>
      </c>
      <c r="J493" s="3">
        <v>53</v>
      </c>
      <c r="K493" s="3" t="s">
        <v>48</v>
      </c>
      <c r="L493" s="3">
        <v>7.67</v>
      </c>
    </row>
    <row r="494" spans="1:12" x14ac:dyDescent="0.25">
      <c r="A494" s="3">
        <v>400064</v>
      </c>
      <c r="B494" t="s">
        <v>532</v>
      </c>
      <c r="C494" t="s">
        <v>50</v>
      </c>
      <c r="D494" t="s">
        <v>52</v>
      </c>
      <c r="E494" s="4">
        <v>0.51</v>
      </c>
      <c r="F494" s="3">
        <v>72</v>
      </c>
      <c r="G494" s="3" t="s">
        <v>47</v>
      </c>
      <c r="H494" s="3">
        <v>69</v>
      </c>
      <c r="I494" s="3" t="s">
        <v>47</v>
      </c>
      <c r="J494" s="3">
        <v>49</v>
      </c>
      <c r="K494" s="3" t="s">
        <v>48</v>
      </c>
      <c r="L494" s="3">
        <v>8.57</v>
      </c>
    </row>
    <row r="495" spans="1:12" x14ac:dyDescent="0.25">
      <c r="A495" s="3">
        <v>400061</v>
      </c>
      <c r="B495" t="s">
        <v>533</v>
      </c>
      <c r="C495" t="s">
        <v>50</v>
      </c>
      <c r="D495" t="s">
        <v>52</v>
      </c>
      <c r="E495" s="4">
        <v>0.31</v>
      </c>
      <c r="F495" s="3">
        <v>62</v>
      </c>
      <c r="G495" s="3" t="s">
        <v>47</v>
      </c>
      <c r="H495" s="3">
        <v>70</v>
      </c>
      <c r="I495" s="3" t="s">
        <v>47</v>
      </c>
      <c r="J495" s="3">
        <v>48</v>
      </c>
      <c r="K495" s="3" t="s">
        <v>48</v>
      </c>
      <c r="L495" s="3">
        <v>8.39</v>
      </c>
    </row>
    <row r="496" spans="1:12" x14ac:dyDescent="0.25">
      <c r="A496" s="3">
        <v>400066</v>
      </c>
      <c r="B496" t="s">
        <v>534</v>
      </c>
      <c r="C496" t="s">
        <v>50</v>
      </c>
      <c r="D496" t="s">
        <v>52</v>
      </c>
      <c r="E496" s="4">
        <v>0.5</v>
      </c>
      <c r="F496" s="3">
        <v>56</v>
      </c>
      <c r="G496" s="3" t="s">
        <v>48</v>
      </c>
      <c r="H496" s="3">
        <v>47</v>
      </c>
      <c r="I496" s="3" t="s">
        <v>48</v>
      </c>
      <c r="J496" s="3">
        <v>31</v>
      </c>
      <c r="K496" s="3" t="s">
        <v>57</v>
      </c>
      <c r="L496" s="3">
        <v>7.81</v>
      </c>
    </row>
    <row r="497" spans="1:12" x14ac:dyDescent="0.25">
      <c r="A497" s="3">
        <v>400062</v>
      </c>
      <c r="B497" t="s">
        <v>535</v>
      </c>
      <c r="C497" t="s">
        <v>50</v>
      </c>
      <c r="D497" t="s">
        <v>52</v>
      </c>
      <c r="E497" s="4">
        <v>0.62</v>
      </c>
      <c r="F497" s="3">
        <v>61</v>
      </c>
      <c r="G497" s="3" t="s">
        <v>47</v>
      </c>
      <c r="H497" s="3">
        <v>69</v>
      </c>
      <c r="I497" s="3" t="s">
        <v>47</v>
      </c>
      <c r="J497" s="3">
        <v>58</v>
      </c>
      <c r="K497" s="3" t="s">
        <v>48</v>
      </c>
      <c r="L497" s="3">
        <v>8.3000000000000007</v>
      </c>
    </row>
    <row r="498" spans="1:12" x14ac:dyDescent="0.25">
      <c r="A498" s="3">
        <v>610127</v>
      </c>
      <c r="B498" t="s">
        <v>536</v>
      </c>
      <c r="C498" t="s">
        <v>46</v>
      </c>
      <c r="D498" t="s">
        <v>61</v>
      </c>
      <c r="E498" s="4">
        <v>0.3</v>
      </c>
      <c r="F498" s="3">
        <v>81</v>
      </c>
      <c r="G498" s="3" t="s">
        <v>70</v>
      </c>
      <c r="H498" s="3">
        <v>54</v>
      </c>
      <c r="I498" s="3" t="s">
        <v>48</v>
      </c>
      <c r="J498" s="3">
        <v>57</v>
      </c>
      <c r="K498" s="3" t="s">
        <v>48</v>
      </c>
      <c r="L498" s="3">
        <v>9.26</v>
      </c>
    </row>
    <row r="499" spans="1:12" x14ac:dyDescent="0.25">
      <c r="A499" s="3">
        <v>609727</v>
      </c>
      <c r="B499" t="s">
        <v>537</v>
      </c>
      <c r="C499" t="s">
        <v>50</v>
      </c>
      <c r="D499" t="s">
        <v>117</v>
      </c>
      <c r="E499" s="3" t="s">
        <v>53</v>
      </c>
    </row>
    <row r="500" spans="1:12" x14ac:dyDescent="0.25">
      <c r="A500" s="3">
        <v>610304</v>
      </c>
      <c r="B500" t="s">
        <v>538</v>
      </c>
      <c r="C500" t="s">
        <v>50</v>
      </c>
      <c r="D500" t="s">
        <v>72</v>
      </c>
      <c r="E500" s="4">
        <v>0.6</v>
      </c>
      <c r="F500" s="3">
        <v>63</v>
      </c>
      <c r="G500" s="3" t="s">
        <v>47</v>
      </c>
      <c r="H500" s="3">
        <v>61</v>
      </c>
      <c r="I500" s="3" t="s">
        <v>47</v>
      </c>
      <c r="J500" s="3">
        <v>68</v>
      </c>
      <c r="K500" s="3" t="s">
        <v>47</v>
      </c>
      <c r="L500" s="3">
        <v>9.06</v>
      </c>
    </row>
    <row r="501" spans="1:12" x14ac:dyDescent="0.25">
      <c r="A501" s="3">
        <v>610106</v>
      </c>
      <c r="B501" t="s">
        <v>539</v>
      </c>
      <c r="C501" t="s">
        <v>46</v>
      </c>
      <c r="D501" t="s">
        <v>117</v>
      </c>
      <c r="E501" s="4">
        <v>0.68</v>
      </c>
      <c r="F501" s="3">
        <v>66</v>
      </c>
      <c r="G501" s="3" t="s">
        <v>47</v>
      </c>
      <c r="H501" s="3">
        <v>68</v>
      </c>
      <c r="I501" s="3" t="s">
        <v>47</v>
      </c>
      <c r="J501" s="3">
        <v>76</v>
      </c>
      <c r="K501" s="3" t="s">
        <v>47</v>
      </c>
      <c r="L501" s="3">
        <v>8.66</v>
      </c>
    </row>
    <row r="502" spans="1:12" x14ac:dyDescent="0.25">
      <c r="A502" s="3">
        <v>610129</v>
      </c>
      <c r="B502" t="s">
        <v>540</v>
      </c>
      <c r="C502" t="s">
        <v>46</v>
      </c>
      <c r="D502" t="s">
        <v>149</v>
      </c>
      <c r="E502" s="3" t="s">
        <v>91</v>
      </c>
      <c r="F502" s="3">
        <v>60</v>
      </c>
      <c r="G502" s="3" t="s">
        <v>47</v>
      </c>
      <c r="H502" s="3">
        <v>74</v>
      </c>
      <c r="I502" s="3" t="s">
        <v>47</v>
      </c>
      <c r="J502" s="3">
        <v>80</v>
      </c>
      <c r="K502" s="3" t="s">
        <v>70</v>
      </c>
      <c r="L502" s="3">
        <v>9.2200000000000006</v>
      </c>
    </row>
    <row r="503" spans="1:12" x14ac:dyDescent="0.25">
      <c r="A503" s="3">
        <v>610013</v>
      </c>
      <c r="B503" t="s">
        <v>541</v>
      </c>
      <c r="C503" t="s">
        <v>46</v>
      </c>
      <c r="D503" t="s">
        <v>149</v>
      </c>
      <c r="E503" s="4">
        <v>0.41</v>
      </c>
      <c r="F503" s="3">
        <v>31</v>
      </c>
      <c r="G503" s="3" t="s">
        <v>57</v>
      </c>
      <c r="H503" s="3">
        <v>61</v>
      </c>
      <c r="I503" s="3" t="s">
        <v>47</v>
      </c>
      <c r="J503" s="3">
        <v>48</v>
      </c>
      <c r="K503" s="3" t="s">
        <v>48</v>
      </c>
      <c r="L503" s="3">
        <v>8.42</v>
      </c>
    </row>
    <row r="504" spans="1:12" x14ac:dyDescent="0.25">
      <c r="A504" s="3">
        <v>610130</v>
      </c>
      <c r="B504" t="s">
        <v>542</v>
      </c>
      <c r="C504" t="s">
        <v>46</v>
      </c>
      <c r="D504" t="s">
        <v>77</v>
      </c>
      <c r="E504" s="4">
        <v>0.53</v>
      </c>
      <c r="F504" s="3">
        <v>53</v>
      </c>
      <c r="G504" s="3" t="s">
        <v>48</v>
      </c>
      <c r="H504" s="3">
        <v>40</v>
      </c>
      <c r="I504" s="3" t="s">
        <v>48</v>
      </c>
      <c r="J504" s="3">
        <v>74</v>
      </c>
      <c r="K504" s="3" t="s">
        <v>47</v>
      </c>
      <c r="L504" s="3">
        <v>8.39</v>
      </c>
    </row>
    <row r="505" spans="1:12" x14ac:dyDescent="0.25">
      <c r="A505" s="3">
        <v>610131</v>
      </c>
      <c r="B505" t="s">
        <v>543</v>
      </c>
      <c r="C505" t="s">
        <v>46</v>
      </c>
      <c r="D505" t="s">
        <v>102</v>
      </c>
      <c r="E505" s="3" t="s">
        <v>91</v>
      </c>
      <c r="F505" s="3">
        <v>37</v>
      </c>
      <c r="G505" s="3" t="s">
        <v>57</v>
      </c>
      <c r="H505" s="3">
        <v>34</v>
      </c>
      <c r="I505" s="3" t="s">
        <v>57</v>
      </c>
      <c r="J505" s="3">
        <v>33</v>
      </c>
      <c r="K505" s="3" t="s">
        <v>57</v>
      </c>
      <c r="L505" s="3">
        <v>7.96</v>
      </c>
    </row>
    <row r="506" spans="1:12" x14ac:dyDescent="0.25">
      <c r="A506" s="3">
        <v>400068</v>
      </c>
      <c r="B506" t="s">
        <v>544</v>
      </c>
      <c r="C506" t="s">
        <v>46</v>
      </c>
      <c r="D506" t="s">
        <v>169</v>
      </c>
      <c r="E506" s="3" t="s">
        <v>53</v>
      </c>
    </row>
    <row r="507" spans="1:12" x14ac:dyDescent="0.25">
      <c r="A507" s="3">
        <v>610132</v>
      </c>
      <c r="B507" t="s">
        <v>545</v>
      </c>
      <c r="C507" t="s">
        <v>46</v>
      </c>
      <c r="D507" t="s">
        <v>66</v>
      </c>
      <c r="E507" s="4">
        <v>0.32</v>
      </c>
      <c r="F507" s="3">
        <v>77</v>
      </c>
      <c r="G507" s="3" t="s">
        <v>47</v>
      </c>
      <c r="H507" s="3">
        <v>29</v>
      </c>
      <c r="I507" s="3" t="s">
        <v>57</v>
      </c>
      <c r="J507" s="3">
        <v>41</v>
      </c>
      <c r="K507" s="3" t="s">
        <v>48</v>
      </c>
      <c r="L507" s="3">
        <v>8.92</v>
      </c>
    </row>
    <row r="508" spans="1:12" x14ac:dyDescent="0.25">
      <c r="A508" s="3">
        <v>400069</v>
      </c>
      <c r="B508" t="s">
        <v>546</v>
      </c>
      <c r="C508" t="s">
        <v>46</v>
      </c>
      <c r="D508" t="s">
        <v>52</v>
      </c>
      <c r="E508" s="3" t="s">
        <v>53</v>
      </c>
    </row>
    <row r="509" spans="1:12" x14ac:dyDescent="0.25">
      <c r="A509" s="3">
        <v>610135</v>
      </c>
      <c r="B509" t="s">
        <v>547</v>
      </c>
      <c r="C509" t="s">
        <v>46</v>
      </c>
      <c r="D509" t="s">
        <v>61</v>
      </c>
      <c r="E509" s="3" t="s">
        <v>53</v>
      </c>
    </row>
    <row r="510" spans="1:12" x14ac:dyDescent="0.25">
      <c r="A510" s="3">
        <v>610281</v>
      </c>
      <c r="B510" t="s">
        <v>548</v>
      </c>
      <c r="C510" t="s">
        <v>46</v>
      </c>
      <c r="D510" t="s">
        <v>77</v>
      </c>
      <c r="E510" s="3" t="s">
        <v>53</v>
      </c>
    </row>
    <row r="511" spans="1:12" x14ac:dyDescent="0.25">
      <c r="A511" s="3">
        <v>610136</v>
      </c>
      <c r="B511" t="s">
        <v>549</v>
      </c>
      <c r="C511" t="s">
        <v>46</v>
      </c>
      <c r="D511" t="s">
        <v>63</v>
      </c>
      <c r="E511" s="4">
        <v>0.46</v>
      </c>
      <c r="F511" s="3">
        <v>92</v>
      </c>
      <c r="G511" s="3" t="s">
        <v>70</v>
      </c>
      <c r="H511" s="3">
        <v>79</v>
      </c>
      <c r="I511" s="3" t="s">
        <v>47</v>
      </c>
      <c r="J511" s="3">
        <v>38</v>
      </c>
      <c r="K511" s="3" t="s">
        <v>57</v>
      </c>
      <c r="L511" s="3">
        <v>9.5500000000000007</v>
      </c>
    </row>
    <row r="512" spans="1:12" x14ac:dyDescent="0.25">
      <c r="A512" s="3">
        <v>610533</v>
      </c>
      <c r="B512" t="s">
        <v>550</v>
      </c>
      <c r="C512" t="s">
        <v>46</v>
      </c>
      <c r="D512" t="s">
        <v>55</v>
      </c>
      <c r="E512" s="3" t="s">
        <v>53</v>
      </c>
    </row>
    <row r="513" spans="1:12" x14ac:dyDescent="0.25">
      <c r="A513" s="3">
        <v>610229</v>
      </c>
      <c r="B513" t="s">
        <v>551</v>
      </c>
      <c r="C513" t="s">
        <v>46</v>
      </c>
      <c r="D513" t="s">
        <v>72</v>
      </c>
      <c r="E513" s="3" t="s">
        <v>53</v>
      </c>
    </row>
    <row r="514" spans="1:12" x14ac:dyDescent="0.25">
      <c r="A514" s="3">
        <v>400109</v>
      </c>
      <c r="B514" t="s">
        <v>552</v>
      </c>
      <c r="C514" t="s">
        <v>50</v>
      </c>
      <c r="D514" t="s">
        <v>88</v>
      </c>
      <c r="E514" s="3" t="s">
        <v>53</v>
      </c>
    </row>
    <row r="515" spans="1:12" x14ac:dyDescent="0.25">
      <c r="A515" s="3">
        <v>609679</v>
      </c>
      <c r="B515" t="s">
        <v>553</v>
      </c>
      <c r="C515" t="s">
        <v>50</v>
      </c>
      <c r="D515" t="s">
        <v>106</v>
      </c>
      <c r="E515" s="3" t="s">
        <v>53</v>
      </c>
    </row>
    <row r="516" spans="1:12" x14ac:dyDescent="0.25">
      <c r="A516" s="3">
        <v>400071</v>
      </c>
      <c r="B516" t="s">
        <v>554</v>
      </c>
      <c r="C516" t="s">
        <v>46</v>
      </c>
      <c r="D516" t="s">
        <v>52</v>
      </c>
      <c r="E516" s="3" t="s">
        <v>53</v>
      </c>
    </row>
    <row r="517" spans="1:12" x14ac:dyDescent="0.25">
      <c r="A517" s="3">
        <v>610137</v>
      </c>
      <c r="B517" t="s">
        <v>555</v>
      </c>
      <c r="C517" t="s">
        <v>46</v>
      </c>
      <c r="D517" t="s">
        <v>61</v>
      </c>
      <c r="E517" s="4">
        <v>0.49</v>
      </c>
      <c r="F517" s="3">
        <v>69</v>
      </c>
      <c r="G517" s="3" t="s">
        <v>47</v>
      </c>
      <c r="H517" s="3">
        <v>47</v>
      </c>
      <c r="I517" s="3" t="s">
        <v>48</v>
      </c>
      <c r="J517" s="3">
        <v>57</v>
      </c>
      <c r="K517" s="3" t="s">
        <v>48</v>
      </c>
      <c r="L517" s="3">
        <v>8.84</v>
      </c>
    </row>
    <row r="518" spans="1:12" x14ac:dyDescent="0.25">
      <c r="A518" s="3">
        <v>610138</v>
      </c>
      <c r="B518" t="s">
        <v>556</v>
      </c>
      <c r="C518" t="s">
        <v>46</v>
      </c>
      <c r="D518" t="s">
        <v>72</v>
      </c>
      <c r="E518" s="3" t="s">
        <v>53</v>
      </c>
    </row>
    <row r="519" spans="1:12" x14ac:dyDescent="0.25">
      <c r="A519" s="3">
        <v>610139</v>
      </c>
      <c r="B519" t="s">
        <v>557</v>
      </c>
      <c r="C519" t="s">
        <v>46</v>
      </c>
      <c r="D519" t="s">
        <v>66</v>
      </c>
      <c r="E519" s="4">
        <v>0.41</v>
      </c>
      <c r="F519" s="3">
        <v>96</v>
      </c>
      <c r="G519" s="3" t="s">
        <v>70</v>
      </c>
      <c r="H519" s="3">
        <v>78</v>
      </c>
      <c r="I519" s="3" t="s">
        <v>47</v>
      </c>
      <c r="J519" s="3">
        <v>90</v>
      </c>
      <c r="K519" s="3" t="s">
        <v>70</v>
      </c>
      <c r="L519" s="3">
        <v>9.26</v>
      </c>
    </row>
    <row r="520" spans="1:12" x14ac:dyDescent="0.25">
      <c r="A520" s="3">
        <v>610334</v>
      </c>
      <c r="B520" t="s">
        <v>558</v>
      </c>
      <c r="C520" t="s">
        <v>50</v>
      </c>
      <c r="D520" t="s">
        <v>102</v>
      </c>
      <c r="E520" s="3" t="s">
        <v>53</v>
      </c>
    </row>
    <row r="521" spans="1:12" x14ac:dyDescent="0.25">
      <c r="A521" s="3">
        <v>609941</v>
      </c>
      <c r="B521" t="s">
        <v>559</v>
      </c>
      <c r="C521" t="s">
        <v>46</v>
      </c>
      <c r="D521" t="s">
        <v>93</v>
      </c>
      <c r="E521" s="4">
        <v>0.39</v>
      </c>
      <c r="F521" s="3">
        <v>54</v>
      </c>
      <c r="G521" s="3" t="s">
        <v>48</v>
      </c>
      <c r="H521" s="3">
        <v>32</v>
      </c>
      <c r="I521" s="3" t="s">
        <v>57</v>
      </c>
      <c r="J521" s="3">
        <v>68</v>
      </c>
      <c r="K521" s="3" t="s">
        <v>47</v>
      </c>
      <c r="L521" s="3">
        <v>7.47</v>
      </c>
    </row>
    <row r="522" spans="1:12" x14ac:dyDescent="0.25">
      <c r="A522" s="3">
        <v>610141</v>
      </c>
      <c r="B522" t="s">
        <v>560</v>
      </c>
      <c r="C522" t="s">
        <v>46</v>
      </c>
      <c r="D522" t="s">
        <v>68</v>
      </c>
      <c r="E522" s="3" t="s">
        <v>53</v>
      </c>
    </row>
    <row r="523" spans="1:12" x14ac:dyDescent="0.25">
      <c r="A523" s="3">
        <v>610142</v>
      </c>
      <c r="B523" t="s">
        <v>561</v>
      </c>
      <c r="C523" t="s">
        <v>46</v>
      </c>
      <c r="D523" t="s">
        <v>98</v>
      </c>
      <c r="E523" s="3" t="s">
        <v>53</v>
      </c>
    </row>
    <row r="524" spans="1:12" x14ac:dyDescent="0.25">
      <c r="A524" s="3">
        <v>610143</v>
      </c>
      <c r="B524" t="s">
        <v>562</v>
      </c>
      <c r="C524" t="s">
        <v>46</v>
      </c>
      <c r="D524" t="s">
        <v>98</v>
      </c>
      <c r="E524" s="3" t="s">
        <v>53</v>
      </c>
    </row>
    <row r="525" spans="1:12" x14ac:dyDescent="0.25">
      <c r="A525" s="3">
        <v>610144</v>
      </c>
      <c r="B525" t="s">
        <v>563</v>
      </c>
      <c r="C525" t="s">
        <v>46</v>
      </c>
      <c r="D525" t="s">
        <v>63</v>
      </c>
      <c r="E525" s="4">
        <v>0.36</v>
      </c>
      <c r="F525" s="3">
        <v>42</v>
      </c>
      <c r="G525" s="3" t="s">
        <v>48</v>
      </c>
      <c r="H525" s="3">
        <v>56</v>
      </c>
      <c r="I525" s="3" t="s">
        <v>48</v>
      </c>
      <c r="J525" s="3">
        <v>46</v>
      </c>
      <c r="K525" s="3" t="s">
        <v>48</v>
      </c>
      <c r="L525" s="3">
        <v>8.48</v>
      </c>
    </row>
    <row r="526" spans="1:12" x14ac:dyDescent="0.25">
      <c r="A526" s="3">
        <v>610145</v>
      </c>
      <c r="B526" t="s">
        <v>564</v>
      </c>
      <c r="C526" t="s">
        <v>46</v>
      </c>
      <c r="D526" t="s">
        <v>61</v>
      </c>
      <c r="E526" s="4">
        <v>0.36</v>
      </c>
      <c r="F526" s="3">
        <v>65</v>
      </c>
      <c r="G526" s="3" t="s">
        <v>47</v>
      </c>
      <c r="H526" s="3">
        <v>58</v>
      </c>
      <c r="I526" s="3" t="s">
        <v>48</v>
      </c>
      <c r="J526" s="3">
        <v>63</v>
      </c>
      <c r="K526" s="3" t="s">
        <v>47</v>
      </c>
      <c r="L526" s="3">
        <v>8.84</v>
      </c>
    </row>
    <row r="527" spans="1:12" x14ac:dyDescent="0.25">
      <c r="A527" s="3">
        <v>610146</v>
      </c>
      <c r="B527" t="s">
        <v>565</v>
      </c>
      <c r="C527" t="s">
        <v>46</v>
      </c>
      <c r="D527" t="s">
        <v>77</v>
      </c>
      <c r="E527" s="4">
        <v>0.55000000000000004</v>
      </c>
      <c r="F527" s="3">
        <v>65</v>
      </c>
      <c r="G527" s="3" t="s">
        <v>47</v>
      </c>
      <c r="H527" s="3">
        <v>50</v>
      </c>
      <c r="I527" s="3" t="s">
        <v>48</v>
      </c>
      <c r="J527" s="3">
        <v>60</v>
      </c>
      <c r="K527" s="3" t="s">
        <v>47</v>
      </c>
      <c r="L527" s="3">
        <v>7.24</v>
      </c>
    </row>
    <row r="528" spans="1:12" x14ac:dyDescent="0.25">
      <c r="A528" s="3">
        <v>609682</v>
      </c>
      <c r="B528" t="s">
        <v>566</v>
      </c>
      <c r="C528" t="s">
        <v>50</v>
      </c>
      <c r="D528" t="s">
        <v>86</v>
      </c>
      <c r="E528" s="3" t="s">
        <v>91</v>
      </c>
      <c r="F528" s="3">
        <v>8</v>
      </c>
      <c r="G528" s="3" t="s">
        <v>81</v>
      </c>
      <c r="H528" s="3">
        <v>15</v>
      </c>
      <c r="I528" s="3" t="s">
        <v>81</v>
      </c>
      <c r="J528" s="3">
        <v>47</v>
      </c>
      <c r="K528" s="3" t="s">
        <v>48</v>
      </c>
      <c r="L528" s="3">
        <v>8.23</v>
      </c>
    </row>
    <row r="529" spans="1:12" x14ac:dyDescent="0.25">
      <c r="A529" s="3">
        <v>610588</v>
      </c>
      <c r="B529" t="s">
        <v>713</v>
      </c>
      <c r="C529" t="s">
        <v>46</v>
      </c>
      <c r="D529" t="s">
        <v>75</v>
      </c>
      <c r="E529" s="3" t="s">
        <v>53</v>
      </c>
    </row>
    <row r="530" spans="1:12" x14ac:dyDescent="0.25">
      <c r="A530" s="3">
        <v>610390</v>
      </c>
      <c r="B530" t="s">
        <v>567</v>
      </c>
      <c r="C530" t="s">
        <v>50</v>
      </c>
      <c r="D530" t="s">
        <v>55</v>
      </c>
      <c r="E530" s="3" t="s">
        <v>53</v>
      </c>
    </row>
    <row r="531" spans="1:12" x14ac:dyDescent="0.25">
      <c r="A531" s="3">
        <v>609707</v>
      </c>
      <c r="B531" t="s">
        <v>568</v>
      </c>
      <c r="C531" t="s">
        <v>50</v>
      </c>
      <c r="D531" t="s">
        <v>93</v>
      </c>
      <c r="E531" s="3" t="s">
        <v>53</v>
      </c>
    </row>
    <row r="532" spans="1:12" x14ac:dyDescent="0.25">
      <c r="A532" s="3">
        <v>610256</v>
      </c>
      <c r="B532" t="s">
        <v>569</v>
      </c>
      <c r="C532" t="s">
        <v>46</v>
      </c>
      <c r="D532" t="s">
        <v>98</v>
      </c>
      <c r="E532" s="3" t="s">
        <v>91</v>
      </c>
      <c r="F532" s="3">
        <v>45</v>
      </c>
      <c r="G532" s="3" t="s">
        <v>48</v>
      </c>
      <c r="H532" s="3">
        <v>62</v>
      </c>
      <c r="I532" s="3" t="s">
        <v>47</v>
      </c>
      <c r="J532" s="3">
        <v>56</v>
      </c>
      <c r="K532" s="3" t="s">
        <v>48</v>
      </c>
      <c r="L532" s="3">
        <v>7.79</v>
      </c>
    </row>
    <row r="533" spans="1:12" x14ac:dyDescent="0.25">
      <c r="A533" s="3">
        <v>610147</v>
      </c>
      <c r="B533" t="s">
        <v>570</v>
      </c>
      <c r="C533" t="s">
        <v>46</v>
      </c>
      <c r="D533" t="s">
        <v>68</v>
      </c>
      <c r="E533" s="3" t="s">
        <v>53</v>
      </c>
    </row>
    <row r="534" spans="1:12" x14ac:dyDescent="0.25">
      <c r="A534" s="3">
        <v>609728</v>
      </c>
      <c r="B534" t="s">
        <v>571</v>
      </c>
      <c r="C534" t="s">
        <v>50</v>
      </c>
      <c r="D534" t="s">
        <v>61</v>
      </c>
      <c r="E534" s="3" t="s">
        <v>53</v>
      </c>
    </row>
    <row r="535" spans="1:12" x14ac:dyDescent="0.25">
      <c r="A535" s="3">
        <v>400096</v>
      </c>
      <c r="B535" t="s">
        <v>572</v>
      </c>
      <c r="C535" t="s">
        <v>46</v>
      </c>
      <c r="D535" t="s">
        <v>52</v>
      </c>
      <c r="E535" s="4">
        <v>0.3</v>
      </c>
      <c r="F535" s="3">
        <v>87</v>
      </c>
      <c r="G535" s="3" t="s">
        <v>70</v>
      </c>
      <c r="H535" s="3">
        <v>79</v>
      </c>
      <c r="I535" s="3" t="s">
        <v>47</v>
      </c>
      <c r="J535" s="3">
        <v>73</v>
      </c>
      <c r="K535" s="3" t="s">
        <v>47</v>
      </c>
      <c r="L535" s="3">
        <v>9.35</v>
      </c>
    </row>
    <row r="536" spans="1:12" x14ac:dyDescent="0.25">
      <c r="A536" s="3">
        <v>610308</v>
      </c>
      <c r="B536" t="s">
        <v>573</v>
      </c>
      <c r="C536" t="s">
        <v>46</v>
      </c>
      <c r="D536" t="s">
        <v>72</v>
      </c>
      <c r="E536" s="3" t="s">
        <v>53</v>
      </c>
    </row>
    <row r="537" spans="1:12" x14ac:dyDescent="0.25">
      <c r="A537" s="3">
        <v>610152</v>
      </c>
      <c r="B537" t="s">
        <v>574</v>
      </c>
      <c r="C537" t="s">
        <v>46</v>
      </c>
      <c r="D537" t="s">
        <v>77</v>
      </c>
      <c r="E537" s="3" t="s">
        <v>53</v>
      </c>
    </row>
    <row r="538" spans="1:12" x14ac:dyDescent="0.25">
      <c r="A538" s="3">
        <v>610125</v>
      </c>
      <c r="B538" t="s">
        <v>575</v>
      </c>
      <c r="C538" t="s">
        <v>46</v>
      </c>
      <c r="D538" t="s">
        <v>149</v>
      </c>
      <c r="E538" s="3" t="s">
        <v>53</v>
      </c>
    </row>
    <row r="539" spans="1:12" x14ac:dyDescent="0.25">
      <c r="A539" s="3">
        <v>610153</v>
      </c>
      <c r="B539" t="s">
        <v>576</v>
      </c>
      <c r="C539" t="s">
        <v>46</v>
      </c>
      <c r="D539" t="s">
        <v>93</v>
      </c>
      <c r="E539" s="3" t="s">
        <v>53</v>
      </c>
    </row>
    <row r="540" spans="1:12" x14ac:dyDescent="0.25">
      <c r="A540" s="3">
        <v>610342</v>
      </c>
      <c r="B540" t="s">
        <v>577</v>
      </c>
      <c r="C540" t="s">
        <v>46</v>
      </c>
      <c r="D540" t="s">
        <v>55</v>
      </c>
      <c r="E540" s="3" t="s">
        <v>53</v>
      </c>
    </row>
    <row r="541" spans="1:12" x14ac:dyDescent="0.25">
      <c r="A541" s="3">
        <v>610250</v>
      </c>
      <c r="B541" t="s">
        <v>578</v>
      </c>
      <c r="C541" t="s">
        <v>46</v>
      </c>
      <c r="D541" t="s">
        <v>72</v>
      </c>
      <c r="E541" s="4">
        <v>0.45</v>
      </c>
      <c r="F541" s="3">
        <v>56</v>
      </c>
      <c r="G541" s="3" t="s">
        <v>48</v>
      </c>
      <c r="H541" s="3">
        <v>70</v>
      </c>
      <c r="I541" s="3" t="s">
        <v>47</v>
      </c>
      <c r="J541" s="3">
        <v>52</v>
      </c>
      <c r="K541" s="3" t="s">
        <v>48</v>
      </c>
      <c r="L541" s="3">
        <v>9.0500000000000007</v>
      </c>
    </row>
    <row r="542" spans="1:12" x14ac:dyDescent="0.25">
      <c r="A542" s="3">
        <v>610226</v>
      </c>
      <c r="B542" t="s">
        <v>579</v>
      </c>
      <c r="C542" t="s">
        <v>46</v>
      </c>
      <c r="D542" t="s">
        <v>86</v>
      </c>
      <c r="E542" s="4">
        <v>0.71</v>
      </c>
      <c r="F542" s="3">
        <v>27</v>
      </c>
      <c r="G542" s="3" t="s">
        <v>57</v>
      </c>
      <c r="H542" s="3">
        <v>60</v>
      </c>
      <c r="I542" s="3" t="s">
        <v>47</v>
      </c>
      <c r="J542" s="3">
        <v>60</v>
      </c>
      <c r="K542" s="3" t="s">
        <v>47</v>
      </c>
      <c r="L542" s="3">
        <v>8.7100000000000009</v>
      </c>
    </row>
    <row r="543" spans="1:12" x14ac:dyDescent="0.25">
      <c r="A543" s="3">
        <v>610017</v>
      </c>
      <c r="B543" t="s">
        <v>580</v>
      </c>
      <c r="C543" t="s">
        <v>46</v>
      </c>
      <c r="D543" t="s">
        <v>149</v>
      </c>
      <c r="E543" s="3" t="s">
        <v>53</v>
      </c>
    </row>
    <row r="544" spans="1:12" x14ac:dyDescent="0.25">
      <c r="A544" s="3">
        <v>610155</v>
      </c>
      <c r="B544" t="s">
        <v>581</v>
      </c>
      <c r="C544" t="s">
        <v>46</v>
      </c>
      <c r="D544" t="s">
        <v>61</v>
      </c>
      <c r="E544" s="3" t="s">
        <v>53</v>
      </c>
    </row>
    <row r="545" spans="1:12" x14ac:dyDescent="0.25">
      <c r="A545" s="3">
        <v>610157</v>
      </c>
      <c r="B545" t="s">
        <v>582</v>
      </c>
      <c r="C545" t="s">
        <v>46</v>
      </c>
      <c r="D545" t="s">
        <v>86</v>
      </c>
      <c r="E545" s="4">
        <v>0.32</v>
      </c>
      <c r="F545" s="3">
        <v>36</v>
      </c>
      <c r="G545" s="3" t="s">
        <v>57</v>
      </c>
      <c r="H545" s="3">
        <v>53</v>
      </c>
      <c r="I545" s="3" t="s">
        <v>48</v>
      </c>
      <c r="J545" s="3">
        <v>45</v>
      </c>
      <c r="K545" s="3" t="s">
        <v>48</v>
      </c>
      <c r="L545" s="3">
        <v>8.69</v>
      </c>
    </row>
    <row r="546" spans="1:12" x14ac:dyDescent="0.25">
      <c r="A546" s="3">
        <v>610158</v>
      </c>
      <c r="B546" t="s">
        <v>583</v>
      </c>
      <c r="C546" t="s">
        <v>46</v>
      </c>
      <c r="D546" t="s">
        <v>106</v>
      </c>
      <c r="E546" s="4">
        <v>0.52</v>
      </c>
      <c r="F546" s="3">
        <v>37</v>
      </c>
      <c r="G546" s="3" t="s">
        <v>57</v>
      </c>
      <c r="H546" s="3">
        <v>29</v>
      </c>
      <c r="I546" s="3" t="s">
        <v>57</v>
      </c>
      <c r="J546" s="3">
        <v>32</v>
      </c>
      <c r="K546" s="3" t="s">
        <v>57</v>
      </c>
      <c r="L546" s="3">
        <v>7.53</v>
      </c>
    </row>
    <row r="547" spans="1:12" x14ac:dyDescent="0.25">
      <c r="A547" s="3">
        <v>610159</v>
      </c>
      <c r="B547" t="s">
        <v>584</v>
      </c>
      <c r="C547" t="s">
        <v>46</v>
      </c>
      <c r="D547" t="s">
        <v>61</v>
      </c>
      <c r="E547" s="4">
        <v>0.39</v>
      </c>
      <c r="F547" s="3">
        <v>36</v>
      </c>
      <c r="G547" s="3" t="s">
        <v>57</v>
      </c>
      <c r="H547" s="3">
        <v>37</v>
      </c>
      <c r="I547" s="3" t="s">
        <v>57</v>
      </c>
      <c r="J547" s="3">
        <v>44</v>
      </c>
      <c r="K547" s="3" t="s">
        <v>48</v>
      </c>
      <c r="L547" s="3">
        <v>7.6</v>
      </c>
    </row>
    <row r="548" spans="1:12" x14ac:dyDescent="0.25">
      <c r="A548" s="3">
        <v>610178</v>
      </c>
      <c r="B548" t="s">
        <v>585</v>
      </c>
      <c r="C548" t="s">
        <v>46</v>
      </c>
      <c r="D548" t="s">
        <v>77</v>
      </c>
      <c r="E548" s="3" t="s">
        <v>53</v>
      </c>
    </row>
    <row r="549" spans="1:12" x14ac:dyDescent="0.25">
      <c r="A549" s="3">
        <v>610165</v>
      </c>
      <c r="B549" t="s">
        <v>586</v>
      </c>
      <c r="C549" t="s">
        <v>46</v>
      </c>
      <c r="D549" t="s">
        <v>106</v>
      </c>
      <c r="E549" s="3" t="s">
        <v>53</v>
      </c>
    </row>
    <row r="550" spans="1:12" x14ac:dyDescent="0.25">
      <c r="A550" s="3">
        <v>609729</v>
      </c>
      <c r="B550" t="s">
        <v>587</v>
      </c>
      <c r="C550" t="s">
        <v>50</v>
      </c>
      <c r="D550" t="s">
        <v>61</v>
      </c>
      <c r="E550" s="3" t="s">
        <v>53</v>
      </c>
    </row>
    <row r="551" spans="1:12" x14ac:dyDescent="0.25">
      <c r="A551" s="3">
        <v>609730</v>
      </c>
      <c r="B551" t="s">
        <v>588</v>
      </c>
      <c r="C551" t="s">
        <v>50</v>
      </c>
      <c r="D551" t="s">
        <v>68</v>
      </c>
      <c r="E551" s="3" t="s">
        <v>53</v>
      </c>
    </row>
    <row r="552" spans="1:12" x14ac:dyDescent="0.25">
      <c r="A552" s="3">
        <v>610167</v>
      </c>
      <c r="B552" t="s">
        <v>589</v>
      </c>
      <c r="C552" t="s">
        <v>46</v>
      </c>
      <c r="D552" t="s">
        <v>86</v>
      </c>
      <c r="E552" s="4">
        <v>0.45</v>
      </c>
      <c r="F552" s="3">
        <v>44</v>
      </c>
      <c r="G552" s="3" t="s">
        <v>48</v>
      </c>
      <c r="H552" s="3">
        <v>57</v>
      </c>
      <c r="I552" s="3" t="s">
        <v>48</v>
      </c>
      <c r="J552" s="3">
        <v>60</v>
      </c>
      <c r="K552" s="3" t="s">
        <v>47</v>
      </c>
      <c r="L552" s="3">
        <v>8.89</v>
      </c>
    </row>
    <row r="553" spans="1:12" x14ac:dyDescent="0.25">
      <c r="A553" s="3">
        <v>610081</v>
      </c>
      <c r="B553" t="s">
        <v>590</v>
      </c>
      <c r="C553" t="s">
        <v>46</v>
      </c>
      <c r="D553" t="s">
        <v>72</v>
      </c>
      <c r="E553" s="3" t="s">
        <v>53</v>
      </c>
    </row>
    <row r="554" spans="1:12" x14ac:dyDescent="0.25">
      <c r="A554" s="3">
        <v>610172</v>
      </c>
      <c r="B554" t="s">
        <v>591</v>
      </c>
      <c r="C554" t="s">
        <v>46</v>
      </c>
      <c r="D554" t="s">
        <v>117</v>
      </c>
      <c r="E554" s="4">
        <v>0.61</v>
      </c>
      <c r="F554" s="3">
        <v>64</v>
      </c>
      <c r="G554" s="3" t="s">
        <v>47</v>
      </c>
      <c r="H554" s="3">
        <v>60</v>
      </c>
      <c r="I554" s="3" t="s">
        <v>47</v>
      </c>
      <c r="J554" s="3">
        <v>58</v>
      </c>
      <c r="K554" s="3" t="s">
        <v>48</v>
      </c>
      <c r="L554" s="3">
        <v>8.17</v>
      </c>
    </row>
    <row r="555" spans="1:12" x14ac:dyDescent="0.25">
      <c r="A555" s="3">
        <v>610173</v>
      </c>
      <c r="B555" t="s">
        <v>592</v>
      </c>
      <c r="C555" t="s">
        <v>46</v>
      </c>
      <c r="D555" t="s">
        <v>93</v>
      </c>
      <c r="E555" s="3" t="s">
        <v>91</v>
      </c>
      <c r="F555" s="3">
        <v>97</v>
      </c>
      <c r="G555" s="3" t="s">
        <v>70</v>
      </c>
      <c r="H555" s="3">
        <v>93</v>
      </c>
      <c r="I555" s="3" t="s">
        <v>70</v>
      </c>
      <c r="J555" s="3">
        <v>99</v>
      </c>
      <c r="K555" s="3" t="s">
        <v>70</v>
      </c>
      <c r="L555" s="3">
        <v>9.32</v>
      </c>
    </row>
    <row r="556" spans="1:12" x14ac:dyDescent="0.25">
      <c r="A556" s="3">
        <v>610174</v>
      </c>
      <c r="B556" t="s">
        <v>593</v>
      </c>
      <c r="C556" t="s">
        <v>46</v>
      </c>
      <c r="D556" t="s">
        <v>86</v>
      </c>
      <c r="E556" s="4">
        <v>0.42</v>
      </c>
      <c r="F556" s="3">
        <v>58</v>
      </c>
      <c r="G556" s="3" t="s">
        <v>48</v>
      </c>
      <c r="H556" s="3">
        <v>60</v>
      </c>
      <c r="I556" s="3" t="s">
        <v>47</v>
      </c>
      <c r="J556" s="3">
        <v>64</v>
      </c>
      <c r="K556" s="3" t="s">
        <v>47</v>
      </c>
      <c r="L556" s="3">
        <v>8.69</v>
      </c>
    </row>
    <row r="557" spans="1:12" x14ac:dyDescent="0.25">
      <c r="A557" s="3">
        <v>610559</v>
      </c>
      <c r="B557" t="s">
        <v>594</v>
      </c>
      <c r="C557" t="s">
        <v>46</v>
      </c>
      <c r="D557" t="s">
        <v>86</v>
      </c>
      <c r="E557" s="4">
        <v>0.43</v>
      </c>
      <c r="F557" s="3">
        <v>50</v>
      </c>
      <c r="G557" s="3" t="s">
        <v>48</v>
      </c>
      <c r="H557" s="3">
        <v>29</v>
      </c>
      <c r="I557" s="3" t="s">
        <v>57</v>
      </c>
      <c r="J557" s="3">
        <v>58</v>
      </c>
      <c r="K557" s="3" t="s">
        <v>48</v>
      </c>
      <c r="L557" s="3">
        <v>8.75</v>
      </c>
    </row>
    <row r="558" spans="1:12" x14ac:dyDescent="0.25">
      <c r="A558" s="3">
        <v>610175</v>
      </c>
      <c r="B558" t="s">
        <v>595</v>
      </c>
      <c r="C558" t="s">
        <v>46</v>
      </c>
      <c r="D558" t="s">
        <v>98</v>
      </c>
      <c r="E558" s="4">
        <v>0.6</v>
      </c>
      <c r="F558" s="3">
        <v>86</v>
      </c>
      <c r="G558" s="3" t="s">
        <v>70</v>
      </c>
      <c r="H558" s="3">
        <v>71</v>
      </c>
      <c r="I558" s="3" t="s">
        <v>47</v>
      </c>
      <c r="J558" s="3">
        <v>68</v>
      </c>
      <c r="K558" s="3" t="s">
        <v>47</v>
      </c>
      <c r="L558" s="3">
        <v>9.11</v>
      </c>
    </row>
    <row r="559" spans="1:12" x14ac:dyDescent="0.25">
      <c r="A559" s="3">
        <v>610176</v>
      </c>
      <c r="B559" t="s">
        <v>596</v>
      </c>
      <c r="C559" t="s">
        <v>46</v>
      </c>
      <c r="D559" t="s">
        <v>66</v>
      </c>
      <c r="E559" s="3" t="s">
        <v>53</v>
      </c>
    </row>
    <row r="560" spans="1:12" x14ac:dyDescent="0.25">
      <c r="A560" s="3">
        <v>609692</v>
      </c>
      <c r="B560" t="s">
        <v>597</v>
      </c>
      <c r="C560" t="s">
        <v>50</v>
      </c>
      <c r="D560" t="s">
        <v>55</v>
      </c>
      <c r="E560" s="3" t="s">
        <v>53</v>
      </c>
    </row>
    <row r="561" spans="1:12" x14ac:dyDescent="0.25">
      <c r="A561" s="3">
        <v>609750</v>
      </c>
      <c r="B561" t="s">
        <v>598</v>
      </c>
      <c r="C561" t="s">
        <v>50</v>
      </c>
      <c r="D561" t="s">
        <v>72</v>
      </c>
      <c r="E561" s="3" t="s">
        <v>53</v>
      </c>
    </row>
    <row r="562" spans="1:12" x14ac:dyDescent="0.25">
      <c r="A562" s="3">
        <v>610177</v>
      </c>
      <c r="B562" t="s">
        <v>599</v>
      </c>
      <c r="C562" t="s">
        <v>46</v>
      </c>
      <c r="D562" t="s">
        <v>55</v>
      </c>
      <c r="E562" s="3" t="s">
        <v>53</v>
      </c>
    </row>
    <row r="563" spans="1:12" x14ac:dyDescent="0.25">
      <c r="A563" s="3">
        <v>610534</v>
      </c>
      <c r="B563" t="s">
        <v>600</v>
      </c>
      <c r="C563" t="s">
        <v>46</v>
      </c>
      <c r="D563" t="s">
        <v>63</v>
      </c>
      <c r="E563" s="3" t="s">
        <v>53</v>
      </c>
    </row>
    <row r="564" spans="1:12" x14ac:dyDescent="0.25">
      <c r="A564" s="3">
        <v>609978</v>
      </c>
      <c r="B564" t="s">
        <v>601</v>
      </c>
      <c r="C564" t="s">
        <v>46</v>
      </c>
      <c r="D564" t="s">
        <v>66</v>
      </c>
      <c r="E564" s="3" t="s">
        <v>53</v>
      </c>
    </row>
    <row r="565" spans="1:12" x14ac:dyDescent="0.25">
      <c r="A565" s="3">
        <v>610179</v>
      </c>
      <c r="B565" t="s">
        <v>602</v>
      </c>
      <c r="C565" t="s">
        <v>46</v>
      </c>
      <c r="D565" t="s">
        <v>55</v>
      </c>
      <c r="E565" s="3" t="s">
        <v>53</v>
      </c>
    </row>
    <row r="566" spans="1:12" x14ac:dyDescent="0.25">
      <c r="A566" s="3">
        <v>610180</v>
      </c>
      <c r="B566" t="s">
        <v>603</v>
      </c>
      <c r="C566" t="s">
        <v>46</v>
      </c>
      <c r="D566" t="s">
        <v>72</v>
      </c>
      <c r="E566" s="3" t="s">
        <v>91</v>
      </c>
      <c r="F566" s="3">
        <v>84</v>
      </c>
      <c r="G566" s="3" t="s">
        <v>70</v>
      </c>
      <c r="H566" s="3">
        <v>80</v>
      </c>
      <c r="I566" s="3" t="s">
        <v>70</v>
      </c>
      <c r="J566" s="3">
        <v>99</v>
      </c>
      <c r="K566" s="3" t="s">
        <v>70</v>
      </c>
      <c r="L566" s="3">
        <v>8.64</v>
      </c>
    </row>
    <row r="567" spans="1:12" x14ac:dyDescent="0.25">
      <c r="A567" s="3">
        <v>610383</v>
      </c>
      <c r="B567" t="s">
        <v>604</v>
      </c>
      <c r="C567" t="s">
        <v>50</v>
      </c>
      <c r="D567" t="s">
        <v>149</v>
      </c>
      <c r="E567" s="4">
        <v>0.37</v>
      </c>
      <c r="F567" s="3">
        <v>64</v>
      </c>
      <c r="G567" s="3" t="s">
        <v>47</v>
      </c>
      <c r="H567" s="3">
        <v>68</v>
      </c>
      <c r="I567" s="3" t="s">
        <v>47</v>
      </c>
      <c r="J567" s="3">
        <v>69</v>
      </c>
      <c r="K567" s="3" t="s">
        <v>47</v>
      </c>
      <c r="L567" s="3">
        <v>8.74</v>
      </c>
    </row>
    <row r="568" spans="1:12" x14ac:dyDescent="0.25">
      <c r="A568" s="3">
        <v>610182</v>
      </c>
      <c r="B568" t="s">
        <v>605</v>
      </c>
      <c r="C568" t="s">
        <v>46</v>
      </c>
      <c r="D568" t="s">
        <v>61</v>
      </c>
      <c r="E568" s="3" t="s">
        <v>53</v>
      </c>
    </row>
    <row r="569" spans="1:12" x14ac:dyDescent="0.25">
      <c r="A569" s="3">
        <v>610543</v>
      </c>
      <c r="B569" t="s">
        <v>606</v>
      </c>
      <c r="C569" t="s">
        <v>50</v>
      </c>
      <c r="D569" t="s">
        <v>117</v>
      </c>
      <c r="E569" s="3" t="s">
        <v>53</v>
      </c>
    </row>
    <row r="570" spans="1:12" x14ac:dyDescent="0.25">
      <c r="A570" s="3">
        <v>609990</v>
      </c>
      <c r="B570" t="s">
        <v>607</v>
      </c>
      <c r="C570" t="s">
        <v>46</v>
      </c>
      <c r="D570" t="s">
        <v>55</v>
      </c>
      <c r="E570" s="3" t="s">
        <v>53</v>
      </c>
    </row>
    <row r="571" spans="1:12" x14ac:dyDescent="0.25">
      <c r="A571" s="3">
        <v>610530</v>
      </c>
      <c r="B571" t="s">
        <v>608</v>
      </c>
      <c r="C571" t="s">
        <v>46</v>
      </c>
      <c r="D571" t="s">
        <v>77</v>
      </c>
      <c r="E571" s="4">
        <v>0.38</v>
      </c>
      <c r="F571" s="3">
        <v>55</v>
      </c>
      <c r="G571" s="3" t="s">
        <v>48</v>
      </c>
      <c r="H571" s="3">
        <v>43</v>
      </c>
      <c r="I571" s="3" t="s">
        <v>48</v>
      </c>
      <c r="J571" s="3">
        <v>57</v>
      </c>
      <c r="K571" s="3" t="s">
        <v>48</v>
      </c>
      <c r="L571" s="3">
        <v>7.9</v>
      </c>
    </row>
    <row r="572" spans="1:12" x14ac:dyDescent="0.25">
      <c r="A572" s="3">
        <v>610547</v>
      </c>
      <c r="B572" t="s">
        <v>609</v>
      </c>
      <c r="C572" t="s">
        <v>50</v>
      </c>
      <c r="D572" t="s">
        <v>77</v>
      </c>
      <c r="E572" s="3" t="s">
        <v>53</v>
      </c>
    </row>
    <row r="573" spans="1:12" x14ac:dyDescent="0.25">
      <c r="A573" s="3">
        <v>610586</v>
      </c>
      <c r="B573" t="s">
        <v>714</v>
      </c>
      <c r="C573" t="s">
        <v>46</v>
      </c>
      <c r="D573" t="s">
        <v>66</v>
      </c>
      <c r="E573" s="4">
        <v>0.66</v>
      </c>
      <c r="F573" s="3">
        <v>67</v>
      </c>
      <c r="G573" s="3" t="s">
        <v>47</v>
      </c>
      <c r="H573" s="3">
        <v>66</v>
      </c>
      <c r="I573" s="3" t="s">
        <v>47</v>
      </c>
      <c r="J573" s="3">
        <v>98</v>
      </c>
      <c r="K573" s="3" t="s">
        <v>70</v>
      </c>
      <c r="L573" s="3">
        <v>9.07</v>
      </c>
    </row>
    <row r="574" spans="1:12" x14ac:dyDescent="0.25">
      <c r="A574" s="3">
        <v>609745</v>
      </c>
      <c r="B574" t="s">
        <v>610</v>
      </c>
      <c r="C574" t="s">
        <v>50</v>
      </c>
      <c r="D574" t="s">
        <v>55</v>
      </c>
      <c r="E574" s="4">
        <v>0.48</v>
      </c>
      <c r="F574" s="3">
        <v>75</v>
      </c>
      <c r="G574" s="3" t="s">
        <v>47</v>
      </c>
      <c r="H574" s="3">
        <v>78</v>
      </c>
      <c r="I574" s="3" t="s">
        <v>47</v>
      </c>
      <c r="J574" s="3">
        <v>82</v>
      </c>
      <c r="K574" s="3" t="s">
        <v>70</v>
      </c>
      <c r="L574" s="3">
        <v>9.2899999999999991</v>
      </c>
    </row>
    <row r="575" spans="1:12" x14ac:dyDescent="0.25">
      <c r="A575" s="3">
        <v>610183</v>
      </c>
      <c r="B575" t="s">
        <v>611</v>
      </c>
      <c r="C575" t="s">
        <v>46</v>
      </c>
      <c r="D575" t="s">
        <v>106</v>
      </c>
      <c r="E575" s="3" t="s">
        <v>53</v>
      </c>
    </row>
    <row r="576" spans="1:12" x14ac:dyDescent="0.25">
      <c r="A576" s="3">
        <v>610184</v>
      </c>
      <c r="B576" t="s">
        <v>612</v>
      </c>
      <c r="C576" t="s">
        <v>46</v>
      </c>
      <c r="D576" t="s">
        <v>149</v>
      </c>
      <c r="E576" s="3" t="s">
        <v>53</v>
      </c>
    </row>
    <row r="577" spans="1:12" x14ac:dyDescent="0.25">
      <c r="A577" s="3">
        <v>610357</v>
      </c>
      <c r="B577" t="s">
        <v>613</v>
      </c>
      <c r="C577" t="s">
        <v>50</v>
      </c>
      <c r="D577" t="s">
        <v>149</v>
      </c>
      <c r="E577" s="4">
        <v>0.56000000000000005</v>
      </c>
      <c r="F577" s="3">
        <v>55</v>
      </c>
      <c r="G577" s="3" t="s">
        <v>48</v>
      </c>
      <c r="H577" s="3">
        <v>60</v>
      </c>
      <c r="I577" s="3" t="s">
        <v>47</v>
      </c>
      <c r="J577" s="3">
        <v>56</v>
      </c>
      <c r="K577" s="3" t="s">
        <v>48</v>
      </c>
      <c r="L577" s="3">
        <v>8.43</v>
      </c>
    </row>
    <row r="578" spans="1:12" x14ac:dyDescent="0.25">
      <c r="A578" s="3">
        <v>610339</v>
      </c>
      <c r="B578" t="s">
        <v>614</v>
      </c>
      <c r="C578" t="s">
        <v>46</v>
      </c>
      <c r="D578" t="s">
        <v>117</v>
      </c>
      <c r="E578" s="3" t="s">
        <v>53</v>
      </c>
    </row>
    <row r="579" spans="1:12" x14ac:dyDescent="0.25">
      <c r="A579" s="3">
        <v>609732</v>
      </c>
      <c r="B579" t="s">
        <v>615</v>
      </c>
      <c r="C579" t="s">
        <v>50</v>
      </c>
      <c r="D579" t="s">
        <v>106</v>
      </c>
      <c r="E579" s="3" t="s">
        <v>53</v>
      </c>
    </row>
    <row r="580" spans="1:12" x14ac:dyDescent="0.25">
      <c r="A580" s="3">
        <v>610548</v>
      </c>
      <c r="B580" t="s">
        <v>616</v>
      </c>
      <c r="C580" t="s">
        <v>46</v>
      </c>
      <c r="D580" t="s">
        <v>72</v>
      </c>
      <c r="E580" s="3" t="s">
        <v>53</v>
      </c>
    </row>
    <row r="581" spans="1:12" x14ac:dyDescent="0.25">
      <c r="A581" s="3">
        <v>610185</v>
      </c>
      <c r="B581" t="s">
        <v>617</v>
      </c>
      <c r="C581" t="s">
        <v>46</v>
      </c>
      <c r="D581" t="s">
        <v>75</v>
      </c>
      <c r="E581" s="4">
        <v>0.37</v>
      </c>
      <c r="F581" s="3">
        <v>43</v>
      </c>
      <c r="G581" s="3" t="s">
        <v>48</v>
      </c>
      <c r="H581" s="3">
        <v>50</v>
      </c>
      <c r="I581" s="3" t="s">
        <v>48</v>
      </c>
      <c r="J581" s="3">
        <v>38</v>
      </c>
      <c r="K581" s="3" t="s">
        <v>57</v>
      </c>
      <c r="L581" s="3">
        <v>8.5399999999999991</v>
      </c>
    </row>
    <row r="582" spans="1:12" x14ac:dyDescent="0.25">
      <c r="A582" s="3">
        <v>610163</v>
      </c>
      <c r="B582" t="s">
        <v>618</v>
      </c>
      <c r="C582" t="s">
        <v>46</v>
      </c>
      <c r="D582" t="s">
        <v>61</v>
      </c>
      <c r="E582" s="3" t="s">
        <v>91</v>
      </c>
      <c r="F582" s="3">
        <v>99</v>
      </c>
      <c r="G582" s="3" t="s">
        <v>70</v>
      </c>
      <c r="H582" s="3">
        <v>99</v>
      </c>
      <c r="I582" s="3" t="s">
        <v>70</v>
      </c>
      <c r="J582" s="3">
        <v>95</v>
      </c>
      <c r="K582" s="3" t="s">
        <v>70</v>
      </c>
      <c r="L582" s="3">
        <v>9.84</v>
      </c>
    </row>
    <row r="583" spans="1:12" x14ac:dyDescent="0.25">
      <c r="A583" s="3">
        <v>610191</v>
      </c>
      <c r="B583" t="s">
        <v>619</v>
      </c>
      <c r="C583" t="s">
        <v>46</v>
      </c>
      <c r="D583" t="s">
        <v>68</v>
      </c>
      <c r="E583" s="4">
        <v>0.56999999999999995</v>
      </c>
      <c r="F583" s="3">
        <v>76</v>
      </c>
      <c r="G583" s="3" t="s">
        <v>47</v>
      </c>
      <c r="H583" s="3">
        <v>46</v>
      </c>
      <c r="I583" s="3" t="s">
        <v>48</v>
      </c>
      <c r="J583" s="3">
        <v>56</v>
      </c>
      <c r="K583" s="3" t="s">
        <v>48</v>
      </c>
      <c r="L583" s="3">
        <v>9.26</v>
      </c>
    </row>
    <row r="584" spans="1:12" x14ac:dyDescent="0.25">
      <c r="A584" s="3">
        <v>610192</v>
      </c>
      <c r="B584" t="s">
        <v>620</v>
      </c>
      <c r="C584" t="s">
        <v>46</v>
      </c>
      <c r="D584" t="s">
        <v>102</v>
      </c>
      <c r="E584" s="3" t="s">
        <v>53</v>
      </c>
    </row>
    <row r="585" spans="1:12" x14ac:dyDescent="0.25">
      <c r="A585" s="3">
        <v>610405</v>
      </c>
      <c r="B585" t="s">
        <v>621</v>
      </c>
      <c r="C585" t="s">
        <v>46</v>
      </c>
      <c r="D585" t="s">
        <v>72</v>
      </c>
      <c r="E585" s="3" t="s">
        <v>53</v>
      </c>
    </row>
    <row r="586" spans="1:12" x14ac:dyDescent="0.25">
      <c r="A586" s="3">
        <v>609733</v>
      </c>
      <c r="B586" t="s">
        <v>622</v>
      </c>
      <c r="C586" t="s">
        <v>50</v>
      </c>
      <c r="D586" t="s">
        <v>68</v>
      </c>
      <c r="E586" s="3" t="s">
        <v>53</v>
      </c>
    </row>
    <row r="587" spans="1:12" x14ac:dyDescent="0.25">
      <c r="A587" s="3">
        <v>610194</v>
      </c>
      <c r="B587" t="s">
        <v>623</v>
      </c>
      <c r="C587" t="s">
        <v>46</v>
      </c>
      <c r="D587" t="s">
        <v>102</v>
      </c>
      <c r="E587" s="4">
        <v>0.5</v>
      </c>
      <c r="F587" s="3">
        <v>74</v>
      </c>
      <c r="G587" s="3" t="s">
        <v>47</v>
      </c>
      <c r="H587" s="3">
        <v>78</v>
      </c>
      <c r="I587" s="3" t="s">
        <v>47</v>
      </c>
      <c r="J587" s="3">
        <v>65</v>
      </c>
      <c r="K587" s="3" t="s">
        <v>47</v>
      </c>
      <c r="L587" s="3">
        <v>8.6300000000000008</v>
      </c>
    </row>
    <row r="588" spans="1:12" x14ac:dyDescent="0.25">
      <c r="A588" s="3">
        <v>610195</v>
      </c>
      <c r="B588" t="s">
        <v>624</v>
      </c>
      <c r="C588" t="s">
        <v>46</v>
      </c>
      <c r="D588" t="s">
        <v>75</v>
      </c>
      <c r="E588" s="4">
        <v>0.49</v>
      </c>
      <c r="F588" s="3">
        <v>34</v>
      </c>
      <c r="G588" s="3" t="s">
        <v>57</v>
      </c>
      <c r="H588" s="3">
        <v>10</v>
      </c>
      <c r="I588" s="3" t="s">
        <v>81</v>
      </c>
      <c r="J588" s="3">
        <v>30</v>
      </c>
      <c r="K588" s="3" t="s">
        <v>57</v>
      </c>
      <c r="L588" s="3">
        <v>8.0399999999999991</v>
      </c>
    </row>
    <row r="589" spans="1:12" x14ac:dyDescent="0.25">
      <c r="A589" s="3">
        <v>610196</v>
      </c>
      <c r="B589" t="s">
        <v>625</v>
      </c>
      <c r="C589" t="s">
        <v>46</v>
      </c>
      <c r="D589" t="s">
        <v>68</v>
      </c>
      <c r="E589" s="4">
        <v>0.32</v>
      </c>
      <c r="F589" s="3">
        <v>80</v>
      </c>
      <c r="G589" s="3" t="s">
        <v>70</v>
      </c>
      <c r="H589" s="3">
        <v>80</v>
      </c>
      <c r="I589" s="3" t="s">
        <v>70</v>
      </c>
      <c r="J589" s="3">
        <v>88</v>
      </c>
      <c r="K589" s="3" t="s">
        <v>70</v>
      </c>
      <c r="L589" s="3">
        <v>9.1999999999999993</v>
      </c>
    </row>
    <row r="590" spans="1:12" x14ac:dyDescent="0.25">
      <c r="A590" s="3">
        <v>609734</v>
      </c>
      <c r="B590" t="s">
        <v>626</v>
      </c>
      <c r="C590" t="s">
        <v>50</v>
      </c>
      <c r="D590" t="s">
        <v>61</v>
      </c>
      <c r="E590" s="3" t="s">
        <v>53</v>
      </c>
    </row>
    <row r="591" spans="1:12" x14ac:dyDescent="0.25">
      <c r="A591" s="3">
        <v>610197</v>
      </c>
      <c r="B591" t="s">
        <v>627</v>
      </c>
      <c r="C591" t="s">
        <v>46</v>
      </c>
      <c r="D591" t="s">
        <v>55</v>
      </c>
      <c r="E591" s="4">
        <v>0.38</v>
      </c>
      <c r="F591" s="3">
        <v>43</v>
      </c>
      <c r="G591" s="3" t="s">
        <v>48</v>
      </c>
      <c r="H591" s="3">
        <v>55</v>
      </c>
      <c r="I591" s="3" t="s">
        <v>48</v>
      </c>
      <c r="J591" s="3">
        <v>62</v>
      </c>
      <c r="K591" s="3" t="s">
        <v>47</v>
      </c>
      <c r="L591" s="3">
        <v>8.86</v>
      </c>
    </row>
    <row r="592" spans="1:12" x14ac:dyDescent="0.25">
      <c r="A592" s="3">
        <v>610249</v>
      </c>
      <c r="B592" t="s">
        <v>628</v>
      </c>
      <c r="C592" t="s">
        <v>46</v>
      </c>
      <c r="D592" t="s">
        <v>55</v>
      </c>
      <c r="E592" s="4">
        <v>0.68</v>
      </c>
      <c r="F592" s="3">
        <v>57</v>
      </c>
      <c r="G592" s="3" t="s">
        <v>48</v>
      </c>
      <c r="H592" s="3">
        <v>76</v>
      </c>
      <c r="I592" s="3" t="s">
        <v>47</v>
      </c>
      <c r="J592" s="3">
        <v>47</v>
      </c>
      <c r="K592" s="3" t="s">
        <v>48</v>
      </c>
      <c r="L592" s="3">
        <v>9.4600000000000009</v>
      </c>
    </row>
    <row r="593" spans="1:12" x14ac:dyDescent="0.25">
      <c r="A593" s="3">
        <v>610279</v>
      </c>
      <c r="B593" t="s">
        <v>629</v>
      </c>
      <c r="C593" t="s">
        <v>46</v>
      </c>
      <c r="D593" t="s">
        <v>77</v>
      </c>
      <c r="E593" s="3" t="s">
        <v>53</v>
      </c>
    </row>
    <row r="594" spans="1:12" x14ac:dyDescent="0.25">
      <c r="A594" s="3">
        <v>610396</v>
      </c>
      <c r="B594" t="s">
        <v>630</v>
      </c>
      <c r="C594" t="s">
        <v>46</v>
      </c>
      <c r="D594" t="s">
        <v>117</v>
      </c>
      <c r="E594" s="3" t="s">
        <v>53</v>
      </c>
    </row>
    <row r="595" spans="1:12" x14ac:dyDescent="0.25">
      <c r="A595" s="3">
        <v>610198</v>
      </c>
      <c r="B595" t="s">
        <v>631</v>
      </c>
      <c r="C595" t="s">
        <v>46</v>
      </c>
      <c r="D595" t="s">
        <v>66</v>
      </c>
      <c r="E595" s="4">
        <v>0.53</v>
      </c>
      <c r="F595" s="3">
        <v>26</v>
      </c>
      <c r="G595" s="3" t="s">
        <v>57</v>
      </c>
      <c r="H595" s="3">
        <v>26</v>
      </c>
      <c r="I595" s="3" t="s">
        <v>57</v>
      </c>
      <c r="J595" s="3">
        <v>34</v>
      </c>
      <c r="K595" s="3" t="s">
        <v>57</v>
      </c>
      <c r="L595" s="3">
        <v>7.38</v>
      </c>
    </row>
    <row r="596" spans="1:12" x14ac:dyDescent="0.25">
      <c r="A596" s="3">
        <v>610506</v>
      </c>
      <c r="B596" t="s">
        <v>632</v>
      </c>
      <c r="C596" t="s">
        <v>50</v>
      </c>
      <c r="D596" t="s">
        <v>93</v>
      </c>
      <c r="E596" s="3" t="s">
        <v>53</v>
      </c>
    </row>
    <row r="597" spans="1:12" x14ac:dyDescent="0.25">
      <c r="A597" s="3">
        <v>609921</v>
      </c>
      <c r="B597" t="s">
        <v>633</v>
      </c>
      <c r="C597" t="s">
        <v>46</v>
      </c>
      <c r="D597" t="s">
        <v>149</v>
      </c>
      <c r="E597" s="4">
        <v>0.51</v>
      </c>
      <c r="F597" s="3">
        <v>76</v>
      </c>
      <c r="G597" s="3" t="s">
        <v>47</v>
      </c>
      <c r="H597" s="3">
        <v>69</v>
      </c>
      <c r="I597" s="3" t="s">
        <v>47</v>
      </c>
      <c r="J597" s="3">
        <v>54</v>
      </c>
      <c r="K597" s="3" t="s">
        <v>48</v>
      </c>
      <c r="L597" s="3">
        <v>9.2799999999999994</v>
      </c>
    </row>
    <row r="598" spans="1:12" x14ac:dyDescent="0.25">
      <c r="A598" s="3">
        <v>610504</v>
      </c>
      <c r="B598" t="s">
        <v>634</v>
      </c>
      <c r="C598" t="s">
        <v>46</v>
      </c>
      <c r="D598" t="s">
        <v>55</v>
      </c>
      <c r="E598" s="3" t="s">
        <v>91</v>
      </c>
      <c r="F598" s="3">
        <v>93</v>
      </c>
      <c r="G598" s="3" t="s">
        <v>70</v>
      </c>
      <c r="H598" s="3">
        <v>75</v>
      </c>
      <c r="I598" s="3" t="s">
        <v>47</v>
      </c>
      <c r="J598" s="3">
        <v>63</v>
      </c>
      <c r="K598" s="3" t="s">
        <v>47</v>
      </c>
      <c r="L598" s="3">
        <v>9.36</v>
      </c>
    </row>
    <row r="599" spans="1:12" x14ac:dyDescent="0.25">
      <c r="A599" s="3">
        <v>610200</v>
      </c>
      <c r="B599" t="s">
        <v>635</v>
      </c>
      <c r="C599" t="s">
        <v>46</v>
      </c>
      <c r="D599" t="s">
        <v>77</v>
      </c>
      <c r="E599" s="3" t="s">
        <v>53</v>
      </c>
    </row>
    <row r="600" spans="1:12" x14ac:dyDescent="0.25">
      <c r="A600" s="3">
        <v>610201</v>
      </c>
      <c r="B600" t="s">
        <v>636</v>
      </c>
      <c r="C600" t="s">
        <v>46</v>
      </c>
      <c r="D600" t="s">
        <v>55</v>
      </c>
      <c r="E600" s="3" t="s">
        <v>53</v>
      </c>
    </row>
    <row r="601" spans="1:12" x14ac:dyDescent="0.25">
      <c r="A601" s="3">
        <v>609735</v>
      </c>
      <c r="B601" t="s">
        <v>637</v>
      </c>
      <c r="C601" t="s">
        <v>50</v>
      </c>
      <c r="D601" t="s">
        <v>86</v>
      </c>
      <c r="E601" s="3" t="s">
        <v>53</v>
      </c>
    </row>
    <row r="602" spans="1:12" x14ac:dyDescent="0.25">
      <c r="A602" s="3">
        <v>610065</v>
      </c>
      <c r="B602" t="s">
        <v>638</v>
      </c>
      <c r="C602" t="s">
        <v>46</v>
      </c>
      <c r="D602" t="s">
        <v>98</v>
      </c>
      <c r="E602" s="3" t="s">
        <v>91</v>
      </c>
      <c r="F602" s="3">
        <v>64</v>
      </c>
      <c r="G602" s="3" t="s">
        <v>47</v>
      </c>
      <c r="H602" s="3">
        <v>43</v>
      </c>
      <c r="I602" s="3" t="s">
        <v>48</v>
      </c>
      <c r="J602" s="3">
        <v>71</v>
      </c>
      <c r="K602" s="3" t="s">
        <v>47</v>
      </c>
      <c r="L602" s="3">
        <v>8.8800000000000008</v>
      </c>
    </row>
    <row r="603" spans="1:12" x14ac:dyDescent="0.25">
      <c r="A603" s="3">
        <v>610202</v>
      </c>
      <c r="B603" t="s">
        <v>639</v>
      </c>
      <c r="C603" t="s">
        <v>46</v>
      </c>
      <c r="D603" t="s">
        <v>102</v>
      </c>
      <c r="E603" s="3" t="s">
        <v>53</v>
      </c>
    </row>
    <row r="604" spans="1:12" x14ac:dyDescent="0.25">
      <c r="A604" s="3">
        <v>610203</v>
      </c>
      <c r="B604" t="s">
        <v>640</v>
      </c>
      <c r="C604" t="s">
        <v>46</v>
      </c>
      <c r="D604" t="s">
        <v>55</v>
      </c>
      <c r="E604" s="4">
        <v>0.57999999999999996</v>
      </c>
      <c r="F604" s="3">
        <v>62</v>
      </c>
      <c r="G604" s="3" t="s">
        <v>47</v>
      </c>
      <c r="H604" s="3">
        <v>70</v>
      </c>
      <c r="I604" s="3" t="s">
        <v>47</v>
      </c>
      <c r="J604" s="3">
        <v>70</v>
      </c>
      <c r="K604" s="3" t="s">
        <v>47</v>
      </c>
      <c r="L604" s="3">
        <v>9.27</v>
      </c>
    </row>
    <row r="605" spans="1:12" x14ac:dyDescent="0.25">
      <c r="A605" s="3">
        <v>609895</v>
      </c>
      <c r="B605" t="s">
        <v>641</v>
      </c>
      <c r="C605" t="s">
        <v>46</v>
      </c>
      <c r="D605" t="s">
        <v>93</v>
      </c>
      <c r="E605" s="4">
        <v>0.65</v>
      </c>
      <c r="F605" s="3">
        <v>66</v>
      </c>
      <c r="G605" s="3" t="s">
        <v>47</v>
      </c>
      <c r="H605" s="3">
        <v>50</v>
      </c>
      <c r="I605" s="3" t="s">
        <v>48</v>
      </c>
      <c r="J605" s="3">
        <v>67</v>
      </c>
      <c r="K605" s="3" t="s">
        <v>47</v>
      </c>
      <c r="L605" s="3">
        <v>8.9499999999999993</v>
      </c>
    </row>
    <row r="606" spans="1:12" x14ac:dyDescent="0.25">
      <c r="A606" s="3">
        <v>610206</v>
      </c>
      <c r="B606" t="s">
        <v>642</v>
      </c>
      <c r="C606" t="s">
        <v>46</v>
      </c>
      <c r="D606" t="s">
        <v>75</v>
      </c>
      <c r="E606" s="3" t="s">
        <v>91</v>
      </c>
      <c r="F606" s="3">
        <v>69</v>
      </c>
      <c r="G606" s="3" t="s">
        <v>47</v>
      </c>
      <c r="H606" s="3">
        <v>72</v>
      </c>
      <c r="I606" s="3" t="s">
        <v>47</v>
      </c>
      <c r="J606" s="3">
        <v>76</v>
      </c>
      <c r="K606" s="3" t="s">
        <v>47</v>
      </c>
      <c r="L606" s="3">
        <v>9.35</v>
      </c>
    </row>
    <row r="607" spans="1:12" x14ac:dyDescent="0.25">
      <c r="A607" s="3">
        <v>400075</v>
      </c>
      <c r="B607" t="s">
        <v>643</v>
      </c>
      <c r="C607" t="s">
        <v>46</v>
      </c>
      <c r="D607" t="s">
        <v>52</v>
      </c>
      <c r="E607" s="3" t="s">
        <v>53</v>
      </c>
    </row>
    <row r="608" spans="1:12" x14ac:dyDescent="0.25">
      <c r="A608" s="3">
        <v>400076</v>
      </c>
      <c r="B608" t="s">
        <v>644</v>
      </c>
      <c r="C608" t="s">
        <v>46</v>
      </c>
      <c r="D608" t="s">
        <v>52</v>
      </c>
      <c r="E608" s="3" t="s">
        <v>53</v>
      </c>
    </row>
    <row r="609" spans="1:12" x14ac:dyDescent="0.25">
      <c r="A609" s="3">
        <v>400077</v>
      </c>
      <c r="B609" t="s">
        <v>645</v>
      </c>
      <c r="C609" t="s">
        <v>50</v>
      </c>
      <c r="D609" t="s">
        <v>52</v>
      </c>
      <c r="E609" s="3" t="s">
        <v>53</v>
      </c>
    </row>
    <row r="610" spans="1:12" x14ac:dyDescent="0.25">
      <c r="A610" s="3">
        <v>400078</v>
      </c>
      <c r="B610" t="s">
        <v>646</v>
      </c>
      <c r="C610" t="s">
        <v>46</v>
      </c>
      <c r="D610" t="s">
        <v>52</v>
      </c>
      <c r="E610" s="3" t="s">
        <v>53</v>
      </c>
    </row>
    <row r="611" spans="1:12" x14ac:dyDescent="0.25">
      <c r="A611" s="3">
        <v>610394</v>
      </c>
      <c r="B611" t="s">
        <v>647</v>
      </c>
      <c r="C611" t="s">
        <v>50</v>
      </c>
      <c r="D611" t="s">
        <v>68</v>
      </c>
      <c r="E611" s="4">
        <v>0.31</v>
      </c>
      <c r="F611" s="3">
        <v>67</v>
      </c>
      <c r="G611" s="3" t="s">
        <v>47</v>
      </c>
      <c r="H611" s="3">
        <v>56</v>
      </c>
      <c r="I611" s="3" t="s">
        <v>48</v>
      </c>
      <c r="J611" s="3">
        <v>60</v>
      </c>
      <c r="K611" s="3" t="s">
        <v>47</v>
      </c>
      <c r="L611" s="3">
        <v>7.86</v>
      </c>
    </row>
    <row r="612" spans="1:12" x14ac:dyDescent="0.25">
      <c r="A612" s="3">
        <v>400105</v>
      </c>
      <c r="B612" t="s">
        <v>648</v>
      </c>
      <c r="C612" t="s">
        <v>50</v>
      </c>
      <c r="D612" t="s">
        <v>52</v>
      </c>
      <c r="E612" s="4">
        <v>0.53</v>
      </c>
      <c r="F612" s="3">
        <v>48</v>
      </c>
      <c r="G612" s="3" t="s">
        <v>48</v>
      </c>
      <c r="H612" s="3">
        <v>28</v>
      </c>
      <c r="I612" s="3" t="s">
        <v>57</v>
      </c>
      <c r="J612" s="3">
        <v>7</v>
      </c>
      <c r="K612" s="3" t="s">
        <v>81</v>
      </c>
      <c r="L612" s="3">
        <v>7.2</v>
      </c>
    </row>
    <row r="613" spans="1:12" x14ac:dyDescent="0.25">
      <c r="A613" s="3">
        <v>400086</v>
      </c>
      <c r="B613" t="s">
        <v>649</v>
      </c>
      <c r="C613" t="s">
        <v>50</v>
      </c>
      <c r="D613" t="s">
        <v>52</v>
      </c>
      <c r="E613" s="3" t="s">
        <v>53</v>
      </c>
    </row>
    <row r="614" spans="1:12" x14ac:dyDescent="0.25">
      <c r="A614" s="3">
        <v>400102</v>
      </c>
      <c r="B614" t="s">
        <v>650</v>
      </c>
      <c r="C614" t="s">
        <v>50</v>
      </c>
      <c r="D614" t="s">
        <v>52</v>
      </c>
      <c r="E614" s="3" t="s">
        <v>53</v>
      </c>
    </row>
    <row r="615" spans="1:12" x14ac:dyDescent="0.25">
      <c r="A615" s="3">
        <v>610207</v>
      </c>
      <c r="B615" t="s">
        <v>651</v>
      </c>
      <c r="C615" t="s">
        <v>46</v>
      </c>
      <c r="D615" t="s">
        <v>75</v>
      </c>
      <c r="E615" s="4">
        <v>0.62</v>
      </c>
      <c r="F615" s="3">
        <v>52</v>
      </c>
      <c r="G615" s="3" t="s">
        <v>48</v>
      </c>
      <c r="H615" s="3">
        <v>34</v>
      </c>
      <c r="I615" s="3" t="s">
        <v>57</v>
      </c>
      <c r="J615" s="3">
        <v>48</v>
      </c>
      <c r="K615" s="3" t="s">
        <v>48</v>
      </c>
      <c r="L615" s="3">
        <v>8.1999999999999993</v>
      </c>
    </row>
    <row r="616" spans="1:12" x14ac:dyDescent="0.25">
      <c r="A616" s="3">
        <v>609766</v>
      </c>
      <c r="B616" t="s">
        <v>652</v>
      </c>
      <c r="C616" t="s">
        <v>50</v>
      </c>
      <c r="D616" t="s">
        <v>61</v>
      </c>
      <c r="E616" s="4">
        <v>0.45</v>
      </c>
      <c r="F616" s="3">
        <v>83</v>
      </c>
      <c r="G616" s="3" t="s">
        <v>70</v>
      </c>
      <c r="H616" s="3">
        <v>74</v>
      </c>
      <c r="I616" s="3" t="s">
        <v>47</v>
      </c>
      <c r="J616" s="3">
        <v>63</v>
      </c>
      <c r="K616" s="3" t="s">
        <v>47</v>
      </c>
      <c r="L616" s="3">
        <v>9.0500000000000007</v>
      </c>
    </row>
    <row r="617" spans="1:12" x14ac:dyDescent="0.25">
      <c r="A617" s="3">
        <v>609871</v>
      </c>
      <c r="B617" t="s">
        <v>653</v>
      </c>
      <c r="C617" t="s">
        <v>46</v>
      </c>
      <c r="D617" t="s">
        <v>75</v>
      </c>
      <c r="E617" s="4">
        <v>0.71</v>
      </c>
      <c r="F617" s="3">
        <v>99</v>
      </c>
      <c r="G617" s="3" t="s">
        <v>70</v>
      </c>
      <c r="H617" s="3">
        <v>99</v>
      </c>
      <c r="I617" s="3" t="s">
        <v>70</v>
      </c>
      <c r="J617" s="3">
        <v>82</v>
      </c>
      <c r="K617" s="3" t="s">
        <v>70</v>
      </c>
      <c r="L617" s="3">
        <v>9.68</v>
      </c>
    </row>
    <row r="618" spans="1:12" x14ac:dyDescent="0.25">
      <c r="A618" s="3">
        <v>610209</v>
      </c>
      <c r="B618" t="s">
        <v>654</v>
      </c>
      <c r="C618" t="s">
        <v>46</v>
      </c>
      <c r="D618" t="s">
        <v>61</v>
      </c>
      <c r="E618" s="4">
        <v>0.69</v>
      </c>
      <c r="F618" s="3">
        <v>47</v>
      </c>
      <c r="G618" s="3" t="s">
        <v>48</v>
      </c>
      <c r="H618" s="3">
        <v>66</v>
      </c>
      <c r="I618" s="3" t="s">
        <v>47</v>
      </c>
      <c r="J618" s="3">
        <v>59</v>
      </c>
      <c r="K618" s="3" t="s">
        <v>48</v>
      </c>
      <c r="L618" s="3">
        <v>8.7799999999999994</v>
      </c>
    </row>
    <row r="619" spans="1:12" x14ac:dyDescent="0.25">
      <c r="A619" s="3">
        <v>610039</v>
      </c>
      <c r="B619" t="s">
        <v>655</v>
      </c>
      <c r="C619" t="s">
        <v>46</v>
      </c>
      <c r="D619" t="s">
        <v>55</v>
      </c>
      <c r="E619" s="4">
        <v>0.36</v>
      </c>
      <c r="F619" s="3">
        <v>99</v>
      </c>
      <c r="G619" s="3" t="s">
        <v>70</v>
      </c>
      <c r="H619" s="3">
        <v>87</v>
      </c>
      <c r="I619" s="3" t="s">
        <v>70</v>
      </c>
      <c r="J619" s="3">
        <v>95</v>
      </c>
      <c r="K619" s="3" t="s">
        <v>70</v>
      </c>
      <c r="L619" s="3">
        <v>9.6999999999999993</v>
      </c>
    </row>
    <row r="620" spans="1:12" x14ac:dyDescent="0.25">
      <c r="A620" s="3">
        <v>609737</v>
      </c>
      <c r="B620" t="s">
        <v>656</v>
      </c>
      <c r="C620" t="s">
        <v>50</v>
      </c>
      <c r="D620" t="s">
        <v>61</v>
      </c>
      <c r="E620" s="4">
        <v>0.48</v>
      </c>
      <c r="F620" s="3">
        <v>60</v>
      </c>
      <c r="G620" s="3" t="s">
        <v>47</v>
      </c>
      <c r="H620" s="3">
        <v>38</v>
      </c>
      <c r="I620" s="3" t="s">
        <v>57</v>
      </c>
      <c r="J620" s="3">
        <v>48</v>
      </c>
      <c r="K620" s="3" t="s">
        <v>48</v>
      </c>
      <c r="L620" s="3">
        <v>8.52</v>
      </c>
    </row>
    <row r="621" spans="1:12" x14ac:dyDescent="0.25">
      <c r="A621" s="3">
        <v>610366</v>
      </c>
      <c r="B621" t="s">
        <v>657</v>
      </c>
      <c r="C621" t="s">
        <v>46</v>
      </c>
      <c r="D621" t="s">
        <v>55</v>
      </c>
      <c r="E621" s="4">
        <v>0.44</v>
      </c>
      <c r="F621" s="3">
        <v>68</v>
      </c>
      <c r="G621" s="3" t="s">
        <v>47</v>
      </c>
      <c r="H621" s="3">
        <v>63</v>
      </c>
      <c r="I621" s="3" t="s">
        <v>47</v>
      </c>
      <c r="J621" s="3">
        <v>62</v>
      </c>
      <c r="K621" s="3" t="s">
        <v>47</v>
      </c>
      <c r="L621" s="3">
        <v>8.42</v>
      </c>
    </row>
    <row r="622" spans="1:12" x14ac:dyDescent="0.25">
      <c r="A622" s="3">
        <v>610213</v>
      </c>
      <c r="B622" t="s">
        <v>658</v>
      </c>
      <c r="C622" t="s">
        <v>46</v>
      </c>
      <c r="D622" t="s">
        <v>98</v>
      </c>
      <c r="E622" s="4">
        <v>0.43</v>
      </c>
      <c r="F622" s="3">
        <v>57</v>
      </c>
      <c r="G622" s="3" t="s">
        <v>48</v>
      </c>
      <c r="H622" s="3">
        <v>35</v>
      </c>
      <c r="I622" s="3" t="s">
        <v>57</v>
      </c>
      <c r="J622" s="3">
        <v>57</v>
      </c>
      <c r="K622" s="3" t="s">
        <v>48</v>
      </c>
      <c r="L622" s="3">
        <v>8.3000000000000007</v>
      </c>
    </row>
    <row r="623" spans="1:12" x14ac:dyDescent="0.25">
      <c r="A623" s="3">
        <v>610216</v>
      </c>
      <c r="B623" t="s">
        <v>659</v>
      </c>
      <c r="C623" t="s">
        <v>46</v>
      </c>
      <c r="D623" t="s">
        <v>149</v>
      </c>
      <c r="E623" s="3" t="s">
        <v>53</v>
      </c>
    </row>
    <row r="624" spans="1:12" x14ac:dyDescent="0.25">
      <c r="A624" s="3">
        <v>610217</v>
      </c>
      <c r="B624" t="s">
        <v>660</v>
      </c>
      <c r="C624" t="s">
        <v>46</v>
      </c>
      <c r="D624" t="s">
        <v>55</v>
      </c>
      <c r="E624" s="3" t="s">
        <v>91</v>
      </c>
      <c r="F624" s="3">
        <v>65</v>
      </c>
      <c r="G624" s="3" t="s">
        <v>47</v>
      </c>
      <c r="H624" s="3">
        <v>60</v>
      </c>
      <c r="I624" s="3" t="s">
        <v>47</v>
      </c>
      <c r="J624" s="3">
        <v>41</v>
      </c>
      <c r="K624" s="3" t="s">
        <v>48</v>
      </c>
      <c r="L624" s="3">
        <v>8.9</v>
      </c>
    </row>
    <row r="625" spans="1:12" x14ac:dyDescent="0.25">
      <c r="A625" s="3">
        <v>610133</v>
      </c>
      <c r="B625" t="s">
        <v>661</v>
      </c>
      <c r="C625" t="s">
        <v>46</v>
      </c>
      <c r="D625" t="s">
        <v>102</v>
      </c>
      <c r="E625" s="4">
        <v>0.44</v>
      </c>
      <c r="F625" s="3">
        <v>36</v>
      </c>
      <c r="G625" s="3" t="s">
        <v>57</v>
      </c>
      <c r="H625" s="3">
        <v>36</v>
      </c>
      <c r="I625" s="3" t="s">
        <v>57</v>
      </c>
      <c r="J625" s="3">
        <v>38</v>
      </c>
      <c r="K625" s="3" t="s">
        <v>57</v>
      </c>
      <c r="L625" s="3">
        <v>6.65</v>
      </c>
    </row>
    <row r="626" spans="1:12" x14ac:dyDescent="0.25">
      <c r="A626" s="3">
        <v>610218</v>
      </c>
      <c r="B626" t="s">
        <v>662</v>
      </c>
      <c r="C626" t="s">
        <v>46</v>
      </c>
      <c r="D626" t="s">
        <v>77</v>
      </c>
      <c r="E626" s="4">
        <v>0.55000000000000004</v>
      </c>
      <c r="F626" s="3">
        <v>73</v>
      </c>
      <c r="G626" s="3" t="s">
        <v>47</v>
      </c>
      <c r="H626" s="3">
        <v>55</v>
      </c>
      <c r="I626" s="3" t="s">
        <v>48</v>
      </c>
      <c r="J626" s="3">
        <v>66</v>
      </c>
      <c r="K626" s="3" t="s">
        <v>47</v>
      </c>
      <c r="L626" s="3">
        <v>8.19</v>
      </c>
    </row>
    <row r="627" spans="1:12" x14ac:dyDescent="0.25">
      <c r="A627" s="3">
        <v>610219</v>
      </c>
      <c r="B627" t="s">
        <v>663</v>
      </c>
      <c r="C627" t="s">
        <v>46</v>
      </c>
      <c r="D627" t="s">
        <v>66</v>
      </c>
      <c r="E627" s="4">
        <v>0.41</v>
      </c>
      <c r="F627" s="3">
        <v>38</v>
      </c>
      <c r="G627" s="3" t="s">
        <v>57</v>
      </c>
      <c r="H627" s="3">
        <v>55</v>
      </c>
      <c r="I627" s="3" t="s">
        <v>48</v>
      </c>
      <c r="J627" s="3">
        <v>51</v>
      </c>
      <c r="K627" s="3" t="s">
        <v>48</v>
      </c>
      <c r="L627" s="3">
        <v>8.76</v>
      </c>
    </row>
    <row r="628" spans="1:12" x14ac:dyDescent="0.25">
      <c r="A628" s="3">
        <v>610124</v>
      </c>
      <c r="B628" t="s">
        <v>664</v>
      </c>
      <c r="C628" t="s">
        <v>46</v>
      </c>
      <c r="D628" t="s">
        <v>77</v>
      </c>
      <c r="E628" s="4">
        <v>0.45</v>
      </c>
      <c r="F628" s="3">
        <v>46</v>
      </c>
      <c r="G628" s="3" t="s">
        <v>48</v>
      </c>
      <c r="H628" s="3">
        <v>33</v>
      </c>
      <c r="I628" s="3" t="s">
        <v>57</v>
      </c>
      <c r="J628" s="3">
        <v>47</v>
      </c>
      <c r="K628" s="3" t="s">
        <v>48</v>
      </c>
      <c r="L628" s="3">
        <v>7.21</v>
      </c>
    </row>
    <row r="629" spans="1:12" x14ac:dyDescent="0.25">
      <c r="A629" s="3">
        <v>609739</v>
      </c>
      <c r="B629" t="s">
        <v>665</v>
      </c>
      <c r="C629" t="s">
        <v>50</v>
      </c>
      <c r="D629" t="s">
        <v>66</v>
      </c>
      <c r="E629" s="3" t="s">
        <v>53</v>
      </c>
    </row>
    <row r="630" spans="1:12" x14ac:dyDescent="0.25">
      <c r="A630" s="3">
        <v>610220</v>
      </c>
      <c r="B630" t="s">
        <v>666</v>
      </c>
      <c r="C630" t="s">
        <v>46</v>
      </c>
      <c r="D630" t="s">
        <v>68</v>
      </c>
      <c r="E630" s="3" t="s">
        <v>53</v>
      </c>
    </row>
    <row r="631" spans="1:12" x14ac:dyDescent="0.25">
      <c r="A631" s="3">
        <v>610221</v>
      </c>
      <c r="B631" t="s">
        <v>667</v>
      </c>
      <c r="C631" t="s">
        <v>46</v>
      </c>
      <c r="D631" t="s">
        <v>102</v>
      </c>
      <c r="E631" s="4">
        <v>0.56999999999999995</v>
      </c>
      <c r="F631" s="3">
        <v>81</v>
      </c>
      <c r="G631" s="3" t="s">
        <v>70</v>
      </c>
      <c r="H631" s="3">
        <v>72</v>
      </c>
      <c r="I631" s="3" t="s">
        <v>47</v>
      </c>
      <c r="J631" s="3">
        <v>74</v>
      </c>
      <c r="K631" s="3" t="s">
        <v>47</v>
      </c>
      <c r="L631" s="3">
        <v>8.7100000000000009</v>
      </c>
    </row>
    <row r="632" spans="1:12" x14ac:dyDescent="0.25">
      <c r="A632" s="3">
        <v>610110</v>
      </c>
      <c r="B632" t="s">
        <v>668</v>
      </c>
      <c r="C632" t="s">
        <v>46</v>
      </c>
      <c r="D632" t="s">
        <v>98</v>
      </c>
      <c r="E632" s="3" t="s">
        <v>53</v>
      </c>
    </row>
    <row r="633" spans="1:12" x14ac:dyDescent="0.25">
      <c r="A633" s="3">
        <v>609740</v>
      </c>
      <c r="B633" t="s">
        <v>669</v>
      </c>
      <c r="C633" t="s">
        <v>50</v>
      </c>
      <c r="D633" t="s">
        <v>72</v>
      </c>
      <c r="E633" s="3" t="s">
        <v>53</v>
      </c>
    </row>
    <row r="634" spans="1:12" x14ac:dyDescent="0.25">
      <c r="A634" s="3">
        <v>610223</v>
      </c>
      <c r="B634" t="s">
        <v>670</v>
      </c>
      <c r="C634" t="s">
        <v>46</v>
      </c>
      <c r="D634" t="s">
        <v>93</v>
      </c>
      <c r="E634" s="3" t="s">
        <v>53</v>
      </c>
    </row>
    <row r="635" spans="1:12" x14ac:dyDescent="0.25">
      <c r="A635" s="3">
        <v>610100</v>
      </c>
      <c r="B635" t="s">
        <v>671</v>
      </c>
      <c r="C635" t="s">
        <v>46</v>
      </c>
      <c r="D635" t="s">
        <v>102</v>
      </c>
      <c r="E635" s="3" t="s">
        <v>53</v>
      </c>
    </row>
    <row r="636" spans="1:12" x14ac:dyDescent="0.25">
      <c r="A636" s="3">
        <v>610542</v>
      </c>
      <c r="B636" t="s">
        <v>672</v>
      </c>
      <c r="C636" t="s">
        <v>46</v>
      </c>
      <c r="D636" t="s">
        <v>68</v>
      </c>
      <c r="E636" s="3" t="s">
        <v>53</v>
      </c>
    </row>
    <row r="637" spans="1:12" x14ac:dyDescent="0.25">
      <c r="A637" s="3">
        <v>610300</v>
      </c>
      <c r="B637" t="s">
        <v>673</v>
      </c>
      <c r="C637" t="s">
        <v>46</v>
      </c>
      <c r="D637" t="s">
        <v>93</v>
      </c>
      <c r="E637" s="4">
        <v>0.43</v>
      </c>
      <c r="F637" s="3">
        <v>56</v>
      </c>
      <c r="G637" s="3" t="s">
        <v>48</v>
      </c>
      <c r="H637" s="3">
        <v>44</v>
      </c>
      <c r="I637" s="3" t="s">
        <v>48</v>
      </c>
      <c r="J637" s="3">
        <v>64</v>
      </c>
      <c r="K637" s="3" t="s">
        <v>47</v>
      </c>
      <c r="L637" s="3">
        <v>8.16</v>
      </c>
    </row>
    <row r="638" spans="1:12" x14ac:dyDescent="0.25">
      <c r="A638" s="3">
        <v>609693</v>
      </c>
      <c r="B638" t="s">
        <v>674</v>
      </c>
      <c r="C638" t="s">
        <v>50</v>
      </c>
      <c r="D638" t="s">
        <v>102</v>
      </c>
      <c r="E638" s="3" t="s">
        <v>53</v>
      </c>
    </row>
    <row r="639" spans="1:12" x14ac:dyDescent="0.25">
      <c r="A639" s="3">
        <v>610225</v>
      </c>
      <c r="B639" t="s">
        <v>675</v>
      </c>
      <c r="C639" t="s">
        <v>46</v>
      </c>
      <c r="D639" t="s">
        <v>66</v>
      </c>
      <c r="E639" s="4">
        <v>0.38</v>
      </c>
      <c r="F639" s="3">
        <v>80</v>
      </c>
      <c r="G639" s="3" t="s">
        <v>70</v>
      </c>
      <c r="H639" s="3">
        <v>70</v>
      </c>
      <c r="I639" s="3" t="s">
        <v>47</v>
      </c>
      <c r="J639" s="3">
        <v>82</v>
      </c>
      <c r="K639" s="3" t="s">
        <v>70</v>
      </c>
      <c r="L639" s="3">
        <v>9.33</v>
      </c>
    </row>
    <row r="640" spans="1:12" x14ac:dyDescent="0.25">
      <c r="A640" s="3">
        <v>610315</v>
      </c>
      <c r="B640" t="s">
        <v>676</v>
      </c>
      <c r="C640" t="s">
        <v>46</v>
      </c>
      <c r="D640" t="s">
        <v>66</v>
      </c>
      <c r="E640" s="4">
        <v>0.57999999999999996</v>
      </c>
      <c r="F640" s="3">
        <v>72</v>
      </c>
      <c r="G640" s="3" t="s">
        <v>47</v>
      </c>
      <c r="H640" s="3">
        <v>48</v>
      </c>
      <c r="I640" s="3" t="s">
        <v>48</v>
      </c>
      <c r="J640" s="3">
        <v>58</v>
      </c>
      <c r="K640" s="3" t="s">
        <v>48</v>
      </c>
      <c r="L640" s="3">
        <v>7.78</v>
      </c>
    </row>
    <row r="641" spans="1:12" x14ac:dyDescent="0.25">
      <c r="A641" s="3">
        <v>610227</v>
      </c>
      <c r="B641" t="s">
        <v>677</v>
      </c>
      <c r="C641" t="s">
        <v>46</v>
      </c>
      <c r="D641" t="s">
        <v>149</v>
      </c>
      <c r="E641" s="4">
        <v>0.34</v>
      </c>
      <c r="F641" s="3">
        <v>35</v>
      </c>
      <c r="G641" s="3" t="s">
        <v>57</v>
      </c>
      <c r="H641" s="3">
        <v>24</v>
      </c>
      <c r="I641" s="3" t="s">
        <v>57</v>
      </c>
      <c r="J641" s="3">
        <v>22</v>
      </c>
      <c r="K641" s="3" t="s">
        <v>57</v>
      </c>
      <c r="L641" s="3">
        <v>8.5299999999999994</v>
      </c>
    </row>
    <row r="642" spans="1:12" x14ac:dyDescent="0.25">
      <c r="A642" s="3">
        <v>610228</v>
      </c>
      <c r="B642" t="s">
        <v>678</v>
      </c>
      <c r="C642" t="s">
        <v>46</v>
      </c>
      <c r="D642" t="s">
        <v>149</v>
      </c>
      <c r="E642" s="3" t="s">
        <v>53</v>
      </c>
    </row>
    <row r="643" spans="1:12" x14ac:dyDescent="0.25">
      <c r="A643" s="3">
        <v>610230</v>
      </c>
      <c r="B643" t="s">
        <v>679</v>
      </c>
      <c r="C643" t="s">
        <v>46</v>
      </c>
      <c r="D643" t="s">
        <v>61</v>
      </c>
      <c r="E643" s="4">
        <v>0.33</v>
      </c>
      <c r="F643" s="3">
        <v>70</v>
      </c>
      <c r="G643" s="3" t="s">
        <v>47</v>
      </c>
      <c r="H643" s="3">
        <v>31</v>
      </c>
      <c r="I643" s="3" t="s">
        <v>57</v>
      </c>
      <c r="J643" s="3">
        <v>33</v>
      </c>
      <c r="K643" s="3" t="s">
        <v>57</v>
      </c>
      <c r="L643" s="3">
        <v>9.1199999999999992</v>
      </c>
    </row>
    <row r="644" spans="1:12" x14ac:dyDescent="0.25">
      <c r="A644" s="3">
        <v>610380</v>
      </c>
      <c r="B644" t="s">
        <v>680</v>
      </c>
      <c r="C644" t="s">
        <v>50</v>
      </c>
      <c r="D644" t="s">
        <v>98</v>
      </c>
      <c r="E644" s="4">
        <v>0.39</v>
      </c>
      <c r="F644" s="3">
        <v>65</v>
      </c>
      <c r="G644" s="3" t="s">
        <v>47</v>
      </c>
      <c r="H644" s="3">
        <v>40</v>
      </c>
      <c r="I644" s="3" t="s">
        <v>48</v>
      </c>
      <c r="J644" s="3">
        <v>43</v>
      </c>
      <c r="K644" s="3" t="s">
        <v>48</v>
      </c>
      <c r="L644" s="3">
        <v>7.7</v>
      </c>
    </row>
    <row r="645" spans="1:12" x14ac:dyDescent="0.25">
      <c r="A645" s="3">
        <v>609977</v>
      </c>
      <c r="B645" t="s">
        <v>681</v>
      </c>
      <c r="C645" t="s">
        <v>46</v>
      </c>
      <c r="D645" t="s">
        <v>98</v>
      </c>
      <c r="E645" s="4">
        <v>0.69</v>
      </c>
      <c r="F645" s="3">
        <v>99</v>
      </c>
      <c r="G645" s="3" t="s">
        <v>70</v>
      </c>
      <c r="H645" s="3">
        <v>60</v>
      </c>
      <c r="I645" s="3" t="s">
        <v>47</v>
      </c>
      <c r="J645" s="3">
        <v>72</v>
      </c>
      <c r="K645" s="3" t="s">
        <v>47</v>
      </c>
      <c r="L645" s="3">
        <v>9.26</v>
      </c>
    </row>
    <row r="646" spans="1:12" x14ac:dyDescent="0.25">
      <c r="A646" s="3">
        <v>610345</v>
      </c>
      <c r="B646" t="s">
        <v>682</v>
      </c>
      <c r="C646" t="s">
        <v>46</v>
      </c>
      <c r="D646" t="s">
        <v>98</v>
      </c>
      <c r="E646" s="3" t="s">
        <v>53</v>
      </c>
    </row>
    <row r="647" spans="1:12" x14ac:dyDescent="0.25">
      <c r="A647" s="3">
        <v>610392</v>
      </c>
      <c r="B647" t="s">
        <v>683</v>
      </c>
      <c r="C647" t="s">
        <v>50</v>
      </c>
      <c r="D647" t="s">
        <v>149</v>
      </c>
      <c r="E647" s="3" t="s">
        <v>53</v>
      </c>
    </row>
    <row r="648" spans="1:12" x14ac:dyDescent="0.25">
      <c r="A648" s="3">
        <v>610234</v>
      </c>
      <c r="B648" t="s">
        <v>684</v>
      </c>
      <c r="C648" t="s">
        <v>46</v>
      </c>
      <c r="D648" t="s">
        <v>102</v>
      </c>
      <c r="E648" s="4">
        <v>0.47</v>
      </c>
      <c r="F648" s="3">
        <v>41</v>
      </c>
      <c r="G648" s="3" t="s">
        <v>48</v>
      </c>
      <c r="H648" s="3">
        <v>41</v>
      </c>
      <c r="I648" s="3" t="s">
        <v>48</v>
      </c>
      <c r="J648" s="3">
        <v>44</v>
      </c>
      <c r="K648" s="3" t="s">
        <v>48</v>
      </c>
      <c r="L648" s="3">
        <v>8.0500000000000007</v>
      </c>
    </row>
    <row r="649" spans="1:12" x14ac:dyDescent="0.25">
      <c r="A649" s="3">
        <v>400134</v>
      </c>
      <c r="B649" t="s">
        <v>685</v>
      </c>
      <c r="C649" t="s">
        <v>50</v>
      </c>
      <c r="D649" t="s">
        <v>88</v>
      </c>
      <c r="E649" s="3" t="s">
        <v>91</v>
      </c>
      <c r="F649" s="3">
        <v>99</v>
      </c>
      <c r="G649" s="3" t="s">
        <v>70</v>
      </c>
      <c r="H649" s="3">
        <v>99</v>
      </c>
      <c r="I649" s="3" t="s">
        <v>70</v>
      </c>
      <c r="J649" s="3">
        <v>71</v>
      </c>
      <c r="K649" s="3" t="s">
        <v>47</v>
      </c>
      <c r="L649" s="3">
        <v>9.69</v>
      </c>
    </row>
    <row r="650" spans="1:12" x14ac:dyDescent="0.25">
      <c r="A650" s="3">
        <v>400125</v>
      </c>
      <c r="B650" t="s">
        <v>686</v>
      </c>
      <c r="C650" t="s">
        <v>50</v>
      </c>
      <c r="D650" t="s">
        <v>88</v>
      </c>
      <c r="E650" s="3" t="s">
        <v>53</v>
      </c>
    </row>
    <row r="651" spans="1:12" x14ac:dyDescent="0.25">
      <c r="A651" s="3">
        <v>400126</v>
      </c>
      <c r="B651" t="s">
        <v>687</v>
      </c>
      <c r="C651" t="s">
        <v>50</v>
      </c>
      <c r="D651" t="s">
        <v>88</v>
      </c>
      <c r="E651" s="4">
        <v>0.45</v>
      </c>
      <c r="F651" s="3">
        <v>83</v>
      </c>
      <c r="G651" s="3" t="s">
        <v>70</v>
      </c>
      <c r="H651" s="3">
        <v>88</v>
      </c>
      <c r="I651" s="3" t="s">
        <v>70</v>
      </c>
      <c r="J651" s="3">
        <v>75</v>
      </c>
      <c r="K651" s="3" t="s">
        <v>47</v>
      </c>
      <c r="L651" s="3">
        <v>9.2100000000000009</v>
      </c>
    </row>
    <row r="652" spans="1:12" x14ac:dyDescent="0.25">
      <c r="A652" s="3">
        <v>400127</v>
      </c>
      <c r="B652" t="s">
        <v>688</v>
      </c>
      <c r="C652" t="s">
        <v>50</v>
      </c>
      <c r="D652" t="s">
        <v>88</v>
      </c>
      <c r="E652" s="3" t="s">
        <v>53</v>
      </c>
    </row>
    <row r="653" spans="1:12" x14ac:dyDescent="0.25">
      <c r="A653" s="3">
        <v>400131</v>
      </c>
      <c r="B653" t="s">
        <v>689</v>
      </c>
      <c r="C653" t="s">
        <v>50</v>
      </c>
      <c r="D653" t="s">
        <v>88</v>
      </c>
      <c r="E653" s="3" t="s">
        <v>53</v>
      </c>
    </row>
    <row r="654" spans="1:12" x14ac:dyDescent="0.25">
      <c r="A654" s="3">
        <v>400128</v>
      </c>
      <c r="B654" t="s">
        <v>690</v>
      </c>
      <c r="C654" t="s">
        <v>50</v>
      </c>
      <c r="D654" t="s">
        <v>88</v>
      </c>
      <c r="E654" s="3" t="s">
        <v>53</v>
      </c>
    </row>
    <row r="655" spans="1:12" x14ac:dyDescent="0.25">
      <c r="A655" s="3">
        <v>400150</v>
      </c>
      <c r="B655" t="s">
        <v>691</v>
      </c>
      <c r="C655" t="s">
        <v>50</v>
      </c>
      <c r="D655" t="s">
        <v>88</v>
      </c>
      <c r="E655" s="4">
        <v>0.47</v>
      </c>
      <c r="F655" s="3">
        <v>99</v>
      </c>
      <c r="G655" s="3" t="s">
        <v>70</v>
      </c>
      <c r="H655" s="3">
        <v>95</v>
      </c>
      <c r="I655" s="3" t="s">
        <v>70</v>
      </c>
      <c r="J655" s="3">
        <v>11</v>
      </c>
      <c r="K655" s="3" t="s">
        <v>81</v>
      </c>
      <c r="L655" s="3">
        <v>9.17</v>
      </c>
    </row>
    <row r="656" spans="1:12" x14ac:dyDescent="0.25">
      <c r="A656" s="3">
        <v>400133</v>
      </c>
      <c r="B656" t="s">
        <v>692</v>
      </c>
      <c r="C656" t="s">
        <v>50</v>
      </c>
      <c r="D656" t="s">
        <v>88</v>
      </c>
      <c r="E656" s="3" t="s">
        <v>53</v>
      </c>
    </row>
    <row r="657" spans="1:12" x14ac:dyDescent="0.25">
      <c r="A657" s="3">
        <v>400135</v>
      </c>
      <c r="B657" t="s">
        <v>693</v>
      </c>
      <c r="C657" t="s">
        <v>50</v>
      </c>
      <c r="D657" t="s">
        <v>88</v>
      </c>
      <c r="E657" s="3" t="s">
        <v>53</v>
      </c>
    </row>
    <row r="658" spans="1:12" x14ac:dyDescent="0.25">
      <c r="A658" s="3">
        <v>400124</v>
      </c>
      <c r="B658" t="s">
        <v>694</v>
      </c>
      <c r="C658" t="s">
        <v>50</v>
      </c>
      <c r="D658" t="s">
        <v>88</v>
      </c>
      <c r="E658" s="4">
        <v>0.59</v>
      </c>
      <c r="F658" s="3">
        <v>54</v>
      </c>
      <c r="G658" s="3" t="s">
        <v>48</v>
      </c>
      <c r="H658" s="3">
        <v>56</v>
      </c>
      <c r="I658" s="3" t="s">
        <v>48</v>
      </c>
      <c r="J658" s="3">
        <v>60</v>
      </c>
      <c r="K658" s="3" t="s">
        <v>47</v>
      </c>
      <c r="L658" s="3">
        <v>7.96</v>
      </c>
    </row>
    <row r="659" spans="1:12" x14ac:dyDescent="0.25">
      <c r="A659" s="3">
        <v>400136</v>
      </c>
      <c r="B659" t="s">
        <v>695</v>
      </c>
      <c r="C659" t="s">
        <v>50</v>
      </c>
      <c r="D659" t="s">
        <v>88</v>
      </c>
      <c r="E659" s="3" t="s">
        <v>53</v>
      </c>
    </row>
    <row r="660" spans="1:12" x14ac:dyDescent="0.25">
      <c r="A660" s="3">
        <v>400129</v>
      </c>
      <c r="B660" t="s">
        <v>1726</v>
      </c>
      <c r="C660" t="s">
        <v>50</v>
      </c>
      <c r="D660" t="s">
        <v>88</v>
      </c>
      <c r="E660" s="3" t="s">
        <v>53</v>
      </c>
    </row>
    <row r="661" spans="1:12" x14ac:dyDescent="0.25">
      <c r="A661" s="3">
        <v>400123</v>
      </c>
      <c r="B661" t="s">
        <v>696</v>
      </c>
      <c r="C661" t="s">
        <v>50</v>
      </c>
      <c r="D661" t="s">
        <v>88</v>
      </c>
      <c r="E661" s="4">
        <v>0.31</v>
      </c>
      <c r="F661" s="3">
        <v>68</v>
      </c>
      <c r="G661" s="3" t="s">
        <v>47</v>
      </c>
      <c r="H661" s="3">
        <v>53</v>
      </c>
      <c r="I661" s="3" t="s">
        <v>48</v>
      </c>
      <c r="J661" s="3">
        <v>75</v>
      </c>
      <c r="K661" s="3" t="s">
        <v>47</v>
      </c>
      <c r="L661" s="3">
        <v>8.33</v>
      </c>
    </row>
    <row r="662" spans="1:12" x14ac:dyDescent="0.25">
      <c r="A662" s="3">
        <v>400139</v>
      </c>
      <c r="B662" t="s">
        <v>697</v>
      </c>
      <c r="C662" t="s">
        <v>50</v>
      </c>
      <c r="D662" t="s">
        <v>88</v>
      </c>
      <c r="E662" s="3" t="s">
        <v>53</v>
      </c>
    </row>
    <row r="663" spans="1:12" x14ac:dyDescent="0.25">
      <c r="A663" s="3">
        <v>400141</v>
      </c>
      <c r="B663" t="s">
        <v>698</v>
      </c>
      <c r="C663" t="s">
        <v>50</v>
      </c>
      <c r="D663" t="s">
        <v>88</v>
      </c>
      <c r="E663" s="3" t="s">
        <v>53</v>
      </c>
    </row>
    <row r="664" spans="1:12" x14ac:dyDescent="0.25">
      <c r="A664" s="3">
        <v>400142</v>
      </c>
      <c r="B664" t="s">
        <v>699</v>
      </c>
      <c r="D664" t="s">
        <v>88</v>
      </c>
      <c r="E664" s="3" t="s">
        <v>53</v>
      </c>
    </row>
    <row r="665" spans="1:12" x14ac:dyDescent="0.25">
      <c r="A665" s="3">
        <v>400143</v>
      </c>
      <c r="B665" t="s">
        <v>700</v>
      </c>
      <c r="C665" t="s">
        <v>50</v>
      </c>
      <c r="D665" t="s">
        <v>88</v>
      </c>
      <c r="E665" s="4">
        <v>0.36</v>
      </c>
      <c r="F665" s="3">
        <v>75</v>
      </c>
      <c r="G665" s="3" t="s">
        <v>47</v>
      </c>
      <c r="H665" s="3">
        <v>74</v>
      </c>
      <c r="I665" s="3" t="s">
        <v>47</v>
      </c>
      <c r="J665" s="3">
        <v>81</v>
      </c>
      <c r="K665" s="3" t="s">
        <v>70</v>
      </c>
      <c r="L665" s="3">
        <v>8.61</v>
      </c>
    </row>
    <row r="666" spans="1:12" x14ac:dyDescent="0.25">
      <c r="A666" s="3">
        <v>400144</v>
      </c>
      <c r="B666" t="s">
        <v>701</v>
      </c>
      <c r="C666" t="s">
        <v>50</v>
      </c>
      <c r="D666" t="s">
        <v>88</v>
      </c>
      <c r="E666" s="3" t="s">
        <v>53</v>
      </c>
    </row>
    <row r="667" spans="1:12" x14ac:dyDescent="0.25">
      <c r="A667" s="3">
        <v>400145</v>
      </c>
      <c r="B667" t="s">
        <v>702</v>
      </c>
      <c r="C667" t="s">
        <v>50</v>
      </c>
      <c r="D667" t="s">
        <v>88</v>
      </c>
      <c r="E667" s="3" t="s">
        <v>53</v>
      </c>
    </row>
    <row r="668" spans="1:12" x14ac:dyDescent="0.25">
      <c r="A668" s="3">
        <v>400130</v>
      </c>
      <c r="B668" t="s">
        <v>703</v>
      </c>
      <c r="C668" t="s">
        <v>50</v>
      </c>
      <c r="D668" t="s">
        <v>88</v>
      </c>
      <c r="E668" s="4">
        <v>0.57999999999999996</v>
      </c>
      <c r="F668" s="3">
        <v>60</v>
      </c>
      <c r="G668" s="3" t="s">
        <v>47</v>
      </c>
      <c r="H668" s="3">
        <v>47</v>
      </c>
      <c r="I668" s="3" t="s">
        <v>48</v>
      </c>
      <c r="J668" s="3">
        <v>59</v>
      </c>
      <c r="K668" s="3" t="s">
        <v>48</v>
      </c>
      <c r="L668" s="3">
        <v>8.16</v>
      </c>
    </row>
    <row r="669" spans="1:12" x14ac:dyDescent="0.25">
      <c r="A669" s="3">
        <v>609748</v>
      </c>
      <c r="B669" t="s">
        <v>704</v>
      </c>
      <c r="C669" t="s">
        <v>50</v>
      </c>
      <c r="D669" t="s">
        <v>93</v>
      </c>
      <c r="E669" s="3" t="s">
        <v>53</v>
      </c>
    </row>
    <row r="670" spans="1:12" x14ac:dyDescent="0.25">
      <c r="A670" s="3">
        <v>610235</v>
      </c>
      <c r="B670" t="s">
        <v>705</v>
      </c>
      <c r="C670" t="s">
        <v>46</v>
      </c>
      <c r="D670" t="s">
        <v>106</v>
      </c>
      <c r="E670" s="4">
        <v>0.53</v>
      </c>
      <c r="F670" s="3">
        <v>53</v>
      </c>
      <c r="G670" s="3" t="s">
        <v>48</v>
      </c>
      <c r="H670" s="3">
        <v>38</v>
      </c>
      <c r="I670" s="3" t="s">
        <v>57</v>
      </c>
      <c r="J670" s="3">
        <v>56</v>
      </c>
      <c r="K670" s="3" t="s">
        <v>48</v>
      </c>
      <c r="L670" s="3">
        <v>7.97</v>
      </c>
    </row>
    <row r="671" spans="1:12" x14ac:dyDescent="0.25">
      <c r="A671" s="3">
        <v>609755</v>
      </c>
      <c r="B671" t="s">
        <v>706</v>
      </c>
      <c r="C671" t="s">
        <v>50</v>
      </c>
      <c r="D671" t="s">
        <v>55</v>
      </c>
      <c r="E671" s="3" t="s">
        <v>53</v>
      </c>
    </row>
    <row r="672" spans="1:12" x14ac:dyDescent="0.25">
      <c r="A672" s="3">
        <v>400087</v>
      </c>
      <c r="B672" t="s">
        <v>707</v>
      </c>
      <c r="C672" t="s">
        <v>50</v>
      </c>
      <c r="D672" t="s">
        <v>52</v>
      </c>
      <c r="E672" s="3" t="s">
        <v>53</v>
      </c>
    </row>
    <row r="673" spans="1:12" x14ac:dyDescent="0.25">
      <c r="A673" s="3">
        <v>609973</v>
      </c>
      <c r="B673" t="s">
        <v>708</v>
      </c>
      <c r="C673" t="s">
        <v>46</v>
      </c>
      <c r="D673" t="s">
        <v>55</v>
      </c>
      <c r="E673" s="4">
        <v>0.43</v>
      </c>
      <c r="F673" s="3">
        <v>26</v>
      </c>
      <c r="G673" s="3" t="s">
        <v>57</v>
      </c>
      <c r="H673" s="3">
        <v>51</v>
      </c>
      <c r="I673" s="3" t="s">
        <v>48</v>
      </c>
      <c r="J673" s="3">
        <v>39</v>
      </c>
      <c r="K673" s="3" t="s">
        <v>57</v>
      </c>
      <c r="L673" s="3">
        <v>8.56</v>
      </c>
    </row>
  </sheetData>
  <sheetProtection algorithmName="SHA-512" hashValue="ozg5eUBSY4lbAcSBN4tURdo3EXO0mlpghwDEdL0rhfHD+gASiSWogPJ7AOj1RaMPYl/enAoWKRjUj2XZFLIeog==" saltValue="U4FLy4r94JHem1H5ibkMMA==" spinCount="100000"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-0.249977111117893"/>
  </sheetPr>
  <dimension ref="D1:HM812"/>
  <sheetViews>
    <sheetView showGridLines="0" tabSelected="1" topLeftCell="C1" zoomScale="50" zoomScaleNormal="50" zoomScaleSheetLayoutView="120" zoomScalePageLayoutView="70" workbookViewId="0">
      <pane ySplit="3" topLeftCell="A4" activePane="bottomLeft" state="frozen"/>
      <selection pane="bottomLeft" activeCell="M2" sqref="M2:BR2"/>
    </sheetView>
  </sheetViews>
  <sheetFormatPr defaultRowHeight="18.75" x14ac:dyDescent="0.3"/>
  <cols>
    <col min="1" max="2" width="9.140625" style="8"/>
    <col min="3" max="3" width="9.140625" style="8" customWidth="1"/>
    <col min="4" max="4" width="14.85546875" style="8" customWidth="1"/>
    <col min="5" max="5" width="0" style="8" hidden="1" customWidth="1"/>
    <col min="6" max="6" width="14.7109375" style="5" hidden="1" customWidth="1"/>
    <col min="7" max="24" width="1.28515625" style="51" customWidth="1"/>
    <col min="25" max="25" width="1.28515625" style="139" customWidth="1"/>
    <col min="26" max="29" width="1.28515625" style="140" customWidth="1"/>
    <col min="30" max="49" width="1.28515625" style="8" customWidth="1"/>
    <col min="50" max="50" width="1.28515625" style="141" customWidth="1"/>
    <col min="51" max="70" width="1.28515625" style="8" customWidth="1"/>
    <col min="71" max="71" width="1.28515625" style="12" customWidth="1"/>
    <col min="72" max="113" width="1.28515625" style="8" customWidth="1"/>
    <col min="114" max="114" width="1.28515625" style="12" customWidth="1"/>
    <col min="115" max="134" width="1.28515625" style="8" customWidth="1"/>
    <col min="135" max="135" width="1.28515625" style="12" customWidth="1"/>
    <col min="136" max="139" width="1.28515625" style="8" customWidth="1"/>
    <col min="140" max="140" width="0.5703125" style="7" customWidth="1"/>
    <col min="141" max="141" width="1.28515625" style="7" customWidth="1"/>
    <col min="142" max="142" width="1.28515625" style="8" customWidth="1"/>
    <col min="143" max="144" width="1.28515625" style="7" customWidth="1"/>
    <col min="145" max="146" width="2" style="7" customWidth="1"/>
    <col min="147" max="147" width="1.5703125" style="7" customWidth="1"/>
    <col min="148" max="196" width="2" style="8" customWidth="1"/>
    <col min="197" max="200" width="9.140625" style="8"/>
    <col min="201" max="201" width="14.85546875" style="8" customWidth="1"/>
    <col min="202" max="16384" width="9.140625" style="8"/>
  </cols>
  <sheetData>
    <row r="1" spans="4:201" ht="7.5" customHeight="1" x14ac:dyDescent="0.25"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L1" s="7"/>
    </row>
    <row r="2" spans="4:201" s="12" customFormat="1" ht="45" customHeight="1" x14ac:dyDescent="0.25">
      <c r="D2" s="176" t="s">
        <v>1752</v>
      </c>
      <c r="F2" s="9" t="s">
        <v>1607</v>
      </c>
      <c r="G2" s="10"/>
      <c r="H2" s="10"/>
      <c r="I2" s="10"/>
      <c r="J2" s="10"/>
      <c r="K2" s="10"/>
      <c r="L2" s="10"/>
      <c r="M2" s="321" t="s">
        <v>1679</v>
      </c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11"/>
      <c r="BT2" s="11"/>
      <c r="BU2" s="11"/>
      <c r="BV2" s="11"/>
      <c r="BW2" s="323" t="s">
        <v>1680</v>
      </c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323"/>
      <c r="DH2" s="323"/>
      <c r="DI2" s="323"/>
      <c r="DJ2" s="323"/>
      <c r="DK2" s="323"/>
      <c r="DL2" s="323"/>
      <c r="DM2" s="323"/>
      <c r="DN2" s="323"/>
      <c r="DO2" s="323"/>
      <c r="DP2" s="323"/>
      <c r="DQ2" s="323"/>
      <c r="DR2" s="323"/>
      <c r="DS2" s="323"/>
      <c r="DT2" s="323"/>
      <c r="DU2" s="323"/>
      <c r="DV2" s="323"/>
      <c r="DW2" s="323"/>
      <c r="DX2" s="323"/>
      <c r="DY2" s="323"/>
      <c r="DZ2" s="323"/>
      <c r="EA2" s="323"/>
      <c r="EB2" s="323"/>
      <c r="EC2" s="323"/>
      <c r="ED2" s="323"/>
      <c r="EE2" s="323"/>
      <c r="EF2" s="323"/>
      <c r="EG2" s="323"/>
      <c r="EH2" s="323"/>
      <c r="EI2" s="323"/>
      <c r="EJ2" s="7"/>
      <c r="EK2" s="7"/>
      <c r="EL2" s="7"/>
      <c r="EM2" s="7"/>
      <c r="EN2" s="7"/>
      <c r="EO2" s="7"/>
      <c r="EP2" s="7"/>
      <c r="EQ2" s="7"/>
    </row>
    <row r="3" spans="4:201" s="12" customFormat="1" ht="6.75" customHeight="1" x14ac:dyDescent="0.25">
      <c r="F3" s="1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323"/>
      <c r="DH3" s="323"/>
      <c r="DI3" s="323"/>
      <c r="DJ3" s="323"/>
      <c r="DK3" s="323"/>
      <c r="DL3" s="323"/>
      <c r="DM3" s="323"/>
      <c r="DN3" s="323"/>
      <c r="DO3" s="323"/>
      <c r="DP3" s="323"/>
      <c r="DQ3" s="323"/>
      <c r="DR3" s="323"/>
      <c r="DS3" s="323"/>
      <c r="DT3" s="323"/>
      <c r="DU3" s="323"/>
      <c r="DV3" s="323"/>
      <c r="DW3" s="323"/>
      <c r="DX3" s="323"/>
      <c r="DY3" s="323"/>
      <c r="DZ3" s="323"/>
      <c r="EA3" s="323"/>
      <c r="EB3" s="323"/>
      <c r="EC3" s="323"/>
      <c r="ED3" s="323"/>
      <c r="EE3" s="323"/>
      <c r="EF3" s="323"/>
      <c r="EG3" s="323"/>
      <c r="EH3" s="323"/>
      <c r="EI3" s="323"/>
      <c r="EJ3" s="7"/>
      <c r="EK3" s="7"/>
      <c r="EL3" s="7"/>
      <c r="EM3" s="7"/>
      <c r="EN3" s="7"/>
      <c r="EO3" s="7"/>
      <c r="EP3" s="7"/>
      <c r="EQ3" s="7"/>
    </row>
    <row r="4" spans="4:201" s="16" customFormat="1" ht="7.5" customHeight="1" x14ac:dyDescent="0.25">
      <c r="F4" s="15"/>
      <c r="EJ4" s="7"/>
      <c r="EK4" s="7"/>
      <c r="EM4" s="7"/>
      <c r="EN4" s="7"/>
      <c r="EO4" s="7"/>
      <c r="EP4" s="7"/>
      <c r="EQ4" s="7"/>
    </row>
    <row r="5" spans="4:201" s="20" customFormat="1" ht="17.25" customHeight="1" x14ac:dyDescent="0.25">
      <c r="F5" s="17"/>
      <c r="G5" s="324" t="s">
        <v>1608</v>
      </c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18"/>
      <c r="BV5" s="19"/>
      <c r="BW5" s="325" t="s">
        <v>1609</v>
      </c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151"/>
      <c r="DS5" s="326" t="s">
        <v>1610</v>
      </c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  <c r="EJ5" s="7"/>
      <c r="EK5" s="7"/>
      <c r="EM5" s="7"/>
      <c r="EN5" s="7"/>
      <c r="EO5" s="7"/>
    </row>
    <row r="6" spans="4:201" s="27" customFormat="1" ht="4.5" customHeight="1" x14ac:dyDescent="0.25">
      <c r="F6" s="327" t="s">
        <v>1611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2"/>
      <c r="AG6" s="23"/>
      <c r="AH6" s="23"/>
      <c r="AI6" s="23"/>
      <c r="AJ6" s="23"/>
      <c r="AK6" s="24"/>
      <c r="AL6" s="24"/>
      <c r="AM6" s="24"/>
      <c r="AN6" s="24"/>
      <c r="AO6" s="25"/>
      <c r="AP6" s="25"/>
      <c r="AQ6" s="26"/>
      <c r="AR6" s="23"/>
      <c r="AS6" s="23"/>
      <c r="AT6" s="23"/>
      <c r="AU6" s="23"/>
      <c r="AV6" s="25"/>
      <c r="AW6" s="25"/>
      <c r="AX6" s="25"/>
      <c r="AY6" s="25"/>
      <c r="AZ6" s="25"/>
      <c r="BA6" s="25"/>
      <c r="BC6" s="23"/>
      <c r="BD6" s="23"/>
      <c r="BE6" s="23"/>
      <c r="BF6" s="23"/>
      <c r="BG6" s="28"/>
      <c r="BH6" s="28"/>
      <c r="BI6" s="26"/>
      <c r="BJ6" s="26"/>
      <c r="BK6" s="26"/>
      <c r="BL6" s="26"/>
      <c r="BN6" s="23"/>
      <c r="BO6" s="23"/>
      <c r="BP6" s="23"/>
      <c r="BQ6" s="23"/>
      <c r="BR6" s="28"/>
      <c r="BS6" s="28"/>
      <c r="BT6" s="29"/>
      <c r="BU6" s="29"/>
      <c r="BV6" s="7"/>
      <c r="BW6" s="328" t="s">
        <v>1612</v>
      </c>
      <c r="BX6" s="328"/>
      <c r="BY6" s="328"/>
      <c r="BZ6" s="328"/>
      <c r="CA6" s="328"/>
      <c r="CB6" s="328"/>
      <c r="CC6" s="328"/>
      <c r="CD6" s="328"/>
      <c r="CE6" s="328"/>
      <c r="CF6" s="328"/>
      <c r="CG6" s="328"/>
      <c r="CH6" s="328"/>
      <c r="CI6" s="328"/>
      <c r="CJ6" s="328"/>
      <c r="CK6" s="328"/>
      <c r="CL6" s="328"/>
      <c r="CM6" s="328"/>
      <c r="CN6" s="328"/>
      <c r="CO6" s="328"/>
      <c r="CP6" s="328"/>
      <c r="CQ6" s="328"/>
      <c r="CR6" s="328"/>
      <c r="CS6" s="328"/>
      <c r="CT6" s="328"/>
      <c r="CU6" s="328"/>
      <c r="CV6" s="328"/>
      <c r="CW6" s="328"/>
      <c r="CX6" s="328"/>
      <c r="CY6" s="328"/>
      <c r="CZ6" s="328"/>
      <c r="DA6" s="328"/>
      <c r="DB6" s="328"/>
      <c r="DC6" s="328"/>
      <c r="DD6" s="328"/>
      <c r="DE6" s="328"/>
      <c r="DF6" s="328"/>
      <c r="DG6" s="328"/>
      <c r="DH6" s="328"/>
      <c r="DI6" s="328"/>
      <c r="DJ6" s="328"/>
      <c r="DK6" s="328"/>
      <c r="DL6" s="328"/>
      <c r="DM6" s="328"/>
      <c r="DN6" s="328"/>
      <c r="DO6" s="328"/>
      <c r="DP6" s="328"/>
      <c r="DQ6" s="328"/>
      <c r="DR6" s="328"/>
      <c r="DS6" s="152"/>
      <c r="DT6" s="152"/>
      <c r="EJ6" s="7"/>
      <c r="EK6" s="7"/>
      <c r="EM6" s="7"/>
      <c r="EN6" s="7"/>
      <c r="EO6" s="7"/>
      <c r="EP6" s="7"/>
      <c r="EQ6" s="7"/>
    </row>
    <row r="7" spans="4:201" s="27" customFormat="1" ht="17.25" customHeight="1" x14ac:dyDescent="0.3">
      <c r="D7" s="207" t="s">
        <v>1753</v>
      </c>
      <c r="F7" s="327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1"/>
      <c r="Z7" s="32"/>
      <c r="AA7" s="32"/>
      <c r="AB7" s="32"/>
      <c r="AC7" s="32"/>
      <c r="AD7" s="32"/>
      <c r="AE7" s="33"/>
      <c r="AF7" s="33"/>
      <c r="AG7" s="34"/>
      <c r="AH7" s="34"/>
      <c r="AI7" s="34"/>
      <c r="AJ7" s="34"/>
      <c r="AK7" s="35"/>
      <c r="AL7" s="35"/>
      <c r="AM7" s="35"/>
      <c r="AN7" s="35"/>
      <c r="AO7" s="36"/>
      <c r="AP7" s="36"/>
      <c r="AQ7" s="37"/>
      <c r="AR7" s="34"/>
      <c r="AS7" s="34"/>
      <c r="AT7" s="34"/>
      <c r="AU7" s="34"/>
      <c r="AV7" s="36"/>
      <c r="AW7" s="36"/>
      <c r="AX7" s="36"/>
      <c r="AY7" s="36"/>
      <c r="AZ7" s="36"/>
      <c r="BA7" s="36"/>
      <c r="BB7" s="30"/>
      <c r="BC7" s="34"/>
      <c r="BD7" s="34"/>
      <c r="BE7" s="34"/>
      <c r="BF7" s="34"/>
      <c r="BG7" s="38"/>
      <c r="BH7" s="38"/>
      <c r="BI7" s="37"/>
      <c r="BJ7" s="37"/>
      <c r="BK7" s="37"/>
      <c r="BL7" s="37"/>
      <c r="BM7" s="30"/>
      <c r="BN7" s="34"/>
      <c r="BO7" s="34"/>
      <c r="BP7" s="34"/>
      <c r="BQ7" s="34"/>
      <c r="BR7" s="38"/>
      <c r="BS7" s="38"/>
      <c r="BT7" s="39"/>
      <c r="BU7" s="7"/>
      <c r="BV7" s="7"/>
      <c r="BW7" s="328"/>
      <c r="BX7" s="328"/>
      <c r="BY7" s="328"/>
      <c r="BZ7" s="328"/>
      <c r="CA7" s="328"/>
      <c r="CB7" s="328"/>
      <c r="CC7" s="328"/>
      <c r="CD7" s="328"/>
      <c r="CE7" s="328"/>
      <c r="CF7" s="328"/>
      <c r="CG7" s="328"/>
      <c r="CH7" s="328"/>
      <c r="CI7" s="328"/>
      <c r="CJ7" s="328"/>
      <c r="CK7" s="328"/>
      <c r="CL7" s="328"/>
      <c r="CM7" s="328"/>
      <c r="CN7" s="328"/>
      <c r="CO7" s="328"/>
      <c r="CP7" s="328"/>
      <c r="CQ7" s="328"/>
      <c r="CR7" s="328"/>
      <c r="CS7" s="328"/>
      <c r="CT7" s="328"/>
      <c r="CU7" s="328"/>
      <c r="CV7" s="328"/>
      <c r="CW7" s="328"/>
      <c r="CX7" s="328"/>
      <c r="CY7" s="328"/>
      <c r="CZ7" s="328"/>
      <c r="DA7" s="328"/>
      <c r="DB7" s="328"/>
      <c r="DC7" s="328"/>
      <c r="DD7" s="328"/>
      <c r="DE7" s="328"/>
      <c r="DF7" s="328"/>
      <c r="DG7" s="328"/>
      <c r="DH7" s="328"/>
      <c r="DI7" s="328"/>
      <c r="DJ7" s="328"/>
      <c r="DK7" s="328"/>
      <c r="DL7" s="328"/>
      <c r="DM7" s="328"/>
      <c r="DN7" s="328"/>
      <c r="DO7" s="328"/>
      <c r="DP7" s="328"/>
      <c r="DQ7" s="328"/>
      <c r="DR7" s="328"/>
      <c r="DS7" s="329" t="s">
        <v>1613</v>
      </c>
      <c r="DT7" s="329"/>
      <c r="DU7" s="329"/>
      <c r="DV7" s="329"/>
      <c r="DW7" s="329"/>
      <c r="DX7" s="329"/>
      <c r="DY7" s="40" t="s">
        <v>1614</v>
      </c>
      <c r="EC7" s="41"/>
      <c r="ED7" s="41"/>
      <c r="EE7" s="41"/>
      <c r="EF7" s="41"/>
      <c r="EG7" s="41"/>
      <c r="EH7" s="41"/>
      <c r="EI7" s="41"/>
      <c r="EJ7" s="7"/>
      <c r="EK7" s="7"/>
      <c r="EM7" s="7"/>
      <c r="EN7" s="7"/>
    </row>
    <row r="8" spans="4:201" s="42" customFormat="1" ht="17.25" customHeight="1" x14ac:dyDescent="0.3">
      <c r="D8" s="207"/>
      <c r="F8" s="327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2"/>
      <c r="AA8" s="32"/>
      <c r="AB8" s="32"/>
      <c r="AC8" s="32"/>
      <c r="AD8" s="32"/>
      <c r="AE8" s="33"/>
      <c r="AF8" s="33"/>
      <c r="AG8" s="34"/>
      <c r="AH8" s="34"/>
      <c r="AI8" s="34"/>
      <c r="AJ8" s="34"/>
      <c r="AK8" s="35"/>
      <c r="AL8" s="35"/>
      <c r="AM8" s="35"/>
      <c r="AN8" s="35"/>
      <c r="AO8" s="36"/>
      <c r="AP8" s="36"/>
      <c r="AQ8" s="37"/>
      <c r="AR8" s="34"/>
      <c r="AS8" s="34"/>
      <c r="AT8" s="34"/>
      <c r="AU8" s="34"/>
      <c r="AV8" s="36"/>
      <c r="AW8" s="36"/>
      <c r="AX8" s="36"/>
      <c r="AY8" s="36"/>
      <c r="AZ8" s="36"/>
      <c r="BA8" s="36"/>
      <c r="BB8" s="30"/>
      <c r="BC8" s="34"/>
      <c r="BD8" s="34"/>
      <c r="BE8" s="34"/>
      <c r="BF8" s="34"/>
      <c r="BG8" s="38"/>
      <c r="BH8" s="38"/>
      <c r="BI8" s="37"/>
      <c r="BJ8" s="37"/>
      <c r="BK8" s="37"/>
      <c r="BL8" s="37"/>
      <c r="BM8" s="30"/>
      <c r="BN8" s="34"/>
      <c r="BO8" s="34"/>
      <c r="BP8" s="34"/>
      <c r="BQ8" s="34"/>
      <c r="BR8" s="38"/>
      <c r="BS8" s="38"/>
      <c r="BT8" s="39"/>
      <c r="BU8" s="7"/>
      <c r="BV8" s="7"/>
      <c r="BW8" s="328"/>
      <c r="BX8" s="328"/>
      <c r="BY8" s="328"/>
      <c r="BZ8" s="328"/>
      <c r="CA8" s="328"/>
      <c r="CB8" s="328"/>
      <c r="CC8" s="328"/>
      <c r="CD8" s="328"/>
      <c r="CE8" s="328"/>
      <c r="CF8" s="328"/>
      <c r="CG8" s="328"/>
      <c r="CH8" s="328"/>
      <c r="CI8" s="328"/>
      <c r="CJ8" s="328"/>
      <c r="CK8" s="328"/>
      <c r="CL8" s="328"/>
      <c r="CM8" s="328"/>
      <c r="CN8" s="328"/>
      <c r="CO8" s="328"/>
      <c r="CP8" s="328"/>
      <c r="CQ8" s="328"/>
      <c r="CR8" s="328"/>
      <c r="CS8" s="328"/>
      <c r="CT8" s="328"/>
      <c r="CU8" s="328"/>
      <c r="CV8" s="328"/>
      <c r="CW8" s="328"/>
      <c r="CX8" s="328"/>
      <c r="CY8" s="328"/>
      <c r="CZ8" s="328"/>
      <c r="DA8" s="328"/>
      <c r="DB8" s="328"/>
      <c r="DC8" s="328"/>
      <c r="DD8" s="328"/>
      <c r="DE8" s="328"/>
      <c r="DF8" s="328"/>
      <c r="DG8" s="328"/>
      <c r="DH8" s="328"/>
      <c r="DI8" s="328"/>
      <c r="DJ8" s="328"/>
      <c r="DK8" s="328"/>
      <c r="DL8" s="328"/>
      <c r="DM8" s="328"/>
      <c r="DN8" s="328"/>
      <c r="DO8" s="328"/>
      <c r="DP8" s="328"/>
      <c r="DQ8" s="328"/>
      <c r="DR8" s="328"/>
      <c r="DS8" s="330" t="s">
        <v>1615</v>
      </c>
      <c r="DT8" s="330"/>
      <c r="DU8" s="330"/>
      <c r="DV8" s="330"/>
      <c r="DW8" s="330"/>
      <c r="DX8" s="330"/>
      <c r="DY8" s="40" t="s">
        <v>1616</v>
      </c>
      <c r="EC8" s="41"/>
      <c r="ED8" s="41"/>
      <c r="EE8" s="41"/>
      <c r="EF8" s="41"/>
      <c r="EG8" s="41"/>
      <c r="EH8" s="41"/>
      <c r="EI8" s="41"/>
      <c r="EJ8" s="7"/>
      <c r="EK8" s="7"/>
      <c r="EM8" s="7"/>
      <c r="EN8" s="7"/>
    </row>
    <row r="9" spans="4:201" ht="17.25" customHeight="1" x14ac:dyDescent="0.3">
      <c r="D9" s="207"/>
      <c r="F9" s="327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1"/>
      <c r="Z9" s="32"/>
      <c r="AA9" s="32"/>
      <c r="AB9" s="32"/>
      <c r="AC9" s="32"/>
      <c r="AD9" s="32"/>
      <c r="AE9" s="33"/>
      <c r="AF9" s="33"/>
      <c r="AG9" s="34"/>
      <c r="AH9" s="34"/>
      <c r="AI9" s="34"/>
      <c r="AJ9" s="34"/>
      <c r="AK9" s="35"/>
      <c r="AL9" s="35"/>
      <c r="AM9" s="35"/>
      <c r="AN9" s="35"/>
      <c r="AO9" s="36"/>
      <c r="AP9" s="36"/>
      <c r="AQ9" s="37"/>
      <c r="AR9" s="34"/>
      <c r="AS9" s="34"/>
      <c r="AT9" s="34"/>
      <c r="AU9" s="34"/>
      <c r="AV9" s="36"/>
      <c r="AW9" s="36"/>
      <c r="AX9" s="36"/>
      <c r="AY9" s="36"/>
      <c r="AZ9" s="36"/>
      <c r="BA9" s="36"/>
      <c r="BB9" s="30"/>
      <c r="BC9" s="34"/>
      <c r="BD9" s="34"/>
      <c r="BE9" s="34"/>
      <c r="BF9" s="34"/>
      <c r="BG9" s="38"/>
      <c r="BH9" s="38"/>
      <c r="BI9" s="37"/>
      <c r="BJ9" s="37"/>
      <c r="BK9" s="37"/>
      <c r="BL9" s="37"/>
      <c r="BM9" s="30"/>
      <c r="BN9" s="34"/>
      <c r="BO9" s="34"/>
      <c r="BP9" s="34"/>
      <c r="BQ9" s="34"/>
      <c r="BR9" s="38"/>
      <c r="BS9" s="38"/>
      <c r="BT9" s="39"/>
      <c r="BU9" s="7"/>
      <c r="BV9" s="7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  <c r="CP9" s="328"/>
      <c r="CQ9" s="328"/>
      <c r="CR9" s="328"/>
      <c r="CS9" s="328"/>
      <c r="CT9" s="328"/>
      <c r="CU9" s="328"/>
      <c r="CV9" s="328"/>
      <c r="CW9" s="328"/>
      <c r="CX9" s="328"/>
      <c r="CY9" s="328"/>
      <c r="CZ9" s="328"/>
      <c r="DA9" s="328"/>
      <c r="DB9" s="328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11" t="s">
        <v>1617</v>
      </c>
      <c r="DT9" s="311"/>
      <c r="DU9" s="311"/>
      <c r="DV9" s="311"/>
      <c r="DW9" s="311"/>
      <c r="DX9" s="311"/>
      <c r="DY9" s="40" t="s">
        <v>1618</v>
      </c>
      <c r="EC9" s="41"/>
      <c r="ED9" s="41"/>
      <c r="EE9" s="41"/>
      <c r="EF9" s="41"/>
      <c r="EG9" s="41"/>
      <c r="EH9" s="41"/>
      <c r="EI9" s="41"/>
    </row>
    <row r="10" spans="4:201" s="42" customFormat="1" ht="17.25" customHeight="1" x14ac:dyDescent="0.3">
      <c r="F10" s="327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2"/>
      <c r="AA10" s="32"/>
      <c r="AB10" s="32"/>
      <c r="AC10" s="32"/>
      <c r="AD10" s="32"/>
      <c r="AE10" s="33"/>
      <c r="AF10" s="33"/>
      <c r="AG10" s="34"/>
      <c r="AH10" s="34"/>
      <c r="AI10" s="34"/>
      <c r="AJ10" s="34"/>
      <c r="AK10" s="35"/>
      <c r="AL10" s="35"/>
      <c r="AM10" s="35"/>
      <c r="AN10" s="35"/>
      <c r="AO10" s="36"/>
      <c r="AP10" s="36"/>
      <c r="AQ10" s="37"/>
      <c r="AR10" s="34"/>
      <c r="AS10" s="34"/>
      <c r="AT10" s="34"/>
      <c r="AU10" s="34"/>
      <c r="AV10" s="36"/>
      <c r="AW10" s="36"/>
      <c r="AX10" s="36"/>
      <c r="AY10" s="36"/>
      <c r="AZ10" s="36"/>
      <c r="BA10" s="36"/>
      <c r="BB10" s="30"/>
      <c r="BC10" s="34"/>
      <c r="BD10" s="34"/>
      <c r="BE10" s="34"/>
      <c r="BF10" s="34"/>
      <c r="BG10" s="38"/>
      <c r="BH10" s="38"/>
      <c r="BI10" s="37"/>
      <c r="BJ10" s="37"/>
      <c r="BK10" s="37"/>
      <c r="BL10" s="37"/>
      <c r="BM10" s="30"/>
      <c r="BN10" s="34"/>
      <c r="BO10" s="34"/>
      <c r="BP10" s="34"/>
      <c r="BQ10" s="34"/>
      <c r="BR10" s="38"/>
      <c r="BS10" s="38"/>
      <c r="BT10" s="39"/>
      <c r="BU10" s="7"/>
      <c r="BV10" s="7"/>
      <c r="BW10" s="328"/>
      <c r="BX10" s="328"/>
      <c r="BY10" s="328"/>
      <c r="BZ10" s="328"/>
      <c r="CA10" s="328"/>
      <c r="CB10" s="328"/>
      <c r="CC10" s="328"/>
      <c r="CD10" s="328"/>
      <c r="CE10" s="328"/>
      <c r="CF10" s="328"/>
      <c r="CG10" s="328"/>
      <c r="CH10" s="328"/>
      <c r="CI10" s="328"/>
      <c r="CJ10" s="328"/>
      <c r="CK10" s="328"/>
      <c r="CL10" s="328"/>
      <c r="CM10" s="328"/>
      <c r="CN10" s="328"/>
      <c r="CO10" s="328"/>
      <c r="CP10" s="328"/>
      <c r="CQ10" s="328"/>
      <c r="CR10" s="328"/>
      <c r="CS10" s="328"/>
      <c r="CT10" s="328"/>
      <c r="CU10" s="328"/>
      <c r="CV10" s="328"/>
      <c r="CW10" s="328"/>
      <c r="CX10" s="328"/>
      <c r="CY10" s="328"/>
      <c r="CZ10" s="328"/>
      <c r="DA10" s="328"/>
      <c r="DB10" s="328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12" t="s">
        <v>1619</v>
      </c>
      <c r="DT10" s="312"/>
      <c r="DU10" s="312"/>
      <c r="DV10" s="312"/>
      <c r="DW10" s="312"/>
      <c r="DX10" s="312"/>
      <c r="DY10" s="40" t="s">
        <v>1620</v>
      </c>
      <c r="EC10" s="41"/>
      <c r="ED10" s="41"/>
      <c r="EE10" s="41"/>
      <c r="EF10" s="41"/>
      <c r="EG10" s="41"/>
      <c r="EH10" s="41"/>
      <c r="EI10" s="41"/>
      <c r="EJ10" s="7"/>
      <c r="EK10" s="7"/>
      <c r="EM10" s="7"/>
      <c r="EN10" s="7"/>
      <c r="GS10" s="146"/>
    </row>
    <row r="11" spans="4:201" s="44" customFormat="1" ht="17.25" customHeight="1" x14ac:dyDescent="0.3">
      <c r="F11" s="327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31"/>
      <c r="Z11" s="32"/>
      <c r="AA11" s="32"/>
      <c r="AB11" s="32"/>
      <c r="AC11" s="32"/>
      <c r="AD11" s="32"/>
      <c r="AE11" s="33"/>
      <c r="AF11" s="33"/>
      <c r="AG11" s="34"/>
      <c r="AH11" s="34"/>
      <c r="AI11" s="34"/>
      <c r="AJ11" s="34"/>
      <c r="AK11" s="35"/>
      <c r="AL11" s="35"/>
      <c r="AM11" s="35"/>
      <c r="AN11" s="35"/>
      <c r="AO11" s="36"/>
      <c r="AP11" s="36"/>
      <c r="AQ11" s="37"/>
      <c r="AR11" s="34"/>
      <c r="AS11" s="34"/>
      <c r="AT11" s="34"/>
      <c r="AU11" s="34"/>
      <c r="AV11" s="36"/>
      <c r="AW11" s="36"/>
      <c r="AX11" s="36"/>
      <c r="AY11" s="36"/>
      <c r="AZ11" s="36"/>
      <c r="BA11" s="36"/>
      <c r="BB11" s="30"/>
      <c r="BC11" s="34"/>
      <c r="BD11" s="34"/>
      <c r="BE11" s="34"/>
      <c r="BF11" s="34"/>
      <c r="BG11" s="38"/>
      <c r="BH11" s="38"/>
      <c r="BI11" s="37"/>
      <c r="BJ11" s="37"/>
      <c r="BK11" s="37"/>
      <c r="BL11" s="37"/>
      <c r="BM11" s="30"/>
      <c r="BN11" s="34"/>
      <c r="BO11" s="34"/>
      <c r="BP11" s="34"/>
      <c r="BQ11" s="34"/>
      <c r="BR11" s="38"/>
      <c r="BS11" s="38"/>
      <c r="BT11" s="39"/>
      <c r="BU11" s="7"/>
      <c r="BV11" s="7"/>
      <c r="BW11" s="328"/>
      <c r="BX11" s="328"/>
      <c r="BY11" s="328"/>
      <c r="BZ11" s="328"/>
      <c r="CA11" s="328"/>
      <c r="CB11" s="328"/>
      <c r="CC11" s="328"/>
      <c r="CD11" s="328"/>
      <c r="CE11" s="328"/>
      <c r="CF11" s="328"/>
      <c r="CG11" s="328"/>
      <c r="CH11" s="328"/>
      <c r="CI11" s="328"/>
      <c r="CJ11" s="328"/>
      <c r="CK11" s="328"/>
      <c r="CL11" s="328"/>
      <c r="CM11" s="328"/>
      <c r="CN11" s="328"/>
      <c r="CO11" s="328"/>
      <c r="CP11" s="328"/>
      <c r="CQ11" s="328"/>
      <c r="CR11" s="328"/>
      <c r="CS11" s="328"/>
      <c r="CT11" s="328"/>
      <c r="CU11" s="328"/>
      <c r="CV11" s="328"/>
      <c r="CW11" s="328"/>
      <c r="CX11" s="328"/>
      <c r="CY11" s="328"/>
      <c r="CZ11" s="328"/>
      <c r="DA11" s="328"/>
      <c r="DB11" s="328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13" t="s">
        <v>1621</v>
      </c>
      <c r="DT11" s="313"/>
      <c r="DU11" s="313"/>
      <c r="DV11" s="313"/>
      <c r="DW11" s="313"/>
      <c r="DX11" s="313"/>
      <c r="DY11" s="40" t="s">
        <v>1622</v>
      </c>
      <c r="EC11" s="41"/>
      <c r="ED11" s="41"/>
      <c r="EE11" s="41"/>
      <c r="EF11" s="41"/>
      <c r="EG11" s="41"/>
      <c r="EH11" s="41"/>
      <c r="EI11" s="41"/>
      <c r="EJ11" s="7"/>
      <c r="EK11" s="7"/>
      <c r="EM11" s="7"/>
      <c r="EN11" s="7"/>
    </row>
    <row r="12" spans="4:201" s="42" customFormat="1" ht="17.25" customHeight="1" x14ac:dyDescent="0.3">
      <c r="F12" s="327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2"/>
      <c r="AA12" s="32"/>
      <c r="AB12" s="32"/>
      <c r="AC12" s="32"/>
      <c r="AD12" s="32"/>
      <c r="AE12" s="33"/>
      <c r="AF12" s="33"/>
      <c r="AG12" s="34"/>
      <c r="AH12" s="34"/>
      <c r="AI12" s="34"/>
      <c r="AJ12" s="34"/>
      <c r="AK12" s="35"/>
      <c r="AL12" s="35"/>
      <c r="AM12" s="35"/>
      <c r="AN12" s="35"/>
      <c r="AO12" s="36"/>
      <c r="AP12" s="36"/>
      <c r="AQ12" s="37"/>
      <c r="AR12" s="34"/>
      <c r="AS12" s="34"/>
      <c r="AT12" s="34"/>
      <c r="AU12" s="34"/>
      <c r="AV12" s="36"/>
      <c r="AW12" s="36"/>
      <c r="AX12" s="36"/>
      <c r="AY12" s="36"/>
      <c r="AZ12" s="36"/>
      <c r="BA12" s="36"/>
      <c r="BB12" s="30"/>
      <c r="BC12" s="34"/>
      <c r="BD12" s="34"/>
      <c r="BE12" s="34"/>
      <c r="BF12" s="34"/>
      <c r="BG12" s="38"/>
      <c r="BH12" s="38"/>
      <c r="BI12" s="37"/>
      <c r="BJ12" s="37"/>
      <c r="BK12" s="37"/>
      <c r="BL12" s="37"/>
      <c r="BM12" s="30"/>
      <c r="BN12" s="34"/>
      <c r="BO12" s="34"/>
      <c r="BP12" s="34"/>
      <c r="BQ12" s="34"/>
      <c r="BR12" s="38"/>
      <c r="BS12" s="38"/>
      <c r="BT12" s="39"/>
      <c r="BU12" s="7"/>
      <c r="BV12" s="7"/>
      <c r="BW12" s="328"/>
      <c r="BX12" s="328"/>
      <c r="BY12" s="328"/>
      <c r="BZ12" s="328"/>
      <c r="CA12" s="328"/>
      <c r="CB12" s="328"/>
      <c r="CC12" s="328"/>
      <c r="CD12" s="328"/>
      <c r="CE12" s="328"/>
      <c r="CF12" s="328"/>
      <c r="CG12" s="328"/>
      <c r="CH12" s="328"/>
      <c r="CI12" s="328"/>
      <c r="CJ12" s="328"/>
      <c r="CK12" s="328"/>
      <c r="CL12" s="328"/>
      <c r="CM12" s="328"/>
      <c r="CN12" s="328"/>
      <c r="CO12" s="328"/>
      <c r="CP12" s="328"/>
      <c r="CQ12" s="328"/>
      <c r="CR12" s="328"/>
      <c r="CS12" s="328"/>
      <c r="CT12" s="328"/>
      <c r="CU12" s="328"/>
      <c r="CV12" s="328"/>
      <c r="CW12" s="328"/>
      <c r="CX12" s="328"/>
      <c r="CY12" s="328"/>
      <c r="CZ12" s="328"/>
      <c r="DA12" s="328"/>
      <c r="DB12" s="328"/>
      <c r="DC12" s="328"/>
      <c r="DD12" s="328"/>
      <c r="DE12" s="328"/>
      <c r="DF12" s="328"/>
      <c r="DG12" s="328"/>
      <c r="DH12" s="328"/>
      <c r="DI12" s="328"/>
      <c r="DJ12" s="328"/>
      <c r="DK12" s="328"/>
      <c r="DL12" s="328"/>
      <c r="DM12" s="328"/>
      <c r="DN12" s="328"/>
      <c r="DO12" s="328"/>
      <c r="DP12" s="328"/>
      <c r="DQ12" s="328"/>
      <c r="DR12" s="328"/>
      <c r="DS12" s="152"/>
      <c r="DT12" s="152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7"/>
      <c r="EK12" s="7"/>
      <c r="EM12" s="7"/>
      <c r="EN12" s="7"/>
      <c r="EO12" s="7"/>
      <c r="EP12" s="7"/>
    </row>
    <row r="13" spans="4:201" s="42" customFormat="1" ht="17.25" customHeight="1" x14ac:dyDescent="0.25">
      <c r="F13" s="327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35"/>
      <c r="AN13" s="35"/>
      <c r="AO13" s="36"/>
      <c r="AP13" s="36"/>
      <c r="AQ13" s="37"/>
      <c r="AR13" s="34"/>
      <c r="AS13" s="34"/>
      <c r="AT13" s="34"/>
      <c r="AU13" s="34"/>
      <c r="AV13" s="36"/>
      <c r="AW13" s="36"/>
      <c r="AX13" s="36"/>
      <c r="AY13" s="36"/>
      <c r="AZ13" s="36"/>
      <c r="BA13" s="36"/>
      <c r="BB13" s="30"/>
      <c r="BC13" s="34"/>
      <c r="BD13" s="34"/>
      <c r="BE13" s="34"/>
      <c r="BF13" s="34"/>
      <c r="BG13" s="38"/>
      <c r="BH13" s="38"/>
      <c r="BI13" s="37"/>
      <c r="BJ13" s="37"/>
      <c r="BK13" s="37"/>
      <c r="BL13" s="37"/>
      <c r="BM13" s="30"/>
      <c r="BN13" s="34"/>
      <c r="BO13" s="34"/>
      <c r="BP13" s="34"/>
      <c r="BQ13" s="34"/>
      <c r="BR13" s="38"/>
      <c r="BS13" s="38"/>
      <c r="BT13" s="39"/>
      <c r="BU13" s="7"/>
      <c r="BV13" s="7"/>
      <c r="BW13" s="328"/>
      <c r="BX13" s="328"/>
      <c r="BY13" s="328"/>
      <c r="BZ13" s="328"/>
      <c r="CA13" s="328"/>
      <c r="CB13" s="328"/>
      <c r="CC13" s="328"/>
      <c r="CD13" s="328"/>
      <c r="CE13" s="328"/>
      <c r="CF13" s="328"/>
      <c r="CG13" s="328"/>
      <c r="CH13" s="328"/>
      <c r="CI13" s="328"/>
      <c r="CJ13" s="328"/>
      <c r="CK13" s="328"/>
      <c r="CL13" s="328"/>
      <c r="CM13" s="328"/>
      <c r="CN13" s="328"/>
      <c r="CO13" s="328"/>
      <c r="CP13" s="328"/>
      <c r="CQ13" s="328"/>
      <c r="CR13" s="328"/>
      <c r="CS13" s="328"/>
      <c r="CT13" s="328"/>
      <c r="CU13" s="328"/>
      <c r="CV13" s="328"/>
      <c r="CW13" s="328"/>
      <c r="CX13" s="328"/>
      <c r="CY13" s="328"/>
      <c r="CZ13" s="328"/>
      <c r="DA13" s="328"/>
      <c r="DB13" s="328"/>
      <c r="DC13" s="328"/>
      <c r="DD13" s="328"/>
      <c r="DE13" s="328"/>
      <c r="DF13" s="328"/>
      <c r="DG13" s="328"/>
      <c r="DH13" s="328"/>
      <c r="DI13" s="328"/>
      <c r="DJ13" s="328"/>
      <c r="DK13" s="328"/>
      <c r="DL13" s="328"/>
      <c r="DM13" s="328"/>
      <c r="DN13" s="328"/>
      <c r="DO13" s="328"/>
      <c r="DP13" s="328"/>
      <c r="DQ13" s="328"/>
      <c r="DR13" s="328"/>
      <c r="DS13" s="152"/>
      <c r="DT13" s="152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7"/>
      <c r="EK13" s="7"/>
      <c r="EM13" s="7"/>
      <c r="EN13" s="7"/>
      <c r="EO13" s="7"/>
      <c r="EP13" s="7"/>
      <c r="EQ13" s="7"/>
    </row>
    <row r="14" spans="4:201" s="42" customFormat="1" ht="6" customHeight="1" x14ac:dyDescent="0.25">
      <c r="F14" s="314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EJ14" s="7"/>
      <c r="EK14" s="7"/>
      <c r="EM14" s="7"/>
      <c r="EN14" s="7"/>
      <c r="EO14" s="7"/>
      <c r="EP14" s="7"/>
      <c r="EQ14" s="7"/>
    </row>
    <row r="15" spans="4:201" s="48" customFormat="1" ht="17.25" customHeight="1" x14ac:dyDescent="0.25">
      <c r="F15" s="314"/>
      <c r="G15" s="315" t="s">
        <v>1623</v>
      </c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7"/>
      <c r="BU15" s="46"/>
      <c r="BV15" s="289" t="s">
        <v>1624</v>
      </c>
      <c r="BW15" s="289"/>
      <c r="BX15" s="289"/>
      <c r="BY15" s="289"/>
      <c r="BZ15" s="289"/>
      <c r="CA15" s="289"/>
      <c r="CB15" s="289"/>
      <c r="CC15" s="289"/>
      <c r="CD15" s="289"/>
      <c r="CE15" s="289"/>
      <c r="CF15" s="289"/>
      <c r="CG15" s="289"/>
      <c r="CH15" s="289"/>
      <c r="CI15" s="289"/>
      <c r="CJ15" s="289"/>
      <c r="CK15" s="289"/>
      <c r="CL15" s="289"/>
      <c r="CM15" s="289"/>
      <c r="CN15" s="289"/>
      <c r="CO15" s="289"/>
      <c r="CP15" s="289"/>
      <c r="CQ15" s="289"/>
      <c r="CR15" s="289"/>
      <c r="CS15" s="289"/>
      <c r="CT15" s="289"/>
      <c r="CU15" s="289"/>
      <c r="CV15" s="289"/>
      <c r="CW15" s="289"/>
      <c r="CX15" s="289"/>
      <c r="CY15" s="289"/>
      <c r="CZ15" s="289"/>
      <c r="DA15" s="289"/>
      <c r="DB15" s="289"/>
      <c r="DC15" s="289"/>
      <c r="DD15" s="289"/>
      <c r="DE15" s="289"/>
      <c r="DF15" s="289"/>
      <c r="DG15" s="289"/>
      <c r="DH15" s="289"/>
      <c r="DI15" s="289"/>
      <c r="DJ15" s="289"/>
      <c r="DK15" s="289"/>
      <c r="DL15" s="289"/>
      <c r="DM15" s="289"/>
      <c r="DN15" s="289"/>
      <c r="DO15" s="289"/>
      <c r="DP15" s="289"/>
      <c r="DQ15" s="289"/>
      <c r="DR15" s="289"/>
      <c r="DS15" s="289"/>
      <c r="DT15" s="289"/>
      <c r="DU15" s="289"/>
      <c r="DV15" s="289"/>
      <c r="DW15" s="289"/>
      <c r="DX15" s="289"/>
      <c r="DY15" s="289"/>
      <c r="DZ15" s="289"/>
      <c r="EA15" s="289"/>
      <c r="EB15" s="289"/>
      <c r="EC15" s="289"/>
      <c r="ED15" s="289"/>
      <c r="EE15" s="289"/>
      <c r="EF15" s="289"/>
      <c r="EG15" s="289"/>
      <c r="EH15" s="289"/>
      <c r="EI15" s="289"/>
      <c r="EJ15" s="7"/>
      <c r="EK15" s="7"/>
      <c r="EL15" s="47"/>
      <c r="EM15" s="47"/>
      <c r="EN15" s="47"/>
      <c r="EO15" s="47"/>
      <c r="EP15" s="47"/>
      <c r="EQ15" s="47"/>
    </row>
    <row r="16" spans="4:201" s="50" customFormat="1" ht="17.25" customHeight="1" x14ac:dyDescent="0.25">
      <c r="F16" s="49"/>
      <c r="G16" s="318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20"/>
      <c r="BU16" s="46"/>
      <c r="BV16" s="289"/>
      <c r="BW16" s="289"/>
      <c r="BX16" s="289"/>
      <c r="BY16" s="289"/>
      <c r="BZ16" s="289"/>
      <c r="CA16" s="289"/>
      <c r="CB16" s="289"/>
      <c r="CC16" s="289"/>
      <c r="CD16" s="289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289"/>
      <c r="CW16" s="289"/>
      <c r="CX16" s="289"/>
      <c r="CY16" s="289"/>
      <c r="CZ16" s="289"/>
      <c r="DA16" s="289"/>
      <c r="DB16" s="289"/>
      <c r="DC16" s="289"/>
      <c r="DD16" s="289"/>
      <c r="DE16" s="289"/>
      <c r="DF16" s="289"/>
      <c r="DG16" s="289"/>
      <c r="DH16" s="289"/>
      <c r="DI16" s="289"/>
      <c r="DJ16" s="289"/>
      <c r="DK16" s="289"/>
      <c r="DL16" s="289"/>
      <c r="DM16" s="289"/>
      <c r="DN16" s="289"/>
      <c r="DO16" s="289"/>
      <c r="DP16" s="289"/>
      <c r="DQ16" s="289"/>
      <c r="DR16" s="289"/>
      <c r="DS16" s="289"/>
      <c r="DT16" s="289"/>
      <c r="DU16" s="289"/>
      <c r="DV16" s="289"/>
      <c r="DW16" s="289"/>
      <c r="DX16" s="289"/>
      <c r="DY16" s="289"/>
      <c r="DZ16" s="289"/>
      <c r="EA16" s="289"/>
      <c r="EB16" s="289"/>
      <c r="EC16" s="289"/>
      <c r="ED16" s="289"/>
      <c r="EE16" s="289"/>
      <c r="EF16" s="289"/>
      <c r="EG16" s="289"/>
      <c r="EH16" s="289"/>
      <c r="EI16" s="289"/>
      <c r="EJ16" s="7"/>
      <c r="EK16" s="7"/>
      <c r="EL16" s="47"/>
      <c r="EM16" s="47"/>
      <c r="EN16" s="47"/>
      <c r="EO16" s="47"/>
      <c r="EP16" s="47"/>
      <c r="EQ16" s="47"/>
    </row>
    <row r="17" spans="6:221" s="48" customFormat="1" ht="17.25" customHeight="1" x14ac:dyDescent="0.25">
      <c r="G17" s="256" t="s">
        <v>1625</v>
      </c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304" t="e">
        <f>INDEX(res_rate_final,(MATCH(schoolselect,school_short_name,0)))</f>
        <v>#N/A</v>
      </c>
      <c r="BM17" s="304"/>
      <c r="BN17" s="304"/>
      <c r="BO17" s="304"/>
      <c r="BP17" s="304"/>
      <c r="BQ17" s="304"/>
      <c r="BR17" s="304"/>
      <c r="BS17" s="304"/>
      <c r="BT17" s="305"/>
      <c r="BU17" s="47"/>
      <c r="BV17" s="47"/>
      <c r="CW17" s="308" t="s">
        <v>1626</v>
      </c>
      <c r="CX17" s="308"/>
      <c r="CY17" s="308"/>
      <c r="CZ17" s="308"/>
      <c r="DA17" s="308"/>
      <c r="DB17" s="51"/>
      <c r="DC17" s="51"/>
      <c r="DD17" s="51"/>
      <c r="DE17" s="51"/>
      <c r="DF17" s="51"/>
      <c r="DG17" s="51"/>
      <c r="DH17" s="51"/>
      <c r="DI17" s="52"/>
      <c r="DK17" s="52"/>
      <c r="DL17" s="52"/>
      <c r="DM17" s="52"/>
      <c r="DR17" s="51"/>
      <c r="DS17" s="52"/>
      <c r="DT17" s="53"/>
      <c r="DU17" s="53"/>
      <c r="DV17" s="53"/>
      <c r="DW17" s="54"/>
      <c r="DX17" s="309" t="s">
        <v>1627</v>
      </c>
      <c r="DY17" s="309"/>
      <c r="DZ17" s="55"/>
      <c r="EA17" s="55"/>
      <c r="EB17" s="55"/>
      <c r="EJ17" s="7"/>
      <c r="EK17" s="7"/>
      <c r="EM17" s="47"/>
      <c r="EN17" s="47"/>
      <c r="EO17" s="47"/>
      <c r="EP17" s="47"/>
      <c r="EQ17" s="47"/>
    </row>
    <row r="18" spans="6:221" s="51" customFormat="1" ht="17.25" customHeight="1" x14ac:dyDescent="0.25">
      <c r="F18" s="56"/>
      <c r="G18" s="258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306"/>
      <c r="BM18" s="306"/>
      <c r="BN18" s="306"/>
      <c r="BO18" s="306"/>
      <c r="BP18" s="306"/>
      <c r="BQ18" s="306"/>
      <c r="BR18" s="306"/>
      <c r="BS18" s="306"/>
      <c r="BT18" s="307"/>
      <c r="BU18" s="47"/>
      <c r="BV18" s="47"/>
      <c r="CV18" s="57" t="s">
        <v>676</v>
      </c>
      <c r="CW18" s="298" t="e">
        <f>IF(BL17="&lt; 30%","",IFERROR(($DW18/$EE$23)*100,0))</f>
        <v>#N/A</v>
      </c>
      <c r="CX18" s="298"/>
      <c r="CY18" s="298"/>
      <c r="CZ18" s="298"/>
      <c r="DA18" s="299"/>
      <c r="DB18" s="58">
        <v>4</v>
      </c>
      <c r="DC18" s="58">
        <v>9</v>
      </c>
      <c r="DD18" s="58">
        <v>14</v>
      </c>
      <c r="DE18" s="58">
        <v>19</v>
      </c>
      <c r="DF18" s="58">
        <v>24</v>
      </c>
      <c r="DG18" s="58">
        <v>29</v>
      </c>
      <c r="DH18" s="58">
        <v>34</v>
      </c>
      <c r="DI18" s="58">
        <v>39</v>
      </c>
      <c r="DJ18" s="58">
        <v>44</v>
      </c>
      <c r="DK18" s="58">
        <v>49</v>
      </c>
      <c r="DL18" s="59">
        <v>54</v>
      </c>
      <c r="DM18" s="58">
        <v>59</v>
      </c>
      <c r="DN18" s="58">
        <v>64</v>
      </c>
      <c r="DO18" s="58">
        <v>69</v>
      </c>
      <c r="DP18" s="58">
        <v>74</v>
      </c>
      <c r="DQ18" s="58">
        <v>79</v>
      </c>
      <c r="DR18" s="58">
        <v>84</v>
      </c>
      <c r="DS18" s="58">
        <v>89</v>
      </c>
      <c r="DT18" s="58">
        <v>94</v>
      </c>
      <c r="DU18" s="60">
        <v>99</v>
      </c>
      <c r="DW18" s="310" t="str">
        <f>IFERROR(IF(INDEX(white,(MATCH(schoolselect,school_short_name,0))),(INDEX(white,(MATCH(schoolselect,school_short_name,0))))),"")</f>
        <v/>
      </c>
      <c r="DX18" s="310"/>
      <c r="DY18" s="310"/>
      <c r="DZ18" s="310"/>
      <c r="EA18" s="61"/>
      <c r="EB18" s="56"/>
      <c r="EC18" s="62"/>
      <c r="ED18" s="62"/>
      <c r="EE18" s="62"/>
      <c r="EF18" s="62"/>
      <c r="EG18" s="62"/>
      <c r="EH18" s="62"/>
      <c r="EI18" s="62"/>
      <c r="EJ18" s="7"/>
      <c r="EK18" s="7"/>
      <c r="EM18" s="47"/>
      <c r="EN18" s="47"/>
      <c r="EO18" s="47"/>
      <c r="EP18" s="47"/>
      <c r="EQ18" s="47"/>
    </row>
    <row r="19" spans="6:221" s="51" customFormat="1" ht="17.25" customHeight="1" x14ac:dyDescent="0.25">
      <c r="F19" s="47"/>
      <c r="G19" s="302" t="s">
        <v>1628</v>
      </c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 s="302"/>
      <c r="AE19" s="302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  <c r="AS19" s="302"/>
      <c r="AT19" s="302"/>
      <c r="AU19" s="302"/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  <c r="BL19" s="302"/>
      <c r="BM19" s="302"/>
      <c r="BN19" s="302"/>
      <c r="BO19" s="302"/>
      <c r="BP19" s="302"/>
      <c r="BQ19" s="302"/>
      <c r="BR19" s="302"/>
      <c r="BS19" s="302"/>
      <c r="BT19" s="302"/>
      <c r="BU19" s="63"/>
      <c r="BV19" s="63"/>
      <c r="BW19" s="63"/>
      <c r="BX19" s="63"/>
      <c r="CV19" s="57" t="s">
        <v>108</v>
      </c>
      <c r="CW19" s="298" t="e">
        <f>IF(BL17="&lt; 30%","",IFERROR(($DW19/$EE$23)*100,0))</f>
        <v>#N/A</v>
      </c>
      <c r="CX19" s="298"/>
      <c r="CY19" s="298"/>
      <c r="CZ19" s="298"/>
      <c r="DA19" s="299"/>
      <c r="DB19" s="58">
        <v>4</v>
      </c>
      <c r="DC19" s="58">
        <v>9</v>
      </c>
      <c r="DD19" s="58">
        <v>14</v>
      </c>
      <c r="DE19" s="58">
        <v>19</v>
      </c>
      <c r="DF19" s="58">
        <v>24</v>
      </c>
      <c r="DG19" s="58">
        <v>29</v>
      </c>
      <c r="DH19" s="58">
        <v>34</v>
      </c>
      <c r="DI19" s="58">
        <v>39</v>
      </c>
      <c r="DJ19" s="58">
        <v>44</v>
      </c>
      <c r="DK19" s="58">
        <v>49</v>
      </c>
      <c r="DL19" s="59">
        <v>54</v>
      </c>
      <c r="DM19" s="58">
        <v>59</v>
      </c>
      <c r="DN19" s="58">
        <v>64</v>
      </c>
      <c r="DO19" s="58">
        <v>69</v>
      </c>
      <c r="DP19" s="58">
        <v>74</v>
      </c>
      <c r="DQ19" s="58">
        <v>79</v>
      </c>
      <c r="DR19" s="58">
        <v>84</v>
      </c>
      <c r="DS19" s="58">
        <v>89</v>
      </c>
      <c r="DT19" s="58">
        <v>94</v>
      </c>
      <c r="DU19" s="60">
        <v>99</v>
      </c>
      <c r="DW19" s="300" t="str">
        <f>IFERROR(IF(INDEX(black,(MATCH(schoolselect,school_short_name,0))),(INDEX(black,(MATCH(schoolselect,school_short_name,0))))),"")</f>
        <v/>
      </c>
      <c r="DX19" s="300"/>
      <c r="DY19" s="300"/>
      <c r="DZ19" s="300"/>
      <c r="EA19" s="61"/>
      <c r="EB19" s="56"/>
      <c r="EC19" s="62"/>
      <c r="ED19" s="62"/>
      <c r="EE19" s="62"/>
      <c r="EF19" s="62"/>
      <c r="EG19" s="62"/>
      <c r="EH19" s="62"/>
      <c r="EI19" s="62"/>
      <c r="EJ19" s="7"/>
      <c r="EK19" s="7"/>
      <c r="EM19" s="47"/>
      <c r="EN19" s="47"/>
      <c r="EO19" s="47"/>
      <c r="EP19" s="47"/>
      <c r="EQ19" s="47"/>
    </row>
    <row r="20" spans="6:221" s="51" customFormat="1" ht="17.25" customHeight="1" x14ac:dyDescent="0.25">
      <c r="F20" s="47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63"/>
      <c r="BV20" s="63"/>
      <c r="BW20" s="63"/>
      <c r="BX20" s="63"/>
      <c r="CV20" s="57" t="s">
        <v>1629</v>
      </c>
      <c r="CW20" s="298" t="e">
        <f>IF(BL17="&lt; 30%","",IFERROR(($DW20/$EE$23)*100,0))</f>
        <v>#N/A</v>
      </c>
      <c r="CX20" s="298"/>
      <c r="CY20" s="298"/>
      <c r="CZ20" s="298"/>
      <c r="DA20" s="299"/>
      <c r="DB20" s="58">
        <v>4</v>
      </c>
      <c r="DC20" s="58">
        <v>9</v>
      </c>
      <c r="DD20" s="58">
        <v>14</v>
      </c>
      <c r="DE20" s="58">
        <v>19</v>
      </c>
      <c r="DF20" s="58">
        <v>24</v>
      </c>
      <c r="DG20" s="58">
        <v>29</v>
      </c>
      <c r="DH20" s="58">
        <v>34</v>
      </c>
      <c r="DI20" s="58">
        <v>39</v>
      </c>
      <c r="DJ20" s="58">
        <v>44</v>
      </c>
      <c r="DK20" s="58">
        <v>49</v>
      </c>
      <c r="DL20" s="59">
        <v>54</v>
      </c>
      <c r="DM20" s="58">
        <v>59</v>
      </c>
      <c r="DN20" s="58">
        <v>64</v>
      </c>
      <c r="DO20" s="58">
        <v>69</v>
      </c>
      <c r="DP20" s="58">
        <v>74</v>
      </c>
      <c r="DQ20" s="58">
        <v>79</v>
      </c>
      <c r="DR20" s="58">
        <v>84</v>
      </c>
      <c r="DS20" s="58">
        <v>89</v>
      </c>
      <c r="DT20" s="58">
        <v>94</v>
      </c>
      <c r="DU20" s="60">
        <v>99</v>
      </c>
      <c r="DW20" s="300" t="str">
        <f>IFERROR(IF(INDEX(hispanic,(MATCH(schoolselect,school_short_name,0))),(INDEX(hispanic,(MATCH(schoolselect,school_short_name,0))))),"")</f>
        <v/>
      </c>
      <c r="DX20" s="300"/>
      <c r="DY20" s="300"/>
      <c r="DZ20" s="300"/>
      <c r="EA20" s="61"/>
      <c r="EB20" s="56"/>
      <c r="EC20" s="62"/>
      <c r="ED20" s="62"/>
      <c r="EE20" s="62"/>
      <c r="EF20" s="62"/>
      <c r="EG20" s="62"/>
      <c r="EH20" s="62"/>
      <c r="EI20" s="62"/>
      <c r="EJ20" s="7"/>
      <c r="EK20" s="7"/>
      <c r="EM20" s="47"/>
      <c r="EN20" s="47"/>
      <c r="EO20" s="47"/>
      <c r="EP20" s="47"/>
      <c r="EQ20" s="47"/>
    </row>
    <row r="21" spans="6:221" s="51" customFormat="1" ht="17.25" customHeight="1" x14ac:dyDescent="0.25">
      <c r="F21" s="47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303"/>
      <c r="AG21" s="303"/>
      <c r="AH21" s="303"/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63"/>
      <c r="BV21" s="63"/>
      <c r="BW21" s="63"/>
      <c r="BX21" s="63"/>
      <c r="CV21" s="57" t="s">
        <v>1630</v>
      </c>
      <c r="CW21" s="298" t="e">
        <f>IF(BL17="&lt; 30%","",IFERROR(($DW21/$EE$23)*100,0))</f>
        <v>#N/A</v>
      </c>
      <c r="CX21" s="298"/>
      <c r="CY21" s="298"/>
      <c r="CZ21" s="298"/>
      <c r="DA21" s="299"/>
      <c r="DB21" s="58">
        <v>4</v>
      </c>
      <c r="DC21" s="58">
        <v>9</v>
      </c>
      <c r="DD21" s="58">
        <v>14</v>
      </c>
      <c r="DE21" s="58">
        <v>19</v>
      </c>
      <c r="DF21" s="58">
        <v>24</v>
      </c>
      <c r="DG21" s="58">
        <v>29</v>
      </c>
      <c r="DH21" s="58">
        <v>34</v>
      </c>
      <c r="DI21" s="58">
        <v>39</v>
      </c>
      <c r="DJ21" s="58">
        <v>44</v>
      </c>
      <c r="DK21" s="58">
        <v>49</v>
      </c>
      <c r="DL21" s="59">
        <v>54</v>
      </c>
      <c r="DM21" s="58">
        <v>59</v>
      </c>
      <c r="DN21" s="58">
        <v>64</v>
      </c>
      <c r="DO21" s="58">
        <v>69</v>
      </c>
      <c r="DP21" s="58">
        <v>74</v>
      </c>
      <c r="DQ21" s="58">
        <v>79</v>
      </c>
      <c r="DR21" s="58">
        <v>84</v>
      </c>
      <c r="DS21" s="58">
        <v>89</v>
      </c>
      <c r="DT21" s="58">
        <v>94</v>
      </c>
      <c r="DU21" s="60">
        <v>99</v>
      </c>
      <c r="DW21" s="300" t="str">
        <f>IFERROR(IF(INDEX(asian,(MATCH(schoolselect,school_short_name,0))),(INDEX(asian,(MATCH(schoolselect,school_short_name,0))))),"")</f>
        <v/>
      </c>
      <c r="DX21" s="300"/>
      <c r="DY21" s="300"/>
      <c r="DZ21" s="300"/>
      <c r="EA21" s="61"/>
      <c r="EB21" s="56"/>
      <c r="EC21" s="62"/>
      <c r="ED21" s="62"/>
      <c r="EE21" s="62"/>
      <c r="EF21" s="62"/>
      <c r="EG21" s="62"/>
      <c r="EH21" s="62"/>
      <c r="EI21" s="62"/>
      <c r="EJ21" s="7"/>
      <c r="EK21" s="7"/>
      <c r="EM21" s="47"/>
      <c r="EN21" s="47"/>
      <c r="EO21" s="47"/>
      <c r="EP21" s="47"/>
      <c r="EQ21" s="47"/>
    </row>
    <row r="22" spans="6:221" s="47" customFormat="1" ht="17.25" customHeight="1" x14ac:dyDescent="0.25"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7" t="s">
        <v>1631</v>
      </c>
      <c r="CW22" s="298" t="e">
        <f>IF(BL17="&lt; 30%","",IFERROR(($DW22/$EE$23)*100,0))</f>
        <v>#N/A</v>
      </c>
      <c r="CX22" s="298"/>
      <c r="CY22" s="298"/>
      <c r="CZ22" s="298"/>
      <c r="DA22" s="299"/>
      <c r="DB22" s="58">
        <v>4</v>
      </c>
      <c r="DC22" s="58">
        <v>9</v>
      </c>
      <c r="DD22" s="58">
        <v>14</v>
      </c>
      <c r="DE22" s="58">
        <v>19</v>
      </c>
      <c r="DF22" s="58">
        <v>24</v>
      </c>
      <c r="DG22" s="58">
        <v>29</v>
      </c>
      <c r="DH22" s="58">
        <v>34</v>
      </c>
      <c r="DI22" s="58">
        <v>39</v>
      </c>
      <c r="DJ22" s="58">
        <v>44</v>
      </c>
      <c r="DK22" s="58">
        <v>49</v>
      </c>
      <c r="DL22" s="59">
        <v>54</v>
      </c>
      <c r="DM22" s="58">
        <v>59</v>
      </c>
      <c r="DN22" s="58">
        <v>64</v>
      </c>
      <c r="DO22" s="58">
        <v>69</v>
      </c>
      <c r="DP22" s="58">
        <v>74</v>
      </c>
      <c r="DQ22" s="58">
        <v>79</v>
      </c>
      <c r="DR22" s="58">
        <v>84</v>
      </c>
      <c r="DS22" s="58">
        <v>89</v>
      </c>
      <c r="DT22" s="58">
        <v>94</v>
      </c>
      <c r="DU22" s="60">
        <v>99</v>
      </c>
      <c r="DV22" s="51"/>
      <c r="DW22" s="300" t="str">
        <f>IFERROR(IF(INDEX(multiracial,(MATCH(schoolselect,school_short_name,0))),(INDEX(multiracial,(MATCH(schoolselect,school_short_name,0))))),"")</f>
        <v/>
      </c>
      <c r="DX22" s="300"/>
      <c r="DY22" s="300"/>
      <c r="DZ22" s="300"/>
      <c r="EA22" s="61"/>
      <c r="EB22" s="56"/>
      <c r="EC22" s="62"/>
      <c r="ED22" s="62"/>
      <c r="EJ22" s="7"/>
      <c r="EK22" s="7"/>
      <c r="EL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64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</row>
    <row r="23" spans="6:221" s="65" customFormat="1" ht="17.25" customHeight="1" x14ac:dyDescent="0.25">
      <c r="G23" s="289" t="s">
        <v>1632</v>
      </c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89"/>
      <c r="BB23" s="289"/>
      <c r="BC23" s="289"/>
      <c r="BD23" s="289"/>
      <c r="BE23" s="289"/>
      <c r="BF23" s="289"/>
      <c r="BG23" s="289"/>
      <c r="BH23" s="289"/>
      <c r="BI23" s="289"/>
      <c r="BJ23" s="289"/>
      <c r="BK23" s="289"/>
      <c r="BL23" s="289"/>
      <c r="BM23" s="289"/>
      <c r="BN23" s="289"/>
      <c r="BO23" s="289"/>
      <c r="BP23" s="289"/>
      <c r="BQ23" s="289"/>
      <c r="BR23" s="289"/>
      <c r="BS23" s="289"/>
      <c r="BT23" s="289"/>
      <c r="BU23" s="63"/>
      <c r="BV23" s="63"/>
      <c r="BW23" s="63"/>
      <c r="BX23" s="63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7" t="s">
        <v>1633</v>
      </c>
      <c r="CW23" s="298" t="e">
        <f>IF(BL17="&lt; 30%","",IFERROR(($DW23/$EE$23)*100,0))</f>
        <v>#N/A</v>
      </c>
      <c r="CX23" s="298"/>
      <c r="CY23" s="298"/>
      <c r="CZ23" s="298"/>
      <c r="DA23" s="298"/>
      <c r="DB23" s="66">
        <v>4</v>
      </c>
      <c r="DC23" s="66">
        <v>9</v>
      </c>
      <c r="DD23" s="66">
        <v>14</v>
      </c>
      <c r="DE23" s="66">
        <v>19</v>
      </c>
      <c r="DF23" s="66">
        <v>24</v>
      </c>
      <c r="DG23" s="66">
        <v>29</v>
      </c>
      <c r="DH23" s="66">
        <v>34</v>
      </c>
      <c r="DI23" s="66">
        <v>39</v>
      </c>
      <c r="DJ23" s="66">
        <v>44</v>
      </c>
      <c r="DK23" s="66">
        <v>49</v>
      </c>
      <c r="DL23" s="67">
        <v>54</v>
      </c>
      <c r="DM23" s="66">
        <v>59</v>
      </c>
      <c r="DN23" s="66">
        <v>64</v>
      </c>
      <c r="DO23" s="66">
        <v>69</v>
      </c>
      <c r="DP23" s="66">
        <v>74</v>
      </c>
      <c r="DQ23" s="66">
        <v>79</v>
      </c>
      <c r="DR23" s="66">
        <v>84</v>
      </c>
      <c r="DS23" s="66">
        <v>89</v>
      </c>
      <c r="DT23" s="66">
        <v>94</v>
      </c>
      <c r="DU23" s="68">
        <v>99</v>
      </c>
      <c r="DV23" s="51"/>
      <c r="DW23" s="300" t="str">
        <f>IFERROR(IF(EE23-(SUM(DW18:DX22)),(EE23-(SUM(DW18:DX22)))),"")</f>
        <v/>
      </c>
      <c r="DX23" s="300"/>
      <c r="DY23" s="300"/>
      <c r="DZ23" s="300"/>
      <c r="EA23" s="61"/>
      <c r="EB23" s="56"/>
      <c r="EC23" s="62"/>
      <c r="ED23" s="62"/>
      <c r="EE23" s="301" t="str">
        <f>IFERROR(INDEX(num_surveys_race,(MATCH(schoolselect,school_short_name,0))),"")</f>
        <v/>
      </c>
      <c r="EF23" s="301"/>
      <c r="EG23" s="301"/>
      <c r="EH23" s="301"/>
      <c r="EI23" s="301"/>
      <c r="EJ23" s="7"/>
      <c r="EK23" s="7"/>
      <c r="EL23" s="51"/>
      <c r="EM23" s="47"/>
      <c r="EN23" s="47"/>
      <c r="EO23" s="47"/>
      <c r="EP23" s="47"/>
      <c r="EQ23" s="47"/>
    </row>
    <row r="24" spans="6:221" s="47" customFormat="1" ht="8.25" customHeight="1" x14ac:dyDescent="0.25"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63"/>
      <c r="BV24" s="63"/>
      <c r="BW24" s="63"/>
      <c r="BX24" s="63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9"/>
      <c r="CW24" s="70"/>
      <c r="CY24" s="65"/>
      <c r="CZ24" s="71"/>
      <c r="DA24" s="71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65"/>
      <c r="DO24" s="65"/>
      <c r="DP24" s="65"/>
      <c r="DQ24" s="65"/>
      <c r="DR24" s="71"/>
      <c r="DS24" s="71"/>
      <c r="DT24" s="71"/>
      <c r="DU24" s="71"/>
      <c r="DV24" s="65"/>
      <c r="DW24" s="51"/>
      <c r="DX24" s="51"/>
      <c r="DY24" s="51"/>
      <c r="DZ24" s="51"/>
      <c r="EA24" s="51"/>
      <c r="EB24" s="72"/>
      <c r="EC24" s="73"/>
      <c r="ED24" s="73"/>
      <c r="EE24" s="73"/>
      <c r="EF24" s="51"/>
      <c r="EG24" s="51"/>
      <c r="EH24" s="51"/>
      <c r="EI24" s="51"/>
      <c r="EJ24" s="7"/>
      <c r="EK24" s="7"/>
      <c r="EL24" s="65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</row>
    <row r="25" spans="6:221" s="47" customFormat="1" ht="17.25" customHeight="1" x14ac:dyDescent="0.25">
      <c r="G25" s="292" t="s">
        <v>1634</v>
      </c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V25" s="289" t="s">
        <v>1635</v>
      </c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89"/>
      <c r="CH25" s="289"/>
      <c r="CI25" s="289"/>
      <c r="CJ25" s="289"/>
      <c r="CK25" s="289"/>
      <c r="CL25" s="289"/>
      <c r="CM25" s="289"/>
      <c r="CN25" s="289"/>
      <c r="CO25" s="289"/>
      <c r="CP25" s="289"/>
      <c r="CQ25" s="289"/>
      <c r="CR25" s="289"/>
      <c r="CS25" s="289"/>
      <c r="CT25" s="289"/>
      <c r="CU25" s="289"/>
      <c r="CV25" s="289"/>
      <c r="CW25" s="289"/>
      <c r="CX25" s="289"/>
      <c r="CY25" s="289"/>
      <c r="CZ25" s="289"/>
      <c r="DA25" s="289"/>
      <c r="DB25" s="289"/>
      <c r="DC25" s="289"/>
      <c r="DD25" s="289"/>
      <c r="DE25" s="289"/>
      <c r="DF25" s="289"/>
      <c r="DG25" s="289"/>
      <c r="DH25" s="289"/>
      <c r="DI25" s="289"/>
      <c r="DJ25" s="289"/>
      <c r="DK25" s="289"/>
      <c r="DL25" s="289"/>
      <c r="DM25" s="289"/>
      <c r="DN25" s="289"/>
      <c r="DO25" s="289"/>
      <c r="DP25" s="289"/>
      <c r="DQ25" s="289"/>
      <c r="DR25" s="289"/>
      <c r="DS25" s="289"/>
      <c r="DT25" s="289"/>
      <c r="DU25" s="289"/>
      <c r="DV25" s="289"/>
      <c r="DW25" s="289"/>
      <c r="DX25" s="289"/>
      <c r="DY25" s="289"/>
      <c r="DZ25" s="289"/>
      <c r="EA25" s="289"/>
      <c r="EB25" s="289"/>
      <c r="EC25" s="289"/>
      <c r="ED25" s="289"/>
      <c r="EE25" s="289"/>
      <c r="EF25" s="289"/>
      <c r="EG25" s="289"/>
      <c r="EH25" s="289"/>
      <c r="EI25" s="289"/>
      <c r="EJ25" s="7"/>
      <c r="EK25" s="7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</row>
    <row r="26" spans="6:221" s="52" customFormat="1" ht="15.75" customHeight="1" x14ac:dyDescent="0.25">
      <c r="G26" s="293"/>
      <c r="H26" s="293"/>
      <c r="I26" s="293"/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  <c r="AE26" s="293"/>
      <c r="AF26" s="293"/>
      <c r="AG26" s="293"/>
      <c r="AH26" s="293"/>
      <c r="AI26" s="293"/>
      <c r="AJ26" s="293"/>
      <c r="AK26" s="293"/>
      <c r="AL26" s="293"/>
      <c r="AM26" s="293"/>
      <c r="AN26" s="293"/>
      <c r="AO26" s="293"/>
      <c r="AP26" s="293"/>
      <c r="AQ26" s="293"/>
      <c r="AR26" s="293"/>
      <c r="AS26" s="293"/>
      <c r="AT26" s="293"/>
      <c r="AU26" s="293"/>
      <c r="AV26" s="293"/>
      <c r="AW26" s="293"/>
      <c r="AX26" s="293"/>
      <c r="AY26" s="293"/>
      <c r="AZ26" s="293"/>
      <c r="BA26" s="293"/>
      <c r="BB26" s="293"/>
      <c r="BC26" s="293"/>
      <c r="BD26" s="293"/>
      <c r="BE26" s="293"/>
      <c r="BF26" s="293"/>
      <c r="BG26" s="293"/>
      <c r="BH26" s="293"/>
      <c r="BI26" s="293"/>
      <c r="BJ26" s="293"/>
      <c r="BK26" s="293"/>
      <c r="BL26" s="293"/>
      <c r="BM26" s="293"/>
      <c r="BN26" s="293"/>
      <c r="BO26" s="293"/>
      <c r="BP26" s="293"/>
      <c r="BQ26" s="293"/>
      <c r="BR26" s="293"/>
      <c r="BS26" s="293"/>
      <c r="BT26" s="293"/>
      <c r="BU26" s="47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289"/>
      <c r="CH26" s="289"/>
      <c r="CI26" s="289"/>
      <c r="CJ26" s="289"/>
      <c r="CK26" s="289"/>
      <c r="CL26" s="289"/>
      <c r="CM26" s="289"/>
      <c r="CN26" s="289"/>
      <c r="CO26" s="289"/>
      <c r="CP26" s="289"/>
      <c r="CQ26" s="289"/>
      <c r="CR26" s="289"/>
      <c r="CS26" s="289"/>
      <c r="CT26" s="289"/>
      <c r="CU26" s="289"/>
      <c r="CV26" s="289"/>
      <c r="CW26" s="289"/>
      <c r="CX26" s="289"/>
      <c r="CY26" s="289"/>
      <c r="CZ26" s="289"/>
      <c r="DA26" s="289"/>
      <c r="DB26" s="289"/>
      <c r="DC26" s="289"/>
      <c r="DD26" s="289"/>
      <c r="DE26" s="289"/>
      <c r="DF26" s="289"/>
      <c r="DG26" s="289"/>
      <c r="DH26" s="289"/>
      <c r="DI26" s="289"/>
      <c r="DJ26" s="289"/>
      <c r="DK26" s="289"/>
      <c r="DL26" s="289"/>
      <c r="DM26" s="289"/>
      <c r="DN26" s="289"/>
      <c r="DO26" s="289"/>
      <c r="DP26" s="289"/>
      <c r="DQ26" s="289"/>
      <c r="DR26" s="289"/>
      <c r="DS26" s="289"/>
      <c r="DT26" s="289"/>
      <c r="DU26" s="289"/>
      <c r="DV26" s="289"/>
      <c r="DW26" s="289"/>
      <c r="DX26" s="289"/>
      <c r="DY26" s="289"/>
      <c r="DZ26" s="289"/>
      <c r="EA26" s="289"/>
      <c r="EB26" s="289"/>
      <c r="EC26" s="289"/>
      <c r="ED26" s="289"/>
      <c r="EE26" s="289"/>
      <c r="EF26" s="289"/>
      <c r="EG26" s="289"/>
      <c r="EH26" s="289"/>
      <c r="EI26" s="289"/>
      <c r="EJ26" s="7"/>
      <c r="EK26" s="7"/>
      <c r="EL26" s="47"/>
      <c r="EM26" s="47"/>
      <c r="EN26" s="47"/>
      <c r="EO26" s="47"/>
      <c r="EP26" s="47"/>
      <c r="EQ26" s="47"/>
    </row>
    <row r="27" spans="6:221" s="47" customFormat="1" ht="17.25" customHeight="1" x14ac:dyDescent="0.25">
      <c r="G27" s="256" t="s">
        <v>1636</v>
      </c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94" t="e">
        <f>IF(BL17="&lt; 30%","",IFERROR(INDEX(q10_mean,(MATCH(schoolselect,school_short_name,0))),""))</f>
        <v>#N/A</v>
      </c>
      <c r="BM27" s="294"/>
      <c r="BN27" s="294"/>
      <c r="BO27" s="294"/>
      <c r="BP27" s="294"/>
      <c r="BQ27" s="294"/>
      <c r="BR27" s="294"/>
      <c r="BS27" s="294"/>
      <c r="BT27" s="295"/>
      <c r="BU27" s="74"/>
      <c r="BV27" s="75" t="s">
        <v>1637</v>
      </c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6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</row>
    <row r="28" spans="6:221" s="47" customFormat="1" ht="17.25" customHeight="1" thickBot="1" x14ac:dyDescent="0.3">
      <c r="F28" s="77"/>
      <c r="G28" s="258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259"/>
      <c r="AZ28" s="259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96"/>
      <c r="BM28" s="296"/>
      <c r="BN28" s="296"/>
      <c r="BO28" s="296"/>
      <c r="BP28" s="296"/>
      <c r="BQ28" s="296"/>
      <c r="BR28" s="296"/>
      <c r="BS28" s="296"/>
      <c r="BT28" s="297"/>
      <c r="BU28" s="150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</row>
    <row r="29" spans="6:221" s="47" customFormat="1" ht="17.25" customHeight="1" thickTop="1" thickBot="1" x14ac:dyDescent="0.3"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78"/>
      <c r="Z29" s="79"/>
      <c r="AA29" s="79"/>
      <c r="AB29" s="79"/>
      <c r="AC29" s="79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80"/>
      <c r="AY29" s="51"/>
      <c r="AZ29" s="51"/>
      <c r="BA29" s="51"/>
      <c r="BU29" s="150"/>
      <c r="BV29" s="81" t="s">
        <v>1638</v>
      </c>
      <c r="BW29" s="82"/>
      <c r="BX29" s="82"/>
      <c r="BY29" s="82"/>
      <c r="BZ29" s="82"/>
      <c r="CA29" s="82"/>
      <c r="CB29" s="83"/>
      <c r="CC29" s="227"/>
      <c r="CD29" s="228"/>
      <c r="CE29" s="84" t="s">
        <v>1639</v>
      </c>
      <c r="CF29" s="83"/>
      <c r="CG29" s="82"/>
      <c r="CH29" s="82"/>
      <c r="CI29" s="82"/>
      <c r="CJ29" s="83"/>
      <c r="CK29" s="85"/>
      <c r="CL29" s="82"/>
      <c r="CM29" s="82"/>
      <c r="CN29" s="82"/>
      <c r="CO29" s="83"/>
      <c r="CP29" s="229"/>
      <c r="CQ29" s="230"/>
      <c r="CR29" s="84" t="s">
        <v>1640</v>
      </c>
      <c r="CS29" s="86"/>
      <c r="CT29" s="82"/>
      <c r="CU29" s="82"/>
      <c r="CV29" s="82"/>
      <c r="CW29" s="82"/>
      <c r="CX29" s="82"/>
      <c r="CY29" s="82"/>
      <c r="CZ29" s="231"/>
      <c r="DA29" s="232"/>
      <c r="DB29" s="84" t="s">
        <v>1641</v>
      </c>
      <c r="DC29" s="87"/>
      <c r="DD29" s="85"/>
      <c r="DE29" s="86"/>
      <c r="DF29" s="82"/>
      <c r="DG29" s="82"/>
      <c r="DH29" s="82"/>
      <c r="DI29" s="82"/>
      <c r="DJ29" s="82"/>
      <c r="DK29" s="233"/>
      <c r="DL29" s="234"/>
      <c r="DM29" s="84" t="s">
        <v>1642</v>
      </c>
      <c r="DN29" s="86"/>
      <c r="DO29" s="86"/>
      <c r="DP29" s="85"/>
      <c r="DQ29" s="85"/>
      <c r="DR29" s="82"/>
      <c r="DS29" s="88"/>
      <c r="DT29" s="85"/>
      <c r="DU29" s="83"/>
      <c r="DV29" s="83"/>
      <c r="DW29" s="225"/>
      <c r="DX29" s="226"/>
      <c r="DY29" s="84" t="s">
        <v>1643</v>
      </c>
      <c r="DZ29" s="83"/>
      <c r="EA29" s="83"/>
      <c r="EB29" s="83"/>
      <c r="EC29" s="83"/>
      <c r="ED29" s="83"/>
      <c r="EE29" s="83"/>
      <c r="EF29" s="83"/>
      <c r="EG29" s="83"/>
      <c r="EH29" s="89"/>
      <c r="EI29" s="89"/>
      <c r="EJ29" s="7"/>
      <c r="EK29" s="7"/>
      <c r="EL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</row>
    <row r="30" spans="6:221" s="47" customFormat="1" ht="17.25" customHeight="1" thickTop="1" x14ac:dyDescent="0.25">
      <c r="G30" s="238" t="s">
        <v>1644</v>
      </c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53"/>
      <c r="BU30" s="150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90"/>
      <c r="DK30" s="51"/>
      <c r="DL30" s="51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</row>
    <row r="31" spans="6:221" s="47" customFormat="1" ht="17.25" customHeight="1" x14ac:dyDescent="0.25">
      <c r="G31" s="240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  <c r="BF31" s="241"/>
      <c r="BG31" s="241"/>
      <c r="BH31" s="241"/>
      <c r="BI31" s="241"/>
      <c r="BJ31" s="241"/>
      <c r="BK31" s="241"/>
      <c r="BL31" s="241"/>
      <c r="BM31" s="241"/>
      <c r="BN31" s="241"/>
      <c r="BO31" s="241"/>
      <c r="BP31" s="241"/>
      <c r="BQ31" s="241"/>
      <c r="BR31" s="241"/>
      <c r="BS31" s="241"/>
      <c r="BT31" s="254"/>
      <c r="BU31" s="51"/>
      <c r="BV31" s="223" t="s">
        <v>1645</v>
      </c>
      <c r="BW31" s="223"/>
      <c r="BX31" s="223"/>
      <c r="BY31" s="223"/>
      <c r="BZ31" s="223"/>
      <c r="CA31" s="223"/>
      <c r="CB31" s="223"/>
      <c r="CC31" s="223"/>
      <c r="CD31" s="223"/>
      <c r="CE31" s="223"/>
      <c r="CF31" s="223"/>
      <c r="CG31" s="223"/>
      <c r="CH31" s="223"/>
      <c r="CI31" s="223"/>
      <c r="CJ31" s="223"/>
      <c r="CK31" s="223"/>
      <c r="CL31" s="223"/>
      <c r="CM31" s="223"/>
      <c r="CN31" s="223"/>
      <c r="CO31" s="223"/>
      <c r="CP31" s="223"/>
      <c r="CQ31" s="223"/>
      <c r="CR31" s="223"/>
      <c r="CS31" s="223"/>
      <c r="CT31" s="223"/>
      <c r="CU31" s="223"/>
      <c r="CV31" s="223"/>
      <c r="CW31" s="223"/>
      <c r="CX31" s="223"/>
      <c r="CY31" s="223"/>
      <c r="CZ31" s="223"/>
      <c r="DA31" s="223"/>
      <c r="DB31" s="223"/>
      <c r="DC31" s="223"/>
      <c r="DD31" s="223"/>
      <c r="DE31" s="223"/>
      <c r="DF31" s="223"/>
      <c r="DG31" s="223"/>
      <c r="DH31" s="223"/>
      <c r="DI31" s="223"/>
      <c r="DJ31" s="223"/>
      <c r="DK31" s="223"/>
      <c r="DL31" s="223"/>
      <c r="DM31" s="223"/>
      <c r="DN31" s="91">
        <v>4</v>
      </c>
      <c r="DO31" s="92">
        <v>9</v>
      </c>
      <c r="DP31" s="92">
        <v>14</v>
      </c>
      <c r="DQ31" s="92">
        <v>19</v>
      </c>
      <c r="DR31" s="92">
        <v>24</v>
      </c>
      <c r="DS31" s="92">
        <v>29</v>
      </c>
      <c r="DT31" s="92">
        <v>34</v>
      </c>
      <c r="DU31" s="92">
        <v>39</v>
      </c>
      <c r="DV31" s="92">
        <v>44</v>
      </c>
      <c r="DW31" s="92">
        <v>49</v>
      </c>
      <c r="DX31" s="91">
        <v>54</v>
      </c>
      <c r="DY31" s="92">
        <v>59</v>
      </c>
      <c r="DZ31" s="92">
        <v>64</v>
      </c>
      <c r="EA31" s="92">
        <v>69</v>
      </c>
      <c r="EB31" s="92">
        <v>74</v>
      </c>
      <c r="EC31" s="92">
        <v>79</v>
      </c>
      <c r="ED31" s="92">
        <v>84</v>
      </c>
      <c r="EE31" s="92">
        <v>89</v>
      </c>
      <c r="EF31" s="92">
        <v>94</v>
      </c>
      <c r="EG31" s="92">
        <v>99</v>
      </c>
      <c r="EH31" s="52"/>
      <c r="EI31" s="7"/>
      <c r="EL31" s="51"/>
      <c r="ER31" s="51"/>
      <c r="ES31" s="51"/>
      <c r="ET31" s="51"/>
      <c r="EU31" s="51"/>
      <c r="EV31" s="51"/>
      <c r="FS31" s="7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</row>
    <row r="32" spans="6:221" s="47" customFormat="1" ht="17.25" customHeight="1" x14ac:dyDescent="0.25">
      <c r="G32" s="256" t="s">
        <v>1646</v>
      </c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60" t="e">
        <f>IF(BL17="&lt; 30%","",IFERROR(INT(INDEX(school_community_score,(MATCH(schoolselect,school_short_name,0)))),""))</f>
        <v>#N/A</v>
      </c>
      <c r="AT32" s="261"/>
      <c r="AU32" s="261"/>
      <c r="AV32" s="261"/>
      <c r="AW32" s="261"/>
      <c r="AX32" s="261"/>
      <c r="AY32" s="261"/>
      <c r="AZ32" s="261"/>
      <c r="BA32" s="261"/>
      <c r="BB32" s="262"/>
      <c r="BC32" s="266" t="str">
        <f>UPPER(IFERROR(INDEX(school_community_cat,(MATCH(schoolselect,school_short_name,0))),""))</f>
        <v/>
      </c>
      <c r="BD32" s="266"/>
      <c r="BE32" s="266"/>
      <c r="BF32" s="266"/>
      <c r="BG32" s="266"/>
      <c r="BH32" s="266"/>
      <c r="BI32" s="266"/>
      <c r="BJ32" s="266"/>
      <c r="BK32" s="266"/>
      <c r="BL32" s="266"/>
      <c r="BM32" s="266"/>
      <c r="BN32" s="266"/>
      <c r="BO32" s="266"/>
      <c r="BP32" s="266"/>
      <c r="BQ32" s="266"/>
      <c r="BR32" s="266"/>
      <c r="BS32" s="266"/>
      <c r="BT32" s="267"/>
      <c r="BU32" s="51"/>
      <c r="BV32" s="224"/>
      <c r="BW32" s="224"/>
      <c r="BX32" s="224"/>
      <c r="BY32" s="224"/>
      <c r="BZ32" s="224"/>
      <c r="CA32" s="224"/>
      <c r="CB32" s="224"/>
      <c r="CC32" s="224"/>
      <c r="CD32" s="224"/>
      <c r="CE32" s="224"/>
      <c r="CF32" s="224"/>
      <c r="CG32" s="224"/>
      <c r="CH32" s="224"/>
      <c r="CI32" s="224"/>
      <c r="CJ32" s="224"/>
      <c r="CK32" s="224"/>
      <c r="CL32" s="224"/>
      <c r="CM32" s="224"/>
      <c r="CN32" s="224"/>
      <c r="CO32" s="224"/>
      <c r="CP32" s="224"/>
      <c r="CQ32" s="224"/>
      <c r="CR32" s="224"/>
      <c r="CS32" s="224"/>
      <c r="CT32" s="224"/>
      <c r="CU32" s="224"/>
      <c r="CV32" s="224"/>
      <c r="CW32" s="224"/>
      <c r="CX32" s="224"/>
      <c r="CY32" s="224"/>
      <c r="CZ32" s="224"/>
      <c r="DA32" s="224"/>
      <c r="DB32" s="224"/>
      <c r="DC32" s="224"/>
      <c r="DD32" s="224"/>
      <c r="DE32" s="224"/>
      <c r="DF32" s="224"/>
      <c r="DG32" s="224"/>
      <c r="DH32" s="224"/>
      <c r="DI32" s="224"/>
      <c r="DJ32" s="224"/>
      <c r="DK32" s="224"/>
      <c r="DL32" s="224"/>
      <c r="DM32" s="224"/>
      <c r="DN32" s="219" t="str">
        <f>IFERROR(INDEX(Q8_2_Completely,(MATCH(schoolselect,school_short_name,0)))*100,"")</f>
        <v/>
      </c>
      <c r="DO32" s="219"/>
      <c r="DP32" s="219"/>
      <c r="DQ32" s="219"/>
      <c r="DR32" s="220" t="str">
        <f>IFERROR(INDEX(Q8_2_Mostly,(MATCH(schoolselect,school_short_name,0)))*100,"")</f>
        <v/>
      </c>
      <c r="DS32" s="220"/>
      <c r="DT32" s="220"/>
      <c r="DU32" s="220"/>
      <c r="DV32" s="221" t="str">
        <f>IFERROR(INDEX(Q8_2_A_little,(MATCH(schoolselect,school_short_name,0)))*100,"")</f>
        <v/>
      </c>
      <c r="DW32" s="221"/>
      <c r="DX32" s="221"/>
      <c r="DY32" s="221"/>
      <c r="DZ32" s="215" t="str">
        <f>IFERROR(INDEX(Q8_2_Not_at_all,(MATCH(schoolselect,school_short_name,0)))*100,"")</f>
        <v/>
      </c>
      <c r="EA32" s="215"/>
      <c r="EB32" s="215"/>
      <c r="EC32" s="215"/>
      <c r="ED32" s="212" t="str">
        <f>IFERROR(INDEX(Q8_2_Missing,(MATCH(schoolselect,school_short_name,0)))*100,"")</f>
        <v/>
      </c>
      <c r="EE32" s="212"/>
      <c r="EF32" s="212"/>
      <c r="EG32" s="212"/>
      <c r="EH32" s="93" t="s">
        <v>1626</v>
      </c>
      <c r="EI32" s="7"/>
      <c r="EL32" s="51"/>
      <c r="ER32" s="51"/>
      <c r="ES32" s="51"/>
      <c r="ET32" s="51"/>
      <c r="EU32" s="51"/>
      <c r="EV32" s="51"/>
      <c r="FS32" s="7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</row>
    <row r="33" spans="6:221" s="47" customFormat="1" ht="18.75" customHeight="1" x14ac:dyDescent="0.25">
      <c r="G33" s="258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  <c r="AL33" s="259"/>
      <c r="AM33" s="259"/>
      <c r="AN33" s="259"/>
      <c r="AO33" s="259"/>
      <c r="AP33" s="259"/>
      <c r="AQ33" s="259"/>
      <c r="AR33" s="259"/>
      <c r="AS33" s="263"/>
      <c r="AT33" s="264"/>
      <c r="AU33" s="264"/>
      <c r="AV33" s="264"/>
      <c r="AW33" s="264"/>
      <c r="AX33" s="264"/>
      <c r="AY33" s="264"/>
      <c r="AZ33" s="264"/>
      <c r="BA33" s="264"/>
      <c r="BB33" s="265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9"/>
      <c r="BU33" s="150"/>
      <c r="BV33" s="224" t="s">
        <v>1647</v>
      </c>
      <c r="BW33" s="224"/>
      <c r="BX33" s="224"/>
      <c r="BY33" s="224"/>
      <c r="BZ33" s="224"/>
      <c r="CA33" s="224"/>
      <c r="CB33" s="224"/>
      <c r="CC33" s="224"/>
      <c r="CD33" s="224"/>
      <c r="CE33" s="224"/>
      <c r="CF33" s="224"/>
      <c r="CG33" s="224"/>
      <c r="CH33" s="224"/>
      <c r="CI33" s="224"/>
      <c r="CJ33" s="224"/>
      <c r="CK33" s="224"/>
      <c r="CL33" s="224"/>
      <c r="CM33" s="224"/>
      <c r="CN33" s="224"/>
      <c r="CO33" s="224"/>
      <c r="CP33" s="224"/>
      <c r="CQ33" s="224"/>
      <c r="CR33" s="224"/>
      <c r="CS33" s="224"/>
      <c r="CT33" s="224"/>
      <c r="CU33" s="224"/>
      <c r="CV33" s="224"/>
      <c r="CW33" s="224"/>
      <c r="CX33" s="224"/>
      <c r="CY33" s="224"/>
      <c r="CZ33" s="224"/>
      <c r="DA33" s="224"/>
      <c r="DB33" s="224"/>
      <c r="DC33" s="224"/>
      <c r="DD33" s="224"/>
      <c r="DE33" s="224"/>
      <c r="DF33" s="224"/>
      <c r="DG33" s="224"/>
      <c r="DH33" s="224"/>
      <c r="DI33" s="224"/>
      <c r="DJ33" s="224"/>
      <c r="DK33" s="224"/>
      <c r="DL33" s="224"/>
      <c r="DM33" s="224"/>
      <c r="DN33" s="91">
        <v>4</v>
      </c>
      <c r="DO33" s="92">
        <v>9</v>
      </c>
      <c r="DP33" s="92">
        <v>14</v>
      </c>
      <c r="DQ33" s="92">
        <v>19</v>
      </c>
      <c r="DR33" s="92">
        <v>24</v>
      </c>
      <c r="DS33" s="92">
        <v>29</v>
      </c>
      <c r="DT33" s="92">
        <v>34</v>
      </c>
      <c r="DU33" s="92">
        <v>39</v>
      </c>
      <c r="DV33" s="92">
        <v>44</v>
      </c>
      <c r="DW33" s="92">
        <v>49</v>
      </c>
      <c r="DX33" s="91">
        <v>54</v>
      </c>
      <c r="DY33" s="92">
        <v>59</v>
      </c>
      <c r="DZ33" s="92">
        <v>64</v>
      </c>
      <c r="EA33" s="92">
        <v>69</v>
      </c>
      <c r="EB33" s="92">
        <v>74</v>
      </c>
      <c r="EC33" s="92">
        <v>79</v>
      </c>
      <c r="ED33" s="92">
        <v>84</v>
      </c>
      <c r="EE33" s="92">
        <v>89</v>
      </c>
      <c r="EF33" s="92">
        <v>94</v>
      </c>
      <c r="EG33" s="92">
        <v>99</v>
      </c>
      <c r="EH33" s="52"/>
      <c r="EI33" s="7"/>
      <c r="EL33" s="51"/>
      <c r="ER33" s="51"/>
      <c r="ES33" s="51"/>
      <c r="ET33" s="51"/>
      <c r="EU33" s="51"/>
      <c r="EV33" s="51"/>
      <c r="FS33" s="7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</row>
    <row r="34" spans="6:221" s="47" customFormat="1" ht="18.75" customHeight="1" x14ac:dyDescent="0.25">
      <c r="G34" s="282" t="s">
        <v>1648</v>
      </c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24"/>
      <c r="BW34" s="224"/>
      <c r="BX34" s="224"/>
      <c r="BY34" s="224"/>
      <c r="BZ34" s="224"/>
      <c r="CA34" s="224"/>
      <c r="CB34" s="224"/>
      <c r="CC34" s="224"/>
      <c r="CD34" s="224"/>
      <c r="CE34" s="224"/>
      <c r="CF34" s="224"/>
      <c r="CG34" s="224"/>
      <c r="CH34" s="224"/>
      <c r="CI34" s="224"/>
      <c r="CJ34" s="224"/>
      <c r="CK34" s="224"/>
      <c r="CL34" s="224"/>
      <c r="CM34" s="224"/>
      <c r="CN34" s="224"/>
      <c r="CO34" s="224"/>
      <c r="CP34" s="224"/>
      <c r="CQ34" s="224"/>
      <c r="CR34" s="224"/>
      <c r="CS34" s="224"/>
      <c r="CT34" s="224"/>
      <c r="CU34" s="224"/>
      <c r="CV34" s="224"/>
      <c r="CW34" s="224"/>
      <c r="CX34" s="224"/>
      <c r="CY34" s="224"/>
      <c r="CZ34" s="224"/>
      <c r="DA34" s="224"/>
      <c r="DB34" s="224"/>
      <c r="DC34" s="224"/>
      <c r="DD34" s="224"/>
      <c r="DE34" s="224"/>
      <c r="DF34" s="224"/>
      <c r="DG34" s="224"/>
      <c r="DH34" s="224"/>
      <c r="DI34" s="224"/>
      <c r="DJ34" s="224"/>
      <c r="DK34" s="224"/>
      <c r="DL34" s="224"/>
      <c r="DM34" s="224"/>
      <c r="DN34" s="222" t="str">
        <f>IFERROR(INDEX(Q8_3_Completely,(MATCH(schoolselect,school_short_name,0)))*100,"")</f>
        <v/>
      </c>
      <c r="DO34" s="222"/>
      <c r="DP34" s="222"/>
      <c r="DQ34" s="222"/>
      <c r="DR34" s="209" t="str">
        <f>IFERROR(INDEX(Q8_3_Mostly,(MATCH(schoolselect,school_short_name,0)))*100,"")</f>
        <v/>
      </c>
      <c r="DS34" s="209"/>
      <c r="DT34" s="209"/>
      <c r="DU34" s="209"/>
      <c r="DV34" s="210" t="str">
        <f>IFERROR(INDEX(Q8_3_A_little,(MATCH(schoolselect,school_short_name,0)))*100,"")</f>
        <v/>
      </c>
      <c r="DW34" s="210"/>
      <c r="DX34" s="210"/>
      <c r="DY34" s="210"/>
      <c r="DZ34" s="211" t="str">
        <f>IFERROR(INDEX(Q8_3_Not_at_all,(MATCH(schoolselect,school_short_name,0)))*100,"")</f>
        <v/>
      </c>
      <c r="EA34" s="211"/>
      <c r="EB34" s="211"/>
      <c r="EC34" s="211"/>
      <c r="ED34" s="212" t="str">
        <f>IFERROR(INDEX(Q8_3_Missing,(MATCH(schoolselect,school_short_name,0)))*100,"")</f>
        <v/>
      </c>
      <c r="EE34" s="212"/>
      <c r="EF34" s="212"/>
      <c r="EG34" s="212"/>
      <c r="EH34" s="94" t="s">
        <v>1626</v>
      </c>
      <c r="EI34" s="7"/>
      <c r="EL34" s="51"/>
      <c r="ER34" s="51"/>
      <c r="ES34" s="51"/>
      <c r="ET34" s="51"/>
      <c r="EU34" s="51"/>
      <c r="EV34" s="51"/>
      <c r="FS34" s="7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</row>
    <row r="35" spans="6:221" s="52" customFormat="1" ht="18.75" customHeight="1" thickBot="1" x14ac:dyDescent="0.3">
      <c r="F35" s="47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282"/>
      <c r="AJ35" s="282"/>
      <c r="AK35" s="282"/>
      <c r="AL35" s="282"/>
      <c r="AM35" s="282"/>
      <c r="AN35" s="282"/>
      <c r="AO35" s="282"/>
      <c r="AP35" s="282"/>
      <c r="AQ35" s="282"/>
      <c r="AR35" s="282"/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  <c r="BK35" s="282"/>
      <c r="BL35" s="282"/>
      <c r="BM35" s="282"/>
      <c r="BN35" s="282"/>
      <c r="BO35" s="282"/>
      <c r="BP35" s="282"/>
      <c r="BQ35" s="282"/>
      <c r="BR35" s="282"/>
      <c r="BS35" s="282"/>
      <c r="BT35" s="282"/>
      <c r="BU35" s="282"/>
      <c r="BV35" s="224" t="s">
        <v>1649</v>
      </c>
      <c r="BW35" s="224"/>
      <c r="BX35" s="224"/>
      <c r="BY35" s="224"/>
      <c r="BZ35" s="224"/>
      <c r="CA35" s="224"/>
      <c r="CB35" s="224"/>
      <c r="CC35" s="224"/>
      <c r="CD35" s="224"/>
      <c r="CE35" s="224"/>
      <c r="CF35" s="224"/>
      <c r="CG35" s="224"/>
      <c r="CH35" s="224"/>
      <c r="CI35" s="224"/>
      <c r="CJ35" s="224"/>
      <c r="CK35" s="224"/>
      <c r="CL35" s="224"/>
      <c r="CM35" s="224"/>
      <c r="CN35" s="224"/>
      <c r="CO35" s="224"/>
      <c r="CP35" s="224"/>
      <c r="CQ35" s="224"/>
      <c r="CR35" s="224"/>
      <c r="CS35" s="224"/>
      <c r="CT35" s="224"/>
      <c r="CU35" s="224"/>
      <c r="CV35" s="224"/>
      <c r="CW35" s="224"/>
      <c r="CX35" s="224"/>
      <c r="CY35" s="224"/>
      <c r="CZ35" s="224"/>
      <c r="DA35" s="224"/>
      <c r="DB35" s="224"/>
      <c r="DC35" s="224"/>
      <c r="DD35" s="224"/>
      <c r="DE35" s="224"/>
      <c r="DF35" s="224"/>
      <c r="DG35" s="224"/>
      <c r="DH35" s="224"/>
      <c r="DI35" s="224"/>
      <c r="DJ35" s="224"/>
      <c r="DK35" s="224"/>
      <c r="DL35" s="224"/>
      <c r="DM35" s="224"/>
      <c r="DN35" s="91">
        <v>4</v>
      </c>
      <c r="DO35" s="92">
        <v>9</v>
      </c>
      <c r="DP35" s="92">
        <v>14</v>
      </c>
      <c r="DQ35" s="92">
        <v>19</v>
      </c>
      <c r="DR35" s="92">
        <v>24</v>
      </c>
      <c r="DS35" s="92">
        <v>29</v>
      </c>
      <c r="DT35" s="92">
        <v>34</v>
      </c>
      <c r="DU35" s="92">
        <v>39</v>
      </c>
      <c r="DV35" s="92">
        <v>44</v>
      </c>
      <c r="DW35" s="92">
        <v>49</v>
      </c>
      <c r="DX35" s="91">
        <v>54</v>
      </c>
      <c r="DY35" s="92">
        <v>59</v>
      </c>
      <c r="DZ35" s="92">
        <v>64</v>
      </c>
      <c r="EA35" s="92">
        <v>69</v>
      </c>
      <c r="EB35" s="92">
        <v>74</v>
      </c>
      <c r="EC35" s="92">
        <v>79</v>
      </c>
      <c r="ED35" s="92">
        <v>84</v>
      </c>
      <c r="EE35" s="92">
        <v>89</v>
      </c>
      <c r="EF35" s="92">
        <v>94</v>
      </c>
      <c r="EG35" s="92">
        <v>99</v>
      </c>
      <c r="EI35" s="7"/>
      <c r="EM35" s="47"/>
      <c r="EN35" s="47"/>
      <c r="EO35" s="47"/>
      <c r="EP35" s="47"/>
      <c r="EQ35" s="47"/>
      <c r="FS35" s="7"/>
    </row>
    <row r="36" spans="6:221" s="82" customFormat="1" ht="18.75" customHeight="1" thickTop="1" thickBot="1" x14ac:dyDescent="0.3">
      <c r="F36" s="65"/>
      <c r="G36" s="81" t="s">
        <v>1638</v>
      </c>
      <c r="M36" s="83"/>
      <c r="N36" s="227"/>
      <c r="O36" s="228"/>
      <c r="P36" s="84" t="s">
        <v>1639</v>
      </c>
      <c r="Q36" s="83"/>
      <c r="U36" s="83"/>
      <c r="V36" s="85"/>
      <c r="Z36" s="83"/>
      <c r="AA36" s="229"/>
      <c r="AB36" s="230"/>
      <c r="AC36" s="84" t="s">
        <v>1640</v>
      </c>
      <c r="AD36" s="86"/>
      <c r="AK36" s="231"/>
      <c r="AL36" s="232"/>
      <c r="AM36" s="84" t="s">
        <v>1641</v>
      </c>
      <c r="AN36" s="87"/>
      <c r="AO36" s="85"/>
      <c r="AP36" s="86"/>
      <c r="AV36" s="233"/>
      <c r="AW36" s="234"/>
      <c r="AX36" s="84" t="s">
        <v>1642</v>
      </c>
      <c r="AY36" s="86"/>
      <c r="AZ36" s="86"/>
      <c r="BA36" s="85"/>
      <c r="BB36" s="85"/>
      <c r="BD36" s="88"/>
      <c r="BE36" s="85"/>
      <c r="BF36" s="83"/>
      <c r="BG36" s="83"/>
      <c r="BH36" s="225"/>
      <c r="BI36" s="226"/>
      <c r="BJ36" s="84" t="s">
        <v>1643</v>
      </c>
      <c r="BK36" s="83"/>
      <c r="BL36" s="83"/>
      <c r="BM36" s="83"/>
      <c r="BN36" s="83"/>
      <c r="BO36" s="83"/>
      <c r="BP36" s="83"/>
      <c r="BQ36" s="83"/>
      <c r="BR36" s="83"/>
      <c r="BS36" s="89"/>
      <c r="BT36" s="89"/>
      <c r="BU36" s="150"/>
      <c r="BV36" s="224"/>
      <c r="BW36" s="224"/>
      <c r="BX36" s="224"/>
      <c r="BY36" s="224"/>
      <c r="BZ36" s="224"/>
      <c r="CA36" s="224"/>
      <c r="CB36" s="224"/>
      <c r="CC36" s="224"/>
      <c r="CD36" s="224"/>
      <c r="CE36" s="224"/>
      <c r="CF36" s="224"/>
      <c r="CG36" s="224"/>
      <c r="CH36" s="224"/>
      <c r="CI36" s="224"/>
      <c r="CJ36" s="224"/>
      <c r="CK36" s="224"/>
      <c r="CL36" s="224"/>
      <c r="CM36" s="224"/>
      <c r="CN36" s="224"/>
      <c r="CO36" s="224"/>
      <c r="CP36" s="224"/>
      <c r="CQ36" s="224"/>
      <c r="CR36" s="224"/>
      <c r="CS36" s="224"/>
      <c r="CT36" s="224"/>
      <c r="CU36" s="224"/>
      <c r="CV36" s="224"/>
      <c r="CW36" s="224"/>
      <c r="CX36" s="224"/>
      <c r="CY36" s="224"/>
      <c r="CZ36" s="224"/>
      <c r="DA36" s="224"/>
      <c r="DB36" s="224"/>
      <c r="DC36" s="224"/>
      <c r="DD36" s="224"/>
      <c r="DE36" s="224"/>
      <c r="DF36" s="224"/>
      <c r="DG36" s="224"/>
      <c r="DH36" s="224"/>
      <c r="DI36" s="224"/>
      <c r="DJ36" s="224"/>
      <c r="DK36" s="224"/>
      <c r="DL36" s="224"/>
      <c r="DM36" s="224"/>
      <c r="DN36" s="219" t="str">
        <f>IFERROR(INDEX(Q8_4_Completely,(MATCH(schoolselect,school_short_name,0)))*100,"")</f>
        <v/>
      </c>
      <c r="DO36" s="219"/>
      <c r="DP36" s="219"/>
      <c r="DQ36" s="219"/>
      <c r="DR36" s="220" t="str">
        <f>IFERROR(INDEX(Q8_4_Mostly,(MATCH(schoolselect,school_short_name,0)))*100,"")</f>
        <v/>
      </c>
      <c r="DS36" s="220"/>
      <c r="DT36" s="220"/>
      <c r="DU36" s="220"/>
      <c r="DV36" s="221" t="str">
        <f>IFERROR(INDEX(Q8_4_A_little,(MATCH(schoolselect,school_short_name,0)))*100,"")</f>
        <v/>
      </c>
      <c r="DW36" s="221"/>
      <c r="DX36" s="221"/>
      <c r="DY36" s="221"/>
      <c r="DZ36" s="215" t="str">
        <f>IFERROR(INDEX(Q8_4_Not_at_all,(MATCH(schoolselect,school_short_name,0)))*100,"")</f>
        <v/>
      </c>
      <c r="EA36" s="215"/>
      <c r="EB36" s="215"/>
      <c r="EC36" s="215"/>
      <c r="ED36" s="212" t="str">
        <f>IFERROR(INDEX(Q8_4_Missing,(MATCH(schoolselect,school_short_name,0)))*100,"")</f>
        <v/>
      </c>
      <c r="EE36" s="212"/>
      <c r="EF36" s="212"/>
      <c r="EG36" s="212"/>
      <c r="EH36" s="94" t="s">
        <v>1626</v>
      </c>
      <c r="EI36" s="7"/>
      <c r="EM36" s="47"/>
      <c r="EN36" s="47"/>
      <c r="EO36" s="47"/>
      <c r="EP36" s="47"/>
      <c r="EQ36" s="47"/>
      <c r="FS36" s="7"/>
    </row>
    <row r="37" spans="6:221" s="95" customFormat="1" ht="17.25" customHeight="1" thickTop="1" x14ac:dyDescent="0.25">
      <c r="F37" s="47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 t="s">
        <v>1650</v>
      </c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47"/>
      <c r="BV37" s="224" t="s">
        <v>1651</v>
      </c>
      <c r="BW37" s="224"/>
      <c r="BX37" s="224"/>
      <c r="BY37" s="224"/>
      <c r="BZ37" s="224"/>
      <c r="CA37" s="224"/>
      <c r="CB37" s="224"/>
      <c r="CC37" s="224"/>
      <c r="CD37" s="224"/>
      <c r="CE37" s="224"/>
      <c r="CF37" s="224"/>
      <c r="CG37" s="224"/>
      <c r="CH37" s="224"/>
      <c r="CI37" s="224"/>
      <c r="CJ37" s="224"/>
      <c r="CK37" s="224"/>
      <c r="CL37" s="224"/>
      <c r="CM37" s="224"/>
      <c r="CN37" s="224"/>
      <c r="CO37" s="224"/>
      <c r="CP37" s="224"/>
      <c r="CQ37" s="224"/>
      <c r="CR37" s="224"/>
      <c r="CS37" s="224"/>
      <c r="CT37" s="224"/>
      <c r="CU37" s="224"/>
      <c r="CV37" s="224"/>
      <c r="CW37" s="224"/>
      <c r="CX37" s="224"/>
      <c r="CY37" s="224"/>
      <c r="CZ37" s="224"/>
      <c r="DA37" s="224"/>
      <c r="DB37" s="224"/>
      <c r="DC37" s="224"/>
      <c r="DD37" s="224"/>
      <c r="DE37" s="224"/>
      <c r="DF37" s="224"/>
      <c r="DG37" s="224"/>
      <c r="DH37" s="224"/>
      <c r="DI37" s="224"/>
      <c r="DJ37" s="224"/>
      <c r="DK37" s="224"/>
      <c r="DL37" s="224"/>
      <c r="DM37" s="224"/>
      <c r="DN37" s="91">
        <v>4</v>
      </c>
      <c r="DO37" s="92">
        <v>9</v>
      </c>
      <c r="DP37" s="92">
        <v>14</v>
      </c>
      <c r="DQ37" s="92">
        <v>19</v>
      </c>
      <c r="DR37" s="92">
        <v>24</v>
      </c>
      <c r="DS37" s="92">
        <v>29</v>
      </c>
      <c r="DT37" s="92">
        <v>34</v>
      </c>
      <c r="DU37" s="92">
        <v>39</v>
      </c>
      <c r="DV37" s="92">
        <v>44</v>
      </c>
      <c r="DW37" s="92">
        <v>49</v>
      </c>
      <c r="DX37" s="91">
        <v>54</v>
      </c>
      <c r="DY37" s="92">
        <v>59</v>
      </c>
      <c r="DZ37" s="92">
        <v>64</v>
      </c>
      <c r="EA37" s="92">
        <v>69</v>
      </c>
      <c r="EB37" s="92">
        <v>74</v>
      </c>
      <c r="EC37" s="92">
        <v>79</v>
      </c>
      <c r="ED37" s="92">
        <v>84</v>
      </c>
      <c r="EE37" s="92">
        <v>89</v>
      </c>
      <c r="EF37" s="92">
        <v>94</v>
      </c>
      <c r="EG37" s="92">
        <v>99</v>
      </c>
      <c r="EH37" s="52"/>
      <c r="EI37" s="7"/>
      <c r="EM37" s="47"/>
      <c r="EN37" s="47"/>
      <c r="EO37" s="47"/>
      <c r="EP37" s="47"/>
      <c r="EQ37" s="47"/>
      <c r="FS37" s="7"/>
    </row>
    <row r="38" spans="6:221" s="98" customFormat="1" ht="17.25" customHeight="1" x14ac:dyDescent="0.25">
      <c r="F38" s="47"/>
      <c r="G38" s="223" t="s">
        <v>3</v>
      </c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91">
        <v>4</v>
      </c>
      <c r="AZ38" s="92">
        <v>9</v>
      </c>
      <c r="BA38" s="92">
        <v>14</v>
      </c>
      <c r="BB38" s="92">
        <v>19</v>
      </c>
      <c r="BC38" s="92">
        <v>24</v>
      </c>
      <c r="BD38" s="92">
        <v>29</v>
      </c>
      <c r="BE38" s="92">
        <v>34</v>
      </c>
      <c r="BF38" s="92">
        <v>39</v>
      </c>
      <c r="BG38" s="92">
        <v>44</v>
      </c>
      <c r="BH38" s="92">
        <v>49</v>
      </c>
      <c r="BI38" s="92">
        <v>54</v>
      </c>
      <c r="BJ38" s="92">
        <v>59</v>
      </c>
      <c r="BK38" s="92">
        <v>64</v>
      </c>
      <c r="BL38" s="92">
        <v>69</v>
      </c>
      <c r="BM38" s="92">
        <v>74</v>
      </c>
      <c r="BN38" s="92">
        <v>79</v>
      </c>
      <c r="BO38" s="92">
        <v>84</v>
      </c>
      <c r="BP38" s="92">
        <v>89</v>
      </c>
      <c r="BQ38" s="92">
        <v>94</v>
      </c>
      <c r="BR38" s="92">
        <v>99</v>
      </c>
      <c r="BS38" s="96"/>
      <c r="BT38" s="97"/>
      <c r="BV38" s="224"/>
      <c r="BW38" s="224"/>
      <c r="BX38" s="224"/>
      <c r="BY38" s="224"/>
      <c r="BZ38" s="224"/>
      <c r="CA38" s="224"/>
      <c r="CB38" s="224"/>
      <c r="CC38" s="224"/>
      <c r="CD38" s="224"/>
      <c r="CE38" s="224"/>
      <c r="CF38" s="224"/>
      <c r="CG38" s="224"/>
      <c r="CH38" s="224"/>
      <c r="CI38" s="224"/>
      <c r="CJ38" s="224"/>
      <c r="CK38" s="224"/>
      <c r="CL38" s="224"/>
      <c r="CM38" s="224"/>
      <c r="CN38" s="224"/>
      <c r="CO38" s="224"/>
      <c r="CP38" s="224"/>
      <c r="CQ38" s="224"/>
      <c r="CR38" s="224"/>
      <c r="CS38" s="224"/>
      <c r="CT38" s="224"/>
      <c r="CU38" s="224"/>
      <c r="CV38" s="224"/>
      <c r="CW38" s="224"/>
      <c r="CX38" s="224"/>
      <c r="CY38" s="224"/>
      <c r="CZ38" s="224"/>
      <c r="DA38" s="224"/>
      <c r="DB38" s="224"/>
      <c r="DC38" s="224"/>
      <c r="DD38" s="224"/>
      <c r="DE38" s="224"/>
      <c r="DF38" s="224"/>
      <c r="DG38" s="224"/>
      <c r="DH38" s="224"/>
      <c r="DI38" s="224"/>
      <c r="DJ38" s="224"/>
      <c r="DK38" s="224"/>
      <c r="DL38" s="224"/>
      <c r="DM38" s="224"/>
      <c r="DN38" s="219" t="str">
        <f>IFERROR(INDEX(Q8_5_Completely,(MATCH(schoolselect,school_short_name,0)))*100,"")</f>
        <v/>
      </c>
      <c r="DO38" s="219"/>
      <c r="DP38" s="219"/>
      <c r="DQ38" s="219"/>
      <c r="DR38" s="220" t="str">
        <f>IFERROR(INDEX(Q8_5_Mostly,(MATCH(schoolselect,school_short_name,0)))*100,"")</f>
        <v/>
      </c>
      <c r="DS38" s="220"/>
      <c r="DT38" s="220"/>
      <c r="DU38" s="220"/>
      <c r="DV38" s="221" t="str">
        <f>IFERROR(INDEX(Q8_5_A_little,(MATCH(schoolselect,school_short_name,0)))*100,"")</f>
        <v/>
      </c>
      <c r="DW38" s="221"/>
      <c r="DX38" s="221"/>
      <c r="DY38" s="221"/>
      <c r="DZ38" s="215" t="str">
        <f>IFERROR(INDEX(Q8_5_Not_at_all,(MATCH(schoolselect,school_short_name,0)))*100,"")</f>
        <v/>
      </c>
      <c r="EA38" s="215"/>
      <c r="EB38" s="215"/>
      <c r="EC38" s="215"/>
      <c r="ED38" s="212" t="str">
        <f>IFERROR(INDEX(Q8_5_Missing,(MATCH(schoolselect,school_short_name,0)))*100,"")</f>
        <v/>
      </c>
      <c r="EE38" s="212"/>
      <c r="EF38" s="212"/>
      <c r="EG38" s="212"/>
      <c r="EH38" s="94" t="s">
        <v>1626</v>
      </c>
      <c r="EI38" s="7"/>
      <c r="EM38" s="47"/>
      <c r="EN38" s="47"/>
      <c r="EO38" s="47"/>
      <c r="EP38" s="47"/>
      <c r="EQ38" s="47"/>
      <c r="FS38" s="7"/>
    </row>
    <row r="39" spans="6:221" s="48" customFormat="1" ht="17.25" customHeight="1" x14ac:dyDescent="0.25">
      <c r="F39" s="47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19" t="str">
        <f>IFERROR(INDEX(Q6_1_Completely,(MATCH(schoolselect,school_short_name,0)))*100,"")</f>
        <v/>
      </c>
      <c r="AZ39" s="219"/>
      <c r="BA39" s="219"/>
      <c r="BB39" s="219"/>
      <c r="BC39" s="220" t="str">
        <f>IFERROR(INDEX(Q6_1_Mostly,(MATCH(schoolselect,school_short_name,0)))*100,"")</f>
        <v/>
      </c>
      <c r="BD39" s="220"/>
      <c r="BE39" s="220"/>
      <c r="BF39" s="220"/>
      <c r="BG39" s="221" t="str">
        <f>IFERROR(INDEX(Q6_1_A_little,(MATCH(schoolselect,school_short_name,0)))*100,"")</f>
        <v/>
      </c>
      <c r="BH39" s="221"/>
      <c r="BI39" s="221"/>
      <c r="BJ39" s="221"/>
      <c r="BK39" s="215" t="str">
        <f>IFERROR(INDEX(Q6_1_Not_at_all,(MATCH(schoolselect,school_short_name,0)))*100,"")</f>
        <v/>
      </c>
      <c r="BL39" s="215"/>
      <c r="BM39" s="215"/>
      <c r="BN39" s="215"/>
      <c r="BO39" s="212" t="str">
        <f>IFERROR(INDEX(Q6_1_Missing,(MATCH(schoolselect,school_short_name,0)))*100,"")</f>
        <v/>
      </c>
      <c r="BP39" s="212"/>
      <c r="BQ39" s="212"/>
      <c r="BR39" s="212"/>
      <c r="BS39" s="99" t="s">
        <v>1626</v>
      </c>
      <c r="BT39" s="100"/>
      <c r="BV39" s="224" t="s">
        <v>1652</v>
      </c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  <c r="CO39" s="224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91">
        <v>4</v>
      </c>
      <c r="DO39" s="92">
        <v>9</v>
      </c>
      <c r="DP39" s="92">
        <v>14</v>
      </c>
      <c r="DQ39" s="92">
        <v>19</v>
      </c>
      <c r="DR39" s="92">
        <v>24</v>
      </c>
      <c r="DS39" s="92">
        <v>29</v>
      </c>
      <c r="DT39" s="92">
        <v>34</v>
      </c>
      <c r="DU39" s="92">
        <v>39</v>
      </c>
      <c r="DV39" s="92">
        <v>44</v>
      </c>
      <c r="DW39" s="92">
        <v>49</v>
      </c>
      <c r="DX39" s="91">
        <v>54</v>
      </c>
      <c r="DY39" s="92">
        <v>59</v>
      </c>
      <c r="DZ39" s="92">
        <v>64</v>
      </c>
      <c r="EA39" s="92">
        <v>69</v>
      </c>
      <c r="EB39" s="92">
        <v>74</v>
      </c>
      <c r="EC39" s="92">
        <v>79</v>
      </c>
      <c r="ED39" s="92">
        <v>84</v>
      </c>
      <c r="EE39" s="92">
        <v>89</v>
      </c>
      <c r="EF39" s="92">
        <v>94</v>
      </c>
      <c r="EG39" s="92">
        <v>99</v>
      </c>
      <c r="EH39" s="52"/>
      <c r="EI39" s="7"/>
      <c r="EM39" s="47"/>
      <c r="EN39" s="47"/>
      <c r="EO39" s="47"/>
      <c r="EP39" s="47"/>
      <c r="EQ39" s="47"/>
      <c r="FS39" s="7"/>
    </row>
    <row r="40" spans="6:221" s="51" customFormat="1" ht="17.25" customHeight="1" x14ac:dyDescent="0.25">
      <c r="F40" s="47"/>
      <c r="G40" s="223" t="s">
        <v>4</v>
      </c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  <c r="AY40" s="91">
        <v>4</v>
      </c>
      <c r="AZ40" s="92">
        <v>9</v>
      </c>
      <c r="BA40" s="92">
        <v>14</v>
      </c>
      <c r="BB40" s="92">
        <v>19</v>
      </c>
      <c r="BC40" s="92">
        <v>24</v>
      </c>
      <c r="BD40" s="92">
        <v>29</v>
      </c>
      <c r="BE40" s="92">
        <v>34</v>
      </c>
      <c r="BF40" s="92">
        <v>39</v>
      </c>
      <c r="BG40" s="92">
        <v>44</v>
      </c>
      <c r="BH40" s="92">
        <v>49</v>
      </c>
      <c r="BI40" s="92">
        <v>54</v>
      </c>
      <c r="BJ40" s="92">
        <v>59</v>
      </c>
      <c r="BK40" s="92">
        <v>64</v>
      </c>
      <c r="BL40" s="92">
        <v>69</v>
      </c>
      <c r="BM40" s="92">
        <v>74</v>
      </c>
      <c r="BN40" s="92">
        <v>79</v>
      </c>
      <c r="BO40" s="92">
        <v>84</v>
      </c>
      <c r="BP40" s="92">
        <v>89</v>
      </c>
      <c r="BQ40" s="92">
        <v>94</v>
      </c>
      <c r="BR40" s="92">
        <v>99</v>
      </c>
      <c r="BS40" s="101"/>
      <c r="BT40" s="102"/>
      <c r="BV40" s="224"/>
      <c r="BW40" s="224"/>
      <c r="BX40" s="224"/>
      <c r="BY40" s="224"/>
      <c r="BZ40" s="224"/>
      <c r="CA40" s="224"/>
      <c r="CB40" s="224"/>
      <c r="CC40" s="224"/>
      <c r="CD40" s="224"/>
      <c r="CE40" s="224"/>
      <c r="CF40" s="224"/>
      <c r="CG40" s="224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19" t="str">
        <f>IFERROR(INDEX(Q8_6_Completely,(MATCH(schoolselect,school_short_name,0)))*100,"")</f>
        <v/>
      </c>
      <c r="DO40" s="219"/>
      <c r="DP40" s="219"/>
      <c r="DQ40" s="219"/>
      <c r="DR40" s="220" t="str">
        <f>IFERROR(INDEX(Q8_6_Mostly,(MATCH(schoolselect,school_short_name,0)))*100,"")</f>
        <v/>
      </c>
      <c r="DS40" s="220"/>
      <c r="DT40" s="220"/>
      <c r="DU40" s="220"/>
      <c r="DV40" s="221" t="str">
        <f>IFERROR(INDEX(Q8_6_A_little,(MATCH(schoolselect,school_short_name,0)))*100,"")</f>
        <v/>
      </c>
      <c r="DW40" s="221"/>
      <c r="DX40" s="221"/>
      <c r="DY40" s="221"/>
      <c r="DZ40" s="215" t="str">
        <f>IFERROR(INDEX(Q8_6_Not_at_all,(MATCH(schoolselect,school_short_name,0)))*100,"")</f>
        <v/>
      </c>
      <c r="EA40" s="215"/>
      <c r="EB40" s="215"/>
      <c r="EC40" s="215"/>
      <c r="ED40" s="212" t="str">
        <f>IFERROR(INDEX(Q8_6_Missing,(MATCH(schoolselect,school_short_name,0)))*100,"")</f>
        <v/>
      </c>
      <c r="EE40" s="212"/>
      <c r="EF40" s="212"/>
      <c r="EG40" s="212"/>
      <c r="EH40" s="94" t="s">
        <v>1626</v>
      </c>
      <c r="EI40" s="7"/>
      <c r="EM40" s="47"/>
      <c r="EN40" s="47"/>
      <c r="EO40" s="47"/>
      <c r="EP40" s="47"/>
      <c r="EQ40" s="47"/>
      <c r="FS40" s="7"/>
    </row>
    <row r="41" spans="6:221" s="95" customFormat="1" ht="17.25" customHeight="1" x14ac:dyDescent="0.25">
      <c r="F41" s="47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2" t="str">
        <f>IFERROR(INDEX(Q6_2_Completely,(MATCH(schoolselect,school_short_name,0)))*100,"")</f>
        <v/>
      </c>
      <c r="AZ41" s="222"/>
      <c r="BA41" s="222"/>
      <c r="BB41" s="222"/>
      <c r="BC41" s="209" t="str">
        <f>IFERROR(INDEX(Q6_2_Mostly,(MATCH(schoolselect,school_short_name,0)))*100,"")</f>
        <v/>
      </c>
      <c r="BD41" s="209"/>
      <c r="BE41" s="209"/>
      <c r="BF41" s="209"/>
      <c r="BG41" s="210" t="str">
        <f>IFERROR(INDEX(Q6_2_A_little,(MATCH(schoolselect,school_short_name,0)))*100,"")</f>
        <v/>
      </c>
      <c r="BH41" s="210"/>
      <c r="BI41" s="210"/>
      <c r="BJ41" s="210"/>
      <c r="BK41" s="211" t="str">
        <f>IFERROR(INDEX(Q6_2_Not_at_all,(MATCH(schoolselect,school_short_name,0)))*100,"")</f>
        <v/>
      </c>
      <c r="BL41" s="211"/>
      <c r="BM41" s="211"/>
      <c r="BN41" s="211"/>
      <c r="BO41" s="212" t="str">
        <f>IFERROR(INDEX(Q6_2_Missing,(MATCH(schoolselect,school_short_name,0)))*100,"")</f>
        <v/>
      </c>
      <c r="BP41" s="212"/>
      <c r="BQ41" s="212"/>
      <c r="BR41" s="212"/>
      <c r="BS41" s="103" t="s">
        <v>1626</v>
      </c>
      <c r="BV41" s="291" t="s">
        <v>1653</v>
      </c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  <c r="DK41" s="291"/>
      <c r="DL41" s="291"/>
      <c r="DM41" s="291"/>
      <c r="DN41" s="91">
        <v>4</v>
      </c>
      <c r="DO41" s="92">
        <v>9</v>
      </c>
      <c r="DP41" s="92">
        <v>14</v>
      </c>
      <c r="DQ41" s="92">
        <v>19</v>
      </c>
      <c r="DR41" s="92">
        <v>24</v>
      </c>
      <c r="DS41" s="92">
        <v>29</v>
      </c>
      <c r="DT41" s="92">
        <v>34</v>
      </c>
      <c r="DU41" s="92">
        <v>39</v>
      </c>
      <c r="DV41" s="92">
        <v>44</v>
      </c>
      <c r="DW41" s="92">
        <v>49</v>
      </c>
      <c r="DX41" s="91">
        <v>54</v>
      </c>
      <c r="DY41" s="92">
        <v>59</v>
      </c>
      <c r="DZ41" s="92">
        <v>64</v>
      </c>
      <c r="EA41" s="92">
        <v>69</v>
      </c>
      <c r="EB41" s="92">
        <v>74</v>
      </c>
      <c r="EC41" s="92">
        <v>79</v>
      </c>
      <c r="ED41" s="92">
        <v>84</v>
      </c>
      <c r="EE41" s="92">
        <v>89</v>
      </c>
      <c r="EF41" s="92">
        <v>94</v>
      </c>
      <c r="EG41" s="92">
        <v>99</v>
      </c>
      <c r="EH41" s="82"/>
      <c r="EI41" s="7"/>
      <c r="EM41" s="47"/>
      <c r="EN41" s="47"/>
      <c r="EO41" s="47"/>
      <c r="EP41" s="47"/>
      <c r="EQ41" s="47"/>
      <c r="FS41" s="7"/>
    </row>
    <row r="42" spans="6:221" s="51" customFormat="1" ht="17.25" customHeight="1" x14ac:dyDescent="0.25">
      <c r="F42" s="47"/>
      <c r="G42" s="223" t="s">
        <v>1654</v>
      </c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91">
        <v>4</v>
      </c>
      <c r="AZ42" s="92">
        <v>9</v>
      </c>
      <c r="BA42" s="92">
        <v>14</v>
      </c>
      <c r="BB42" s="92">
        <v>19</v>
      </c>
      <c r="BC42" s="92">
        <v>24</v>
      </c>
      <c r="BD42" s="92">
        <v>29</v>
      </c>
      <c r="BE42" s="92">
        <v>34</v>
      </c>
      <c r="BF42" s="92">
        <v>39</v>
      </c>
      <c r="BG42" s="92">
        <v>44</v>
      </c>
      <c r="BH42" s="92">
        <v>49</v>
      </c>
      <c r="BI42" s="92">
        <v>54</v>
      </c>
      <c r="BJ42" s="92">
        <v>59</v>
      </c>
      <c r="BK42" s="92">
        <v>64</v>
      </c>
      <c r="BL42" s="92">
        <v>69</v>
      </c>
      <c r="BM42" s="92">
        <v>74</v>
      </c>
      <c r="BN42" s="92">
        <v>79</v>
      </c>
      <c r="BO42" s="92">
        <v>84</v>
      </c>
      <c r="BP42" s="92">
        <v>89</v>
      </c>
      <c r="BQ42" s="92">
        <v>94</v>
      </c>
      <c r="BR42" s="92">
        <v>99</v>
      </c>
      <c r="BS42" s="104"/>
      <c r="BT42" s="97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19" t="str">
        <f>IFERROR(INDEX(Q8_1_Completely,(MATCH(schoolselect,school_short_name,0)))*100,"")</f>
        <v/>
      </c>
      <c r="DO42" s="219"/>
      <c r="DP42" s="219"/>
      <c r="DQ42" s="219"/>
      <c r="DR42" s="220" t="str">
        <f>IFERROR(INDEX(Q8_1_Mostly,(MATCH(schoolselect,school_short_name,0)))*100,"")</f>
        <v/>
      </c>
      <c r="DS42" s="220"/>
      <c r="DT42" s="220"/>
      <c r="DU42" s="220"/>
      <c r="DV42" s="221" t="str">
        <f>IFERROR(INDEX(Q8_1_A_little,(MATCH(schoolselect,school_short_name,0)))*100,"")</f>
        <v/>
      </c>
      <c r="DW42" s="221"/>
      <c r="DX42" s="221"/>
      <c r="DY42" s="221"/>
      <c r="DZ42" s="215" t="str">
        <f>IFERROR(INDEX(Q8_1_Not_at_all,(MATCH(schoolselect,school_short_name,0)))*100,"")</f>
        <v/>
      </c>
      <c r="EA42" s="215"/>
      <c r="EB42" s="215"/>
      <c r="EC42" s="215"/>
      <c r="ED42" s="212" t="str">
        <f>IFERROR(INDEX(Q8_1_Missing,(MATCH(schoolselect,school_short_name,0)))*100,"")</f>
        <v/>
      </c>
      <c r="EE42" s="212"/>
      <c r="EF42" s="212"/>
      <c r="EG42" s="212"/>
      <c r="EH42" s="94" t="s">
        <v>1626</v>
      </c>
      <c r="EI42" s="7"/>
      <c r="EM42" s="47"/>
      <c r="EN42" s="47"/>
      <c r="EO42" s="47"/>
      <c r="EP42" s="47"/>
      <c r="EQ42" s="47"/>
      <c r="FS42" s="7"/>
    </row>
    <row r="43" spans="6:221" s="51" customFormat="1" ht="17.25" customHeight="1" x14ac:dyDescent="0.25">
      <c r="F43" s="47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19" t="str">
        <f>IFERROR(INDEX(Q6_3_Completely,(MATCH(schoolselect,school_short_name,0)))*100,"")</f>
        <v/>
      </c>
      <c r="AZ43" s="219"/>
      <c r="BA43" s="219"/>
      <c r="BB43" s="219"/>
      <c r="BC43" s="220" t="str">
        <f>IFERROR(INDEX(Q6_3_Mostly,(MATCH(schoolselect,school_short_name,0)))*100,"")</f>
        <v/>
      </c>
      <c r="BD43" s="220"/>
      <c r="BE43" s="220"/>
      <c r="BF43" s="220"/>
      <c r="BG43" s="221" t="str">
        <f>IFERROR(INDEX(Q6_3_A_little,(MATCH(schoolselect,school_short_name,0)))*100,"")</f>
        <v/>
      </c>
      <c r="BH43" s="221"/>
      <c r="BI43" s="221"/>
      <c r="BJ43" s="221"/>
      <c r="BK43" s="215" t="str">
        <f>IFERROR(INDEX(Q6_3_Not_at_all,(MATCH(schoolselect,school_short_name,0)))*100,"")</f>
        <v/>
      </c>
      <c r="BL43" s="215"/>
      <c r="BM43" s="215"/>
      <c r="BN43" s="215"/>
      <c r="BO43" s="212" t="str">
        <f>IFERROR(INDEX(Q6_3_Missing,(MATCH(schoolselect,school_short_name,0)))*100,"")</f>
        <v/>
      </c>
      <c r="BP43" s="212"/>
      <c r="BQ43" s="212"/>
      <c r="BR43" s="212"/>
      <c r="BS43" s="99" t="s">
        <v>1626</v>
      </c>
      <c r="BT43" s="100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105"/>
      <c r="CS43" s="105"/>
      <c r="CT43" s="105"/>
      <c r="CU43" s="105"/>
      <c r="CV43" s="105"/>
      <c r="CW43" s="105"/>
      <c r="CX43" s="105"/>
      <c r="CY43" s="105"/>
      <c r="CZ43" s="105"/>
      <c r="DA43" s="105"/>
      <c r="DB43" s="105"/>
      <c r="DC43" s="105"/>
      <c r="DD43" s="105"/>
      <c r="DE43" s="105"/>
      <c r="DF43" s="105"/>
      <c r="DG43" s="105"/>
      <c r="DH43" s="105"/>
      <c r="DI43" s="105"/>
      <c r="DJ43" s="105"/>
      <c r="DK43" s="105"/>
      <c r="DL43" s="105"/>
      <c r="DM43" s="105"/>
      <c r="DN43" s="105"/>
      <c r="DO43" s="105"/>
      <c r="DP43" s="105"/>
      <c r="DQ43" s="105"/>
      <c r="DR43" s="105"/>
      <c r="DS43" s="105"/>
      <c r="DT43" s="105"/>
      <c r="DU43" s="105"/>
      <c r="DV43" s="105"/>
      <c r="DW43" s="105"/>
      <c r="DX43" s="105"/>
      <c r="DY43" s="105"/>
      <c r="DZ43" s="105"/>
      <c r="EA43" s="105"/>
      <c r="EB43" s="105"/>
      <c r="EC43" s="105"/>
      <c r="ED43" s="105"/>
      <c r="EE43" s="105"/>
      <c r="EF43" s="105"/>
      <c r="EG43" s="105"/>
      <c r="EH43" s="105"/>
      <c r="EI43" s="105"/>
      <c r="EJ43" s="7"/>
      <c r="EK43" s="7"/>
      <c r="EM43" s="47"/>
      <c r="EN43" s="47"/>
      <c r="EO43" s="47"/>
      <c r="EP43" s="47"/>
      <c r="EQ43" s="47"/>
    </row>
    <row r="44" spans="6:221" s="95" customFormat="1" ht="17.25" customHeight="1" x14ac:dyDescent="0.25">
      <c r="F44" s="47"/>
      <c r="G44" s="223" t="s">
        <v>6</v>
      </c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91">
        <v>4</v>
      </c>
      <c r="AZ44" s="92">
        <v>9</v>
      </c>
      <c r="BA44" s="92">
        <v>14</v>
      </c>
      <c r="BB44" s="92">
        <v>19</v>
      </c>
      <c r="BC44" s="92">
        <v>24</v>
      </c>
      <c r="BD44" s="92">
        <v>29</v>
      </c>
      <c r="BE44" s="92">
        <v>34</v>
      </c>
      <c r="BF44" s="92">
        <v>39</v>
      </c>
      <c r="BG44" s="92">
        <v>44</v>
      </c>
      <c r="BH44" s="92">
        <v>49</v>
      </c>
      <c r="BI44" s="92">
        <v>54</v>
      </c>
      <c r="BJ44" s="92">
        <v>59</v>
      </c>
      <c r="BK44" s="92">
        <v>64</v>
      </c>
      <c r="BL44" s="92">
        <v>69</v>
      </c>
      <c r="BM44" s="92">
        <v>74</v>
      </c>
      <c r="BN44" s="92">
        <v>79</v>
      </c>
      <c r="BO44" s="92">
        <v>84</v>
      </c>
      <c r="BP44" s="92">
        <v>89</v>
      </c>
      <c r="BQ44" s="92">
        <v>94</v>
      </c>
      <c r="BR44" s="92">
        <v>99</v>
      </c>
      <c r="BS44" s="106"/>
      <c r="BT44" s="107"/>
      <c r="BV44" s="289" t="s">
        <v>1655</v>
      </c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  <c r="CM44" s="289"/>
      <c r="CN44" s="289"/>
      <c r="CO44" s="289"/>
      <c r="CP44" s="289"/>
      <c r="CQ44" s="289"/>
      <c r="CR44" s="289"/>
      <c r="CS44" s="289"/>
      <c r="CT44" s="289"/>
      <c r="CU44" s="289"/>
      <c r="CV44" s="289"/>
      <c r="CW44" s="289"/>
      <c r="CX44" s="289"/>
      <c r="CY44" s="289"/>
      <c r="CZ44" s="289"/>
      <c r="DA44" s="289"/>
      <c r="DB44" s="289"/>
      <c r="DC44" s="289"/>
      <c r="DD44" s="289"/>
      <c r="DE44" s="289"/>
      <c r="DF44" s="289"/>
      <c r="DG44" s="289"/>
      <c r="DH44" s="289"/>
      <c r="DI44" s="289"/>
      <c r="DJ44" s="289"/>
      <c r="DK44" s="289"/>
      <c r="DL44" s="289"/>
      <c r="DM44" s="289"/>
      <c r="DN44" s="289"/>
      <c r="DO44" s="289"/>
      <c r="DP44" s="289"/>
      <c r="DQ44" s="289"/>
      <c r="DR44" s="289"/>
      <c r="DS44" s="289"/>
      <c r="DT44" s="289"/>
      <c r="DU44" s="289"/>
      <c r="DV44" s="289"/>
      <c r="DW44" s="289"/>
      <c r="DX44" s="289"/>
      <c r="DY44" s="289"/>
      <c r="DZ44" s="289"/>
      <c r="EA44" s="289"/>
      <c r="EB44" s="289"/>
      <c r="EC44" s="289"/>
      <c r="ED44" s="289"/>
      <c r="EE44" s="289"/>
      <c r="EF44" s="289"/>
      <c r="EG44" s="289"/>
      <c r="EH44" s="289"/>
      <c r="EI44" s="290"/>
      <c r="EJ44" s="7"/>
      <c r="EK44" s="7"/>
      <c r="EM44" s="47"/>
      <c r="EN44" s="47"/>
      <c r="EO44" s="47"/>
      <c r="EP44" s="47"/>
      <c r="EQ44" s="47"/>
    </row>
    <row r="45" spans="6:221" s="51" customFormat="1" ht="17.25" customHeight="1" x14ac:dyDescent="0.25">
      <c r="F45" s="47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2" t="str">
        <f>IFERROR(INDEX(Q6_4_Completely,(MATCH(schoolselect,school_short_name,0)))*100,"")</f>
        <v/>
      </c>
      <c r="AZ45" s="222"/>
      <c r="BA45" s="222"/>
      <c r="BB45" s="222"/>
      <c r="BC45" s="209" t="str">
        <f>IFERROR(INDEX(Q6_4_Mostly,(MATCH(schoolselect,school_short_name,0)))*100,"")</f>
        <v/>
      </c>
      <c r="BD45" s="209"/>
      <c r="BE45" s="209"/>
      <c r="BF45" s="209"/>
      <c r="BG45" s="210" t="str">
        <f>IFERROR(INDEX(Q6_4_A_little,(MATCH(schoolselect,school_short_name,0)))*100,"")</f>
        <v/>
      </c>
      <c r="BH45" s="210"/>
      <c r="BI45" s="210"/>
      <c r="BJ45" s="210"/>
      <c r="BK45" s="211" t="str">
        <f>IFERROR(INDEX(Q6_4_Not_at_all,(MATCH(schoolselect,school_short_name,0)))*100,"")</f>
        <v/>
      </c>
      <c r="BL45" s="211"/>
      <c r="BM45" s="211"/>
      <c r="BN45" s="211"/>
      <c r="BO45" s="212" t="str">
        <f>IFERROR(INDEX(Q6_4_Missing,(MATCH(schoolselect,school_short_name,0)))*100,"")</f>
        <v/>
      </c>
      <c r="BP45" s="212"/>
      <c r="BQ45" s="212"/>
      <c r="BR45" s="212"/>
      <c r="BS45" s="106" t="s">
        <v>1626</v>
      </c>
      <c r="BT45" s="107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  <c r="CM45" s="289"/>
      <c r="CN45" s="289"/>
      <c r="CO45" s="289"/>
      <c r="CP45" s="289"/>
      <c r="CQ45" s="289"/>
      <c r="CR45" s="289"/>
      <c r="CS45" s="289"/>
      <c r="CT45" s="289"/>
      <c r="CU45" s="289"/>
      <c r="CV45" s="289"/>
      <c r="CW45" s="289"/>
      <c r="CX45" s="289"/>
      <c r="CY45" s="289"/>
      <c r="CZ45" s="289"/>
      <c r="DA45" s="289"/>
      <c r="DB45" s="289"/>
      <c r="DC45" s="289"/>
      <c r="DD45" s="289"/>
      <c r="DE45" s="289"/>
      <c r="DF45" s="289"/>
      <c r="DG45" s="289"/>
      <c r="DH45" s="289"/>
      <c r="DI45" s="289"/>
      <c r="DJ45" s="289"/>
      <c r="DK45" s="289"/>
      <c r="DL45" s="289"/>
      <c r="DM45" s="289"/>
      <c r="DN45" s="289"/>
      <c r="DO45" s="289"/>
      <c r="DP45" s="289"/>
      <c r="DQ45" s="289"/>
      <c r="DR45" s="289"/>
      <c r="DS45" s="289"/>
      <c r="DT45" s="289"/>
      <c r="DU45" s="289"/>
      <c r="DV45" s="289"/>
      <c r="DW45" s="289"/>
      <c r="DX45" s="289"/>
      <c r="DY45" s="289"/>
      <c r="DZ45" s="289"/>
      <c r="EA45" s="289"/>
      <c r="EB45" s="289"/>
      <c r="EC45" s="289"/>
      <c r="ED45" s="289"/>
      <c r="EE45" s="289"/>
      <c r="EF45" s="289"/>
      <c r="EG45" s="289"/>
      <c r="EH45" s="289"/>
      <c r="EI45" s="290"/>
      <c r="EJ45" s="7"/>
      <c r="EK45" s="7"/>
      <c r="EL45" s="47"/>
      <c r="EM45" s="47"/>
      <c r="EN45" s="47"/>
      <c r="EO45" s="47"/>
      <c r="EP45" s="47"/>
      <c r="EQ45" s="47"/>
    </row>
    <row r="46" spans="6:221" s="95" customFormat="1" ht="17.25" customHeight="1" x14ac:dyDescent="0.25">
      <c r="F46" s="47"/>
      <c r="G46" s="223" t="s">
        <v>7</v>
      </c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91">
        <v>4</v>
      </c>
      <c r="AZ46" s="92">
        <v>9</v>
      </c>
      <c r="BA46" s="92">
        <v>14</v>
      </c>
      <c r="BB46" s="92">
        <v>19</v>
      </c>
      <c r="BC46" s="92">
        <v>24</v>
      </c>
      <c r="BD46" s="92">
        <v>29</v>
      </c>
      <c r="BE46" s="92">
        <v>34</v>
      </c>
      <c r="BF46" s="92">
        <v>39</v>
      </c>
      <c r="BG46" s="92">
        <v>44</v>
      </c>
      <c r="BH46" s="92">
        <v>49</v>
      </c>
      <c r="BI46" s="92">
        <v>54</v>
      </c>
      <c r="BJ46" s="92">
        <v>59</v>
      </c>
      <c r="BK46" s="92">
        <v>64</v>
      </c>
      <c r="BL46" s="92">
        <v>69</v>
      </c>
      <c r="BM46" s="92">
        <v>74</v>
      </c>
      <c r="BN46" s="92">
        <v>79</v>
      </c>
      <c r="BO46" s="92">
        <v>84</v>
      </c>
      <c r="BP46" s="92">
        <v>89</v>
      </c>
      <c r="BQ46" s="92">
        <v>94</v>
      </c>
      <c r="BR46" s="92">
        <v>99</v>
      </c>
      <c r="BS46" s="108"/>
      <c r="BT46" s="109"/>
      <c r="BV46" s="256" t="s">
        <v>1646</v>
      </c>
      <c r="BW46" s="257"/>
      <c r="BX46" s="257"/>
      <c r="BY46" s="257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83"/>
      <c r="DI46" s="260" t="e">
        <f>IF(BL17="&lt; 30%","",IFERROR(INT(INDEX(facilities_score,(MATCH(schoolselect,school_short_name,0)))),""))</f>
        <v>#N/A</v>
      </c>
      <c r="DJ46" s="261"/>
      <c r="DK46" s="261"/>
      <c r="DL46" s="261"/>
      <c r="DM46" s="261"/>
      <c r="DN46" s="261"/>
      <c r="DO46" s="261"/>
      <c r="DP46" s="261"/>
      <c r="DQ46" s="262"/>
      <c r="DR46" s="285" t="str">
        <f>UPPER(IFERROR(INDEX(facilities_cat,(MATCH(schoolselect,school_short_name,0))),""))</f>
        <v/>
      </c>
      <c r="DS46" s="285"/>
      <c r="DT46" s="285"/>
      <c r="DU46" s="285"/>
      <c r="DV46" s="285"/>
      <c r="DW46" s="285"/>
      <c r="DX46" s="285"/>
      <c r="DY46" s="285"/>
      <c r="DZ46" s="285"/>
      <c r="EA46" s="285"/>
      <c r="EB46" s="285"/>
      <c r="EC46" s="285"/>
      <c r="ED46" s="285"/>
      <c r="EE46" s="285"/>
      <c r="EF46" s="285"/>
      <c r="EG46" s="285"/>
      <c r="EH46" s="285"/>
      <c r="EI46" s="286"/>
      <c r="EJ46" s="7"/>
      <c r="EK46" s="7"/>
      <c r="EL46" s="47"/>
      <c r="EM46" s="47"/>
      <c r="EN46" s="47"/>
      <c r="EO46" s="47"/>
      <c r="EP46" s="47"/>
      <c r="EQ46" s="47"/>
    </row>
    <row r="47" spans="6:221" s="95" customFormat="1" ht="17.25" customHeight="1" x14ac:dyDescent="0.25">
      <c r="F47" s="47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19" t="str">
        <f>IFERROR(INDEX(Q6_5_Completely,(MATCH(schoolselect,school_short_name,0)))*100,"")</f>
        <v/>
      </c>
      <c r="AZ47" s="219"/>
      <c r="BA47" s="219"/>
      <c r="BB47" s="219"/>
      <c r="BC47" s="220" t="str">
        <f>IFERROR(INDEX(Q6_5_Mostly,(MATCH(schoolselect,school_short_name,0)))*100,"")</f>
        <v/>
      </c>
      <c r="BD47" s="220"/>
      <c r="BE47" s="220"/>
      <c r="BF47" s="220"/>
      <c r="BG47" s="221" t="str">
        <f>IFERROR(INDEX(Q6_5_A_little,(MATCH(schoolselect,school_short_name,0)))*100,"")</f>
        <v/>
      </c>
      <c r="BH47" s="221"/>
      <c r="BI47" s="221"/>
      <c r="BJ47" s="221"/>
      <c r="BK47" s="215" t="str">
        <f>IFERROR(INDEX(Q6_5_Not_at_all,(MATCH(schoolselect,school_short_name,0)))*100,"")</f>
        <v/>
      </c>
      <c r="BL47" s="215"/>
      <c r="BM47" s="215"/>
      <c r="BN47" s="215"/>
      <c r="BO47" s="212" t="str">
        <f>IFERROR(INDEX(Q6_5_Missing,(MATCH(schoolselect,school_short_name,0)))*100,"")</f>
        <v/>
      </c>
      <c r="BP47" s="212"/>
      <c r="BQ47" s="212"/>
      <c r="BR47" s="212"/>
      <c r="BS47" s="108" t="s">
        <v>1626</v>
      </c>
      <c r="BT47" s="109"/>
      <c r="BV47" s="258"/>
      <c r="BW47" s="259"/>
      <c r="BX47" s="259"/>
      <c r="BY47" s="259"/>
      <c r="BZ47" s="259"/>
      <c r="CA47" s="259"/>
      <c r="CB47" s="259"/>
      <c r="CC47" s="259"/>
      <c r="CD47" s="259"/>
      <c r="CE47" s="259"/>
      <c r="CF47" s="259"/>
      <c r="CG47" s="259"/>
      <c r="CH47" s="259"/>
      <c r="CI47" s="259"/>
      <c r="CJ47" s="259"/>
      <c r="CK47" s="259"/>
      <c r="CL47" s="259"/>
      <c r="CM47" s="259"/>
      <c r="CN47" s="259"/>
      <c r="CO47" s="259"/>
      <c r="CP47" s="259"/>
      <c r="CQ47" s="259"/>
      <c r="CR47" s="259"/>
      <c r="CS47" s="259"/>
      <c r="CT47" s="259"/>
      <c r="CU47" s="259"/>
      <c r="CV47" s="259"/>
      <c r="CW47" s="259"/>
      <c r="CX47" s="259"/>
      <c r="CY47" s="259"/>
      <c r="CZ47" s="259"/>
      <c r="DA47" s="259"/>
      <c r="DB47" s="259"/>
      <c r="DC47" s="259"/>
      <c r="DD47" s="259"/>
      <c r="DE47" s="259"/>
      <c r="DF47" s="259"/>
      <c r="DG47" s="259"/>
      <c r="DH47" s="284"/>
      <c r="DI47" s="263"/>
      <c r="DJ47" s="264"/>
      <c r="DK47" s="264"/>
      <c r="DL47" s="264"/>
      <c r="DM47" s="264"/>
      <c r="DN47" s="264"/>
      <c r="DO47" s="264"/>
      <c r="DP47" s="264"/>
      <c r="DQ47" s="265"/>
      <c r="DR47" s="287"/>
      <c r="DS47" s="287"/>
      <c r="DT47" s="287"/>
      <c r="DU47" s="287"/>
      <c r="DV47" s="287"/>
      <c r="DW47" s="287"/>
      <c r="DX47" s="287"/>
      <c r="DY47" s="287"/>
      <c r="DZ47" s="287"/>
      <c r="EA47" s="287"/>
      <c r="EB47" s="287"/>
      <c r="EC47" s="287"/>
      <c r="ED47" s="287"/>
      <c r="EE47" s="287"/>
      <c r="EF47" s="287"/>
      <c r="EG47" s="287"/>
      <c r="EH47" s="287"/>
      <c r="EI47" s="288"/>
      <c r="EJ47" s="7"/>
      <c r="EK47" s="7"/>
      <c r="EL47" s="51"/>
      <c r="EM47" s="47"/>
      <c r="EN47" s="47"/>
      <c r="EO47" s="47"/>
      <c r="EP47" s="47"/>
      <c r="EQ47" s="47"/>
    </row>
    <row r="48" spans="6:221" s="51" customFormat="1" ht="17.25" customHeight="1" x14ac:dyDescent="0.25">
      <c r="F48" s="47"/>
      <c r="G48" s="218" t="s">
        <v>8</v>
      </c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91">
        <v>4</v>
      </c>
      <c r="AZ48" s="92">
        <v>9</v>
      </c>
      <c r="BA48" s="92">
        <v>14</v>
      </c>
      <c r="BB48" s="92">
        <v>19</v>
      </c>
      <c r="BC48" s="92">
        <v>24</v>
      </c>
      <c r="BD48" s="92">
        <v>29</v>
      </c>
      <c r="BE48" s="92">
        <v>34</v>
      </c>
      <c r="BF48" s="92">
        <v>39</v>
      </c>
      <c r="BG48" s="92">
        <v>44</v>
      </c>
      <c r="BH48" s="92">
        <v>49</v>
      </c>
      <c r="BI48" s="92">
        <v>54</v>
      </c>
      <c r="BJ48" s="92">
        <v>59</v>
      </c>
      <c r="BK48" s="92">
        <v>64</v>
      </c>
      <c r="BL48" s="92">
        <v>69</v>
      </c>
      <c r="BM48" s="92">
        <v>74</v>
      </c>
      <c r="BN48" s="92">
        <v>79</v>
      </c>
      <c r="BO48" s="92">
        <v>84</v>
      </c>
      <c r="BP48" s="92">
        <v>89</v>
      </c>
      <c r="BQ48" s="92">
        <v>94</v>
      </c>
      <c r="BR48" s="92">
        <v>99</v>
      </c>
      <c r="BS48" s="106"/>
      <c r="BT48" s="107"/>
      <c r="BV48" s="110"/>
      <c r="BW48" s="270" t="s">
        <v>21</v>
      </c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CH48" s="270"/>
      <c r="CI48" s="270"/>
      <c r="CJ48" s="270"/>
      <c r="CK48" s="270"/>
      <c r="CL48" s="270"/>
      <c r="CM48" s="270"/>
      <c r="CN48" s="270"/>
      <c r="CO48" s="270"/>
      <c r="CP48" s="270"/>
      <c r="CQ48" s="270"/>
      <c r="CR48" s="270"/>
      <c r="CS48" s="270"/>
      <c r="CT48" s="270"/>
      <c r="CU48" s="270"/>
      <c r="CV48" s="270"/>
      <c r="CW48" s="270"/>
      <c r="CX48" s="270"/>
      <c r="CY48" s="270"/>
      <c r="CZ48" s="270"/>
      <c r="DA48" s="270"/>
      <c r="DB48" s="270"/>
      <c r="DC48" s="270"/>
      <c r="DD48" s="270"/>
      <c r="DE48" s="270"/>
      <c r="DF48" s="270"/>
      <c r="DG48" s="270"/>
      <c r="DH48" s="270"/>
      <c r="DI48" s="270"/>
      <c r="DJ48" s="270"/>
      <c r="DK48" s="270"/>
      <c r="DL48" s="270"/>
      <c r="DM48" s="270"/>
      <c r="DN48" s="270"/>
      <c r="DO48" s="270"/>
      <c r="DP48" s="270"/>
      <c r="DQ48" s="270"/>
      <c r="DR48" s="270"/>
      <c r="DS48" s="270"/>
      <c r="DT48" s="270"/>
      <c r="DU48" s="270"/>
      <c r="DV48" s="270"/>
      <c r="DW48" s="270"/>
      <c r="DX48" s="270"/>
      <c r="DY48" s="270"/>
      <c r="DZ48" s="270"/>
      <c r="EA48" s="270"/>
      <c r="EB48" s="270"/>
      <c r="EC48" s="270"/>
      <c r="ED48" s="270"/>
      <c r="EE48" s="270"/>
      <c r="EF48" s="270"/>
      <c r="EG48" s="270"/>
      <c r="EH48" s="270"/>
      <c r="EI48" s="270"/>
      <c r="EJ48" s="7"/>
      <c r="EK48" s="7"/>
      <c r="EM48" s="47"/>
      <c r="EN48" s="47"/>
      <c r="EO48" s="47"/>
      <c r="EP48" s="47"/>
      <c r="EQ48" s="47"/>
    </row>
    <row r="49" spans="6:147" s="95" customFormat="1" ht="17.25" customHeight="1" x14ac:dyDescent="0.25">
      <c r="F49" s="47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9" t="str">
        <f>IFERROR(INDEX(Q6_6_Completely,(MATCH(schoolselect,school_short_name,0)))*100,"")</f>
        <v/>
      </c>
      <c r="AZ49" s="219"/>
      <c r="BA49" s="219"/>
      <c r="BB49" s="219"/>
      <c r="BC49" s="220" t="str">
        <f>IFERROR(INDEX(Q6_6_Mostly,(MATCH(schoolselect,school_short_name,0)))*100,"")</f>
        <v/>
      </c>
      <c r="BD49" s="220"/>
      <c r="BE49" s="220"/>
      <c r="BF49" s="220"/>
      <c r="BG49" s="221" t="str">
        <f>IFERROR(INDEX(Q6_6_A_little,(MATCH(schoolselect,school_short_name,0)))*100,"")</f>
        <v/>
      </c>
      <c r="BH49" s="221"/>
      <c r="BI49" s="221"/>
      <c r="BJ49" s="221"/>
      <c r="BK49" s="215" t="str">
        <f>IFERROR(INDEX(Q6_6_Not_at_all,(MATCH(schoolselect,school_short_name,0)))*100,"")</f>
        <v/>
      </c>
      <c r="BL49" s="215"/>
      <c r="BM49" s="215"/>
      <c r="BN49" s="215"/>
      <c r="BO49" s="212" t="str">
        <f>IFERROR(INDEX(Q6_6_Missing,(MATCH(schoolselect,school_short_name,0)))*100,"")</f>
        <v/>
      </c>
      <c r="BP49" s="212"/>
      <c r="BQ49" s="212"/>
      <c r="BR49" s="212"/>
      <c r="BS49" s="106" t="s">
        <v>1626</v>
      </c>
      <c r="BT49" s="107"/>
      <c r="BV49" s="47"/>
      <c r="BW49" s="270"/>
      <c r="BX49" s="270"/>
      <c r="BY49" s="270"/>
      <c r="BZ49" s="270"/>
      <c r="CA49" s="270"/>
      <c r="CB49" s="270"/>
      <c r="CC49" s="270"/>
      <c r="CD49" s="270"/>
      <c r="CE49" s="270"/>
      <c r="CF49" s="270"/>
      <c r="CG49" s="270"/>
      <c r="CH49" s="270"/>
      <c r="CI49" s="270"/>
      <c r="CJ49" s="270"/>
      <c r="CK49" s="270"/>
      <c r="CL49" s="270"/>
      <c r="CM49" s="270"/>
      <c r="CN49" s="270"/>
      <c r="CO49" s="270"/>
      <c r="CP49" s="270"/>
      <c r="CQ49" s="270"/>
      <c r="CR49" s="270"/>
      <c r="CS49" s="270"/>
      <c r="CT49" s="270"/>
      <c r="CU49" s="270"/>
      <c r="CV49" s="270"/>
      <c r="CW49" s="270"/>
      <c r="CX49" s="270"/>
      <c r="CY49" s="270"/>
      <c r="CZ49" s="270"/>
      <c r="DA49" s="270"/>
      <c r="DB49" s="270"/>
      <c r="DC49" s="270"/>
      <c r="DD49" s="270"/>
      <c r="DE49" s="270"/>
      <c r="DF49" s="270"/>
      <c r="DG49" s="270"/>
      <c r="DH49" s="270"/>
      <c r="DI49" s="270"/>
      <c r="DJ49" s="270"/>
      <c r="DK49" s="270"/>
      <c r="DL49" s="270"/>
      <c r="DM49" s="270"/>
      <c r="DN49" s="270"/>
      <c r="DO49" s="270"/>
      <c r="DP49" s="270"/>
      <c r="DQ49" s="270"/>
      <c r="DR49" s="270"/>
      <c r="DS49" s="270"/>
      <c r="DT49" s="270"/>
      <c r="DU49" s="270"/>
      <c r="DV49" s="270"/>
      <c r="DW49" s="270"/>
      <c r="DX49" s="270"/>
      <c r="DY49" s="270"/>
      <c r="DZ49" s="270"/>
      <c r="EA49" s="270"/>
      <c r="EB49" s="270"/>
      <c r="EC49" s="270"/>
      <c r="ED49" s="270"/>
      <c r="EE49" s="270"/>
      <c r="EF49" s="270"/>
      <c r="EG49" s="270"/>
      <c r="EH49" s="270"/>
      <c r="EI49" s="270"/>
      <c r="EJ49" s="7"/>
      <c r="EK49" s="7"/>
      <c r="EL49" s="98"/>
      <c r="EM49" s="47"/>
      <c r="EN49" s="47"/>
      <c r="EO49" s="47"/>
      <c r="EP49" s="47"/>
      <c r="EQ49" s="47"/>
    </row>
    <row r="50" spans="6:147" s="51" customFormat="1" ht="17.25" customHeight="1" x14ac:dyDescent="0.25">
      <c r="F50" s="47"/>
      <c r="Y50" s="78"/>
      <c r="Z50" s="79"/>
      <c r="AA50" s="79"/>
      <c r="AB50" s="79"/>
      <c r="AC50" s="79"/>
      <c r="AX50" s="80"/>
      <c r="BS50" s="90"/>
      <c r="BV50" s="81" t="s">
        <v>1638</v>
      </c>
      <c r="BW50" s="110"/>
      <c r="CB50" s="271"/>
      <c r="CC50" s="272"/>
      <c r="CD50" s="111" t="s">
        <v>1656</v>
      </c>
      <c r="CF50" s="112"/>
      <c r="CG50" s="112"/>
      <c r="CH50" s="112"/>
      <c r="CI50" s="112"/>
      <c r="CM50" s="273"/>
      <c r="CN50" s="274"/>
      <c r="CO50" s="111" t="s">
        <v>1657</v>
      </c>
      <c r="CS50" s="112"/>
      <c r="CT50" s="112"/>
      <c r="CU50" s="112"/>
      <c r="CV50" s="112"/>
      <c r="CW50" s="112"/>
      <c r="DA50" s="275"/>
      <c r="DB50" s="276"/>
      <c r="DC50" s="111" t="s">
        <v>1658</v>
      </c>
      <c r="DJ50" s="277"/>
      <c r="DK50" s="278"/>
      <c r="DL50" s="111" t="s">
        <v>1659</v>
      </c>
      <c r="DN50" s="112"/>
      <c r="DO50" s="112"/>
      <c r="DP50" s="112"/>
      <c r="DQ50" s="112"/>
      <c r="DR50" s="112"/>
      <c r="DU50" s="89"/>
      <c r="DW50" s="113"/>
      <c r="DX50" s="279"/>
      <c r="DY50" s="280"/>
      <c r="DZ50" s="111" t="s">
        <v>1643</v>
      </c>
      <c r="EC50" s="114"/>
      <c r="ED50" s="114"/>
      <c r="EE50" s="114"/>
      <c r="EF50" s="114"/>
      <c r="EG50" s="114"/>
      <c r="EH50" s="114"/>
      <c r="EI50" s="114"/>
      <c r="EJ50" s="7"/>
      <c r="EK50" s="7"/>
      <c r="EL50" s="47"/>
      <c r="EM50" s="47"/>
      <c r="EN50" s="47"/>
    </row>
    <row r="51" spans="6:147" s="51" customFormat="1" ht="17.25" customHeight="1" x14ac:dyDescent="0.25">
      <c r="F51" s="47"/>
      <c r="G51" s="238" t="s">
        <v>1660</v>
      </c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  <c r="BT51" s="253"/>
      <c r="BV51" s="110"/>
      <c r="DJ51" s="90"/>
      <c r="EE51" s="90"/>
      <c r="EI51" s="95"/>
      <c r="EJ51" s="7"/>
      <c r="EK51" s="7"/>
      <c r="EM51" s="47"/>
      <c r="EN51" s="47"/>
      <c r="EO51" s="47"/>
      <c r="EP51" s="47"/>
    </row>
    <row r="52" spans="6:147" s="51" customFormat="1" ht="17.25" customHeight="1" x14ac:dyDescent="0.25">
      <c r="F52" s="47"/>
      <c r="G52" s="240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241"/>
      <c r="BB52" s="241"/>
      <c r="BC52" s="241"/>
      <c r="BD52" s="241"/>
      <c r="BE52" s="241"/>
      <c r="BF52" s="241"/>
      <c r="BG52" s="241"/>
      <c r="BH52" s="241"/>
      <c r="BI52" s="241"/>
      <c r="BJ52" s="241"/>
      <c r="BK52" s="241"/>
      <c r="BL52" s="241"/>
      <c r="BM52" s="241"/>
      <c r="BN52" s="241"/>
      <c r="BO52" s="241"/>
      <c r="BP52" s="241"/>
      <c r="BQ52" s="241"/>
      <c r="BR52" s="241"/>
      <c r="BS52" s="241"/>
      <c r="BT52" s="254"/>
      <c r="BX52" s="255" t="s">
        <v>22</v>
      </c>
      <c r="BY52" s="255"/>
      <c r="BZ52" s="255"/>
      <c r="CA52" s="255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115">
        <v>4</v>
      </c>
      <c r="DO52" s="115">
        <v>9</v>
      </c>
      <c r="DP52" s="115">
        <v>14</v>
      </c>
      <c r="DQ52" s="115">
        <v>19</v>
      </c>
      <c r="DR52" s="115">
        <v>24</v>
      </c>
      <c r="DS52" s="115">
        <v>29</v>
      </c>
      <c r="DT52" s="115">
        <v>34</v>
      </c>
      <c r="DU52" s="115">
        <v>39</v>
      </c>
      <c r="DV52" s="115">
        <v>44</v>
      </c>
      <c r="DW52" s="115">
        <v>49</v>
      </c>
      <c r="DX52" s="116">
        <v>54</v>
      </c>
      <c r="DY52" s="115">
        <v>59</v>
      </c>
      <c r="DZ52" s="115">
        <v>64</v>
      </c>
      <c r="EA52" s="115">
        <v>69</v>
      </c>
      <c r="EB52" s="115">
        <v>74</v>
      </c>
      <c r="EC52" s="115">
        <v>79</v>
      </c>
      <c r="ED52" s="115">
        <v>84</v>
      </c>
      <c r="EE52" s="115">
        <v>89</v>
      </c>
      <c r="EF52" s="115">
        <v>94</v>
      </c>
      <c r="EG52" s="115">
        <v>99</v>
      </c>
      <c r="EH52" s="97"/>
      <c r="EI52" s="7"/>
      <c r="EJ52" s="7"/>
      <c r="EK52" s="7"/>
      <c r="EL52" s="95"/>
      <c r="EM52" s="47"/>
    </row>
    <row r="53" spans="6:147" s="51" customFormat="1" ht="17.25" customHeight="1" x14ac:dyDescent="0.25">
      <c r="F53" s="47"/>
      <c r="G53" s="256" t="s">
        <v>1646</v>
      </c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  <c r="AP53" s="257"/>
      <c r="AQ53" s="257"/>
      <c r="AR53" s="257"/>
      <c r="AS53" s="260" t="e">
        <f>IF(BL17="&lt; 30%","",IFERROR(INT(INDEX(pt_partnership_score,(MATCH(schoolselect,school_short_name,0)))),""))</f>
        <v>#N/A</v>
      </c>
      <c r="AT53" s="261"/>
      <c r="AU53" s="261"/>
      <c r="AV53" s="261"/>
      <c r="AW53" s="261"/>
      <c r="AX53" s="261"/>
      <c r="AY53" s="261"/>
      <c r="AZ53" s="261"/>
      <c r="BA53" s="261"/>
      <c r="BB53" s="262"/>
      <c r="BC53" s="266" t="str">
        <f>UPPER(IFERROR(INDEX(pt_partnership_cat,(MATCH(schoolselect,school_short_name,0))),""))</f>
        <v/>
      </c>
      <c r="BD53" s="266"/>
      <c r="BE53" s="266"/>
      <c r="BF53" s="266"/>
      <c r="BG53" s="266"/>
      <c r="BH53" s="266"/>
      <c r="BI53" s="266"/>
      <c r="BJ53" s="266"/>
      <c r="BK53" s="266"/>
      <c r="BL53" s="266"/>
      <c r="BM53" s="266"/>
      <c r="BN53" s="266"/>
      <c r="BO53" s="266"/>
      <c r="BP53" s="266"/>
      <c r="BQ53" s="266"/>
      <c r="BR53" s="266"/>
      <c r="BS53" s="266"/>
      <c r="BT53" s="267"/>
      <c r="BV53" s="117"/>
      <c r="BW53" s="117"/>
      <c r="BX53" s="247"/>
      <c r="BY53" s="247"/>
      <c r="BZ53" s="247"/>
      <c r="CA53" s="247"/>
      <c r="CB53" s="247"/>
      <c r="CC53" s="247"/>
      <c r="CD53" s="247"/>
      <c r="CE53" s="247"/>
      <c r="CF53" s="247"/>
      <c r="CG53" s="247"/>
      <c r="CH53" s="247"/>
      <c r="CI53" s="247"/>
      <c r="CJ53" s="247"/>
      <c r="CK53" s="247"/>
      <c r="CL53" s="247"/>
      <c r="CM53" s="247"/>
      <c r="CN53" s="247"/>
      <c r="CO53" s="247"/>
      <c r="CP53" s="247"/>
      <c r="CQ53" s="247"/>
      <c r="CR53" s="247"/>
      <c r="CS53" s="247"/>
      <c r="CT53" s="247"/>
      <c r="CU53" s="247"/>
      <c r="CV53" s="247"/>
      <c r="CW53" s="247"/>
      <c r="CX53" s="247"/>
      <c r="CY53" s="247"/>
      <c r="CZ53" s="247"/>
      <c r="DA53" s="247"/>
      <c r="DB53" s="247"/>
      <c r="DC53" s="247"/>
      <c r="DD53" s="247"/>
      <c r="DE53" s="247"/>
      <c r="DF53" s="247"/>
      <c r="DG53" s="247"/>
      <c r="DH53" s="247"/>
      <c r="DI53" s="247"/>
      <c r="DJ53" s="247"/>
      <c r="DK53" s="247"/>
      <c r="DL53" s="247"/>
      <c r="DM53" s="247"/>
      <c r="DN53" s="249">
        <f>ROUND(SUMPRODUCT(--(school_short_name=schoolselect),(Q12_1_Excellent)*100),1)</f>
        <v>0</v>
      </c>
      <c r="DO53" s="249"/>
      <c r="DP53" s="249"/>
      <c r="DQ53" s="249"/>
      <c r="DR53" s="250">
        <f>ROUND(SUMPRODUCT(--(school_short_name=schoolselect),(Q12_1_Satisfactory)*100),1)</f>
        <v>0</v>
      </c>
      <c r="DS53" s="250"/>
      <c r="DT53" s="250"/>
      <c r="DU53" s="250"/>
      <c r="DV53" s="251">
        <f>ROUND(SUMPRODUCT(--(school_short_name=schoolselect),(Q12_1_Poor)*100),1)</f>
        <v>0</v>
      </c>
      <c r="DW53" s="251"/>
      <c r="DX53" s="251"/>
      <c r="DY53" s="251"/>
      <c r="DZ53" s="252">
        <f>ROUND(SUMPRODUCT(--(school_short_name=schoolselect),(Q12_1_DNA)*100),1)+ROUND(SUMPRODUCT(--(school_short_name=schoolselect),(Q12_1_Dont_Know)*100),1)</f>
        <v>0</v>
      </c>
      <c r="EA53" s="252"/>
      <c r="EB53" s="252"/>
      <c r="EC53" s="252"/>
      <c r="ED53" s="235">
        <f>ROUND(SUMPRODUCT(--(school_short_name=schoolselect),(Q12_1_Missing)*100),1)</f>
        <v>0</v>
      </c>
      <c r="EE53" s="235"/>
      <c r="EF53" s="235"/>
      <c r="EG53" s="235"/>
      <c r="EH53" s="94" t="s">
        <v>1626</v>
      </c>
      <c r="EI53" s="7"/>
      <c r="EJ53" s="7"/>
    </row>
    <row r="54" spans="6:147" s="117" customFormat="1" ht="17.25" customHeight="1" x14ac:dyDescent="0.25">
      <c r="F54" s="47"/>
      <c r="G54" s="258"/>
      <c r="H54" s="259"/>
      <c r="I54" s="259"/>
      <c r="J54" s="259"/>
      <c r="K54" s="259"/>
      <c r="L54" s="259"/>
      <c r="M54" s="259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259"/>
      <c r="AA54" s="259"/>
      <c r="AB54" s="259"/>
      <c r="AC54" s="259"/>
      <c r="AD54" s="259"/>
      <c r="AE54" s="259"/>
      <c r="AF54" s="259"/>
      <c r="AG54" s="259"/>
      <c r="AH54" s="259"/>
      <c r="AI54" s="259"/>
      <c r="AJ54" s="259"/>
      <c r="AK54" s="259"/>
      <c r="AL54" s="259"/>
      <c r="AM54" s="259"/>
      <c r="AN54" s="259"/>
      <c r="AO54" s="259"/>
      <c r="AP54" s="259"/>
      <c r="AQ54" s="259"/>
      <c r="AR54" s="259"/>
      <c r="AS54" s="263"/>
      <c r="AT54" s="264"/>
      <c r="AU54" s="264"/>
      <c r="AV54" s="264"/>
      <c r="AW54" s="264"/>
      <c r="AX54" s="264"/>
      <c r="AY54" s="264"/>
      <c r="AZ54" s="264"/>
      <c r="BA54" s="264"/>
      <c r="BB54" s="265"/>
      <c r="BC54" s="268"/>
      <c r="BD54" s="268"/>
      <c r="BE54" s="268"/>
      <c r="BF54" s="268"/>
      <c r="BG54" s="268"/>
      <c r="BH54" s="268"/>
      <c r="BI54" s="268"/>
      <c r="BJ54" s="268"/>
      <c r="BK54" s="268"/>
      <c r="BL54" s="268"/>
      <c r="BM54" s="268"/>
      <c r="BN54" s="268"/>
      <c r="BO54" s="268"/>
      <c r="BP54" s="268"/>
      <c r="BQ54" s="268"/>
      <c r="BR54" s="268"/>
      <c r="BS54" s="268"/>
      <c r="BT54" s="269"/>
      <c r="BV54" s="149"/>
      <c r="BW54" s="149"/>
      <c r="BX54" s="246" t="s">
        <v>1661</v>
      </c>
      <c r="BY54" s="246"/>
      <c r="BZ54" s="246"/>
      <c r="CA54" s="246"/>
      <c r="CB54" s="246"/>
      <c r="CC54" s="246"/>
      <c r="CD54" s="246"/>
      <c r="CE54" s="246"/>
      <c r="CF54" s="246"/>
      <c r="CG54" s="246"/>
      <c r="CH54" s="246"/>
      <c r="CI54" s="246"/>
      <c r="CJ54" s="246"/>
      <c r="CK54" s="246"/>
      <c r="CL54" s="246"/>
      <c r="CM54" s="246"/>
      <c r="CN54" s="246"/>
      <c r="CO54" s="246"/>
      <c r="CP54" s="246"/>
      <c r="CQ54" s="246"/>
      <c r="CR54" s="246"/>
      <c r="CS54" s="246"/>
      <c r="CT54" s="246"/>
      <c r="CU54" s="246"/>
      <c r="CV54" s="246"/>
      <c r="CW54" s="246"/>
      <c r="CX54" s="246"/>
      <c r="CY54" s="246"/>
      <c r="CZ54" s="246"/>
      <c r="DA54" s="246"/>
      <c r="DB54" s="246"/>
      <c r="DC54" s="246"/>
      <c r="DD54" s="246"/>
      <c r="DE54" s="246"/>
      <c r="DF54" s="246"/>
      <c r="DG54" s="246"/>
      <c r="DH54" s="246"/>
      <c r="DI54" s="246"/>
      <c r="DJ54" s="246"/>
      <c r="DK54" s="246"/>
      <c r="DL54" s="246"/>
      <c r="DM54" s="246"/>
      <c r="DN54" s="115">
        <v>4</v>
      </c>
      <c r="DO54" s="115">
        <v>9</v>
      </c>
      <c r="DP54" s="115">
        <v>14</v>
      </c>
      <c r="DQ54" s="115">
        <v>19</v>
      </c>
      <c r="DR54" s="115">
        <v>24</v>
      </c>
      <c r="DS54" s="115">
        <v>29</v>
      </c>
      <c r="DT54" s="115">
        <v>34</v>
      </c>
      <c r="DU54" s="115">
        <v>39</v>
      </c>
      <c r="DV54" s="115">
        <v>44</v>
      </c>
      <c r="DW54" s="115">
        <v>49</v>
      </c>
      <c r="DX54" s="116">
        <v>54</v>
      </c>
      <c r="DY54" s="115">
        <v>59</v>
      </c>
      <c r="DZ54" s="115">
        <v>64</v>
      </c>
      <c r="EA54" s="115">
        <v>69</v>
      </c>
      <c r="EB54" s="115">
        <v>74</v>
      </c>
      <c r="EC54" s="115">
        <v>79</v>
      </c>
      <c r="ED54" s="115">
        <v>84</v>
      </c>
      <c r="EE54" s="115">
        <v>89</v>
      </c>
      <c r="EF54" s="115">
        <v>94</v>
      </c>
      <c r="EG54" s="115">
        <v>99</v>
      </c>
      <c r="EH54" s="97"/>
      <c r="EI54" s="7"/>
      <c r="EJ54" s="7"/>
    </row>
    <row r="55" spans="6:147" s="48" customFormat="1" ht="17.25" customHeight="1" x14ac:dyDescent="0.25">
      <c r="F55" s="47"/>
      <c r="G55" s="281" t="s">
        <v>1662</v>
      </c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1"/>
      <c r="AV55" s="281"/>
      <c r="AW55" s="281"/>
      <c r="AX55" s="281"/>
      <c r="AY55" s="281"/>
      <c r="AZ55" s="281"/>
      <c r="BA55" s="281"/>
      <c r="BB55" s="281"/>
      <c r="BC55" s="281"/>
      <c r="BD55" s="281"/>
      <c r="BE55" s="281"/>
      <c r="BF55" s="281"/>
      <c r="BG55" s="281"/>
      <c r="BH55" s="281"/>
      <c r="BI55" s="281"/>
      <c r="BJ55" s="281"/>
      <c r="BK55" s="281"/>
      <c r="BL55" s="281"/>
      <c r="BM55" s="281"/>
      <c r="BN55" s="281"/>
      <c r="BO55" s="281"/>
      <c r="BP55" s="281"/>
      <c r="BQ55" s="281"/>
      <c r="BR55" s="281"/>
      <c r="BS55" s="281"/>
      <c r="BT55" s="281"/>
      <c r="BU55" s="149"/>
      <c r="BV55" s="149"/>
      <c r="BW55" s="149"/>
      <c r="BX55" s="247"/>
      <c r="BY55" s="247"/>
      <c r="BZ55" s="247"/>
      <c r="CA55" s="247"/>
      <c r="CB55" s="247"/>
      <c r="CC55" s="247"/>
      <c r="CD55" s="247"/>
      <c r="CE55" s="247"/>
      <c r="CF55" s="247"/>
      <c r="CG55" s="247"/>
      <c r="CH55" s="247"/>
      <c r="CI55" s="247"/>
      <c r="CJ55" s="247"/>
      <c r="CK55" s="247"/>
      <c r="CL55" s="247"/>
      <c r="CM55" s="247"/>
      <c r="CN55" s="247"/>
      <c r="CO55" s="247"/>
      <c r="CP55" s="247"/>
      <c r="CQ55" s="247"/>
      <c r="CR55" s="247"/>
      <c r="CS55" s="247"/>
      <c r="CT55" s="247"/>
      <c r="CU55" s="247"/>
      <c r="CV55" s="247"/>
      <c r="CW55" s="247"/>
      <c r="CX55" s="247"/>
      <c r="CY55" s="247"/>
      <c r="CZ55" s="247"/>
      <c r="DA55" s="247"/>
      <c r="DB55" s="247"/>
      <c r="DC55" s="247"/>
      <c r="DD55" s="247"/>
      <c r="DE55" s="247"/>
      <c r="DF55" s="247"/>
      <c r="DG55" s="247"/>
      <c r="DH55" s="247"/>
      <c r="DI55" s="247"/>
      <c r="DJ55" s="247"/>
      <c r="DK55" s="247"/>
      <c r="DL55" s="247"/>
      <c r="DM55" s="247"/>
      <c r="DN55" s="242">
        <f>ROUND(SUMPRODUCT(--(school_short_name=schoolselect),(Q12_2_Excellent)*100),1)</f>
        <v>0</v>
      </c>
      <c r="DO55" s="242"/>
      <c r="DP55" s="242"/>
      <c r="DQ55" s="242"/>
      <c r="DR55" s="243">
        <f>ROUND(SUMPRODUCT(--(school_short_name=schoolselect),(Q12_2_Satisfactory)*100),1)</f>
        <v>0</v>
      </c>
      <c r="DS55" s="243"/>
      <c r="DT55" s="243"/>
      <c r="DU55" s="243"/>
      <c r="DV55" s="244">
        <f>ROUND(SUMPRODUCT(--(school_short_name=schoolselect),(Q12_2_Poor)*100),1)</f>
        <v>0</v>
      </c>
      <c r="DW55" s="244"/>
      <c r="DX55" s="244"/>
      <c r="DY55" s="244"/>
      <c r="DZ55" s="245">
        <f>ROUND(SUMPRODUCT(--(school_short_name=schoolselect),(Q12_2_DNA)*100),1)+ROUND(SUMPRODUCT(--(school_short_name=schoolselect),(Q12_2_Dont_Know)*100),1)</f>
        <v>0</v>
      </c>
      <c r="EA55" s="245"/>
      <c r="EB55" s="245"/>
      <c r="EC55" s="245"/>
      <c r="ED55" s="235">
        <f>ROUND(SUMPRODUCT(--(school_short_name=schoolselect),(Q12_2_Missing)*100),1)</f>
        <v>0</v>
      </c>
      <c r="EE55" s="235"/>
      <c r="EF55" s="235"/>
      <c r="EG55" s="235"/>
      <c r="EH55" s="94" t="s">
        <v>1626</v>
      </c>
      <c r="EI55" s="7"/>
      <c r="EJ55" s="7"/>
    </row>
    <row r="56" spans="6:147" s="51" customFormat="1" ht="17.25" customHeight="1" thickBot="1" x14ac:dyDescent="0.3">
      <c r="F56" s="47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  <c r="AC56" s="282"/>
      <c r="AD56" s="282"/>
      <c r="AE56" s="282"/>
      <c r="AF56" s="282"/>
      <c r="AG56" s="282"/>
      <c r="AH56" s="282"/>
      <c r="AI56" s="282"/>
      <c r="AJ56" s="282"/>
      <c r="AK56" s="282"/>
      <c r="AL56" s="282"/>
      <c r="AM56" s="282"/>
      <c r="AN56" s="282"/>
      <c r="AO56" s="282"/>
      <c r="AP56" s="282"/>
      <c r="AQ56" s="282"/>
      <c r="AR56" s="282"/>
      <c r="AS56" s="282"/>
      <c r="AT56" s="282"/>
      <c r="AU56" s="282"/>
      <c r="AV56" s="282"/>
      <c r="AW56" s="282"/>
      <c r="AX56" s="282"/>
      <c r="AY56" s="282"/>
      <c r="AZ56" s="282"/>
      <c r="BA56" s="282"/>
      <c r="BB56" s="282"/>
      <c r="BC56" s="282"/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2"/>
      <c r="BS56" s="282"/>
      <c r="BT56" s="282"/>
      <c r="BU56" s="149"/>
      <c r="BV56" s="95"/>
      <c r="BW56" s="95"/>
      <c r="BX56" s="246" t="s">
        <v>23</v>
      </c>
      <c r="BY56" s="246"/>
      <c r="BZ56" s="246"/>
      <c r="CA56" s="246"/>
      <c r="CB56" s="246"/>
      <c r="CC56" s="246"/>
      <c r="CD56" s="246"/>
      <c r="CE56" s="246"/>
      <c r="CF56" s="246"/>
      <c r="CG56" s="246"/>
      <c r="CH56" s="246"/>
      <c r="CI56" s="246"/>
      <c r="CJ56" s="246"/>
      <c r="CK56" s="246"/>
      <c r="CL56" s="246"/>
      <c r="CM56" s="246"/>
      <c r="CN56" s="246"/>
      <c r="CO56" s="246"/>
      <c r="CP56" s="246"/>
      <c r="CQ56" s="246"/>
      <c r="CR56" s="246"/>
      <c r="CS56" s="246"/>
      <c r="CT56" s="246"/>
      <c r="CU56" s="246"/>
      <c r="CV56" s="246"/>
      <c r="CW56" s="246"/>
      <c r="CX56" s="246"/>
      <c r="CY56" s="246"/>
      <c r="CZ56" s="246"/>
      <c r="DA56" s="246"/>
      <c r="DB56" s="246"/>
      <c r="DC56" s="246"/>
      <c r="DD56" s="246"/>
      <c r="DE56" s="246"/>
      <c r="DF56" s="246"/>
      <c r="DG56" s="246"/>
      <c r="DH56" s="246"/>
      <c r="DI56" s="246"/>
      <c r="DJ56" s="246"/>
      <c r="DK56" s="246"/>
      <c r="DL56" s="246"/>
      <c r="DM56" s="246"/>
      <c r="DN56" s="115">
        <v>4</v>
      </c>
      <c r="DO56" s="115">
        <v>9</v>
      </c>
      <c r="DP56" s="115">
        <v>14</v>
      </c>
      <c r="DQ56" s="115">
        <v>19</v>
      </c>
      <c r="DR56" s="115">
        <v>24</v>
      </c>
      <c r="DS56" s="115">
        <v>29</v>
      </c>
      <c r="DT56" s="115">
        <v>34</v>
      </c>
      <c r="DU56" s="115">
        <v>39</v>
      </c>
      <c r="DV56" s="115">
        <v>44</v>
      </c>
      <c r="DW56" s="115">
        <v>49</v>
      </c>
      <c r="DX56" s="116">
        <v>54</v>
      </c>
      <c r="DY56" s="115">
        <v>59</v>
      </c>
      <c r="DZ56" s="115">
        <v>64</v>
      </c>
      <c r="EA56" s="115">
        <v>69</v>
      </c>
      <c r="EB56" s="115">
        <v>74</v>
      </c>
      <c r="EC56" s="115">
        <v>79</v>
      </c>
      <c r="ED56" s="115">
        <v>84</v>
      </c>
      <c r="EE56" s="115">
        <v>89</v>
      </c>
      <c r="EF56" s="115">
        <v>94</v>
      </c>
      <c r="EG56" s="115">
        <v>99</v>
      </c>
      <c r="EH56" s="97"/>
      <c r="EI56" s="7"/>
      <c r="EJ56" s="7"/>
    </row>
    <row r="57" spans="6:147" s="95" customFormat="1" ht="17.25" customHeight="1" thickTop="1" thickBot="1" x14ac:dyDescent="0.3">
      <c r="F57" s="118"/>
      <c r="G57" s="81" t="s">
        <v>1638</v>
      </c>
      <c r="H57" s="82"/>
      <c r="I57" s="82"/>
      <c r="J57" s="82"/>
      <c r="K57" s="82"/>
      <c r="L57" s="82"/>
      <c r="M57" s="83"/>
      <c r="N57" s="227"/>
      <c r="O57" s="228"/>
      <c r="P57" s="84" t="s">
        <v>1639</v>
      </c>
      <c r="Q57" s="83"/>
      <c r="R57" s="82"/>
      <c r="S57" s="82"/>
      <c r="T57" s="82"/>
      <c r="U57" s="83"/>
      <c r="V57" s="85"/>
      <c r="W57" s="82"/>
      <c r="X57" s="82"/>
      <c r="Y57" s="82"/>
      <c r="Z57" s="83"/>
      <c r="AA57" s="229"/>
      <c r="AB57" s="230"/>
      <c r="AC57" s="84" t="s">
        <v>1640</v>
      </c>
      <c r="AD57" s="86"/>
      <c r="AE57" s="82"/>
      <c r="AF57" s="82"/>
      <c r="AG57" s="82"/>
      <c r="AH57" s="82"/>
      <c r="AI57" s="82"/>
      <c r="AJ57" s="82"/>
      <c r="AK57" s="231"/>
      <c r="AL57" s="232"/>
      <c r="AM57" s="84" t="s">
        <v>1641</v>
      </c>
      <c r="AN57" s="87"/>
      <c r="AO57" s="85"/>
      <c r="AP57" s="86"/>
      <c r="AQ57" s="82"/>
      <c r="AR57" s="82"/>
      <c r="AS57" s="82"/>
      <c r="AT57" s="82"/>
      <c r="AU57" s="82"/>
      <c r="AV57" s="233"/>
      <c r="AW57" s="234"/>
      <c r="AX57" s="84" t="s">
        <v>1642</v>
      </c>
      <c r="AY57" s="86"/>
      <c r="AZ57" s="86"/>
      <c r="BA57" s="85"/>
      <c r="BB57" s="85"/>
      <c r="BC57" s="82"/>
      <c r="BD57" s="88"/>
      <c r="BE57" s="85"/>
      <c r="BF57" s="83"/>
      <c r="BG57" s="83"/>
      <c r="BH57" s="225"/>
      <c r="BI57" s="226"/>
      <c r="BJ57" s="84" t="s">
        <v>1643</v>
      </c>
      <c r="BK57" s="83"/>
      <c r="BL57" s="83"/>
      <c r="BM57" s="83"/>
      <c r="BN57" s="83"/>
      <c r="BO57" s="83"/>
      <c r="BP57" s="83"/>
      <c r="BQ57" s="83"/>
      <c r="BR57" s="83"/>
      <c r="BS57" s="89"/>
      <c r="BT57" s="89"/>
      <c r="BU57" s="7"/>
      <c r="BV57" s="51"/>
      <c r="BW57" s="51"/>
      <c r="BX57" s="247"/>
      <c r="BY57" s="247"/>
      <c r="BZ57" s="247"/>
      <c r="CA57" s="247"/>
      <c r="CB57" s="247"/>
      <c r="CC57" s="247"/>
      <c r="CD57" s="247"/>
      <c r="CE57" s="247"/>
      <c r="CF57" s="247"/>
      <c r="CG57" s="247"/>
      <c r="CH57" s="247"/>
      <c r="CI57" s="247"/>
      <c r="CJ57" s="247"/>
      <c r="CK57" s="247"/>
      <c r="CL57" s="247"/>
      <c r="CM57" s="247"/>
      <c r="CN57" s="247"/>
      <c r="CO57" s="247"/>
      <c r="CP57" s="247"/>
      <c r="CQ57" s="247"/>
      <c r="CR57" s="247"/>
      <c r="CS57" s="247"/>
      <c r="CT57" s="247"/>
      <c r="CU57" s="247"/>
      <c r="CV57" s="247"/>
      <c r="CW57" s="247"/>
      <c r="CX57" s="247"/>
      <c r="CY57" s="247"/>
      <c r="CZ57" s="247"/>
      <c r="DA57" s="247"/>
      <c r="DB57" s="247"/>
      <c r="DC57" s="247"/>
      <c r="DD57" s="247"/>
      <c r="DE57" s="247"/>
      <c r="DF57" s="247"/>
      <c r="DG57" s="247"/>
      <c r="DH57" s="247"/>
      <c r="DI57" s="247"/>
      <c r="DJ57" s="247"/>
      <c r="DK57" s="247"/>
      <c r="DL57" s="247"/>
      <c r="DM57" s="247"/>
      <c r="DN57" s="249">
        <f>ROUND(SUMPRODUCT(--(school_short_name=schoolselect),(Q12_3_Excellent)*100),1)</f>
        <v>0</v>
      </c>
      <c r="DO57" s="249"/>
      <c r="DP57" s="249"/>
      <c r="DQ57" s="249"/>
      <c r="DR57" s="250">
        <f>ROUND(SUMPRODUCT(--(school_short_name=schoolselect),(Q12_3_Satisfactory)*100),1)</f>
        <v>0</v>
      </c>
      <c r="DS57" s="250"/>
      <c r="DT57" s="250"/>
      <c r="DU57" s="250"/>
      <c r="DV57" s="251">
        <f>ROUND(SUMPRODUCT(--(school_short_name=schoolselect),(Q12_3_Poor)*100),1)</f>
        <v>0</v>
      </c>
      <c r="DW57" s="251"/>
      <c r="DX57" s="251"/>
      <c r="DY57" s="251"/>
      <c r="DZ57" s="252">
        <f>ROUND(SUMPRODUCT(--(school_short_name=schoolselect),(Q12_3_DNA)*100),1)+ROUND(SUMPRODUCT(--(school_short_name=schoolselect),(Q12_3_Dont_Know)*100),1)</f>
        <v>0</v>
      </c>
      <c r="EA57" s="252"/>
      <c r="EB57" s="252"/>
      <c r="EC57" s="252"/>
      <c r="ED57" s="235">
        <f>ROUND(SUMPRODUCT(--(school_short_name=schoolselect),(Q12_3_Missing)*100),1)</f>
        <v>0</v>
      </c>
      <c r="EE57" s="235"/>
      <c r="EF57" s="235"/>
      <c r="EG57" s="235"/>
      <c r="EH57" s="94" t="s">
        <v>1626</v>
      </c>
      <c r="EI57" s="7"/>
      <c r="EJ57" s="7"/>
    </row>
    <row r="58" spans="6:147" s="51" customFormat="1" ht="17.25" customHeight="1" thickTop="1" x14ac:dyDescent="0.25">
      <c r="F58" s="65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97"/>
      <c r="BX58" s="246" t="s">
        <v>24</v>
      </c>
      <c r="BY58" s="246"/>
      <c r="BZ58" s="246"/>
      <c r="CA58" s="246"/>
      <c r="CB58" s="246"/>
      <c r="CC58" s="246"/>
      <c r="CD58" s="246"/>
      <c r="CE58" s="246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246"/>
      <c r="CQ58" s="246"/>
      <c r="CR58" s="246"/>
      <c r="CS58" s="246"/>
      <c r="CT58" s="246"/>
      <c r="CU58" s="246"/>
      <c r="CV58" s="246"/>
      <c r="CW58" s="246"/>
      <c r="CX58" s="246"/>
      <c r="CY58" s="246"/>
      <c r="CZ58" s="246"/>
      <c r="DA58" s="246"/>
      <c r="DB58" s="246"/>
      <c r="DC58" s="246"/>
      <c r="DD58" s="246"/>
      <c r="DE58" s="246"/>
      <c r="DF58" s="246"/>
      <c r="DG58" s="246"/>
      <c r="DH58" s="246"/>
      <c r="DI58" s="246"/>
      <c r="DJ58" s="246"/>
      <c r="DK58" s="246"/>
      <c r="DL58" s="246"/>
      <c r="DM58" s="246"/>
      <c r="DN58" s="115">
        <v>4</v>
      </c>
      <c r="DO58" s="115">
        <v>9</v>
      </c>
      <c r="DP58" s="115">
        <v>14</v>
      </c>
      <c r="DQ58" s="115">
        <v>19</v>
      </c>
      <c r="DR58" s="115">
        <v>24</v>
      </c>
      <c r="DS58" s="115">
        <v>29</v>
      </c>
      <c r="DT58" s="115">
        <v>34</v>
      </c>
      <c r="DU58" s="115">
        <v>39</v>
      </c>
      <c r="DV58" s="115">
        <v>44</v>
      </c>
      <c r="DW58" s="115">
        <v>49</v>
      </c>
      <c r="DX58" s="116">
        <v>54</v>
      </c>
      <c r="DY58" s="115">
        <v>59</v>
      </c>
      <c r="DZ58" s="115">
        <v>64</v>
      </c>
      <c r="EA58" s="115">
        <v>69</v>
      </c>
      <c r="EB58" s="115">
        <v>74</v>
      </c>
      <c r="EC58" s="115">
        <v>79</v>
      </c>
      <c r="ED58" s="115">
        <v>84</v>
      </c>
      <c r="EE58" s="115">
        <v>89</v>
      </c>
      <c r="EF58" s="115">
        <v>94</v>
      </c>
      <c r="EG58" s="115">
        <v>99</v>
      </c>
      <c r="EH58" s="109"/>
      <c r="EI58" s="7"/>
      <c r="EJ58" s="7"/>
    </row>
    <row r="59" spans="6:147" s="51" customFormat="1" ht="17.25" customHeight="1" x14ac:dyDescent="0.25">
      <c r="F59" s="65"/>
      <c r="G59" s="223" t="s">
        <v>1663</v>
      </c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91">
        <v>4</v>
      </c>
      <c r="AZ59" s="92">
        <v>9</v>
      </c>
      <c r="BA59" s="92">
        <v>14</v>
      </c>
      <c r="BB59" s="92">
        <v>19</v>
      </c>
      <c r="BC59" s="92">
        <v>24</v>
      </c>
      <c r="BD59" s="92">
        <v>29</v>
      </c>
      <c r="BE59" s="92">
        <v>34</v>
      </c>
      <c r="BF59" s="92">
        <v>39</v>
      </c>
      <c r="BG59" s="92">
        <v>44</v>
      </c>
      <c r="BH59" s="92">
        <v>49</v>
      </c>
      <c r="BI59" s="92">
        <v>54</v>
      </c>
      <c r="BJ59" s="92">
        <v>59</v>
      </c>
      <c r="BK59" s="92">
        <v>64</v>
      </c>
      <c r="BL59" s="92">
        <v>69</v>
      </c>
      <c r="BM59" s="92">
        <v>74</v>
      </c>
      <c r="BN59" s="92">
        <v>79</v>
      </c>
      <c r="BO59" s="92">
        <v>84</v>
      </c>
      <c r="BP59" s="92">
        <v>89</v>
      </c>
      <c r="BQ59" s="92">
        <v>94</v>
      </c>
      <c r="BR59" s="92">
        <v>99</v>
      </c>
      <c r="BS59" s="117"/>
      <c r="BT59" s="117"/>
      <c r="BU59" s="97"/>
      <c r="BX59" s="247"/>
      <c r="BY59" s="247"/>
      <c r="BZ59" s="247"/>
      <c r="CA59" s="247"/>
      <c r="CB59" s="247"/>
      <c r="CC59" s="247"/>
      <c r="CD59" s="247"/>
      <c r="CE59" s="247"/>
      <c r="CF59" s="247"/>
      <c r="CG59" s="247"/>
      <c r="CH59" s="247"/>
      <c r="CI59" s="247"/>
      <c r="CJ59" s="247"/>
      <c r="CK59" s="247"/>
      <c r="CL59" s="247"/>
      <c r="CM59" s="247"/>
      <c r="CN59" s="247"/>
      <c r="CO59" s="247"/>
      <c r="CP59" s="247"/>
      <c r="CQ59" s="247"/>
      <c r="CR59" s="247"/>
      <c r="CS59" s="247"/>
      <c r="CT59" s="247"/>
      <c r="CU59" s="247"/>
      <c r="CV59" s="247"/>
      <c r="CW59" s="247"/>
      <c r="CX59" s="247"/>
      <c r="CY59" s="247"/>
      <c r="CZ59" s="247"/>
      <c r="DA59" s="247"/>
      <c r="DB59" s="247"/>
      <c r="DC59" s="247"/>
      <c r="DD59" s="247"/>
      <c r="DE59" s="247"/>
      <c r="DF59" s="247"/>
      <c r="DG59" s="247"/>
      <c r="DH59" s="247"/>
      <c r="DI59" s="247"/>
      <c r="DJ59" s="247"/>
      <c r="DK59" s="247"/>
      <c r="DL59" s="247"/>
      <c r="DM59" s="247"/>
      <c r="DN59" s="242">
        <f>ROUND(SUMPRODUCT(--(school_short_name=schoolselect),(Q12_4_Excellent)*100),1)</f>
        <v>0</v>
      </c>
      <c r="DO59" s="242"/>
      <c r="DP59" s="242"/>
      <c r="DQ59" s="242"/>
      <c r="DR59" s="243">
        <f>ROUND(SUMPRODUCT(--(school_short_name=schoolselect),(Q12_4_Satisfactory)*100),1)</f>
        <v>0</v>
      </c>
      <c r="DS59" s="243"/>
      <c r="DT59" s="243"/>
      <c r="DU59" s="243"/>
      <c r="DV59" s="244">
        <f>ROUND(SUMPRODUCT(--(school_short_name=schoolselect),(Q12_4_Poor)*100),1)</f>
        <v>0</v>
      </c>
      <c r="DW59" s="244"/>
      <c r="DX59" s="244"/>
      <c r="DY59" s="244"/>
      <c r="DZ59" s="245">
        <f>ROUND(SUMPRODUCT(--(school_short_name=schoolselect),(Q12_4_DNA)*100),1)+ROUND(SUMPRODUCT(--(school_short_name=schoolselect),(Q12_4_Dont_Know)*100),1)</f>
        <v>0</v>
      </c>
      <c r="EA59" s="245"/>
      <c r="EB59" s="245"/>
      <c r="EC59" s="245"/>
      <c r="ED59" s="235">
        <f>ROUND(SUMPRODUCT(--(school_short_name=schoolselect),(Q12_4_Missing)*100),1)</f>
        <v>0</v>
      </c>
      <c r="EE59" s="235"/>
      <c r="EF59" s="235"/>
      <c r="EG59" s="235"/>
      <c r="EH59" s="94" t="s">
        <v>1626</v>
      </c>
      <c r="EI59" s="7"/>
      <c r="EJ59" s="7"/>
    </row>
    <row r="60" spans="6:147" s="51" customFormat="1" ht="17.25" customHeight="1" x14ac:dyDescent="0.25">
      <c r="F60" s="65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19" t="str">
        <f>IFERROR(INDEX(Q7_1_Completely,(MATCH(schoolselect,school_short_name,0)))*100,"")</f>
        <v/>
      </c>
      <c r="AZ60" s="219"/>
      <c r="BA60" s="219"/>
      <c r="BB60" s="219"/>
      <c r="BC60" s="220" t="str">
        <f>IFERROR(INDEX(Q7_1_Mostly,(MATCH(schoolselect,school_short_name,0)))*100,"")</f>
        <v/>
      </c>
      <c r="BD60" s="220"/>
      <c r="BE60" s="220"/>
      <c r="BF60" s="220"/>
      <c r="BG60" s="221" t="str">
        <f>IFERROR(INDEX(Q7_1_A_little,(MATCH(schoolselect,school_short_name,0)))*100,"")</f>
        <v/>
      </c>
      <c r="BH60" s="221"/>
      <c r="BI60" s="221"/>
      <c r="BJ60" s="221"/>
      <c r="BK60" s="215" t="str">
        <f>IFERROR(INDEX(Q7_1_Not_at_all,(MATCH(schoolselect,school_short_name,0)))*100,"")</f>
        <v/>
      </c>
      <c r="BL60" s="215"/>
      <c r="BM60" s="215"/>
      <c r="BN60" s="215"/>
      <c r="BO60" s="212" t="str">
        <f>IFERROR(INDEX(Q7_1_Missing,(MATCH(schoolselect,school_short_name,0)))*100,"")</f>
        <v/>
      </c>
      <c r="BP60" s="212"/>
      <c r="BQ60" s="212"/>
      <c r="BR60" s="212"/>
      <c r="BS60" s="106" t="s">
        <v>1626</v>
      </c>
      <c r="BT60" s="47"/>
      <c r="BU60" s="98"/>
      <c r="BX60" s="246" t="s">
        <v>25</v>
      </c>
      <c r="BY60" s="246"/>
      <c r="BZ60" s="246"/>
      <c r="CA60" s="246"/>
      <c r="CB60" s="246"/>
      <c r="CC60" s="246"/>
      <c r="CD60" s="246"/>
      <c r="CE60" s="246"/>
      <c r="CF60" s="246"/>
      <c r="CG60" s="246"/>
      <c r="CH60" s="246"/>
      <c r="CI60" s="246"/>
      <c r="CJ60" s="246"/>
      <c r="CK60" s="246"/>
      <c r="CL60" s="246"/>
      <c r="CM60" s="246"/>
      <c r="CN60" s="246"/>
      <c r="CO60" s="246"/>
      <c r="CP60" s="246"/>
      <c r="CQ60" s="246"/>
      <c r="CR60" s="246"/>
      <c r="CS60" s="246"/>
      <c r="CT60" s="246"/>
      <c r="CU60" s="246"/>
      <c r="CV60" s="246"/>
      <c r="CW60" s="246"/>
      <c r="CX60" s="246"/>
      <c r="CY60" s="246"/>
      <c r="CZ60" s="246"/>
      <c r="DA60" s="246"/>
      <c r="DB60" s="246"/>
      <c r="DC60" s="246"/>
      <c r="DD60" s="246"/>
      <c r="DE60" s="246"/>
      <c r="DF60" s="246"/>
      <c r="DG60" s="246"/>
      <c r="DH60" s="246"/>
      <c r="DI60" s="246"/>
      <c r="DJ60" s="246"/>
      <c r="DK60" s="246"/>
      <c r="DL60" s="246"/>
      <c r="DM60" s="246"/>
      <c r="DN60" s="115">
        <v>4</v>
      </c>
      <c r="DO60" s="115">
        <v>9</v>
      </c>
      <c r="DP60" s="115">
        <v>14</v>
      </c>
      <c r="DQ60" s="115">
        <v>19</v>
      </c>
      <c r="DR60" s="115">
        <v>24</v>
      </c>
      <c r="DS60" s="115">
        <v>29</v>
      </c>
      <c r="DT60" s="115">
        <v>34</v>
      </c>
      <c r="DU60" s="115">
        <v>39</v>
      </c>
      <c r="DV60" s="115">
        <v>44</v>
      </c>
      <c r="DW60" s="115">
        <v>49</v>
      </c>
      <c r="DX60" s="116">
        <v>54</v>
      </c>
      <c r="DY60" s="115">
        <v>59</v>
      </c>
      <c r="DZ60" s="115">
        <v>64</v>
      </c>
      <c r="EA60" s="115">
        <v>69</v>
      </c>
      <c r="EB60" s="115">
        <v>74</v>
      </c>
      <c r="EC60" s="115">
        <v>79</v>
      </c>
      <c r="ED60" s="115">
        <v>84</v>
      </c>
      <c r="EE60" s="115">
        <v>89</v>
      </c>
      <c r="EF60" s="115">
        <v>94</v>
      </c>
      <c r="EG60" s="115">
        <v>99</v>
      </c>
      <c r="EH60" s="109"/>
      <c r="EI60" s="7"/>
      <c r="EJ60" s="7"/>
    </row>
    <row r="61" spans="6:147" s="51" customFormat="1" ht="17.25" customHeight="1" x14ac:dyDescent="0.25">
      <c r="F61" s="65"/>
      <c r="G61" s="223" t="s">
        <v>1664</v>
      </c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91">
        <v>4</v>
      </c>
      <c r="AZ61" s="92">
        <v>9</v>
      </c>
      <c r="BA61" s="92">
        <v>14</v>
      </c>
      <c r="BB61" s="92">
        <v>19</v>
      </c>
      <c r="BC61" s="92">
        <v>24</v>
      </c>
      <c r="BD61" s="92">
        <v>29</v>
      </c>
      <c r="BE61" s="92">
        <v>34</v>
      </c>
      <c r="BF61" s="92">
        <v>39</v>
      </c>
      <c r="BG61" s="92">
        <v>44</v>
      </c>
      <c r="BH61" s="92">
        <v>49</v>
      </c>
      <c r="BI61" s="92">
        <v>54</v>
      </c>
      <c r="BJ61" s="92">
        <v>59</v>
      </c>
      <c r="BK61" s="92">
        <v>64</v>
      </c>
      <c r="BL61" s="92">
        <v>69</v>
      </c>
      <c r="BM61" s="92">
        <v>74</v>
      </c>
      <c r="BN61" s="92">
        <v>79</v>
      </c>
      <c r="BO61" s="92">
        <v>84</v>
      </c>
      <c r="BP61" s="92">
        <v>89</v>
      </c>
      <c r="BQ61" s="92">
        <v>94</v>
      </c>
      <c r="BR61" s="92">
        <v>99</v>
      </c>
      <c r="BS61" s="48"/>
      <c r="BT61" s="48"/>
      <c r="BU61" s="48"/>
      <c r="BV61" s="98"/>
      <c r="BW61" s="98"/>
      <c r="BX61" s="247"/>
      <c r="BY61" s="247"/>
      <c r="BZ61" s="247"/>
      <c r="CA61" s="247"/>
      <c r="CB61" s="247"/>
      <c r="CC61" s="247"/>
      <c r="CD61" s="247"/>
      <c r="CE61" s="247"/>
      <c r="CF61" s="247"/>
      <c r="CG61" s="247"/>
      <c r="CH61" s="247"/>
      <c r="CI61" s="247"/>
      <c r="CJ61" s="247"/>
      <c r="CK61" s="247"/>
      <c r="CL61" s="247"/>
      <c r="CM61" s="247"/>
      <c r="CN61" s="247"/>
      <c r="CO61" s="247"/>
      <c r="CP61" s="247"/>
      <c r="CQ61" s="247"/>
      <c r="CR61" s="247"/>
      <c r="CS61" s="247"/>
      <c r="CT61" s="247"/>
      <c r="CU61" s="247"/>
      <c r="CV61" s="247"/>
      <c r="CW61" s="247"/>
      <c r="CX61" s="247"/>
      <c r="CY61" s="247"/>
      <c r="CZ61" s="247"/>
      <c r="DA61" s="247"/>
      <c r="DB61" s="247"/>
      <c r="DC61" s="247"/>
      <c r="DD61" s="247"/>
      <c r="DE61" s="247"/>
      <c r="DF61" s="247"/>
      <c r="DG61" s="247"/>
      <c r="DH61" s="247"/>
      <c r="DI61" s="247"/>
      <c r="DJ61" s="247"/>
      <c r="DK61" s="247"/>
      <c r="DL61" s="247"/>
      <c r="DM61" s="247"/>
      <c r="DN61" s="249">
        <f>ROUND(SUMPRODUCT(--(school_short_name=schoolselect),(Q12_5_Excellent)*100),1)</f>
        <v>0</v>
      </c>
      <c r="DO61" s="249"/>
      <c r="DP61" s="249"/>
      <c r="DQ61" s="249"/>
      <c r="DR61" s="250">
        <f>ROUND(SUMPRODUCT(--(school_short_name=schoolselect),(Q12_5_Satisfactory)*100),1)</f>
        <v>0</v>
      </c>
      <c r="DS61" s="250"/>
      <c r="DT61" s="250"/>
      <c r="DU61" s="250"/>
      <c r="DV61" s="251">
        <f>ROUND(SUMPRODUCT(--(school_short_name=schoolselect),(Q12_5_Poor)*100),1)</f>
        <v>0</v>
      </c>
      <c r="DW61" s="251"/>
      <c r="DX61" s="251"/>
      <c r="DY61" s="251"/>
      <c r="DZ61" s="252">
        <f>ROUND(SUMPRODUCT(--(school_short_name=schoolselect),(Q12_5_DNA)*100),1)+ROUND(SUMPRODUCT(--(school_short_name=schoolselect),(Q12_5_Dont_Know)*100),1)</f>
        <v>0</v>
      </c>
      <c r="EA61" s="252"/>
      <c r="EB61" s="252"/>
      <c r="EC61" s="252"/>
      <c r="ED61" s="235">
        <f>ROUND(SUMPRODUCT(--(school_short_name=schoolselect),(Q12_5_Missing)*100),1)</f>
        <v>0</v>
      </c>
      <c r="EE61" s="235"/>
      <c r="EF61" s="235"/>
      <c r="EG61" s="235"/>
      <c r="EH61" s="94" t="s">
        <v>1626</v>
      </c>
      <c r="EI61" s="7"/>
      <c r="EJ61" s="7"/>
    </row>
    <row r="62" spans="6:147" s="98" customFormat="1" ht="17.25" customHeight="1" x14ac:dyDescent="0.25">
      <c r="F62" s="65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19" t="str">
        <f>IFERROR(INDEX(Q7_2_Completely,(MATCH(schoolselect,school_short_name,0)))*100,"")</f>
        <v/>
      </c>
      <c r="AZ62" s="219"/>
      <c r="BA62" s="219"/>
      <c r="BB62" s="219"/>
      <c r="BC62" s="220" t="str">
        <f>IFERROR(INDEX(Q7_2_Mostly,(MATCH(schoolselect,school_short_name,0)))*100,"")</f>
        <v/>
      </c>
      <c r="BD62" s="220"/>
      <c r="BE62" s="220"/>
      <c r="BF62" s="220"/>
      <c r="BG62" s="221" t="str">
        <f>IFERROR(INDEX(Q7_2_A_little,(MATCH(schoolselect,school_short_name,0)))*100,"")</f>
        <v/>
      </c>
      <c r="BH62" s="221"/>
      <c r="BI62" s="221"/>
      <c r="BJ62" s="221"/>
      <c r="BK62" s="215" t="str">
        <f>IFERROR(INDEX(Q7_2_Not_at_all,(MATCH(schoolselect,school_short_name,0)))*100,"")</f>
        <v/>
      </c>
      <c r="BL62" s="215"/>
      <c r="BM62" s="215"/>
      <c r="BN62" s="215"/>
      <c r="BO62" s="212" t="str">
        <f>IFERROR(INDEX(Q7_2_Missing,(MATCH(schoolselect,school_short_name,0)))*100,"")</f>
        <v/>
      </c>
      <c r="BP62" s="212"/>
      <c r="BQ62" s="212"/>
      <c r="BR62" s="212"/>
      <c r="BS62" s="106" t="s">
        <v>1626</v>
      </c>
      <c r="BT62" s="51"/>
      <c r="BV62" s="48"/>
      <c r="BW62" s="48"/>
      <c r="BX62" s="248" t="s">
        <v>26</v>
      </c>
      <c r="BY62" s="248"/>
      <c r="BZ62" s="248"/>
      <c r="CA62" s="248"/>
      <c r="CB62" s="248"/>
      <c r="CC62" s="248"/>
      <c r="CD62" s="248"/>
      <c r="CE62" s="248"/>
      <c r="CF62" s="248"/>
      <c r="CG62" s="248"/>
      <c r="CH62" s="248"/>
      <c r="CI62" s="248"/>
      <c r="CJ62" s="248"/>
      <c r="CK62" s="248"/>
      <c r="CL62" s="248"/>
      <c r="CM62" s="248"/>
      <c r="CN62" s="248"/>
      <c r="CO62" s="248"/>
      <c r="CP62" s="248"/>
      <c r="CQ62" s="248"/>
      <c r="CR62" s="248"/>
      <c r="CS62" s="248"/>
      <c r="CT62" s="248"/>
      <c r="CU62" s="248"/>
      <c r="CV62" s="248"/>
      <c r="CW62" s="248"/>
      <c r="CX62" s="248"/>
      <c r="CY62" s="248"/>
      <c r="CZ62" s="248"/>
      <c r="DA62" s="248"/>
      <c r="DB62" s="248"/>
      <c r="DC62" s="248"/>
      <c r="DD62" s="248"/>
      <c r="DE62" s="248"/>
      <c r="DF62" s="248"/>
      <c r="DG62" s="248"/>
      <c r="DH62" s="248"/>
      <c r="DI62" s="248"/>
      <c r="DJ62" s="248"/>
      <c r="DK62" s="248"/>
      <c r="DL62" s="248"/>
      <c r="DM62" s="248"/>
      <c r="DN62" s="116">
        <v>4</v>
      </c>
      <c r="DO62" s="115">
        <v>9</v>
      </c>
      <c r="DP62" s="115">
        <v>14</v>
      </c>
      <c r="DQ62" s="115">
        <v>19</v>
      </c>
      <c r="DR62" s="115">
        <v>24</v>
      </c>
      <c r="DS62" s="115">
        <v>29</v>
      </c>
      <c r="DT62" s="115">
        <v>34</v>
      </c>
      <c r="DU62" s="115">
        <v>39</v>
      </c>
      <c r="DV62" s="115">
        <v>44</v>
      </c>
      <c r="DW62" s="115">
        <v>49</v>
      </c>
      <c r="DX62" s="116">
        <v>54</v>
      </c>
      <c r="DY62" s="115">
        <v>59</v>
      </c>
      <c r="DZ62" s="115">
        <v>64</v>
      </c>
      <c r="EA62" s="115">
        <v>69</v>
      </c>
      <c r="EB62" s="115">
        <v>74</v>
      </c>
      <c r="EC62" s="115">
        <v>79</v>
      </c>
      <c r="ED62" s="115">
        <v>84</v>
      </c>
      <c r="EE62" s="115">
        <v>89</v>
      </c>
      <c r="EF62" s="115">
        <v>94</v>
      </c>
      <c r="EG62" s="115">
        <v>99</v>
      </c>
      <c r="EH62" s="109"/>
      <c r="EI62" s="7"/>
      <c r="EJ62" s="7"/>
    </row>
    <row r="63" spans="6:147" s="48" customFormat="1" ht="17.25" customHeight="1" x14ac:dyDescent="0.25">
      <c r="F63" s="65"/>
      <c r="G63" s="223" t="s">
        <v>1665</v>
      </c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91">
        <v>4</v>
      </c>
      <c r="AZ63" s="92">
        <v>9</v>
      </c>
      <c r="BA63" s="92">
        <v>14</v>
      </c>
      <c r="BB63" s="92">
        <v>19</v>
      </c>
      <c r="BC63" s="92">
        <v>24</v>
      </c>
      <c r="BD63" s="92">
        <v>29</v>
      </c>
      <c r="BE63" s="92">
        <v>34</v>
      </c>
      <c r="BF63" s="92">
        <v>39</v>
      </c>
      <c r="BG63" s="92">
        <v>44</v>
      </c>
      <c r="BH63" s="92">
        <v>49</v>
      </c>
      <c r="BI63" s="92">
        <v>54</v>
      </c>
      <c r="BJ63" s="92">
        <v>59</v>
      </c>
      <c r="BK63" s="92">
        <v>64</v>
      </c>
      <c r="BL63" s="92">
        <v>69</v>
      </c>
      <c r="BM63" s="92">
        <v>74</v>
      </c>
      <c r="BN63" s="92">
        <v>79</v>
      </c>
      <c r="BO63" s="92">
        <v>84</v>
      </c>
      <c r="BP63" s="92">
        <v>89</v>
      </c>
      <c r="BQ63" s="92">
        <v>94</v>
      </c>
      <c r="BR63" s="92">
        <v>99</v>
      </c>
      <c r="BS63" s="104"/>
      <c r="BT63" s="95"/>
      <c r="BU63" s="119"/>
      <c r="BV63" s="51"/>
      <c r="BW63" s="51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2">
        <f>ROUND(SUMPRODUCT(--(school_short_name=schoolselect),(Q12_6_Excellent)*100),1)</f>
        <v>0</v>
      </c>
      <c r="DO63" s="242"/>
      <c r="DP63" s="242"/>
      <c r="DQ63" s="242"/>
      <c r="DR63" s="243">
        <f>ROUND(SUMPRODUCT(--(school_short_name=schoolselect),(Q12_6_Satisfactory)*100),1)</f>
        <v>0</v>
      </c>
      <c r="DS63" s="243"/>
      <c r="DT63" s="243"/>
      <c r="DU63" s="243"/>
      <c r="DV63" s="244">
        <f>ROUND(SUMPRODUCT(--(school_short_name=schoolselect),(Q12_6_Poor)*100),1)</f>
        <v>0</v>
      </c>
      <c r="DW63" s="244"/>
      <c r="DX63" s="244"/>
      <c r="DY63" s="244"/>
      <c r="DZ63" s="245">
        <f>ROUND(SUMPRODUCT(--(school_short_name=schoolselect),(Q12_6_DNA)*100),1)+ROUND(SUMPRODUCT(--(school_short_name=schoolselect),(Q12_6_Dont_Know)*100),1)</f>
        <v>0</v>
      </c>
      <c r="EA63" s="245"/>
      <c r="EB63" s="245"/>
      <c r="EC63" s="245"/>
      <c r="ED63" s="235">
        <f>ROUND(SUMPRODUCT(--(school_short_name=schoolselect),(Q12_6_Missing)*100),1)</f>
        <v>0</v>
      </c>
      <c r="EE63" s="235"/>
      <c r="EF63" s="235"/>
      <c r="EG63" s="235"/>
      <c r="EH63" s="94" t="s">
        <v>1626</v>
      </c>
      <c r="EI63" s="7"/>
      <c r="EJ63" s="7"/>
    </row>
    <row r="64" spans="6:147" s="51" customFormat="1" ht="17.25" customHeight="1" x14ac:dyDescent="0.25">
      <c r="F64" s="65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19" t="str">
        <f>IFERROR(INDEX(Q7_3_Completely,(MATCH(schoolselect,school_short_name,0)))*100,"")</f>
        <v/>
      </c>
      <c r="AZ64" s="219"/>
      <c r="BA64" s="219"/>
      <c r="BB64" s="219"/>
      <c r="BC64" s="220" t="str">
        <f>IFERROR(INDEX(Q7_3_Mostly,(MATCH(schoolselect,school_short_name,0)))*100,"")</f>
        <v/>
      </c>
      <c r="BD64" s="220"/>
      <c r="BE64" s="220"/>
      <c r="BF64" s="220"/>
      <c r="BG64" s="221" t="str">
        <f>IFERROR(INDEX(Q7_3_A_little,(MATCH(schoolselect,school_short_name,0)))*100,"")</f>
        <v/>
      </c>
      <c r="BH64" s="221"/>
      <c r="BI64" s="221"/>
      <c r="BJ64" s="221"/>
      <c r="BK64" s="215" t="str">
        <f>IFERROR(INDEX(Q7_3_Not_at_all,(MATCH(schoolselect,school_short_name,0)))*100,"")</f>
        <v/>
      </c>
      <c r="BL64" s="215"/>
      <c r="BM64" s="215"/>
      <c r="BN64" s="215"/>
      <c r="BO64" s="212" t="str">
        <f>IFERROR(INDEX(Q7_3_Missing,(MATCH(schoolselect,school_short_name,0)))*100,"")</f>
        <v/>
      </c>
      <c r="BP64" s="212"/>
      <c r="BQ64" s="212"/>
      <c r="BR64" s="212"/>
      <c r="BS64" s="106" t="s">
        <v>1626</v>
      </c>
      <c r="BU64" s="119"/>
      <c r="BV64" s="95"/>
      <c r="BW64" s="120"/>
      <c r="BX64" s="120"/>
      <c r="BY64" s="120"/>
      <c r="BZ64" s="120"/>
      <c r="CA64" s="120"/>
      <c r="CB64" s="120"/>
      <c r="CC64" s="120"/>
      <c r="CD64" s="120"/>
      <c r="CE64" s="120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7"/>
    </row>
    <row r="65" spans="6:218" s="95" customFormat="1" ht="17.25" customHeight="1" x14ac:dyDescent="0.25">
      <c r="F65" s="65"/>
      <c r="G65" s="223" t="s">
        <v>1666</v>
      </c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91">
        <v>4</v>
      </c>
      <c r="AZ65" s="92">
        <v>9</v>
      </c>
      <c r="BA65" s="92">
        <v>14</v>
      </c>
      <c r="BB65" s="92">
        <v>19</v>
      </c>
      <c r="BC65" s="92">
        <v>24</v>
      </c>
      <c r="BD65" s="92">
        <v>29</v>
      </c>
      <c r="BE65" s="92">
        <v>34</v>
      </c>
      <c r="BF65" s="92">
        <v>39</v>
      </c>
      <c r="BG65" s="92">
        <v>44</v>
      </c>
      <c r="BH65" s="92">
        <v>49</v>
      </c>
      <c r="BI65" s="92">
        <v>54</v>
      </c>
      <c r="BJ65" s="92">
        <v>59</v>
      </c>
      <c r="BK65" s="92">
        <v>64</v>
      </c>
      <c r="BL65" s="92">
        <v>69</v>
      </c>
      <c r="BM65" s="92">
        <v>74</v>
      </c>
      <c r="BN65" s="92">
        <v>79</v>
      </c>
      <c r="BO65" s="92">
        <v>84</v>
      </c>
      <c r="BP65" s="92">
        <v>89</v>
      </c>
      <c r="BQ65" s="92">
        <v>94</v>
      </c>
      <c r="BR65" s="92">
        <v>99</v>
      </c>
      <c r="BS65" s="104"/>
      <c r="BT65" s="98"/>
      <c r="BV65" s="238" t="s">
        <v>1667</v>
      </c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7"/>
      <c r="EK65" s="7"/>
      <c r="EL65" s="47"/>
      <c r="EM65" s="47"/>
      <c r="EN65" s="47"/>
      <c r="EO65" s="47"/>
      <c r="EP65" s="47"/>
      <c r="EQ65" s="47"/>
    </row>
    <row r="66" spans="6:218" s="95" customFormat="1" ht="17.25" customHeight="1" x14ac:dyDescent="0.25">
      <c r="F66" s="65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19" t="str">
        <f>IFERROR(INDEX(Q7_4_Completely,(MATCH(schoolselect,school_short_name,0)))*100,"")</f>
        <v/>
      </c>
      <c r="AZ66" s="219"/>
      <c r="BA66" s="219"/>
      <c r="BB66" s="219"/>
      <c r="BC66" s="220" t="str">
        <f>IFERROR(INDEX(Q7_4_Mostly,(MATCH(schoolselect,school_short_name,0)))*100,"")</f>
        <v/>
      </c>
      <c r="BD66" s="220"/>
      <c r="BE66" s="220"/>
      <c r="BF66" s="220"/>
      <c r="BG66" s="221" t="str">
        <f>IFERROR(INDEX(Q7_4_A_little,(MATCH(schoolselect,school_short_name,0)))*100,"")</f>
        <v/>
      </c>
      <c r="BH66" s="221"/>
      <c r="BI66" s="221"/>
      <c r="BJ66" s="221"/>
      <c r="BK66" s="215" t="str">
        <f>IFERROR(INDEX(Q7_4_Not_at_all,(MATCH(schoolselect,school_short_name,0)))*100,"")</f>
        <v/>
      </c>
      <c r="BL66" s="215"/>
      <c r="BM66" s="215"/>
      <c r="BN66" s="215"/>
      <c r="BO66" s="212" t="str">
        <f>IFERROR(INDEX(Q7_4_Missing,(MATCH(schoolselect,school_short_name,0)))*100,"")</f>
        <v/>
      </c>
      <c r="BP66" s="212"/>
      <c r="BQ66" s="212"/>
      <c r="BR66" s="212"/>
      <c r="BS66" s="106" t="s">
        <v>1626</v>
      </c>
      <c r="BT66" s="48"/>
      <c r="BU66" s="51"/>
      <c r="BV66" s="240"/>
      <c r="BW66" s="241"/>
      <c r="BX66" s="241"/>
      <c r="BY66" s="241"/>
      <c r="BZ66" s="241"/>
      <c r="CA66" s="241"/>
      <c r="CB66" s="241"/>
      <c r="CC66" s="241"/>
      <c r="CD66" s="241"/>
      <c r="CE66" s="241"/>
      <c r="CF66" s="241"/>
      <c r="CG66" s="241"/>
      <c r="CH66" s="241"/>
      <c r="CI66" s="241"/>
      <c r="CJ66" s="241"/>
      <c r="CK66" s="241"/>
      <c r="CL66" s="241"/>
      <c r="CM66" s="241"/>
      <c r="CN66" s="241"/>
      <c r="CO66" s="241"/>
      <c r="CP66" s="241"/>
      <c r="CQ66" s="241"/>
      <c r="CR66" s="241"/>
      <c r="CS66" s="241"/>
      <c r="CT66" s="241"/>
      <c r="CU66" s="241"/>
      <c r="CV66" s="241"/>
      <c r="CW66" s="241"/>
      <c r="CX66" s="241"/>
      <c r="CY66" s="241"/>
      <c r="CZ66" s="241"/>
      <c r="DA66" s="241"/>
      <c r="DB66" s="241"/>
      <c r="DC66" s="241"/>
      <c r="DD66" s="241"/>
      <c r="DE66" s="241"/>
      <c r="DF66" s="241"/>
      <c r="DG66" s="241"/>
      <c r="DH66" s="241"/>
      <c r="DI66" s="241"/>
      <c r="DJ66" s="241"/>
      <c r="DK66" s="241"/>
      <c r="DL66" s="241"/>
      <c r="DM66" s="241"/>
      <c r="DN66" s="241"/>
      <c r="DO66" s="241"/>
      <c r="DP66" s="241"/>
      <c r="DQ66" s="241"/>
      <c r="DR66" s="241"/>
      <c r="DS66" s="241"/>
      <c r="DT66" s="241"/>
      <c r="DU66" s="241"/>
      <c r="DV66" s="241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7"/>
      <c r="EK66" s="7"/>
      <c r="EL66" s="47"/>
      <c r="EM66" s="47"/>
      <c r="EN66" s="47"/>
      <c r="EO66" s="47"/>
      <c r="EP66" s="47"/>
      <c r="EQ66" s="47"/>
    </row>
    <row r="67" spans="6:218" s="47" customFormat="1" ht="17.25" customHeight="1" x14ac:dyDescent="0.25">
      <c r="G67" s="223" t="s">
        <v>1668</v>
      </c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91">
        <v>4</v>
      </c>
      <c r="AZ67" s="92">
        <v>9</v>
      </c>
      <c r="BA67" s="92">
        <v>14</v>
      </c>
      <c r="BB67" s="92">
        <v>19</v>
      </c>
      <c r="BC67" s="92">
        <v>24</v>
      </c>
      <c r="BD67" s="92">
        <v>29</v>
      </c>
      <c r="BE67" s="92">
        <v>34</v>
      </c>
      <c r="BF67" s="92">
        <v>39</v>
      </c>
      <c r="BG67" s="92">
        <v>44</v>
      </c>
      <c r="BH67" s="92">
        <v>49</v>
      </c>
      <c r="BI67" s="92">
        <v>54</v>
      </c>
      <c r="BJ67" s="92">
        <v>59</v>
      </c>
      <c r="BK67" s="92">
        <v>64</v>
      </c>
      <c r="BL67" s="92">
        <v>69</v>
      </c>
      <c r="BM67" s="92">
        <v>74</v>
      </c>
      <c r="BN67" s="92">
        <v>79</v>
      </c>
      <c r="BO67" s="92">
        <v>84</v>
      </c>
      <c r="BP67" s="92">
        <v>89</v>
      </c>
      <c r="BQ67" s="92">
        <v>94</v>
      </c>
      <c r="BR67" s="92">
        <v>99</v>
      </c>
      <c r="BS67" s="104"/>
      <c r="BT67" s="98"/>
      <c r="BU67" s="95"/>
      <c r="BV67" s="236" t="s">
        <v>1669</v>
      </c>
      <c r="BW67" s="236"/>
      <c r="BX67" s="236"/>
      <c r="BY67" s="236"/>
      <c r="BZ67" s="236"/>
      <c r="CA67" s="236"/>
      <c r="CB67" s="236"/>
      <c r="CC67" s="236"/>
      <c r="CD67" s="236"/>
      <c r="CE67" s="236"/>
      <c r="CF67" s="236"/>
      <c r="CG67" s="236"/>
      <c r="CH67" s="236"/>
      <c r="CI67" s="236"/>
      <c r="CJ67" s="236"/>
      <c r="CK67" s="236"/>
      <c r="CL67" s="236"/>
      <c r="CM67" s="236"/>
      <c r="CN67" s="236"/>
      <c r="CO67" s="236"/>
      <c r="CP67" s="236"/>
      <c r="CQ67" s="236"/>
      <c r="CR67" s="236"/>
      <c r="CS67" s="236"/>
      <c r="CT67" s="236"/>
      <c r="CU67" s="236"/>
      <c r="CV67" s="236"/>
      <c r="CW67" s="236"/>
      <c r="CX67" s="236"/>
      <c r="CY67" s="236"/>
      <c r="CZ67" s="236"/>
      <c r="DA67" s="236"/>
      <c r="DB67" s="236"/>
      <c r="DC67" s="236"/>
      <c r="DD67" s="236"/>
      <c r="DE67" s="236"/>
      <c r="DF67" s="236"/>
      <c r="DG67" s="236"/>
      <c r="DH67" s="236"/>
      <c r="DI67" s="236"/>
      <c r="DJ67" s="236"/>
      <c r="DK67" s="236"/>
      <c r="DL67" s="236"/>
      <c r="DM67" s="236"/>
      <c r="DN67" s="236"/>
      <c r="DO67" s="236"/>
      <c r="DP67" s="236"/>
      <c r="DQ67" s="236"/>
      <c r="DR67" s="236"/>
      <c r="DS67" s="236"/>
      <c r="DT67" s="236"/>
      <c r="DU67" s="236"/>
      <c r="DV67" s="236"/>
      <c r="DW67" s="236"/>
      <c r="DX67" s="236"/>
      <c r="DY67" s="236"/>
      <c r="DZ67" s="236"/>
      <c r="EA67" s="236"/>
      <c r="EB67" s="236"/>
      <c r="EC67" s="236"/>
      <c r="ED67" s="236"/>
      <c r="EE67" s="236"/>
      <c r="EF67" s="236"/>
      <c r="EG67" s="236"/>
      <c r="EH67" s="236"/>
      <c r="EI67" s="236"/>
      <c r="EJ67" s="7"/>
      <c r="EK67" s="7"/>
      <c r="EL67" s="12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</row>
    <row r="68" spans="6:218" s="51" customFormat="1" ht="17.25" customHeight="1" thickBot="1" x14ac:dyDescent="0.3">
      <c r="F68" s="65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19" t="str">
        <f>IFERROR(INDEX(Q7_5_Completely,(MATCH(schoolselect,school_short_name,0)))*100,"")</f>
        <v/>
      </c>
      <c r="AZ68" s="219"/>
      <c r="BA68" s="219"/>
      <c r="BB68" s="219"/>
      <c r="BC68" s="220" t="str">
        <f>IFERROR(INDEX(Q7_5_Mostly,(MATCH(schoolselect,school_short_name,0)))*100,"")</f>
        <v/>
      </c>
      <c r="BD68" s="220"/>
      <c r="BE68" s="220"/>
      <c r="BF68" s="220"/>
      <c r="BG68" s="221" t="str">
        <f>IFERROR(INDEX(Q7_5_A_little,(MATCH(schoolselect,school_short_name,0)))*100,"")</f>
        <v/>
      </c>
      <c r="BH68" s="221"/>
      <c r="BI68" s="221"/>
      <c r="BJ68" s="221"/>
      <c r="BK68" s="215" t="str">
        <f>IFERROR(INDEX(Q7_5_Not_at_all,(MATCH(schoolselect,school_short_name,0)))*100,"")</f>
        <v/>
      </c>
      <c r="BL68" s="215"/>
      <c r="BM68" s="215"/>
      <c r="BN68" s="215"/>
      <c r="BO68" s="212" t="str">
        <f>IFERROR(INDEX(Q7_5_Missing,(MATCH(schoolselect,school_short_name,0)))*100,"")</f>
        <v/>
      </c>
      <c r="BP68" s="212"/>
      <c r="BQ68" s="212"/>
      <c r="BR68" s="212"/>
      <c r="BS68" s="106" t="s">
        <v>1626</v>
      </c>
      <c r="BT68" s="48"/>
      <c r="BU68" s="4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37"/>
      <c r="DW68" s="237"/>
      <c r="DX68" s="237"/>
      <c r="DY68" s="237"/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7"/>
      <c r="EK68" s="7"/>
      <c r="EL68" s="121"/>
      <c r="EM68" s="47"/>
      <c r="EN68" s="47"/>
      <c r="EO68" s="47"/>
      <c r="EP68" s="47"/>
      <c r="EQ68" s="47"/>
    </row>
    <row r="69" spans="6:218" s="95" customFormat="1" ht="17.25" customHeight="1" thickTop="1" thickBot="1" x14ac:dyDescent="0.3">
      <c r="F69" s="65"/>
      <c r="G69" s="223" t="s">
        <v>1670</v>
      </c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91">
        <v>4</v>
      </c>
      <c r="AZ69" s="92">
        <v>9</v>
      </c>
      <c r="BA69" s="92">
        <v>14</v>
      </c>
      <c r="BB69" s="92">
        <v>19</v>
      </c>
      <c r="BC69" s="92">
        <v>24</v>
      </c>
      <c r="BD69" s="92">
        <v>29</v>
      </c>
      <c r="BE69" s="92">
        <v>34</v>
      </c>
      <c r="BF69" s="92">
        <v>39</v>
      </c>
      <c r="BG69" s="92">
        <v>44</v>
      </c>
      <c r="BH69" s="92">
        <v>49</v>
      </c>
      <c r="BI69" s="92">
        <v>54</v>
      </c>
      <c r="BJ69" s="92">
        <v>59</v>
      </c>
      <c r="BK69" s="92">
        <v>64</v>
      </c>
      <c r="BL69" s="92">
        <v>69</v>
      </c>
      <c r="BM69" s="92">
        <v>74</v>
      </c>
      <c r="BN69" s="92">
        <v>79</v>
      </c>
      <c r="BO69" s="92">
        <v>84</v>
      </c>
      <c r="BP69" s="92">
        <v>89</v>
      </c>
      <c r="BQ69" s="92">
        <v>94</v>
      </c>
      <c r="BR69" s="92">
        <v>99</v>
      </c>
      <c r="BS69" s="104"/>
      <c r="BT69" s="97"/>
      <c r="BU69" s="47"/>
      <c r="BV69" s="81" t="s">
        <v>1638</v>
      </c>
      <c r="BW69" s="82"/>
      <c r="BX69" s="82"/>
      <c r="BY69" s="82"/>
      <c r="BZ69" s="82"/>
      <c r="CA69" s="82"/>
      <c r="CB69" s="83"/>
      <c r="CC69" s="227"/>
      <c r="CD69" s="228"/>
      <c r="CE69" s="84" t="s">
        <v>1639</v>
      </c>
      <c r="CF69" s="83"/>
      <c r="CG69" s="82"/>
      <c r="CH69" s="82"/>
      <c r="CI69" s="82"/>
      <c r="CJ69" s="83"/>
      <c r="CK69" s="85"/>
      <c r="CL69" s="82"/>
      <c r="CM69" s="82"/>
      <c r="CN69" s="82"/>
      <c r="CO69" s="83"/>
      <c r="CP69" s="229"/>
      <c r="CQ69" s="230"/>
      <c r="CR69" s="84" t="s">
        <v>1640</v>
      </c>
      <c r="CS69" s="86"/>
      <c r="CT69" s="82"/>
      <c r="CU69" s="82"/>
      <c r="CV69" s="82"/>
      <c r="CW69" s="82"/>
      <c r="CX69" s="82"/>
      <c r="CY69" s="82"/>
      <c r="CZ69" s="231"/>
      <c r="DA69" s="232"/>
      <c r="DB69" s="84" t="s">
        <v>1641</v>
      </c>
      <c r="DC69" s="87"/>
      <c r="DD69" s="85"/>
      <c r="DE69" s="86"/>
      <c r="DF69" s="82"/>
      <c r="DG69" s="82"/>
      <c r="DH69" s="82"/>
      <c r="DI69" s="82"/>
      <c r="DJ69" s="82"/>
      <c r="DK69" s="233"/>
      <c r="DL69" s="234"/>
      <c r="DM69" s="84" t="s">
        <v>1642</v>
      </c>
      <c r="DN69" s="86"/>
      <c r="DO69" s="86"/>
      <c r="DP69" s="85"/>
      <c r="DQ69" s="85"/>
      <c r="DR69" s="82"/>
      <c r="DS69" s="88"/>
      <c r="DT69" s="85"/>
      <c r="DU69" s="83"/>
      <c r="DV69" s="83"/>
      <c r="DW69" s="225"/>
      <c r="DX69" s="226"/>
      <c r="DY69" s="84" t="s">
        <v>1643</v>
      </c>
      <c r="DZ69" s="83"/>
      <c r="EA69" s="83"/>
      <c r="EB69" s="83"/>
      <c r="EC69" s="83"/>
      <c r="ED69" s="83"/>
      <c r="EE69" s="83"/>
      <c r="EF69" s="83"/>
      <c r="EG69" s="83"/>
      <c r="EH69" s="89"/>
      <c r="EI69" s="89"/>
      <c r="EJ69" s="7"/>
      <c r="EK69" s="7"/>
      <c r="EL69" s="89"/>
      <c r="EM69" s="47"/>
      <c r="EN69" s="47"/>
      <c r="EO69" s="47"/>
      <c r="EP69" s="47"/>
      <c r="EQ69" s="47"/>
    </row>
    <row r="70" spans="6:218" s="51" customFormat="1" ht="17.25" customHeight="1" thickTop="1" x14ac:dyDescent="0.25">
      <c r="F70" s="65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P70" s="224"/>
      <c r="AQ70" s="224"/>
      <c r="AR70" s="224"/>
      <c r="AS70" s="224"/>
      <c r="AT70" s="224"/>
      <c r="AU70" s="224"/>
      <c r="AV70" s="224"/>
      <c r="AW70" s="224"/>
      <c r="AX70" s="224"/>
      <c r="AY70" s="219" t="str">
        <f>IFERROR(INDEX(Q7_6_Completely,(MATCH(schoolselect,school_short_name,0)))*100,"")</f>
        <v/>
      </c>
      <c r="AZ70" s="219"/>
      <c r="BA70" s="219"/>
      <c r="BB70" s="219"/>
      <c r="BC70" s="220" t="str">
        <f>IFERROR(INDEX(Q7_6_Mostly,(MATCH(schoolselect,school_short_name,0)))*100,"")</f>
        <v/>
      </c>
      <c r="BD70" s="220"/>
      <c r="BE70" s="220"/>
      <c r="BF70" s="220"/>
      <c r="BG70" s="221" t="str">
        <f>IFERROR(INDEX(Q7_6_A_little,(MATCH(schoolselect,school_short_name,0)))*100,"")</f>
        <v/>
      </c>
      <c r="BH70" s="221"/>
      <c r="BI70" s="221"/>
      <c r="BJ70" s="221"/>
      <c r="BK70" s="215" t="str">
        <f>IFERROR(INDEX(Q7_6_Not_at_all,(MATCH(schoolselect,school_short_name,0)))*100,"")</f>
        <v/>
      </c>
      <c r="BL70" s="215"/>
      <c r="BM70" s="215"/>
      <c r="BN70" s="215"/>
      <c r="BO70" s="212" t="str">
        <f>IFERROR(INDEX(Q7_6_Missing,(MATCH(schoolselect,school_short_name,0)))*100,"")</f>
        <v/>
      </c>
      <c r="BP70" s="212"/>
      <c r="BQ70" s="212"/>
      <c r="BR70" s="212"/>
      <c r="BS70" s="106" t="s">
        <v>1626</v>
      </c>
      <c r="BT70" s="100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7"/>
      <c r="EK70" s="7"/>
      <c r="EL70" s="47"/>
      <c r="EM70" s="47"/>
      <c r="EN70" s="47"/>
      <c r="EO70" s="47"/>
      <c r="EP70" s="47"/>
      <c r="EQ70" s="47"/>
    </row>
    <row r="71" spans="6:218" s="95" customFormat="1" ht="17.25" customHeight="1" x14ac:dyDescent="0.25">
      <c r="F71" s="65"/>
      <c r="G71" s="223" t="s">
        <v>1671</v>
      </c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91">
        <v>4</v>
      </c>
      <c r="AZ71" s="92">
        <v>9</v>
      </c>
      <c r="BA71" s="92">
        <v>14</v>
      </c>
      <c r="BB71" s="92">
        <v>19</v>
      </c>
      <c r="BC71" s="92">
        <v>24</v>
      </c>
      <c r="BD71" s="92">
        <v>29</v>
      </c>
      <c r="BE71" s="92">
        <v>34</v>
      </c>
      <c r="BF71" s="92">
        <v>39</v>
      </c>
      <c r="BG71" s="92">
        <v>44</v>
      </c>
      <c r="BH71" s="92">
        <v>49</v>
      </c>
      <c r="BI71" s="92">
        <v>54</v>
      </c>
      <c r="BJ71" s="92">
        <v>59</v>
      </c>
      <c r="BK71" s="92">
        <v>64</v>
      </c>
      <c r="BL71" s="92">
        <v>69</v>
      </c>
      <c r="BM71" s="92">
        <v>74</v>
      </c>
      <c r="BN71" s="92">
        <v>79</v>
      </c>
      <c r="BO71" s="92">
        <v>84</v>
      </c>
      <c r="BP71" s="92">
        <v>89</v>
      </c>
      <c r="BQ71" s="92">
        <v>94</v>
      </c>
      <c r="BR71" s="92">
        <v>99</v>
      </c>
      <c r="BS71" s="104"/>
      <c r="BT71" s="97"/>
      <c r="BU71" s="47"/>
      <c r="BV71" s="223" t="s">
        <v>1672</v>
      </c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  <c r="CP71" s="223"/>
      <c r="CQ71" s="223"/>
      <c r="CR71" s="223"/>
      <c r="CS71" s="223"/>
      <c r="CT71" s="223"/>
      <c r="CU71" s="223"/>
      <c r="CV71" s="223"/>
      <c r="CW71" s="223"/>
      <c r="CX71" s="223"/>
      <c r="CY71" s="223"/>
      <c r="CZ71" s="223"/>
      <c r="DA71" s="223"/>
      <c r="DB71" s="223"/>
      <c r="DC71" s="223"/>
      <c r="DD71" s="223"/>
      <c r="DE71" s="223"/>
      <c r="DF71" s="223"/>
      <c r="DG71" s="223"/>
      <c r="DH71" s="223"/>
      <c r="DI71" s="223"/>
      <c r="DJ71" s="223"/>
      <c r="DK71" s="223"/>
      <c r="DL71" s="223"/>
      <c r="DM71" s="122">
        <v>4</v>
      </c>
      <c r="DN71" s="123">
        <v>9</v>
      </c>
      <c r="DO71" s="123">
        <v>14</v>
      </c>
      <c r="DP71" s="123">
        <v>19</v>
      </c>
      <c r="DQ71" s="123">
        <v>24</v>
      </c>
      <c r="DR71" s="123">
        <v>29</v>
      </c>
      <c r="DS71" s="123">
        <v>34</v>
      </c>
      <c r="DT71" s="123">
        <v>39</v>
      </c>
      <c r="DU71" s="123">
        <v>44</v>
      </c>
      <c r="DV71" s="123">
        <v>49</v>
      </c>
      <c r="DW71" s="122">
        <v>54</v>
      </c>
      <c r="DX71" s="123">
        <v>59</v>
      </c>
      <c r="DY71" s="123">
        <v>64</v>
      </c>
      <c r="DZ71" s="123">
        <v>69</v>
      </c>
      <c r="EA71" s="123">
        <v>74</v>
      </c>
      <c r="EB71" s="123">
        <v>79</v>
      </c>
      <c r="EC71" s="123">
        <v>84</v>
      </c>
      <c r="ED71" s="123">
        <v>89</v>
      </c>
      <c r="EE71" s="123">
        <v>94</v>
      </c>
      <c r="EF71" s="123">
        <v>99</v>
      </c>
      <c r="EG71" s="82"/>
      <c r="EH71" s="7"/>
      <c r="EI71" s="7"/>
    </row>
    <row r="72" spans="6:218" s="51" customFormat="1" ht="17.25" customHeight="1" x14ac:dyDescent="0.25">
      <c r="F72" s="65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224"/>
      <c r="AV72" s="224"/>
      <c r="AW72" s="224"/>
      <c r="AX72" s="224"/>
      <c r="AY72" s="219" t="str">
        <f>IFERROR(INDEX(Q7_7_Completely,(MATCH(schoolselect,school_short_name,0)))*100,"")</f>
        <v/>
      </c>
      <c r="AZ72" s="219"/>
      <c r="BA72" s="219"/>
      <c r="BB72" s="219"/>
      <c r="BC72" s="220" t="str">
        <f>IFERROR(INDEX(Q7_7_Mostly,(MATCH(schoolselect,school_short_name,0)))*100,"")</f>
        <v/>
      </c>
      <c r="BD72" s="220"/>
      <c r="BE72" s="220"/>
      <c r="BF72" s="220"/>
      <c r="BG72" s="221" t="str">
        <f>IFERROR(INDEX(Q7_7_A_little,(MATCH(schoolselect,school_short_name,0)))*100,"")</f>
        <v/>
      </c>
      <c r="BH72" s="221"/>
      <c r="BI72" s="221"/>
      <c r="BJ72" s="221"/>
      <c r="BK72" s="215" t="str">
        <f>IFERROR(INDEX(Q7_7_Not_at_all,(MATCH(schoolselect,school_short_name,0)))*100,"")</f>
        <v/>
      </c>
      <c r="BL72" s="215"/>
      <c r="BM72" s="215"/>
      <c r="BN72" s="215"/>
      <c r="BO72" s="212" t="str">
        <f>IFERROR(INDEX(Q7_7_Missing,(MATCH(schoolselect,school_short_name,0)))*100,"")</f>
        <v/>
      </c>
      <c r="BP72" s="212"/>
      <c r="BQ72" s="212"/>
      <c r="BR72" s="212"/>
      <c r="BS72" s="106" t="s">
        <v>1626</v>
      </c>
      <c r="BT72" s="100"/>
      <c r="BU72" s="47"/>
      <c r="BV72" s="224"/>
      <c r="BW72" s="224"/>
      <c r="BX72" s="224"/>
      <c r="BY72" s="224"/>
      <c r="BZ72" s="224"/>
      <c r="CA72" s="224"/>
      <c r="CB72" s="224"/>
      <c r="CC72" s="224"/>
      <c r="CD72" s="224"/>
      <c r="CE72" s="224"/>
      <c r="CF72" s="224"/>
      <c r="CG72" s="224"/>
      <c r="CH72" s="224"/>
      <c r="CI72" s="224"/>
      <c r="CJ72" s="224"/>
      <c r="CK72" s="224"/>
      <c r="CL72" s="224"/>
      <c r="CM72" s="224"/>
      <c r="CN72" s="224"/>
      <c r="CO72" s="224"/>
      <c r="CP72" s="224"/>
      <c r="CQ72" s="224"/>
      <c r="CR72" s="224"/>
      <c r="CS72" s="224"/>
      <c r="CT72" s="224"/>
      <c r="CU72" s="224"/>
      <c r="CV72" s="224"/>
      <c r="CW72" s="224"/>
      <c r="CX72" s="224"/>
      <c r="CY72" s="224"/>
      <c r="CZ72" s="224"/>
      <c r="DA72" s="224"/>
      <c r="DB72" s="224"/>
      <c r="DC72" s="224"/>
      <c r="DD72" s="224"/>
      <c r="DE72" s="224"/>
      <c r="DF72" s="224"/>
      <c r="DG72" s="224"/>
      <c r="DH72" s="224"/>
      <c r="DI72" s="224"/>
      <c r="DJ72" s="224"/>
      <c r="DK72" s="224"/>
      <c r="DL72" s="224"/>
      <c r="DM72" s="219" t="str">
        <f>IFERROR(INDEX(Q9_1_Completely,(MATCH(schoolselect,school_short_name,0)))*100,"")</f>
        <v/>
      </c>
      <c r="DN72" s="219"/>
      <c r="DO72" s="219"/>
      <c r="DP72" s="219"/>
      <c r="DQ72" s="220" t="str">
        <f>IFERROR(INDEX(Q9_1_Mostly,(MATCH(schoolselect,school_short_name,0)))*100,"")</f>
        <v/>
      </c>
      <c r="DR72" s="220"/>
      <c r="DS72" s="220"/>
      <c r="DT72" s="220"/>
      <c r="DU72" s="221" t="str">
        <f>IFERROR(INDEX(Q9_1_A_little,(MATCH(schoolselect,school_short_name,0)))*100,"")</f>
        <v/>
      </c>
      <c r="DV72" s="221"/>
      <c r="DW72" s="221"/>
      <c r="DX72" s="221"/>
      <c r="DY72" s="215" t="str">
        <f>IFERROR(INDEX(Q9_1_Not_at_all,(MATCH(schoolselect,school_short_name,0)))*100,"")</f>
        <v/>
      </c>
      <c r="DZ72" s="215"/>
      <c r="EA72" s="215"/>
      <c r="EB72" s="215"/>
      <c r="EC72" s="212" t="str">
        <f>IFERROR(INDEX(Q9_1_Missing,(MATCH(schoolselect,school_short_name,0)))*100,"")</f>
        <v/>
      </c>
      <c r="ED72" s="212"/>
      <c r="EE72" s="212"/>
      <c r="EF72" s="212"/>
      <c r="EG72" s="94" t="s">
        <v>1626</v>
      </c>
      <c r="EH72" s="7"/>
      <c r="EI72" s="7"/>
    </row>
    <row r="73" spans="6:218" s="98" customFormat="1" ht="17.25" customHeight="1" x14ac:dyDescent="0.25">
      <c r="F73" s="65"/>
      <c r="G73" s="223" t="s">
        <v>1673</v>
      </c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91">
        <v>4</v>
      </c>
      <c r="AZ73" s="92">
        <v>9</v>
      </c>
      <c r="BA73" s="92">
        <v>14</v>
      </c>
      <c r="BB73" s="92">
        <v>19</v>
      </c>
      <c r="BC73" s="92">
        <v>24</v>
      </c>
      <c r="BD73" s="92">
        <v>29</v>
      </c>
      <c r="BE73" s="92">
        <v>34</v>
      </c>
      <c r="BF73" s="92">
        <v>39</v>
      </c>
      <c r="BG73" s="92">
        <v>44</v>
      </c>
      <c r="BH73" s="92">
        <v>49</v>
      </c>
      <c r="BI73" s="92">
        <v>54</v>
      </c>
      <c r="BJ73" s="92">
        <v>59</v>
      </c>
      <c r="BK73" s="92">
        <v>64</v>
      </c>
      <c r="BL73" s="92">
        <v>69</v>
      </c>
      <c r="BM73" s="92">
        <v>74</v>
      </c>
      <c r="BN73" s="92">
        <v>79</v>
      </c>
      <c r="BO73" s="92">
        <v>84</v>
      </c>
      <c r="BP73" s="92">
        <v>89</v>
      </c>
      <c r="BQ73" s="92">
        <v>94</v>
      </c>
      <c r="BR73" s="92">
        <v>99</v>
      </c>
      <c r="BS73" s="104"/>
      <c r="BT73" s="97"/>
      <c r="BU73" s="47"/>
      <c r="BV73" s="223" t="s">
        <v>1674</v>
      </c>
      <c r="BW73" s="223"/>
      <c r="BX73" s="223"/>
      <c r="BY73" s="223"/>
      <c r="BZ73" s="223"/>
      <c r="CA73" s="223"/>
      <c r="CB73" s="223"/>
      <c r="CC73" s="223"/>
      <c r="CD73" s="223"/>
      <c r="CE73" s="223"/>
      <c r="CF73" s="223"/>
      <c r="CG73" s="223"/>
      <c r="CH73" s="223"/>
      <c r="CI73" s="223"/>
      <c r="CJ73" s="223"/>
      <c r="CK73" s="223"/>
      <c r="CL73" s="223"/>
      <c r="CM73" s="223"/>
      <c r="CN73" s="223"/>
      <c r="CO73" s="223"/>
      <c r="CP73" s="223"/>
      <c r="CQ73" s="223"/>
      <c r="CR73" s="223"/>
      <c r="CS73" s="223"/>
      <c r="CT73" s="223"/>
      <c r="CU73" s="223"/>
      <c r="CV73" s="223"/>
      <c r="CW73" s="223"/>
      <c r="CX73" s="223"/>
      <c r="CY73" s="223"/>
      <c r="CZ73" s="223"/>
      <c r="DA73" s="223"/>
      <c r="DB73" s="223"/>
      <c r="DC73" s="223"/>
      <c r="DD73" s="223"/>
      <c r="DE73" s="223"/>
      <c r="DF73" s="223"/>
      <c r="DG73" s="223"/>
      <c r="DH73" s="223"/>
      <c r="DI73" s="223"/>
      <c r="DJ73" s="223"/>
      <c r="DK73" s="223"/>
      <c r="DL73" s="223"/>
      <c r="DM73" s="122">
        <v>4</v>
      </c>
      <c r="DN73" s="123">
        <v>9</v>
      </c>
      <c r="DO73" s="123">
        <v>14</v>
      </c>
      <c r="DP73" s="123">
        <v>19</v>
      </c>
      <c r="DQ73" s="123">
        <v>24</v>
      </c>
      <c r="DR73" s="123">
        <v>29</v>
      </c>
      <c r="DS73" s="123">
        <v>34</v>
      </c>
      <c r="DT73" s="123">
        <v>39</v>
      </c>
      <c r="DU73" s="123">
        <v>44</v>
      </c>
      <c r="DV73" s="123">
        <v>49</v>
      </c>
      <c r="DW73" s="122">
        <v>54</v>
      </c>
      <c r="DX73" s="123">
        <v>59</v>
      </c>
      <c r="DY73" s="123">
        <v>64</v>
      </c>
      <c r="DZ73" s="123">
        <v>69</v>
      </c>
      <c r="EA73" s="123">
        <v>74</v>
      </c>
      <c r="EB73" s="123">
        <v>79</v>
      </c>
      <c r="EC73" s="123">
        <v>84</v>
      </c>
      <c r="ED73" s="123">
        <v>89</v>
      </c>
      <c r="EE73" s="123">
        <v>94</v>
      </c>
      <c r="EF73" s="123">
        <v>99</v>
      </c>
      <c r="EG73" s="82"/>
      <c r="EH73" s="7"/>
      <c r="EI73" s="7"/>
    </row>
    <row r="74" spans="6:218" s="48" customFormat="1" ht="17.25" customHeight="1" x14ac:dyDescent="0.25">
      <c r="F74" s="65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224"/>
      <c r="AK74" s="224"/>
      <c r="AL74" s="224"/>
      <c r="AM74" s="224"/>
      <c r="AN74" s="224"/>
      <c r="AO74" s="224"/>
      <c r="AP74" s="224"/>
      <c r="AQ74" s="224"/>
      <c r="AR74" s="224"/>
      <c r="AS74" s="224"/>
      <c r="AT74" s="224"/>
      <c r="AU74" s="224"/>
      <c r="AV74" s="224"/>
      <c r="AW74" s="224"/>
      <c r="AX74" s="224"/>
      <c r="AY74" s="219" t="str">
        <f>IFERROR(INDEX(Q7_8_Completely,(MATCH(schoolselect,school_short_name,0)))*100,"")</f>
        <v/>
      </c>
      <c r="AZ74" s="219"/>
      <c r="BA74" s="219"/>
      <c r="BB74" s="219"/>
      <c r="BC74" s="220" t="str">
        <f>IFERROR(INDEX(Q7_8_Mostly,(MATCH(schoolselect,school_short_name,0)))*100,"")</f>
        <v/>
      </c>
      <c r="BD74" s="220"/>
      <c r="BE74" s="220"/>
      <c r="BF74" s="220"/>
      <c r="BG74" s="221" t="str">
        <f>IFERROR(INDEX(Q7_8_A_little,(MATCH(schoolselect,school_short_name,0)))*100,"")</f>
        <v/>
      </c>
      <c r="BH74" s="221"/>
      <c r="BI74" s="221"/>
      <c r="BJ74" s="221"/>
      <c r="BK74" s="215" t="str">
        <f>IFERROR(INDEX(Q7_8_Not_at_all,(MATCH(schoolselect,school_short_name,0)))*100,"")</f>
        <v/>
      </c>
      <c r="BL74" s="215"/>
      <c r="BM74" s="215"/>
      <c r="BN74" s="215"/>
      <c r="BO74" s="212" t="str">
        <f>IFERROR(INDEX(Q7_8_Missing,(MATCH(schoolselect,school_short_name,0)))*100,"")</f>
        <v/>
      </c>
      <c r="BP74" s="212"/>
      <c r="BQ74" s="212"/>
      <c r="BR74" s="212"/>
      <c r="BS74" s="106" t="s">
        <v>1626</v>
      </c>
      <c r="BT74" s="100"/>
      <c r="BU74" s="51"/>
      <c r="BV74" s="224"/>
      <c r="BW74" s="224"/>
      <c r="BX74" s="224"/>
      <c r="BY74" s="224"/>
      <c r="BZ74" s="224"/>
      <c r="CA74" s="224"/>
      <c r="CB74" s="224"/>
      <c r="CC74" s="224"/>
      <c r="CD74" s="224"/>
      <c r="CE74" s="224"/>
      <c r="CF74" s="224"/>
      <c r="CG74" s="224"/>
      <c r="CH74" s="224"/>
      <c r="CI74" s="224"/>
      <c r="CJ74" s="224"/>
      <c r="CK74" s="224"/>
      <c r="CL74" s="224"/>
      <c r="CM74" s="224"/>
      <c r="CN74" s="224"/>
      <c r="CO74" s="224"/>
      <c r="CP74" s="224"/>
      <c r="CQ74" s="224"/>
      <c r="CR74" s="224"/>
      <c r="CS74" s="224"/>
      <c r="CT74" s="224"/>
      <c r="CU74" s="224"/>
      <c r="CV74" s="224"/>
      <c r="CW74" s="224"/>
      <c r="CX74" s="224"/>
      <c r="CY74" s="224"/>
      <c r="CZ74" s="224"/>
      <c r="DA74" s="224"/>
      <c r="DB74" s="224"/>
      <c r="DC74" s="224"/>
      <c r="DD74" s="224"/>
      <c r="DE74" s="224"/>
      <c r="DF74" s="224"/>
      <c r="DG74" s="224"/>
      <c r="DH74" s="224"/>
      <c r="DI74" s="224"/>
      <c r="DJ74" s="224"/>
      <c r="DK74" s="224"/>
      <c r="DL74" s="224"/>
      <c r="DM74" s="219" t="str">
        <f>IFERROR(INDEX(Q9_2_Completely,(MATCH(schoolselect,school_short_name,0)))*100,"")</f>
        <v/>
      </c>
      <c r="DN74" s="219"/>
      <c r="DO74" s="219"/>
      <c r="DP74" s="219"/>
      <c r="DQ74" s="220" t="str">
        <f>IFERROR(INDEX(Q9_2_Mostly,(MATCH(schoolselect,school_short_name,0)))*100,"")</f>
        <v/>
      </c>
      <c r="DR74" s="220"/>
      <c r="DS74" s="220"/>
      <c r="DT74" s="220"/>
      <c r="DU74" s="221" t="str">
        <f>IFERROR(INDEX(Q9_2_A_little,(MATCH(schoolselect,school_short_name,0)))*100,"")</f>
        <v/>
      </c>
      <c r="DV74" s="221"/>
      <c r="DW74" s="221"/>
      <c r="DX74" s="221"/>
      <c r="DY74" s="215" t="str">
        <f>IFERROR(INDEX(Q9_2_Not_at_all,(MATCH(schoolselect,school_short_name,0)))*100,"")</f>
        <v/>
      </c>
      <c r="DZ74" s="215"/>
      <c r="EA74" s="215"/>
      <c r="EB74" s="215"/>
      <c r="EC74" s="212" t="str">
        <f>IFERROR(INDEX(Q9_2_Missing,(MATCH(schoolselect,school_short_name,0)))*100,"")</f>
        <v/>
      </c>
      <c r="ED74" s="212"/>
      <c r="EE74" s="212"/>
      <c r="EF74" s="212"/>
      <c r="EG74" s="94" t="s">
        <v>1626</v>
      </c>
      <c r="EH74" s="7"/>
      <c r="EI74" s="7"/>
    </row>
    <row r="75" spans="6:218" s="47" customFormat="1" ht="17.25" customHeight="1" x14ac:dyDescent="0.25">
      <c r="G75" s="216" t="s">
        <v>1675</v>
      </c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124"/>
      <c r="AX75" s="124"/>
      <c r="AY75" s="91">
        <v>4</v>
      </c>
      <c r="AZ75" s="92">
        <v>9</v>
      </c>
      <c r="BA75" s="92">
        <v>14</v>
      </c>
      <c r="BB75" s="92">
        <v>19</v>
      </c>
      <c r="BC75" s="92">
        <v>24</v>
      </c>
      <c r="BD75" s="92">
        <v>29</v>
      </c>
      <c r="BE75" s="92">
        <v>34</v>
      </c>
      <c r="BF75" s="92">
        <v>39</v>
      </c>
      <c r="BG75" s="92">
        <v>44</v>
      </c>
      <c r="BH75" s="92">
        <v>49</v>
      </c>
      <c r="BI75" s="92">
        <v>54</v>
      </c>
      <c r="BJ75" s="92">
        <v>59</v>
      </c>
      <c r="BK75" s="92">
        <v>64</v>
      </c>
      <c r="BL75" s="92">
        <v>69</v>
      </c>
      <c r="BM75" s="92">
        <v>74</v>
      </c>
      <c r="BN75" s="92">
        <v>79</v>
      </c>
      <c r="BO75" s="92">
        <v>84</v>
      </c>
      <c r="BP75" s="92">
        <v>89</v>
      </c>
      <c r="BQ75" s="92">
        <v>94</v>
      </c>
      <c r="BR75" s="92">
        <v>99</v>
      </c>
      <c r="BS75" s="125"/>
      <c r="BT75" s="126"/>
      <c r="BU75" s="51"/>
      <c r="BV75" s="217" t="s">
        <v>34</v>
      </c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  <c r="CU75" s="217"/>
      <c r="CV75" s="217"/>
      <c r="CW75" s="217"/>
      <c r="CX75" s="217"/>
      <c r="CY75" s="217"/>
      <c r="CZ75" s="217"/>
      <c r="DA75" s="217"/>
      <c r="DB75" s="217"/>
      <c r="DC75" s="217"/>
      <c r="DD75" s="217"/>
      <c r="DE75" s="217"/>
      <c r="DF75" s="217"/>
      <c r="DG75" s="217"/>
      <c r="DH75" s="217"/>
      <c r="DI75" s="217"/>
      <c r="DJ75" s="217"/>
      <c r="DK75" s="217"/>
      <c r="DL75" s="217"/>
      <c r="DM75" s="122">
        <v>4</v>
      </c>
      <c r="DN75" s="123">
        <v>9</v>
      </c>
      <c r="DO75" s="123">
        <v>14</v>
      </c>
      <c r="DP75" s="123">
        <v>19</v>
      </c>
      <c r="DQ75" s="123">
        <v>24</v>
      </c>
      <c r="DR75" s="123">
        <v>29</v>
      </c>
      <c r="DS75" s="123">
        <v>34</v>
      </c>
      <c r="DT75" s="123">
        <v>39</v>
      </c>
      <c r="DU75" s="123">
        <v>44</v>
      </c>
      <c r="DV75" s="123">
        <v>49</v>
      </c>
      <c r="DW75" s="122">
        <v>54</v>
      </c>
      <c r="DX75" s="123">
        <v>59</v>
      </c>
      <c r="DY75" s="123">
        <v>64</v>
      </c>
      <c r="DZ75" s="123">
        <v>69</v>
      </c>
      <c r="EA75" s="123">
        <v>74</v>
      </c>
      <c r="EB75" s="123">
        <v>79</v>
      </c>
      <c r="EC75" s="123">
        <v>84</v>
      </c>
      <c r="ED75" s="123">
        <v>89</v>
      </c>
      <c r="EE75" s="123">
        <v>94</v>
      </c>
      <c r="EF75" s="123">
        <v>99</v>
      </c>
      <c r="EG75" s="52"/>
      <c r="EH75" s="7"/>
      <c r="EI75" s="7"/>
      <c r="EL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</row>
    <row r="76" spans="6:218" s="51" customFormat="1" ht="17.25" customHeight="1" x14ac:dyDescent="0.25">
      <c r="F76" s="5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127"/>
      <c r="AX76" s="127"/>
      <c r="AY76" s="219" t="str">
        <f>IFERROR(INDEX(Q7_9_Completely,(MATCH(schoolselect,school_short_name,0)))*100,"")</f>
        <v/>
      </c>
      <c r="AZ76" s="219"/>
      <c r="BA76" s="219"/>
      <c r="BB76" s="219"/>
      <c r="BC76" s="220" t="str">
        <f>IFERROR(INDEX(Q7_9_Mostly,(MATCH(schoolselect,school_short_name,0)))*100,"")</f>
        <v/>
      </c>
      <c r="BD76" s="220"/>
      <c r="BE76" s="220"/>
      <c r="BF76" s="220"/>
      <c r="BG76" s="221" t="str">
        <f>IFERROR(INDEX(Q7_9_A_little,(MATCH(schoolselect,school_short_name,0)))*100,"")</f>
        <v/>
      </c>
      <c r="BH76" s="221"/>
      <c r="BI76" s="221"/>
      <c r="BJ76" s="221"/>
      <c r="BK76" s="215" t="str">
        <f>IFERROR(INDEX(Q7_9_Not_at_all,(MATCH(schoolselect,school_short_name,0)))*100,"")</f>
        <v/>
      </c>
      <c r="BL76" s="215"/>
      <c r="BM76" s="215"/>
      <c r="BN76" s="215"/>
      <c r="BO76" s="212" t="str">
        <f>IFERROR(INDEX(Q7_9_Missing,(MATCH(schoolselect,school_short_name,0)))*100,"")</f>
        <v/>
      </c>
      <c r="BP76" s="212"/>
      <c r="BQ76" s="212"/>
      <c r="BR76" s="212"/>
      <c r="BS76" s="106" t="s">
        <v>1626</v>
      </c>
      <c r="BT76" s="126"/>
      <c r="BV76" s="218"/>
      <c r="BW76" s="218"/>
      <c r="BX76" s="218"/>
      <c r="BY76" s="218"/>
      <c r="BZ76" s="218"/>
      <c r="CA76" s="218"/>
      <c r="CB76" s="218"/>
      <c r="CC76" s="218"/>
      <c r="CD76" s="218"/>
      <c r="CE76" s="218"/>
      <c r="CF76" s="218"/>
      <c r="CG76" s="218"/>
      <c r="CH76" s="218"/>
      <c r="CI76" s="218"/>
      <c r="CJ76" s="218"/>
      <c r="CK76" s="218"/>
      <c r="CL76" s="218"/>
      <c r="CM76" s="218"/>
      <c r="CN76" s="218"/>
      <c r="CO76" s="218"/>
      <c r="CP76" s="218"/>
      <c r="CQ76" s="218"/>
      <c r="CR76" s="218"/>
      <c r="CS76" s="218"/>
      <c r="CT76" s="218"/>
      <c r="CU76" s="218"/>
      <c r="CV76" s="218"/>
      <c r="CW76" s="218"/>
      <c r="CX76" s="218"/>
      <c r="CY76" s="218"/>
      <c r="CZ76" s="218"/>
      <c r="DA76" s="218"/>
      <c r="DB76" s="218"/>
      <c r="DC76" s="218"/>
      <c r="DD76" s="218"/>
      <c r="DE76" s="218"/>
      <c r="DF76" s="218"/>
      <c r="DG76" s="218"/>
      <c r="DH76" s="218"/>
      <c r="DI76" s="218"/>
      <c r="DJ76" s="218"/>
      <c r="DK76" s="218"/>
      <c r="DL76" s="218"/>
      <c r="DM76" s="222" t="str">
        <f>IFERROR(INDEX(Q9_3_Completely,(MATCH(schoolselect,school_short_name,0)))*100,"")</f>
        <v/>
      </c>
      <c r="DN76" s="222"/>
      <c r="DO76" s="222"/>
      <c r="DP76" s="222"/>
      <c r="DQ76" s="209" t="str">
        <f>IFERROR(INDEX(Q9_3_Mostly,(MATCH(schoolselect,school_short_name,0)))*100,"")</f>
        <v/>
      </c>
      <c r="DR76" s="209"/>
      <c r="DS76" s="209"/>
      <c r="DT76" s="209"/>
      <c r="DU76" s="210" t="str">
        <f>IFERROR(INDEX(Q9_3_A_little,(MATCH(schoolselect,school_short_name,0)))*100,"")</f>
        <v/>
      </c>
      <c r="DV76" s="210"/>
      <c r="DW76" s="210"/>
      <c r="DX76" s="210"/>
      <c r="DY76" s="211" t="str">
        <f>IFERROR(INDEX(Q9_3_Not_at_all,(MATCH(schoolselect,school_short_name,0)))*100,"")</f>
        <v/>
      </c>
      <c r="DZ76" s="211"/>
      <c r="EA76" s="211"/>
      <c r="EB76" s="211"/>
      <c r="EC76" s="212" t="str">
        <f>IFERROR(INDEX(Q9_3_Missing,(MATCH(schoolselect,school_short_name,0)))*100,"")</f>
        <v/>
      </c>
      <c r="ED76" s="212"/>
      <c r="EE76" s="212"/>
      <c r="EF76" s="212"/>
      <c r="EG76" s="93" t="s">
        <v>1626</v>
      </c>
      <c r="EH76" s="7"/>
      <c r="EI76" s="7"/>
    </row>
    <row r="77" spans="6:218" ht="17.25" customHeight="1" x14ac:dyDescent="0.25"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128"/>
      <c r="BU77" s="129"/>
      <c r="BV77" s="129"/>
      <c r="BW77" s="130"/>
      <c r="BX77" s="129"/>
      <c r="BY77" s="129"/>
      <c r="BZ77" s="129"/>
      <c r="CA77" s="129"/>
      <c r="CB77" s="148" t="s">
        <v>1676</v>
      </c>
      <c r="CC77" s="129"/>
      <c r="CD77" s="213" t="str">
        <f>IFERROR(INDEX(SCHL_ID,(MATCH(schoolselect,school_short_name,0))),"No School Selected")</f>
        <v>No School Selected</v>
      </c>
      <c r="CE77" s="213"/>
      <c r="CF77" s="213"/>
      <c r="CG77" s="213"/>
      <c r="CH77" s="213"/>
      <c r="CI77" s="213"/>
      <c r="CJ77" s="213"/>
      <c r="CK77" s="213"/>
      <c r="CL77" s="213"/>
      <c r="CM77" s="213"/>
      <c r="CN77" s="128"/>
      <c r="CO77" s="128"/>
      <c r="CP77" s="128"/>
      <c r="CQ77" s="128"/>
      <c r="CR77" s="128"/>
      <c r="CS77" s="128"/>
      <c r="CT77" s="214" t="s">
        <v>1677</v>
      </c>
      <c r="CU77" s="214"/>
      <c r="CV77" s="214"/>
      <c r="CW77" s="214"/>
      <c r="CX77" s="214"/>
      <c r="CY77" s="214"/>
      <c r="CZ77" s="214"/>
      <c r="DA77" s="214"/>
      <c r="DB77" s="129"/>
      <c r="DC77" s="213" t="str">
        <f>IFERROR(INDEX(Network,(MATCH(schoolselect,school_short_name,0))),"No School Selected")</f>
        <v>No School Selected</v>
      </c>
      <c r="DD77" s="213"/>
      <c r="DE77" s="213"/>
      <c r="DF77" s="213"/>
      <c r="DG77" s="213"/>
      <c r="DH77" s="213"/>
      <c r="DI77" s="213"/>
      <c r="DJ77" s="213"/>
      <c r="DK77" s="213"/>
      <c r="DL77" s="213"/>
      <c r="DM77" s="213"/>
      <c r="DN77" s="213"/>
      <c r="DO77" s="213"/>
      <c r="DP77" s="213"/>
      <c r="DQ77" s="213"/>
      <c r="DR77" s="213"/>
      <c r="DS77" s="213"/>
      <c r="DT77" s="213"/>
      <c r="DU77" s="213"/>
      <c r="DV77" s="213"/>
      <c r="DW77" s="213"/>
      <c r="DX77" s="213"/>
      <c r="DY77" s="213"/>
      <c r="DZ77" s="213"/>
      <c r="EA77" s="213"/>
      <c r="EB77" s="213"/>
      <c r="EC77" s="213"/>
      <c r="ED77" s="213"/>
      <c r="EE77" s="213"/>
      <c r="EF77" s="213"/>
      <c r="EG77" s="213"/>
      <c r="EH77" s="213"/>
      <c r="EI77" s="213"/>
      <c r="EJ77" s="128"/>
      <c r="EL77" s="7"/>
    </row>
    <row r="78" spans="6:218" ht="27" customHeight="1" x14ac:dyDescent="0.25">
      <c r="G78" s="131"/>
      <c r="H78" s="132"/>
      <c r="I78" s="132"/>
      <c r="J78" s="132"/>
      <c r="K78" s="132"/>
      <c r="L78" s="132"/>
      <c r="M78" s="132"/>
      <c r="N78" s="132"/>
      <c r="O78" s="132"/>
      <c r="P78" s="132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  <c r="CM78" s="208"/>
      <c r="CN78" s="208"/>
      <c r="CO78" s="208"/>
      <c r="CP78" s="208"/>
      <c r="CQ78" s="208"/>
      <c r="CR78" s="208"/>
      <c r="CS78" s="208"/>
      <c r="CT78" s="208"/>
      <c r="CU78" s="208"/>
      <c r="CV78" s="208"/>
      <c r="CW78" s="208"/>
      <c r="CX78" s="208"/>
      <c r="CY78" s="208"/>
      <c r="CZ78" s="208"/>
      <c r="DA78" s="208"/>
      <c r="DB78" s="208"/>
      <c r="DC78" s="208"/>
      <c r="DD78" s="208"/>
      <c r="DE78" s="208"/>
      <c r="DF78" s="208"/>
      <c r="DG78" s="208"/>
      <c r="DH78" s="208"/>
      <c r="DI78" s="208"/>
      <c r="DJ78" s="208"/>
      <c r="DK78" s="208"/>
      <c r="DL78" s="208"/>
      <c r="DM78" s="208"/>
      <c r="DN78" s="208"/>
      <c r="DO78" s="208"/>
      <c r="DP78" s="208"/>
      <c r="DQ78" s="208"/>
      <c r="DR78" s="208"/>
      <c r="DS78" s="132"/>
      <c r="DT78" s="132"/>
      <c r="DU78" s="132"/>
      <c r="DV78" s="132"/>
      <c r="DW78" s="133"/>
      <c r="DX78" s="133"/>
      <c r="DY78" s="133"/>
      <c r="DZ78" s="133"/>
      <c r="EA78" s="134" t="s">
        <v>1681</v>
      </c>
      <c r="EB78" s="133"/>
      <c r="EC78" s="133"/>
      <c r="ED78" s="133"/>
      <c r="EE78" s="133"/>
      <c r="EF78" s="133"/>
      <c r="EG78" s="133"/>
      <c r="EH78" s="133"/>
      <c r="EI78" s="133"/>
      <c r="EJ78" s="133"/>
      <c r="EL78" s="7"/>
    </row>
    <row r="79" spans="6:218" ht="17.25" customHeight="1" x14ac:dyDescent="0.25">
      <c r="G79" s="8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L79" s="7"/>
    </row>
    <row r="80" spans="6:218" ht="15.75" customHeight="1" x14ac:dyDescent="0.25"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L80" s="7"/>
    </row>
    <row r="81" spans="7:142" ht="18.75" customHeight="1" x14ac:dyDescent="0.25"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L81" s="7"/>
    </row>
    <row r="82" spans="7:142" ht="15.75" customHeight="1" x14ac:dyDescent="0.25">
      <c r="G82" s="8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L82" s="7"/>
    </row>
    <row r="83" spans="7:142" ht="15" x14ac:dyDescent="0.25"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X83" s="8"/>
      <c r="BS83" s="8"/>
    </row>
    <row r="84" spans="7:142" ht="15" x14ac:dyDescent="0.25"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X84" s="8"/>
      <c r="BS84" s="8"/>
    </row>
    <row r="85" spans="7:142" ht="15" x14ac:dyDescent="0.25"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X85" s="8"/>
      <c r="BS85" s="8"/>
    </row>
    <row r="86" spans="7:142" ht="15" x14ac:dyDescent="0.25"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X86" s="8"/>
      <c r="BS86" s="8"/>
      <c r="BV86" s="7"/>
    </row>
    <row r="87" spans="7:142" ht="15" x14ac:dyDescent="0.25"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X87" s="8"/>
      <c r="BS87" s="8"/>
      <c r="BV87" s="7"/>
    </row>
    <row r="88" spans="7:142" ht="26.25" x14ac:dyDescent="0.25"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X88" s="8"/>
      <c r="BS88" s="8"/>
      <c r="CO88" s="147"/>
      <c r="CP88" s="147"/>
      <c r="CQ88" s="135"/>
      <c r="CR88" s="135"/>
      <c r="CS88" s="135"/>
      <c r="CT88" s="135"/>
      <c r="CU88" s="135"/>
      <c r="CW88" s="136"/>
      <c r="CX88" s="136"/>
      <c r="CY88" s="136"/>
      <c r="CZ88" s="136"/>
      <c r="DA88" s="136"/>
      <c r="DB88" s="136"/>
      <c r="DC88" s="136"/>
      <c r="DD88" s="136"/>
      <c r="DE88" s="136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ED88" s="12"/>
      <c r="EE88" s="8"/>
    </row>
    <row r="89" spans="7:142" x14ac:dyDescent="0.25"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X89" s="8"/>
      <c r="BS89" s="8"/>
      <c r="CJ89" s="137"/>
      <c r="CL89" s="137"/>
      <c r="CM89" s="137"/>
      <c r="CN89" s="137"/>
      <c r="CO89" s="147"/>
      <c r="CP89" s="147"/>
      <c r="CQ89" s="138"/>
      <c r="CR89" s="138"/>
      <c r="CS89" s="138"/>
      <c r="CT89" s="138"/>
      <c r="CU89" s="138"/>
      <c r="CW89" s="138"/>
      <c r="CX89" s="138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ED89" s="12"/>
      <c r="EE89" s="8"/>
    </row>
    <row r="90" spans="7:142" x14ac:dyDescent="0.3"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L90" s="7"/>
    </row>
    <row r="91" spans="7:142" x14ac:dyDescent="0.3"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L91" s="7"/>
    </row>
    <row r="92" spans="7:142" x14ac:dyDescent="0.3"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L92" s="7"/>
    </row>
    <row r="93" spans="7:142" x14ac:dyDescent="0.3"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L93" s="7"/>
    </row>
    <row r="94" spans="7:142" x14ac:dyDescent="0.3"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L94" s="7"/>
    </row>
    <row r="95" spans="7:142" x14ac:dyDescent="0.3"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L95" s="7"/>
    </row>
    <row r="96" spans="7:142" x14ac:dyDescent="0.3"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L96" s="7"/>
    </row>
    <row r="97" spans="7:142" x14ac:dyDescent="0.3"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L97" s="7"/>
    </row>
    <row r="100" spans="7:142" x14ac:dyDescent="0.3">
      <c r="G100" s="51" t="s">
        <v>1678</v>
      </c>
    </row>
    <row r="101" spans="7:142" x14ac:dyDescent="0.3">
      <c r="G101" s="51" t="s">
        <v>1679</v>
      </c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  <c r="BT101" s="142"/>
      <c r="BU101" s="142"/>
      <c r="BV101" s="142"/>
      <c r="BW101" s="142"/>
      <c r="BX101" s="142"/>
      <c r="BY101" s="142"/>
      <c r="BZ101" s="142"/>
      <c r="CA101" s="142"/>
      <c r="CB101" s="142"/>
      <c r="CC101" s="142"/>
      <c r="CD101" s="142"/>
      <c r="CE101" s="142"/>
      <c r="CF101" s="142"/>
      <c r="CG101" s="142"/>
      <c r="CH101" s="142"/>
      <c r="CI101" s="142"/>
      <c r="CJ101" s="142"/>
      <c r="CK101" s="142"/>
      <c r="CL101" s="142"/>
      <c r="CM101" s="142"/>
      <c r="CN101" s="142"/>
      <c r="CO101" s="142"/>
      <c r="CP101" s="142"/>
      <c r="CQ101" s="142"/>
      <c r="CR101" s="142"/>
      <c r="CS101" s="142"/>
    </row>
    <row r="102" spans="7:142" x14ac:dyDescent="0.3">
      <c r="G102" s="7" t="s">
        <v>45</v>
      </c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AW102" s="143"/>
    </row>
    <row r="103" spans="7:142" x14ac:dyDescent="0.3">
      <c r="G103" s="7" t="s">
        <v>49</v>
      </c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AW103" s="143"/>
    </row>
    <row r="104" spans="7:142" x14ac:dyDescent="0.3">
      <c r="G104" s="7" t="s">
        <v>51</v>
      </c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  <c r="BP104" s="142"/>
      <c r="BQ104" s="142"/>
      <c r="BR104" s="142"/>
      <c r="BS104" s="142"/>
      <c r="BT104" s="142"/>
      <c r="BU104" s="142"/>
      <c r="BV104" s="142"/>
      <c r="BW104" s="142"/>
      <c r="BX104" s="142"/>
      <c r="BY104" s="142"/>
      <c r="BZ104" s="142"/>
      <c r="CA104" s="142"/>
      <c r="CB104" s="142"/>
      <c r="CC104" s="142"/>
      <c r="CD104" s="142"/>
      <c r="CE104" s="142"/>
      <c r="CF104" s="142"/>
      <c r="CG104" s="142"/>
      <c r="CH104" s="142"/>
      <c r="CI104" s="142"/>
      <c r="CJ104" s="142"/>
      <c r="CK104" s="142"/>
      <c r="CL104" s="142"/>
      <c r="CM104" s="142"/>
      <c r="CN104" s="142"/>
      <c r="CO104" s="142"/>
      <c r="CP104" s="142"/>
      <c r="CQ104" s="142"/>
      <c r="CR104" s="142"/>
      <c r="CS104" s="142"/>
    </row>
    <row r="105" spans="7:142" x14ac:dyDescent="0.3">
      <c r="G105" s="7" t="s">
        <v>1734</v>
      </c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  <c r="BP105" s="142"/>
      <c r="BQ105" s="142"/>
      <c r="BR105" s="142"/>
      <c r="BS105" s="142"/>
      <c r="BT105" s="142"/>
      <c r="BU105" s="142"/>
      <c r="BV105" s="142"/>
      <c r="BW105" s="142"/>
      <c r="BX105" s="142"/>
      <c r="BY105" s="142"/>
      <c r="BZ105" s="142"/>
      <c r="CA105" s="142"/>
      <c r="CB105" s="142"/>
      <c r="CC105" s="142"/>
      <c r="CD105" s="142"/>
      <c r="CE105" s="142"/>
      <c r="CF105" s="142"/>
      <c r="CG105" s="142"/>
      <c r="CH105" s="142"/>
      <c r="CI105" s="142"/>
      <c r="CJ105" s="142"/>
      <c r="CK105" s="142"/>
      <c r="CL105" s="142"/>
      <c r="CM105" s="142"/>
      <c r="CN105" s="142"/>
      <c r="CO105" s="142"/>
      <c r="CP105" s="142"/>
      <c r="CQ105" s="142"/>
      <c r="CR105" s="142"/>
      <c r="CS105" s="142"/>
    </row>
    <row r="106" spans="7:142" x14ac:dyDescent="0.3">
      <c r="G106" s="7" t="s">
        <v>1714</v>
      </c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AW106" s="143"/>
    </row>
    <row r="107" spans="7:142" x14ac:dyDescent="0.3">
      <c r="G107" s="7" t="s">
        <v>1720</v>
      </c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AW107" s="143"/>
    </row>
    <row r="108" spans="7:142" x14ac:dyDescent="0.3">
      <c r="G108" s="7" t="s">
        <v>1722</v>
      </c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AW108" s="143"/>
    </row>
    <row r="109" spans="7:142" x14ac:dyDescent="0.3">
      <c r="G109" s="7" t="s">
        <v>1702</v>
      </c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AW109" s="143"/>
    </row>
    <row r="110" spans="7:142" x14ac:dyDescent="0.3">
      <c r="G110" s="7" t="s">
        <v>1704</v>
      </c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AW110" s="143"/>
    </row>
    <row r="111" spans="7:142" x14ac:dyDescent="0.3">
      <c r="G111" s="7" t="s">
        <v>1710</v>
      </c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AW111" s="143"/>
    </row>
    <row r="112" spans="7:142" x14ac:dyDescent="0.3">
      <c r="G112" s="7" t="s">
        <v>1716</v>
      </c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AW112" s="143"/>
    </row>
    <row r="113" spans="7:97" x14ac:dyDescent="0.3">
      <c r="G113" s="7" t="s">
        <v>1712</v>
      </c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AW113" s="143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  <c r="CM113" s="144"/>
      <c r="CN113" s="144"/>
      <c r="CO113" s="144"/>
      <c r="CP113" s="144"/>
      <c r="CQ113" s="144"/>
      <c r="CR113" s="144"/>
      <c r="CS113" s="144"/>
    </row>
    <row r="114" spans="7:97" x14ac:dyDescent="0.3">
      <c r="G114" s="7" t="s">
        <v>1706</v>
      </c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AW114" s="143"/>
      <c r="BW114" s="145"/>
      <c r="BX114" s="145"/>
      <c r="BY114" s="145"/>
      <c r="BZ114" s="145"/>
      <c r="CA114" s="145"/>
      <c r="CB114" s="145"/>
      <c r="CC114" s="145"/>
      <c r="CD114" s="145"/>
      <c r="CE114" s="145"/>
      <c r="CF114" s="145"/>
      <c r="CG114" s="145"/>
      <c r="CH114" s="145"/>
      <c r="CI114" s="145"/>
      <c r="CJ114" s="145"/>
      <c r="CK114" s="145"/>
      <c r="CL114" s="145"/>
      <c r="CM114" s="145"/>
      <c r="CN114" s="145"/>
      <c r="CO114" s="145"/>
      <c r="CP114" s="145"/>
      <c r="CQ114" s="145"/>
      <c r="CR114" s="145"/>
      <c r="CS114" s="145"/>
    </row>
    <row r="115" spans="7:97" x14ac:dyDescent="0.3">
      <c r="G115" s="7" t="s">
        <v>1718</v>
      </c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AW115" s="143"/>
      <c r="BW115" s="145"/>
      <c r="BX115" s="145"/>
      <c r="BY115" s="145"/>
      <c r="BZ115" s="145"/>
      <c r="CA115" s="145"/>
      <c r="CB115" s="145"/>
      <c r="CC115" s="145"/>
      <c r="CD115" s="145"/>
      <c r="CE115" s="145"/>
      <c r="CF115" s="145"/>
      <c r="CG115" s="145"/>
      <c r="CH115" s="145"/>
      <c r="CI115" s="145"/>
      <c r="CJ115" s="145"/>
      <c r="CK115" s="145"/>
      <c r="CL115" s="145"/>
      <c r="CM115" s="145"/>
      <c r="CN115" s="145"/>
      <c r="CO115" s="145"/>
      <c r="CP115" s="145"/>
      <c r="CQ115" s="145"/>
      <c r="CR115" s="145"/>
      <c r="CS115" s="145"/>
    </row>
    <row r="116" spans="7:97" x14ac:dyDescent="0.3">
      <c r="G116" s="7" t="s">
        <v>1732</v>
      </c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AW116" s="143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</row>
    <row r="117" spans="7:97" x14ac:dyDescent="0.3">
      <c r="G117" s="7" t="s">
        <v>1708</v>
      </c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AW117" s="143"/>
      <c r="BW117" s="145"/>
      <c r="BX117" s="145"/>
      <c r="BY117" s="145"/>
      <c r="BZ117" s="145"/>
      <c r="CA117" s="145"/>
      <c r="CB117" s="145"/>
      <c r="CC117" s="145"/>
      <c r="CD117" s="145"/>
      <c r="CE117" s="145"/>
      <c r="CF117" s="145"/>
      <c r="CG117" s="145"/>
      <c r="CH117" s="145"/>
      <c r="CI117" s="145"/>
      <c r="CJ117" s="145"/>
      <c r="CK117" s="145"/>
      <c r="CL117" s="145"/>
      <c r="CM117" s="145"/>
      <c r="CN117" s="145"/>
      <c r="CO117" s="145"/>
      <c r="CP117" s="145"/>
      <c r="CQ117" s="145"/>
      <c r="CR117" s="145"/>
      <c r="CS117" s="145"/>
    </row>
    <row r="118" spans="7:97" x14ac:dyDescent="0.3">
      <c r="G118" s="7" t="s">
        <v>1700</v>
      </c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AW118" s="143"/>
      <c r="BW118" s="145"/>
      <c r="BX118" s="145"/>
      <c r="BY118" s="145"/>
      <c r="BZ118" s="145"/>
      <c r="CA118" s="145"/>
      <c r="CB118" s="145"/>
      <c r="CC118" s="145"/>
      <c r="CD118" s="145"/>
      <c r="CE118" s="145"/>
      <c r="CF118" s="145"/>
      <c r="CG118" s="145"/>
      <c r="CH118" s="145"/>
      <c r="CI118" s="145"/>
      <c r="CJ118" s="145"/>
      <c r="CK118" s="145"/>
      <c r="CL118" s="145"/>
      <c r="CM118" s="145"/>
      <c r="CN118" s="145"/>
      <c r="CO118" s="145"/>
      <c r="CP118" s="145"/>
      <c r="CQ118" s="145"/>
      <c r="CR118" s="145"/>
      <c r="CS118" s="145"/>
    </row>
    <row r="119" spans="7:97" x14ac:dyDescent="0.3">
      <c r="G119" s="7" t="s">
        <v>1698</v>
      </c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AW119" s="143"/>
      <c r="BW119" s="145"/>
      <c r="BX119" s="145"/>
      <c r="BY119" s="145"/>
      <c r="BZ119" s="145"/>
      <c r="CA119" s="145"/>
      <c r="CB119" s="145"/>
      <c r="CC119" s="145"/>
      <c r="CD119" s="145"/>
      <c r="CE119" s="145"/>
      <c r="CF119" s="145"/>
      <c r="CG119" s="145"/>
      <c r="CH119" s="145"/>
      <c r="CI119" s="145"/>
      <c r="CJ119" s="145"/>
      <c r="CK119" s="145"/>
      <c r="CL119" s="145"/>
      <c r="CM119" s="145"/>
      <c r="CN119" s="145"/>
      <c r="CO119" s="145"/>
      <c r="CP119" s="145"/>
      <c r="CQ119" s="145"/>
      <c r="CR119" s="145"/>
      <c r="CS119" s="145"/>
    </row>
    <row r="120" spans="7:97" x14ac:dyDescent="0.3">
      <c r="G120" s="7" t="s">
        <v>54</v>
      </c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AW120" s="143"/>
      <c r="BW120" s="145"/>
      <c r="BX120" s="145"/>
      <c r="BY120" s="145"/>
      <c r="BZ120" s="145"/>
      <c r="CA120" s="145"/>
      <c r="CB120" s="145"/>
      <c r="CC120" s="145"/>
      <c r="CD120" s="145"/>
      <c r="CE120" s="145"/>
      <c r="CF120" s="145"/>
      <c r="CG120" s="145"/>
      <c r="CH120" s="145"/>
      <c r="CI120" s="145"/>
      <c r="CJ120" s="145"/>
      <c r="CK120" s="145"/>
      <c r="CL120" s="145"/>
      <c r="CM120" s="145"/>
      <c r="CN120" s="145"/>
      <c r="CO120" s="145"/>
      <c r="CP120" s="145"/>
      <c r="CQ120" s="145"/>
      <c r="CR120" s="145"/>
      <c r="CS120" s="145"/>
    </row>
    <row r="121" spans="7:97" x14ac:dyDescent="0.3">
      <c r="G121" s="7" t="s">
        <v>56</v>
      </c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AW121" s="143"/>
      <c r="BW121" s="145"/>
      <c r="BX121" s="145"/>
      <c r="BY121" s="145"/>
      <c r="BZ121" s="145"/>
      <c r="CA121" s="145"/>
      <c r="CB121" s="145"/>
      <c r="CC121" s="145"/>
      <c r="CD121" s="145"/>
      <c r="CE121" s="145"/>
      <c r="CF121" s="145"/>
      <c r="CG121" s="145"/>
      <c r="CH121" s="145"/>
      <c r="CI121" s="145"/>
      <c r="CJ121" s="145"/>
      <c r="CK121" s="145"/>
      <c r="CL121" s="145"/>
      <c r="CM121" s="145"/>
      <c r="CN121" s="145"/>
      <c r="CO121" s="145"/>
      <c r="CP121" s="145"/>
      <c r="CQ121" s="145"/>
      <c r="CR121" s="145"/>
      <c r="CS121" s="145"/>
    </row>
    <row r="122" spans="7:97" x14ac:dyDescent="0.3">
      <c r="G122" s="7" t="s">
        <v>58</v>
      </c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AW122" s="143"/>
      <c r="BW122" s="145"/>
      <c r="BX122" s="145"/>
      <c r="BY122" s="145"/>
      <c r="BZ122" s="145"/>
      <c r="CA122" s="145"/>
      <c r="CB122" s="145"/>
      <c r="CC122" s="145"/>
      <c r="CD122" s="145"/>
      <c r="CE122" s="145"/>
      <c r="CF122" s="145"/>
      <c r="CG122" s="145"/>
      <c r="CH122" s="145"/>
      <c r="CI122" s="145"/>
      <c r="CJ122" s="145"/>
      <c r="CK122" s="145"/>
      <c r="CL122" s="145"/>
      <c r="CM122" s="145"/>
      <c r="CN122" s="145"/>
      <c r="CO122" s="145"/>
      <c r="CP122" s="145"/>
      <c r="CQ122" s="145"/>
      <c r="CR122" s="145"/>
      <c r="CS122" s="145"/>
    </row>
    <row r="123" spans="7:97" x14ac:dyDescent="0.3">
      <c r="G123" s="7" t="s">
        <v>59</v>
      </c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AW123" s="143"/>
      <c r="BW123" s="145"/>
      <c r="BX123" s="145"/>
      <c r="BY123" s="145"/>
      <c r="BZ123" s="145"/>
      <c r="CA123" s="145"/>
      <c r="CB123" s="145"/>
      <c r="CC123" s="145"/>
      <c r="CD123" s="145"/>
      <c r="CE123" s="145"/>
      <c r="CF123" s="145"/>
      <c r="CG123" s="145"/>
      <c r="CH123" s="145"/>
      <c r="CI123" s="145"/>
      <c r="CJ123" s="145"/>
      <c r="CK123" s="145"/>
      <c r="CL123" s="145"/>
      <c r="CM123" s="145"/>
      <c r="CN123" s="145"/>
      <c r="CO123" s="145"/>
      <c r="CP123" s="145"/>
      <c r="CQ123" s="145"/>
      <c r="CR123" s="145"/>
      <c r="CS123" s="145"/>
    </row>
    <row r="124" spans="7:97" x14ac:dyDescent="0.3">
      <c r="G124" s="7" t="s">
        <v>60</v>
      </c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AW124" s="143"/>
      <c r="BW124" s="145"/>
      <c r="BX124" s="145"/>
      <c r="BY124" s="145"/>
      <c r="BZ124" s="145"/>
      <c r="CA124" s="145"/>
      <c r="CB124" s="145"/>
      <c r="CC124" s="145"/>
      <c r="CD124" s="145"/>
      <c r="CE124" s="145"/>
      <c r="CF124" s="145"/>
      <c r="CG124" s="145"/>
      <c r="CH124" s="145"/>
      <c r="CI124" s="145"/>
      <c r="CJ124" s="145"/>
      <c r="CK124" s="145"/>
      <c r="CL124" s="145"/>
      <c r="CM124" s="145"/>
      <c r="CN124" s="145"/>
      <c r="CO124" s="145"/>
      <c r="CP124" s="145"/>
      <c r="CQ124" s="145"/>
      <c r="CR124" s="145"/>
      <c r="CS124" s="145"/>
    </row>
    <row r="125" spans="7:97" x14ac:dyDescent="0.3">
      <c r="G125" s="7" t="s">
        <v>62</v>
      </c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AW125" s="143"/>
    </row>
    <row r="126" spans="7:97" x14ac:dyDescent="0.3">
      <c r="G126" s="7" t="s">
        <v>64</v>
      </c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AW126" s="143"/>
    </row>
    <row r="127" spans="7:97" x14ac:dyDescent="0.3">
      <c r="G127" s="7" t="s">
        <v>65</v>
      </c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AW127" s="143"/>
    </row>
    <row r="128" spans="7:97" x14ac:dyDescent="0.3">
      <c r="G128" s="7" t="s">
        <v>67</v>
      </c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AW128" s="143"/>
    </row>
    <row r="129" spans="7:49" x14ac:dyDescent="0.3">
      <c r="G129" s="7" t="s">
        <v>69</v>
      </c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AW129" s="143"/>
    </row>
    <row r="130" spans="7:49" x14ac:dyDescent="0.3">
      <c r="G130" s="7" t="s">
        <v>71</v>
      </c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AW130" s="143"/>
    </row>
    <row r="131" spans="7:49" x14ac:dyDescent="0.3">
      <c r="G131" s="7" t="s">
        <v>73</v>
      </c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AW131" s="143"/>
    </row>
    <row r="132" spans="7:49" x14ac:dyDescent="0.3">
      <c r="G132" s="7" t="s">
        <v>74</v>
      </c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AW132" s="143"/>
    </row>
    <row r="133" spans="7:49" x14ac:dyDescent="0.3">
      <c r="G133" s="7" t="s">
        <v>76</v>
      </c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AW133" s="143"/>
    </row>
    <row r="134" spans="7:49" x14ac:dyDescent="0.3">
      <c r="G134" s="7" t="s">
        <v>78</v>
      </c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AW134" s="143"/>
    </row>
    <row r="135" spans="7:49" x14ac:dyDescent="0.3">
      <c r="G135" s="7" t="s">
        <v>79</v>
      </c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AW135" s="143"/>
    </row>
    <row r="136" spans="7:49" x14ac:dyDescent="0.3">
      <c r="G136" s="7" t="s">
        <v>80</v>
      </c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AW136" s="143"/>
    </row>
    <row r="137" spans="7:49" x14ac:dyDescent="0.3">
      <c r="G137" s="7" t="s">
        <v>82</v>
      </c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AW137" s="143"/>
    </row>
    <row r="138" spans="7:49" x14ac:dyDescent="0.3">
      <c r="G138" s="7" t="s">
        <v>710</v>
      </c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AW138" s="143"/>
    </row>
    <row r="139" spans="7:49" x14ac:dyDescent="0.3">
      <c r="G139" s="7" t="s">
        <v>83</v>
      </c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AW139" s="143"/>
    </row>
    <row r="140" spans="7:49" x14ac:dyDescent="0.3">
      <c r="G140" s="7" t="s">
        <v>84</v>
      </c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AW140" s="143"/>
    </row>
    <row r="141" spans="7:49" x14ac:dyDescent="0.3">
      <c r="G141" s="7" t="s">
        <v>85</v>
      </c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AW141" s="143"/>
    </row>
    <row r="142" spans="7:49" x14ac:dyDescent="0.3">
      <c r="G142" s="7" t="s">
        <v>87</v>
      </c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AW142" s="143"/>
    </row>
    <row r="143" spans="7:49" x14ac:dyDescent="0.3">
      <c r="G143" s="7" t="s">
        <v>89</v>
      </c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AW143" s="143"/>
    </row>
    <row r="144" spans="7:49" x14ac:dyDescent="0.3">
      <c r="G144" s="7" t="s">
        <v>90</v>
      </c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AW144" s="143"/>
    </row>
    <row r="145" spans="7:49" x14ac:dyDescent="0.3">
      <c r="G145" s="7" t="s">
        <v>92</v>
      </c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AW145" s="143"/>
    </row>
    <row r="146" spans="7:49" x14ac:dyDescent="0.3">
      <c r="G146" s="7" t="s">
        <v>94</v>
      </c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AW146" s="143"/>
    </row>
    <row r="147" spans="7:49" x14ac:dyDescent="0.3">
      <c r="G147" s="7" t="s">
        <v>95</v>
      </c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AW147" s="143"/>
    </row>
    <row r="148" spans="7:49" x14ac:dyDescent="0.3">
      <c r="G148" s="7" t="s">
        <v>96</v>
      </c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AW148" s="143"/>
    </row>
    <row r="149" spans="7:49" x14ac:dyDescent="0.3">
      <c r="G149" s="7" t="s">
        <v>97</v>
      </c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AW149" s="143"/>
    </row>
    <row r="150" spans="7:49" x14ac:dyDescent="0.3">
      <c r="G150" s="7" t="s">
        <v>99</v>
      </c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AW150" s="143"/>
    </row>
    <row r="151" spans="7:49" x14ac:dyDescent="0.3">
      <c r="G151" s="7" t="s">
        <v>100</v>
      </c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AW151" s="143"/>
    </row>
    <row r="152" spans="7:49" x14ac:dyDescent="0.3">
      <c r="G152" s="7" t="s">
        <v>101</v>
      </c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AW152" s="143"/>
    </row>
    <row r="153" spans="7:49" x14ac:dyDescent="0.3">
      <c r="G153" s="7" t="s">
        <v>103</v>
      </c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AW153" s="143"/>
    </row>
    <row r="154" spans="7:49" x14ac:dyDescent="0.3">
      <c r="G154" s="7" t="s">
        <v>104</v>
      </c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AW154" s="143"/>
    </row>
    <row r="155" spans="7:49" x14ac:dyDescent="0.3">
      <c r="G155" s="7" t="s">
        <v>105</v>
      </c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AW155" s="143"/>
    </row>
    <row r="156" spans="7:49" x14ac:dyDescent="0.3">
      <c r="G156" s="7" t="s">
        <v>107</v>
      </c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AW156" s="143"/>
    </row>
    <row r="157" spans="7:49" x14ac:dyDescent="0.3">
      <c r="G157" s="7" t="s">
        <v>108</v>
      </c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AW157" s="143"/>
    </row>
    <row r="158" spans="7:49" x14ac:dyDescent="0.3">
      <c r="G158" s="7" t="s">
        <v>109</v>
      </c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AW158" s="143"/>
    </row>
    <row r="159" spans="7:49" x14ac:dyDescent="0.3">
      <c r="G159" s="7" t="s">
        <v>110</v>
      </c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AW159" s="143"/>
    </row>
    <row r="160" spans="7:49" x14ac:dyDescent="0.3">
      <c r="G160" s="7" t="s">
        <v>111</v>
      </c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AW160" s="143"/>
    </row>
    <row r="161" spans="7:49" x14ac:dyDescent="0.3">
      <c r="G161" s="7" t="s">
        <v>112</v>
      </c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AW161" s="143"/>
    </row>
    <row r="162" spans="7:49" x14ac:dyDescent="0.3">
      <c r="G162" s="7" t="s">
        <v>113</v>
      </c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AW162" s="143"/>
    </row>
    <row r="163" spans="7:49" x14ac:dyDescent="0.3">
      <c r="G163" s="7" t="s">
        <v>114</v>
      </c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AW163" s="143"/>
    </row>
    <row r="164" spans="7:49" x14ac:dyDescent="0.3">
      <c r="G164" s="7" t="s">
        <v>115</v>
      </c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AW164" s="143"/>
    </row>
    <row r="165" spans="7:49" x14ac:dyDescent="0.3">
      <c r="G165" s="7" t="s">
        <v>116</v>
      </c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AW165" s="143"/>
    </row>
    <row r="166" spans="7:49" x14ac:dyDescent="0.3">
      <c r="G166" s="7" t="s">
        <v>118</v>
      </c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AW166" s="143"/>
    </row>
    <row r="167" spans="7:49" x14ac:dyDescent="0.3">
      <c r="G167" s="7" t="s">
        <v>119</v>
      </c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AW167" s="143"/>
    </row>
    <row r="168" spans="7:49" x14ac:dyDescent="0.3">
      <c r="G168" s="7" t="s">
        <v>120</v>
      </c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AW168" s="143"/>
    </row>
    <row r="169" spans="7:49" x14ac:dyDescent="0.3">
      <c r="G169" s="7" t="s">
        <v>1749</v>
      </c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AW169" s="143"/>
    </row>
    <row r="170" spans="7:49" x14ac:dyDescent="0.3">
      <c r="G170" s="7" t="s">
        <v>1747</v>
      </c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AW170" s="143"/>
    </row>
    <row r="171" spans="7:49" x14ac:dyDescent="0.3">
      <c r="G171" s="7" t="s">
        <v>1741</v>
      </c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AW171" s="143"/>
    </row>
    <row r="172" spans="7:49" x14ac:dyDescent="0.3">
      <c r="G172" s="7" t="s">
        <v>1743</v>
      </c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AW172" s="143"/>
    </row>
    <row r="173" spans="7:49" x14ac:dyDescent="0.3">
      <c r="G173" s="7" t="s">
        <v>121</v>
      </c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AW173" s="143"/>
    </row>
    <row r="174" spans="7:49" x14ac:dyDescent="0.3">
      <c r="G174" s="7" t="s">
        <v>122</v>
      </c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AW174" s="143"/>
    </row>
    <row r="175" spans="7:49" x14ac:dyDescent="0.3">
      <c r="G175" s="7" t="s">
        <v>123</v>
      </c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AW175" s="143"/>
    </row>
    <row r="176" spans="7:49" x14ac:dyDescent="0.3">
      <c r="G176" s="7" t="s">
        <v>124</v>
      </c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AW176" s="143"/>
    </row>
    <row r="177" spans="7:49" x14ac:dyDescent="0.3">
      <c r="G177" s="7" t="s">
        <v>125</v>
      </c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AW177" s="143"/>
    </row>
    <row r="178" spans="7:49" x14ac:dyDescent="0.3">
      <c r="G178" s="7" t="s">
        <v>126</v>
      </c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AW178" s="143"/>
    </row>
    <row r="179" spans="7:49" x14ac:dyDescent="0.3">
      <c r="G179" s="7" t="s">
        <v>127</v>
      </c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AW179" s="143"/>
    </row>
    <row r="180" spans="7:49" x14ac:dyDescent="0.3">
      <c r="G180" s="7" t="s">
        <v>128</v>
      </c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AW180" s="143"/>
    </row>
    <row r="181" spans="7:49" x14ac:dyDescent="0.3">
      <c r="G181" s="7" t="s">
        <v>129</v>
      </c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AW181" s="143"/>
    </row>
    <row r="182" spans="7:49" x14ac:dyDescent="0.3">
      <c r="G182" s="7" t="s">
        <v>130</v>
      </c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AW182" s="143"/>
    </row>
    <row r="183" spans="7:49" x14ac:dyDescent="0.3">
      <c r="G183" s="7" t="s">
        <v>131</v>
      </c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AW183" s="143"/>
    </row>
    <row r="184" spans="7:49" x14ac:dyDescent="0.3">
      <c r="G184" s="7" t="s">
        <v>132</v>
      </c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AW184" s="143"/>
    </row>
    <row r="185" spans="7:49" x14ac:dyDescent="0.3">
      <c r="G185" s="7" t="s">
        <v>133</v>
      </c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AW185" s="143"/>
    </row>
    <row r="186" spans="7:49" x14ac:dyDescent="0.3">
      <c r="G186" s="7" t="s">
        <v>134</v>
      </c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AW186" s="143"/>
    </row>
    <row r="187" spans="7:49" x14ac:dyDescent="0.3">
      <c r="G187" s="7" t="s">
        <v>135</v>
      </c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AW187" s="143"/>
    </row>
    <row r="188" spans="7:49" x14ac:dyDescent="0.3">
      <c r="G188" s="7" t="s">
        <v>136</v>
      </c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AW188" s="143"/>
    </row>
    <row r="189" spans="7:49" x14ac:dyDescent="0.3">
      <c r="G189" s="7" t="s">
        <v>137</v>
      </c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AW189" s="143"/>
    </row>
    <row r="190" spans="7:49" x14ac:dyDescent="0.3">
      <c r="G190" s="7" t="s">
        <v>138</v>
      </c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AW190" s="143"/>
    </row>
    <row r="191" spans="7:49" x14ac:dyDescent="0.3">
      <c r="G191" s="7" t="s">
        <v>139</v>
      </c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AW191" s="143"/>
    </row>
    <row r="192" spans="7:49" x14ac:dyDescent="0.3">
      <c r="G192" s="7" t="s">
        <v>140</v>
      </c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AW192" s="143"/>
    </row>
    <row r="193" spans="7:49" x14ac:dyDescent="0.3">
      <c r="G193" s="7" t="s">
        <v>1730</v>
      </c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AW193" s="143"/>
    </row>
    <row r="194" spans="7:49" x14ac:dyDescent="0.3">
      <c r="G194" s="7" t="s">
        <v>141</v>
      </c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AW194" s="143"/>
    </row>
    <row r="195" spans="7:49" x14ac:dyDescent="0.3">
      <c r="G195" s="7" t="s">
        <v>142</v>
      </c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AW195" s="143"/>
    </row>
    <row r="196" spans="7:49" x14ac:dyDescent="0.3">
      <c r="G196" s="7" t="s">
        <v>1745</v>
      </c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AW196" s="143"/>
    </row>
    <row r="197" spans="7:49" x14ac:dyDescent="0.3">
      <c r="G197" s="7" t="s">
        <v>1746</v>
      </c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AW197" s="143"/>
    </row>
    <row r="198" spans="7:49" x14ac:dyDescent="0.3">
      <c r="G198" s="7" t="s">
        <v>143</v>
      </c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AW198" s="143"/>
    </row>
    <row r="199" spans="7:49" x14ac:dyDescent="0.3">
      <c r="G199" s="7" t="s">
        <v>144</v>
      </c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AW199" s="143"/>
    </row>
    <row r="200" spans="7:49" x14ac:dyDescent="0.3">
      <c r="G200" s="7" t="s">
        <v>145</v>
      </c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AW200" s="143"/>
    </row>
    <row r="201" spans="7:49" x14ac:dyDescent="0.3">
      <c r="G201" s="7" t="s">
        <v>146</v>
      </c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AW201" s="143"/>
    </row>
    <row r="202" spans="7:49" x14ac:dyDescent="0.3">
      <c r="G202" s="7" t="s">
        <v>147</v>
      </c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AW202" s="143"/>
    </row>
    <row r="203" spans="7:49" x14ac:dyDescent="0.3">
      <c r="G203" s="7" t="s">
        <v>148</v>
      </c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AW203" s="143"/>
    </row>
    <row r="204" spans="7:49" x14ac:dyDescent="0.3">
      <c r="G204" s="7" t="s">
        <v>711</v>
      </c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AW204" s="143"/>
    </row>
    <row r="205" spans="7:49" x14ac:dyDescent="0.3">
      <c r="G205" s="7" t="s">
        <v>150</v>
      </c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AW205" s="143"/>
    </row>
    <row r="206" spans="7:49" x14ac:dyDescent="0.3">
      <c r="G206" s="7" t="s">
        <v>151</v>
      </c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AW206" s="143"/>
    </row>
    <row r="207" spans="7:49" x14ac:dyDescent="0.3">
      <c r="G207" s="7" t="s">
        <v>152</v>
      </c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AW207" s="143"/>
    </row>
    <row r="208" spans="7:49" x14ac:dyDescent="0.3">
      <c r="G208" s="7" t="s">
        <v>153</v>
      </c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AW208" s="143"/>
    </row>
    <row r="209" spans="7:49" x14ac:dyDescent="0.3">
      <c r="G209" s="7" t="s">
        <v>154</v>
      </c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AW209" s="143"/>
    </row>
    <row r="210" spans="7:49" x14ac:dyDescent="0.3">
      <c r="G210" s="7" t="s">
        <v>155</v>
      </c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AW210" s="143"/>
    </row>
    <row r="211" spans="7:49" x14ac:dyDescent="0.3">
      <c r="G211" s="7" t="s">
        <v>156</v>
      </c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AW211" s="143"/>
    </row>
    <row r="212" spans="7:49" x14ac:dyDescent="0.3">
      <c r="G212" s="7" t="s">
        <v>157</v>
      </c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AW212" s="143"/>
    </row>
    <row r="213" spans="7:49" x14ac:dyDescent="0.3">
      <c r="G213" s="7" t="s">
        <v>158</v>
      </c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AW213" s="143"/>
    </row>
    <row r="214" spans="7:49" x14ac:dyDescent="0.3">
      <c r="G214" s="7" t="s">
        <v>159</v>
      </c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AW214" s="143"/>
    </row>
    <row r="215" spans="7:49" x14ac:dyDescent="0.3">
      <c r="G215" s="7" t="s">
        <v>160</v>
      </c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AW215" s="143"/>
    </row>
    <row r="216" spans="7:49" x14ac:dyDescent="0.3">
      <c r="G216" s="7" t="s">
        <v>161</v>
      </c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AW216" s="143"/>
    </row>
    <row r="217" spans="7:49" x14ac:dyDescent="0.3">
      <c r="G217" s="7" t="s">
        <v>162</v>
      </c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AW217" s="143"/>
    </row>
    <row r="218" spans="7:49" x14ac:dyDescent="0.3">
      <c r="G218" s="7" t="s">
        <v>163</v>
      </c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AW218" s="143"/>
    </row>
    <row r="219" spans="7:49" x14ac:dyDescent="0.3">
      <c r="G219" s="7" t="s">
        <v>164</v>
      </c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AW219" s="143"/>
    </row>
    <row r="220" spans="7:49" x14ac:dyDescent="0.3">
      <c r="G220" s="7" t="s">
        <v>165</v>
      </c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AW220" s="143"/>
    </row>
    <row r="221" spans="7:49" x14ac:dyDescent="0.3">
      <c r="G221" s="7" t="s">
        <v>1696</v>
      </c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AW221" s="143"/>
    </row>
    <row r="222" spans="7:49" x14ac:dyDescent="0.3">
      <c r="G222" s="7" t="s">
        <v>166</v>
      </c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AW222" s="143"/>
    </row>
    <row r="223" spans="7:49" x14ac:dyDescent="0.3">
      <c r="G223" s="7" t="s">
        <v>167</v>
      </c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AW223" s="143"/>
    </row>
    <row r="224" spans="7:49" x14ac:dyDescent="0.3">
      <c r="G224" s="7" t="s">
        <v>168</v>
      </c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AW224" s="143"/>
    </row>
    <row r="225" spans="7:49" x14ac:dyDescent="0.3">
      <c r="G225" s="7" t="s">
        <v>170</v>
      </c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AW225" s="143"/>
    </row>
    <row r="226" spans="7:49" x14ac:dyDescent="0.3">
      <c r="G226" s="7" t="s">
        <v>171</v>
      </c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AW226" s="143"/>
    </row>
    <row r="227" spans="7:49" x14ac:dyDescent="0.3">
      <c r="G227" s="7" t="s">
        <v>172</v>
      </c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AW227" s="143"/>
    </row>
    <row r="228" spans="7:49" x14ac:dyDescent="0.3">
      <c r="G228" s="7" t="s">
        <v>173</v>
      </c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AW228" s="143"/>
    </row>
    <row r="229" spans="7:49" x14ac:dyDescent="0.3">
      <c r="G229" s="7" t="s">
        <v>174</v>
      </c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AW229" s="143"/>
    </row>
    <row r="230" spans="7:49" x14ac:dyDescent="0.3">
      <c r="G230" s="7" t="s">
        <v>175</v>
      </c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AW230" s="143"/>
    </row>
    <row r="231" spans="7:49" x14ac:dyDescent="0.3">
      <c r="G231" s="7" t="s">
        <v>176</v>
      </c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AW231" s="143"/>
    </row>
    <row r="232" spans="7:49" x14ac:dyDescent="0.3">
      <c r="G232" s="7" t="s">
        <v>177</v>
      </c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AW232" s="143"/>
    </row>
    <row r="233" spans="7:49" x14ac:dyDescent="0.3">
      <c r="G233" s="7" t="s">
        <v>178</v>
      </c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AW233" s="143"/>
    </row>
    <row r="234" spans="7:49" x14ac:dyDescent="0.3">
      <c r="G234" s="7" t="s">
        <v>1683</v>
      </c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AW234" s="143"/>
    </row>
    <row r="235" spans="7:49" x14ac:dyDescent="0.3">
      <c r="G235" s="7" t="s">
        <v>179</v>
      </c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AW235" s="143"/>
    </row>
    <row r="236" spans="7:49" x14ac:dyDescent="0.3">
      <c r="G236" s="7" t="s">
        <v>180</v>
      </c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AW236" s="143"/>
    </row>
    <row r="237" spans="7:49" x14ac:dyDescent="0.3">
      <c r="G237" s="7" t="s">
        <v>181</v>
      </c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AW237" s="143"/>
    </row>
    <row r="238" spans="7:49" x14ac:dyDescent="0.3">
      <c r="G238" s="7" t="s">
        <v>182</v>
      </c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AW238" s="143"/>
    </row>
    <row r="239" spans="7:49" x14ac:dyDescent="0.3">
      <c r="G239" s="7" t="s">
        <v>183</v>
      </c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AW239" s="143"/>
    </row>
    <row r="240" spans="7:49" x14ac:dyDescent="0.3">
      <c r="G240" s="7" t="s">
        <v>184</v>
      </c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AW240" s="143"/>
    </row>
    <row r="241" spans="7:49" x14ac:dyDescent="0.3">
      <c r="G241" s="7" t="s">
        <v>185</v>
      </c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AW241" s="143"/>
    </row>
    <row r="242" spans="7:49" x14ac:dyDescent="0.3">
      <c r="G242" s="7" t="s">
        <v>186</v>
      </c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AW242" s="143"/>
    </row>
    <row r="243" spans="7:49" x14ac:dyDescent="0.3">
      <c r="G243" s="7" t="s">
        <v>187</v>
      </c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AW243" s="143"/>
    </row>
    <row r="244" spans="7:49" x14ac:dyDescent="0.3">
      <c r="G244" s="7" t="s">
        <v>188</v>
      </c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AW244" s="143"/>
    </row>
    <row r="245" spans="7:49" x14ac:dyDescent="0.3">
      <c r="G245" s="7" t="s">
        <v>189</v>
      </c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AW245" s="143"/>
    </row>
    <row r="246" spans="7:49" x14ac:dyDescent="0.3">
      <c r="G246" s="7" t="s">
        <v>190</v>
      </c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AW246" s="143"/>
    </row>
    <row r="247" spans="7:49" x14ac:dyDescent="0.3">
      <c r="G247" s="7" t="s">
        <v>191</v>
      </c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AW247" s="143"/>
    </row>
    <row r="248" spans="7:49" x14ac:dyDescent="0.3">
      <c r="G248" s="7" t="s">
        <v>192</v>
      </c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AW248" s="143"/>
    </row>
    <row r="249" spans="7:49" x14ac:dyDescent="0.3">
      <c r="G249" s="7" t="s">
        <v>193</v>
      </c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AW249" s="143"/>
    </row>
    <row r="250" spans="7:49" x14ac:dyDescent="0.3">
      <c r="G250" s="7" t="s">
        <v>194</v>
      </c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AW250" s="143"/>
    </row>
    <row r="251" spans="7:49" x14ac:dyDescent="0.3">
      <c r="G251" s="7" t="s">
        <v>195</v>
      </c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AW251" s="143"/>
    </row>
    <row r="252" spans="7:49" x14ac:dyDescent="0.3">
      <c r="G252" s="7" t="s">
        <v>196</v>
      </c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AW252" s="143"/>
    </row>
    <row r="253" spans="7:49" x14ac:dyDescent="0.3">
      <c r="G253" s="7" t="s">
        <v>197</v>
      </c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AW253" s="143"/>
    </row>
    <row r="254" spans="7:49" x14ac:dyDescent="0.3">
      <c r="G254" s="7" t="s">
        <v>198</v>
      </c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AW254" s="143"/>
    </row>
    <row r="255" spans="7:49" x14ac:dyDescent="0.3">
      <c r="G255" s="7" t="s">
        <v>199</v>
      </c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AW255" s="143"/>
    </row>
    <row r="256" spans="7:49" x14ac:dyDescent="0.3">
      <c r="G256" s="7" t="s">
        <v>200</v>
      </c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AW256" s="143"/>
    </row>
    <row r="257" spans="7:49" x14ac:dyDescent="0.3">
      <c r="G257" s="7" t="s">
        <v>201</v>
      </c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AW257" s="143"/>
    </row>
    <row r="258" spans="7:49" x14ac:dyDescent="0.3">
      <c r="G258" s="7" t="s">
        <v>202</v>
      </c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AW258" s="143"/>
    </row>
    <row r="259" spans="7:49" x14ac:dyDescent="0.3">
      <c r="G259" s="7" t="s">
        <v>203</v>
      </c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AW259" s="143"/>
    </row>
    <row r="260" spans="7:49" x14ac:dyDescent="0.3">
      <c r="G260" s="7" t="s">
        <v>204</v>
      </c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AW260" s="143"/>
    </row>
    <row r="261" spans="7:49" x14ac:dyDescent="0.3">
      <c r="G261" s="7" t="s">
        <v>205</v>
      </c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AW261" s="143"/>
    </row>
    <row r="262" spans="7:49" x14ac:dyDescent="0.3">
      <c r="G262" s="7" t="s">
        <v>206</v>
      </c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AW262" s="143"/>
    </row>
    <row r="263" spans="7:49" x14ac:dyDescent="0.3">
      <c r="G263" s="7" t="s">
        <v>207</v>
      </c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AW263" s="143"/>
    </row>
    <row r="264" spans="7:49" x14ac:dyDescent="0.3">
      <c r="G264" s="7" t="s">
        <v>208</v>
      </c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AW264" s="143"/>
    </row>
    <row r="265" spans="7:49" x14ac:dyDescent="0.3">
      <c r="G265" s="7" t="s">
        <v>209</v>
      </c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AW265" s="143"/>
    </row>
    <row r="266" spans="7:49" x14ac:dyDescent="0.3">
      <c r="G266" s="7" t="s">
        <v>210</v>
      </c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AW266" s="143"/>
    </row>
    <row r="267" spans="7:49" x14ac:dyDescent="0.3">
      <c r="G267" s="7" t="s">
        <v>211</v>
      </c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AW267" s="143"/>
    </row>
    <row r="268" spans="7:49" x14ac:dyDescent="0.3">
      <c r="G268" s="7" t="s">
        <v>212</v>
      </c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AW268" s="143"/>
    </row>
    <row r="269" spans="7:49" x14ac:dyDescent="0.3">
      <c r="G269" s="7" t="s">
        <v>213</v>
      </c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AW269" s="143"/>
    </row>
    <row r="270" spans="7:49" x14ac:dyDescent="0.3">
      <c r="G270" s="7" t="s">
        <v>214</v>
      </c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AW270" s="143"/>
    </row>
    <row r="271" spans="7:49" x14ac:dyDescent="0.3">
      <c r="G271" s="7" t="s">
        <v>215</v>
      </c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AW271" s="143"/>
    </row>
    <row r="272" spans="7:49" x14ac:dyDescent="0.3">
      <c r="G272" s="7" t="s">
        <v>216</v>
      </c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AW272" s="143"/>
    </row>
    <row r="273" spans="7:49" x14ac:dyDescent="0.3">
      <c r="G273" s="7" t="s">
        <v>217</v>
      </c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AW273" s="143"/>
    </row>
    <row r="274" spans="7:49" x14ac:dyDescent="0.3">
      <c r="G274" s="7" t="s">
        <v>218</v>
      </c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AW274" s="143"/>
    </row>
    <row r="275" spans="7:49" x14ac:dyDescent="0.3">
      <c r="G275" s="7" t="s">
        <v>219</v>
      </c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AW275" s="143"/>
    </row>
    <row r="276" spans="7:49" x14ac:dyDescent="0.3">
      <c r="G276" s="7" t="s">
        <v>220</v>
      </c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AW276" s="143"/>
    </row>
    <row r="277" spans="7:49" x14ac:dyDescent="0.3">
      <c r="G277" s="7" t="s">
        <v>221</v>
      </c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AW277" s="143"/>
    </row>
    <row r="278" spans="7:49" x14ac:dyDescent="0.3">
      <c r="G278" s="7" t="s">
        <v>222</v>
      </c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AW278" s="143"/>
    </row>
    <row r="279" spans="7:49" x14ac:dyDescent="0.3">
      <c r="G279" s="7" t="s">
        <v>223</v>
      </c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AW279" s="143"/>
    </row>
    <row r="280" spans="7:49" x14ac:dyDescent="0.3">
      <c r="G280" s="7" t="s">
        <v>224</v>
      </c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AW280" s="143"/>
    </row>
    <row r="281" spans="7:49" x14ac:dyDescent="0.3">
      <c r="G281" s="7" t="s">
        <v>225</v>
      </c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AW281" s="143"/>
    </row>
    <row r="282" spans="7:49" x14ac:dyDescent="0.3">
      <c r="G282" s="7" t="s">
        <v>226</v>
      </c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AW282" s="143"/>
    </row>
    <row r="283" spans="7:49" x14ac:dyDescent="0.3">
      <c r="G283" s="7" t="s">
        <v>227</v>
      </c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AW283" s="143"/>
    </row>
    <row r="284" spans="7:49" x14ac:dyDescent="0.3">
      <c r="G284" s="7" t="s">
        <v>228</v>
      </c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AW284" s="143"/>
    </row>
    <row r="285" spans="7:49" x14ac:dyDescent="0.3">
      <c r="G285" s="7" t="s">
        <v>229</v>
      </c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AW285" s="143"/>
    </row>
    <row r="286" spans="7:49" x14ac:dyDescent="0.3">
      <c r="G286" s="7" t="s">
        <v>230</v>
      </c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AW286" s="143"/>
    </row>
    <row r="287" spans="7:49" x14ac:dyDescent="0.3">
      <c r="G287" s="7" t="s">
        <v>231</v>
      </c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AW287" s="143"/>
    </row>
    <row r="288" spans="7:49" x14ac:dyDescent="0.3">
      <c r="G288" s="7" t="s">
        <v>232</v>
      </c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AW288" s="143"/>
    </row>
    <row r="289" spans="7:49" x14ac:dyDescent="0.3">
      <c r="G289" s="7" t="s">
        <v>233</v>
      </c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AW289" s="143"/>
    </row>
    <row r="290" spans="7:49" x14ac:dyDescent="0.3">
      <c r="G290" s="7" t="s">
        <v>234</v>
      </c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AW290" s="143"/>
    </row>
    <row r="291" spans="7:49" x14ac:dyDescent="0.3">
      <c r="G291" s="7" t="s">
        <v>235</v>
      </c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AW291" s="143"/>
    </row>
    <row r="292" spans="7:49" x14ac:dyDescent="0.3">
      <c r="G292" s="7" t="s">
        <v>236</v>
      </c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AW292" s="143"/>
    </row>
    <row r="293" spans="7:49" x14ac:dyDescent="0.3">
      <c r="G293" s="7" t="s">
        <v>237</v>
      </c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AW293" s="143"/>
    </row>
    <row r="294" spans="7:49" x14ac:dyDescent="0.3">
      <c r="G294" s="7" t="s">
        <v>238</v>
      </c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AW294" s="143"/>
    </row>
    <row r="295" spans="7:49" x14ac:dyDescent="0.3">
      <c r="G295" s="7" t="s">
        <v>239</v>
      </c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AW295" s="143"/>
    </row>
    <row r="296" spans="7:49" x14ac:dyDescent="0.3">
      <c r="G296" s="7" t="s">
        <v>240</v>
      </c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AW296" s="143"/>
    </row>
    <row r="297" spans="7:49" x14ac:dyDescent="0.3">
      <c r="G297" s="7" t="s">
        <v>241</v>
      </c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AW297" s="143"/>
    </row>
    <row r="298" spans="7:49" x14ac:dyDescent="0.3">
      <c r="G298" s="7" t="s">
        <v>242</v>
      </c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AW298" s="143"/>
    </row>
    <row r="299" spans="7:49" x14ac:dyDescent="0.3">
      <c r="G299" s="7" t="s">
        <v>243</v>
      </c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AW299" s="143"/>
    </row>
    <row r="300" spans="7:49" x14ac:dyDescent="0.3">
      <c r="G300" s="7" t="s">
        <v>244</v>
      </c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AW300" s="143"/>
    </row>
    <row r="301" spans="7:49" x14ac:dyDescent="0.3">
      <c r="G301" s="7" t="s">
        <v>245</v>
      </c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AW301" s="143"/>
    </row>
    <row r="302" spans="7:49" x14ac:dyDescent="0.3">
      <c r="G302" s="7" t="s">
        <v>712</v>
      </c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AW302" s="143"/>
    </row>
    <row r="303" spans="7:49" x14ac:dyDescent="0.3">
      <c r="G303" s="7" t="s">
        <v>246</v>
      </c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AW303" s="143"/>
    </row>
    <row r="304" spans="7:49" x14ac:dyDescent="0.3">
      <c r="G304" s="7" t="s">
        <v>247</v>
      </c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AW304" s="143"/>
    </row>
    <row r="305" spans="7:49" x14ac:dyDescent="0.3">
      <c r="G305" s="7" t="s">
        <v>1691</v>
      </c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AW305" s="143"/>
    </row>
    <row r="306" spans="7:49" x14ac:dyDescent="0.3">
      <c r="G306" s="7" t="s">
        <v>248</v>
      </c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AW306" s="143"/>
    </row>
    <row r="307" spans="7:49" x14ac:dyDescent="0.3">
      <c r="G307" s="7" t="s">
        <v>249</v>
      </c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AW307" s="143"/>
    </row>
    <row r="308" spans="7:49" x14ac:dyDescent="0.3">
      <c r="G308" s="7" t="s">
        <v>250</v>
      </c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AW308" s="143"/>
    </row>
    <row r="309" spans="7:49" x14ac:dyDescent="0.3">
      <c r="G309" s="7" t="s">
        <v>251</v>
      </c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AW309" s="143"/>
    </row>
    <row r="310" spans="7:49" x14ac:dyDescent="0.3">
      <c r="G310" s="7" t="s">
        <v>252</v>
      </c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AW310" s="143"/>
    </row>
    <row r="311" spans="7:49" x14ac:dyDescent="0.3">
      <c r="G311" s="7" t="s">
        <v>253</v>
      </c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AW311" s="143"/>
    </row>
    <row r="312" spans="7:49" x14ac:dyDescent="0.3">
      <c r="G312" s="7" t="s">
        <v>254</v>
      </c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AW312" s="143"/>
    </row>
    <row r="313" spans="7:49" x14ac:dyDescent="0.3">
      <c r="G313" s="7" t="s">
        <v>255</v>
      </c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AW313" s="143"/>
    </row>
    <row r="314" spans="7:49" x14ac:dyDescent="0.3">
      <c r="G314" s="7" t="s">
        <v>256</v>
      </c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AW314" s="143"/>
    </row>
    <row r="315" spans="7:49" x14ac:dyDescent="0.3">
      <c r="G315" s="7" t="s">
        <v>257</v>
      </c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AW315" s="143"/>
    </row>
    <row r="316" spans="7:49" x14ac:dyDescent="0.3">
      <c r="G316" s="7" t="s">
        <v>258</v>
      </c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AW316" s="143"/>
    </row>
    <row r="317" spans="7:49" x14ac:dyDescent="0.3">
      <c r="G317" s="7" t="s">
        <v>259</v>
      </c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AW317" s="143"/>
    </row>
    <row r="318" spans="7:49" x14ac:dyDescent="0.3">
      <c r="G318" s="7" t="s">
        <v>260</v>
      </c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AW318" s="143"/>
    </row>
    <row r="319" spans="7:49" x14ac:dyDescent="0.3">
      <c r="G319" s="7" t="s">
        <v>261</v>
      </c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AW319" s="143"/>
    </row>
    <row r="320" spans="7:49" x14ac:dyDescent="0.3">
      <c r="G320" s="7" t="s">
        <v>262</v>
      </c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AW320" s="143"/>
    </row>
    <row r="321" spans="7:49" x14ac:dyDescent="0.3">
      <c r="G321" s="7" t="s">
        <v>263</v>
      </c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AW321" s="143"/>
    </row>
    <row r="322" spans="7:49" x14ac:dyDescent="0.3">
      <c r="G322" s="7" t="s">
        <v>264</v>
      </c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AW322" s="143"/>
    </row>
    <row r="323" spans="7:49" x14ac:dyDescent="0.3">
      <c r="G323" s="7" t="s">
        <v>265</v>
      </c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AW323" s="143"/>
    </row>
    <row r="324" spans="7:49" x14ac:dyDescent="0.3">
      <c r="G324" s="7" t="s">
        <v>266</v>
      </c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AW324" s="143"/>
    </row>
    <row r="325" spans="7:49" x14ac:dyDescent="0.3">
      <c r="G325" s="7" t="s">
        <v>267</v>
      </c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AW325" s="143"/>
    </row>
    <row r="326" spans="7:49" x14ac:dyDescent="0.3">
      <c r="G326" s="7" t="s">
        <v>268</v>
      </c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AW326" s="143"/>
    </row>
    <row r="327" spans="7:49" x14ac:dyDescent="0.3">
      <c r="G327" s="7" t="s">
        <v>269</v>
      </c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AW327" s="143"/>
    </row>
    <row r="328" spans="7:49" x14ac:dyDescent="0.3">
      <c r="G328" s="7" t="s">
        <v>270</v>
      </c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AW328" s="143"/>
    </row>
    <row r="329" spans="7:49" x14ac:dyDescent="0.3">
      <c r="G329" s="7" t="s">
        <v>271</v>
      </c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AW329" s="143"/>
    </row>
    <row r="330" spans="7:49" x14ac:dyDescent="0.3">
      <c r="G330" s="7" t="s">
        <v>272</v>
      </c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AW330" s="143"/>
    </row>
    <row r="331" spans="7:49" x14ac:dyDescent="0.3">
      <c r="G331" s="7" t="s">
        <v>273</v>
      </c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AW331" s="143"/>
    </row>
    <row r="332" spans="7:49" x14ac:dyDescent="0.3">
      <c r="G332" s="7" t="s">
        <v>274</v>
      </c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AW332" s="143"/>
    </row>
    <row r="333" spans="7:49" x14ac:dyDescent="0.3">
      <c r="G333" s="7" t="s">
        <v>275</v>
      </c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AW333" s="143"/>
    </row>
    <row r="334" spans="7:49" x14ac:dyDescent="0.3">
      <c r="G334" s="7" t="s">
        <v>276</v>
      </c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AW334" s="143"/>
    </row>
    <row r="335" spans="7:49" x14ac:dyDescent="0.3">
      <c r="G335" s="7" t="s">
        <v>277</v>
      </c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AW335" s="143"/>
    </row>
    <row r="336" spans="7:49" x14ac:dyDescent="0.3">
      <c r="G336" s="7" t="s">
        <v>278</v>
      </c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AW336" s="143"/>
    </row>
    <row r="337" spans="7:49" x14ac:dyDescent="0.3">
      <c r="G337" s="7" t="s">
        <v>279</v>
      </c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AW337" s="143"/>
    </row>
    <row r="338" spans="7:49" x14ac:dyDescent="0.3">
      <c r="G338" s="7" t="s">
        <v>280</v>
      </c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AW338" s="143"/>
    </row>
    <row r="339" spans="7:49" x14ac:dyDescent="0.3">
      <c r="G339" s="7" t="s">
        <v>281</v>
      </c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AW339" s="143"/>
    </row>
    <row r="340" spans="7:49" x14ac:dyDescent="0.3">
      <c r="G340" s="7" t="s">
        <v>282</v>
      </c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AW340" s="143"/>
    </row>
    <row r="341" spans="7:49" x14ac:dyDescent="0.3">
      <c r="G341" s="7" t="s">
        <v>283</v>
      </c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AW341" s="143"/>
    </row>
    <row r="342" spans="7:49" x14ac:dyDescent="0.3">
      <c r="G342" s="7" t="s">
        <v>284</v>
      </c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AW342" s="143"/>
    </row>
    <row r="343" spans="7:49" x14ac:dyDescent="0.3">
      <c r="G343" s="7" t="s">
        <v>285</v>
      </c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AW343" s="143"/>
    </row>
    <row r="344" spans="7:49" x14ac:dyDescent="0.3">
      <c r="G344" s="7" t="s">
        <v>286</v>
      </c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AW344" s="143"/>
    </row>
    <row r="345" spans="7:49" x14ac:dyDescent="0.3">
      <c r="G345" s="7" t="s">
        <v>287</v>
      </c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AW345" s="143"/>
    </row>
    <row r="346" spans="7:49" x14ac:dyDescent="0.3">
      <c r="G346" s="7" t="s">
        <v>288</v>
      </c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AW346" s="143"/>
    </row>
    <row r="347" spans="7:49" x14ac:dyDescent="0.3">
      <c r="G347" s="7" t="s">
        <v>289</v>
      </c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AW347" s="143"/>
    </row>
    <row r="348" spans="7:49" x14ac:dyDescent="0.3">
      <c r="G348" s="7" t="s">
        <v>290</v>
      </c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AW348" s="143"/>
    </row>
    <row r="349" spans="7:49" x14ac:dyDescent="0.3">
      <c r="G349" s="7" t="s">
        <v>291</v>
      </c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AW349" s="143"/>
    </row>
    <row r="350" spans="7:49" x14ac:dyDescent="0.3">
      <c r="G350" s="7" t="s">
        <v>292</v>
      </c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AW350" s="143"/>
    </row>
    <row r="351" spans="7:49" x14ac:dyDescent="0.3">
      <c r="G351" s="7" t="s">
        <v>293</v>
      </c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AW351" s="143"/>
    </row>
    <row r="352" spans="7:49" x14ac:dyDescent="0.3">
      <c r="G352" s="7" t="s">
        <v>294</v>
      </c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AW352" s="143"/>
    </row>
    <row r="353" spans="7:49" x14ac:dyDescent="0.3">
      <c r="G353" s="7" t="s">
        <v>295</v>
      </c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AW353" s="143"/>
    </row>
    <row r="354" spans="7:49" x14ac:dyDescent="0.3">
      <c r="G354" s="7" t="s">
        <v>296</v>
      </c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AW354" s="143"/>
    </row>
    <row r="355" spans="7:49" x14ac:dyDescent="0.3">
      <c r="G355" s="7" t="s">
        <v>297</v>
      </c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AW355" s="143"/>
    </row>
    <row r="356" spans="7:49" x14ac:dyDescent="0.3">
      <c r="G356" s="7" t="s">
        <v>298</v>
      </c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AW356" s="143"/>
    </row>
    <row r="357" spans="7:49" x14ac:dyDescent="0.3">
      <c r="G357" s="7" t="s">
        <v>299</v>
      </c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AW357" s="143"/>
    </row>
    <row r="358" spans="7:49" x14ac:dyDescent="0.3">
      <c r="G358" s="7" t="s">
        <v>300</v>
      </c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AW358" s="143"/>
    </row>
    <row r="359" spans="7:49" x14ac:dyDescent="0.3">
      <c r="G359" s="7" t="s">
        <v>301</v>
      </c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AW359" s="143"/>
    </row>
    <row r="360" spans="7:49" x14ac:dyDescent="0.3">
      <c r="G360" s="7" t="s">
        <v>302</v>
      </c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AW360" s="143"/>
    </row>
    <row r="361" spans="7:49" x14ac:dyDescent="0.3">
      <c r="G361" s="7" t="s">
        <v>303</v>
      </c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AW361" s="143"/>
    </row>
    <row r="362" spans="7:49" x14ac:dyDescent="0.3">
      <c r="G362" s="7" t="s">
        <v>304</v>
      </c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AW362" s="143"/>
    </row>
    <row r="363" spans="7:49" x14ac:dyDescent="0.3">
      <c r="G363" s="7" t="s">
        <v>305</v>
      </c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AW363" s="143"/>
    </row>
    <row r="364" spans="7:49" x14ac:dyDescent="0.3">
      <c r="G364" s="7" t="s">
        <v>306</v>
      </c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AW364" s="143"/>
    </row>
    <row r="365" spans="7:49" x14ac:dyDescent="0.3">
      <c r="G365" s="7" t="s">
        <v>307</v>
      </c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AW365" s="143"/>
    </row>
    <row r="366" spans="7:49" x14ac:dyDescent="0.3">
      <c r="G366" s="7" t="s">
        <v>308</v>
      </c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AW366" s="143"/>
    </row>
    <row r="367" spans="7:49" x14ac:dyDescent="0.3">
      <c r="G367" s="7" t="s">
        <v>309</v>
      </c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AW367" s="143"/>
    </row>
    <row r="368" spans="7:49" x14ac:dyDescent="0.3">
      <c r="G368" s="7" t="s">
        <v>310</v>
      </c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AW368" s="143"/>
    </row>
    <row r="369" spans="7:49" x14ac:dyDescent="0.3">
      <c r="G369" s="7" t="s">
        <v>311</v>
      </c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AW369" s="143"/>
    </row>
    <row r="370" spans="7:49" x14ac:dyDescent="0.3">
      <c r="G370" s="7" t="s">
        <v>312</v>
      </c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AW370" s="143"/>
    </row>
    <row r="371" spans="7:49" x14ac:dyDescent="0.3">
      <c r="G371" s="7" t="s">
        <v>313</v>
      </c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AW371" s="143"/>
    </row>
    <row r="372" spans="7:49" x14ac:dyDescent="0.3">
      <c r="G372" s="7" t="s">
        <v>314</v>
      </c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AW372" s="143"/>
    </row>
    <row r="373" spans="7:49" x14ac:dyDescent="0.3">
      <c r="G373" s="7" t="s">
        <v>315</v>
      </c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AW373" s="143"/>
    </row>
    <row r="374" spans="7:49" x14ac:dyDescent="0.3">
      <c r="G374" s="7" t="s">
        <v>316</v>
      </c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AW374" s="143"/>
    </row>
    <row r="375" spans="7:49" x14ac:dyDescent="0.3">
      <c r="G375" s="7" t="s">
        <v>317</v>
      </c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AW375" s="143"/>
    </row>
    <row r="376" spans="7:49" x14ac:dyDescent="0.3">
      <c r="G376" s="7" t="s">
        <v>318</v>
      </c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AW376" s="143"/>
    </row>
    <row r="377" spans="7:49" x14ac:dyDescent="0.3">
      <c r="G377" s="7" t="s">
        <v>319</v>
      </c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AW377" s="143"/>
    </row>
    <row r="378" spans="7:49" x14ac:dyDescent="0.3">
      <c r="G378" s="7" t="s">
        <v>320</v>
      </c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AW378" s="143"/>
    </row>
    <row r="379" spans="7:49" x14ac:dyDescent="0.3">
      <c r="G379" s="7" t="s">
        <v>321</v>
      </c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AW379" s="143"/>
    </row>
    <row r="380" spans="7:49" x14ac:dyDescent="0.3">
      <c r="G380" s="7" t="s">
        <v>322</v>
      </c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AW380" s="143"/>
    </row>
    <row r="381" spans="7:49" x14ac:dyDescent="0.3">
      <c r="G381" s="7" t="s">
        <v>323</v>
      </c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AW381" s="143"/>
    </row>
    <row r="382" spans="7:49" x14ac:dyDescent="0.3">
      <c r="G382" s="7" t="s">
        <v>324</v>
      </c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AW382" s="143"/>
    </row>
    <row r="383" spans="7:49" x14ac:dyDescent="0.3">
      <c r="G383" s="7" t="s">
        <v>325</v>
      </c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AW383" s="143"/>
    </row>
    <row r="384" spans="7:49" x14ac:dyDescent="0.3">
      <c r="G384" s="7" t="s">
        <v>326</v>
      </c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AW384" s="143"/>
    </row>
    <row r="385" spans="7:49" x14ac:dyDescent="0.3">
      <c r="G385" s="7" t="s">
        <v>327</v>
      </c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AW385" s="143"/>
    </row>
    <row r="386" spans="7:49" x14ac:dyDescent="0.3">
      <c r="G386" s="7" t="s">
        <v>328</v>
      </c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AW386" s="143"/>
    </row>
    <row r="387" spans="7:49" x14ac:dyDescent="0.3">
      <c r="G387" s="7" t="s">
        <v>329</v>
      </c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AW387" s="143"/>
    </row>
    <row r="388" spans="7:49" x14ac:dyDescent="0.3">
      <c r="G388" s="7" t="s">
        <v>330</v>
      </c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AW388" s="143"/>
    </row>
    <row r="389" spans="7:49" x14ac:dyDescent="0.3">
      <c r="G389" s="7" t="s">
        <v>331</v>
      </c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AW389" s="143"/>
    </row>
    <row r="390" spans="7:49" x14ac:dyDescent="0.3">
      <c r="G390" s="7" t="s">
        <v>332</v>
      </c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AW390" s="143"/>
    </row>
    <row r="391" spans="7:49" x14ac:dyDescent="0.3">
      <c r="G391" s="7" t="s">
        <v>333</v>
      </c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AW391" s="143"/>
    </row>
    <row r="392" spans="7:49" x14ac:dyDescent="0.3">
      <c r="G392" s="7" t="s">
        <v>334</v>
      </c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AW392" s="143"/>
    </row>
    <row r="393" spans="7:49" x14ac:dyDescent="0.3">
      <c r="G393" s="7" t="s">
        <v>335</v>
      </c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AW393" s="143"/>
    </row>
    <row r="394" spans="7:49" x14ac:dyDescent="0.3">
      <c r="G394" s="7" t="s">
        <v>336</v>
      </c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AW394" s="143"/>
    </row>
    <row r="395" spans="7:49" x14ac:dyDescent="0.3">
      <c r="G395" s="7" t="s">
        <v>337</v>
      </c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AW395" s="143"/>
    </row>
    <row r="396" spans="7:49" x14ac:dyDescent="0.3">
      <c r="G396" s="7" t="s">
        <v>338</v>
      </c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AW396" s="143"/>
    </row>
    <row r="397" spans="7:49" x14ac:dyDescent="0.3">
      <c r="G397" s="7" t="s">
        <v>339</v>
      </c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AW397" s="143"/>
    </row>
    <row r="398" spans="7:49" x14ac:dyDescent="0.3">
      <c r="G398" s="7" t="s">
        <v>340</v>
      </c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AW398" s="143"/>
    </row>
    <row r="399" spans="7:49" x14ac:dyDescent="0.3">
      <c r="G399" s="7" t="s">
        <v>341</v>
      </c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AW399" s="143"/>
    </row>
    <row r="400" spans="7:49" x14ac:dyDescent="0.3">
      <c r="G400" s="7" t="s">
        <v>342</v>
      </c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AW400" s="143"/>
    </row>
    <row r="401" spans="7:49" x14ac:dyDescent="0.3">
      <c r="G401" s="7" t="s">
        <v>343</v>
      </c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AW401" s="143"/>
    </row>
    <row r="402" spans="7:49" x14ac:dyDescent="0.3">
      <c r="G402" s="7" t="s">
        <v>344</v>
      </c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AW402" s="143"/>
    </row>
    <row r="403" spans="7:49" x14ac:dyDescent="0.3">
      <c r="G403" s="7" t="s">
        <v>345</v>
      </c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AW403" s="143"/>
    </row>
    <row r="404" spans="7:49" x14ac:dyDescent="0.3">
      <c r="G404" s="7" t="s">
        <v>346</v>
      </c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AW404" s="143"/>
    </row>
    <row r="405" spans="7:49" x14ac:dyDescent="0.3">
      <c r="G405" s="7" t="s">
        <v>347</v>
      </c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AW405" s="143"/>
    </row>
    <row r="406" spans="7:49" x14ac:dyDescent="0.3">
      <c r="G406" s="7" t="s">
        <v>348</v>
      </c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AW406" s="143"/>
    </row>
    <row r="407" spans="7:49" x14ac:dyDescent="0.3">
      <c r="G407" s="7" t="s">
        <v>349</v>
      </c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AW407" s="143"/>
    </row>
    <row r="408" spans="7:49" x14ac:dyDescent="0.3">
      <c r="G408" s="155" t="s">
        <v>1751</v>
      </c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AW408" s="143"/>
    </row>
    <row r="409" spans="7:49" x14ac:dyDescent="0.3">
      <c r="G409" s="7" t="s">
        <v>350</v>
      </c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AW409" s="143"/>
    </row>
    <row r="410" spans="7:49" x14ac:dyDescent="0.3">
      <c r="G410" s="7" t="s">
        <v>351</v>
      </c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AW410" s="143"/>
    </row>
    <row r="411" spans="7:49" x14ac:dyDescent="0.3">
      <c r="G411" s="7" t="s">
        <v>352</v>
      </c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AW411" s="143"/>
    </row>
    <row r="412" spans="7:49" x14ac:dyDescent="0.3">
      <c r="G412" s="7" t="s">
        <v>353</v>
      </c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AW412" s="143"/>
    </row>
    <row r="413" spans="7:49" x14ac:dyDescent="0.3">
      <c r="G413" s="7" t="s">
        <v>354</v>
      </c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AW413" s="143"/>
    </row>
    <row r="414" spans="7:49" x14ac:dyDescent="0.3">
      <c r="G414" s="7" t="s">
        <v>355</v>
      </c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AW414" s="143"/>
    </row>
    <row r="415" spans="7:49" x14ac:dyDescent="0.3">
      <c r="G415" s="7" t="s">
        <v>356</v>
      </c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AW415" s="143"/>
    </row>
    <row r="416" spans="7:49" x14ac:dyDescent="0.3">
      <c r="G416" s="7" t="s">
        <v>357</v>
      </c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AW416" s="143"/>
    </row>
    <row r="417" spans="7:49" x14ac:dyDescent="0.3">
      <c r="G417" s="7" t="s">
        <v>358</v>
      </c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AW417" s="143"/>
    </row>
    <row r="418" spans="7:49" x14ac:dyDescent="0.3">
      <c r="G418" s="7" t="s">
        <v>359</v>
      </c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AW418" s="143"/>
    </row>
    <row r="419" spans="7:49" x14ac:dyDescent="0.3">
      <c r="G419" s="7" t="s">
        <v>360</v>
      </c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AW419" s="143"/>
    </row>
    <row r="420" spans="7:49" x14ac:dyDescent="0.3">
      <c r="G420" s="7" t="s">
        <v>361</v>
      </c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AW420" s="143"/>
    </row>
    <row r="421" spans="7:49" x14ac:dyDescent="0.3">
      <c r="G421" s="7" t="s">
        <v>362</v>
      </c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AW421" s="143"/>
    </row>
    <row r="422" spans="7:49" x14ac:dyDescent="0.3">
      <c r="G422" s="7" t="s">
        <v>363</v>
      </c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AW422" s="143"/>
    </row>
    <row r="423" spans="7:49" x14ac:dyDescent="0.3">
      <c r="G423" s="7" t="s">
        <v>364</v>
      </c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AW423" s="143"/>
    </row>
    <row r="424" spans="7:49" x14ac:dyDescent="0.3">
      <c r="G424" s="7" t="s">
        <v>365</v>
      </c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AW424" s="143"/>
    </row>
    <row r="425" spans="7:49" x14ac:dyDescent="0.3">
      <c r="G425" s="7" t="s">
        <v>366</v>
      </c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AW425" s="143"/>
    </row>
    <row r="426" spans="7:49" x14ac:dyDescent="0.3">
      <c r="G426" s="7" t="s">
        <v>367</v>
      </c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AW426" s="143"/>
    </row>
    <row r="427" spans="7:49" x14ac:dyDescent="0.3">
      <c r="G427" s="7" t="s">
        <v>368</v>
      </c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AW427" s="143"/>
    </row>
    <row r="428" spans="7:49" x14ac:dyDescent="0.3">
      <c r="G428" s="7" t="s">
        <v>369</v>
      </c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AW428" s="143"/>
    </row>
    <row r="429" spans="7:49" x14ac:dyDescent="0.3">
      <c r="G429" s="7" t="s">
        <v>370</v>
      </c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AW429" s="143"/>
    </row>
    <row r="430" spans="7:49" x14ac:dyDescent="0.3">
      <c r="G430" s="7" t="s">
        <v>371</v>
      </c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AW430" s="143"/>
    </row>
    <row r="431" spans="7:49" x14ac:dyDescent="0.3">
      <c r="G431" s="7" t="s">
        <v>372</v>
      </c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AW431" s="143"/>
    </row>
    <row r="432" spans="7:49" x14ac:dyDescent="0.3">
      <c r="G432" s="7" t="s">
        <v>373</v>
      </c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AW432" s="143"/>
    </row>
    <row r="433" spans="7:49" x14ac:dyDescent="0.3">
      <c r="G433" s="7" t="s">
        <v>374</v>
      </c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AW433" s="143"/>
    </row>
    <row r="434" spans="7:49" x14ac:dyDescent="0.3">
      <c r="G434" s="7" t="s">
        <v>375</v>
      </c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AW434" s="143"/>
    </row>
    <row r="435" spans="7:49" x14ac:dyDescent="0.3">
      <c r="G435" s="7" t="s">
        <v>376</v>
      </c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AW435" s="143"/>
    </row>
    <row r="436" spans="7:49" x14ac:dyDescent="0.3">
      <c r="G436" s="7" t="s">
        <v>377</v>
      </c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AW436" s="143"/>
    </row>
    <row r="437" spans="7:49" x14ac:dyDescent="0.3">
      <c r="G437" s="7" t="s">
        <v>378</v>
      </c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AW437" s="143"/>
    </row>
    <row r="438" spans="7:49" x14ac:dyDescent="0.3">
      <c r="G438" s="7" t="s">
        <v>379</v>
      </c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AW438" s="143"/>
    </row>
    <row r="439" spans="7:49" x14ac:dyDescent="0.3">
      <c r="G439" s="7" t="s">
        <v>380</v>
      </c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AW439" s="143"/>
    </row>
    <row r="440" spans="7:49" x14ac:dyDescent="0.3">
      <c r="G440" s="7" t="s">
        <v>381</v>
      </c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AW440" s="143"/>
    </row>
    <row r="441" spans="7:49" x14ac:dyDescent="0.3">
      <c r="G441" s="7" t="s">
        <v>1728</v>
      </c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AW441" s="143"/>
    </row>
    <row r="442" spans="7:49" x14ac:dyDescent="0.3">
      <c r="G442" s="7" t="s">
        <v>382</v>
      </c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AW442" s="143"/>
    </row>
    <row r="443" spans="7:49" x14ac:dyDescent="0.3">
      <c r="G443" s="7" t="s">
        <v>1736</v>
      </c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AW443" s="143"/>
    </row>
    <row r="444" spans="7:49" x14ac:dyDescent="0.3">
      <c r="G444" s="7" t="s">
        <v>1739</v>
      </c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AW444" s="143"/>
    </row>
    <row r="445" spans="7:49" x14ac:dyDescent="0.3">
      <c r="G445" s="7" t="s">
        <v>383</v>
      </c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AW445" s="143"/>
    </row>
    <row r="446" spans="7:49" x14ac:dyDescent="0.3">
      <c r="G446" s="7" t="s">
        <v>384</v>
      </c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AW446" s="143"/>
    </row>
    <row r="447" spans="7:49" x14ac:dyDescent="0.3">
      <c r="G447" s="7" t="s">
        <v>385</v>
      </c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AW447" s="143"/>
    </row>
    <row r="448" spans="7:49" x14ac:dyDescent="0.3">
      <c r="G448" s="7" t="s">
        <v>386</v>
      </c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AW448" s="143"/>
    </row>
    <row r="449" spans="7:49" x14ac:dyDescent="0.3">
      <c r="G449" s="7" t="s">
        <v>387</v>
      </c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AW449" s="143"/>
    </row>
    <row r="450" spans="7:49" x14ac:dyDescent="0.3">
      <c r="G450" s="7" t="s">
        <v>388</v>
      </c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AW450" s="143"/>
    </row>
    <row r="451" spans="7:49" x14ac:dyDescent="0.3">
      <c r="G451" s="7" t="s">
        <v>389</v>
      </c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AW451" s="143"/>
    </row>
    <row r="452" spans="7:49" x14ac:dyDescent="0.3">
      <c r="G452" s="7" t="s">
        <v>390</v>
      </c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AW452" s="143"/>
    </row>
    <row r="453" spans="7:49" x14ac:dyDescent="0.3">
      <c r="G453" s="7" t="s">
        <v>391</v>
      </c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AW453" s="143"/>
    </row>
    <row r="454" spans="7:49" x14ac:dyDescent="0.3">
      <c r="G454" s="7" t="s">
        <v>392</v>
      </c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AW454" s="143"/>
    </row>
    <row r="455" spans="7:49" x14ac:dyDescent="0.3">
      <c r="G455" s="7" t="s">
        <v>393</v>
      </c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AW455" s="143"/>
    </row>
    <row r="456" spans="7:49" x14ac:dyDescent="0.3">
      <c r="G456" s="7" t="s">
        <v>394</v>
      </c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AW456" s="143"/>
    </row>
    <row r="457" spans="7:49" x14ac:dyDescent="0.3">
      <c r="G457" s="7" t="s">
        <v>395</v>
      </c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AW457" s="143"/>
    </row>
    <row r="458" spans="7:49" x14ac:dyDescent="0.3">
      <c r="G458" s="7" t="s">
        <v>396</v>
      </c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AW458" s="143"/>
    </row>
    <row r="459" spans="7:49" x14ac:dyDescent="0.3">
      <c r="G459" s="7" t="s">
        <v>397</v>
      </c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AW459" s="143"/>
    </row>
    <row r="460" spans="7:49" x14ac:dyDescent="0.3">
      <c r="G460" s="7" t="s">
        <v>398</v>
      </c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AW460" s="143"/>
    </row>
    <row r="461" spans="7:49" x14ac:dyDescent="0.3">
      <c r="G461" s="7" t="s">
        <v>399</v>
      </c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AW461" s="143"/>
    </row>
    <row r="462" spans="7:49" x14ac:dyDescent="0.3">
      <c r="G462" s="7" t="s">
        <v>400</v>
      </c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AW462" s="143"/>
    </row>
    <row r="463" spans="7:49" x14ac:dyDescent="0.3">
      <c r="G463" s="7" t="s">
        <v>401</v>
      </c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AW463" s="143"/>
    </row>
    <row r="464" spans="7:49" x14ac:dyDescent="0.3">
      <c r="G464" s="7" t="s">
        <v>402</v>
      </c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AW464" s="143"/>
    </row>
    <row r="465" spans="7:49" x14ac:dyDescent="0.3">
      <c r="G465" s="7" t="s">
        <v>403</v>
      </c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AW465" s="143"/>
    </row>
    <row r="466" spans="7:49" x14ac:dyDescent="0.3">
      <c r="G466" s="7" t="s">
        <v>404</v>
      </c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AW466" s="143"/>
    </row>
    <row r="467" spans="7:49" x14ac:dyDescent="0.3">
      <c r="G467" s="7" t="s">
        <v>405</v>
      </c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AW467" s="143"/>
    </row>
    <row r="468" spans="7:49" x14ac:dyDescent="0.3">
      <c r="G468" s="7" t="s">
        <v>406</v>
      </c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AW468" s="143"/>
    </row>
    <row r="469" spans="7:49" x14ac:dyDescent="0.3">
      <c r="G469" s="7" t="s">
        <v>407</v>
      </c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AW469" s="143"/>
    </row>
    <row r="470" spans="7:49" x14ac:dyDescent="0.3">
      <c r="G470" s="7" t="s">
        <v>408</v>
      </c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AW470" s="143"/>
    </row>
    <row r="471" spans="7:49" x14ac:dyDescent="0.3">
      <c r="G471" s="7" t="s">
        <v>409</v>
      </c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AW471" s="143"/>
    </row>
    <row r="472" spans="7:49" x14ac:dyDescent="0.3">
      <c r="G472" s="7" t="s">
        <v>410</v>
      </c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AW472" s="143"/>
    </row>
    <row r="473" spans="7:49" x14ac:dyDescent="0.3">
      <c r="G473" s="7" t="s">
        <v>411</v>
      </c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AW473" s="143"/>
    </row>
    <row r="474" spans="7:49" x14ac:dyDescent="0.3">
      <c r="G474" s="7" t="s">
        <v>412</v>
      </c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AW474" s="143"/>
    </row>
    <row r="475" spans="7:49" x14ac:dyDescent="0.3">
      <c r="G475" s="7" t="s">
        <v>413</v>
      </c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AW475" s="143"/>
    </row>
    <row r="476" spans="7:49" x14ac:dyDescent="0.3">
      <c r="G476" s="7" t="s">
        <v>414</v>
      </c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AW476" s="143"/>
    </row>
    <row r="477" spans="7:49" x14ac:dyDescent="0.3">
      <c r="G477" s="7" t="s">
        <v>415</v>
      </c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AW477" s="143"/>
    </row>
    <row r="478" spans="7:49" x14ac:dyDescent="0.3">
      <c r="G478" s="7" t="s">
        <v>416</v>
      </c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AW478" s="143"/>
    </row>
    <row r="479" spans="7:49" x14ac:dyDescent="0.3">
      <c r="G479" s="7" t="s">
        <v>417</v>
      </c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AW479" s="143"/>
    </row>
    <row r="480" spans="7:49" x14ac:dyDescent="0.3">
      <c r="G480" s="7" t="s">
        <v>418</v>
      </c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AW480" s="143"/>
    </row>
    <row r="481" spans="7:49" x14ac:dyDescent="0.3">
      <c r="G481" s="7" t="s">
        <v>419</v>
      </c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AW481" s="143"/>
    </row>
    <row r="482" spans="7:49" x14ac:dyDescent="0.3">
      <c r="G482" s="7" t="s">
        <v>420</v>
      </c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AW482" s="143"/>
    </row>
    <row r="483" spans="7:49" x14ac:dyDescent="0.3">
      <c r="G483" s="7" t="s">
        <v>421</v>
      </c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AW483" s="143"/>
    </row>
    <row r="484" spans="7:49" x14ac:dyDescent="0.3">
      <c r="G484" s="7" t="s">
        <v>422</v>
      </c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AW484" s="143"/>
    </row>
    <row r="485" spans="7:49" x14ac:dyDescent="0.3">
      <c r="G485" s="7" t="s">
        <v>423</v>
      </c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AW485" s="143"/>
    </row>
    <row r="486" spans="7:49" x14ac:dyDescent="0.3">
      <c r="G486" s="7" t="s">
        <v>424</v>
      </c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AW486" s="143"/>
    </row>
    <row r="487" spans="7:49" x14ac:dyDescent="0.3">
      <c r="G487" s="7" t="s">
        <v>425</v>
      </c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AW487" s="143"/>
    </row>
    <row r="488" spans="7:49" x14ac:dyDescent="0.3">
      <c r="G488" s="7" t="s">
        <v>426</v>
      </c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AW488" s="143"/>
    </row>
    <row r="489" spans="7:49" x14ac:dyDescent="0.3">
      <c r="G489" s="7" t="s">
        <v>427</v>
      </c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AW489" s="143"/>
    </row>
    <row r="490" spans="7:49" x14ac:dyDescent="0.3">
      <c r="G490" s="7" t="s">
        <v>428</v>
      </c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AW490" s="143"/>
    </row>
    <row r="491" spans="7:49" x14ac:dyDescent="0.3">
      <c r="G491" s="7" t="s">
        <v>429</v>
      </c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AW491" s="143"/>
    </row>
    <row r="492" spans="7:49" x14ac:dyDescent="0.3">
      <c r="G492" s="7" t="s">
        <v>430</v>
      </c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AW492" s="143"/>
    </row>
    <row r="493" spans="7:49" x14ac:dyDescent="0.3">
      <c r="G493" s="7" t="s">
        <v>431</v>
      </c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AW493" s="143"/>
    </row>
    <row r="494" spans="7:49" x14ac:dyDescent="0.3">
      <c r="G494" s="7" t="s">
        <v>432</v>
      </c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AW494" s="143"/>
    </row>
    <row r="495" spans="7:49" x14ac:dyDescent="0.3">
      <c r="G495" s="7" t="s">
        <v>433</v>
      </c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AW495" s="143"/>
    </row>
    <row r="496" spans="7:49" x14ac:dyDescent="0.3">
      <c r="G496" s="7" t="s">
        <v>434</v>
      </c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AW496" s="143"/>
    </row>
    <row r="497" spans="7:49" x14ac:dyDescent="0.3">
      <c r="G497" s="7" t="s">
        <v>435</v>
      </c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AW497" s="143"/>
    </row>
    <row r="498" spans="7:49" x14ac:dyDescent="0.3">
      <c r="G498" s="7" t="s">
        <v>436</v>
      </c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AW498" s="143"/>
    </row>
    <row r="499" spans="7:49" x14ac:dyDescent="0.3">
      <c r="G499" s="7" t="s">
        <v>437</v>
      </c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AW499" s="143"/>
    </row>
    <row r="500" spans="7:49" x14ac:dyDescent="0.3">
      <c r="G500" s="7" t="s">
        <v>438</v>
      </c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AW500" s="143"/>
    </row>
    <row r="501" spans="7:49" x14ac:dyDescent="0.3">
      <c r="G501" s="7" t="s">
        <v>439</v>
      </c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AW501" s="143"/>
    </row>
    <row r="502" spans="7:49" x14ac:dyDescent="0.3">
      <c r="G502" s="7" t="s">
        <v>440</v>
      </c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AW502" s="143"/>
    </row>
    <row r="503" spans="7:49" x14ac:dyDescent="0.3">
      <c r="G503" s="7" t="s">
        <v>441</v>
      </c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AW503" s="143"/>
    </row>
    <row r="504" spans="7:49" x14ac:dyDescent="0.3">
      <c r="G504" s="7" t="s">
        <v>442</v>
      </c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AW504" s="143"/>
    </row>
    <row r="505" spans="7:49" x14ac:dyDescent="0.3">
      <c r="G505" s="7" t="s">
        <v>443</v>
      </c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AW505" s="143"/>
    </row>
    <row r="506" spans="7:49" x14ac:dyDescent="0.3">
      <c r="G506" s="7" t="s">
        <v>444</v>
      </c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AW506" s="143"/>
    </row>
    <row r="507" spans="7:49" x14ac:dyDescent="0.3">
      <c r="G507" s="7" t="s">
        <v>445</v>
      </c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AW507" s="143"/>
    </row>
    <row r="508" spans="7:49" x14ac:dyDescent="0.3">
      <c r="G508" s="7" t="s">
        <v>446</v>
      </c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AW508" s="143"/>
    </row>
    <row r="509" spans="7:49" x14ac:dyDescent="0.3">
      <c r="G509" s="7" t="s">
        <v>447</v>
      </c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AW509" s="143"/>
    </row>
    <row r="510" spans="7:49" x14ac:dyDescent="0.3">
      <c r="G510" s="7" t="s">
        <v>448</v>
      </c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AW510" s="143"/>
    </row>
    <row r="511" spans="7:49" x14ac:dyDescent="0.3">
      <c r="G511" s="7" t="s">
        <v>449</v>
      </c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AW511" s="143"/>
    </row>
    <row r="512" spans="7:49" x14ac:dyDescent="0.3">
      <c r="G512" s="7" t="s">
        <v>450</v>
      </c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AW512" s="143"/>
    </row>
    <row r="513" spans="7:49" x14ac:dyDescent="0.3">
      <c r="G513" s="7" t="s">
        <v>451</v>
      </c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AW513" s="143"/>
    </row>
    <row r="514" spans="7:49" x14ac:dyDescent="0.3">
      <c r="G514" s="7" t="s">
        <v>452</v>
      </c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AW514" s="143"/>
    </row>
    <row r="515" spans="7:49" x14ac:dyDescent="0.3">
      <c r="G515" s="7" t="s">
        <v>453</v>
      </c>
      <c r="H515" s="7"/>
      <c r="I515" s="7"/>
      <c r="J515" s="7"/>
      <c r="K515" s="7"/>
      <c r="L515" s="7"/>
      <c r="M515" s="7"/>
      <c r="N515" s="7"/>
      <c r="O515" s="7"/>
      <c r="P515" s="7"/>
      <c r="Q515" s="7"/>
    </row>
    <row r="516" spans="7:49" x14ac:dyDescent="0.3">
      <c r="G516" s="7" t="s">
        <v>454</v>
      </c>
      <c r="H516" s="7"/>
      <c r="I516" s="7"/>
      <c r="J516" s="7"/>
      <c r="K516" s="7"/>
      <c r="L516" s="7"/>
      <c r="M516" s="7"/>
      <c r="N516" s="7"/>
      <c r="O516" s="7"/>
      <c r="P516" s="7"/>
      <c r="Q516" s="7"/>
    </row>
    <row r="517" spans="7:49" x14ac:dyDescent="0.3">
      <c r="G517" s="7" t="s">
        <v>455</v>
      </c>
      <c r="H517" s="7"/>
      <c r="I517" s="7"/>
      <c r="J517" s="7"/>
      <c r="K517" s="7"/>
      <c r="L517" s="7"/>
      <c r="M517" s="7"/>
      <c r="N517" s="7"/>
      <c r="O517" s="7"/>
      <c r="P517" s="7"/>
      <c r="Q517" s="7"/>
    </row>
    <row r="518" spans="7:49" x14ac:dyDescent="0.3">
      <c r="G518" s="7" t="s">
        <v>456</v>
      </c>
      <c r="H518" s="7"/>
      <c r="I518" s="7"/>
      <c r="J518" s="7"/>
      <c r="K518" s="7"/>
      <c r="L518" s="7"/>
      <c r="M518" s="7"/>
      <c r="N518" s="7"/>
      <c r="O518" s="7"/>
      <c r="P518" s="7"/>
      <c r="Q518" s="7"/>
    </row>
    <row r="519" spans="7:49" x14ac:dyDescent="0.3">
      <c r="G519" s="7" t="s">
        <v>457</v>
      </c>
      <c r="H519" s="7"/>
      <c r="I519" s="7"/>
      <c r="J519" s="7"/>
      <c r="K519" s="7"/>
      <c r="L519" s="7"/>
      <c r="M519" s="7"/>
      <c r="N519" s="7"/>
      <c r="O519" s="7"/>
      <c r="P519" s="7"/>
      <c r="Q519" s="7"/>
    </row>
    <row r="520" spans="7:49" x14ac:dyDescent="0.3">
      <c r="G520" s="7" t="s">
        <v>458</v>
      </c>
      <c r="H520" s="7"/>
      <c r="I520" s="7"/>
      <c r="J520" s="7"/>
      <c r="K520" s="7"/>
      <c r="L520" s="7"/>
      <c r="M520" s="7"/>
      <c r="N520" s="7"/>
      <c r="O520" s="7"/>
      <c r="P520" s="7"/>
      <c r="Q520" s="7"/>
    </row>
    <row r="521" spans="7:49" x14ac:dyDescent="0.3">
      <c r="G521" s="7" t="s">
        <v>459</v>
      </c>
      <c r="H521" s="7"/>
      <c r="I521" s="7"/>
      <c r="J521" s="7"/>
      <c r="K521" s="7"/>
      <c r="L521" s="7"/>
      <c r="M521" s="7"/>
      <c r="N521" s="7"/>
      <c r="O521" s="7"/>
      <c r="P521" s="7"/>
      <c r="Q521" s="7"/>
    </row>
    <row r="522" spans="7:49" x14ac:dyDescent="0.3">
      <c r="G522" s="7" t="s">
        <v>460</v>
      </c>
      <c r="H522" s="7"/>
      <c r="I522" s="7"/>
      <c r="J522" s="7"/>
      <c r="K522" s="7"/>
      <c r="L522" s="7"/>
      <c r="M522" s="7"/>
      <c r="N522" s="7"/>
      <c r="O522" s="7"/>
      <c r="P522" s="7"/>
      <c r="Q522" s="7"/>
    </row>
    <row r="523" spans="7:49" x14ac:dyDescent="0.3">
      <c r="G523" s="7" t="s">
        <v>461</v>
      </c>
      <c r="H523" s="7"/>
      <c r="I523" s="7"/>
      <c r="J523" s="7"/>
      <c r="K523" s="7"/>
      <c r="L523" s="7"/>
      <c r="M523" s="7"/>
      <c r="N523" s="7"/>
      <c r="O523" s="7"/>
      <c r="P523" s="7"/>
      <c r="Q523" s="7"/>
    </row>
    <row r="524" spans="7:49" x14ac:dyDescent="0.3">
      <c r="G524" s="7" t="s">
        <v>462</v>
      </c>
      <c r="H524" s="7"/>
      <c r="I524" s="7"/>
      <c r="J524" s="7"/>
      <c r="K524" s="7"/>
      <c r="L524" s="7"/>
      <c r="M524" s="7"/>
      <c r="N524" s="7"/>
      <c r="O524" s="7"/>
      <c r="P524" s="7"/>
      <c r="Q524" s="7"/>
    </row>
    <row r="525" spans="7:49" x14ac:dyDescent="0.3">
      <c r="G525" s="7" t="s">
        <v>463</v>
      </c>
      <c r="H525" s="7"/>
      <c r="I525" s="7"/>
      <c r="J525" s="7"/>
      <c r="K525" s="7"/>
      <c r="L525" s="7"/>
      <c r="M525" s="7"/>
      <c r="N525" s="7"/>
      <c r="O525" s="7"/>
      <c r="P525" s="7"/>
      <c r="Q525" s="7"/>
    </row>
    <row r="526" spans="7:49" x14ac:dyDescent="0.3">
      <c r="G526" s="7" t="s">
        <v>464</v>
      </c>
      <c r="H526" s="7"/>
      <c r="I526" s="7"/>
      <c r="J526" s="7"/>
      <c r="K526" s="7"/>
      <c r="L526" s="7"/>
      <c r="M526" s="7"/>
      <c r="N526" s="7"/>
      <c r="O526" s="7"/>
      <c r="P526" s="7"/>
      <c r="Q526" s="7"/>
    </row>
    <row r="527" spans="7:49" x14ac:dyDescent="0.3">
      <c r="G527" s="7" t="s">
        <v>465</v>
      </c>
      <c r="H527" s="7"/>
      <c r="I527" s="7"/>
      <c r="J527" s="7"/>
      <c r="K527" s="7"/>
      <c r="L527" s="7"/>
      <c r="M527" s="7"/>
      <c r="N527" s="7"/>
      <c r="O527" s="7"/>
      <c r="P527" s="7"/>
      <c r="Q527" s="7"/>
    </row>
    <row r="528" spans="7:49" x14ac:dyDescent="0.3">
      <c r="G528" s="7" t="s">
        <v>466</v>
      </c>
      <c r="H528" s="7"/>
      <c r="I528" s="7"/>
      <c r="J528" s="7"/>
      <c r="K528" s="7"/>
      <c r="L528" s="7"/>
      <c r="M528" s="7"/>
      <c r="N528" s="7"/>
      <c r="O528" s="7"/>
      <c r="P528" s="7"/>
      <c r="Q528" s="7"/>
    </row>
    <row r="529" spans="7:17" x14ac:dyDescent="0.3">
      <c r="G529" s="7" t="s">
        <v>467</v>
      </c>
      <c r="H529" s="7"/>
      <c r="I529" s="7"/>
      <c r="J529" s="7"/>
      <c r="K529" s="7"/>
      <c r="L529" s="7"/>
      <c r="M529" s="7"/>
      <c r="N529" s="7"/>
      <c r="O529" s="7"/>
      <c r="P529" s="7"/>
      <c r="Q529" s="7"/>
    </row>
    <row r="530" spans="7:17" x14ac:dyDescent="0.3">
      <c r="G530" s="7" t="s">
        <v>468</v>
      </c>
      <c r="H530" s="7"/>
      <c r="I530" s="7"/>
      <c r="J530" s="7"/>
      <c r="K530" s="7"/>
      <c r="L530" s="7"/>
      <c r="M530" s="7"/>
      <c r="N530" s="7"/>
      <c r="O530" s="7"/>
      <c r="P530" s="7"/>
      <c r="Q530" s="7"/>
    </row>
    <row r="531" spans="7:17" x14ac:dyDescent="0.3">
      <c r="G531" s="7" t="s">
        <v>469</v>
      </c>
      <c r="H531" s="7"/>
      <c r="I531" s="7"/>
      <c r="J531" s="7"/>
      <c r="K531" s="7"/>
      <c r="L531" s="7"/>
      <c r="M531" s="7"/>
      <c r="N531" s="7"/>
      <c r="O531" s="7"/>
      <c r="P531" s="7"/>
      <c r="Q531" s="7"/>
    </row>
    <row r="532" spans="7:17" x14ac:dyDescent="0.3">
      <c r="G532" s="7" t="s">
        <v>470</v>
      </c>
      <c r="H532" s="7"/>
      <c r="I532" s="7"/>
      <c r="J532" s="7"/>
      <c r="K532" s="7"/>
      <c r="L532" s="7"/>
      <c r="M532" s="7"/>
      <c r="N532" s="7"/>
      <c r="O532" s="7"/>
      <c r="P532" s="7"/>
      <c r="Q532" s="7"/>
    </row>
    <row r="533" spans="7:17" x14ac:dyDescent="0.3">
      <c r="G533" s="7" t="s">
        <v>471</v>
      </c>
      <c r="H533" s="7"/>
      <c r="I533" s="7"/>
      <c r="J533" s="7"/>
      <c r="K533" s="7"/>
      <c r="L533" s="7"/>
      <c r="M533" s="7"/>
      <c r="N533" s="7"/>
      <c r="O533" s="7"/>
      <c r="P533" s="7"/>
      <c r="Q533" s="7"/>
    </row>
    <row r="534" spans="7:17" x14ac:dyDescent="0.3">
      <c r="G534" s="7" t="s">
        <v>472</v>
      </c>
      <c r="H534" s="7"/>
      <c r="I534" s="7"/>
      <c r="J534" s="7"/>
      <c r="K534" s="7"/>
      <c r="L534" s="7"/>
      <c r="M534" s="7"/>
      <c r="N534" s="7"/>
      <c r="O534" s="7"/>
      <c r="P534" s="7"/>
      <c r="Q534" s="7"/>
    </row>
    <row r="535" spans="7:17" x14ac:dyDescent="0.3">
      <c r="G535" s="7" t="s">
        <v>473</v>
      </c>
      <c r="H535" s="7"/>
      <c r="I535" s="7"/>
      <c r="J535" s="7"/>
      <c r="K535" s="7"/>
      <c r="L535" s="7"/>
      <c r="M535" s="7"/>
      <c r="N535" s="7"/>
      <c r="O535" s="7"/>
      <c r="P535" s="7"/>
      <c r="Q535" s="7"/>
    </row>
    <row r="536" spans="7:17" x14ac:dyDescent="0.3">
      <c r="G536" s="7" t="s">
        <v>474</v>
      </c>
      <c r="H536" s="7"/>
      <c r="I536" s="7"/>
      <c r="J536" s="7"/>
      <c r="K536" s="7"/>
      <c r="L536" s="7"/>
      <c r="M536" s="7"/>
      <c r="N536" s="7"/>
      <c r="O536" s="7"/>
      <c r="P536" s="7"/>
      <c r="Q536" s="7"/>
    </row>
    <row r="537" spans="7:17" x14ac:dyDescent="0.3">
      <c r="G537" s="7" t="s">
        <v>475</v>
      </c>
      <c r="H537" s="7"/>
      <c r="I537" s="7"/>
      <c r="J537" s="7"/>
      <c r="K537" s="7"/>
      <c r="L537" s="7"/>
      <c r="M537" s="7"/>
      <c r="N537" s="7"/>
      <c r="O537" s="7"/>
      <c r="P537" s="7"/>
      <c r="Q537" s="7"/>
    </row>
    <row r="538" spans="7:17" x14ac:dyDescent="0.3">
      <c r="G538" s="7" t="s">
        <v>476</v>
      </c>
      <c r="H538" s="7"/>
      <c r="I538" s="7"/>
      <c r="J538" s="7"/>
      <c r="K538" s="7"/>
      <c r="L538" s="7"/>
      <c r="M538" s="7"/>
      <c r="N538" s="7"/>
      <c r="O538" s="7"/>
      <c r="P538" s="7"/>
      <c r="Q538" s="7"/>
    </row>
    <row r="539" spans="7:17" x14ac:dyDescent="0.3">
      <c r="G539" s="7" t="s">
        <v>477</v>
      </c>
      <c r="H539" s="7"/>
      <c r="I539" s="7"/>
      <c r="J539" s="7"/>
      <c r="K539" s="7"/>
      <c r="L539" s="7"/>
      <c r="M539" s="7"/>
      <c r="N539" s="7"/>
      <c r="O539" s="7"/>
      <c r="P539" s="7"/>
      <c r="Q539" s="7"/>
    </row>
    <row r="540" spans="7:17" x14ac:dyDescent="0.3">
      <c r="G540" s="7" t="s">
        <v>478</v>
      </c>
      <c r="H540" s="7"/>
      <c r="I540" s="7"/>
      <c r="J540" s="7"/>
      <c r="K540" s="7"/>
      <c r="L540" s="7"/>
      <c r="M540" s="7"/>
      <c r="N540" s="7"/>
      <c r="O540" s="7"/>
      <c r="P540" s="7"/>
      <c r="Q540" s="7"/>
    </row>
    <row r="541" spans="7:17" x14ac:dyDescent="0.3">
      <c r="G541" s="7" t="s">
        <v>479</v>
      </c>
      <c r="H541" s="7"/>
      <c r="I541" s="7"/>
      <c r="J541" s="7"/>
      <c r="K541" s="7"/>
      <c r="L541" s="7"/>
      <c r="M541" s="7"/>
      <c r="N541" s="7"/>
      <c r="O541" s="7"/>
      <c r="P541" s="7"/>
      <c r="Q541" s="7"/>
    </row>
    <row r="542" spans="7:17" x14ac:dyDescent="0.3">
      <c r="G542" s="7" t="s">
        <v>480</v>
      </c>
      <c r="H542" s="7"/>
      <c r="I542" s="7"/>
      <c r="J542" s="7"/>
      <c r="K542" s="7"/>
      <c r="L542" s="7"/>
      <c r="M542" s="7"/>
      <c r="N542" s="7"/>
      <c r="O542" s="7"/>
      <c r="P542" s="7"/>
      <c r="Q542" s="7"/>
    </row>
    <row r="543" spans="7:17" x14ac:dyDescent="0.3">
      <c r="G543" s="7" t="s">
        <v>481</v>
      </c>
      <c r="H543" s="7"/>
      <c r="I543" s="7"/>
      <c r="J543" s="7"/>
      <c r="K543" s="7"/>
      <c r="L543" s="7"/>
      <c r="M543" s="7"/>
      <c r="N543" s="7"/>
      <c r="O543" s="7"/>
      <c r="P543" s="7"/>
      <c r="Q543" s="7"/>
    </row>
    <row r="544" spans="7:17" x14ac:dyDescent="0.3">
      <c r="G544" s="7" t="s">
        <v>482</v>
      </c>
      <c r="H544" s="7"/>
      <c r="I544" s="7"/>
      <c r="J544" s="7"/>
      <c r="K544" s="7"/>
      <c r="L544" s="7"/>
      <c r="M544" s="7"/>
      <c r="N544" s="7"/>
      <c r="O544" s="7"/>
      <c r="P544" s="7"/>
      <c r="Q544" s="7"/>
    </row>
    <row r="545" spans="7:17" x14ac:dyDescent="0.3">
      <c r="G545" s="7" t="s">
        <v>483</v>
      </c>
      <c r="H545" s="7"/>
      <c r="I545" s="7"/>
      <c r="J545" s="7"/>
      <c r="K545" s="7"/>
      <c r="L545" s="7"/>
      <c r="M545" s="7"/>
      <c r="N545" s="7"/>
      <c r="O545" s="7"/>
      <c r="P545" s="7"/>
      <c r="Q545" s="7"/>
    </row>
    <row r="546" spans="7:17" x14ac:dyDescent="0.3">
      <c r="G546" s="7" t="s">
        <v>484</v>
      </c>
      <c r="H546" s="7"/>
      <c r="I546" s="7"/>
      <c r="J546" s="7"/>
      <c r="K546" s="7"/>
      <c r="L546" s="7"/>
      <c r="M546" s="7"/>
      <c r="N546" s="7"/>
      <c r="O546" s="7"/>
      <c r="P546" s="7"/>
      <c r="Q546" s="7"/>
    </row>
    <row r="547" spans="7:17" x14ac:dyDescent="0.3">
      <c r="G547" s="7" t="s">
        <v>485</v>
      </c>
      <c r="H547" s="7"/>
      <c r="I547" s="7"/>
      <c r="J547" s="7"/>
      <c r="K547" s="7"/>
      <c r="L547" s="7"/>
      <c r="M547" s="7"/>
      <c r="N547" s="7"/>
      <c r="O547" s="7"/>
      <c r="P547" s="7"/>
      <c r="Q547" s="7"/>
    </row>
    <row r="548" spans="7:17" x14ac:dyDescent="0.3">
      <c r="G548" s="7" t="s">
        <v>486</v>
      </c>
      <c r="H548" s="7"/>
      <c r="I548" s="7"/>
      <c r="J548" s="7"/>
      <c r="K548" s="7"/>
      <c r="L548" s="7"/>
      <c r="M548" s="7"/>
      <c r="N548" s="7"/>
      <c r="O548" s="7"/>
      <c r="P548" s="7"/>
      <c r="Q548" s="7"/>
    </row>
    <row r="549" spans="7:17" x14ac:dyDescent="0.3">
      <c r="G549" s="7" t="s">
        <v>487</v>
      </c>
      <c r="H549" s="7"/>
      <c r="I549" s="7"/>
      <c r="J549" s="7"/>
      <c r="K549" s="7"/>
      <c r="L549" s="7"/>
      <c r="M549" s="7"/>
      <c r="N549" s="7"/>
      <c r="O549" s="7"/>
      <c r="P549" s="7"/>
      <c r="Q549" s="7"/>
    </row>
    <row r="550" spans="7:17" x14ac:dyDescent="0.3">
      <c r="G550" s="7" t="s">
        <v>488</v>
      </c>
      <c r="H550" s="7"/>
      <c r="I550" s="7"/>
      <c r="J550" s="7"/>
      <c r="K550" s="7"/>
      <c r="L550" s="7"/>
      <c r="M550" s="7"/>
      <c r="N550" s="7"/>
      <c r="O550" s="7"/>
      <c r="P550" s="7"/>
      <c r="Q550" s="7"/>
    </row>
    <row r="551" spans="7:17" x14ac:dyDescent="0.3">
      <c r="G551" s="7" t="s">
        <v>489</v>
      </c>
      <c r="H551" s="7"/>
      <c r="I551" s="7"/>
      <c r="J551" s="7"/>
      <c r="K551" s="7"/>
      <c r="L551" s="7"/>
      <c r="M551" s="7"/>
      <c r="N551" s="7"/>
      <c r="O551" s="7"/>
      <c r="P551" s="7"/>
      <c r="Q551" s="7"/>
    </row>
    <row r="552" spans="7:17" x14ac:dyDescent="0.3">
      <c r="G552" s="7" t="s">
        <v>490</v>
      </c>
      <c r="H552" s="7"/>
      <c r="I552" s="7"/>
      <c r="J552" s="7"/>
      <c r="K552" s="7"/>
      <c r="L552" s="7"/>
      <c r="M552" s="7"/>
      <c r="N552" s="7"/>
      <c r="O552" s="7"/>
      <c r="P552" s="7"/>
      <c r="Q552" s="7"/>
    </row>
    <row r="553" spans="7:17" x14ac:dyDescent="0.3">
      <c r="G553" s="7" t="s">
        <v>491</v>
      </c>
      <c r="H553" s="7"/>
      <c r="I553" s="7"/>
      <c r="J553" s="7"/>
      <c r="K553" s="7"/>
      <c r="L553" s="7"/>
      <c r="M553" s="7"/>
      <c r="N553" s="7"/>
      <c r="O553" s="7"/>
      <c r="P553" s="7"/>
      <c r="Q553" s="7"/>
    </row>
    <row r="554" spans="7:17" x14ac:dyDescent="0.3">
      <c r="G554" s="7" t="s">
        <v>492</v>
      </c>
      <c r="H554" s="7"/>
      <c r="I554" s="7"/>
      <c r="J554" s="7"/>
      <c r="K554" s="7"/>
      <c r="L554" s="7"/>
      <c r="M554" s="7"/>
      <c r="N554" s="7"/>
      <c r="O554" s="7"/>
      <c r="P554" s="7"/>
      <c r="Q554" s="7"/>
    </row>
    <row r="555" spans="7:17" x14ac:dyDescent="0.3">
      <c r="G555" s="7" t="s">
        <v>493</v>
      </c>
      <c r="H555" s="7"/>
      <c r="I555" s="7"/>
      <c r="J555" s="7"/>
      <c r="K555" s="7"/>
      <c r="L555" s="7"/>
      <c r="M555" s="7"/>
      <c r="N555" s="7"/>
      <c r="O555" s="7"/>
      <c r="P555" s="7"/>
      <c r="Q555" s="7"/>
    </row>
    <row r="556" spans="7:17" x14ac:dyDescent="0.3">
      <c r="G556" s="7" t="s">
        <v>494</v>
      </c>
      <c r="H556" s="7"/>
      <c r="I556" s="7"/>
      <c r="J556" s="7"/>
      <c r="K556" s="7"/>
      <c r="L556" s="7"/>
      <c r="M556" s="7"/>
      <c r="N556" s="7"/>
      <c r="O556" s="7"/>
      <c r="P556" s="7"/>
      <c r="Q556" s="7"/>
    </row>
    <row r="557" spans="7:17" x14ac:dyDescent="0.3">
      <c r="G557" s="7" t="s">
        <v>495</v>
      </c>
      <c r="H557" s="7"/>
      <c r="I557" s="7"/>
      <c r="J557" s="7"/>
      <c r="K557" s="7"/>
      <c r="L557" s="7"/>
      <c r="M557" s="7"/>
      <c r="N557" s="7"/>
      <c r="O557" s="7"/>
      <c r="P557" s="7"/>
      <c r="Q557" s="7"/>
    </row>
    <row r="558" spans="7:17" x14ac:dyDescent="0.3">
      <c r="G558" s="7" t="s">
        <v>496</v>
      </c>
      <c r="H558" s="7"/>
      <c r="I558" s="7"/>
      <c r="J558" s="7"/>
      <c r="K558" s="7"/>
      <c r="L558" s="7"/>
      <c r="M558" s="7"/>
      <c r="N558" s="7"/>
      <c r="O558" s="7"/>
      <c r="P558" s="7"/>
      <c r="Q558" s="7"/>
    </row>
    <row r="559" spans="7:17" x14ac:dyDescent="0.3">
      <c r="G559" s="7" t="s">
        <v>497</v>
      </c>
      <c r="H559" s="7"/>
      <c r="I559" s="7"/>
      <c r="J559" s="7"/>
      <c r="K559" s="7"/>
      <c r="L559" s="7"/>
      <c r="M559" s="7"/>
      <c r="N559" s="7"/>
      <c r="O559" s="7"/>
      <c r="P559" s="7"/>
      <c r="Q559" s="7"/>
    </row>
    <row r="560" spans="7:17" x14ac:dyDescent="0.3">
      <c r="G560" s="7" t="s">
        <v>498</v>
      </c>
      <c r="H560" s="7"/>
      <c r="I560" s="7"/>
      <c r="J560" s="7"/>
      <c r="K560" s="7"/>
      <c r="L560" s="7"/>
      <c r="M560" s="7"/>
      <c r="N560" s="7"/>
      <c r="O560" s="7"/>
      <c r="P560" s="7"/>
      <c r="Q560" s="7"/>
    </row>
    <row r="561" spans="7:17" x14ac:dyDescent="0.3">
      <c r="G561" s="7" t="s">
        <v>499</v>
      </c>
      <c r="H561" s="7"/>
      <c r="I561" s="7"/>
      <c r="J561" s="7"/>
      <c r="K561" s="7"/>
      <c r="L561" s="7"/>
      <c r="M561" s="7"/>
      <c r="N561" s="7"/>
      <c r="O561" s="7"/>
      <c r="P561" s="7"/>
      <c r="Q561" s="7"/>
    </row>
    <row r="562" spans="7:17" x14ac:dyDescent="0.3">
      <c r="G562" s="7" t="s">
        <v>500</v>
      </c>
      <c r="H562" s="7"/>
      <c r="I562" s="7"/>
      <c r="J562" s="7"/>
      <c r="K562" s="7"/>
      <c r="L562" s="7"/>
      <c r="M562" s="7"/>
      <c r="N562" s="7"/>
      <c r="O562" s="7"/>
      <c r="P562" s="7"/>
      <c r="Q562" s="7"/>
    </row>
    <row r="563" spans="7:17" x14ac:dyDescent="0.3">
      <c r="G563" s="7" t="s">
        <v>501</v>
      </c>
      <c r="H563" s="7"/>
      <c r="I563" s="7"/>
      <c r="J563" s="7"/>
      <c r="K563" s="7"/>
      <c r="L563" s="7"/>
      <c r="M563" s="7"/>
      <c r="N563" s="7"/>
      <c r="O563" s="7"/>
      <c r="P563" s="7"/>
      <c r="Q563" s="7"/>
    </row>
    <row r="564" spans="7:17" x14ac:dyDescent="0.3">
      <c r="G564" s="7" t="s">
        <v>502</v>
      </c>
      <c r="H564" s="7"/>
      <c r="I564" s="7"/>
      <c r="J564" s="7"/>
      <c r="K564" s="7"/>
      <c r="L564" s="7"/>
      <c r="M564" s="7"/>
      <c r="N564" s="7"/>
      <c r="O564" s="7"/>
      <c r="P564" s="7"/>
      <c r="Q564" s="7"/>
    </row>
    <row r="565" spans="7:17" x14ac:dyDescent="0.3">
      <c r="G565" s="7" t="s">
        <v>503</v>
      </c>
      <c r="H565" s="7"/>
      <c r="I565" s="7"/>
      <c r="J565" s="7"/>
      <c r="K565" s="7"/>
      <c r="L565" s="7"/>
      <c r="M565" s="7"/>
      <c r="N565" s="7"/>
      <c r="O565" s="7"/>
      <c r="P565" s="7"/>
      <c r="Q565" s="7"/>
    </row>
    <row r="566" spans="7:17" x14ac:dyDescent="0.3">
      <c r="G566" s="7" t="s">
        <v>504</v>
      </c>
      <c r="H566" s="7"/>
      <c r="I566" s="7"/>
      <c r="J566" s="7"/>
      <c r="K566" s="7"/>
      <c r="L566" s="7"/>
      <c r="M566" s="7"/>
      <c r="N566" s="7"/>
      <c r="O566" s="7"/>
      <c r="P566" s="7"/>
      <c r="Q566" s="7"/>
    </row>
    <row r="567" spans="7:17" x14ac:dyDescent="0.3">
      <c r="G567" s="7" t="s">
        <v>505</v>
      </c>
      <c r="H567" s="7"/>
      <c r="I567" s="7"/>
      <c r="J567" s="7"/>
      <c r="K567" s="7"/>
      <c r="L567" s="7"/>
      <c r="M567" s="7"/>
      <c r="N567" s="7"/>
      <c r="O567" s="7"/>
      <c r="P567" s="7"/>
      <c r="Q567" s="7"/>
    </row>
    <row r="568" spans="7:17" x14ac:dyDescent="0.3">
      <c r="G568" s="7" t="s">
        <v>506</v>
      </c>
      <c r="H568" s="7"/>
      <c r="I568" s="7"/>
      <c r="J568" s="7"/>
      <c r="K568" s="7"/>
      <c r="L568" s="7"/>
      <c r="M568" s="7"/>
      <c r="N568" s="7"/>
      <c r="O568" s="7"/>
      <c r="P568" s="7"/>
      <c r="Q568" s="7"/>
    </row>
    <row r="569" spans="7:17" x14ac:dyDescent="0.3">
      <c r="G569" s="7" t="s">
        <v>507</v>
      </c>
      <c r="H569" s="7"/>
      <c r="I569" s="7"/>
      <c r="J569" s="7"/>
      <c r="K569" s="7"/>
      <c r="L569" s="7"/>
      <c r="M569" s="7"/>
      <c r="N569" s="7"/>
      <c r="O569" s="7"/>
      <c r="P569" s="7"/>
      <c r="Q569" s="7"/>
    </row>
    <row r="570" spans="7:17" x14ac:dyDescent="0.3">
      <c r="G570" s="7" t="s">
        <v>508</v>
      </c>
      <c r="H570" s="7"/>
      <c r="I570" s="7"/>
      <c r="J570" s="7"/>
      <c r="K570" s="7"/>
      <c r="L570" s="7"/>
      <c r="M570" s="7"/>
      <c r="N570" s="7"/>
      <c r="O570" s="7"/>
      <c r="P570" s="7"/>
      <c r="Q570" s="7"/>
    </row>
    <row r="571" spans="7:17" x14ac:dyDescent="0.3">
      <c r="G571" s="7" t="s">
        <v>509</v>
      </c>
      <c r="H571" s="7"/>
      <c r="I571" s="7"/>
      <c r="J571" s="7"/>
      <c r="K571" s="7"/>
      <c r="L571" s="7"/>
      <c r="M571" s="7"/>
      <c r="N571" s="7"/>
      <c r="O571" s="7"/>
      <c r="P571" s="7"/>
      <c r="Q571" s="7"/>
    </row>
    <row r="572" spans="7:17" x14ac:dyDescent="0.3">
      <c r="G572" s="7" t="s">
        <v>510</v>
      </c>
      <c r="H572" s="7"/>
      <c r="I572" s="7"/>
      <c r="J572" s="7"/>
      <c r="K572" s="7"/>
      <c r="L572" s="7"/>
      <c r="M572" s="7"/>
      <c r="N572" s="7"/>
      <c r="O572" s="7"/>
      <c r="P572" s="7"/>
      <c r="Q572" s="7"/>
    </row>
    <row r="573" spans="7:17" x14ac:dyDescent="0.3">
      <c r="G573" s="7" t="s">
        <v>511</v>
      </c>
      <c r="H573" s="7"/>
      <c r="I573" s="7"/>
      <c r="J573" s="7"/>
      <c r="K573" s="7"/>
      <c r="L573" s="7"/>
      <c r="M573" s="7"/>
      <c r="N573" s="7"/>
      <c r="O573" s="7"/>
      <c r="P573" s="7"/>
      <c r="Q573" s="7"/>
    </row>
    <row r="574" spans="7:17" x14ac:dyDescent="0.3">
      <c r="G574" s="7" t="s">
        <v>512</v>
      </c>
      <c r="H574" s="7"/>
      <c r="I574" s="7"/>
      <c r="J574" s="7"/>
      <c r="K574" s="7"/>
      <c r="L574" s="7"/>
      <c r="M574" s="7"/>
      <c r="N574" s="7"/>
      <c r="O574" s="7"/>
      <c r="P574" s="7"/>
      <c r="Q574" s="7"/>
    </row>
    <row r="575" spans="7:17" x14ac:dyDescent="0.3">
      <c r="G575" s="7" t="s">
        <v>513</v>
      </c>
      <c r="H575" s="7"/>
      <c r="I575" s="7"/>
      <c r="J575" s="7"/>
      <c r="K575" s="7"/>
      <c r="L575" s="7"/>
      <c r="M575" s="7"/>
      <c r="N575" s="7"/>
      <c r="O575" s="7"/>
      <c r="P575" s="7"/>
      <c r="Q575" s="7"/>
    </row>
    <row r="576" spans="7:17" x14ac:dyDescent="0.3">
      <c r="G576" s="7" t="s">
        <v>514</v>
      </c>
      <c r="H576" s="7"/>
      <c r="I576" s="7"/>
      <c r="J576" s="7"/>
      <c r="K576" s="7"/>
      <c r="L576" s="7"/>
      <c r="M576" s="7"/>
      <c r="N576" s="7"/>
      <c r="O576" s="7"/>
      <c r="P576" s="7"/>
      <c r="Q576" s="7"/>
    </row>
    <row r="577" spans="7:17" x14ac:dyDescent="0.3">
      <c r="G577" s="7" t="s">
        <v>515</v>
      </c>
      <c r="H577" s="7"/>
      <c r="I577" s="7"/>
      <c r="J577" s="7"/>
      <c r="K577" s="7"/>
      <c r="L577" s="7"/>
      <c r="M577" s="7"/>
      <c r="N577" s="7"/>
      <c r="O577" s="7"/>
      <c r="P577" s="7"/>
      <c r="Q577" s="7"/>
    </row>
    <row r="578" spans="7:17" x14ac:dyDescent="0.3">
      <c r="G578" s="7" t="s">
        <v>516</v>
      </c>
      <c r="H578" s="7"/>
      <c r="I578" s="7"/>
      <c r="J578" s="7"/>
      <c r="K578" s="7"/>
      <c r="L578" s="7"/>
      <c r="M578" s="7"/>
      <c r="N578" s="7"/>
      <c r="O578" s="7"/>
      <c r="P578" s="7"/>
      <c r="Q578" s="7"/>
    </row>
    <row r="579" spans="7:17" x14ac:dyDescent="0.3">
      <c r="G579" s="7" t="s">
        <v>517</v>
      </c>
      <c r="H579" s="7"/>
      <c r="I579" s="7"/>
      <c r="J579" s="7"/>
      <c r="K579" s="7"/>
      <c r="L579" s="7"/>
      <c r="M579" s="7"/>
      <c r="N579" s="7"/>
      <c r="O579" s="7"/>
      <c r="P579" s="7"/>
      <c r="Q579" s="7"/>
    </row>
    <row r="580" spans="7:17" x14ac:dyDescent="0.3">
      <c r="G580" s="7" t="s">
        <v>518</v>
      </c>
      <c r="H580" s="7"/>
      <c r="I580" s="7"/>
      <c r="J580" s="7"/>
      <c r="K580" s="7"/>
      <c r="L580" s="7"/>
      <c r="M580" s="7"/>
      <c r="N580" s="7"/>
      <c r="O580" s="7"/>
      <c r="P580" s="7"/>
      <c r="Q580" s="7"/>
    </row>
    <row r="581" spans="7:17" x14ac:dyDescent="0.3">
      <c r="G581" s="7" t="s">
        <v>519</v>
      </c>
      <c r="H581" s="7"/>
      <c r="I581" s="7"/>
      <c r="J581" s="7"/>
      <c r="K581" s="7"/>
      <c r="L581" s="7"/>
      <c r="M581" s="7"/>
      <c r="N581" s="7"/>
      <c r="O581" s="7"/>
      <c r="P581" s="7"/>
      <c r="Q581" s="7"/>
    </row>
    <row r="582" spans="7:17" x14ac:dyDescent="0.3">
      <c r="G582" s="7" t="s">
        <v>520</v>
      </c>
      <c r="H582" s="7"/>
      <c r="I582" s="7"/>
      <c r="J582" s="7"/>
      <c r="K582" s="7"/>
      <c r="L582" s="7"/>
      <c r="M582" s="7"/>
      <c r="N582" s="7"/>
      <c r="O582" s="7"/>
      <c r="P582" s="7"/>
      <c r="Q582" s="7"/>
    </row>
    <row r="583" spans="7:17" x14ac:dyDescent="0.3">
      <c r="G583" s="7" t="s">
        <v>521</v>
      </c>
      <c r="H583" s="7"/>
      <c r="I583" s="7"/>
      <c r="J583" s="7"/>
      <c r="K583" s="7"/>
      <c r="L583" s="7"/>
      <c r="M583" s="7"/>
      <c r="N583" s="7"/>
      <c r="O583" s="7"/>
      <c r="P583" s="7"/>
      <c r="Q583" s="7"/>
    </row>
    <row r="584" spans="7:17" x14ac:dyDescent="0.3">
      <c r="G584" s="7" t="s">
        <v>522</v>
      </c>
      <c r="H584" s="7"/>
      <c r="I584" s="7"/>
      <c r="J584" s="7"/>
      <c r="K584" s="7"/>
      <c r="L584" s="7"/>
      <c r="M584" s="7"/>
      <c r="N584" s="7"/>
      <c r="O584" s="7"/>
      <c r="P584" s="7"/>
      <c r="Q584" s="7"/>
    </row>
    <row r="585" spans="7:17" x14ac:dyDescent="0.3">
      <c r="G585" s="7" t="s">
        <v>523</v>
      </c>
      <c r="H585" s="7"/>
      <c r="I585" s="7"/>
      <c r="J585" s="7"/>
      <c r="K585" s="7"/>
      <c r="L585" s="7"/>
      <c r="M585" s="7"/>
      <c r="N585" s="7"/>
      <c r="O585" s="7"/>
      <c r="P585" s="7"/>
      <c r="Q585" s="7"/>
    </row>
    <row r="586" spans="7:17" x14ac:dyDescent="0.3">
      <c r="G586" s="7" t="s">
        <v>524</v>
      </c>
      <c r="H586" s="7"/>
      <c r="I586" s="7"/>
      <c r="J586" s="7"/>
      <c r="K586" s="7"/>
      <c r="L586" s="7"/>
      <c r="M586" s="7"/>
      <c r="N586" s="7"/>
      <c r="O586" s="7"/>
      <c r="P586" s="7"/>
      <c r="Q586" s="7"/>
    </row>
    <row r="587" spans="7:17" x14ac:dyDescent="0.3">
      <c r="G587" s="7" t="s">
        <v>525</v>
      </c>
      <c r="H587" s="7"/>
      <c r="I587" s="7"/>
      <c r="J587" s="7"/>
      <c r="K587" s="7"/>
      <c r="L587" s="7"/>
      <c r="M587" s="7"/>
      <c r="N587" s="7"/>
      <c r="O587" s="7"/>
      <c r="P587" s="7"/>
      <c r="Q587" s="7"/>
    </row>
    <row r="588" spans="7:17" x14ac:dyDescent="0.3">
      <c r="G588" s="7" t="s">
        <v>526</v>
      </c>
      <c r="H588" s="7"/>
      <c r="I588" s="7"/>
      <c r="J588" s="7"/>
      <c r="K588" s="7"/>
      <c r="L588" s="7"/>
      <c r="M588" s="7"/>
      <c r="N588" s="7"/>
      <c r="O588" s="7"/>
      <c r="P588" s="7"/>
      <c r="Q588" s="7"/>
    </row>
    <row r="589" spans="7:17" x14ac:dyDescent="0.3">
      <c r="G589" s="7" t="s">
        <v>527</v>
      </c>
      <c r="H589" s="7"/>
      <c r="I589" s="7"/>
      <c r="J589" s="7"/>
      <c r="K589" s="7"/>
      <c r="L589" s="7"/>
      <c r="M589" s="7"/>
      <c r="N589" s="7"/>
      <c r="O589" s="7"/>
      <c r="P589" s="7"/>
      <c r="Q589" s="7"/>
    </row>
    <row r="590" spans="7:17" x14ac:dyDescent="0.3">
      <c r="G590" s="7" t="s">
        <v>528</v>
      </c>
      <c r="H590" s="7"/>
      <c r="I590" s="7"/>
      <c r="J590" s="7"/>
      <c r="K590" s="7"/>
      <c r="L590" s="7"/>
      <c r="M590" s="7"/>
      <c r="N590" s="7"/>
      <c r="O590" s="7"/>
      <c r="P590" s="7"/>
      <c r="Q590" s="7"/>
    </row>
    <row r="591" spans="7:17" x14ac:dyDescent="0.3">
      <c r="G591" s="7" t="s">
        <v>529</v>
      </c>
      <c r="H591" s="7"/>
      <c r="I591" s="7"/>
      <c r="J591" s="7"/>
      <c r="K591" s="7"/>
      <c r="L591" s="7"/>
      <c r="M591" s="7"/>
      <c r="N591" s="7"/>
      <c r="O591" s="7"/>
      <c r="P591" s="7"/>
      <c r="Q591" s="7"/>
    </row>
    <row r="592" spans="7:17" x14ac:dyDescent="0.3">
      <c r="G592" s="7" t="s">
        <v>530</v>
      </c>
      <c r="H592" s="7"/>
      <c r="I592" s="7"/>
      <c r="J592" s="7"/>
      <c r="K592" s="7"/>
      <c r="L592" s="7"/>
      <c r="M592" s="7"/>
      <c r="N592" s="7"/>
      <c r="O592" s="7"/>
      <c r="P592" s="7"/>
      <c r="Q592" s="7"/>
    </row>
    <row r="593" spans="7:17" x14ac:dyDescent="0.3">
      <c r="G593" s="7" t="s">
        <v>531</v>
      </c>
      <c r="H593" s="7"/>
      <c r="I593" s="7"/>
      <c r="J593" s="7"/>
      <c r="K593" s="7"/>
      <c r="L593" s="7"/>
      <c r="M593" s="7"/>
      <c r="N593" s="7"/>
      <c r="O593" s="7"/>
      <c r="P593" s="7"/>
      <c r="Q593" s="7"/>
    </row>
    <row r="594" spans="7:17" x14ac:dyDescent="0.3">
      <c r="G594" s="7" t="s">
        <v>532</v>
      </c>
      <c r="H594" s="7"/>
      <c r="I594" s="7"/>
      <c r="J594" s="7"/>
      <c r="K594" s="7"/>
      <c r="L594" s="7"/>
      <c r="M594" s="7"/>
      <c r="N594" s="7"/>
      <c r="O594" s="7"/>
      <c r="P594" s="7"/>
      <c r="Q594" s="7"/>
    </row>
    <row r="595" spans="7:17" x14ac:dyDescent="0.3">
      <c r="G595" s="7" t="s">
        <v>533</v>
      </c>
      <c r="H595" s="7"/>
      <c r="I595" s="7"/>
      <c r="J595" s="7"/>
      <c r="K595" s="7"/>
      <c r="L595" s="7"/>
      <c r="M595" s="7"/>
      <c r="N595" s="7"/>
      <c r="O595" s="7"/>
      <c r="P595" s="7"/>
      <c r="Q595" s="7"/>
    </row>
    <row r="596" spans="7:17" x14ac:dyDescent="0.3">
      <c r="G596" s="7" t="s">
        <v>534</v>
      </c>
      <c r="H596" s="7"/>
      <c r="I596" s="7"/>
      <c r="J596" s="7"/>
      <c r="K596" s="7"/>
      <c r="L596" s="7"/>
      <c r="M596" s="7"/>
      <c r="N596" s="7"/>
      <c r="O596" s="7"/>
      <c r="P596" s="7"/>
      <c r="Q596" s="7"/>
    </row>
    <row r="597" spans="7:17" x14ac:dyDescent="0.3">
      <c r="G597" s="7" t="s">
        <v>535</v>
      </c>
      <c r="H597" s="7"/>
      <c r="I597" s="7"/>
      <c r="J597" s="7"/>
      <c r="K597" s="7"/>
      <c r="L597" s="7"/>
      <c r="M597" s="7"/>
      <c r="N597" s="7"/>
      <c r="O597" s="7"/>
      <c r="P597" s="7"/>
      <c r="Q597" s="7"/>
    </row>
    <row r="598" spans="7:17" x14ac:dyDescent="0.3">
      <c r="G598" s="7" t="s">
        <v>536</v>
      </c>
      <c r="H598" s="7"/>
      <c r="I598" s="7"/>
      <c r="J598" s="7"/>
      <c r="K598" s="7"/>
      <c r="L598" s="7"/>
      <c r="M598" s="7"/>
      <c r="N598" s="7"/>
      <c r="O598" s="7"/>
      <c r="P598" s="7"/>
      <c r="Q598" s="7"/>
    </row>
    <row r="599" spans="7:17" x14ac:dyDescent="0.3">
      <c r="G599" s="7" t="s">
        <v>537</v>
      </c>
      <c r="H599" s="7"/>
      <c r="I599" s="7"/>
      <c r="J599" s="7"/>
      <c r="K599" s="7"/>
      <c r="L599" s="7"/>
      <c r="M599" s="7"/>
      <c r="N599" s="7"/>
      <c r="O599" s="7"/>
      <c r="P599" s="7"/>
      <c r="Q599" s="7"/>
    </row>
    <row r="600" spans="7:17" x14ac:dyDescent="0.3">
      <c r="G600" s="7" t="s">
        <v>538</v>
      </c>
      <c r="H600" s="7"/>
      <c r="I600" s="7"/>
      <c r="J600" s="7"/>
      <c r="K600" s="7"/>
      <c r="L600" s="7"/>
      <c r="M600" s="7"/>
      <c r="N600" s="7"/>
      <c r="O600" s="7"/>
      <c r="P600" s="7"/>
      <c r="Q600" s="7"/>
    </row>
    <row r="601" spans="7:17" x14ac:dyDescent="0.3">
      <c r="G601" s="7" t="s">
        <v>539</v>
      </c>
      <c r="H601" s="7"/>
      <c r="I601" s="7"/>
      <c r="J601" s="7"/>
      <c r="K601" s="7"/>
      <c r="L601" s="7"/>
      <c r="M601" s="7"/>
      <c r="N601" s="7"/>
      <c r="O601" s="7"/>
      <c r="P601" s="7"/>
      <c r="Q601" s="7"/>
    </row>
    <row r="602" spans="7:17" x14ac:dyDescent="0.3">
      <c r="G602" s="7" t="s">
        <v>540</v>
      </c>
      <c r="H602" s="7"/>
      <c r="I602" s="7"/>
      <c r="J602" s="7"/>
      <c r="K602" s="7"/>
      <c r="L602" s="7"/>
      <c r="M602" s="7"/>
      <c r="N602" s="7"/>
      <c r="O602" s="7"/>
      <c r="P602" s="7"/>
      <c r="Q602" s="7"/>
    </row>
    <row r="603" spans="7:17" x14ac:dyDescent="0.3">
      <c r="G603" s="7" t="s">
        <v>541</v>
      </c>
      <c r="H603" s="7"/>
      <c r="I603" s="7"/>
      <c r="J603" s="7"/>
      <c r="K603" s="7"/>
      <c r="L603" s="7"/>
      <c r="M603" s="7"/>
      <c r="N603" s="7"/>
      <c r="O603" s="7"/>
      <c r="P603" s="7"/>
      <c r="Q603" s="7"/>
    </row>
    <row r="604" spans="7:17" x14ac:dyDescent="0.3">
      <c r="G604" s="7" t="s">
        <v>542</v>
      </c>
      <c r="H604" s="7"/>
      <c r="I604" s="7"/>
      <c r="J604" s="7"/>
      <c r="K604" s="7"/>
      <c r="L604" s="7"/>
      <c r="M604" s="7"/>
      <c r="N604" s="7"/>
      <c r="O604" s="7"/>
      <c r="P604" s="7"/>
      <c r="Q604" s="7"/>
    </row>
    <row r="605" spans="7:17" x14ac:dyDescent="0.3">
      <c r="G605" s="7" t="s">
        <v>543</v>
      </c>
      <c r="H605" s="7"/>
      <c r="I605" s="7"/>
      <c r="J605" s="7"/>
      <c r="K605" s="7"/>
      <c r="L605" s="7"/>
      <c r="M605" s="7"/>
      <c r="N605" s="7"/>
      <c r="O605" s="7"/>
      <c r="P605" s="7"/>
      <c r="Q605" s="7"/>
    </row>
    <row r="606" spans="7:17" x14ac:dyDescent="0.3">
      <c r="G606" s="7" t="s">
        <v>544</v>
      </c>
      <c r="H606" s="7"/>
      <c r="I606" s="7"/>
      <c r="J606" s="7"/>
      <c r="K606" s="7"/>
      <c r="L606" s="7"/>
      <c r="M606" s="7"/>
      <c r="N606" s="7"/>
      <c r="O606" s="7"/>
      <c r="P606" s="7"/>
      <c r="Q606" s="7"/>
    </row>
    <row r="607" spans="7:17" x14ac:dyDescent="0.3">
      <c r="G607" s="7" t="s">
        <v>545</v>
      </c>
      <c r="H607" s="7"/>
      <c r="I607" s="7"/>
      <c r="J607" s="7"/>
      <c r="K607" s="7"/>
      <c r="L607" s="7"/>
      <c r="M607" s="7"/>
      <c r="N607" s="7"/>
      <c r="O607" s="7"/>
      <c r="P607" s="7"/>
      <c r="Q607" s="7"/>
    </row>
    <row r="608" spans="7:17" x14ac:dyDescent="0.3">
      <c r="G608" s="7" t="s">
        <v>546</v>
      </c>
      <c r="H608" s="7"/>
      <c r="I608" s="7"/>
      <c r="J608" s="7"/>
      <c r="K608" s="7"/>
      <c r="L608" s="7"/>
      <c r="M608" s="7"/>
      <c r="N608" s="7"/>
      <c r="O608" s="7"/>
      <c r="P608" s="7"/>
      <c r="Q608" s="7"/>
    </row>
    <row r="609" spans="7:17" x14ac:dyDescent="0.3">
      <c r="G609" s="7" t="s">
        <v>547</v>
      </c>
      <c r="H609" s="7"/>
      <c r="I609" s="7"/>
      <c r="J609" s="7"/>
      <c r="K609" s="7"/>
      <c r="L609" s="7"/>
      <c r="M609" s="7"/>
      <c r="N609" s="7"/>
      <c r="O609" s="7"/>
      <c r="P609" s="7"/>
      <c r="Q609" s="7"/>
    </row>
    <row r="610" spans="7:17" x14ac:dyDescent="0.3">
      <c r="G610" s="7" t="s">
        <v>548</v>
      </c>
      <c r="H610" s="7"/>
      <c r="I610" s="7"/>
      <c r="J610" s="7"/>
      <c r="K610" s="7"/>
      <c r="L610" s="7"/>
      <c r="M610" s="7"/>
      <c r="N610" s="7"/>
      <c r="O610" s="7"/>
      <c r="P610" s="7"/>
      <c r="Q610" s="7"/>
    </row>
    <row r="611" spans="7:17" x14ac:dyDescent="0.3">
      <c r="G611" s="7" t="s">
        <v>549</v>
      </c>
      <c r="H611" s="7"/>
      <c r="I611" s="7"/>
      <c r="J611" s="7"/>
      <c r="K611" s="7"/>
      <c r="L611" s="7"/>
      <c r="M611" s="7"/>
      <c r="N611" s="7"/>
      <c r="O611" s="7"/>
      <c r="P611" s="7"/>
      <c r="Q611" s="7"/>
    </row>
    <row r="612" spans="7:17" x14ac:dyDescent="0.3">
      <c r="G612" s="7" t="s">
        <v>550</v>
      </c>
      <c r="H612" s="7"/>
      <c r="I612" s="7"/>
      <c r="J612" s="7"/>
      <c r="K612" s="7"/>
      <c r="L612" s="7"/>
      <c r="M612" s="7"/>
      <c r="N612" s="7"/>
      <c r="O612" s="7"/>
      <c r="P612" s="7"/>
      <c r="Q612" s="7"/>
    </row>
    <row r="613" spans="7:17" x14ac:dyDescent="0.3">
      <c r="G613" s="7" t="s">
        <v>551</v>
      </c>
      <c r="H613" s="7"/>
      <c r="I613" s="7"/>
      <c r="J613" s="7"/>
      <c r="K613" s="7"/>
      <c r="L613" s="7"/>
      <c r="M613" s="7"/>
      <c r="N613" s="7"/>
      <c r="O613" s="7"/>
      <c r="P613" s="7"/>
      <c r="Q613" s="7"/>
    </row>
    <row r="614" spans="7:17" x14ac:dyDescent="0.3">
      <c r="G614" s="7" t="s">
        <v>552</v>
      </c>
      <c r="H614" s="7"/>
      <c r="I614" s="7"/>
      <c r="J614" s="7"/>
      <c r="K614" s="7"/>
      <c r="L614" s="7"/>
      <c r="M614" s="7"/>
      <c r="N614" s="7"/>
      <c r="O614" s="7"/>
      <c r="P614" s="7"/>
      <c r="Q614" s="7"/>
    </row>
    <row r="615" spans="7:17" x14ac:dyDescent="0.3">
      <c r="G615" s="7" t="s">
        <v>553</v>
      </c>
      <c r="H615" s="7"/>
      <c r="I615" s="7"/>
      <c r="J615" s="7"/>
      <c r="K615" s="7"/>
      <c r="L615" s="7"/>
      <c r="M615" s="7"/>
      <c r="N615" s="7"/>
      <c r="O615" s="7"/>
      <c r="P615" s="7"/>
      <c r="Q615" s="7"/>
    </row>
    <row r="616" spans="7:17" x14ac:dyDescent="0.3">
      <c r="G616" s="7" t="s">
        <v>554</v>
      </c>
      <c r="H616" s="7"/>
      <c r="I616" s="7"/>
      <c r="J616" s="7"/>
      <c r="K616" s="7"/>
      <c r="L616" s="7"/>
      <c r="M616" s="7"/>
      <c r="N616" s="7"/>
      <c r="O616" s="7"/>
      <c r="P616" s="7"/>
      <c r="Q616" s="7"/>
    </row>
    <row r="617" spans="7:17" x14ac:dyDescent="0.3">
      <c r="G617" s="7" t="s">
        <v>555</v>
      </c>
      <c r="H617" s="7"/>
      <c r="I617" s="7"/>
      <c r="J617" s="7"/>
      <c r="K617" s="7"/>
      <c r="L617" s="7"/>
      <c r="M617" s="7"/>
      <c r="N617" s="7"/>
      <c r="O617" s="7"/>
      <c r="P617" s="7"/>
      <c r="Q617" s="7"/>
    </row>
    <row r="618" spans="7:17" x14ac:dyDescent="0.3">
      <c r="G618" s="7" t="s">
        <v>556</v>
      </c>
      <c r="H618" s="7"/>
      <c r="I618" s="7"/>
      <c r="J618" s="7"/>
      <c r="K618" s="7"/>
      <c r="L618" s="7"/>
      <c r="M618" s="7"/>
      <c r="N618" s="7"/>
      <c r="O618" s="7"/>
      <c r="P618" s="7"/>
      <c r="Q618" s="7"/>
    </row>
    <row r="619" spans="7:17" x14ac:dyDescent="0.3">
      <c r="G619" s="7" t="s">
        <v>557</v>
      </c>
      <c r="H619" s="7"/>
      <c r="I619" s="7"/>
      <c r="J619" s="7"/>
      <c r="K619" s="7"/>
      <c r="L619" s="7"/>
      <c r="M619" s="7"/>
      <c r="N619" s="7"/>
      <c r="O619" s="7"/>
      <c r="P619" s="7"/>
      <c r="Q619" s="7"/>
    </row>
    <row r="620" spans="7:17" x14ac:dyDescent="0.3">
      <c r="G620" s="7" t="s">
        <v>558</v>
      </c>
      <c r="H620" s="7"/>
      <c r="I620" s="7"/>
      <c r="J620" s="7"/>
      <c r="K620" s="7"/>
      <c r="L620" s="7"/>
      <c r="M620" s="7"/>
      <c r="N620" s="7"/>
      <c r="O620" s="7"/>
      <c r="P620" s="7"/>
      <c r="Q620" s="7"/>
    </row>
    <row r="621" spans="7:17" x14ac:dyDescent="0.3">
      <c r="G621" s="7" t="s">
        <v>559</v>
      </c>
      <c r="H621" s="7"/>
      <c r="I621" s="7"/>
      <c r="J621" s="7"/>
      <c r="K621" s="7"/>
      <c r="L621" s="7"/>
      <c r="M621" s="7"/>
      <c r="N621" s="7"/>
      <c r="O621" s="7"/>
      <c r="P621" s="7"/>
      <c r="Q621" s="7"/>
    </row>
    <row r="622" spans="7:17" x14ac:dyDescent="0.3">
      <c r="G622" s="7" t="s">
        <v>560</v>
      </c>
      <c r="H622" s="7"/>
      <c r="I622" s="7"/>
      <c r="J622" s="7"/>
      <c r="K622" s="7"/>
      <c r="L622" s="7"/>
      <c r="M622" s="7"/>
      <c r="N622" s="7"/>
      <c r="O622" s="7"/>
      <c r="P622" s="7"/>
      <c r="Q622" s="7"/>
    </row>
    <row r="623" spans="7:17" x14ac:dyDescent="0.3">
      <c r="G623" s="7" t="s">
        <v>561</v>
      </c>
      <c r="H623" s="7"/>
      <c r="I623" s="7"/>
      <c r="J623" s="7"/>
      <c r="K623" s="7"/>
      <c r="L623" s="7"/>
      <c r="M623" s="7"/>
      <c r="N623" s="7"/>
      <c r="O623" s="7"/>
      <c r="P623" s="7"/>
      <c r="Q623" s="7"/>
    </row>
    <row r="624" spans="7:17" x14ac:dyDescent="0.3">
      <c r="G624" s="7" t="s">
        <v>562</v>
      </c>
      <c r="H624" s="7"/>
      <c r="I624" s="7"/>
      <c r="J624" s="7"/>
      <c r="K624" s="7"/>
      <c r="L624" s="7"/>
      <c r="M624" s="7"/>
      <c r="N624" s="7"/>
      <c r="O624" s="7"/>
      <c r="P624" s="7"/>
      <c r="Q624" s="7"/>
    </row>
    <row r="625" spans="7:17" x14ac:dyDescent="0.3">
      <c r="G625" s="7" t="s">
        <v>563</v>
      </c>
      <c r="H625" s="7"/>
      <c r="I625" s="7"/>
      <c r="J625" s="7"/>
      <c r="K625" s="7"/>
      <c r="L625" s="7"/>
      <c r="M625" s="7"/>
      <c r="N625" s="7"/>
      <c r="O625" s="7"/>
      <c r="P625" s="7"/>
      <c r="Q625" s="7"/>
    </row>
    <row r="626" spans="7:17" x14ac:dyDescent="0.3">
      <c r="G626" s="7" t="s">
        <v>564</v>
      </c>
      <c r="H626" s="7"/>
      <c r="I626" s="7"/>
      <c r="J626" s="7"/>
      <c r="K626" s="7"/>
      <c r="L626" s="7"/>
      <c r="M626" s="7"/>
      <c r="N626" s="7"/>
      <c r="O626" s="7"/>
      <c r="P626" s="7"/>
      <c r="Q626" s="7"/>
    </row>
    <row r="627" spans="7:17" x14ac:dyDescent="0.3">
      <c r="G627" s="7" t="s">
        <v>565</v>
      </c>
      <c r="H627" s="7"/>
      <c r="I627" s="7"/>
      <c r="J627" s="7"/>
      <c r="K627" s="7"/>
      <c r="L627" s="7"/>
      <c r="M627" s="7"/>
      <c r="N627" s="7"/>
      <c r="O627" s="7"/>
      <c r="P627" s="7"/>
      <c r="Q627" s="7"/>
    </row>
    <row r="628" spans="7:17" x14ac:dyDescent="0.3">
      <c r="G628" s="7" t="s">
        <v>566</v>
      </c>
      <c r="H628" s="7"/>
      <c r="I628" s="7"/>
      <c r="J628" s="7"/>
      <c r="K628" s="7"/>
      <c r="L628" s="7"/>
      <c r="M628" s="7"/>
      <c r="N628" s="7"/>
      <c r="O628" s="7"/>
      <c r="P628" s="7"/>
      <c r="Q628" s="7"/>
    </row>
    <row r="629" spans="7:17" x14ac:dyDescent="0.3">
      <c r="G629" s="7" t="s">
        <v>713</v>
      </c>
      <c r="H629" s="7"/>
      <c r="I629" s="7"/>
      <c r="J629" s="7"/>
      <c r="K629" s="7"/>
      <c r="L629" s="7"/>
      <c r="M629" s="7"/>
      <c r="N629" s="7"/>
      <c r="O629" s="7"/>
      <c r="P629" s="7"/>
      <c r="Q629" s="7"/>
    </row>
    <row r="630" spans="7:17" x14ac:dyDescent="0.3">
      <c r="G630" s="7" t="s">
        <v>567</v>
      </c>
      <c r="H630" s="7"/>
      <c r="I630" s="7"/>
      <c r="J630" s="7"/>
      <c r="K630" s="7"/>
      <c r="L630" s="7"/>
      <c r="M630" s="7"/>
      <c r="N630" s="7"/>
      <c r="O630" s="7"/>
      <c r="P630" s="7"/>
      <c r="Q630" s="7"/>
    </row>
    <row r="631" spans="7:17" x14ac:dyDescent="0.3">
      <c r="G631" s="7" t="s">
        <v>568</v>
      </c>
      <c r="H631" s="7"/>
      <c r="I631" s="7"/>
      <c r="J631" s="7"/>
      <c r="K631" s="7"/>
      <c r="L631" s="7"/>
      <c r="M631" s="7"/>
      <c r="N631" s="7"/>
      <c r="O631" s="7"/>
      <c r="P631" s="7"/>
      <c r="Q631" s="7"/>
    </row>
    <row r="632" spans="7:17" x14ac:dyDescent="0.3">
      <c r="G632" s="7" t="s">
        <v>569</v>
      </c>
      <c r="H632" s="7"/>
      <c r="I632" s="7"/>
      <c r="J632" s="7"/>
      <c r="K632" s="7"/>
      <c r="L632" s="7"/>
      <c r="M632" s="7"/>
      <c r="N632" s="7"/>
      <c r="O632" s="7"/>
      <c r="P632" s="7"/>
      <c r="Q632" s="7"/>
    </row>
    <row r="633" spans="7:17" x14ac:dyDescent="0.3">
      <c r="G633" s="7" t="s">
        <v>570</v>
      </c>
      <c r="H633" s="7"/>
      <c r="I633" s="7"/>
      <c r="J633" s="7"/>
      <c r="K633" s="7"/>
      <c r="L633" s="7"/>
      <c r="M633" s="7"/>
      <c r="N633" s="7"/>
      <c r="O633" s="7"/>
      <c r="P633" s="7"/>
      <c r="Q633" s="7"/>
    </row>
    <row r="634" spans="7:17" x14ac:dyDescent="0.3">
      <c r="G634" s="7" t="s">
        <v>571</v>
      </c>
      <c r="H634" s="7"/>
      <c r="I634" s="7"/>
      <c r="J634" s="7"/>
      <c r="K634" s="7"/>
      <c r="L634" s="7"/>
      <c r="M634" s="7"/>
      <c r="N634" s="7"/>
      <c r="O634" s="7"/>
      <c r="P634" s="7"/>
      <c r="Q634" s="7"/>
    </row>
    <row r="635" spans="7:17" x14ac:dyDescent="0.3">
      <c r="G635" s="7" t="s">
        <v>572</v>
      </c>
      <c r="H635" s="7"/>
      <c r="I635" s="7"/>
      <c r="J635" s="7"/>
      <c r="K635" s="7"/>
      <c r="L635" s="7"/>
      <c r="M635" s="7"/>
      <c r="N635" s="7"/>
      <c r="O635" s="7"/>
      <c r="P635" s="7"/>
      <c r="Q635" s="7"/>
    </row>
    <row r="636" spans="7:17" x14ac:dyDescent="0.3">
      <c r="G636" s="7" t="s">
        <v>573</v>
      </c>
      <c r="H636" s="7"/>
      <c r="I636" s="7"/>
      <c r="J636" s="7"/>
      <c r="K636" s="7"/>
      <c r="L636" s="7"/>
      <c r="M636" s="7"/>
      <c r="N636" s="7"/>
      <c r="O636" s="7"/>
      <c r="P636" s="7"/>
      <c r="Q636" s="7"/>
    </row>
    <row r="637" spans="7:17" x14ac:dyDescent="0.3">
      <c r="G637" s="7" t="s">
        <v>574</v>
      </c>
      <c r="H637" s="7"/>
      <c r="I637" s="7"/>
      <c r="J637" s="7"/>
      <c r="K637" s="7"/>
      <c r="L637" s="7"/>
      <c r="M637" s="7"/>
      <c r="N637" s="7"/>
      <c r="O637" s="7"/>
      <c r="P637" s="7"/>
      <c r="Q637" s="7"/>
    </row>
    <row r="638" spans="7:17" x14ac:dyDescent="0.3">
      <c r="G638" s="7" t="s">
        <v>575</v>
      </c>
      <c r="H638" s="7"/>
      <c r="I638" s="7"/>
      <c r="J638" s="7"/>
      <c r="K638" s="7"/>
      <c r="L638" s="7"/>
      <c r="M638" s="7"/>
      <c r="N638" s="7"/>
      <c r="O638" s="7"/>
      <c r="P638" s="7"/>
      <c r="Q638" s="7"/>
    </row>
    <row r="639" spans="7:17" x14ac:dyDescent="0.3">
      <c r="G639" s="7" t="s">
        <v>576</v>
      </c>
      <c r="H639" s="7"/>
      <c r="I639" s="7"/>
      <c r="J639" s="7"/>
      <c r="K639" s="7"/>
      <c r="L639" s="7"/>
      <c r="M639" s="7"/>
      <c r="N639" s="7"/>
      <c r="O639" s="7"/>
      <c r="P639" s="7"/>
      <c r="Q639" s="7"/>
    </row>
    <row r="640" spans="7:17" x14ac:dyDescent="0.3">
      <c r="G640" s="7" t="s">
        <v>577</v>
      </c>
      <c r="H640" s="7"/>
      <c r="I640" s="7"/>
      <c r="J640" s="7"/>
      <c r="K640" s="7"/>
      <c r="L640" s="7"/>
      <c r="M640" s="7"/>
      <c r="N640" s="7"/>
      <c r="O640" s="7"/>
      <c r="P640" s="7"/>
      <c r="Q640" s="7"/>
    </row>
    <row r="641" spans="7:17" x14ac:dyDescent="0.3">
      <c r="G641" s="7" t="s">
        <v>578</v>
      </c>
      <c r="H641" s="7"/>
      <c r="I641" s="7"/>
      <c r="J641" s="7"/>
      <c r="K641" s="7"/>
      <c r="L641" s="7"/>
      <c r="M641" s="7"/>
      <c r="N641" s="7"/>
      <c r="O641" s="7"/>
      <c r="P641" s="7"/>
      <c r="Q641" s="7"/>
    </row>
    <row r="642" spans="7:17" x14ac:dyDescent="0.3">
      <c r="G642" s="7" t="s">
        <v>579</v>
      </c>
      <c r="H642" s="7"/>
      <c r="I642" s="7"/>
      <c r="J642" s="7"/>
      <c r="K642" s="7"/>
      <c r="L642" s="7"/>
      <c r="M642" s="7"/>
      <c r="N642" s="7"/>
      <c r="O642" s="7"/>
      <c r="P642" s="7"/>
      <c r="Q642" s="7"/>
    </row>
    <row r="643" spans="7:17" x14ac:dyDescent="0.3">
      <c r="G643" s="7" t="s">
        <v>580</v>
      </c>
      <c r="H643" s="7"/>
      <c r="I643" s="7"/>
      <c r="J643" s="7"/>
      <c r="K643" s="7"/>
      <c r="L643" s="7"/>
      <c r="M643" s="7"/>
      <c r="N643" s="7"/>
      <c r="O643" s="7"/>
      <c r="P643" s="7"/>
      <c r="Q643" s="7"/>
    </row>
    <row r="644" spans="7:17" x14ac:dyDescent="0.3">
      <c r="G644" s="7" t="s">
        <v>581</v>
      </c>
      <c r="H644" s="7"/>
      <c r="I644" s="7"/>
      <c r="J644" s="7"/>
      <c r="K644" s="7"/>
      <c r="L644" s="7"/>
      <c r="M644" s="7"/>
      <c r="N644" s="7"/>
      <c r="O644" s="7"/>
      <c r="P644" s="7"/>
      <c r="Q644" s="7"/>
    </row>
    <row r="645" spans="7:17" x14ac:dyDescent="0.3">
      <c r="G645" s="7" t="s">
        <v>582</v>
      </c>
      <c r="H645" s="7"/>
      <c r="I645" s="7"/>
      <c r="J645" s="7"/>
      <c r="K645" s="7"/>
      <c r="L645" s="7"/>
      <c r="M645" s="7"/>
      <c r="N645" s="7"/>
      <c r="O645" s="7"/>
      <c r="P645" s="7"/>
      <c r="Q645" s="7"/>
    </row>
    <row r="646" spans="7:17" x14ac:dyDescent="0.3">
      <c r="G646" s="7" t="s">
        <v>583</v>
      </c>
      <c r="H646" s="7"/>
      <c r="I646" s="7"/>
      <c r="J646" s="7"/>
      <c r="K646" s="7"/>
      <c r="L646" s="7"/>
      <c r="M646" s="7"/>
      <c r="N646" s="7"/>
      <c r="O646" s="7"/>
      <c r="P646" s="7"/>
      <c r="Q646" s="7"/>
    </row>
    <row r="647" spans="7:17" x14ac:dyDescent="0.3">
      <c r="G647" s="7" t="s">
        <v>584</v>
      </c>
      <c r="H647" s="7"/>
      <c r="I647" s="7"/>
      <c r="J647" s="7"/>
      <c r="K647" s="7"/>
      <c r="L647" s="7"/>
      <c r="M647" s="7"/>
      <c r="N647" s="7"/>
      <c r="O647" s="7"/>
      <c r="P647" s="7"/>
      <c r="Q647" s="7"/>
    </row>
    <row r="648" spans="7:17" x14ac:dyDescent="0.3">
      <c r="G648" s="7" t="s">
        <v>585</v>
      </c>
      <c r="H648" s="7"/>
      <c r="I648" s="7"/>
      <c r="J648" s="7"/>
      <c r="K648" s="7"/>
      <c r="L648" s="7"/>
      <c r="M648" s="7"/>
      <c r="N648" s="7"/>
      <c r="O648" s="7"/>
      <c r="P648" s="7"/>
      <c r="Q648" s="7"/>
    </row>
    <row r="649" spans="7:17" x14ac:dyDescent="0.3">
      <c r="G649" s="7" t="s">
        <v>586</v>
      </c>
      <c r="H649" s="7"/>
      <c r="I649" s="7"/>
      <c r="J649" s="7"/>
      <c r="K649" s="7"/>
      <c r="L649" s="7"/>
      <c r="M649" s="7"/>
      <c r="N649" s="7"/>
      <c r="O649" s="7"/>
      <c r="P649" s="7"/>
      <c r="Q649" s="7"/>
    </row>
    <row r="650" spans="7:17" x14ac:dyDescent="0.3">
      <c r="G650" s="7" t="s">
        <v>587</v>
      </c>
      <c r="H650" s="7"/>
      <c r="I650" s="7"/>
      <c r="J650" s="7"/>
      <c r="K650" s="7"/>
      <c r="L650" s="7"/>
      <c r="M650" s="7"/>
      <c r="N650" s="7"/>
      <c r="O650" s="7"/>
      <c r="P650" s="7"/>
      <c r="Q650" s="7"/>
    </row>
    <row r="651" spans="7:17" x14ac:dyDescent="0.3">
      <c r="G651" s="7" t="s">
        <v>588</v>
      </c>
      <c r="H651" s="7"/>
      <c r="I651" s="7"/>
      <c r="J651" s="7"/>
      <c r="K651" s="7"/>
      <c r="L651" s="7"/>
      <c r="M651" s="7"/>
      <c r="N651" s="7"/>
      <c r="O651" s="7"/>
      <c r="P651" s="7"/>
      <c r="Q651" s="7"/>
    </row>
    <row r="652" spans="7:17" x14ac:dyDescent="0.3">
      <c r="G652" s="7" t="s">
        <v>589</v>
      </c>
      <c r="H652" s="7"/>
      <c r="I652" s="7"/>
      <c r="J652" s="7"/>
      <c r="K652" s="7"/>
      <c r="L652" s="7"/>
      <c r="M652" s="7"/>
      <c r="N652" s="7"/>
      <c r="O652" s="7"/>
      <c r="P652" s="7"/>
      <c r="Q652" s="7"/>
    </row>
    <row r="653" spans="7:17" x14ac:dyDescent="0.3">
      <c r="G653" s="7" t="s">
        <v>590</v>
      </c>
      <c r="H653" s="7"/>
      <c r="I653" s="7"/>
      <c r="J653" s="7"/>
      <c r="K653" s="7"/>
      <c r="L653" s="7"/>
      <c r="M653" s="7"/>
      <c r="N653" s="7"/>
      <c r="O653" s="7"/>
      <c r="P653" s="7"/>
      <c r="Q653" s="7"/>
    </row>
    <row r="654" spans="7:17" x14ac:dyDescent="0.3">
      <c r="G654" s="7" t="s">
        <v>591</v>
      </c>
      <c r="H654" s="7"/>
      <c r="I654" s="7"/>
      <c r="J654" s="7"/>
      <c r="K654" s="7"/>
      <c r="L654" s="7"/>
      <c r="M654" s="7"/>
      <c r="N654" s="7"/>
      <c r="O654" s="7"/>
      <c r="P654" s="7"/>
      <c r="Q654" s="7"/>
    </row>
    <row r="655" spans="7:17" x14ac:dyDescent="0.3">
      <c r="G655" s="7" t="s">
        <v>592</v>
      </c>
      <c r="H655" s="7"/>
      <c r="I655" s="7"/>
      <c r="J655" s="7"/>
      <c r="K655" s="7"/>
      <c r="L655" s="7"/>
      <c r="M655" s="7"/>
      <c r="N655" s="7"/>
      <c r="O655" s="7"/>
      <c r="P655" s="7"/>
      <c r="Q655" s="7"/>
    </row>
    <row r="656" spans="7:17" x14ac:dyDescent="0.3">
      <c r="G656" s="7" t="s">
        <v>593</v>
      </c>
      <c r="H656" s="7"/>
      <c r="I656" s="7"/>
      <c r="J656" s="7"/>
      <c r="K656" s="7"/>
      <c r="L656" s="7"/>
      <c r="M656" s="7"/>
      <c r="N656" s="7"/>
      <c r="O656" s="7"/>
      <c r="P656" s="7"/>
      <c r="Q656" s="7"/>
    </row>
    <row r="657" spans="7:17" x14ac:dyDescent="0.3">
      <c r="G657" s="7" t="s">
        <v>594</v>
      </c>
      <c r="H657" s="7"/>
      <c r="I657" s="7"/>
      <c r="J657" s="7"/>
      <c r="K657" s="7"/>
      <c r="L657" s="7"/>
      <c r="M657" s="7"/>
      <c r="N657" s="7"/>
      <c r="O657" s="7"/>
      <c r="P657" s="7"/>
      <c r="Q657" s="7"/>
    </row>
    <row r="658" spans="7:17" x14ac:dyDescent="0.3">
      <c r="G658" s="7" t="s">
        <v>595</v>
      </c>
      <c r="H658" s="7"/>
      <c r="I658" s="7"/>
      <c r="J658" s="7"/>
      <c r="K658" s="7"/>
      <c r="L658" s="7"/>
      <c r="M658" s="7"/>
      <c r="N658" s="7"/>
      <c r="O658" s="7"/>
      <c r="P658" s="7"/>
      <c r="Q658" s="7"/>
    </row>
    <row r="659" spans="7:17" x14ac:dyDescent="0.3">
      <c r="G659" s="7" t="s">
        <v>596</v>
      </c>
      <c r="H659" s="7"/>
      <c r="I659" s="7"/>
      <c r="J659" s="7"/>
      <c r="K659" s="7"/>
      <c r="L659" s="7"/>
      <c r="M659" s="7"/>
      <c r="N659" s="7"/>
      <c r="O659" s="7"/>
      <c r="P659" s="7"/>
      <c r="Q659" s="7"/>
    </row>
    <row r="660" spans="7:17" x14ac:dyDescent="0.3">
      <c r="G660" s="7" t="s">
        <v>597</v>
      </c>
      <c r="H660" s="7"/>
      <c r="I660" s="7"/>
      <c r="J660" s="7"/>
      <c r="K660" s="7"/>
      <c r="L660" s="7"/>
      <c r="M660" s="7"/>
      <c r="N660" s="7"/>
      <c r="O660" s="7"/>
      <c r="P660" s="7"/>
      <c r="Q660" s="7"/>
    </row>
    <row r="661" spans="7:17" x14ac:dyDescent="0.3">
      <c r="G661" s="7" t="s">
        <v>598</v>
      </c>
      <c r="H661" s="7"/>
      <c r="I661" s="7"/>
      <c r="J661" s="7"/>
      <c r="K661" s="7"/>
      <c r="L661" s="7"/>
      <c r="M661" s="7"/>
      <c r="N661" s="7"/>
      <c r="O661" s="7"/>
      <c r="P661" s="7"/>
      <c r="Q661" s="7"/>
    </row>
    <row r="662" spans="7:17" x14ac:dyDescent="0.3">
      <c r="G662" s="7" t="s">
        <v>599</v>
      </c>
      <c r="H662" s="7"/>
      <c r="I662" s="7"/>
      <c r="J662" s="7"/>
      <c r="K662" s="7"/>
      <c r="L662" s="7"/>
      <c r="M662" s="7"/>
      <c r="N662" s="7"/>
      <c r="O662" s="7"/>
      <c r="P662" s="7"/>
      <c r="Q662" s="7"/>
    </row>
    <row r="663" spans="7:17" x14ac:dyDescent="0.3">
      <c r="G663" s="7" t="s">
        <v>600</v>
      </c>
      <c r="H663" s="7"/>
      <c r="I663" s="7"/>
      <c r="J663" s="7"/>
      <c r="K663" s="7"/>
      <c r="L663" s="7"/>
      <c r="M663" s="7"/>
      <c r="N663" s="7"/>
      <c r="O663" s="7"/>
      <c r="P663" s="7"/>
      <c r="Q663" s="7"/>
    </row>
    <row r="664" spans="7:17" x14ac:dyDescent="0.3">
      <c r="G664" s="7" t="s">
        <v>601</v>
      </c>
      <c r="H664" s="7"/>
      <c r="I664" s="7"/>
      <c r="J664" s="7"/>
      <c r="K664" s="7"/>
      <c r="L664" s="7"/>
      <c r="M664" s="7"/>
      <c r="N664" s="7"/>
      <c r="O664" s="7"/>
      <c r="P664" s="7"/>
      <c r="Q664" s="7"/>
    </row>
    <row r="665" spans="7:17" x14ac:dyDescent="0.3">
      <c r="G665" s="7" t="s">
        <v>602</v>
      </c>
      <c r="H665" s="7"/>
      <c r="I665" s="7"/>
      <c r="J665" s="7"/>
      <c r="K665" s="7"/>
      <c r="L665" s="7"/>
      <c r="M665" s="7"/>
      <c r="N665" s="7"/>
      <c r="O665" s="7"/>
      <c r="P665" s="7"/>
      <c r="Q665" s="7"/>
    </row>
    <row r="666" spans="7:17" x14ac:dyDescent="0.3">
      <c r="G666" s="7" t="s">
        <v>603</v>
      </c>
      <c r="H666" s="7"/>
      <c r="I666" s="7"/>
      <c r="J666" s="7"/>
      <c r="K666" s="7"/>
      <c r="L666" s="7"/>
      <c r="M666" s="7"/>
      <c r="N666" s="7"/>
      <c r="O666" s="7"/>
      <c r="P666" s="7"/>
      <c r="Q666" s="7"/>
    </row>
    <row r="667" spans="7:17" x14ac:dyDescent="0.3">
      <c r="G667" s="7" t="s">
        <v>604</v>
      </c>
      <c r="H667" s="7"/>
      <c r="I667" s="7"/>
      <c r="J667" s="7"/>
      <c r="K667" s="7"/>
      <c r="L667" s="7"/>
      <c r="M667" s="7"/>
      <c r="N667" s="7"/>
      <c r="O667" s="7"/>
      <c r="P667" s="7"/>
      <c r="Q667" s="7"/>
    </row>
    <row r="668" spans="7:17" x14ac:dyDescent="0.3">
      <c r="G668" s="7" t="s">
        <v>605</v>
      </c>
      <c r="H668" s="7"/>
      <c r="I668" s="7"/>
      <c r="J668" s="7"/>
      <c r="K668" s="7"/>
      <c r="L668" s="7"/>
      <c r="M668" s="7"/>
      <c r="N668" s="7"/>
      <c r="O668" s="7"/>
      <c r="P668" s="7"/>
      <c r="Q668" s="7"/>
    </row>
    <row r="669" spans="7:17" x14ac:dyDescent="0.3">
      <c r="G669" s="7" t="s">
        <v>606</v>
      </c>
      <c r="H669" s="7"/>
      <c r="I669" s="7"/>
      <c r="J669" s="7"/>
      <c r="K669" s="7"/>
      <c r="L669" s="7"/>
      <c r="M669" s="7"/>
      <c r="N669" s="7"/>
      <c r="O669" s="7"/>
      <c r="P669" s="7"/>
      <c r="Q669" s="7"/>
    </row>
    <row r="670" spans="7:17" x14ac:dyDescent="0.3">
      <c r="G670" s="7" t="s">
        <v>607</v>
      </c>
      <c r="H670" s="7"/>
      <c r="I670" s="7"/>
      <c r="J670" s="7"/>
      <c r="K670" s="7"/>
      <c r="L670" s="7"/>
      <c r="M670" s="7"/>
      <c r="N670" s="7"/>
      <c r="O670" s="7"/>
      <c r="P670" s="7"/>
      <c r="Q670" s="7"/>
    </row>
    <row r="671" spans="7:17" x14ac:dyDescent="0.3">
      <c r="G671" s="7" t="s">
        <v>608</v>
      </c>
      <c r="H671" s="7"/>
      <c r="I671" s="7"/>
      <c r="J671" s="7"/>
      <c r="K671" s="7"/>
      <c r="L671" s="7"/>
      <c r="M671" s="7"/>
      <c r="N671" s="7"/>
      <c r="O671" s="7"/>
      <c r="P671" s="7"/>
      <c r="Q671" s="7"/>
    </row>
    <row r="672" spans="7:17" x14ac:dyDescent="0.3">
      <c r="G672" s="7" t="s">
        <v>609</v>
      </c>
      <c r="H672" s="7"/>
      <c r="I672" s="7"/>
      <c r="J672" s="7"/>
      <c r="K672" s="7"/>
      <c r="L672" s="7"/>
      <c r="M672" s="7"/>
      <c r="N672" s="7"/>
      <c r="O672" s="7"/>
      <c r="P672" s="7"/>
      <c r="Q672" s="7"/>
    </row>
    <row r="673" spans="7:17" x14ac:dyDescent="0.3">
      <c r="G673" s="7" t="s">
        <v>714</v>
      </c>
      <c r="H673" s="7"/>
      <c r="I673" s="7"/>
      <c r="J673" s="7"/>
      <c r="K673" s="7"/>
      <c r="L673" s="7"/>
      <c r="M673" s="7"/>
      <c r="N673" s="7"/>
      <c r="O673" s="7"/>
      <c r="P673" s="7"/>
      <c r="Q673" s="7"/>
    </row>
    <row r="674" spans="7:17" x14ac:dyDescent="0.3">
      <c r="G674" s="7" t="s">
        <v>610</v>
      </c>
      <c r="H674" s="7"/>
      <c r="I674" s="7"/>
      <c r="J674" s="7"/>
      <c r="K674" s="7"/>
      <c r="L674" s="7"/>
      <c r="M674" s="7"/>
      <c r="N674" s="7"/>
      <c r="O674" s="7"/>
      <c r="P674" s="7"/>
      <c r="Q674" s="7"/>
    </row>
    <row r="675" spans="7:17" x14ac:dyDescent="0.3">
      <c r="G675" s="7" t="s">
        <v>611</v>
      </c>
      <c r="H675" s="7"/>
      <c r="I675" s="7"/>
      <c r="J675" s="7"/>
      <c r="K675" s="7"/>
      <c r="L675" s="7"/>
      <c r="M675" s="7"/>
      <c r="N675" s="7"/>
      <c r="O675" s="7"/>
      <c r="P675" s="7"/>
      <c r="Q675" s="7"/>
    </row>
    <row r="676" spans="7:17" x14ac:dyDescent="0.3">
      <c r="G676" s="7" t="s">
        <v>612</v>
      </c>
      <c r="H676" s="7"/>
      <c r="I676" s="7"/>
      <c r="J676" s="7"/>
      <c r="K676" s="7"/>
      <c r="L676" s="7"/>
      <c r="M676" s="7"/>
      <c r="N676" s="7"/>
      <c r="O676" s="7"/>
      <c r="P676" s="7"/>
      <c r="Q676" s="7"/>
    </row>
    <row r="677" spans="7:17" x14ac:dyDescent="0.3">
      <c r="G677" s="7" t="s">
        <v>613</v>
      </c>
      <c r="H677" s="7"/>
      <c r="I677" s="7"/>
      <c r="J677" s="7"/>
      <c r="K677" s="7"/>
      <c r="L677" s="7"/>
      <c r="M677" s="7"/>
      <c r="N677" s="7"/>
      <c r="O677" s="7"/>
      <c r="P677" s="7"/>
      <c r="Q677" s="7"/>
    </row>
    <row r="678" spans="7:17" x14ac:dyDescent="0.3">
      <c r="G678" s="7" t="s">
        <v>614</v>
      </c>
      <c r="H678" s="7"/>
      <c r="I678" s="7"/>
      <c r="J678" s="7"/>
      <c r="K678" s="7"/>
      <c r="L678" s="7"/>
      <c r="M678" s="7"/>
      <c r="N678" s="7"/>
      <c r="O678" s="7"/>
      <c r="P678" s="7"/>
      <c r="Q678" s="7"/>
    </row>
    <row r="679" spans="7:17" x14ac:dyDescent="0.3">
      <c r="G679" s="7" t="s">
        <v>615</v>
      </c>
      <c r="H679" s="7"/>
      <c r="I679" s="7"/>
      <c r="J679" s="7"/>
      <c r="K679" s="7"/>
      <c r="L679" s="7"/>
      <c r="M679" s="7"/>
      <c r="N679" s="7"/>
      <c r="O679" s="7"/>
      <c r="P679" s="7"/>
      <c r="Q679" s="7"/>
    </row>
    <row r="680" spans="7:17" x14ac:dyDescent="0.3">
      <c r="G680" s="7" t="s">
        <v>616</v>
      </c>
      <c r="H680" s="7"/>
      <c r="I680" s="7"/>
      <c r="J680" s="7"/>
      <c r="K680" s="7"/>
      <c r="L680" s="7"/>
      <c r="M680" s="7"/>
      <c r="N680" s="7"/>
      <c r="O680" s="7"/>
      <c r="P680" s="7"/>
      <c r="Q680" s="7"/>
    </row>
    <row r="681" spans="7:17" x14ac:dyDescent="0.3">
      <c r="G681" s="7" t="s">
        <v>617</v>
      </c>
      <c r="H681" s="7"/>
      <c r="I681" s="7"/>
      <c r="J681" s="7"/>
      <c r="K681" s="7"/>
      <c r="L681" s="7"/>
      <c r="M681" s="7"/>
      <c r="N681" s="7"/>
      <c r="O681" s="7"/>
      <c r="P681" s="7"/>
      <c r="Q681" s="7"/>
    </row>
    <row r="682" spans="7:17" x14ac:dyDescent="0.3">
      <c r="G682" s="7" t="s">
        <v>618</v>
      </c>
      <c r="H682" s="7"/>
      <c r="I682" s="7"/>
      <c r="J682" s="7"/>
      <c r="K682" s="7"/>
      <c r="L682" s="7"/>
      <c r="M682" s="7"/>
      <c r="N682" s="7"/>
      <c r="O682" s="7"/>
      <c r="P682" s="7"/>
      <c r="Q682" s="7"/>
    </row>
    <row r="683" spans="7:17" x14ac:dyDescent="0.3">
      <c r="G683" s="7" t="s">
        <v>619</v>
      </c>
      <c r="H683" s="7"/>
      <c r="I683" s="7"/>
      <c r="J683" s="7"/>
      <c r="K683" s="7"/>
      <c r="L683" s="7"/>
      <c r="M683" s="7"/>
      <c r="N683" s="7"/>
      <c r="O683" s="7"/>
      <c r="P683" s="7"/>
      <c r="Q683" s="7"/>
    </row>
    <row r="684" spans="7:17" x14ac:dyDescent="0.3">
      <c r="G684" s="7" t="s">
        <v>620</v>
      </c>
      <c r="H684" s="7"/>
      <c r="I684" s="7"/>
      <c r="J684" s="7"/>
      <c r="K684" s="7"/>
      <c r="L684" s="7"/>
      <c r="M684" s="7"/>
      <c r="N684" s="7"/>
      <c r="O684" s="7"/>
      <c r="P684" s="7"/>
      <c r="Q684" s="7"/>
    </row>
    <row r="685" spans="7:17" x14ac:dyDescent="0.3">
      <c r="G685" s="7" t="s">
        <v>621</v>
      </c>
      <c r="H685" s="7"/>
      <c r="I685" s="7"/>
      <c r="J685" s="7"/>
      <c r="K685" s="7"/>
      <c r="L685" s="7"/>
      <c r="M685" s="7"/>
      <c r="N685" s="7"/>
      <c r="O685" s="7"/>
      <c r="P685" s="7"/>
      <c r="Q685" s="7"/>
    </row>
    <row r="686" spans="7:17" x14ac:dyDescent="0.3">
      <c r="G686" s="7" t="s">
        <v>622</v>
      </c>
      <c r="H686" s="7"/>
      <c r="I686" s="7"/>
      <c r="J686" s="7"/>
      <c r="K686" s="7"/>
      <c r="L686" s="7"/>
      <c r="M686" s="7"/>
      <c r="N686" s="7"/>
      <c r="O686" s="7"/>
      <c r="P686" s="7"/>
      <c r="Q686" s="7"/>
    </row>
    <row r="687" spans="7:17" x14ac:dyDescent="0.3">
      <c r="G687" s="7" t="s">
        <v>623</v>
      </c>
      <c r="H687" s="7"/>
      <c r="I687" s="7"/>
      <c r="J687" s="7"/>
      <c r="K687" s="7"/>
      <c r="L687" s="7"/>
      <c r="M687" s="7"/>
      <c r="N687" s="7"/>
      <c r="O687" s="7"/>
      <c r="P687" s="7"/>
      <c r="Q687" s="7"/>
    </row>
    <row r="688" spans="7:17" x14ac:dyDescent="0.3">
      <c r="G688" s="7" t="s">
        <v>624</v>
      </c>
      <c r="H688" s="7"/>
      <c r="I688" s="7"/>
      <c r="J688" s="7"/>
      <c r="K688" s="7"/>
      <c r="L688" s="7"/>
      <c r="M688" s="7"/>
      <c r="N688" s="7"/>
      <c r="O688" s="7"/>
      <c r="P688" s="7"/>
      <c r="Q688" s="7"/>
    </row>
    <row r="689" spans="7:17" x14ac:dyDescent="0.3">
      <c r="G689" s="7" t="s">
        <v>625</v>
      </c>
      <c r="H689" s="7"/>
      <c r="I689" s="7"/>
      <c r="J689" s="7"/>
      <c r="K689" s="7"/>
      <c r="L689" s="7"/>
      <c r="M689" s="7"/>
      <c r="N689" s="7"/>
      <c r="O689" s="7"/>
      <c r="P689" s="7"/>
      <c r="Q689" s="7"/>
    </row>
    <row r="690" spans="7:17" x14ac:dyDescent="0.3">
      <c r="G690" s="7" t="s">
        <v>626</v>
      </c>
      <c r="H690" s="7"/>
      <c r="I690" s="7"/>
      <c r="J690" s="7"/>
      <c r="K690" s="7"/>
      <c r="L690" s="7"/>
      <c r="M690" s="7"/>
      <c r="N690" s="7"/>
      <c r="O690" s="7"/>
      <c r="P690" s="7"/>
      <c r="Q690" s="7"/>
    </row>
    <row r="691" spans="7:17" x14ac:dyDescent="0.3">
      <c r="G691" s="7" t="s">
        <v>627</v>
      </c>
      <c r="H691" s="7"/>
      <c r="I691" s="7"/>
      <c r="J691" s="7"/>
      <c r="K691" s="7"/>
      <c r="L691" s="7"/>
      <c r="M691" s="7"/>
      <c r="N691" s="7"/>
      <c r="O691" s="7"/>
      <c r="P691" s="7"/>
      <c r="Q691" s="7"/>
    </row>
    <row r="692" spans="7:17" x14ac:dyDescent="0.3">
      <c r="G692" s="7" t="s">
        <v>628</v>
      </c>
      <c r="H692" s="7"/>
      <c r="I692" s="7"/>
      <c r="J692" s="7"/>
      <c r="K692" s="7"/>
      <c r="L692" s="7"/>
      <c r="M692" s="7"/>
      <c r="N692" s="7"/>
      <c r="O692" s="7"/>
      <c r="P692" s="7"/>
      <c r="Q692" s="7"/>
    </row>
    <row r="693" spans="7:17" x14ac:dyDescent="0.3">
      <c r="G693" s="7" t="s">
        <v>629</v>
      </c>
      <c r="H693" s="7"/>
      <c r="I693" s="7"/>
      <c r="J693" s="7"/>
      <c r="K693" s="7"/>
      <c r="L693" s="7"/>
      <c r="M693" s="7"/>
      <c r="N693" s="7"/>
      <c r="O693" s="7"/>
      <c r="P693" s="7"/>
      <c r="Q693" s="7"/>
    </row>
    <row r="694" spans="7:17" x14ac:dyDescent="0.3">
      <c r="G694" s="7" t="s">
        <v>630</v>
      </c>
      <c r="H694" s="7"/>
      <c r="I694" s="7"/>
      <c r="J694" s="7"/>
      <c r="K694" s="7"/>
      <c r="L694" s="7"/>
      <c r="M694" s="7"/>
      <c r="N694" s="7"/>
      <c r="O694" s="7"/>
      <c r="P694" s="7"/>
      <c r="Q694" s="7"/>
    </row>
    <row r="695" spans="7:17" x14ac:dyDescent="0.3">
      <c r="G695" s="7" t="s">
        <v>631</v>
      </c>
      <c r="H695" s="7"/>
      <c r="I695" s="7"/>
      <c r="J695" s="7"/>
      <c r="K695" s="7"/>
      <c r="L695" s="7"/>
      <c r="M695" s="7"/>
      <c r="N695" s="7"/>
      <c r="O695" s="7"/>
      <c r="P695" s="7"/>
      <c r="Q695" s="7"/>
    </row>
    <row r="696" spans="7:17" x14ac:dyDescent="0.3">
      <c r="G696" s="7" t="s">
        <v>632</v>
      </c>
      <c r="H696" s="7"/>
      <c r="I696" s="7"/>
      <c r="J696" s="7"/>
      <c r="K696" s="7"/>
      <c r="L696" s="7"/>
      <c r="M696" s="7"/>
      <c r="N696" s="7"/>
      <c r="O696" s="7"/>
      <c r="P696" s="7"/>
      <c r="Q696" s="7"/>
    </row>
    <row r="697" spans="7:17" x14ac:dyDescent="0.3">
      <c r="G697" s="7" t="s">
        <v>633</v>
      </c>
      <c r="H697" s="7"/>
      <c r="I697" s="7"/>
      <c r="J697" s="7"/>
      <c r="K697" s="7"/>
      <c r="L697" s="7"/>
      <c r="M697" s="7"/>
      <c r="N697" s="7"/>
      <c r="O697" s="7"/>
      <c r="P697" s="7"/>
      <c r="Q697" s="7"/>
    </row>
    <row r="698" spans="7:17" x14ac:dyDescent="0.3">
      <c r="G698" s="7" t="s">
        <v>634</v>
      </c>
      <c r="H698" s="7"/>
      <c r="I698" s="7"/>
      <c r="J698" s="7"/>
      <c r="K698" s="7"/>
      <c r="L698" s="7"/>
      <c r="M698" s="7"/>
      <c r="N698" s="7"/>
      <c r="O698" s="7"/>
      <c r="P698" s="7"/>
      <c r="Q698" s="7"/>
    </row>
    <row r="699" spans="7:17" x14ac:dyDescent="0.3">
      <c r="G699" s="7" t="s">
        <v>635</v>
      </c>
      <c r="H699" s="7"/>
      <c r="I699" s="7"/>
      <c r="J699" s="7"/>
      <c r="K699" s="7"/>
      <c r="L699" s="7"/>
      <c r="M699" s="7"/>
      <c r="N699" s="7"/>
      <c r="O699" s="7"/>
      <c r="P699" s="7"/>
      <c r="Q699" s="7"/>
    </row>
    <row r="700" spans="7:17" x14ac:dyDescent="0.3">
      <c r="G700" s="7" t="s">
        <v>636</v>
      </c>
      <c r="H700" s="7"/>
      <c r="I700" s="7"/>
      <c r="J700" s="7"/>
      <c r="K700" s="7"/>
      <c r="L700" s="7"/>
      <c r="M700" s="7"/>
      <c r="N700" s="7"/>
      <c r="O700" s="7"/>
      <c r="P700" s="7"/>
      <c r="Q700" s="7"/>
    </row>
    <row r="701" spans="7:17" x14ac:dyDescent="0.3">
      <c r="G701" s="7" t="s">
        <v>637</v>
      </c>
      <c r="H701" s="7"/>
      <c r="I701" s="7"/>
      <c r="J701" s="7"/>
      <c r="K701" s="7"/>
      <c r="L701" s="7"/>
      <c r="M701" s="7"/>
      <c r="N701" s="7"/>
      <c r="O701" s="7"/>
      <c r="P701" s="7"/>
      <c r="Q701" s="7"/>
    </row>
    <row r="702" spans="7:17" x14ac:dyDescent="0.3">
      <c r="G702" s="7" t="s">
        <v>638</v>
      </c>
      <c r="H702" s="7"/>
      <c r="I702" s="7"/>
      <c r="J702" s="7"/>
      <c r="K702" s="7"/>
      <c r="L702" s="7"/>
      <c r="M702" s="7"/>
      <c r="N702" s="7"/>
      <c r="O702" s="7"/>
      <c r="P702" s="7"/>
      <c r="Q702" s="7"/>
    </row>
    <row r="703" spans="7:17" x14ac:dyDescent="0.3">
      <c r="G703" s="7" t="s">
        <v>639</v>
      </c>
      <c r="H703" s="7"/>
      <c r="I703" s="7"/>
      <c r="J703" s="7"/>
      <c r="K703" s="7"/>
      <c r="L703" s="7"/>
      <c r="M703" s="7"/>
      <c r="N703" s="7"/>
      <c r="O703" s="7"/>
      <c r="P703" s="7"/>
      <c r="Q703" s="7"/>
    </row>
    <row r="704" spans="7:17" x14ac:dyDescent="0.3">
      <c r="G704" s="7" t="s">
        <v>640</v>
      </c>
      <c r="H704" s="7"/>
      <c r="I704" s="7"/>
      <c r="J704" s="7"/>
      <c r="K704" s="7"/>
      <c r="L704" s="7"/>
      <c r="M704" s="7"/>
      <c r="N704" s="7"/>
      <c r="O704" s="7"/>
      <c r="P704" s="7"/>
      <c r="Q704" s="7"/>
    </row>
    <row r="705" spans="7:17" x14ac:dyDescent="0.3">
      <c r="G705" s="7" t="s">
        <v>641</v>
      </c>
      <c r="H705" s="7"/>
      <c r="I705" s="7"/>
      <c r="J705" s="7"/>
      <c r="K705" s="7"/>
      <c r="L705" s="7"/>
      <c r="M705" s="7"/>
      <c r="N705" s="7"/>
      <c r="O705" s="7"/>
      <c r="P705" s="7"/>
      <c r="Q705" s="7"/>
    </row>
    <row r="706" spans="7:17" x14ac:dyDescent="0.3">
      <c r="G706" s="7" t="s">
        <v>642</v>
      </c>
      <c r="H706" s="7"/>
      <c r="I706" s="7"/>
      <c r="J706" s="7"/>
      <c r="K706" s="7"/>
      <c r="L706" s="7"/>
      <c r="M706" s="7"/>
      <c r="N706" s="7"/>
      <c r="O706" s="7"/>
      <c r="P706" s="7"/>
      <c r="Q706" s="7"/>
    </row>
    <row r="707" spans="7:17" x14ac:dyDescent="0.3">
      <c r="G707" s="7" t="s">
        <v>643</v>
      </c>
      <c r="H707" s="7"/>
      <c r="I707" s="7"/>
      <c r="J707" s="7"/>
      <c r="K707" s="7"/>
      <c r="L707" s="7"/>
      <c r="M707" s="7"/>
      <c r="N707" s="7"/>
      <c r="O707" s="7"/>
      <c r="P707" s="7"/>
      <c r="Q707" s="7"/>
    </row>
    <row r="708" spans="7:17" x14ac:dyDescent="0.3">
      <c r="G708" s="7" t="s">
        <v>644</v>
      </c>
      <c r="H708" s="7"/>
      <c r="I708" s="7"/>
      <c r="J708" s="7"/>
      <c r="K708" s="7"/>
      <c r="L708" s="7"/>
      <c r="M708" s="7"/>
      <c r="N708" s="7"/>
      <c r="O708" s="7"/>
      <c r="P708" s="7"/>
      <c r="Q708" s="7"/>
    </row>
    <row r="709" spans="7:17" x14ac:dyDescent="0.3">
      <c r="G709" s="7" t="s">
        <v>645</v>
      </c>
      <c r="H709" s="7"/>
      <c r="I709" s="7"/>
      <c r="J709" s="7"/>
      <c r="K709" s="7"/>
      <c r="L709" s="7"/>
      <c r="M709" s="7"/>
      <c r="N709" s="7"/>
      <c r="O709" s="7"/>
      <c r="P709" s="7"/>
      <c r="Q709" s="7"/>
    </row>
    <row r="710" spans="7:17" x14ac:dyDescent="0.3">
      <c r="G710" s="7" t="s">
        <v>646</v>
      </c>
      <c r="H710" s="7"/>
      <c r="I710" s="7"/>
      <c r="J710" s="7"/>
      <c r="K710" s="7"/>
      <c r="L710" s="7"/>
      <c r="M710" s="7"/>
      <c r="N710" s="7"/>
      <c r="O710" s="7"/>
      <c r="P710" s="7"/>
      <c r="Q710" s="7"/>
    </row>
    <row r="711" spans="7:17" x14ac:dyDescent="0.3">
      <c r="G711" s="7" t="s">
        <v>647</v>
      </c>
      <c r="H711" s="7"/>
      <c r="I711" s="7"/>
      <c r="J711" s="7"/>
      <c r="K711" s="7"/>
      <c r="L711" s="7"/>
      <c r="M711" s="7"/>
      <c r="N711" s="7"/>
      <c r="O711" s="7"/>
      <c r="P711" s="7"/>
      <c r="Q711" s="7"/>
    </row>
    <row r="712" spans="7:17" x14ac:dyDescent="0.3">
      <c r="G712" s="7" t="s">
        <v>648</v>
      </c>
      <c r="H712" s="7"/>
      <c r="I712" s="7"/>
      <c r="J712" s="7"/>
      <c r="K712" s="7"/>
      <c r="L712" s="7"/>
      <c r="M712" s="7"/>
      <c r="N712" s="7"/>
      <c r="O712" s="7"/>
      <c r="P712" s="7"/>
      <c r="Q712" s="7"/>
    </row>
    <row r="713" spans="7:17" x14ac:dyDescent="0.3">
      <c r="G713" s="7" t="s">
        <v>649</v>
      </c>
      <c r="H713" s="7"/>
      <c r="I713" s="7"/>
      <c r="J713" s="7"/>
      <c r="K713" s="7"/>
      <c r="L713" s="7"/>
      <c r="M713" s="7"/>
      <c r="N713" s="7"/>
      <c r="O713" s="7"/>
      <c r="P713" s="7"/>
      <c r="Q713" s="7"/>
    </row>
    <row r="714" spans="7:17" x14ac:dyDescent="0.3">
      <c r="G714" s="7" t="s">
        <v>650</v>
      </c>
      <c r="H714" s="7"/>
      <c r="I714" s="7"/>
      <c r="J714" s="7"/>
      <c r="K714" s="7"/>
      <c r="L714" s="7"/>
      <c r="M714" s="7"/>
      <c r="N714" s="7"/>
      <c r="O714" s="7"/>
      <c r="P714" s="7"/>
      <c r="Q714" s="7"/>
    </row>
    <row r="715" spans="7:17" x14ac:dyDescent="0.3">
      <c r="G715" s="7" t="s">
        <v>651</v>
      </c>
      <c r="H715" s="7"/>
      <c r="I715" s="7"/>
      <c r="J715" s="7"/>
      <c r="K715" s="7"/>
      <c r="L715" s="7"/>
      <c r="M715" s="7"/>
      <c r="N715" s="7"/>
      <c r="O715" s="7"/>
      <c r="P715" s="7"/>
      <c r="Q715" s="7"/>
    </row>
    <row r="716" spans="7:17" x14ac:dyDescent="0.3">
      <c r="G716" s="7" t="s">
        <v>652</v>
      </c>
      <c r="H716" s="7"/>
      <c r="I716" s="7"/>
      <c r="J716" s="7"/>
      <c r="K716" s="7"/>
      <c r="L716" s="7"/>
      <c r="M716" s="7"/>
      <c r="N716" s="7"/>
      <c r="O716" s="7"/>
      <c r="P716" s="7"/>
      <c r="Q716" s="7"/>
    </row>
    <row r="717" spans="7:17" x14ac:dyDescent="0.3">
      <c r="G717" s="7" t="s">
        <v>653</v>
      </c>
      <c r="H717" s="7"/>
      <c r="I717" s="7"/>
      <c r="J717" s="7"/>
      <c r="K717" s="7"/>
      <c r="L717" s="7"/>
      <c r="M717" s="7"/>
      <c r="N717" s="7"/>
      <c r="O717" s="7"/>
      <c r="P717" s="7"/>
      <c r="Q717" s="7"/>
    </row>
    <row r="718" spans="7:17" x14ac:dyDescent="0.3">
      <c r="G718" s="7" t="s">
        <v>654</v>
      </c>
      <c r="H718" s="7"/>
      <c r="I718" s="7"/>
      <c r="J718" s="7"/>
      <c r="K718" s="7"/>
      <c r="L718" s="7"/>
      <c r="M718" s="7"/>
      <c r="N718" s="7"/>
      <c r="O718" s="7"/>
      <c r="P718" s="7"/>
      <c r="Q718" s="7"/>
    </row>
    <row r="719" spans="7:17" x14ac:dyDescent="0.3">
      <c r="G719" s="7" t="s">
        <v>655</v>
      </c>
      <c r="H719" s="7"/>
      <c r="I719" s="7"/>
      <c r="J719" s="7"/>
      <c r="K719" s="7"/>
      <c r="L719" s="7"/>
      <c r="M719" s="7"/>
      <c r="N719" s="7"/>
      <c r="O719" s="7"/>
      <c r="P719" s="7"/>
      <c r="Q719" s="7"/>
    </row>
    <row r="720" spans="7:17" x14ac:dyDescent="0.3">
      <c r="G720" s="7" t="s">
        <v>656</v>
      </c>
      <c r="H720" s="7"/>
      <c r="I720" s="7"/>
      <c r="J720" s="7"/>
      <c r="K720" s="7"/>
      <c r="L720" s="7"/>
      <c r="M720" s="7"/>
      <c r="N720" s="7"/>
      <c r="O720" s="7"/>
      <c r="P720" s="7"/>
      <c r="Q720" s="7"/>
    </row>
    <row r="721" spans="7:17" x14ac:dyDescent="0.3">
      <c r="G721" s="7" t="s">
        <v>657</v>
      </c>
      <c r="H721" s="7"/>
      <c r="I721" s="7"/>
      <c r="J721" s="7"/>
      <c r="K721" s="7"/>
      <c r="L721" s="7"/>
      <c r="M721" s="7"/>
      <c r="N721" s="7"/>
      <c r="O721" s="7"/>
      <c r="P721" s="7"/>
      <c r="Q721" s="7"/>
    </row>
    <row r="722" spans="7:17" x14ac:dyDescent="0.3">
      <c r="G722" s="7" t="s">
        <v>658</v>
      </c>
      <c r="H722" s="7"/>
      <c r="I722" s="7"/>
      <c r="J722" s="7"/>
      <c r="K722" s="7"/>
      <c r="L722" s="7"/>
      <c r="M722" s="7"/>
      <c r="N722" s="7"/>
      <c r="O722" s="7"/>
      <c r="P722" s="7"/>
      <c r="Q722" s="7"/>
    </row>
    <row r="723" spans="7:17" x14ac:dyDescent="0.3">
      <c r="G723" s="7" t="s">
        <v>659</v>
      </c>
      <c r="H723" s="7"/>
      <c r="I723" s="7"/>
      <c r="J723" s="7"/>
      <c r="K723" s="7"/>
      <c r="L723" s="7"/>
      <c r="M723" s="7"/>
      <c r="N723" s="7"/>
      <c r="O723" s="7"/>
      <c r="P723" s="7"/>
      <c r="Q723" s="7"/>
    </row>
    <row r="724" spans="7:17" x14ac:dyDescent="0.3">
      <c r="G724" s="7" t="s">
        <v>660</v>
      </c>
      <c r="H724" s="7"/>
      <c r="I724" s="7"/>
      <c r="J724" s="7"/>
      <c r="K724" s="7"/>
      <c r="L724" s="7"/>
      <c r="M724" s="7"/>
      <c r="N724" s="7"/>
      <c r="O724" s="7"/>
      <c r="P724" s="7"/>
      <c r="Q724" s="7"/>
    </row>
    <row r="725" spans="7:17" x14ac:dyDescent="0.3">
      <c r="G725" s="7" t="s">
        <v>661</v>
      </c>
      <c r="H725" s="7"/>
      <c r="I725" s="7"/>
      <c r="J725" s="7"/>
      <c r="K725" s="7"/>
      <c r="L725" s="7"/>
      <c r="M725" s="7"/>
      <c r="N725" s="7"/>
      <c r="O725" s="7"/>
      <c r="P725" s="7"/>
      <c r="Q725" s="7"/>
    </row>
    <row r="726" spans="7:17" x14ac:dyDescent="0.3">
      <c r="G726" s="7" t="s">
        <v>662</v>
      </c>
      <c r="H726" s="7"/>
      <c r="I726" s="7"/>
      <c r="J726" s="7"/>
      <c r="K726" s="7"/>
      <c r="L726" s="7"/>
      <c r="M726" s="7"/>
      <c r="N726" s="7"/>
      <c r="O726" s="7"/>
      <c r="P726" s="7"/>
      <c r="Q726" s="7"/>
    </row>
    <row r="727" spans="7:17" x14ac:dyDescent="0.3">
      <c r="G727" s="7" t="s">
        <v>663</v>
      </c>
      <c r="H727" s="7"/>
      <c r="I727" s="7"/>
      <c r="J727" s="7"/>
      <c r="K727" s="7"/>
      <c r="L727" s="7"/>
      <c r="M727" s="7"/>
      <c r="N727" s="7"/>
      <c r="O727" s="7"/>
      <c r="P727" s="7"/>
      <c r="Q727" s="7"/>
    </row>
    <row r="728" spans="7:17" x14ac:dyDescent="0.3">
      <c r="G728" s="7" t="s">
        <v>664</v>
      </c>
      <c r="H728" s="7"/>
      <c r="I728" s="7"/>
      <c r="J728" s="7"/>
      <c r="K728" s="7"/>
      <c r="L728" s="7"/>
      <c r="M728" s="7"/>
      <c r="N728" s="7"/>
      <c r="O728" s="7"/>
      <c r="P728" s="7"/>
      <c r="Q728" s="7"/>
    </row>
    <row r="729" spans="7:17" x14ac:dyDescent="0.3">
      <c r="G729" s="7" t="s">
        <v>665</v>
      </c>
      <c r="H729" s="7"/>
      <c r="I729" s="7"/>
      <c r="J729" s="7"/>
      <c r="K729" s="7"/>
      <c r="L729" s="7"/>
      <c r="M729" s="7"/>
      <c r="N729" s="7"/>
      <c r="O729" s="7"/>
      <c r="P729" s="7"/>
      <c r="Q729" s="7"/>
    </row>
    <row r="730" spans="7:17" x14ac:dyDescent="0.3">
      <c r="G730" s="7" t="s">
        <v>666</v>
      </c>
      <c r="H730" s="7"/>
      <c r="I730" s="7"/>
      <c r="J730" s="7"/>
      <c r="K730" s="7"/>
      <c r="L730" s="7"/>
      <c r="M730" s="7"/>
      <c r="N730" s="7"/>
      <c r="O730" s="7"/>
      <c r="P730" s="7"/>
      <c r="Q730" s="7"/>
    </row>
    <row r="731" spans="7:17" x14ac:dyDescent="0.3">
      <c r="G731" s="7" t="s">
        <v>667</v>
      </c>
      <c r="H731" s="7"/>
      <c r="I731" s="7"/>
      <c r="J731" s="7"/>
      <c r="K731" s="7"/>
      <c r="L731" s="7"/>
      <c r="M731" s="7"/>
      <c r="N731" s="7"/>
      <c r="O731" s="7"/>
      <c r="P731" s="7"/>
      <c r="Q731" s="7"/>
    </row>
    <row r="732" spans="7:17" x14ac:dyDescent="0.3">
      <c r="G732" s="7" t="s">
        <v>668</v>
      </c>
      <c r="H732" s="7"/>
      <c r="I732" s="7"/>
      <c r="J732" s="7"/>
      <c r="K732" s="7"/>
      <c r="L732" s="7"/>
      <c r="M732" s="7"/>
      <c r="N732" s="7"/>
      <c r="O732" s="7"/>
      <c r="P732" s="7"/>
      <c r="Q732" s="7"/>
    </row>
    <row r="733" spans="7:17" x14ac:dyDescent="0.3">
      <c r="G733" s="7" t="s">
        <v>669</v>
      </c>
      <c r="H733" s="7"/>
      <c r="I733" s="7"/>
      <c r="J733" s="7"/>
      <c r="K733" s="7"/>
      <c r="L733" s="7"/>
      <c r="M733" s="7"/>
      <c r="N733" s="7"/>
      <c r="O733" s="7"/>
      <c r="P733" s="7"/>
      <c r="Q733" s="7"/>
    </row>
    <row r="734" spans="7:17" x14ac:dyDescent="0.3">
      <c r="G734" s="7" t="s">
        <v>670</v>
      </c>
      <c r="H734" s="7"/>
      <c r="I734" s="7"/>
      <c r="J734" s="7"/>
      <c r="K734" s="7"/>
      <c r="L734" s="7"/>
      <c r="M734" s="7"/>
      <c r="N734" s="7"/>
      <c r="O734" s="7"/>
      <c r="P734" s="7"/>
      <c r="Q734" s="7"/>
    </row>
    <row r="735" spans="7:17" x14ac:dyDescent="0.3">
      <c r="G735" s="7" t="s">
        <v>671</v>
      </c>
      <c r="H735" s="7"/>
      <c r="I735" s="7"/>
      <c r="J735" s="7"/>
      <c r="K735" s="7"/>
      <c r="L735" s="7"/>
      <c r="M735" s="7"/>
      <c r="N735" s="7"/>
      <c r="O735" s="7"/>
      <c r="P735" s="7"/>
      <c r="Q735" s="7"/>
    </row>
    <row r="736" spans="7:17" x14ac:dyDescent="0.3">
      <c r="G736" s="7" t="s">
        <v>672</v>
      </c>
      <c r="H736" s="7"/>
      <c r="I736" s="7"/>
      <c r="J736" s="7"/>
      <c r="K736" s="7"/>
      <c r="L736" s="7"/>
      <c r="M736" s="7"/>
      <c r="N736" s="7"/>
      <c r="O736" s="7"/>
      <c r="P736" s="7"/>
      <c r="Q736" s="7"/>
    </row>
    <row r="737" spans="7:17" x14ac:dyDescent="0.3">
      <c r="G737" s="7" t="s">
        <v>673</v>
      </c>
      <c r="H737" s="7"/>
      <c r="I737" s="7"/>
      <c r="J737" s="7"/>
      <c r="K737" s="7"/>
      <c r="L737" s="7"/>
      <c r="M737" s="7"/>
      <c r="N737" s="7"/>
      <c r="O737" s="7"/>
      <c r="P737" s="7"/>
      <c r="Q737" s="7"/>
    </row>
    <row r="738" spans="7:17" x14ac:dyDescent="0.3">
      <c r="G738" s="7" t="s">
        <v>674</v>
      </c>
      <c r="H738" s="7"/>
      <c r="I738" s="7"/>
      <c r="J738" s="7"/>
      <c r="K738" s="7"/>
      <c r="L738" s="7"/>
      <c r="M738" s="7"/>
      <c r="N738" s="7"/>
      <c r="O738" s="7"/>
      <c r="P738" s="7"/>
      <c r="Q738" s="7"/>
    </row>
    <row r="739" spans="7:17" x14ac:dyDescent="0.3">
      <c r="G739" s="7" t="s">
        <v>675</v>
      </c>
      <c r="H739" s="7"/>
      <c r="I739" s="7"/>
      <c r="J739" s="7"/>
      <c r="K739" s="7"/>
      <c r="L739" s="7"/>
      <c r="M739" s="7"/>
      <c r="N739" s="7"/>
      <c r="O739" s="7"/>
      <c r="P739" s="7"/>
      <c r="Q739" s="7"/>
    </row>
    <row r="740" spans="7:17" x14ac:dyDescent="0.3">
      <c r="G740" s="7" t="s">
        <v>676</v>
      </c>
      <c r="H740" s="7"/>
      <c r="I740" s="7"/>
      <c r="J740" s="7"/>
      <c r="K740" s="7"/>
      <c r="L740" s="7"/>
      <c r="M740" s="7"/>
      <c r="N740" s="7"/>
      <c r="O740" s="7"/>
      <c r="P740" s="7"/>
      <c r="Q740" s="7"/>
    </row>
    <row r="741" spans="7:17" x14ac:dyDescent="0.3">
      <c r="G741" s="7" t="s">
        <v>677</v>
      </c>
      <c r="H741" s="7"/>
      <c r="I741" s="7"/>
      <c r="J741" s="7"/>
      <c r="K741" s="7"/>
      <c r="L741" s="7"/>
      <c r="M741" s="7"/>
      <c r="N741" s="7"/>
      <c r="O741" s="7"/>
      <c r="P741" s="7"/>
      <c r="Q741" s="7"/>
    </row>
    <row r="742" spans="7:17" x14ac:dyDescent="0.3">
      <c r="G742" s="7" t="s">
        <v>678</v>
      </c>
      <c r="H742" s="7"/>
      <c r="I742" s="7"/>
      <c r="J742" s="7"/>
      <c r="K742" s="7"/>
      <c r="L742" s="7"/>
      <c r="M742" s="7"/>
      <c r="N742" s="7"/>
      <c r="O742" s="7"/>
      <c r="P742" s="7"/>
      <c r="Q742" s="7"/>
    </row>
    <row r="743" spans="7:17" x14ac:dyDescent="0.3">
      <c r="G743" s="7" t="s">
        <v>679</v>
      </c>
      <c r="H743" s="7"/>
      <c r="I743" s="7"/>
      <c r="J743" s="7"/>
      <c r="K743" s="7"/>
      <c r="L743" s="7"/>
      <c r="M743" s="7"/>
      <c r="N743" s="7"/>
      <c r="O743" s="7"/>
      <c r="P743" s="7"/>
      <c r="Q743" s="7"/>
    </row>
    <row r="744" spans="7:17" x14ac:dyDescent="0.3">
      <c r="G744" s="7" t="s">
        <v>680</v>
      </c>
      <c r="H744" s="7"/>
      <c r="I744" s="7"/>
      <c r="J744" s="7"/>
      <c r="K744" s="7"/>
      <c r="L744" s="7"/>
      <c r="M744" s="7"/>
      <c r="N744" s="7"/>
      <c r="O744" s="7"/>
      <c r="P744" s="7"/>
      <c r="Q744" s="7"/>
    </row>
    <row r="745" spans="7:17" x14ac:dyDescent="0.3">
      <c r="G745" s="7" t="s">
        <v>681</v>
      </c>
      <c r="H745" s="7"/>
      <c r="I745" s="7"/>
      <c r="J745" s="7"/>
      <c r="K745" s="7"/>
      <c r="L745" s="7"/>
      <c r="M745" s="7"/>
      <c r="N745" s="7"/>
      <c r="O745" s="7"/>
      <c r="P745" s="7"/>
      <c r="Q745" s="7"/>
    </row>
    <row r="746" spans="7:17" x14ac:dyDescent="0.3">
      <c r="G746" s="7" t="s">
        <v>682</v>
      </c>
      <c r="H746" s="7"/>
      <c r="I746" s="7"/>
      <c r="J746" s="7"/>
      <c r="K746" s="7"/>
      <c r="L746" s="7"/>
      <c r="M746" s="7"/>
      <c r="N746" s="7"/>
      <c r="O746" s="7"/>
      <c r="P746" s="7"/>
      <c r="Q746" s="7"/>
    </row>
    <row r="747" spans="7:17" x14ac:dyDescent="0.3">
      <c r="G747" s="7" t="s">
        <v>683</v>
      </c>
      <c r="H747" s="7"/>
      <c r="I747" s="7"/>
      <c r="J747" s="7"/>
      <c r="K747" s="7"/>
      <c r="L747" s="7"/>
      <c r="M747" s="7"/>
      <c r="N747" s="7"/>
      <c r="O747" s="7"/>
      <c r="P747" s="7"/>
      <c r="Q747" s="7"/>
    </row>
    <row r="748" spans="7:17" x14ac:dyDescent="0.3">
      <c r="G748" s="7" t="s">
        <v>684</v>
      </c>
      <c r="H748" s="7"/>
      <c r="I748" s="7"/>
      <c r="J748" s="7"/>
      <c r="K748" s="7"/>
      <c r="L748" s="7"/>
      <c r="M748" s="7"/>
      <c r="N748" s="7"/>
      <c r="O748" s="7"/>
      <c r="P748" s="7"/>
      <c r="Q748" s="7"/>
    </row>
    <row r="749" spans="7:17" x14ac:dyDescent="0.3">
      <c r="G749" s="7" t="s">
        <v>685</v>
      </c>
      <c r="H749" s="7"/>
      <c r="I749" s="7"/>
      <c r="J749" s="7"/>
      <c r="K749" s="7"/>
      <c r="L749" s="7"/>
      <c r="M749" s="7"/>
      <c r="N749" s="7"/>
      <c r="O749" s="7"/>
      <c r="P749" s="7"/>
      <c r="Q749" s="7"/>
    </row>
    <row r="750" spans="7:17" x14ac:dyDescent="0.3">
      <c r="G750" s="7" t="s">
        <v>686</v>
      </c>
      <c r="H750" s="7"/>
      <c r="I750" s="7"/>
      <c r="J750" s="7"/>
      <c r="K750" s="7"/>
      <c r="L750" s="7"/>
      <c r="M750" s="7"/>
      <c r="N750" s="7"/>
      <c r="O750" s="7"/>
      <c r="P750" s="7"/>
      <c r="Q750" s="7"/>
    </row>
    <row r="751" spans="7:17" x14ac:dyDescent="0.3">
      <c r="G751" s="7" t="s">
        <v>687</v>
      </c>
      <c r="H751" s="7"/>
      <c r="I751" s="7"/>
      <c r="J751" s="7"/>
      <c r="K751" s="7"/>
      <c r="L751" s="7"/>
      <c r="M751" s="7"/>
      <c r="N751" s="7"/>
      <c r="O751" s="7"/>
      <c r="P751" s="7"/>
      <c r="Q751" s="7"/>
    </row>
    <row r="752" spans="7:17" x14ac:dyDescent="0.3">
      <c r="G752" s="7" t="s">
        <v>688</v>
      </c>
      <c r="H752" s="7"/>
      <c r="I752" s="7"/>
      <c r="J752" s="7"/>
      <c r="K752" s="7"/>
      <c r="L752" s="7"/>
      <c r="M752" s="7"/>
      <c r="N752" s="7"/>
      <c r="O752" s="7"/>
      <c r="P752" s="7"/>
      <c r="Q752" s="7"/>
    </row>
    <row r="753" spans="7:17" x14ac:dyDescent="0.3">
      <c r="G753" s="7" t="s">
        <v>689</v>
      </c>
      <c r="H753" s="7"/>
      <c r="I753" s="7"/>
      <c r="J753" s="7"/>
      <c r="K753" s="7"/>
      <c r="L753" s="7"/>
      <c r="M753" s="7"/>
      <c r="N753" s="7"/>
      <c r="O753" s="7"/>
      <c r="P753" s="7"/>
      <c r="Q753" s="7"/>
    </row>
    <row r="754" spans="7:17" x14ac:dyDescent="0.3">
      <c r="G754" s="7" t="s">
        <v>690</v>
      </c>
      <c r="H754" s="7"/>
      <c r="I754" s="7"/>
      <c r="J754" s="7"/>
      <c r="K754" s="7"/>
      <c r="L754" s="7"/>
      <c r="M754" s="7"/>
      <c r="N754" s="7"/>
      <c r="O754" s="7"/>
      <c r="P754" s="7"/>
      <c r="Q754" s="7"/>
    </row>
    <row r="755" spans="7:17" x14ac:dyDescent="0.3">
      <c r="G755" s="7" t="s">
        <v>691</v>
      </c>
      <c r="H755" s="7"/>
      <c r="I755" s="7"/>
      <c r="J755" s="7"/>
      <c r="K755" s="7"/>
      <c r="L755" s="7"/>
      <c r="M755" s="7"/>
      <c r="N755" s="7"/>
      <c r="O755" s="7"/>
      <c r="P755" s="7"/>
      <c r="Q755" s="7"/>
    </row>
    <row r="756" spans="7:17" x14ac:dyDescent="0.3">
      <c r="G756" s="7" t="s">
        <v>692</v>
      </c>
      <c r="H756" s="7"/>
      <c r="I756" s="7"/>
      <c r="J756" s="7"/>
      <c r="K756" s="7"/>
      <c r="L756" s="7"/>
      <c r="M756" s="7"/>
      <c r="N756" s="7"/>
      <c r="O756" s="7"/>
      <c r="P756" s="7"/>
      <c r="Q756" s="7"/>
    </row>
    <row r="757" spans="7:17" x14ac:dyDescent="0.3">
      <c r="G757" s="7" t="s">
        <v>693</v>
      </c>
      <c r="H757" s="7"/>
      <c r="I757" s="7"/>
      <c r="J757" s="7"/>
      <c r="K757" s="7"/>
      <c r="L757" s="7"/>
      <c r="M757" s="7"/>
      <c r="N757" s="7"/>
      <c r="O757" s="7"/>
      <c r="P757" s="7"/>
      <c r="Q757" s="7"/>
    </row>
    <row r="758" spans="7:17" x14ac:dyDescent="0.3">
      <c r="G758" s="7" t="s">
        <v>694</v>
      </c>
      <c r="H758" s="7"/>
      <c r="I758" s="7"/>
      <c r="J758" s="7"/>
      <c r="K758" s="7"/>
      <c r="L758" s="7"/>
      <c r="M758" s="7"/>
      <c r="N758" s="7"/>
      <c r="O758" s="7"/>
      <c r="P758" s="7"/>
      <c r="Q758" s="7"/>
    </row>
    <row r="759" spans="7:17" x14ac:dyDescent="0.3">
      <c r="G759" s="7" t="s">
        <v>695</v>
      </c>
      <c r="H759" s="7"/>
      <c r="I759" s="7"/>
      <c r="J759" s="7"/>
      <c r="K759" s="7"/>
      <c r="L759" s="7"/>
      <c r="M759" s="7"/>
      <c r="N759" s="7"/>
      <c r="O759" s="7"/>
      <c r="P759" s="7"/>
      <c r="Q759" s="7"/>
    </row>
    <row r="760" spans="7:17" x14ac:dyDescent="0.3">
      <c r="G760" s="7" t="s">
        <v>1726</v>
      </c>
      <c r="H760" s="7"/>
      <c r="I760" s="7"/>
      <c r="J760" s="7"/>
      <c r="K760" s="7"/>
      <c r="L760" s="7"/>
      <c r="M760" s="7"/>
      <c r="N760" s="7"/>
      <c r="O760" s="7"/>
      <c r="P760" s="7"/>
      <c r="Q760" s="7"/>
    </row>
    <row r="761" spans="7:17" x14ac:dyDescent="0.3">
      <c r="G761" s="7" t="s">
        <v>696</v>
      </c>
      <c r="H761" s="7"/>
      <c r="I761" s="7"/>
      <c r="J761" s="7"/>
      <c r="K761" s="7"/>
      <c r="L761" s="7"/>
      <c r="M761" s="7"/>
      <c r="N761" s="7"/>
      <c r="O761" s="7"/>
      <c r="P761" s="7"/>
      <c r="Q761" s="7"/>
    </row>
    <row r="762" spans="7:17" x14ac:dyDescent="0.3">
      <c r="G762" s="7" t="s">
        <v>697</v>
      </c>
      <c r="H762" s="7"/>
      <c r="I762" s="7"/>
      <c r="J762" s="7"/>
      <c r="K762" s="7"/>
      <c r="L762" s="7"/>
      <c r="M762" s="7"/>
      <c r="N762" s="7"/>
      <c r="O762" s="7"/>
      <c r="P762" s="7"/>
      <c r="Q762" s="7"/>
    </row>
    <row r="763" spans="7:17" x14ac:dyDescent="0.3">
      <c r="G763" s="7" t="s">
        <v>698</v>
      </c>
      <c r="H763" s="7"/>
      <c r="I763" s="7"/>
      <c r="J763" s="7"/>
      <c r="K763" s="7"/>
      <c r="L763" s="7"/>
      <c r="M763" s="7"/>
      <c r="N763" s="7"/>
      <c r="O763" s="7"/>
      <c r="P763" s="7"/>
      <c r="Q763" s="7"/>
    </row>
    <row r="764" spans="7:17" x14ac:dyDescent="0.3">
      <c r="G764" s="7" t="s">
        <v>699</v>
      </c>
      <c r="H764" s="7"/>
      <c r="I764" s="7"/>
      <c r="J764" s="7"/>
      <c r="K764" s="7"/>
      <c r="L764" s="7"/>
      <c r="M764" s="7"/>
      <c r="N764" s="7"/>
      <c r="O764" s="7"/>
      <c r="P764" s="7"/>
      <c r="Q764" s="7"/>
    </row>
    <row r="765" spans="7:17" x14ac:dyDescent="0.3">
      <c r="G765" s="7" t="s">
        <v>700</v>
      </c>
      <c r="H765" s="7"/>
      <c r="I765" s="7"/>
      <c r="J765" s="7"/>
      <c r="K765" s="7"/>
      <c r="L765" s="7"/>
      <c r="M765" s="7"/>
      <c r="N765" s="7"/>
      <c r="O765" s="7"/>
      <c r="P765" s="7"/>
      <c r="Q765" s="7"/>
    </row>
    <row r="766" spans="7:17" x14ac:dyDescent="0.3">
      <c r="G766" s="7" t="s">
        <v>701</v>
      </c>
      <c r="H766" s="7"/>
      <c r="I766" s="7"/>
      <c r="J766" s="7"/>
      <c r="K766" s="7"/>
      <c r="L766" s="7"/>
      <c r="M766" s="7"/>
      <c r="N766" s="7"/>
      <c r="O766" s="7"/>
      <c r="P766" s="7"/>
      <c r="Q766" s="7"/>
    </row>
    <row r="767" spans="7:17" x14ac:dyDescent="0.3">
      <c r="G767" s="7" t="s">
        <v>702</v>
      </c>
      <c r="H767" s="7"/>
      <c r="I767" s="7"/>
      <c r="J767" s="7"/>
      <c r="K767" s="7"/>
      <c r="L767" s="7"/>
      <c r="M767" s="7"/>
      <c r="N767" s="7"/>
      <c r="O767" s="7"/>
      <c r="P767" s="7"/>
      <c r="Q767" s="7"/>
    </row>
    <row r="768" spans="7:17" x14ac:dyDescent="0.3">
      <c r="G768" s="7" t="s">
        <v>703</v>
      </c>
      <c r="H768" s="7"/>
      <c r="I768" s="7"/>
      <c r="J768" s="7"/>
      <c r="K768" s="7"/>
      <c r="L768" s="7"/>
      <c r="M768" s="7"/>
      <c r="N768" s="7"/>
      <c r="O768" s="7"/>
      <c r="P768" s="7"/>
      <c r="Q768" s="7"/>
    </row>
    <row r="769" spans="7:17" x14ac:dyDescent="0.3">
      <c r="G769" s="7" t="s">
        <v>704</v>
      </c>
      <c r="H769" s="7"/>
      <c r="I769" s="7"/>
      <c r="J769" s="7"/>
      <c r="K769" s="7"/>
      <c r="L769" s="7"/>
      <c r="M769" s="7"/>
      <c r="N769" s="7"/>
      <c r="O769" s="7"/>
      <c r="P769" s="7"/>
      <c r="Q769" s="7"/>
    </row>
    <row r="770" spans="7:17" x14ac:dyDescent="0.3">
      <c r="G770" s="7" t="s">
        <v>705</v>
      </c>
      <c r="H770" s="7"/>
      <c r="I770" s="7"/>
      <c r="J770" s="7"/>
      <c r="K770" s="7"/>
      <c r="L770" s="7"/>
      <c r="M770" s="7"/>
      <c r="N770" s="7"/>
      <c r="O770" s="7"/>
      <c r="P770" s="7"/>
      <c r="Q770" s="7"/>
    </row>
    <row r="771" spans="7:17" x14ac:dyDescent="0.3">
      <c r="G771" s="7" t="s">
        <v>706</v>
      </c>
      <c r="H771" s="7"/>
      <c r="I771" s="7"/>
      <c r="J771" s="7"/>
      <c r="K771" s="7"/>
      <c r="L771" s="7"/>
      <c r="M771" s="7"/>
      <c r="N771" s="7"/>
      <c r="O771" s="7"/>
      <c r="P771" s="7"/>
      <c r="Q771" s="7"/>
    </row>
    <row r="772" spans="7:17" x14ac:dyDescent="0.3">
      <c r="G772" s="7" t="s">
        <v>707</v>
      </c>
      <c r="H772" s="7"/>
      <c r="I772" s="7"/>
      <c r="J772" s="7"/>
      <c r="K772" s="7"/>
      <c r="L772" s="7"/>
      <c r="M772" s="7"/>
      <c r="N772" s="7"/>
      <c r="O772" s="7"/>
      <c r="P772" s="7"/>
      <c r="Q772" s="7"/>
    </row>
    <row r="773" spans="7:17" x14ac:dyDescent="0.3">
      <c r="G773" s="7" t="s">
        <v>708</v>
      </c>
      <c r="H773" s="7"/>
      <c r="I773" s="7"/>
      <c r="J773" s="7"/>
      <c r="K773" s="7"/>
      <c r="L773" s="7"/>
      <c r="M773" s="7"/>
      <c r="N773" s="7"/>
      <c r="O773" s="7"/>
      <c r="P773" s="7"/>
      <c r="Q773" s="7"/>
    </row>
    <row r="774" spans="7:17" x14ac:dyDescent="0.3"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</row>
    <row r="775" spans="7:17" x14ac:dyDescent="0.3"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</row>
    <row r="776" spans="7:17" x14ac:dyDescent="0.3"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</row>
    <row r="777" spans="7:17" x14ac:dyDescent="0.3"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</row>
    <row r="778" spans="7:17" x14ac:dyDescent="0.3"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</row>
    <row r="779" spans="7:17" x14ac:dyDescent="0.3"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</row>
    <row r="780" spans="7:17" x14ac:dyDescent="0.3"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</row>
    <row r="781" spans="7:17" x14ac:dyDescent="0.3"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</row>
    <row r="782" spans="7:17" x14ac:dyDescent="0.3"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</row>
    <row r="783" spans="7:17" x14ac:dyDescent="0.3"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</row>
    <row r="784" spans="7:17" x14ac:dyDescent="0.3"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</row>
    <row r="785" spans="7:17" x14ac:dyDescent="0.3"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</row>
    <row r="786" spans="7:17" x14ac:dyDescent="0.3"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</row>
    <row r="787" spans="7:17" x14ac:dyDescent="0.3"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</row>
    <row r="788" spans="7:17" x14ac:dyDescent="0.3"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</row>
    <row r="789" spans="7:17" x14ac:dyDescent="0.3"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</row>
    <row r="790" spans="7:17" x14ac:dyDescent="0.3"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</row>
    <row r="791" spans="7:17" x14ac:dyDescent="0.3"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</row>
    <row r="792" spans="7:17" x14ac:dyDescent="0.3"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</row>
    <row r="793" spans="7:17" x14ac:dyDescent="0.3"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</row>
    <row r="794" spans="7:17" x14ac:dyDescent="0.3"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</row>
    <row r="795" spans="7:17" x14ac:dyDescent="0.3"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</row>
    <row r="796" spans="7:17" x14ac:dyDescent="0.3"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</row>
    <row r="797" spans="7:17" x14ac:dyDescent="0.3"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</row>
    <row r="798" spans="7:17" x14ac:dyDescent="0.3"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</row>
    <row r="799" spans="7:17" x14ac:dyDescent="0.3"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</row>
    <row r="800" spans="7:17" x14ac:dyDescent="0.3"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</row>
    <row r="801" spans="7:17" x14ac:dyDescent="0.3"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</row>
    <row r="802" spans="7:17" x14ac:dyDescent="0.3"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</row>
    <row r="803" spans="7:17" x14ac:dyDescent="0.3"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</row>
    <row r="804" spans="7:17" x14ac:dyDescent="0.3"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</row>
    <row r="805" spans="7:17" x14ac:dyDescent="0.3"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</row>
    <row r="806" spans="7:17" x14ac:dyDescent="0.3"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</row>
    <row r="807" spans="7:17" x14ac:dyDescent="0.3"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</row>
    <row r="808" spans="7:17" x14ac:dyDescent="0.3"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</row>
    <row r="809" spans="7:17" x14ac:dyDescent="0.3"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</row>
    <row r="810" spans="7:17" x14ac:dyDescent="0.3"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</row>
    <row r="811" spans="7:17" x14ac:dyDescent="0.3"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</row>
    <row r="812" spans="7:17" x14ac:dyDescent="0.3"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</row>
  </sheetData>
  <sheetProtection algorithmName="SHA-512" hashValue="l46wu2Qs0ZY5mSDr59RAno5k5fBDHGs0jfIas8yGyOnHlskBji53pMHhJD/u8QJ5/5UZE1PRxEin+Ekwq/2INA==" saltValue="8p1nqqrUWUMYLwHTqprHHw==" spinCount="100000" sheet="1" objects="1" scenarios="1" selectLockedCells="1"/>
  <sortState ref="G104:G773">
    <sortCondition ref="G104:G773"/>
  </sortState>
  <mergeCells count="279">
    <mergeCell ref="F14:F15"/>
    <mergeCell ref="G15:BT16"/>
    <mergeCell ref="BV15:EI16"/>
    <mergeCell ref="M2:BR2"/>
    <mergeCell ref="BW2:EI3"/>
    <mergeCell ref="G5:BT5"/>
    <mergeCell ref="BW5:DQ5"/>
    <mergeCell ref="DS5:EI5"/>
    <mergeCell ref="F6:F8"/>
    <mergeCell ref="BW6:DR13"/>
    <mergeCell ref="DS7:DX7"/>
    <mergeCell ref="DS8:DX8"/>
    <mergeCell ref="F9:F13"/>
    <mergeCell ref="G17:BK18"/>
    <mergeCell ref="BL17:BT18"/>
    <mergeCell ref="CW17:DA17"/>
    <mergeCell ref="DX17:DY17"/>
    <mergeCell ref="CW18:DA18"/>
    <mergeCell ref="DW18:DZ18"/>
    <mergeCell ref="DS9:DX9"/>
    <mergeCell ref="DS10:DX10"/>
    <mergeCell ref="DS11:DX11"/>
    <mergeCell ref="CW22:DA22"/>
    <mergeCell ref="DW22:DZ22"/>
    <mergeCell ref="G23:BT24"/>
    <mergeCell ref="CW23:DA23"/>
    <mergeCell ref="DW23:DZ23"/>
    <mergeCell ref="EE23:EI23"/>
    <mergeCell ref="G19:BT21"/>
    <mergeCell ref="CW19:DA19"/>
    <mergeCell ref="DW19:DZ19"/>
    <mergeCell ref="CW20:DA20"/>
    <mergeCell ref="DW20:DZ20"/>
    <mergeCell ref="CW21:DA21"/>
    <mergeCell ref="DW21:DZ21"/>
    <mergeCell ref="G30:BT31"/>
    <mergeCell ref="BV31:DM32"/>
    <mergeCell ref="G32:AR33"/>
    <mergeCell ref="AS32:BB33"/>
    <mergeCell ref="BC32:BT33"/>
    <mergeCell ref="DN32:DQ32"/>
    <mergeCell ref="G25:BT26"/>
    <mergeCell ref="BV25:EI26"/>
    <mergeCell ref="G27:BK28"/>
    <mergeCell ref="BL27:BT28"/>
    <mergeCell ref="CC29:CD29"/>
    <mergeCell ref="CP29:CQ29"/>
    <mergeCell ref="CZ29:DA29"/>
    <mergeCell ref="DK29:DL29"/>
    <mergeCell ref="DW29:DX29"/>
    <mergeCell ref="DR32:DU32"/>
    <mergeCell ref="DV32:DY32"/>
    <mergeCell ref="DZ32:EC32"/>
    <mergeCell ref="ED32:EG32"/>
    <mergeCell ref="BV33:DM34"/>
    <mergeCell ref="G34:BU35"/>
    <mergeCell ref="DN34:DQ34"/>
    <mergeCell ref="DR34:DU34"/>
    <mergeCell ref="DV34:DY34"/>
    <mergeCell ref="DZ34:EC34"/>
    <mergeCell ref="G38:AW39"/>
    <mergeCell ref="AX38:AX39"/>
    <mergeCell ref="DN38:DQ38"/>
    <mergeCell ref="DR38:DU38"/>
    <mergeCell ref="DV38:DY38"/>
    <mergeCell ref="DZ38:EC38"/>
    <mergeCell ref="ED38:EG38"/>
    <mergeCell ref="ED34:EG34"/>
    <mergeCell ref="BV35:DM36"/>
    <mergeCell ref="N36:O36"/>
    <mergeCell ref="AA36:AB36"/>
    <mergeCell ref="AK36:AL36"/>
    <mergeCell ref="AV36:AW36"/>
    <mergeCell ref="BH36:BI36"/>
    <mergeCell ref="DN36:DQ36"/>
    <mergeCell ref="DR36:DU36"/>
    <mergeCell ref="DV36:DY36"/>
    <mergeCell ref="AY39:BB39"/>
    <mergeCell ref="BC39:BF39"/>
    <mergeCell ref="BG39:BJ39"/>
    <mergeCell ref="BK39:BN39"/>
    <mergeCell ref="BO39:BR39"/>
    <mergeCell ref="BV39:DM40"/>
    <mergeCell ref="DZ36:EC36"/>
    <mergeCell ref="ED36:EG36"/>
    <mergeCell ref="BV37:DM38"/>
    <mergeCell ref="ED40:EG40"/>
    <mergeCell ref="AY41:BB41"/>
    <mergeCell ref="BC41:BF41"/>
    <mergeCell ref="BG41:BJ41"/>
    <mergeCell ref="BK41:BN41"/>
    <mergeCell ref="BO41:BR41"/>
    <mergeCell ref="BV41:DM42"/>
    <mergeCell ref="ED42:EG42"/>
    <mergeCell ref="G40:AW41"/>
    <mergeCell ref="AX40:AX41"/>
    <mergeCell ref="DN40:DQ40"/>
    <mergeCell ref="DR40:DU40"/>
    <mergeCell ref="DV40:DY40"/>
    <mergeCell ref="DZ40:EC40"/>
    <mergeCell ref="BO43:BR43"/>
    <mergeCell ref="G44:AW45"/>
    <mergeCell ref="AX44:AX45"/>
    <mergeCell ref="BV44:EI45"/>
    <mergeCell ref="AY45:BB45"/>
    <mergeCell ref="BC45:BF45"/>
    <mergeCell ref="BG45:BJ45"/>
    <mergeCell ref="BK45:BN45"/>
    <mergeCell ref="BO45:BR45"/>
    <mergeCell ref="G42:AW43"/>
    <mergeCell ref="AX42:AX43"/>
    <mergeCell ref="DN42:DQ42"/>
    <mergeCell ref="DR42:DU42"/>
    <mergeCell ref="DV42:DY42"/>
    <mergeCell ref="DZ42:EC42"/>
    <mergeCell ref="AY43:BB43"/>
    <mergeCell ref="BC43:BF43"/>
    <mergeCell ref="BG43:BJ43"/>
    <mergeCell ref="BK43:BN43"/>
    <mergeCell ref="G46:AW47"/>
    <mergeCell ref="AX46:AX47"/>
    <mergeCell ref="BV46:DH47"/>
    <mergeCell ref="DI46:DQ47"/>
    <mergeCell ref="DR46:EI47"/>
    <mergeCell ref="AY47:BB47"/>
    <mergeCell ref="BC47:BF47"/>
    <mergeCell ref="BG47:BJ47"/>
    <mergeCell ref="BK47:BN47"/>
    <mergeCell ref="BO47:BR47"/>
    <mergeCell ref="G51:BT52"/>
    <mergeCell ref="BX52:DM53"/>
    <mergeCell ref="G53:AR54"/>
    <mergeCell ref="AS53:BB54"/>
    <mergeCell ref="BC53:BT54"/>
    <mergeCell ref="G48:AX49"/>
    <mergeCell ref="BW48:EI49"/>
    <mergeCell ref="AY49:BB49"/>
    <mergeCell ref="BC49:BF49"/>
    <mergeCell ref="BG49:BJ49"/>
    <mergeCell ref="BK49:BN49"/>
    <mergeCell ref="BO49:BR49"/>
    <mergeCell ref="DN53:DQ53"/>
    <mergeCell ref="DR53:DU53"/>
    <mergeCell ref="DV53:DY53"/>
    <mergeCell ref="DZ53:EC53"/>
    <mergeCell ref="ED53:EG53"/>
    <mergeCell ref="BX54:DM55"/>
    <mergeCell ref="CB50:CC50"/>
    <mergeCell ref="CM50:CN50"/>
    <mergeCell ref="DA50:DB50"/>
    <mergeCell ref="DJ50:DK50"/>
    <mergeCell ref="DX50:DY50"/>
    <mergeCell ref="G55:BT56"/>
    <mergeCell ref="DN55:DQ55"/>
    <mergeCell ref="DR55:DU55"/>
    <mergeCell ref="DV55:DY55"/>
    <mergeCell ref="DZ55:EC55"/>
    <mergeCell ref="ED55:EG55"/>
    <mergeCell ref="BX56:DM57"/>
    <mergeCell ref="N57:O57"/>
    <mergeCell ref="AA57:AB57"/>
    <mergeCell ref="AK57:AL57"/>
    <mergeCell ref="ED57:EG57"/>
    <mergeCell ref="AV57:AW57"/>
    <mergeCell ref="BH57:BI57"/>
    <mergeCell ref="DN57:DQ57"/>
    <mergeCell ref="DR57:DU57"/>
    <mergeCell ref="DV57:DY57"/>
    <mergeCell ref="DZ57:EC57"/>
    <mergeCell ref="BX58:DM59"/>
    <mergeCell ref="G59:AW60"/>
    <mergeCell ref="AX59:AX60"/>
    <mergeCell ref="DN59:DQ59"/>
    <mergeCell ref="DR59:DU59"/>
    <mergeCell ref="DV59:DY59"/>
    <mergeCell ref="DZ59:EC59"/>
    <mergeCell ref="ED59:EG59"/>
    <mergeCell ref="AY60:BB60"/>
    <mergeCell ref="BC60:BF60"/>
    <mergeCell ref="BG60:BJ60"/>
    <mergeCell ref="BK60:BN60"/>
    <mergeCell ref="BO60:BR60"/>
    <mergeCell ref="BX60:DM61"/>
    <mergeCell ref="G61:AW62"/>
    <mergeCell ref="AX61:AX62"/>
    <mergeCell ref="BX62:DM63"/>
    <mergeCell ref="G63:AW64"/>
    <mergeCell ref="AX63:AX64"/>
    <mergeCell ref="DN61:DQ61"/>
    <mergeCell ref="DR61:DU61"/>
    <mergeCell ref="DV61:DY61"/>
    <mergeCell ref="DZ61:EC61"/>
    <mergeCell ref="ED61:EG61"/>
    <mergeCell ref="AY62:BB62"/>
    <mergeCell ref="BC62:BF62"/>
    <mergeCell ref="BG62:BJ62"/>
    <mergeCell ref="BK62:BN62"/>
    <mergeCell ref="BO62:BR62"/>
    <mergeCell ref="DN63:DQ63"/>
    <mergeCell ref="DR63:DU63"/>
    <mergeCell ref="DV63:DY63"/>
    <mergeCell ref="DZ63:EC63"/>
    <mergeCell ref="ED63:EG63"/>
    <mergeCell ref="AY64:BB64"/>
    <mergeCell ref="BC64:BF64"/>
    <mergeCell ref="BG64:BJ64"/>
    <mergeCell ref="BK64:BN64"/>
    <mergeCell ref="BO64:BR64"/>
    <mergeCell ref="G67:AW68"/>
    <mergeCell ref="AX67:AX68"/>
    <mergeCell ref="BV67:EI68"/>
    <mergeCell ref="AY68:BB68"/>
    <mergeCell ref="BC68:BF68"/>
    <mergeCell ref="BG68:BJ68"/>
    <mergeCell ref="BK68:BN68"/>
    <mergeCell ref="BO68:BR68"/>
    <mergeCell ref="G65:AW66"/>
    <mergeCell ref="AX65:AX66"/>
    <mergeCell ref="BV65:EI66"/>
    <mergeCell ref="AY66:BB66"/>
    <mergeCell ref="BC66:BF66"/>
    <mergeCell ref="BG66:BJ66"/>
    <mergeCell ref="BK66:BN66"/>
    <mergeCell ref="BO66:BR66"/>
    <mergeCell ref="DW69:DX69"/>
    <mergeCell ref="AY70:BB70"/>
    <mergeCell ref="BC70:BF70"/>
    <mergeCell ref="BG70:BJ70"/>
    <mergeCell ref="BK70:BN70"/>
    <mergeCell ref="BO70:BR70"/>
    <mergeCell ref="G69:AW70"/>
    <mergeCell ref="AX69:AX70"/>
    <mergeCell ref="CC69:CD69"/>
    <mergeCell ref="CP69:CQ69"/>
    <mergeCell ref="CZ69:DA69"/>
    <mergeCell ref="DK69:DL69"/>
    <mergeCell ref="DU74:DX74"/>
    <mergeCell ref="DM72:DP72"/>
    <mergeCell ref="DQ72:DT72"/>
    <mergeCell ref="DU72:DX72"/>
    <mergeCell ref="DY72:EB72"/>
    <mergeCell ref="EC72:EF72"/>
    <mergeCell ref="G73:AW74"/>
    <mergeCell ref="AX73:AX74"/>
    <mergeCell ref="BV73:DL74"/>
    <mergeCell ref="AY74:BB74"/>
    <mergeCell ref="BC74:BF74"/>
    <mergeCell ref="G71:AW72"/>
    <mergeCell ref="AX71:AX72"/>
    <mergeCell ref="BV71:DL72"/>
    <mergeCell ref="AY72:BB72"/>
    <mergeCell ref="BC72:BF72"/>
    <mergeCell ref="BG72:BJ72"/>
    <mergeCell ref="BK72:BN72"/>
    <mergeCell ref="BO72:BR72"/>
    <mergeCell ref="D7:D9"/>
    <mergeCell ref="Q78:DR78"/>
    <mergeCell ref="DQ76:DT76"/>
    <mergeCell ref="DU76:DX76"/>
    <mergeCell ref="DY76:EB76"/>
    <mergeCell ref="EC76:EF76"/>
    <mergeCell ref="CD77:CM77"/>
    <mergeCell ref="CT77:DA77"/>
    <mergeCell ref="DC77:EI77"/>
    <mergeCell ref="DY74:EB74"/>
    <mergeCell ref="EC74:EF74"/>
    <mergeCell ref="G75:AV76"/>
    <mergeCell ref="BV75:DL76"/>
    <mergeCell ref="AY76:BB76"/>
    <mergeCell ref="BC76:BF76"/>
    <mergeCell ref="BG76:BJ76"/>
    <mergeCell ref="BK76:BN76"/>
    <mergeCell ref="BO76:BR76"/>
    <mergeCell ref="DM76:DP76"/>
    <mergeCell ref="BG74:BJ74"/>
    <mergeCell ref="BK74:BN74"/>
    <mergeCell ref="BO74:BR74"/>
    <mergeCell ref="DM74:DP74"/>
    <mergeCell ref="DQ74:DT74"/>
  </mergeCells>
  <conditionalFormatting sqref="CW23 CW19:CW21">
    <cfRule type="cellIs" dxfId="131" priority="98" operator="equal">
      <formula>0</formula>
    </cfRule>
  </conditionalFormatting>
  <conditionalFormatting sqref="CW18">
    <cfRule type="cellIs" dxfId="130" priority="97" operator="equal">
      <formula>0</formula>
    </cfRule>
  </conditionalFormatting>
  <conditionalFormatting sqref="DN34:EC34">
    <cfRule type="beginsWith" dxfId="129" priority="118" stopIfTrue="1" operator="beginsWith" text="NDA">
      <formula>LEFT(DN34,LEN("NDA"))="NDA"</formula>
    </cfRule>
  </conditionalFormatting>
  <conditionalFormatting sqref="DN32:EC32">
    <cfRule type="beginsWith" dxfId="128" priority="96" stopIfTrue="1" operator="beginsWith" text="NDA">
      <formula>LEFT(DN32,LEN("NDA"))="NDA"</formula>
    </cfRule>
  </conditionalFormatting>
  <conditionalFormatting sqref="BC32:BR32 DR46">
    <cfRule type="beginsWith" dxfId="127" priority="91" operator="beginsWith" text="VERY STRONG">
      <formula>LEFT(BC32,LEN("VERY STRONG"))="VERY STRONG"</formula>
    </cfRule>
    <cfRule type="beginsWith" dxfId="126" priority="92" operator="beginsWith" text="STRONG">
      <formula>LEFT(BC32,LEN("STRONG"))="STRONG"</formula>
    </cfRule>
    <cfRule type="containsText" dxfId="125" priority="93" operator="containsText" text="NEUTRAL">
      <formula>NOT(ISERROR(SEARCH("NEUTRAL",BC32)))</formula>
    </cfRule>
    <cfRule type="beginsWith" dxfId="124" priority="94" operator="beginsWith" text="VERY WEAK">
      <formula>LEFT(BC32,LEN("VERY WEAK"))="VERY WEAK"</formula>
    </cfRule>
    <cfRule type="beginsWith" dxfId="123" priority="116" operator="beginsWith" text="WEAK">
      <formula>LEFT(BC32,LEN("WEAK"))="WEAK"</formula>
    </cfRule>
  </conditionalFormatting>
  <conditionalFormatting sqref="DN63:EC63">
    <cfRule type="expression" dxfId="122" priority="99">
      <formula>$DN$63:$EC$63=0</formula>
    </cfRule>
  </conditionalFormatting>
  <conditionalFormatting sqref="DN61:EC61">
    <cfRule type="expression" dxfId="121" priority="100">
      <formula>$DN$61:$EC$61=0</formula>
    </cfRule>
  </conditionalFormatting>
  <conditionalFormatting sqref="DN59:EC59">
    <cfRule type="expression" dxfId="120" priority="101">
      <formula>$DN$59:$EC$59=0</formula>
    </cfRule>
  </conditionalFormatting>
  <conditionalFormatting sqref="DN57:EC57">
    <cfRule type="expression" dxfId="119" priority="102">
      <formula>$DN$57:$EC$57=0</formula>
    </cfRule>
  </conditionalFormatting>
  <conditionalFormatting sqref="DN55:EC55">
    <cfRule type="expression" dxfId="118" priority="103">
      <formula>$DN$55:$EC$55=0</formula>
    </cfRule>
  </conditionalFormatting>
  <conditionalFormatting sqref="DN52:EG53">
    <cfRule type="expression" dxfId="117" priority="80">
      <formula>SUM($DN$53:$EC$53)=0</formula>
    </cfRule>
  </conditionalFormatting>
  <conditionalFormatting sqref="DB23:DU23">
    <cfRule type="cellIs" dxfId="116" priority="104" operator="lessThanOrEqual">
      <formula>$CW$23</formula>
    </cfRule>
  </conditionalFormatting>
  <conditionalFormatting sqref="DB21:DU21">
    <cfRule type="cellIs" dxfId="115" priority="105" operator="lessThanOrEqual">
      <formula>$CW$21</formula>
    </cfRule>
  </conditionalFormatting>
  <conditionalFormatting sqref="DB20:DU20">
    <cfRule type="cellIs" dxfId="114" priority="106" operator="lessThanOrEqual">
      <formula>$CW$20</formula>
    </cfRule>
  </conditionalFormatting>
  <conditionalFormatting sqref="DB19:DU19">
    <cfRule type="cellIs" dxfId="113" priority="107" operator="lessThanOrEqual">
      <formula>$CW$19</formula>
    </cfRule>
  </conditionalFormatting>
  <conditionalFormatting sqref="DB18:DU18">
    <cfRule type="cellIs" dxfId="112" priority="108" operator="lessThanOrEqual">
      <formula>$CW$18</formula>
    </cfRule>
  </conditionalFormatting>
  <conditionalFormatting sqref="ED34:EG34">
    <cfRule type="beginsWith" dxfId="111" priority="95" stopIfTrue="1" operator="beginsWith" text="NDA">
      <formula>LEFT(ED34,LEN("NDA"))="NDA"</formula>
    </cfRule>
  </conditionalFormatting>
  <conditionalFormatting sqref="ED34:EG34">
    <cfRule type="beginsWith" dxfId="110" priority="89" stopIfTrue="1" operator="beginsWith" text="NDA">
      <formula>LEFT(ED34,LEN("NDA"))="NDA"</formula>
    </cfRule>
  </conditionalFormatting>
  <conditionalFormatting sqref="ED32:EG32">
    <cfRule type="beginsWith" dxfId="109" priority="88" stopIfTrue="1" operator="beginsWith" text="NDA">
      <formula>LEFT(ED32,LEN("NDA"))="NDA"</formula>
    </cfRule>
  </conditionalFormatting>
  <conditionalFormatting sqref="ED32:EG32">
    <cfRule type="beginsWith" dxfId="108" priority="87" stopIfTrue="1" operator="beginsWith" text="NDA">
      <formula>LEFT(ED32,LEN("NDA"))="NDA"</formula>
    </cfRule>
  </conditionalFormatting>
  <conditionalFormatting sqref="ED55:EG55">
    <cfRule type="expression" dxfId="107" priority="85">
      <formula>SUM($DN$53:$EC$53)=0</formula>
    </cfRule>
  </conditionalFormatting>
  <conditionalFormatting sqref="ED57:EG57">
    <cfRule type="expression" dxfId="106" priority="84">
      <formula>SUM($DN$53:$EC$53)=0</formula>
    </cfRule>
  </conditionalFormatting>
  <conditionalFormatting sqref="ED59:EG59">
    <cfRule type="expression" dxfId="105" priority="83">
      <formula>SUM($DN$53:$EC$53)=0</formula>
    </cfRule>
  </conditionalFormatting>
  <conditionalFormatting sqref="ED61:EG61">
    <cfRule type="expression" dxfId="104" priority="82">
      <formula>SUM($DN$53:$EC$53)=0</formula>
    </cfRule>
  </conditionalFormatting>
  <conditionalFormatting sqref="ED63:EG63">
    <cfRule type="expression" dxfId="103" priority="81">
      <formula>SUM($DN$53:$EC$53)=0</formula>
    </cfRule>
  </conditionalFormatting>
  <conditionalFormatting sqref="DN54:EG54">
    <cfRule type="expression" dxfId="102" priority="79">
      <formula>SUM($DN$53:$EC$53)=0</formula>
    </cfRule>
  </conditionalFormatting>
  <conditionalFormatting sqref="DN56:EG56">
    <cfRule type="expression" dxfId="101" priority="78">
      <formula>SUM($DN$53:$EC$53)=0</formula>
    </cfRule>
  </conditionalFormatting>
  <conditionalFormatting sqref="DN58:EG58">
    <cfRule type="expression" dxfId="100" priority="77">
      <formula>SUM($DN$53:$EC$53)=0</formula>
    </cfRule>
  </conditionalFormatting>
  <conditionalFormatting sqref="DN60:EG60">
    <cfRule type="expression" dxfId="99" priority="76">
      <formula>SUM($DN$53:$EC$53)=0</formula>
    </cfRule>
  </conditionalFormatting>
  <conditionalFormatting sqref="DN62:EG62">
    <cfRule type="expression" dxfId="98" priority="75">
      <formula>SUM($DN$53:$EC$53)=0</formula>
    </cfRule>
  </conditionalFormatting>
  <conditionalFormatting sqref="DN34:EC34">
    <cfRule type="beginsWith" dxfId="97" priority="86" stopIfTrue="1" operator="beginsWith" text="NDA">
      <formula>LEFT(DN34,LEN("NDA"))="NDA"</formula>
    </cfRule>
  </conditionalFormatting>
  <conditionalFormatting sqref="DN34:EC34">
    <cfRule type="beginsWith" dxfId="96" priority="74" stopIfTrue="1" operator="beginsWith" text="NDA">
      <formula>LEFT(DN34,LEN("NDA"))="NDA"</formula>
    </cfRule>
  </conditionalFormatting>
  <conditionalFormatting sqref="ED34:EG34">
    <cfRule type="beginsWith" dxfId="95" priority="73" stopIfTrue="1" operator="beginsWith" text="NDA">
      <formula>LEFT(ED34,LEN("NDA"))="NDA"</formula>
    </cfRule>
  </conditionalFormatting>
  <conditionalFormatting sqref="ED34:EG34">
    <cfRule type="beginsWith" dxfId="94" priority="72" stopIfTrue="1" operator="beginsWith" text="NDA">
      <formula>LEFT(ED34,LEN("NDA"))="NDA"</formula>
    </cfRule>
  </conditionalFormatting>
  <conditionalFormatting sqref="ED36:EG36">
    <cfRule type="beginsWith" dxfId="93" priority="65" stopIfTrue="1" operator="beginsWith" text="NDA">
      <formula>LEFT(ED36,LEN("NDA"))="NDA"</formula>
    </cfRule>
  </conditionalFormatting>
  <conditionalFormatting sqref="ED38:EG38">
    <cfRule type="beginsWith" dxfId="92" priority="58" stopIfTrue="1" operator="beginsWith" text="NDA">
      <formula>LEFT(ED38,LEN("NDA"))="NDA"</formula>
    </cfRule>
  </conditionalFormatting>
  <conditionalFormatting sqref="DN36:EC36">
    <cfRule type="beginsWith" dxfId="91" priority="71" stopIfTrue="1" operator="beginsWith" text="NDA">
      <formula>LEFT(DN36,LEN("NDA"))="NDA"</formula>
    </cfRule>
  </conditionalFormatting>
  <conditionalFormatting sqref="ED36:EG36">
    <cfRule type="beginsWith" dxfId="90" priority="70" stopIfTrue="1" operator="beginsWith" text="NDA">
      <formula>LEFT(ED36,LEN("NDA"))="NDA"</formula>
    </cfRule>
  </conditionalFormatting>
  <conditionalFormatting sqref="ED36:EG36">
    <cfRule type="beginsWith" dxfId="89" priority="69" stopIfTrue="1" operator="beginsWith" text="NDA">
      <formula>LEFT(ED36,LEN("NDA"))="NDA"</formula>
    </cfRule>
  </conditionalFormatting>
  <conditionalFormatting sqref="DN36:EC36">
    <cfRule type="beginsWith" dxfId="88" priority="68" stopIfTrue="1" operator="beginsWith" text="NDA">
      <formula>LEFT(DN36,LEN("NDA"))="NDA"</formula>
    </cfRule>
  </conditionalFormatting>
  <conditionalFormatting sqref="DN36:EC36">
    <cfRule type="beginsWith" dxfId="87" priority="67" stopIfTrue="1" operator="beginsWith" text="NDA">
      <formula>LEFT(DN36,LEN("NDA"))="NDA"</formula>
    </cfRule>
  </conditionalFormatting>
  <conditionalFormatting sqref="ED36:EG36">
    <cfRule type="beginsWith" dxfId="86" priority="66" stopIfTrue="1" operator="beginsWith" text="NDA">
      <formula>LEFT(ED36,LEN("NDA"))="NDA"</formula>
    </cfRule>
  </conditionalFormatting>
  <conditionalFormatting sqref="DN38:EC38">
    <cfRule type="beginsWith" dxfId="85" priority="64" stopIfTrue="1" operator="beginsWith" text="NDA">
      <formula>LEFT(DN38,LEN("NDA"))="NDA"</formula>
    </cfRule>
  </conditionalFormatting>
  <conditionalFormatting sqref="ED38:EG38">
    <cfRule type="beginsWith" dxfId="84" priority="63" stopIfTrue="1" operator="beginsWith" text="NDA">
      <formula>LEFT(ED38,LEN("NDA"))="NDA"</formula>
    </cfRule>
  </conditionalFormatting>
  <conditionalFormatting sqref="ED38:EG38">
    <cfRule type="beginsWith" dxfId="83" priority="62" stopIfTrue="1" operator="beginsWith" text="NDA">
      <formula>LEFT(ED38,LEN("NDA"))="NDA"</formula>
    </cfRule>
  </conditionalFormatting>
  <conditionalFormatting sqref="DN38:EC38">
    <cfRule type="beginsWith" dxfId="82" priority="61" stopIfTrue="1" operator="beginsWith" text="NDA">
      <formula>LEFT(DN38,LEN("NDA"))="NDA"</formula>
    </cfRule>
  </conditionalFormatting>
  <conditionalFormatting sqref="DN38:EC38">
    <cfRule type="beginsWith" dxfId="81" priority="60" stopIfTrue="1" operator="beginsWith" text="NDA">
      <formula>LEFT(DN38,LEN("NDA"))="NDA"</formula>
    </cfRule>
  </conditionalFormatting>
  <conditionalFormatting sqref="ED38:EG38">
    <cfRule type="beginsWith" dxfId="80" priority="59" stopIfTrue="1" operator="beginsWith" text="NDA">
      <formula>LEFT(ED38,LEN("NDA"))="NDA"</formula>
    </cfRule>
  </conditionalFormatting>
  <conditionalFormatting sqref="AY38:BR38 AY40:BR40 AY42:BR42 AY46:BR46 AY48:BR48 AY44:BR44 AY65:BR65 AY67:BR67 AY69:BR69 AY71:BR71 AY73:BR73 AY75:BR75 AY59:BR59 AY61:BR61 AY63:BR63">
    <cfRule type="expression" dxfId="79" priority="109">
      <formula>$AY39=""</formula>
    </cfRule>
    <cfRule type="cellIs" dxfId="78" priority="110" stopIfTrue="1" operator="equal">
      <formula>""""""</formula>
    </cfRule>
    <cfRule type="cellIs" dxfId="77" priority="111" operator="lessThanOrEqual">
      <formula>$AY39</formula>
    </cfRule>
    <cfRule type="cellIs" dxfId="76" priority="112" operator="lessThanOrEqual">
      <formula>$AY39+$BC39</formula>
    </cfRule>
    <cfRule type="cellIs" dxfId="75" priority="113" operator="lessThanOrEqual">
      <formula>$AY39+$BC39+$BG39</formula>
    </cfRule>
  </conditionalFormatting>
  <conditionalFormatting sqref="AY38:BR38 AY40:BR40 AY42:BR42 AY46:BR46 AY48:BR48 AY44:BR44 AY65:BR65 AY67:BR67 AY69:BR69 AY71:BR71 AY73:BR73 AY75:BR75 AY59:BR59 AY61:BR61 AY63:BR63">
    <cfRule type="cellIs" dxfId="74" priority="114" operator="lessThanOrEqual">
      <formula>$AY39+$BC39+$BG39+$BK39</formula>
    </cfRule>
  </conditionalFormatting>
  <conditionalFormatting sqref="DM74:EB74">
    <cfRule type="beginsWith" dxfId="73" priority="56" stopIfTrue="1" operator="beginsWith" text="NDA">
      <formula>LEFT(DM74,LEN("NDA"))="NDA"</formula>
    </cfRule>
  </conditionalFormatting>
  <conditionalFormatting sqref="DM74:EB74">
    <cfRule type="beginsWith" dxfId="72" priority="55" stopIfTrue="1" operator="beginsWith" text="NDA">
      <formula>LEFT(DM74,LEN("NDA"))="NDA"</formula>
    </cfRule>
  </conditionalFormatting>
  <conditionalFormatting sqref="DM76:EB76">
    <cfRule type="beginsWith" dxfId="71" priority="54" stopIfTrue="1" operator="beginsWith" text="NDA">
      <formula>LEFT(DM76,LEN("NDA"))="NDA"</formula>
    </cfRule>
  </conditionalFormatting>
  <conditionalFormatting sqref="EC74:EF74">
    <cfRule type="beginsWith" dxfId="70" priority="53" stopIfTrue="1" operator="beginsWith" text="NDA">
      <formula>LEFT(EC74,LEN("NDA"))="NDA"</formula>
    </cfRule>
  </conditionalFormatting>
  <conditionalFormatting sqref="EC74:EF74">
    <cfRule type="beginsWith" dxfId="69" priority="52" stopIfTrue="1" operator="beginsWith" text="NDA">
      <formula>LEFT(EC74,LEN("NDA"))="NDA"</formula>
    </cfRule>
  </conditionalFormatting>
  <conditionalFormatting sqref="EC76:EF76">
    <cfRule type="beginsWith" dxfId="68" priority="51" stopIfTrue="1" operator="beginsWith" text="NDA">
      <formula>LEFT(EC76,LEN("NDA"))="NDA"</formula>
    </cfRule>
  </conditionalFormatting>
  <conditionalFormatting sqref="EC76:EF76">
    <cfRule type="beginsWith" dxfId="67" priority="50" stopIfTrue="1" operator="beginsWith" text="NDA">
      <formula>LEFT(EC76,LEN("NDA"))="NDA"</formula>
    </cfRule>
  </conditionalFormatting>
  <conditionalFormatting sqref="ED42:EG42">
    <cfRule type="beginsWith" dxfId="66" priority="37" stopIfTrue="1" operator="beginsWith" text="NDA">
      <formula>LEFT(ED42,LEN("NDA"))="NDA"</formula>
    </cfRule>
  </conditionalFormatting>
  <conditionalFormatting sqref="DN34:EC34">
    <cfRule type="beginsWith" dxfId="65" priority="57" stopIfTrue="1" operator="beginsWith" text="NDA">
      <formula>LEFT(DN34,LEN("NDA"))="NDA"</formula>
    </cfRule>
  </conditionalFormatting>
  <conditionalFormatting sqref="ED34:EG34">
    <cfRule type="beginsWith" dxfId="64" priority="49" stopIfTrue="1" operator="beginsWith" text="NDA">
      <formula>LEFT(ED34,LEN("NDA"))="NDA"</formula>
    </cfRule>
  </conditionalFormatting>
  <conditionalFormatting sqref="ED34:EG34">
    <cfRule type="beginsWith" dxfId="63" priority="48" stopIfTrue="1" operator="beginsWith" text="NDA">
      <formula>LEFT(ED34,LEN("NDA"))="NDA"</formula>
    </cfRule>
  </conditionalFormatting>
  <conditionalFormatting sqref="DN32:EC32">
    <cfRule type="beginsWith" dxfId="62" priority="47" stopIfTrue="1" operator="beginsWith" text="NDA">
      <formula>LEFT(DN32,LEN("NDA"))="NDA"</formula>
    </cfRule>
  </conditionalFormatting>
  <conditionalFormatting sqref="DN32:EC32">
    <cfRule type="beginsWith" dxfId="61" priority="46" stopIfTrue="1" operator="beginsWith" text="NDA">
      <formula>LEFT(DN32,LEN("NDA"))="NDA"</formula>
    </cfRule>
  </conditionalFormatting>
  <conditionalFormatting sqref="ED32:EG32">
    <cfRule type="beginsWith" dxfId="60" priority="45" stopIfTrue="1" operator="beginsWith" text="NDA">
      <formula>LEFT(ED32,LEN("NDA"))="NDA"</formula>
    </cfRule>
  </conditionalFormatting>
  <conditionalFormatting sqref="ED32:EG32">
    <cfRule type="beginsWith" dxfId="59" priority="44" stopIfTrue="1" operator="beginsWith" text="NDA">
      <formula>LEFT(ED32,LEN("NDA"))="NDA"</formula>
    </cfRule>
  </conditionalFormatting>
  <conditionalFormatting sqref="DN42:EC42">
    <cfRule type="beginsWith" dxfId="58" priority="43" stopIfTrue="1" operator="beginsWith" text="NDA">
      <formula>LEFT(DN42,LEN("NDA"))="NDA"</formula>
    </cfRule>
  </conditionalFormatting>
  <conditionalFormatting sqref="ED42:EG42">
    <cfRule type="beginsWith" dxfId="57" priority="42" stopIfTrue="1" operator="beginsWith" text="NDA">
      <formula>LEFT(ED42,LEN("NDA"))="NDA"</formula>
    </cfRule>
  </conditionalFormatting>
  <conditionalFormatting sqref="ED42:EG42">
    <cfRule type="beginsWith" dxfId="56" priority="41" stopIfTrue="1" operator="beginsWith" text="NDA">
      <formula>LEFT(ED42,LEN("NDA"))="NDA"</formula>
    </cfRule>
  </conditionalFormatting>
  <conditionalFormatting sqref="DN42:EC42">
    <cfRule type="beginsWith" dxfId="55" priority="40" stopIfTrue="1" operator="beginsWith" text="NDA">
      <formula>LEFT(DN42,LEN("NDA"))="NDA"</formula>
    </cfRule>
  </conditionalFormatting>
  <conditionalFormatting sqref="DN42:EC42">
    <cfRule type="beginsWith" dxfId="54" priority="39" stopIfTrue="1" operator="beginsWith" text="NDA">
      <formula>LEFT(DN42,LEN("NDA"))="NDA"</formula>
    </cfRule>
  </conditionalFormatting>
  <conditionalFormatting sqref="ED42:EG42">
    <cfRule type="beginsWith" dxfId="53" priority="38" stopIfTrue="1" operator="beginsWith" text="NDA">
      <formula>LEFT(ED42,LEN("NDA"))="NDA"</formula>
    </cfRule>
  </conditionalFormatting>
  <conditionalFormatting sqref="ED40:EG40">
    <cfRule type="beginsWith" dxfId="52" priority="30" stopIfTrue="1" operator="beginsWith" text="NDA">
      <formula>LEFT(ED40,LEN("NDA"))="NDA"</formula>
    </cfRule>
  </conditionalFormatting>
  <conditionalFormatting sqref="DN40:EC40">
    <cfRule type="beginsWith" dxfId="51" priority="36" stopIfTrue="1" operator="beginsWith" text="NDA">
      <formula>LEFT(DN40,LEN("NDA"))="NDA"</formula>
    </cfRule>
  </conditionalFormatting>
  <conditionalFormatting sqref="ED40:EG40">
    <cfRule type="beginsWith" dxfId="50" priority="35" stopIfTrue="1" operator="beginsWith" text="NDA">
      <formula>LEFT(ED40,LEN("NDA"))="NDA"</formula>
    </cfRule>
  </conditionalFormatting>
  <conditionalFormatting sqref="ED40:EG40">
    <cfRule type="beginsWith" dxfId="49" priority="34" stopIfTrue="1" operator="beginsWith" text="NDA">
      <formula>LEFT(ED40,LEN("NDA"))="NDA"</formula>
    </cfRule>
  </conditionalFormatting>
  <conditionalFormatting sqref="DN40:EC40">
    <cfRule type="beginsWith" dxfId="48" priority="33" stopIfTrue="1" operator="beginsWith" text="NDA">
      <formula>LEFT(DN40,LEN("NDA"))="NDA"</formula>
    </cfRule>
  </conditionalFormatting>
  <conditionalFormatting sqref="DN40:EC40">
    <cfRule type="beginsWith" dxfId="47" priority="32" stopIfTrue="1" operator="beginsWith" text="NDA">
      <formula>LEFT(DN40,LEN("NDA"))="NDA"</formula>
    </cfRule>
  </conditionalFormatting>
  <conditionalFormatting sqref="ED40:EG40">
    <cfRule type="beginsWith" dxfId="46" priority="31" stopIfTrue="1" operator="beginsWith" text="NDA">
      <formula>LEFT(ED40,LEN("NDA"))="NDA"</formula>
    </cfRule>
  </conditionalFormatting>
  <conditionalFormatting sqref="DM72:EB72">
    <cfRule type="beginsWith" dxfId="45" priority="28" stopIfTrue="1" operator="beginsWith" text="NDA">
      <formula>LEFT(DM72,LEN("NDA"))="NDA"</formula>
    </cfRule>
  </conditionalFormatting>
  <conditionalFormatting sqref="DM72:EB72">
    <cfRule type="beginsWith" dxfId="44" priority="27" stopIfTrue="1" operator="beginsWith" text="NDA">
      <formula>LEFT(DM72,LEN("NDA"))="NDA"</formula>
    </cfRule>
  </conditionalFormatting>
  <conditionalFormatting sqref="EC72:EF72">
    <cfRule type="beginsWith" dxfId="43" priority="26" stopIfTrue="1" operator="beginsWith" text="NDA">
      <formula>LEFT(EC72,LEN("NDA"))="NDA"</formula>
    </cfRule>
  </conditionalFormatting>
  <conditionalFormatting sqref="EC72:EF72">
    <cfRule type="beginsWith" dxfId="42" priority="25" stopIfTrue="1" operator="beginsWith" text="NDA">
      <formula>LEFT(EC72,LEN("NDA"))="NDA"</formula>
    </cfRule>
  </conditionalFormatting>
  <conditionalFormatting sqref="CW22">
    <cfRule type="cellIs" dxfId="41" priority="23" operator="equal">
      <formula>0</formula>
    </cfRule>
  </conditionalFormatting>
  <conditionalFormatting sqref="DB22:DU22">
    <cfRule type="cellIs" dxfId="40" priority="24" operator="lessThanOrEqual">
      <formula>$CW$22</formula>
    </cfRule>
  </conditionalFormatting>
  <conditionalFormatting sqref="AS32">
    <cfRule type="cellIs" dxfId="39" priority="21" stopIfTrue="1" operator="greaterThanOrEqual">
      <formula>80</formula>
    </cfRule>
    <cfRule type="cellIs" dxfId="38" priority="22" stopIfTrue="1" operator="between">
      <formula>60</formula>
      <formula>79</formula>
    </cfRule>
    <cfRule type="cellIs" dxfId="37" priority="29" stopIfTrue="1" operator="between">
      <formula>40</formula>
      <formula>59.9</formula>
    </cfRule>
    <cfRule type="cellIs" dxfId="36" priority="115" stopIfTrue="1" operator="between">
      <formula>20</formula>
      <formula>39.9</formula>
    </cfRule>
    <cfRule type="cellIs" dxfId="35" priority="117" stopIfTrue="1" operator="between">
      <formula>0</formula>
      <formula>19</formula>
    </cfRule>
  </conditionalFormatting>
  <conditionalFormatting sqref="BC53:BR53">
    <cfRule type="beginsWith" dxfId="34" priority="14" operator="beginsWith" text="VERY STRONG">
      <formula>LEFT(BC53,LEN("VERY STRONG"))="VERY STRONG"</formula>
    </cfRule>
    <cfRule type="beginsWith" dxfId="33" priority="15" operator="beginsWith" text="STRONG">
      <formula>LEFT(BC53,LEN("STRONG"))="STRONG"</formula>
    </cfRule>
    <cfRule type="containsText" dxfId="32" priority="16" operator="containsText" text="NEUTRAL">
      <formula>NOT(ISERROR(SEARCH("NEUTRAL",BC53)))</formula>
    </cfRule>
    <cfRule type="beginsWith" dxfId="31" priority="17" operator="beginsWith" text="VERY WEAK">
      <formula>LEFT(BC53,LEN("VERY WEAK"))="VERY WEAK"</formula>
    </cfRule>
    <cfRule type="beginsWith" dxfId="30" priority="90" operator="beginsWith" text="WEAK">
      <formula>LEFT(BC53,LEN("WEAK"))="WEAK"</formula>
    </cfRule>
  </conditionalFormatting>
  <conditionalFormatting sqref="AS53">
    <cfRule type="cellIs" dxfId="29" priority="11" stopIfTrue="1" operator="greaterThanOrEqual">
      <formula>80</formula>
    </cfRule>
    <cfRule type="cellIs" dxfId="28" priority="12" stopIfTrue="1" operator="between">
      <formula>60</formula>
      <formula>79</formula>
    </cfRule>
    <cfRule type="cellIs" dxfId="27" priority="18" stopIfTrue="1" operator="between">
      <formula>40</formula>
      <formula>59.9</formula>
    </cfRule>
    <cfRule type="cellIs" dxfId="26" priority="19" stopIfTrue="1" operator="between">
      <formula>20</formula>
      <formula>39</formula>
    </cfRule>
    <cfRule type="cellIs" dxfId="25" priority="20" stopIfTrue="1" operator="between">
      <formula>0</formula>
      <formula>19</formula>
    </cfRule>
  </conditionalFormatting>
  <conditionalFormatting sqref="AY59:BT76 AY38:BT49 DN31:EH42 DM71:EG76 DB18:DU23 AS32:AV32 AS53:AV53 DN52:EH63">
    <cfRule type="expression" dxfId="24" priority="1" stopIfTrue="1">
      <formula>$BL$17=""</formula>
    </cfRule>
    <cfRule type="expression" dxfId="23" priority="10" stopIfTrue="1">
      <formula>$BL$17="&lt; 30%"</formula>
    </cfRule>
  </conditionalFormatting>
  <conditionalFormatting sqref="BC32:BR32 BC53:BR53 DR46">
    <cfRule type="expression" dxfId="22" priority="13" stopIfTrue="1">
      <formula>$BL$17="&lt; 30%"</formula>
    </cfRule>
  </conditionalFormatting>
  <conditionalFormatting sqref="AS32:AV32 AS53:AV53">
    <cfRule type="expression" dxfId="21" priority="9" stopIfTrue="1">
      <formula>$BL$17=""</formula>
    </cfRule>
  </conditionalFormatting>
  <conditionalFormatting sqref="DI46">
    <cfRule type="cellIs" dxfId="20" priority="4" stopIfTrue="1" operator="greaterThanOrEqual">
      <formula>80</formula>
    </cfRule>
    <cfRule type="cellIs" dxfId="19" priority="5" stopIfTrue="1" operator="between">
      <formula>60</formula>
      <formula>79</formula>
    </cfRule>
    <cfRule type="cellIs" dxfId="18" priority="6" stopIfTrue="1" operator="between">
      <formula>40</formula>
      <formula>59.9</formula>
    </cfRule>
    <cfRule type="cellIs" dxfId="17" priority="7" stopIfTrue="1" operator="between">
      <formula>20</formula>
      <formula>39.9</formula>
    </cfRule>
    <cfRule type="cellIs" dxfId="16" priority="8" stopIfTrue="1" operator="between">
      <formula>0</formula>
      <formula>19</formula>
    </cfRule>
  </conditionalFormatting>
  <conditionalFormatting sqref="DI46">
    <cfRule type="expression" dxfId="15" priority="2" stopIfTrue="1">
      <formula>$BL$17="&lt; 30%"</formula>
    </cfRule>
  </conditionalFormatting>
  <conditionalFormatting sqref="DI46">
    <cfRule type="expression" dxfId="14" priority="3" stopIfTrue="1">
      <formula>$BL$17=""</formula>
    </cfRule>
  </conditionalFormatting>
  <conditionalFormatting sqref="DN35:EG35 DN37:EG37 DN31:EG31 DN33:EG33 DN41:EG41 DN39:EG39">
    <cfRule type="cellIs" dxfId="13" priority="119" operator="lessThanOrEqual">
      <formula>$DN32</formula>
    </cfRule>
    <cfRule type="cellIs" dxfId="12" priority="120" operator="lessThanOrEqual">
      <formula>$DN32+$DR32</formula>
    </cfRule>
    <cfRule type="cellIs" dxfId="11" priority="121" operator="lessThanOrEqual">
      <formula>$DN32+$DR32+$DV32</formula>
    </cfRule>
  </conditionalFormatting>
  <conditionalFormatting sqref="DN33:EG33 DN31:EG31 DN35:EG35 DN37:EG37 DN41:EG41 DN39:EG39">
    <cfRule type="expression" dxfId="10" priority="122" stopIfTrue="1">
      <formula>$DN$34=""</formula>
    </cfRule>
    <cfRule type="cellIs" dxfId="9" priority="123" operator="lessThanOrEqual">
      <formula>$DN32+$DR32+$DV32+$DZ32</formula>
    </cfRule>
  </conditionalFormatting>
  <conditionalFormatting sqref="DN52:EG52 DN54:EG54 DN56:EG56 DN58:EG58 DN60:EG60 DN62:EG62">
    <cfRule type="cellIs" dxfId="8" priority="124" operator="lessThanOrEqual">
      <formula>$DN53</formula>
    </cfRule>
    <cfRule type="cellIs" dxfId="7" priority="125" operator="lessThanOrEqual">
      <formula>$DN53+$DR53</formula>
    </cfRule>
    <cfRule type="cellIs" dxfId="6" priority="126" operator="lessThanOrEqual">
      <formula>$DN53+$DR53+$DV53</formula>
    </cfRule>
  </conditionalFormatting>
  <conditionalFormatting sqref="DN52:EG52 DN54:EG54 DN56:EG56 DN58:EG58 DN60:EG60 DN62:EG62">
    <cfRule type="cellIs" dxfId="5" priority="127" operator="lessThanOrEqual">
      <formula>$DN53+$DR53+$DV53+$DZ53</formula>
    </cfRule>
  </conditionalFormatting>
  <conditionalFormatting sqref="DM73:EF73 DM75:EF75 DM71:EF71">
    <cfRule type="cellIs" dxfId="4" priority="128" operator="lessThanOrEqual">
      <formula>$DM72</formula>
    </cfRule>
    <cfRule type="cellIs" dxfId="3" priority="129" operator="lessThanOrEqual">
      <formula>$DM72+$DQ72</formula>
    </cfRule>
    <cfRule type="cellIs" dxfId="2" priority="130" operator="lessThanOrEqual">
      <formula>$DM72+$DQ72+$DU72</formula>
    </cfRule>
  </conditionalFormatting>
  <conditionalFormatting sqref="DM73:EF73 DM75:EF75 DM71:EF71">
    <cfRule type="expression" dxfId="1" priority="131" stopIfTrue="1">
      <formula>$DN$34=""</formula>
    </cfRule>
    <cfRule type="cellIs" dxfId="0" priority="132" operator="lessThanOrEqual">
      <formula>$DM72+$DQ72+$DU72+$DY72</formula>
    </cfRule>
  </conditionalFormatting>
  <dataValidations count="1">
    <dataValidation type="list" allowBlank="1" showInputMessage="1" showErrorMessage="1" sqref="M2:BR2">
      <formula1>$G$101:$G$776</formula1>
    </dataValidation>
  </dataValidations>
  <printOptions horizontalCentered="1"/>
  <pageMargins left="0.25" right="0.25" top="0.19" bottom="0" header="0.18" footer="0"/>
  <pageSetup scale="59" orientation="portrait" r:id="rId1"/>
  <headerFooter scaleWithDoc="0" alignWithMargins="0"/>
  <colBreaks count="1" manualBreakCount="1">
    <brk id="139" max="7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IY67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13" sqref="G13"/>
    </sheetView>
  </sheetViews>
  <sheetFormatPr defaultRowHeight="15" x14ac:dyDescent="0.25"/>
  <cols>
    <col min="1" max="1" width="9.140625" style="7"/>
    <col min="2" max="2" width="33.28515625" style="7" bestFit="1" customWidth="1"/>
    <col min="3" max="16384" width="9.140625" style="7"/>
  </cols>
  <sheetData>
    <row r="1" spans="1:259" x14ac:dyDescent="0.25">
      <c r="A1" s="7" t="s">
        <v>715</v>
      </c>
      <c r="B1" s="7" t="s">
        <v>716</v>
      </c>
      <c r="C1" s="7" t="s">
        <v>717</v>
      </c>
      <c r="D1" s="7" t="s">
        <v>718</v>
      </c>
      <c r="E1" s="7" t="s">
        <v>719</v>
      </c>
      <c r="F1" s="7" t="s">
        <v>720</v>
      </c>
      <c r="G1" s="7" t="s">
        <v>721</v>
      </c>
      <c r="H1" s="7" t="s">
        <v>722</v>
      </c>
      <c r="I1" s="7" t="s">
        <v>723</v>
      </c>
      <c r="J1" s="7" t="s">
        <v>724</v>
      </c>
      <c r="K1" s="7" t="s">
        <v>725</v>
      </c>
      <c r="L1" s="7" t="s">
        <v>726</v>
      </c>
      <c r="M1" s="7" t="s">
        <v>1602</v>
      </c>
      <c r="N1" s="7" t="s">
        <v>727</v>
      </c>
      <c r="O1" s="7" t="s">
        <v>728</v>
      </c>
      <c r="P1" s="7" t="s">
        <v>729</v>
      </c>
      <c r="Q1" s="7" t="s">
        <v>730</v>
      </c>
      <c r="R1" s="7" t="s">
        <v>731</v>
      </c>
      <c r="S1" s="7" t="s">
        <v>732</v>
      </c>
      <c r="T1" s="7" t="s">
        <v>733</v>
      </c>
      <c r="U1" s="7" t="s">
        <v>734</v>
      </c>
      <c r="V1" s="7" t="s">
        <v>735</v>
      </c>
      <c r="W1" s="7" t="s">
        <v>736</v>
      </c>
      <c r="X1" s="7" t="s">
        <v>737</v>
      </c>
      <c r="Y1" s="7" t="s">
        <v>738</v>
      </c>
      <c r="Z1" s="7" t="s">
        <v>739</v>
      </c>
      <c r="AA1" s="7" t="s">
        <v>740</v>
      </c>
      <c r="AB1" s="7" t="s">
        <v>741</v>
      </c>
      <c r="AC1" s="7" t="s">
        <v>742</v>
      </c>
      <c r="AD1" s="7" t="s">
        <v>743</v>
      </c>
      <c r="AE1" s="7" t="s">
        <v>744</v>
      </c>
      <c r="AF1" s="7" t="s">
        <v>745</v>
      </c>
      <c r="AG1" s="7" t="s">
        <v>746</v>
      </c>
      <c r="AH1" s="7" t="s">
        <v>747</v>
      </c>
      <c r="AI1" s="7" t="s">
        <v>748</v>
      </c>
      <c r="AJ1" s="7" t="s">
        <v>749</v>
      </c>
      <c r="AK1" s="7" t="s">
        <v>750</v>
      </c>
      <c r="AL1" s="7" t="s">
        <v>751</v>
      </c>
      <c r="AM1" s="7" t="s">
        <v>752</v>
      </c>
      <c r="AN1" s="7" t="s">
        <v>753</v>
      </c>
      <c r="AO1" s="7" t="s">
        <v>754</v>
      </c>
      <c r="AP1" s="7" t="s">
        <v>755</v>
      </c>
      <c r="AQ1" s="7" t="s">
        <v>756</v>
      </c>
      <c r="AR1" s="7" t="s">
        <v>757</v>
      </c>
      <c r="AS1" s="7" t="s">
        <v>758</v>
      </c>
      <c r="AT1" s="7" t="s">
        <v>759</v>
      </c>
      <c r="AU1" s="7" t="s">
        <v>760</v>
      </c>
      <c r="AV1" s="7" t="s">
        <v>761</v>
      </c>
      <c r="AW1" s="7" t="s">
        <v>762</v>
      </c>
      <c r="AX1" s="7" t="s">
        <v>763</v>
      </c>
      <c r="AY1" s="7" t="s">
        <v>764</v>
      </c>
      <c r="AZ1" s="7" t="s">
        <v>765</v>
      </c>
      <c r="BA1" s="7" t="s">
        <v>766</v>
      </c>
      <c r="BB1" s="7" t="s">
        <v>767</v>
      </c>
      <c r="BC1" s="7" t="s">
        <v>768</v>
      </c>
      <c r="BD1" s="7" t="s">
        <v>769</v>
      </c>
      <c r="BE1" s="7" t="s">
        <v>770</v>
      </c>
      <c r="BF1" s="7" t="s">
        <v>771</v>
      </c>
      <c r="BG1" s="7" t="s">
        <v>772</v>
      </c>
      <c r="BH1" s="7" t="s">
        <v>773</v>
      </c>
      <c r="BI1" s="7" t="s">
        <v>774</v>
      </c>
      <c r="BJ1" s="7" t="s">
        <v>775</v>
      </c>
      <c r="BK1" s="7" t="s">
        <v>776</v>
      </c>
      <c r="BL1" s="7" t="s">
        <v>777</v>
      </c>
      <c r="BM1" s="7" t="s">
        <v>778</v>
      </c>
      <c r="BN1" s="7" t="s">
        <v>779</v>
      </c>
      <c r="BO1" s="7" t="s">
        <v>780</v>
      </c>
      <c r="BP1" s="7" t="s">
        <v>781</v>
      </c>
      <c r="BQ1" s="7" t="s">
        <v>782</v>
      </c>
      <c r="BR1" s="7" t="s">
        <v>783</v>
      </c>
      <c r="BS1" s="7" t="s">
        <v>784</v>
      </c>
      <c r="BT1" s="7" t="s">
        <v>785</v>
      </c>
      <c r="BU1" s="7" t="s">
        <v>786</v>
      </c>
      <c r="BV1" s="7" t="s">
        <v>787</v>
      </c>
      <c r="BW1" s="7" t="s">
        <v>788</v>
      </c>
      <c r="BX1" s="7" t="s">
        <v>789</v>
      </c>
      <c r="BY1" s="7" t="s">
        <v>790</v>
      </c>
      <c r="BZ1" s="7" t="s">
        <v>791</v>
      </c>
      <c r="CA1" s="7" t="s">
        <v>792</v>
      </c>
      <c r="CB1" s="7" t="s">
        <v>793</v>
      </c>
      <c r="CC1" s="7" t="s">
        <v>794</v>
      </c>
      <c r="CD1" s="7" t="s">
        <v>795</v>
      </c>
      <c r="CE1" s="7" t="s">
        <v>796</v>
      </c>
      <c r="CF1" s="7" t="s">
        <v>797</v>
      </c>
      <c r="CG1" s="7" t="s">
        <v>798</v>
      </c>
      <c r="CH1" s="7" t="s">
        <v>799</v>
      </c>
      <c r="CI1" s="7" t="s">
        <v>800</v>
      </c>
      <c r="CJ1" s="7" t="s">
        <v>801</v>
      </c>
      <c r="CK1" s="7" t="s">
        <v>802</v>
      </c>
      <c r="CL1" s="7" t="s">
        <v>803</v>
      </c>
      <c r="CM1" s="7" t="s">
        <v>804</v>
      </c>
      <c r="CN1" s="7" t="s">
        <v>805</v>
      </c>
      <c r="CO1" s="7" t="s">
        <v>806</v>
      </c>
      <c r="CP1" s="7" t="s">
        <v>807</v>
      </c>
      <c r="CQ1" s="7" t="s">
        <v>808</v>
      </c>
      <c r="CR1" s="7" t="s">
        <v>809</v>
      </c>
      <c r="CS1" s="7" t="s">
        <v>810</v>
      </c>
      <c r="CT1" s="7" t="s">
        <v>811</v>
      </c>
      <c r="CU1" s="7" t="s">
        <v>812</v>
      </c>
      <c r="CV1" s="7" t="s">
        <v>813</v>
      </c>
      <c r="CW1" s="7" t="s">
        <v>814</v>
      </c>
      <c r="CX1" s="7" t="s">
        <v>815</v>
      </c>
      <c r="CY1" s="7" t="s">
        <v>816</v>
      </c>
      <c r="CZ1" s="7" t="s">
        <v>817</v>
      </c>
      <c r="DA1" s="7" t="s">
        <v>818</v>
      </c>
      <c r="DB1" s="7" t="s">
        <v>819</v>
      </c>
      <c r="DC1" s="7" t="s">
        <v>820</v>
      </c>
      <c r="DD1" s="7" t="s">
        <v>821</v>
      </c>
      <c r="DE1" s="7" t="s">
        <v>822</v>
      </c>
      <c r="DF1" s="7" t="s">
        <v>823</v>
      </c>
      <c r="DG1" s="7" t="s">
        <v>824</v>
      </c>
      <c r="DH1" s="7" t="s">
        <v>825</v>
      </c>
      <c r="DI1" s="7" t="s">
        <v>826</v>
      </c>
      <c r="DJ1" s="7" t="s">
        <v>827</v>
      </c>
      <c r="DK1" s="7" t="s">
        <v>828</v>
      </c>
      <c r="DL1" s="7" t="s">
        <v>829</v>
      </c>
      <c r="DM1" s="7" t="s">
        <v>830</v>
      </c>
      <c r="DN1" s="7" t="s">
        <v>831</v>
      </c>
      <c r="DO1" s="7" t="s">
        <v>832</v>
      </c>
      <c r="DP1" s="7" t="s">
        <v>833</v>
      </c>
      <c r="DQ1" s="7" t="s">
        <v>834</v>
      </c>
      <c r="DR1" s="7" t="s">
        <v>835</v>
      </c>
      <c r="DS1" s="7" t="s">
        <v>836</v>
      </c>
      <c r="DT1" s="7" t="s">
        <v>837</v>
      </c>
      <c r="DU1" s="7" t="s">
        <v>838</v>
      </c>
      <c r="DV1" s="7" t="s">
        <v>839</v>
      </c>
      <c r="DW1" s="7" t="s">
        <v>840</v>
      </c>
      <c r="DX1" s="7" t="s">
        <v>841</v>
      </c>
      <c r="DY1" s="7" t="s">
        <v>842</v>
      </c>
      <c r="DZ1" s="7" t="s">
        <v>843</v>
      </c>
      <c r="EA1" s="7" t="s">
        <v>844</v>
      </c>
      <c r="EB1" s="7" t="s">
        <v>845</v>
      </c>
      <c r="EC1" s="7" t="s">
        <v>846</v>
      </c>
      <c r="ED1" s="7" t="s">
        <v>847</v>
      </c>
      <c r="EE1" s="7" t="s">
        <v>848</v>
      </c>
      <c r="EF1" s="7" t="s">
        <v>849</v>
      </c>
      <c r="EG1" s="7" t="s">
        <v>850</v>
      </c>
      <c r="EH1" s="7" t="s">
        <v>851</v>
      </c>
      <c r="EI1" s="7" t="s">
        <v>852</v>
      </c>
      <c r="EJ1" s="7" t="s">
        <v>853</v>
      </c>
      <c r="EK1" s="7" t="s">
        <v>854</v>
      </c>
      <c r="EL1" s="7" t="s">
        <v>855</v>
      </c>
      <c r="EM1" s="7" t="s">
        <v>856</v>
      </c>
      <c r="EN1" s="7" t="s">
        <v>857</v>
      </c>
      <c r="EO1" s="7" t="s">
        <v>858</v>
      </c>
      <c r="EP1" s="7" t="s">
        <v>859</v>
      </c>
      <c r="EQ1" s="7" t="s">
        <v>860</v>
      </c>
      <c r="ER1" s="7" t="s">
        <v>861</v>
      </c>
      <c r="ES1" s="7" t="s">
        <v>862</v>
      </c>
      <c r="ET1" s="7" t="s">
        <v>863</v>
      </c>
      <c r="EU1" s="7" t="s">
        <v>864</v>
      </c>
      <c r="EV1" s="7" t="s">
        <v>865</v>
      </c>
      <c r="EW1" s="7" t="s">
        <v>866</v>
      </c>
      <c r="EX1" s="7" t="s">
        <v>867</v>
      </c>
      <c r="EY1" s="7" t="s">
        <v>868</v>
      </c>
      <c r="EZ1" s="7" t="s">
        <v>869</v>
      </c>
      <c r="FA1" s="7" t="s">
        <v>870</v>
      </c>
      <c r="FB1" s="7" t="s">
        <v>871</v>
      </c>
      <c r="FC1" s="7" t="s">
        <v>872</v>
      </c>
      <c r="FD1" s="7" t="s">
        <v>873</v>
      </c>
      <c r="FE1" s="7" t="s">
        <v>874</v>
      </c>
      <c r="FF1" s="7" t="s">
        <v>875</v>
      </c>
      <c r="FG1" s="7" t="s">
        <v>876</v>
      </c>
      <c r="FH1" s="7" t="s">
        <v>877</v>
      </c>
      <c r="FI1" s="7" t="s">
        <v>878</v>
      </c>
      <c r="FJ1" s="7" t="s">
        <v>879</v>
      </c>
      <c r="FK1" s="7" t="s">
        <v>880</v>
      </c>
      <c r="FL1" s="7" t="s">
        <v>881</v>
      </c>
      <c r="FM1" s="7" t="s">
        <v>882</v>
      </c>
      <c r="FN1" s="7" t="s">
        <v>883</v>
      </c>
      <c r="FO1" s="7" t="s">
        <v>884</v>
      </c>
      <c r="FP1" s="7" t="s">
        <v>885</v>
      </c>
      <c r="FQ1" s="7" t="s">
        <v>886</v>
      </c>
      <c r="FR1" s="7" t="s">
        <v>887</v>
      </c>
      <c r="FS1" s="7" t="s">
        <v>888</v>
      </c>
      <c r="FT1" s="7" t="s">
        <v>889</v>
      </c>
      <c r="FU1" s="7" t="s">
        <v>890</v>
      </c>
      <c r="FV1" s="7" t="s">
        <v>891</v>
      </c>
      <c r="FW1" s="7" t="s">
        <v>892</v>
      </c>
      <c r="FX1" s="7" t="s">
        <v>893</v>
      </c>
      <c r="FY1" s="7" t="s">
        <v>894</v>
      </c>
      <c r="FZ1" s="7" t="s">
        <v>895</v>
      </c>
      <c r="GA1" s="7" t="s">
        <v>896</v>
      </c>
      <c r="GB1" s="7" t="s">
        <v>897</v>
      </c>
      <c r="GC1" s="7" t="s">
        <v>898</v>
      </c>
      <c r="GD1" s="7" t="s">
        <v>899</v>
      </c>
      <c r="GE1" s="7" t="s">
        <v>900</v>
      </c>
      <c r="GF1" s="7" t="s">
        <v>901</v>
      </c>
      <c r="GG1" s="7" t="s">
        <v>902</v>
      </c>
      <c r="GH1" s="7" t="s">
        <v>903</v>
      </c>
      <c r="GI1" s="7" t="s">
        <v>904</v>
      </c>
      <c r="GJ1" s="7" t="s">
        <v>905</v>
      </c>
      <c r="GK1" s="7" t="s">
        <v>906</v>
      </c>
      <c r="GL1" s="7" t="s">
        <v>907</v>
      </c>
      <c r="GM1" s="7" t="s">
        <v>908</v>
      </c>
      <c r="GN1" s="7" t="s">
        <v>909</v>
      </c>
      <c r="GO1" s="7" t="s">
        <v>910</v>
      </c>
      <c r="GP1" s="7" t="s">
        <v>911</v>
      </c>
      <c r="GQ1" s="7" t="s">
        <v>912</v>
      </c>
      <c r="GR1" s="7" t="s">
        <v>913</v>
      </c>
      <c r="GS1" s="7" t="s">
        <v>914</v>
      </c>
      <c r="GT1" s="7" t="s">
        <v>915</v>
      </c>
      <c r="GU1" s="7" t="s">
        <v>916</v>
      </c>
      <c r="GV1" s="7" t="s">
        <v>917</v>
      </c>
      <c r="GW1" s="7" t="s">
        <v>918</v>
      </c>
      <c r="GX1" s="7" t="s">
        <v>919</v>
      </c>
      <c r="GY1" s="7" t="s">
        <v>920</v>
      </c>
      <c r="GZ1" s="7" t="s">
        <v>921</v>
      </c>
      <c r="HA1" s="7" t="s">
        <v>922</v>
      </c>
      <c r="HB1" s="7" t="s">
        <v>923</v>
      </c>
      <c r="HC1" s="7" t="s">
        <v>924</v>
      </c>
      <c r="HD1" s="7" t="s">
        <v>925</v>
      </c>
      <c r="HE1" s="7" t="s">
        <v>926</v>
      </c>
      <c r="HF1" s="7" t="s">
        <v>927</v>
      </c>
      <c r="HG1" s="7" t="s">
        <v>928</v>
      </c>
      <c r="HH1" s="7" t="s">
        <v>929</v>
      </c>
      <c r="HI1" s="7" t="s">
        <v>930</v>
      </c>
      <c r="HJ1" s="7" t="s">
        <v>931</v>
      </c>
      <c r="HK1" s="7" t="s">
        <v>932</v>
      </c>
      <c r="HL1" s="7" t="s">
        <v>933</v>
      </c>
      <c r="HM1" s="7" t="s">
        <v>934</v>
      </c>
      <c r="HN1" s="7" t="s">
        <v>935</v>
      </c>
      <c r="HO1" s="7" t="s">
        <v>936</v>
      </c>
      <c r="HP1" s="7" t="s">
        <v>937</v>
      </c>
      <c r="HQ1" s="7" t="s">
        <v>938</v>
      </c>
      <c r="HR1" s="7" t="s">
        <v>939</v>
      </c>
      <c r="HS1" s="7" t="s">
        <v>940</v>
      </c>
      <c r="HT1" s="7" t="s">
        <v>941</v>
      </c>
      <c r="HU1" s="7" t="s">
        <v>942</v>
      </c>
      <c r="HV1" s="7" t="s">
        <v>943</v>
      </c>
      <c r="HW1" s="7" t="s">
        <v>944</v>
      </c>
      <c r="HX1" s="7" t="s">
        <v>945</v>
      </c>
      <c r="HY1" s="7" t="s">
        <v>946</v>
      </c>
      <c r="HZ1" s="7" t="s">
        <v>947</v>
      </c>
      <c r="IA1" s="7" t="s">
        <v>948</v>
      </c>
      <c r="IB1" s="7" t="s">
        <v>949</v>
      </c>
      <c r="IC1" s="7" t="s">
        <v>950</v>
      </c>
      <c r="ID1" s="7" t="s">
        <v>951</v>
      </c>
      <c r="IE1" s="7" t="s">
        <v>952</v>
      </c>
      <c r="IF1" s="7" t="s">
        <v>953</v>
      </c>
      <c r="IG1" s="7" t="s">
        <v>954</v>
      </c>
      <c r="IH1" s="7" t="s">
        <v>955</v>
      </c>
      <c r="II1" s="7" t="s">
        <v>956</v>
      </c>
      <c r="IJ1" s="7" t="s">
        <v>957</v>
      </c>
      <c r="IK1" s="7" t="s">
        <v>958</v>
      </c>
      <c r="IL1" s="7" t="s">
        <v>959</v>
      </c>
      <c r="IM1" s="7" t="s">
        <v>960</v>
      </c>
      <c r="IN1" s="7" t="s">
        <v>961</v>
      </c>
      <c r="IO1" s="7" t="s">
        <v>962</v>
      </c>
      <c r="IP1" s="7" t="s">
        <v>963</v>
      </c>
      <c r="IQ1" s="7" t="s">
        <v>964</v>
      </c>
      <c r="IR1" s="7" t="s">
        <v>965</v>
      </c>
      <c r="IS1" s="7" t="s">
        <v>966</v>
      </c>
      <c r="IT1" s="7" t="s">
        <v>967</v>
      </c>
      <c r="IU1" s="7" t="s">
        <v>968</v>
      </c>
      <c r="IV1" s="7" t="s">
        <v>970</v>
      </c>
      <c r="IW1" s="7" t="s">
        <v>971</v>
      </c>
      <c r="IX1" s="7" t="s">
        <v>1603</v>
      </c>
      <c r="IY1" s="7" t="s">
        <v>969</v>
      </c>
    </row>
    <row r="2" spans="1:259" x14ac:dyDescent="0.25">
      <c r="A2" s="7">
        <v>999990</v>
      </c>
      <c r="B2" s="7" t="s">
        <v>45</v>
      </c>
      <c r="E2" s="154">
        <v>0.38</v>
      </c>
      <c r="F2" s="7">
        <v>61</v>
      </c>
      <c r="G2" s="7" t="s">
        <v>47</v>
      </c>
      <c r="H2" s="7">
        <v>58</v>
      </c>
      <c r="I2" s="7" t="s">
        <v>48</v>
      </c>
      <c r="J2" s="7">
        <v>61</v>
      </c>
      <c r="K2" s="7" t="s">
        <v>47</v>
      </c>
      <c r="L2" s="7">
        <v>8.66</v>
      </c>
      <c r="M2" s="7" t="s">
        <v>46</v>
      </c>
      <c r="N2" s="7">
        <v>38.076187118999997</v>
      </c>
      <c r="O2" s="7">
        <v>54068</v>
      </c>
      <c r="P2" s="7">
        <v>54068</v>
      </c>
      <c r="Q2" s="7">
        <v>6273</v>
      </c>
      <c r="R2" s="7">
        <v>17115</v>
      </c>
      <c r="S2" s="7">
        <v>1868</v>
      </c>
      <c r="T2" s="7">
        <v>24821</v>
      </c>
      <c r="U2" s="7">
        <v>141</v>
      </c>
      <c r="V2" s="7">
        <v>61</v>
      </c>
      <c r="W2" s="7">
        <v>1269</v>
      </c>
      <c r="X2" s="7">
        <v>1309</v>
      </c>
      <c r="Y2" s="7">
        <v>1.34645262E-2</v>
      </c>
      <c r="Z2" s="7">
        <v>9.4695569000000004E-3</v>
      </c>
      <c r="AA2" s="7">
        <v>1.26137457E-2</v>
      </c>
      <c r="AB2" s="7">
        <v>1.0209365999999999E-2</v>
      </c>
      <c r="AC2" s="7">
        <v>2.0566693800000001E-2</v>
      </c>
      <c r="AD2" s="7">
        <v>5.4523932800000001E-2</v>
      </c>
      <c r="AE2" s="7">
        <v>5.6632388800000003E-2</v>
      </c>
      <c r="AF2" s="7">
        <v>4.4462528699999997E-2</v>
      </c>
      <c r="AG2" s="7">
        <v>5.0454982600000003E-2</v>
      </c>
      <c r="AH2" s="7">
        <v>3.4049715199999997E-2</v>
      </c>
      <c r="AI2" s="7">
        <v>8.5004069000000002E-2</v>
      </c>
      <c r="AJ2" s="7">
        <v>0.1372900792</v>
      </c>
      <c r="AK2" s="7">
        <v>0.30195309609999998</v>
      </c>
      <c r="AL2" s="7">
        <v>0.25778649110000001</v>
      </c>
      <c r="AM2" s="7">
        <v>0.31062735809999997</v>
      </c>
      <c r="AN2" s="7">
        <v>0.21145594440000001</v>
      </c>
      <c r="AO2" s="7">
        <v>0.3313050233</v>
      </c>
      <c r="AP2" s="7">
        <v>0.3036546571</v>
      </c>
      <c r="AQ2" s="7">
        <v>9.9504328000000006E-3</v>
      </c>
      <c r="AR2" s="7">
        <v>8.9331952000000006E-3</v>
      </c>
      <c r="AS2" s="7">
        <v>1.5443515600000001E-2</v>
      </c>
      <c r="AT2" s="7">
        <v>1.2003403100000001E-2</v>
      </c>
      <c r="AU2" s="7">
        <v>1.46112303E-2</v>
      </c>
      <c r="AV2" s="7">
        <v>1.9031589799999998E-2</v>
      </c>
      <c r="AW2" s="7">
        <v>0.61799955610000001</v>
      </c>
      <c r="AX2" s="7">
        <v>0.67934822819999996</v>
      </c>
      <c r="AY2" s="7">
        <v>0.61086039800000003</v>
      </c>
      <c r="AZ2" s="7">
        <v>0.73228157140000005</v>
      </c>
      <c r="BA2" s="7">
        <v>0.54851298370000001</v>
      </c>
      <c r="BB2" s="7">
        <v>0.48549974109999999</v>
      </c>
      <c r="BC2" s="7">
        <v>3.5398094526000001</v>
      </c>
      <c r="BD2" s="7">
        <v>3.6214985537</v>
      </c>
      <c r="BE2" s="7">
        <v>3.5435725959000002</v>
      </c>
      <c r="BF2" s="7">
        <v>3.6860480352999998</v>
      </c>
      <c r="BG2" s="7">
        <v>3.4286384623999999</v>
      </c>
      <c r="BH2" s="7">
        <v>3.2438017308</v>
      </c>
      <c r="BI2" s="7">
        <v>4.3278834000000004E-3</v>
      </c>
      <c r="BJ2" s="7">
        <v>4.7347784000000004E-3</v>
      </c>
      <c r="BK2" s="7">
        <v>5.4560922999999997E-3</v>
      </c>
      <c r="BL2" s="7">
        <v>8.8037285999999996E-3</v>
      </c>
      <c r="BM2" s="7">
        <v>5.1786638999999999E-3</v>
      </c>
      <c r="BN2" s="7">
        <v>1.07272324E-2</v>
      </c>
      <c r="BO2" s="7">
        <v>2.2120292999999999E-2</v>
      </c>
      <c r="BP2" s="7">
        <v>5.4431456699999999E-2</v>
      </c>
      <c r="BQ2" s="7">
        <v>3.1386402299999998E-2</v>
      </c>
      <c r="BR2" s="7">
        <v>1.40748687E-2</v>
      </c>
      <c r="BS2" s="7">
        <v>2.07146556E-2</v>
      </c>
      <c r="BT2" s="7">
        <v>2.4543167899999999E-2</v>
      </c>
      <c r="BU2" s="7">
        <v>2.9444403300000001E-2</v>
      </c>
      <c r="BV2" s="7">
        <v>2.43767108E-2</v>
      </c>
      <c r="BW2" s="7">
        <v>4.25760154E-2</v>
      </c>
      <c r="BX2" s="7">
        <v>6.4603832200000003E-2</v>
      </c>
      <c r="BY2" s="7">
        <v>8.6853591800000005E-2</v>
      </c>
      <c r="BZ2" s="7">
        <v>6.7341126000000001E-2</v>
      </c>
      <c r="CA2" s="7">
        <v>3.8140683844000001</v>
      </c>
      <c r="CB2" s="7">
        <v>3.7726645276999999</v>
      </c>
      <c r="CC2" s="7">
        <v>3.739022292</v>
      </c>
      <c r="CD2" s="7">
        <v>3.7311239730999999</v>
      </c>
      <c r="CE2" s="7">
        <v>3.7465884024</v>
      </c>
      <c r="CF2" s="7">
        <v>3.6387211701000002</v>
      </c>
      <c r="CG2" s="7">
        <v>3.5720519111</v>
      </c>
      <c r="CH2" s="7">
        <v>3.4341962312000001</v>
      </c>
      <c r="CI2" s="7">
        <v>3.5457661404</v>
      </c>
      <c r="CJ2" s="7">
        <v>0.1433195236</v>
      </c>
      <c r="CK2" s="7">
        <v>0.16976769990000001</v>
      </c>
      <c r="CL2" s="7">
        <v>0.19264629729999999</v>
      </c>
      <c r="CM2" s="7">
        <v>0.18104978920000001</v>
      </c>
      <c r="CN2" s="7">
        <v>0.18643190060000001</v>
      </c>
      <c r="CO2" s="7">
        <v>0.23901383440000001</v>
      </c>
      <c r="CP2" s="7">
        <v>0.2270844122</v>
      </c>
      <c r="CQ2" s="7">
        <v>0.2216653103</v>
      </c>
      <c r="CR2" s="7">
        <v>0.21970481620000001</v>
      </c>
      <c r="CS2" s="7">
        <v>7.9529480999999992E-3</v>
      </c>
      <c r="CT2" s="7">
        <v>8.5078050000000002E-3</v>
      </c>
      <c r="CU2" s="7">
        <v>1.1023155999999999E-2</v>
      </c>
      <c r="CV2" s="7">
        <v>9.3955758999999996E-3</v>
      </c>
      <c r="CW2" s="7">
        <v>1.0616261E-2</v>
      </c>
      <c r="CX2" s="7">
        <v>1.36494784E-2</v>
      </c>
      <c r="CY2" s="7">
        <v>1.2373307700000001E-2</v>
      </c>
      <c r="CZ2" s="7">
        <v>1.26137457E-2</v>
      </c>
      <c r="DA2" s="7">
        <v>1.25212695E-2</v>
      </c>
      <c r="DB2" s="7">
        <v>0.8303247762</v>
      </c>
      <c r="DC2" s="7">
        <v>0.79627506100000001</v>
      </c>
      <c r="DD2" s="7">
        <v>0.76633128650000004</v>
      </c>
      <c r="DE2" s="7">
        <v>0.77130650290000002</v>
      </c>
      <c r="DF2" s="7">
        <v>0.77339646370000004</v>
      </c>
      <c r="DG2" s="7">
        <v>0.69403343939999995</v>
      </c>
      <c r="DH2" s="7">
        <v>0.67381815489999997</v>
      </c>
      <c r="DI2" s="7">
        <v>0.6244358955</v>
      </c>
      <c r="DJ2" s="7">
        <v>0.66904638599999999</v>
      </c>
      <c r="DK2" s="7">
        <v>0.1232891914</v>
      </c>
      <c r="DL2" s="7">
        <v>1.1171117899999999E-2</v>
      </c>
      <c r="DM2" s="7">
        <v>6.6767774000000002E-3</v>
      </c>
      <c r="DN2" s="7">
        <v>1.2539764700000001E-2</v>
      </c>
      <c r="DO2" s="7">
        <v>7.9344528999999997E-3</v>
      </c>
      <c r="DP2" s="7">
        <v>1.4796182600000001E-2</v>
      </c>
      <c r="DQ2" s="7">
        <v>5.8426425999999997E-2</v>
      </c>
      <c r="DR2" s="7">
        <v>1.28356884E-2</v>
      </c>
      <c r="DS2" s="7">
        <v>1.4426278000000001E-2</v>
      </c>
      <c r="DT2" s="7">
        <v>0.1664200636</v>
      </c>
      <c r="DU2" s="7">
        <v>4.55907376E-2</v>
      </c>
      <c r="DV2" s="7">
        <v>3.3975734299999998E-2</v>
      </c>
      <c r="DW2" s="7">
        <v>4.8642450199999999E-2</v>
      </c>
      <c r="DX2" s="7">
        <v>3.4493600700000002E-2</v>
      </c>
      <c r="DY2" s="7">
        <v>5.8555892599999999E-2</v>
      </c>
      <c r="DZ2" s="7">
        <v>0.1122845306</v>
      </c>
      <c r="EA2" s="7">
        <v>4.99741067E-2</v>
      </c>
      <c r="EB2" s="7">
        <v>5.5726122699999998E-2</v>
      </c>
      <c r="EC2" s="7">
        <v>0.29853147889999998</v>
      </c>
      <c r="ED2" s="7">
        <v>0.28186727820000002</v>
      </c>
      <c r="EE2" s="7">
        <v>0.27204631210000002</v>
      </c>
      <c r="EF2" s="7">
        <v>0.27200932160000002</v>
      </c>
      <c r="EG2" s="7">
        <v>0.2455981357</v>
      </c>
      <c r="EH2" s="7">
        <v>0.31292076639999999</v>
      </c>
      <c r="EI2" s="7">
        <v>0.32259377080000001</v>
      </c>
      <c r="EJ2" s="7">
        <v>0.32756898719999999</v>
      </c>
      <c r="EK2" s="7">
        <v>0.3430494932</v>
      </c>
      <c r="EL2" s="7">
        <v>0.37334467710000002</v>
      </c>
      <c r="EM2" s="7">
        <v>0.6382148406</v>
      </c>
      <c r="EN2" s="7">
        <v>0.66183324700000001</v>
      </c>
      <c r="EO2" s="7">
        <v>0.64159946729999995</v>
      </c>
      <c r="EP2" s="7">
        <v>0.68469334910000001</v>
      </c>
      <c r="EQ2" s="7">
        <v>0.57991788119999998</v>
      </c>
      <c r="ER2" s="7">
        <v>0.46053118300000001</v>
      </c>
      <c r="ES2" s="7">
        <v>0.57978841459999997</v>
      </c>
      <c r="ET2" s="7">
        <v>0.55478286600000004</v>
      </c>
      <c r="EU2" s="7">
        <v>3.8414588999999999E-2</v>
      </c>
      <c r="EV2" s="7">
        <v>2.3156025699999999E-2</v>
      </c>
      <c r="EW2" s="7">
        <v>2.5467929300000001E-2</v>
      </c>
      <c r="EX2" s="7">
        <v>2.5208996099999999E-2</v>
      </c>
      <c r="EY2" s="7">
        <v>2.72804616E-2</v>
      </c>
      <c r="EZ2" s="7">
        <v>3.3809277200000001E-2</v>
      </c>
      <c r="FA2" s="7">
        <v>4.6164089700000001E-2</v>
      </c>
      <c r="FB2" s="7">
        <v>2.9832803099999999E-2</v>
      </c>
      <c r="FC2" s="7">
        <v>3.2015240100000002E-2</v>
      </c>
      <c r="FD2" s="7">
        <v>2.9587620933999998</v>
      </c>
      <c r="FE2" s="7">
        <v>3.5838003635</v>
      </c>
      <c r="FF2" s="7">
        <v>3.6305630942999998</v>
      </c>
      <c r="FG2" s="7">
        <v>3.5825633242000001</v>
      </c>
      <c r="FH2" s="7">
        <v>3.6521210047000001</v>
      </c>
      <c r="FI2" s="7">
        <v>3.5089777947999998</v>
      </c>
      <c r="FJ2" s="7">
        <v>3.2425928799000001</v>
      </c>
      <c r="FK2" s="7">
        <v>3.5196454103999999</v>
      </c>
      <c r="FL2" s="7">
        <v>3.4857557750999999</v>
      </c>
      <c r="FM2" s="7">
        <v>1.10416513E-2</v>
      </c>
      <c r="FN2" s="7">
        <v>6.6767774000000002E-3</v>
      </c>
      <c r="FO2" s="7">
        <v>1.00244137E-2</v>
      </c>
      <c r="FP2" s="7">
        <v>1.4148849599999999E-2</v>
      </c>
      <c r="FQ2" s="7">
        <v>4.1336835099999997E-2</v>
      </c>
      <c r="FR2" s="7">
        <v>3.3161944200000001E-2</v>
      </c>
      <c r="FS2" s="7">
        <v>6.31796996E-2</v>
      </c>
      <c r="FT2" s="7">
        <v>0.13523710880000001</v>
      </c>
      <c r="FU2" s="7">
        <v>0.16588370199999999</v>
      </c>
      <c r="FV2" s="7">
        <v>0.46687504619999998</v>
      </c>
      <c r="FW2" s="7">
        <v>5.2433972000000002E-2</v>
      </c>
      <c r="FX2" s="7">
        <v>0.42576015389999999</v>
      </c>
      <c r="FY2" s="7">
        <v>0.55617000809999995</v>
      </c>
      <c r="FZ2" s="7">
        <v>0.22249759559999999</v>
      </c>
      <c r="GA2" s="7">
        <v>0.20169046390000001</v>
      </c>
      <c r="GB2" s="7">
        <v>0.13072427310000001</v>
      </c>
      <c r="GC2" s="7">
        <v>0.22924835390000001</v>
      </c>
      <c r="GD2" s="7">
        <v>0.12108825920000001</v>
      </c>
      <c r="GE2" s="7">
        <v>7.0448324300000004E-2</v>
      </c>
      <c r="GF2" s="7">
        <v>0.231282829</v>
      </c>
      <c r="GG2" s="7">
        <v>0.1264888659</v>
      </c>
      <c r="GH2" s="7">
        <v>8.7611896100000003E-2</v>
      </c>
      <c r="GI2" s="7">
        <v>0.22993267740000001</v>
      </c>
      <c r="GJ2" s="7">
        <v>0.12497225720000001</v>
      </c>
      <c r="GK2" s="7">
        <v>0.1550454983</v>
      </c>
      <c r="GL2" s="7">
        <v>8.7038544100000004E-2</v>
      </c>
      <c r="GM2" s="7">
        <v>9.4695569000000004E-3</v>
      </c>
      <c r="GN2" s="7">
        <v>2.3525930300000001E-2</v>
      </c>
      <c r="GO2" s="7">
        <v>4.1003920999999999E-2</v>
      </c>
      <c r="GP2" s="7">
        <v>3.5658799999999997E-2</v>
      </c>
      <c r="GQ2" s="7">
        <v>0.1033883258</v>
      </c>
      <c r="GR2" s="7">
        <v>2.97033365E-2</v>
      </c>
      <c r="GS2" s="7">
        <v>0.30615151289999998</v>
      </c>
      <c r="GT2" s="7">
        <v>0.29886439300000001</v>
      </c>
      <c r="GU2" s="7">
        <v>0.29525782350000002</v>
      </c>
      <c r="GV2" s="7">
        <v>0.32048531479999998</v>
      </c>
      <c r="GW2" s="7">
        <v>0.36100835980000001</v>
      </c>
      <c r="GX2" s="7">
        <v>0.3185803063</v>
      </c>
      <c r="GY2" s="7">
        <v>0.59933787080000001</v>
      </c>
      <c r="GZ2" s="7">
        <v>0.55515277060000001</v>
      </c>
      <c r="HA2" s="7">
        <v>0.4984279056</v>
      </c>
      <c r="HB2" s="7">
        <v>0.52274913069999995</v>
      </c>
      <c r="HC2" s="7">
        <v>0.39725900720000001</v>
      </c>
      <c r="HD2" s="7">
        <v>0.56624990750000004</v>
      </c>
      <c r="HE2" s="7">
        <v>3.7656284700000001E-2</v>
      </c>
      <c r="HF2" s="7">
        <v>6.4640822700000003E-2</v>
      </c>
      <c r="HG2" s="7">
        <v>8.8980542999999995E-2</v>
      </c>
      <c r="HH2" s="7">
        <v>5.8851816199999997E-2</v>
      </c>
      <c r="HI2" s="7">
        <v>7.05408005E-2</v>
      </c>
      <c r="HJ2" s="7">
        <v>3.2477620800000002E-2</v>
      </c>
      <c r="HK2" s="7">
        <v>1.8291780699999999E-2</v>
      </c>
      <c r="HL2" s="7">
        <v>2.0862617399999998E-2</v>
      </c>
      <c r="HM2" s="7">
        <v>3.7933713100000002E-2</v>
      </c>
      <c r="HN2" s="7">
        <v>2.2138788199999999E-2</v>
      </c>
      <c r="HO2" s="7">
        <v>3.02951838E-2</v>
      </c>
      <c r="HP2" s="7">
        <v>1.701561E-2</v>
      </c>
      <c r="HQ2" s="7">
        <v>2.9092994E-2</v>
      </c>
      <c r="HR2" s="7">
        <v>3.6953465999999997E-2</v>
      </c>
      <c r="HS2" s="7">
        <v>3.8396093800000003E-2</v>
      </c>
      <c r="HT2" s="7">
        <v>4.0116150000000003E-2</v>
      </c>
      <c r="HU2" s="7">
        <v>3.7508322900000002E-2</v>
      </c>
      <c r="HV2" s="7">
        <v>3.5973218899999999E-2</v>
      </c>
      <c r="HW2" s="7">
        <v>2.4746615400000001E-2</v>
      </c>
      <c r="HX2" s="7">
        <v>1.3279573899999999E-2</v>
      </c>
      <c r="HY2" s="7">
        <v>2.00488274E-2</v>
      </c>
      <c r="HZ2" s="7">
        <v>2.9555374700000001E-2</v>
      </c>
      <c r="IA2" s="7">
        <v>9.1236960899999997E-2</v>
      </c>
      <c r="IB2" s="7">
        <v>4.74217652E-2</v>
      </c>
      <c r="IC2" s="7">
        <v>9.4233187800000007E-2</v>
      </c>
      <c r="ID2" s="7">
        <v>0.12752459869999999</v>
      </c>
      <c r="IE2" s="7">
        <v>0.4168084634</v>
      </c>
      <c r="IF2" s="7">
        <v>0.30981356809999999</v>
      </c>
      <c r="IG2" s="7">
        <v>0.3258859214</v>
      </c>
      <c r="IH2" s="7">
        <v>0.35912184660000002</v>
      </c>
      <c r="II2" s="7">
        <v>0.42969963750000001</v>
      </c>
      <c r="IJ2" s="7">
        <v>0.59746985279999998</v>
      </c>
      <c r="IK2" s="7">
        <v>0.52337796849999996</v>
      </c>
      <c r="IL2" s="7">
        <v>0.44569800990000003</v>
      </c>
      <c r="IM2" s="7">
        <v>3.7508322900000002E-2</v>
      </c>
      <c r="IN2" s="7">
        <v>3.2015240100000002E-2</v>
      </c>
      <c r="IO2" s="7">
        <v>3.6454094800000003E-2</v>
      </c>
      <c r="IP2" s="7">
        <v>3.8100170199999998E-2</v>
      </c>
      <c r="IQ2" s="7">
        <v>3.3002305919000001</v>
      </c>
      <c r="IR2" s="7">
        <v>3.5408028737000001</v>
      </c>
      <c r="IS2" s="7">
        <v>3.4037660517999999</v>
      </c>
      <c r="IT2" s="7">
        <v>3.2693239502</v>
      </c>
    </row>
    <row r="3" spans="1:259" x14ac:dyDescent="0.25">
      <c r="A3" s="7">
        <v>999999</v>
      </c>
      <c r="B3" s="7" t="s">
        <v>49</v>
      </c>
      <c r="E3" s="154">
        <v>0.25</v>
      </c>
      <c r="F3" s="7">
        <v>68</v>
      </c>
      <c r="G3" s="7" t="s">
        <v>47</v>
      </c>
      <c r="H3" s="7">
        <v>63</v>
      </c>
      <c r="I3" s="7" t="s">
        <v>47</v>
      </c>
      <c r="J3" s="7">
        <v>58</v>
      </c>
      <c r="K3" s="7" t="s">
        <v>48</v>
      </c>
      <c r="L3" s="7">
        <v>8.42</v>
      </c>
      <c r="M3" s="7" t="s">
        <v>50</v>
      </c>
      <c r="N3" s="7">
        <v>25.432493224000002</v>
      </c>
      <c r="O3" s="7">
        <v>16545</v>
      </c>
      <c r="P3" s="7">
        <v>16545</v>
      </c>
      <c r="Q3" s="7">
        <v>1818</v>
      </c>
      <c r="R3" s="7">
        <v>6666</v>
      </c>
      <c r="S3" s="7">
        <v>465</v>
      </c>
      <c r="T3" s="7">
        <v>6370</v>
      </c>
      <c r="U3" s="7">
        <v>48</v>
      </c>
      <c r="V3" s="7">
        <v>27</v>
      </c>
      <c r="W3" s="7">
        <v>365</v>
      </c>
      <c r="X3" s="7">
        <v>511</v>
      </c>
      <c r="Y3" s="7">
        <v>1.5714717400000001E-2</v>
      </c>
      <c r="Z3" s="7">
        <v>1.2330009100000001E-2</v>
      </c>
      <c r="AA3" s="7">
        <v>1.51103052E-2</v>
      </c>
      <c r="AB3" s="7">
        <v>2.1698398300000001E-2</v>
      </c>
      <c r="AC3" s="7">
        <v>3.13689937E-2</v>
      </c>
      <c r="AD3" s="7">
        <v>7.4100936800000003E-2</v>
      </c>
      <c r="AE3" s="7">
        <v>6.0078573599999997E-2</v>
      </c>
      <c r="AF3" s="7">
        <v>4.7567240900000002E-2</v>
      </c>
      <c r="AG3" s="7">
        <v>6.0139014800000001E-2</v>
      </c>
      <c r="AH3" s="7">
        <v>5.5545482E-2</v>
      </c>
      <c r="AI3" s="7">
        <v>0.1204593533</v>
      </c>
      <c r="AJ3" s="7">
        <v>0.1682079178</v>
      </c>
      <c r="AK3" s="7">
        <v>0.32886068299999999</v>
      </c>
      <c r="AL3" s="7">
        <v>0.29035962529999998</v>
      </c>
      <c r="AM3" s="7">
        <v>0.35164702329999997</v>
      </c>
      <c r="AN3" s="7">
        <v>0.2463584164</v>
      </c>
      <c r="AO3" s="7">
        <v>0.34669084319999999</v>
      </c>
      <c r="AP3" s="7">
        <v>0.31804170440000001</v>
      </c>
      <c r="AQ3" s="7">
        <v>1.06376549E-2</v>
      </c>
      <c r="AR3" s="7">
        <v>7.1320641000000001E-3</v>
      </c>
      <c r="AS3" s="7">
        <v>1.5472952599999999E-2</v>
      </c>
      <c r="AT3" s="7">
        <v>1.06376549E-2</v>
      </c>
      <c r="AU3" s="7">
        <v>1.3417950999999999E-2</v>
      </c>
      <c r="AV3" s="7">
        <v>1.9401631900000001E-2</v>
      </c>
      <c r="AW3" s="7">
        <v>0.58470837109999996</v>
      </c>
      <c r="AX3" s="7">
        <v>0.64261106069999996</v>
      </c>
      <c r="AY3" s="7">
        <v>0.55763070410000004</v>
      </c>
      <c r="AZ3" s="7">
        <v>0.66576004840000003</v>
      </c>
      <c r="BA3" s="7">
        <v>0.48806285890000001</v>
      </c>
      <c r="BB3" s="7">
        <v>0.42024780900000003</v>
      </c>
      <c r="BC3" s="7">
        <v>3.4985032683999999</v>
      </c>
      <c r="BD3" s="7">
        <v>3.5744810373</v>
      </c>
      <c r="BE3" s="7">
        <v>3.4746147707000001</v>
      </c>
      <c r="BF3" s="7">
        <v>3.5729122120999999</v>
      </c>
      <c r="BG3" s="7">
        <v>3.3090118238000001</v>
      </c>
      <c r="BH3" s="7">
        <v>3.1058925048999999</v>
      </c>
      <c r="BI3" s="7">
        <v>6.1650044999999997E-3</v>
      </c>
      <c r="BJ3" s="7">
        <v>7.7969175000000002E-3</v>
      </c>
      <c r="BK3" s="7">
        <v>9.6101541000000006E-3</v>
      </c>
      <c r="BL3" s="7">
        <v>1.4505893000000001E-2</v>
      </c>
      <c r="BM3" s="7">
        <v>8.0991236000000008E-3</v>
      </c>
      <c r="BN3" s="7">
        <v>1.8313689899999999E-2</v>
      </c>
      <c r="BO3" s="7">
        <v>8.2744031400000001E-2</v>
      </c>
      <c r="BP3" s="7">
        <v>0.1579329102</v>
      </c>
      <c r="BQ3" s="7">
        <v>0.1048050771</v>
      </c>
      <c r="BR3" s="7">
        <v>2.9434874600000001E-2</v>
      </c>
      <c r="BS3" s="7">
        <v>4.4666062300000003E-2</v>
      </c>
      <c r="BT3" s="7">
        <v>4.9803566000000001E-2</v>
      </c>
      <c r="BU3" s="7">
        <v>5.3067391999999998E-2</v>
      </c>
      <c r="BV3" s="7">
        <v>4.37594439E-2</v>
      </c>
      <c r="BW3" s="7">
        <v>7.3617407100000004E-2</v>
      </c>
      <c r="BX3" s="7">
        <v>0.13865216080000001</v>
      </c>
      <c r="BY3" s="7">
        <v>0.14916893319999999</v>
      </c>
      <c r="BZ3" s="7">
        <v>0.13357509819999999</v>
      </c>
      <c r="CA3" s="7">
        <v>3.6600698487000001</v>
      </c>
      <c r="CB3" s="7">
        <v>3.5681999143000001</v>
      </c>
      <c r="CC3" s="7">
        <v>3.5369379344</v>
      </c>
      <c r="CD3" s="7">
        <v>3.5547243853000001</v>
      </c>
      <c r="CE3" s="7">
        <v>3.5580124071000001</v>
      </c>
      <c r="CF3" s="7">
        <v>3.4398644485999998</v>
      </c>
      <c r="CG3" s="7">
        <v>3.1471386285</v>
      </c>
      <c r="CH3" s="7">
        <v>2.9577126677000001</v>
      </c>
      <c r="CI3" s="7">
        <v>3.1128287244999999</v>
      </c>
      <c r="CJ3" s="7">
        <v>0.2579631309</v>
      </c>
      <c r="CK3" s="7">
        <v>0.31338773040000001</v>
      </c>
      <c r="CL3" s="7">
        <v>0.3265639166</v>
      </c>
      <c r="CM3" s="7">
        <v>0.28927168330000003</v>
      </c>
      <c r="CN3" s="7">
        <v>0.32311876699999997</v>
      </c>
      <c r="CO3" s="7">
        <v>0.3472952554</v>
      </c>
      <c r="CP3" s="7">
        <v>0.31036566939999999</v>
      </c>
      <c r="CQ3" s="7">
        <v>0.2513145966</v>
      </c>
      <c r="CR3" s="7">
        <v>0.28909035960000001</v>
      </c>
      <c r="CS3" s="7">
        <v>1.35388335E-2</v>
      </c>
      <c r="CT3" s="7">
        <v>1.31761862E-2</v>
      </c>
      <c r="CU3" s="7">
        <v>1.7407071600000001E-2</v>
      </c>
      <c r="CV3" s="7">
        <v>1.4264128100000001E-2</v>
      </c>
      <c r="CW3" s="7">
        <v>1.5956482300000002E-2</v>
      </c>
      <c r="CX3" s="7">
        <v>1.9038984599999999E-2</v>
      </c>
      <c r="CY3" s="7">
        <v>1.9885161700000001E-2</v>
      </c>
      <c r="CZ3" s="7">
        <v>1.80719251E-2</v>
      </c>
      <c r="DA3" s="7">
        <v>1.8615896E-2</v>
      </c>
      <c r="DB3" s="7">
        <v>0.69289815649999997</v>
      </c>
      <c r="DC3" s="7">
        <v>0.62097310370000003</v>
      </c>
      <c r="DD3" s="7">
        <v>0.59661529160000004</v>
      </c>
      <c r="DE3" s="7">
        <v>0.6288909036</v>
      </c>
      <c r="DF3" s="7">
        <v>0.60906618310000005</v>
      </c>
      <c r="DG3" s="7">
        <v>0.54173466299999995</v>
      </c>
      <c r="DH3" s="7">
        <v>0.44835297670000002</v>
      </c>
      <c r="DI3" s="7">
        <v>0.42351163489999999</v>
      </c>
      <c r="DJ3" s="7">
        <v>0.45391356910000003</v>
      </c>
      <c r="DK3" s="7">
        <v>0.1472348141</v>
      </c>
      <c r="DL3" s="7">
        <v>1.7951042600000001E-2</v>
      </c>
      <c r="DM3" s="7">
        <v>1.29344213E-2</v>
      </c>
      <c r="DN3" s="7">
        <v>2.68359021E-2</v>
      </c>
      <c r="DO3" s="7">
        <v>1.4747657900000001E-2</v>
      </c>
      <c r="DP3" s="7">
        <v>2.6533695999999999E-2</v>
      </c>
      <c r="DQ3" s="7">
        <v>6.1831368999999997E-2</v>
      </c>
      <c r="DR3" s="7">
        <v>2.2302810499999999E-2</v>
      </c>
      <c r="DS3" s="7">
        <v>2.5264430300000001E-2</v>
      </c>
      <c r="DT3" s="7">
        <v>0.163614385</v>
      </c>
      <c r="DU3" s="7">
        <v>7.2227259000000002E-2</v>
      </c>
      <c r="DV3" s="7">
        <v>5.30069507E-2</v>
      </c>
      <c r="DW3" s="7">
        <v>8.8788153499999994E-2</v>
      </c>
      <c r="DX3" s="7">
        <v>5.7540042299999997E-2</v>
      </c>
      <c r="DY3" s="7">
        <v>8.6793593200000005E-2</v>
      </c>
      <c r="DZ3" s="7">
        <v>0.12698700509999999</v>
      </c>
      <c r="EA3" s="7">
        <v>7.9117558199999993E-2</v>
      </c>
      <c r="EB3" s="7">
        <v>8.5826533699999999E-2</v>
      </c>
      <c r="EC3" s="7">
        <v>0.29199153820000001</v>
      </c>
      <c r="ED3" s="7">
        <v>0.38676337259999999</v>
      </c>
      <c r="EE3" s="7">
        <v>0.36307041400000001</v>
      </c>
      <c r="EF3" s="7">
        <v>0.3401631913</v>
      </c>
      <c r="EG3" s="7">
        <v>0.31532184949999997</v>
      </c>
      <c r="EH3" s="7">
        <v>0.3644605621</v>
      </c>
      <c r="EI3" s="7">
        <v>0.34656996070000001</v>
      </c>
      <c r="EJ3" s="7">
        <v>0.39619220309999997</v>
      </c>
      <c r="EK3" s="7">
        <v>0.4236929586</v>
      </c>
      <c r="EL3" s="7">
        <v>0.35986702929999997</v>
      </c>
      <c r="EM3" s="7">
        <v>0.50039286790000004</v>
      </c>
      <c r="EN3" s="7">
        <v>0.54548201870000002</v>
      </c>
      <c r="EO3" s="7">
        <v>0.51955273499999999</v>
      </c>
      <c r="EP3" s="7">
        <v>0.58603807799999996</v>
      </c>
      <c r="EQ3" s="7">
        <v>0.49035962529999999</v>
      </c>
      <c r="ER3" s="7">
        <v>0.41831368990000001</v>
      </c>
      <c r="ES3" s="7">
        <v>0.47422181930000001</v>
      </c>
      <c r="ET3" s="7">
        <v>0.43288002419999999</v>
      </c>
      <c r="EU3" s="7">
        <v>3.7292233299999998E-2</v>
      </c>
      <c r="EV3" s="7">
        <v>2.26654578E-2</v>
      </c>
      <c r="EW3" s="7">
        <v>2.5506195200000002E-2</v>
      </c>
      <c r="EX3" s="7">
        <v>2.46600181E-2</v>
      </c>
      <c r="EY3" s="7">
        <v>2.6352372299999999E-2</v>
      </c>
      <c r="EZ3" s="7">
        <v>3.1852523399999999E-2</v>
      </c>
      <c r="FA3" s="7">
        <v>4.6297975200000001E-2</v>
      </c>
      <c r="FB3" s="7">
        <v>2.81656089E-2</v>
      </c>
      <c r="FC3" s="7">
        <v>3.2336053199999999E-2</v>
      </c>
      <c r="FD3" s="7">
        <v>2.8979784028000002</v>
      </c>
      <c r="FE3" s="7">
        <v>3.4013605442000001</v>
      </c>
      <c r="FF3" s="7">
        <v>3.4788190782999999</v>
      </c>
      <c r="FG3" s="7">
        <v>3.3866270062999999</v>
      </c>
      <c r="FH3" s="7">
        <v>3.5125085355999999</v>
      </c>
      <c r="FI3" s="7">
        <v>3.362030216</v>
      </c>
      <c r="FJ3" s="7">
        <v>3.1758032828</v>
      </c>
      <c r="FK3" s="7">
        <v>3.3606567573000001</v>
      </c>
      <c r="FL3" s="7">
        <v>3.3064334790999999</v>
      </c>
      <c r="FM3" s="7">
        <v>1.44454518E-2</v>
      </c>
      <c r="FN3" s="7">
        <v>8.3408884999999992E-3</v>
      </c>
      <c r="FO3" s="7">
        <v>1.0093683900000001E-2</v>
      </c>
      <c r="FP3" s="7">
        <v>1.7225747999999999E-2</v>
      </c>
      <c r="FQ3" s="7">
        <v>5.6391659099999998E-2</v>
      </c>
      <c r="FR3" s="7">
        <v>3.7292233299999998E-2</v>
      </c>
      <c r="FS3" s="7">
        <v>7.6639468099999997E-2</v>
      </c>
      <c r="FT3" s="7">
        <v>0.15696585069999999</v>
      </c>
      <c r="FU3" s="7">
        <v>0.167180417</v>
      </c>
      <c r="FV3" s="7">
        <v>0.4103354488</v>
      </c>
      <c r="FW3" s="7">
        <v>4.5089150799999998E-2</v>
      </c>
      <c r="FX3" s="7">
        <v>0.54318525230000003</v>
      </c>
      <c r="FY3" s="7">
        <v>0.54385010580000004</v>
      </c>
      <c r="FZ3" s="7">
        <v>0.22671501960000001</v>
      </c>
      <c r="GA3" s="7">
        <v>0.15037775759999999</v>
      </c>
      <c r="GB3" s="7">
        <v>0.1492293744</v>
      </c>
      <c r="GC3" s="7">
        <v>0.2443638561</v>
      </c>
      <c r="GD3" s="7">
        <v>8.9815654300000006E-2</v>
      </c>
      <c r="GE3" s="7">
        <v>8.3408884899999994E-2</v>
      </c>
      <c r="GF3" s="7">
        <v>0.2422484134</v>
      </c>
      <c r="GG3" s="7">
        <v>9.1749773300000004E-2</v>
      </c>
      <c r="GH3" s="7">
        <v>9.1387125999999999E-2</v>
      </c>
      <c r="GI3" s="7">
        <v>0.2229676639</v>
      </c>
      <c r="GJ3" s="7">
        <v>0.1248715624</v>
      </c>
      <c r="GK3" s="7">
        <v>0.13212450889999999</v>
      </c>
      <c r="GL3" s="7">
        <v>6.3705046799999998E-2</v>
      </c>
      <c r="GM3" s="7">
        <v>1.78301602E-2</v>
      </c>
      <c r="GN3" s="7">
        <v>2.8226050200000002E-2</v>
      </c>
      <c r="GO3" s="7">
        <v>3.3423995200000001E-2</v>
      </c>
      <c r="GP3" s="7">
        <v>4.2550619499999998E-2</v>
      </c>
      <c r="GQ3" s="7">
        <v>0.1472348141</v>
      </c>
      <c r="GR3" s="7">
        <v>4.3638561499999999E-2</v>
      </c>
      <c r="GS3" s="7">
        <v>0.37431248109999998</v>
      </c>
      <c r="GT3" s="7">
        <v>0.32644303409999997</v>
      </c>
      <c r="GU3" s="7">
        <v>0.31731640979999998</v>
      </c>
      <c r="GV3" s="7">
        <v>0.3277122998</v>
      </c>
      <c r="GW3" s="7">
        <v>0.37382895129999999</v>
      </c>
      <c r="GX3" s="7">
        <v>0.3764883651</v>
      </c>
      <c r="GY3" s="7">
        <v>0.40465397400000003</v>
      </c>
      <c r="GZ3" s="7">
        <v>0.48129344210000002</v>
      </c>
      <c r="HA3" s="7">
        <v>0.42895134480000002</v>
      </c>
      <c r="HB3" s="7">
        <v>0.43112722879999998</v>
      </c>
      <c r="HC3" s="7">
        <v>0.27960108789999999</v>
      </c>
      <c r="HD3" s="7">
        <v>0.45373224540000001</v>
      </c>
      <c r="HE3" s="7">
        <v>0.14663040190000001</v>
      </c>
      <c r="HF3" s="7">
        <v>0.1035358114</v>
      </c>
      <c r="HG3" s="7">
        <v>0.1350861287</v>
      </c>
      <c r="HH3" s="7">
        <v>0.1051677244</v>
      </c>
      <c r="HI3" s="7">
        <v>0.12759141730000001</v>
      </c>
      <c r="HJ3" s="7">
        <v>6.8782109399999999E-2</v>
      </c>
      <c r="HK3" s="7">
        <v>2.5264430300000001E-2</v>
      </c>
      <c r="HL3" s="7">
        <v>2.26654578E-2</v>
      </c>
      <c r="HM3" s="7">
        <v>4.5874886699999999E-2</v>
      </c>
      <c r="HN3" s="7">
        <v>5.2281656099999997E-2</v>
      </c>
      <c r="HO3" s="7">
        <v>3.4632819600000003E-2</v>
      </c>
      <c r="HP3" s="7">
        <v>2.1819280699999999E-2</v>
      </c>
      <c r="HQ3" s="7">
        <v>3.1308552400000002E-2</v>
      </c>
      <c r="HR3" s="7">
        <v>3.7836204300000002E-2</v>
      </c>
      <c r="HS3" s="7">
        <v>3.9347234799999999E-2</v>
      </c>
      <c r="HT3" s="7">
        <v>4.1160471400000002E-2</v>
      </c>
      <c r="HU3" s="7">
        <v>3.7110909599999999E-2</v>
      </c>
      <c r="HV3" s="7">
        <v>3.5539437899999998E-2</v>
      </c>
      <c r="HW3" s="7">
        <v>2.6231489899999998E-2</v>
      </c>
      <c r="HX3" s="7">
        <v>1.52916289E-2</v>
      </c>
      <c r="HY3" s="7">
        <v>3.2880024200000003E-2</v>
      </c>
      <c r="HZ3" s="7">
        <v>5.2462979799999997E-2</v>
      </c>
      <c r="IA3" s="7">
        <v>0.10994258079999999</v>
      </c>
      <c r="IB3" s="7">
        <v>5.6633424000000002E-2</v>
      </c>
      <c r="IC3" s="7">
        <v>0.13230583260000001</v>
      </c>
      <c r="ID3" s="7">
        <v>0.17660924750000001</v>
      </c>
      <c r="IE3" s="7">
        <v>0.45137503779999999</v>
      </c>
      <c r="IF3" s="7">
        <v>0.3755817468</v>
      </c>
      <c r="IG3" s="7">
        <v>0.38017527950000002</v>
      </c>
      <c r="IH3" s="7">
        <v>0.3862798429</v>
      </c>
      <c r="II3" s="7">
        <v>0.37830160169999999</v>
      </c>
      <c r="IJ3" s="7">
        <v>0.52033847079999995</v>
      </c>
      <c r="IK3" s="7">
        <v>0.4190389846</v>
      </c>
      <c r="IL3" s="7">
        <v>0.34119069210000003</v>
      </c>
      <c r="IM3" s="7">
        <v>3.4149289800000003E-2</v>
      </c>
      <c r="IN3" s="7">
        <v>3.21547295E-2</v>
      </c>
      <c r="IO3" s="7">
        <v>3.5599879100000002E-2</v>
      </c>
      <c r="IP3" s="7">
        <v>4.34572378E-2</v>
      </c>
      <c r="IQ3" s="7">
        <v>3.2235294118</v>
      </c>
      <c r="IR3" s="7">
        <v>3.447511397</v>
      </c>
      <c r="IS3" s="7">
        <v>3.2291301078000001</v>
      </c>
      <c r="IT3" s="7">
        <v>3.0623657273</v>
      </c>
    </row>
    <row r="4" spans="1:259" x14ac:dyDescent="0.25">
      <c r="A4" s="7">
        <v>400009</v>
      </c>
      <c r="B4" s="7" t="s">
        <v>290</v>
      </c>
      <c r="D4" s="7" t="s">
        <v>52</v>
      </c>
      <c r="E4" s="7" t="s">
        <v>53</v>
      </c>
      <c r="M4" s="7" t="s">
        <v>46</v>
      </c>
      <c r="N4" s="7">
        <v>8.9130434783000005</v>
      </c>
      <c r="O4" s="7">
        <v>30</v>
      </c>
      <c r="P4" s="7">
        <v>30</v>
      </c>
      <c r="Q4" s="7">
        <v>3</v>
      </c>
      <c r="R4" s="7">
        <v>0</v>
      </c>
      <c r="S4" s="7">
        <v>0</v>
      </c>
      <c r="T4" s="7">
        <v>23</v>
      </c>
      <c r="U4" s="7">
        <v>0</v>
      </c>
      <c r="V4" s="7">
        <v>0</v>
      </c>
      <c r="W4" s="7">
        <v>1</v>
      </c>
      <c r="X4" s="7">
        <v>3</v>
      </c>
      <c r="Y4" s="7">
        <v>0</v>
      </c>
      <c r="Z4" s="7">
        <v>0</v>
      </c>
      <c r="AA4" s="7">
        <v>0</v>
      </c>
      <c r="AB4" s="7">
        <v>0</v>
      </c>
      <c r="AC4" s="7">
        <v>3.3333333299999997E-2</v>
      </c>
      <c r="AD4" s="7">
        <v>3.3333333299999997E-2</v>
      </c>
      <c r="AE4" s="7">
        <v>6.6666666700000002E-2</v>
      </c>
      <c r="AF4" s="7">
        <v>3.3333333299999997E-2</v>
      </c>
      <c r="AG4" s="7">
        <v>0</v>
      </c>
      <c r="AH4" s="7">
        <v>3.3333333299999997E-2</v>
      </c>
      <c r="AI4" s="7">
        <v>0.1333333333</v>
      </c>
      <c r="AJ4" s="7">
        <v>0.1333333333</v>
      </c>
      <c r="AK4" s="7">
        <v>0.33333333329999998</v>
      </c>
      <c r="AL4" s="7">
        <v>0.3</v>
      </c>
      <c r="AM4" s="7">
        <v>0.2333333333</v>
      </c>
      <c r="AN4" s="7">
        <v>0.1</v>
      </c>
      <c r="AO4" s="7">
        <v>0.33333333329999998</v>
      </c>
      <c r="AP4" s="7">
        <v>0.2666666667</v>
      </c>
      <c r="AQ4" s="7">
        <v>3.3333333299999997E-2</v>
      </c>
      <c r="AR4" s="7">
        <v>0</v>
      </c>
      <c r="AS4" s="7">
        <v>0</v>
      </c>
      <c r="AT4" s="7">
        <v>0</v>
      </c>
      <c r="AU4" s="7">
        <v>0</v>
      </c>
      <c r="AV4" s="7">
        <v>0</v>
      </c>
      <c r="AW4" s="7">
        <v>0.56666666669999999</v>
      </c>
      <c r="AX4" s="7">
        <v>0.66666666669999997</v>
      </c>
      <c r="AY4" s="7">
        <v>0.76666666670000005</v>
      </c>
      <c r="AZ4" s="7">
        <v>0.86666666670000003</v>
      </c>
      <c r="BA4" s="7">
        <v>0.5</v>
      </c>
      <c r="BB4" s="7">
        <v>0.56666666669999999</v>
      </c>
      <c r="BC4" s="7">
        <v>3.5172413793000001</v>
      </c>
      <c r="BD4" s="7">
        <v>3.6333333333</v>
      </c>
      <c r="BE4" s="7">
        <v>3.7666666666999999</v>
      </c>
      <c r="BF4" s="7">
        <v>3.8333333333000001</v>
      </c>
      <c r="BG4" s="7">
        <v>3.3</v>
      </c>
      <c r="BH4" s="7">
        <v>3.3666666667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6.6666666700000002E-2</v>
      </c>
      <c r="BO4" s="7">
        <v>0</v>
      </c>
      <c r="BP4" s="7">
        <v>6.6666666700000002E-2</v>
      </c>
      <c r="BQ4" s="7">
        <v>0</v>
      </c>
      <c r="BR4" s="7">
        <v>3.3333333299999997E-2</v>
      </c>
      <c r="BS4" s="7">
        <v>6.6666666700000002E-2</v>
      </c>
      <c r="BT4" s="7">
        <v>0.1</v>
      </c>
      <c r="BU4" s="7">
        <v>0.1</v>
      </c>
      <c r="BV4" s="7">
        <v>6.6666666700000002E-2</v>
      </c>
      <c r="BW4" s="7">
        <v>3.3333333299999997E-2</v>
      </c>
      <c r="BX4" s="7">
        <v>6.6666666700000002E-2</v>
      </c>
      <c r="BY4" s="7">
        <v>6.6666666700000002E-2</v>
      </c>
      <c r="BZ4" s="7">
        <v>0.1</v>
      </c>
      <c r="CA4" s="7">
        <v>3.8</v>
      </c>
      <c r="CB4" s="7">
        <v>3.7</v>
      </c>
      <c r="CC4" s="7">
        <v>3.6</v>
      </c>
      <c r="CD4" s="7">
        <v>3.6666666666999999</v>
      </c>
      <c r="CE4" s="7">
        <v>3.6666666666999999</v>
      </c>
      <c r="CF4" s="7">
        <v>3.4</v>
      </c>
      <c r="CG4" s="7">
        <v>3.5666666667000002</v>
      </c>
      <c r="CH4" s="7">
        <v>3.3</v>
      </c>
      <c r="CI4" s="7">
        <v>3.4666666667000001</v>
      </c>
      <c r="CJ4" s="7">
        <v>0.1333333333</v>
      </c>
      <c r="CK4" s="7">
        <v>0.16666666669999999</v>
      </c>
      <c r="CL4" s="7">
        <v>0.2</v>
      </c>
      <c r="CM4" s="7">
        <v>0.1333333333</v>
      </c>
      <c r="CN4" s="7">
        <v>0.2</v>
      </c>
      <c r="CO4" s="7">
        <v>0.33333333329999998</v>
      </c>
      <c r="CP4" s="7">
        <v>0.3</v>
      </c>
      <c r="CQ4" s="7">
        <v>0.36666666669999998</v>
      </c>
      <c r="CR4" s="7">
        <v>0.33333333329999998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0.83333333330000003</v>
      </c>
      <c r="DC4" s="7">
        <v>0.76666666670000005</v>
      </c>
      <c r="DD4" s="7">
        <v>0.7</v>
      </c>
      <c r="DE4" s="7">
        <v>0.76666666670000005</v>
      </c>
      <c r="DF4" s="7">
        <v>0.73333333329999995</v>
      </c>
      <c r="DG4" s="7">
        <v>0.56666666669999999</v>
      </c>
      <c r="DH4" s="7">
        <v>0.63333333329999997</v>
      </c>
      <c r="DI4" s="7">
        <v>0.5</v>
      </c>
      <c r="DJ4" s="7">
        <v>0.56666666669999999</v>
      </c>
      <c r="DK4" s="7">
        <v>0.1</v>
      </c>
      <c r="DL4" s="7">
        <v>0</v>
      </c>
      <c r="DM4" s="7">
        <v>3.3333333299999997E-2</v>
      </c>
      <c r="DN4" s="7">
        <v>0</v>
      </c>
      <c r="DO4" s="7">
        <v>0</v>
      </c>
      <c r="DP4" s="7">
        <v>3.3333333299999997E-2</v>
      </c>
      <c r="DQ4" s="7">
        <v>3.3333333299999997E-2</v>
      </c>
      <c r="DR4" s="7">
        <v>3.3333333299999997E-2</v>
      </c>
      <c r="DS4" s="7">
        <v>3.3333333299999997E-2</v>
      </c>
      <c r="DT4" s="7">
        <v>0.36666666669999998</v>
      </c>
      <c r="DU4" s="7">
        <v>0.2</v>
      </c>
      <c r="DV4" s="7">
        <v>3.3333333299999997E-2</v>
      </c>
      <c r="DW4" s="7">
        <v>0.1</v>
      </c>
      <c r="DX4" s="7">
        <v>6.6666666700000002E-2</v>
      </c>
      <c r="DY4" s="7">
        <v>6.6666666700000002E-2</v>
      </c>
      <c r="DZ4" s="7">
        <v>0.2333333333</v>
      </c>
      <c r="EA4" s="7">
        <v>0.16666666669999999</v>
      </c>
      <c r="EB4" s="7">
        <v>0.1</v>
      </c>
      <c r="EC4" s="7">
        <v>0.1</v>
      </c>
      <c r="ED4" s="7">
        <v>0.2333333333</v>
      </c>
      <c r="EE4" s="7">
        <v>0.2666666667</v>
      </c>
      <c r="EF4" s="7">
        <v>0.2333333333</v>
      </c>
      <c r="EG4" s="7">
        <v>0.2666666667</v>
      </c>
      <c r="EH4" s="7">
        <v>0.3</v>
      </c>
      <c r="EI4" s="7">
        <v>0.2666666667</v>
      </c>
      <c r="EJ4" s="7">
        <v>0.33333333329999998</v>
      </c>
      <c r="EK4" s="7">
        <v>0.3</v>
      </c>
      <c r="EL4" s="7">
        <v>0.43333333330000001</v>
      </c>
      <c r="EM4" s="7">
        <v>0.56666666669999999</v>
      </c>
      <c r="EN4" s="7">
        <v>0.66666666669999997</v>
      </c>
      <c r="EO4" s="7">
        <v>0.66666666669999997</v>
      </c>
      <c r="EP4" s="7">
        <v>0.66666666669999997</v>
      </c>
      <c r="EQ4" s="7">
        <v>0.6</v>
      </c>
      <c r="ER4" s="7">
        <v>0.43333333330000001</v>
      </c>
      <c r="ES4" s="7">
        <v>0.46666666670000001</v>
      </c>
      <c r="ET4" s="7">
        <v>0.56666666669999999</v>
      </c>
      <c r="EU4" s="7">
        <v>0</v>
      </c>
      <c r="EV4" s="7">
        <v>0</v>
      </c>
      <c r="EW4" s="7">
        <v>0</v>
      </c>
      <c r="EX4" s="7">
        <v>0</v>
      </c>
      <c r="EY4" s="7">
        <v>0</v>
      </c>
      <c r="EZ4" s="7">
        <v>0</v>
      </c>
      <c r="FA4" s="7">
        <v>3.3333333299999997E-2</v>
      </c>
      <c r="FB4" s="7">
        <v>0</v>
      </c>
      <c r="FC4" s="7">
        <v>0</v>
      </c>
      <c r="FD4" s="7">
        <v>2.8666666667</v>
      </c>
      <c r="FE4" s="7">
        <v>3.3666666667</v>
      </c>
      <c r="FF4" s="7">
        <v>3.5666666667000002</v>
      </c>
      <c r="FG4" s="7">
        <v>3.5666666667000002</v>
      </c>
      <c r="FH4" s="7">
        <v>3.6</v>
      </c>
      <c r="FI4" s="7">
        <v>3.4666666667000001</v>
      </c>
      <c r="FJ4" s="7">
        <v>3.1379310345000002</v>
      </c>
      <c r="FK4" s="7">
        <v>3.2333333333000001</v>
      </c>
      <c r="FL4" s="7">
        <v>3.4</v>
      </c>
      <c r="FM4" s="7">
        <v>3.3333333299999997E-2</v>
      </c>
      <c r="FN4" s="7">
        <v>0</v>
      </c>
      <c r="FO4" s="7">
        <v>6.6666666700000002E-2</v>
      </c>
      <c r="FP4" s="7">
        <v>3.3333333299999997E-2</v>
      </c>
      <c r="FQ4" s="7">
        <v>0.1333333333</v>
      </c>
      <c r="FR4" s="7">
        <v>3.3333333299999997E-2</v>
      </c>
      <c r="FS4" s="7">
        <v>0</v>
      </c>
      <c r="FT4" s="7">
        <v>6.6666666700000002E-2</v>
      </c>
      <c r="FU4" s="7">
        <v>0.16666666669999999</v>
      </c>
      <c r="FV4" s="7">
        <v>0.46666666670000001</v>
      </c>
      <c r="FW4" s="7">
        <v>0</v>
      </c>
      <c r="FX4" s="7">
        <v>0.53333333329999999</v>
      </c>
      <c r="FY4" s="7">
        <v>0.76666666670000005</v>
      </c>
      <c r="FZ4" s="7">
        <v>0.2333333333</v>
      </c>
      <c r="GA4" s="7">
        <v>0.2666666667</v>
      </c>
      <c r="GB4" s="7">
        <v>0.16666666669999999</v>
      </c>
      <c r="GC4" s="7">
        <v>0.33333333329999998</v>
      </c>
      <c r="GD4" s="7">
        <v>0.16666666669999999</v>
      </c>
      <c r="GE4" s="7">
        <v>3.3333333299999997E-2</v>
      </c>
      <c r="GF4" s="7">
        <v>0.2</v>
      </c>
      <c r="GG4" s="7">
        <v>0</v>
      </c>
      <c r="GH4" s="7">
        <v>0</v>
      </c>
      <c r="GI4" s="7">
        <v>0.2333333333</v>
      </c>
      <c r="GJ4" s="7">
        <v>3.3333333299999997E-2</v>
      </c>
      <c r="GK4" s="7">
        <v>3.3333333299999997E-2</v>
      </c>
      <c r="GL4" s="7">
        <v>0</v>
      </c>
      <c r="GM4" s="7">
        <v>6.6666666700000002E-2</v>
      </c>
      <c r="GN4" s="7">
        <v>0.16666666669999999</v>
      </c>
      <c r="GO4" s="7">
        <v>0.3</v>
      </c>
      <c r="GP4" s="7">
        <v>0.33333333329999998</v>
      </c>
      <c r="GQ4" s="7">
        <v>3.3333333299999997E-2</v>
      </c>
      <c r="GR4" s="7">
        <v>0.1333333333</v>
      </c>
      <c r="GS4" s="7">
        <v>0.53333333329999999</v>
      </c>
      <c r="GT4" s="7">
        <v>0.4</v>
      </c>
      <c r="GU4" s="7">
        <v>0.2666666667</v>
      </c>
      <c r="GV4" s="7">
        <v>0.3</v>
      </c>
      <c r="GW4" s="7">
        <v>0.1333333333</v>
      </c>
      <c r="GX4" s="7">
        <v>0.5</v>
      </c>
      <c r="GY4" s="7">
        <v>0.36666666669999998</v>
      </c>
      <c r="GZ4" s="7">
        <v>0.4</v>
      </c>
      <c r="HA4" s="7">
        <v>6.6666666700000002E-2</v>
      </c>
      <c r="HB4" s="7">
        <v>0.1333333333</v>
      </c>
      <c r="HC4" s="7">
        <v>0.8</v>
      </c>
      <c r="HD4" s="7">
        <v>0.36666666669999998</v>
      </c>
      <c r="HE4" s="7">
        <v>0</v>
      </c>
      <c r="HF4" s="7">
        <v>3.3333333299999997E-2</v>
      </c>
      <c r="HG4" s="7">
        <v>0.1333333333</v>
      </c>
      <c r="HH4" s="7">
        <v>0.1</v>
      </c>
      <c r="HI4" s="7">
        <v>0</v>
      </c>
      <c r="HJ4" s="7">
        <v>0</v>
      </c>
      <c r="HK4" s="7">
        <v>3.3333333299999997E-2</v>
      </c>
      <c r="HL4" s="7">
        <v>0</v>
      </c>
      <c r="HM4" s="7">
        <v>0.2333333333</v>
      </c>
      <c r="HN4" s="7">
        <v>0.1333333333</v>
      </c>
      <c r="HO4" s="7">
        <v>0</v>
      </c>
      <c r="HP4" s="7">
        <v>0</v>
      </c>
      <c r="HQ4" s="7">
        <v>0</v>
      </c>
      <c r="HR4" s="7">
        <v>0</v>
      </c>
      <c r="HS4" s="7">
        <v>0</v>
      </c>
      <c r="HT4" s="7">
        <v>0</v>
      </c>
      <c r="HU4" s="7">
        <v>3.3333333299999997E-2</v>
      </c>
      <c r="HV4" s="7">
        <v>0</v>
      </c>
      <c r="HW4" s="7">
        <v>0.1</v>
      </c>
      <c r="HX4" s="7">
        <v>3.3333333299999997E-2</v>
      </c>
      <c r="HY4" s="7">
        <v>0</v>
      </c>
      <c r="HZ4" s="7">
        <v>0</v>
      </c>
      <c r="IA4" s="7">
        <v>0.1333333333</v>
      </c>
      <c r="IB4" s="7">
        <v>0.1333333333</v>
      </c>
      <c r="IC4" s="7">
        <v>3.3333333299999997E-2</v>
      </c>
      <c r="ID4" s="7">
        <v>0.2333333333</v>
      </c>
      <c r="IE4" s="7">
        <v>0.3</v>
      </c>
      <c r="IF4" s="7">
        <v>0.2</v>
      </c>
      <c r="IG4" s="7">
        <v>0.2</v>
      </c>
      <c r="IH4" s="7">
        <v>0.2666666667</v>
      </c>
      <c r="II4" s="7">
        <v>0.46666666670000001</v>
      </c>
      <c r="IJ4" s="7">
        <v>0.63333333329999997</v>
      </c>
      <c r="IK4" s="7">
        <v>0.76666666670000005</v>
      </c>
      <c r="IL4" s="7">
        <v>0.5</v>
      </c>
      <c r="IM4" s="7">
        <v>0</v>
      </c>
      <c r="IN4" s="7">
        <v>0</v>
      </c>
      <c r="IO4" s="7">
        <v>0</v>
      </c>
      <c r="IP4" s="7">
        <v>0</v>
      </c>
      <c r="IQ4" s="7">
        <v>3.1333333333</v>
      </c>
      <c r="IR4" s="7">
        <v>3.4333333332999998</v>
      </c>
      <c r="IS4" s="7">
        <v>3.7333333333000001</v>
      </c>
      <c r="IT4" s="7">
        <v>3.2666666666999999</v>
      </c>
      <c r="IU4" s="7" t="s">
        <v>972</v>
      </c>
      <c r="IW4" s="7">
        <v>30</v>
      </c>
      <c r="IX4" s="7">
        <v>41</v>
      </c>
      <c r="IY4" s="7">
        <v>460</v>
      </c>
    </row>
    <row r="5" spans="1:259" x14ac:dyDescent="0.25">
      <c r="A5" s="7">
        <v>400010</v>
      </c>
      <c r="B5" s="7" t="s">
        <v>51</v>
      </c>
      <c r="D5" s="7" t="s">
        <v>52</v>
      </c>
      <c r="E5" s="7" t="s">
        <v>53</v>
      </c>
      <c r="M5" s="7" t="s">
        <v>50</v>
      </c>
      <c r="N5" s="7">
        <v>1.5748031495999999</v>
      </c>
      <c r="O5" s="7">
        <v>3</v>
      </c>
      <c r="P5" s="7">
        <v>3</v>
      </c>
      <c r="Q5" s="7">
        <v>1</v>
      </c>
      <c r="R5" s="7">
        <v>0</v>
      </c>
      <c r="S5" s="7">
        <v>0</v>
      </c>
      <c r="T5" s="7">
        <v>1</v>
      </c>
      <c r="U5" s="7">
        <v>1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0.33333333329999998</v>
      </c>
      <c r="AG5" s="7">
        <v>0.33333333329999998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0.33333333329999998</v>
      </c>
      <c r="AR5" s="7">
        <v>0</v>
      </c>
      <c r="AS5" s="7">
        <v>0.33333333329999998</v>
      </c>
      <c r="AT5" s="7">
        <v>0.33333333329999998</v>
      </c>
      <c r="AU5" s="7">
        <v>0.33333333329999998</v>
      </c>
      <c r="AV5" s="7">
        <v>0.33333333329999998</v>
      </c>
      <c r="AW5" s="7">
        <v>0.66666666669999997</v>
      </c>
      <c r="AX5" s="7">
        <v>0.66666666669999997</v>
      </c>
      <c r="AY5" s="7">
        <v>0.33333333329999998</v>
      </c>
      <c r="AZ5" s="7">
        <v>0.66666666669999997</v>
      </c>
      <c r="BA5" s="7">
        <v>0.66666666669999997</v>
      </c>
      <c r="BB5" s="7">
        <v>0.66666666669999997</v>
      </c>
      <c r="BC5" s="7">
        <v>4</v>
      </c>
      <c r="BD5" s="7">
        <v>3.3333333333000001</v>
      </c>
      <c r="BE5" s="7">
        <v>3</v>
      </c>
      <c r="BF5" s="7">
        <v>4</v>
      </c>
      <c r="BG5" s="7">
        <v>4</v>
      </c>
      <c r="BH5" s="7">
        <v>4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0.33333333329999998</v>
      </c>
      <c r="BS5" s="7">
        <v>0.33333333329999998</v>
      </c>
      <c r="BT5" s="7">
        <v>0.33333333329999998</v>
      </c>
      <c r="BU5" s="7">
        <v>0.33333333329999998</v>
      </c>
      <c r="BV5" s="7">
        <v>0.33333333329999998</v>
      </c>
      <c r="BW5" s="7">
        <v>0.33333333329999998</v>
      </c>
      <c r="BX5" s="7">
        <v>0.33333333329999998</v>
      </c>
      <c r="BY5" s="7">
        <v>0.33333333329999998</v>
      </c>
      <c r="BZ5" s="7">
        <v>0.33333333329999998</v>
      </c>
      <c r="CA5" s="7">
        <v>3.3333333333000001</v>
      </c>
      <c r="CB5" s="7">
        <v>3.3333333333000001</v>
      </c>
      <c r="CC5" s="7">
        <v>3.3333333333000001</v>
      </c>
      <c r="CD5" s="7">
        <v>3.3333333333000001</v>
      </c>
      <c r="CE5" s="7">
        <v>3.3333333333000001</v>
      </c>
      <c r="CF5" s="7">
        <v>3.3333333333000001</v>
      </c>
      <c r="CG5" s="7">
        <v>3.3333333333000001</v>
      </c>
      <c r="CH5" s="7">
        <v>3.3333333333000001</v>
      </c>
      <c r="CI5" s="7">
        <v>3.3333333333000001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0.66666666669999997</v>
      </c>
      <c r="DC5" s="7">
        <v>0.66666666669999997</v>
      </c>
      <c r="DD5" s="7">
        <v>0.66666666669999997</v>
      </c>
      <c r="DE5" s="7">
        <v>0.66666666669999997</v>
      </c>
      <c r="DF5" s="7">
        <v>0.66666666669999997</v>
      </c>
      <c r="DG5" s="7">
        <v>0.66666666669999997</v>
      </c>
      <c r="DH5" s="7">
        <v>0.66666666669999997</v>
      </c>
      <c r="DI5" s="7">
        <v>0.66666666669999997</v>
      </c>
      <c r="DJ5" s="7">
        <v>0.66666666669999997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0.66666666669999997</v>
      </c>
      <c r="DU5" s="7">
        <v>0.33333333329999998</v>
      </c>
      <c r="DV5" s="7">
        <v>0.33333333329999998</v>
      </c>
      <c r="DW5" s="7">
        <v>0.33333333329999998</v>
      </c>
      <c r="DX5" s="7">
        <v>0.33333333329999998</v>
      </c>
      <c r="DY5" s="7">
        <v>0.33333333329999998</v>
      </c>
      <c r="DZ5" s="7">
        <v>0</v>
      </c>
      <c r="EA5" s="7">
        <v>0</v>
      </c>
      <c r="EB5" s="7">
        <v>0</v>
      </c>
      <c r="EC5" s="7">
        <v>0</v>
      </c>
      <c r="ED5" s="7">
        <v>0</v>
      </c>
      <c r="EE5" s="7">
        <v>0</v>
      </c>
      <c r="EF5" s="7">
        <v>0</v>
      </c>
      <c r="EG5" s="7">
        <v>0</v>
      </c>
      <c r="EH5" s="7">
        <v>0</v>
      </c>
      <c r="EI5" s="7">
        <v>0.33333333329999998</v>
      </c>
      <c r="EJ5" s="7">
        <v>0.33333333329999998</v>
      </c>
      <c r="EK5" s="7">
        <v>0.33333333329999998</v>
      </c>
      <c r="EL5" s="7">
        <v>0</v>
      </c>
      <c r="EM5" s="7">
        <v>0.33333333329999998</v>
      </c>
      <c r="EN5" s="7">
        <v>0.33333333329999998</v>
      </c>
      <c r="EO5" s="7">
        <v>0.33333333329999998</v>
      </c>
      <c r="EP5" s="7">
        <v>0.33333333329999998</v>
      </c>
      <c r="EQ5" s="7">
        <v>0.33333333329999998</v>
      </c>
      <c r="ER5" s="7">
        <v>0.33333333329999998</v>
      </c>
      <c r="ES5" s="7">
        <v>0.33333333329999998</v>
      </c>
      <c r="ET5" s="7">
        <v>0.33333333329999998</v>
      </c>
      <c r="EU5" s="7">
        <v>0.33333333329999998</v>
      </c>
      <c r="EV5" s="7">
        <v>0.33333333329999998</v>
      </c>
      <c r="EW5" s="7">
        <v>0.33333333329999998</v>
      </c>
      <c r="EX5" s="7">
        <v>0.33333333329999998</v>
      </c>
      <c r="EY5" s="7">
        <v>0.33333333329999998</v>
      </c>
      <c r="EZ5" s="7">
        <v>0.33333333329999998</v>
      </c>
      <c r="FA5" s="7">
        <v>0.33333333329999998</v>
      </c>
      <c r="FB5" s="7">
        <v>0.33333333329999998</v>
      </c>
      <c r="FC5" s="7">
        <v>0.33333333329999998</v>
      </c>
      <c r="FD5" s="7">
        <v>2</v>
      </c>
      <c r="FE5" s="7">
        <v>3</v>
      </c>
      <c r="FF5" s="7">
        <v>3</v>
      </c>
      <c r="FG5" s="7">
        <v>3</v>
      </c>
      <c r="FH5" s="7">
        <v>3</v>
      </c>
      <c r="FI5" s="7">
        <v>3</v>
      </c>
      <c r="FJ5" s="7">
        <v>3.5</v>
      </c>
      <c r="FK5" s="7">
        <v>3.5</v>
      </c>
      <c r="FL5" s="7">
        <v>3.5</v>
      </c>
      <c r="FM5" s="7">
        <v>0</v>
      </c>
      <c r="FN5" s="7">
        <v>0</v>
      </c>
      <c r="FO5" s="7">
        <v>0</v>
      </c>
      <c r="FP5" s="7">
        <v>0</v>
      </c>
      <c r="FQ5" s="7">
        <v>0.33333333329999998</v>
      </c>
      <c r="FR5" s="7">
        <v>0</v>
      </c>
      <c r="FS5" s="7">
        <v>0</v>
      </c>
      <c r="FT5" s="7">
        <v>0</v>
      </c>
      <c r="FU5" s="7">
        <v>0</v>
      </c>
      <c r="FV5" s="7">
        <v>0.33333333329999998</v>
      </c>
      <c r="FW5" s="7">
        <v>0.33333333329999998</v>
      </c>
      <c r="FX5" s="7">
        <v>0</v>
      </c>
      <c r="FY5" s="7">
        <v>0</v>
      </c>
      <c r="FZ5" s="7">
        <v>0</v>
      </c>
      <c r="GA5" s="7">
        <v>0.33333333329999998</v>
      </c>
      <c r="GB5" s="7">
        <v>0.33333333329999998</v>
      </c>
      <c r="GC5" s="7">
        <v>0.33333333329999998</v>
      </c>
      <c r="GD5" s="7">
        <v>0</v>
      </c>
      <c r="GE5" s="7">
        <v>0.33333333329999998</v>
      </c>
      <c r="GF5" s="7">
        <v>0</v>
      </c>
      <c r="GG5" s="7">
        <v>0.33333333329999998</v>
      </c>
      <c r="GH5" s="7">
        <v>0</v>
      </c>
      <c r="GI5" s="7">
        <v>0.33333333329999998</v>
      </c>
      <c r="GJ5" s="7">
        <v>0.33333333329999998</v>
      </c>
      <c r="GK5" s="7">
        <v>0.33333333329999998</v>
      </c>
      <c r="GL5" s="7">
        <v>0.33333333329999998</v>
      </c>
      <c r="GM5" s="7">
        <v>0</v>
      </c>
      <c r="GN5" s="7">
        <v>0</v>
      </c>
      <c r="GO5" s="7">
        <v>0</v>
      </c>
      <c r="GP5" s="7">
        <v>0</v>
      </c>
      <c r="GQ5" s="7">
        <v>0</v>
      </c>
      <c r="GR5" s="7">
        <v>0.33333333329999998</v>
      </c>
      <c r="GS5" s="7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0.66666666669999997</v>
      </c>
      <c r="GZ5" s="7">
        <v>0.66666666669999997</v>
      </c>
      <c r="HA5" s="7">
        <v>0.66666666669999997</v>
      </c>
      <c r="HB5" s="7">
        <v>0.66666666669999997</v>
      </c>
      <c r="HC5" s="7">
        <v>0.66666666669999997</v>
      </c>
      <c r="HD5" s="7">
        <v>0.33333333329999998</v>
      </c>
      <c r="HE5" s="7">
        <v>0</v>
      </c>
      <c r="HF5" s="7">
        <v>0</v>
      </c>
      <c r="HG5" s="7">
        <v>0</v>
      </c>
      <c r="HH5" s="7">
        <v>0</v>
      </c>
      <c r="HI5" s="7">
        <v>0</v>
      </c>
      <c r="HJ5" s="7">
        <v>0</v>
      </c>
      <c r="HK5" s="7">
        <v>0</v>
      </c>
      <c r="HL5" s="7">
        <v>0</v>
      </c>
      <c r="HM5" s="7">
        <v>0</v>
      </c>
      <c r="HN5" s="7">
        <v>0</v>
      </c>
      <c r="HO5" s="7">
        <v>0</v>
      </c>
      <c r="HP5" s="7">
        <v>0</v>
      </c>
      <c r="HQ5" s="7">
        <v>0.33333333329999998</v>
      </c>
      <c r="HR5" s="7">
        <v>0.33333333329999998</v>
      </c>
      <c r="HS5" s="7">
        <v>0.33333333329999998</v>
      </c>
      <c r="HT5" s="7">
        <v>0.33333333329999998</v>
      </c>
      <c r="HU5" s="7">
        <v>0.33333333329999998</v>
      </c>
      <c r="HV5" s="7">
        <v>0.33333333329999998</v>
      </c>
      <c r="HW5" s="7">
        <v>0</v>
      </c>
      <c r="HX5" s="7">
        <v>0</v>
      </c>
      <c r="HY5" s="7">
        <v>0</v>
      </c>
      <c r="HZ5" s="7">
        <v>0</v>
      </c>
      <c r="IA5" s="7">
        <v>0.33333333329999998</v>
      </c>
      <c r="IB5" s="7">
        <v>0.33333333329999998</v>
      </c>
      <c r="IC5" s="7">
        <v>0.33333333329999998</v>
      </c>
      <c r="ID5" s="7">
        <v>0.33333333329999998</v>
      </c>
      <c r="IE5" s="7">
        <v>0</v>
      </c>
      <c r="IF5" s="7">
        <v>0</v>
      </c>
      <c r="IG5" s="7">
        <v>0</v>
      </c>
      <c r="IH5" s="7">
        <v>0</v>
      </c>
      <c r="II5" s="7">
        <v>0.33333333329999998</v>
      </c>
      <c r="IJ5" s="7">
        <v>0.33333333329999998</v>
      </c>
      <c r="IK5" s="7">
        <v>0.33333333329999998</v>
      </c>
      <c r="IL5" s="7">
        <v>0.33333333329999998</v>
      </c>
      <c r="IM5" s="7">
        <v>0.33333333329999998</v>
      </c>
      <c r="IN5" s="7">
        <v>0.33333333329999998</v>
      </c>
      <c r="IO5" s="7">
        <v>0.33333333329999998</v>
      </c>
      <c r="IP5" s="7">
        <v>0.33333333329999998</v>
      </c>
      <c r="IQ5" s="7">
        <v>3</v>
      </c>
      <c r="IR5" s="7">
        <v>3</v>
      </c>
      <c r="IS5" s="7">
        <v>3</v>
      </c>
      <c r="IT5" s="7">
        <v>3</v>
      </c>
      <c r="IU5" s="7" t="s">
        <v>973</v>
      </c>
      <c r="IW5" s="7">
        <v>3</v>
      </c>
      <c r="IX5" s="7">
        <v>6</v>
      </c>
      <c r="IY5" s="7">
        <v>381</v>
      </c>
    </row>
    <row r="6" spans="1:259" x14ac:dyDescent="0.25">
      <c r="A6" s="7">
        <v>400011</v>
      </c>
      <c r="B6" s="7" t="s">
        <v>412</v>
      </c>
      <c r="D6" s="7" t="s">
        <v>52</v>
      </c>
      <c r="E6" s="7" t="s">
        <v>53</v>
      </c>
      <c r="M6" s="7" t="s">
        <v>46</v>
      </c>
      <c r="IU6" s="7" t="s">
        <v>974</v>
      </c>
      <c r="IY6" s="7">
        <v>529</v>
      </c>
    </row>
    <row r="7" spans="1:259" x14ac:dyDescent="0.25">
      <c r="A7" s="7">
        <v>400013</v>
      </c>
      <c r="B7" s="7" t="s">
        <v>79</v>
      </c>
      <c r="C7" s="7" t="s">
        <v>50</v>
      </c>
      <c r="D7" s="7" t="s">
        <v>52</v>
      </c>
      <c r="E7" s="154">
        <v>0.45</v>
      </c>
      <c r="F7" s="7">
        <v>56</v>
      </c>
      <c r="G7" s="7" t="s">
        <v>48</v>
      </c>
      <c r="H7" s="7">
        <v>70</v>
      </c>
      <c r="I7" s="7" t="s">
        <v>47</v>
      </c>
      <c r="J7" s="7">
        <v>49</v>
      </c>
      <c r="K7" s="7" t="s">
        <v>48</v>
      </c>
      <c r="L7" s="7">
        <v>8.6199999999999992</v>
      </c>
      <c r="M7" s="7" t="s">
        <v>50</v>
      </c>
      <c r="N7" s="7">
        <v>44.819277108000001</v>
      </c>
      <c r="O7" s="7">
        <v>156</v>
      </c>
      <c r="P7" s="7">
        <v>156</v>
      </c>
      <c r="Q7" s="7">
        <v>4</v>
      </c>
      <c r="R7" s="7">
        <v>4</v>
      </c>
      <c r="S7" s="7">
        <v>2</v>
      </c>
      <c r="T7" s="7">
        <v>137</v>
      </c>
      <c r="U7" s="7">
        <v>0</v>
      </c>
      <c r="V7" s="7">
        <v>0</v>
      </c>
      <c r="W7" s="7">
        <v>3</v>
      </c>
      <c r="X7" s="7">
        <v>2</v>
      </c>
      <c r="Y7" s="7">
        <v>0</v>
      </c>
      <c r="Z7" s="7">
        <v>6.4102563999999997E-3</v>
      </c>
      <c r="AA7" s="7">
        <v>1.2820512799999999E-2</v>
      </c>
      <c r="AB7" s="7">
        <v>1.9230769200000001E-2</v>
      </c>
      <c r="AC7" s="7">
        <v>6.4102563999999997E-3</v>
      </c>
      <c r="AD7" s="7">
        <v>7.0512820500000004E-2</v>
      </c>
      <c r="AE7" s="7">
        <v>2.5641025599999999E-2</v>
      </c>
      <c r="AF7" s="7">
        <v>2.5641025599999999E-2</v>
      </c>
      <c r="AG7" s="7">
        <v>6.4102564099999995E-2</v>
      </c>
      <c r="AH7" s="7">
        <v>0.10897435900000001</v>
      </c>
      <c r="AI7" s="7">
        <v>0.1153846154</v>
      </c>
      <c r="AJ7" s="7">
        <v>0.2692307692</v>
      </c>
      <c r="AK7" s="7">
        <v>0.37179487179999998</v>
      </c>
      <c r="AL7" s="7">
        <v>0.33974358970000001</v>
      </c>
      <c r="AM7" s="7">
        <v>0.4038461538</v>
      </c>
      <c r="AN7" s="7">
        <v>0.32051282050000002</v>
      </c>
      <c r="AO7" s="7">
        <v>0.4230769231</v>
      </c>
      <c r="AP7" s="7">
        <v>0.32051282050000002</v>
      </c>
      <c r="AQ7" s="7">
        <v>6.4102563999999997E-3</v>
      </c>
      <c r="AR7" s="7">
        <v>0</v>
      </c>
      <c r="AS7" s="7">
        <v>1.2820512799999999E-2</v>
      </c>
      <c r="AT7" s="7">
        <v>6.4102563999999997E-3</v>
      </c>
      <c r="AU7" s="7">
        <v>1.9230769200000001E-2</v>
      </c>
      <c r="AV7" s="7">
        <v>3.8461538500000003E-2</v>
      </c>
      <c r="AW7" s="7">
        <v>0.5961538462</v>
      </c>
      <c r="AX7" s="7">
        <v>0.62820512819999996</v>
      </c>
      <c r="AY7" s="7">
        <v>0.50641025640000004</v>
      </c>
      <c r="AZ7" s="7">
        <v>0.54487179490000004</v>
      </c>
      <c r="BA7" s="7">
        <v>0.43589743590000002</v>
      </c>
      <c r="BB7" s="7">
        <v>0.30128205130000002</v>
      </c>
      <c r="BC7" s="7">
        <v>3.5741935483999998</v>
      </c>
      <c r="BD7" s="7">
        <v>3.5897435896999998</v>
      </c>
      <c r="BE7" s="7">
        <v>3.4220779221000002</v>
      </c>
      <c r="BF7" s="7">
        <v>3.4</v>
      </c>
      <c r="BG7" s="7">
        <v>3.3137254902</v>
      </c>
      <c r="BH7" s="7">
        <v>2.8866666667000001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6.4102563999999997E-3</v>
      </c>
      <c r="BP7" s="7">
        <v>7.0512820500000004E-2</v>
      </c>
      <c r="BQ7" s="7">
        <v>3.2051282100000002E-2</v>
      </c>
      <c r="BR7" s="7">
        <v>1.2820512799999999E-2</v>
      </c>
      <c r="BS7" s="7">
        <v>1.2820512799999999E-2</v>
      </c>
      <c r="BT7" s="7">
        <v>1.2820512799999999E-2</v>
      </c>
      <c r="BU7" s="7">
        <v>1.2820512799999999E-2</v>
      </c>
      <c r="BV7" s="7">
        <v>1.2820512799999999E-2</v>
      </c>
      <c r="BW7" s="7">
        <v>1.2820512799999999E-2</v>
      </c>
      <c r="BX7" s="7">
        <v>0.1217948718</v>
      </c>
      <c r="BY7" s="7">
        <v>0.14102564100000001</v>
      </c>
      <c r="BZ7" s="7">
        <v>6.4102564099999995E-2</v>
      </c>
      <c r="CA7" s="7">
        <v>3.735483871</v>
      </c>
      <c r="CB7" s="7">
        <v>3.7371794872000001</v>
      </c>
      <c r="CC7" s="7">
        <v>3.7272727272999999</v>
      </c>
      <c r="CD7" s="7">
        <v>3.6451612902999999</v>
      </c>
      <c r="CE7" s="7">
        <v>3.6688311688000002</v>
      </c>
      <c r="CF7" s="7">
        <v>3.6405228757999999</v>
      </c>
      <c r="CG7" s="7">
        <v>3.3506493505999999</v>
      </c>
      <c r="CH7" s="7">
        <v>3.1753246753000002</v>
      </c>
      <c r="CI7" s="7">
        <v>3.3717948718000001</v>
      </c>
      <c r="CJ7" s="7">
        <v>0.23717948720000001</v>
      </c>
      <c r="CK7" s="7">
        <v>0.23717948720000001</v>
      </c>
      <c r="CL7" s="7">
        <v>0.24358974359999999</v>
      </c>
      <c r="CM7" s="7">
        <v>0.3269230769</v>
      </c>
      <c r="CN7" s="7">
        <v>0.30128205130000002</v>
      </c>
      <c r="CO7" s="7">
        <v>0.3269230769</v>
      </c>
      <c r="CP7" s="7">
        <v>0.37820512820000002</v>
      </c>
      <c r="CQ7" s="7">
        <v>0.32051282050000002</v>
      </c>
      <c r="CR7" s="7">
        <v>0.4038461538</v>
      </c>
      <c r="CS7" s="7">
        <v>6.4102563999999997E-3</v>
      </c>
      <c r="CT7" s="7">
        <v>0</v>
      </c>
      <c r="CU7" s="7">
        <v>1.2820512799999999E-2</v>
      </c>
      <c r="CV7" s="7">
        <v>6.4102563999999997E-3</v>
      </c>
      <c r="CW7" s="7">
        <v>1.2820512799999999E-2</v>
      </c>
      <c r="CX7" s="7">
        <v>1.9230769200000001E-2</v>
      </c>
      <c r="CY7" s="7">
        <v>1.2820512799999999E-2</v>
      </c>
      <c r="CZ7" s="7">
        <v>1.2820512799999999E-2</v>
      </c>
      <c r="DA7" s="7">
        <v>0</v>
      </c>
      <c r="DB7" s="7">
        <v>0.74358974359999996</v>
      </c>
      <c r="DC7" s="7">
        <v>0.75</v>
      </c>
      <c r="DD7" s="7">
        <v>0.7307692308</v>
      </c>
      <c r="DE7" s="7">
        <v>0.6538461538</v>
      </c>
      <c r="DF7" s="7">
        <v>0.6730769231</v>
      </c>
      <c r="DG7" s="7">
        <v>0.64102564100000003</v>
      </c>
      <c r="DH7" s="7">
        <v>0.4807692308</v>
      </c>
      <c r="DI7" s="7">
        <v>0.45512820510000002</v>
      </c>
      <c r="DJ7" s="7">
        <v>0.5</v>
      </c>
      <c r="DK7" s="7">
        <v>0.1153846154</v>
      </c>
      <c r="DL7" s="7">
        <v>6.4102563999999997E-3</v>
      </c>
      <c r="DM7" s="7">
        <v>1.2820512799999999E-2</v>
      </c>
      <c r="DN7" s="7">
        <v>6.4102563999999997E-3</v>
      </c>
      <c r="DO7" s="7">
        <v>0</v>
      </c>
      <c r="DP7" s="7">
        <v>6.4102563999999997E-3</v>
      </c>
      <c r="DQ7" s="7">
        <v>3.2051282100000002E-2</v>
      </c>
      <c r="DR7" s="7">
        <v>1.2820512799999999E-2</v>
      </c>
      <c r="DS7" s="7">
        <v>1.9230769200000001E-2</v>
      </c>
      <c r="DT7" s="7">
        <v>9.6153846200000004E-2</v>
      </c>
      <c r="DU7" s="7">
        <v>5.1282051299999999E-2</v>
      </c>
      <c r="DV7" s="7">
        <v>3.2051282100000002E-2</v>
      </c>
      <c r="DW7" s="7">
        <v>7.0512820500000004E-2</v>
      </c>
      <c r="DX7" s="7">
        <v>5.1282051299999999E-2</v>
      </c>
      <c r="DY7" s="7">
        <v>4.4871794899999998E-2</v>
      </c>
      <c r="DZ7" s="7">
        <v>6.4102564099999995E-2</v>
      </c>
      <c r="EA7" s="7">
        <v>2.5641025599999999E-2</v>
      </c>
      <c r="EB7" s="7">
        <v>7.0512820500000004E-2</v>
      </c>
      <c r="EC7" s="7">
        <v>0.3461538462</v>
      </c>
      <c r="ED7" s="7">
        <v>0.3461538462</v>
      </c>
      <c r="EE7" s="7">
        <v>0.32051282050000002</v>
      </c>
      <c r="EF7" s="7">
        <v>0.31410256409999998</v>
      </c>
      <c r="EG7" s="7">
        <v>0.2884615385</v>
      </c>
      <c r="EH7" s="7">
        <v>0.35256410259999998</v>
      </c>
      <c r="EI7" s="7">
        <v>0.33333333329999998</v>
      </c>
      <c r="EJ7" s="7">
        <v>0.3653846154</v>
      </c>
      <c r="EK7" s="7">
        <v>0.42948717949999998</v>
      </c>
      <c r="EL7" s="7">
        <v>0.35897435900000002</v>
      </c>
      <c r="EM7" s="7">
        <v>0.52564102560000003</v>
      </c>
      <c r="EN7" s="7">
        <v>0.5769230769</v>
      </c>
      <c r="EO7" s="7">
        <v>0.56410256410000004</v>
      </c>
      <c r="EP7" s="7">
        <v>0.60256410260000004</v>
      </c>
      <c r="EQ7" s="7">
        <v>0.5192307692</v>
      </c>
      <c r="ER7" s="7">
        <v>0.5192307692</v>
      </c>
      <c r="ES7" s="7">
        <v>0.54487179490000004</v>
      </c>
      <c r="ET7" s="7">
        <v>0.42948717949999998</v>
      </c>
      <c r="EU7" s="7">
        <v>8.3333333300000006E-2</v>
      </c>
      <c r="EV7" s="7">
        <v>7.0512820500000004E-2</v>
      </c>
      <c r="EW7" s="7">
        <v>5.7692307700000001E-2</v>
      </c>
      <c r="EX7" s="7">
        <v>4.4871794899999998E-2</v>
      </c>
      <c r="EY7" s="7">
        <v>5.7692307700000001E-2</v>
      </c>
      <c r="EZ7" s="7">
        <v>7.6923076899999998E-2</v>
      </c>
      <c r="FA7" s="7">
        <v>5.1282051299999999E-2</v>
      </c>
      <c r="FB7" s="7">
        <v>5.1282051299999999E-2</v>
      </c>
      <c r="FC7" s="7">
        <v>5.1282051299999999E-2</v>
      </c>
      <c r="FD7" s="7">
        <v>3.0349650349999999</v>
      </c>
      <c r="FE7" s="7">
        <v>3.4965517241000001</v>
      </c>
      <c r="FF7" s="7">
        <v>3.5510204081999999</v>
      </c>
      <c r="FG7" s="7">
        <v>3.5033557047000001</v>
      </c>
      <c r="FH7" s="7">
        <v>3.5850340136000001</v>
      </c>
      <c r="FI7" s="7">
        <v>3.5</v>
      </c>
      <c r="FJ7" s="7">
        <v>3.4121621622</v>
      </c>
      <c r="FK7" s="7">
        <v>3.5202702703000002</v>
      </c>
      <c r="FL7" s="7">
        <v>3.3378378378</v>
      </c>
      <c r="FM7" s="7">
        <v>1.9230769200000001E-2</v>
      </c>
      <c r="FN7" s="7">
        <v>6.4102563999999997E-3</v>
      </c>
      <c r="FO7" s="7">
        <v>6.4102563999999997E-3</v>
      </c>
      <c r="FP7" s="7">
        <v>6.4102563999999997E-3</v>
      </c>
      <c r="FQ7" s="7">
        <v>2.5641025599999999E-2</v>
      </c>
      <c r="FR7" s="7">
        <v>2.5641025599999999E-2</v>
      </c>
      <c r="FS7" s="7">
        <v>8.3333333300000006E-2</v>
      </c>
      <c r="FT7" s="7">
        <v>0.1346153846</v>
      </c>
      <c r="FU7" s="7">
        <v>0.20512820509999999</v>
      </c>
      <c r="FV7" s="7">
        <v>0.4038461538</v>
      </c>
      <c r="FW7" s="7">
        <v>8.3333333300000006E-2</v>
      </c>
      <c r="FX7" s="7">
        <v>0.3653846154</v>
      </c>
      <c r="FY7" s="7">
        <v>0.39743589740000002</v>
      </c>
      <c r="FZ7" s="7">
        <v>0.24358974359999999</v>
      </c>
      <c r="GA7" s="7">
        <v>0.1730769231</v>
      </c>
      <c r="GB7" s="7">
        <v>0.12820512819999999</v>
      </c>
      <c r="GC7" s="7">
        <v>0.2115384615</v>
      </c>
      <c r="GD7" s="7">
        <v>7.6923076899999998E-2</v>
      </c>
      <c r="GE7" s="7">
        <v>8.9743589700000001E-2</v>
      </c>
      <c r="GF7" s="7">
        <v>0.1923076923</v>
      </c>
      <c r="GG7" s="7">
        <v>0.1217948718</v>
      </c>
      <c r="GH7" s="7">
        <v>0.1025641026</v>
      </c>
      <c r="GI7" s="7">
        <v>0.1923076923</v>
      </c>
      <c r="GJ7" s="7">
        <v>0.26282051280000002</v>
      </c>
      <c r="GK7" s="7">
        <v>0.28205128210000002</v>
      </c>
      <c r="GL7" s="7">
        <v>0.16025641030000001</v>
      </c>
      <c r="GM7" s="7">
        <v>6.4102563999999997E-3</v>
      </c>
      <c r="GN7" s="7">
        <v>6.4102563999999997E-3</v>
      </c>
      <c r="GO7" s="7">
        <v>7.6923076899999998E-2</v>
      </c>
      <c r="GP7" s="7">
        <v>9.6153846200000004E-2</v>
      </c>
      <c r="GQ7" s="7">
        <v>0.1538461538</v>
      </c>
      <c r="GR7" s="7">
        <v>1.9230769200000001E-2</v>
      </c>
      <c r="GS7" s="7">
        <v>0.3653846154</v>
      </c>
      <c r="GT7" s="7">
        <v>0.33974358970000001</v>
      </c>
      <c r="GU7" s="7">
        <v>0.27564102559999998</v>
      </c>
      <c r="GV7" s="7">
        <v>0.29487179489999998</v>
      </c>
      <c r="GW7" s="7">
        <v>0.37179487179999998</v>
      </c>
      <c r="GX7" s="7">
        <v>0.3653846154</v>
      </c>
      <c r="GY7" s="7">
        <v>0.44871794869999998</v>
      </c>
      <c r="GZ7" s="7">
        <v>0.46794871789999998</v>
      </c>
      <c r="HA7" s="7">
        <v>0.33333333329999998</v>
      </c>
      <c r="HB7" s="7">
        <v>0.33333333329999998</v>
      </c>
      <c r="HC7" s="7">
        <v>0.2692307692</v>
      </c>
      <c r="HD7" s="7">
        <v>0.45512820510000002</v>
      </c>
      <c r="HE7" s="7">
        <v>0.1153846154</v>
      </c>
      <c r="HF7" s="7">
        <v>0.1025641026</v>
      </c>
      <c r="HG7" s="7">
        <v>0.18589743589999999</v>
      </c>
      <c r="HH7" s="7">
        <v>0.1025641026</v>
      </c>
      <c r="HI7" s="7">
        <v>0.1025641026</v>
      </c>
      <c r="HJ7" s="7">
        <v>7.6923076899999998E-2</v>
      </c>
      <c r="HK7" s="7">
        <v>1.9230769200000001E-2</v>
      </c>
      <c r="HL7" s="7">
        <v>6.4102563999999997E-3</v>
      </c>
      <c r="HM7" s="7">
        <v>3.2051282100000002E-2</v>
      </c>
      <c r="HN7" s="7">
        <v>7.0512820500000004E-2</v>
      </c>
      <c r="HO7" s="7">
        <v>1.2820512799999999E-2</v>
      </c>
      <c r="HP7" s="7">
        <v>1.2820512799999999E-2</v>
      </c>
      <c r="HQ7" s="7">
        <v>4.4871794899999998E-2</v>
      </c>
      <c r="HR7" s="7">
        <v>7.6923076899999998E-2</v>
      </c>
      <c r="HS7" s="7">
        <v>9.6153846200000004E-2</v>
      </c>
      <c r="HT7" s="7">
        <v>0.1025641026</v>
      </c>
      <c r="HU7" s="7">
        <v>8.9743589700000001E-2</v>
      </c>
      <c r="HV7" s="7">
        <v>7.0512820500000004E-2</v>
      </c>
      <c r="HW7" s="7">
        <v>6.4102563999999997E-3</v>
      </c>
      <c r="HX7" s="7">
        <v>0</v>
      </c>
      <c r="HY7" s="7">
        <v>1.2820512799999999E-2</v>
      </c>
      <c r="HZ7" s="7">
        <v>3.8461538500000003E-2</v>
      </c>
      <c r="IA7" s="7">
        <v>7.6923076899999998E-2</v>
      </c>
      <c r="IB7" s="7">
        <v>3.2051282100000002E-2</v>
      </c>
      <c r="IC7" s="7">
        <v>0.16666666669999999</v>
      </c>
      <c r="ID7" s="7">
        <v>0.2307692308</v>
      </c>
      <c r="IE7" s="7">
        <v>0.49358974360000002</v>
      </c>
      <c r="IF7" s="7">
        <v>0.3461538462</v>
      </c>
      <c r="IG7" s="7">
        <v>0.43589743590000002</v>
      </c>
      <c r="IH7" s="7">
        <v>0.37820512820000002</v>
      </c>
      <c r="II7" s="7">
        <v>0.35256410259999998</v>
      </c>
      <c r="IJ7" s="7">
        <v>0.56410256410000004</v>
      </c>
      <c r="IK7" s="7">
        <v>0.31410256409999998</v>
      </c>
      <c r="IL7" s="7">
        <v>0.25641025639999998</v>
      </c>
      <c r="IM7" s="7">
        <v>7.0512820500000004E-2</v>
      </c>
      <c r="IN7" s="7">
        <v>5.7692307700000001E-2</v>
      </c>
      <c r="IO7" s="7">
        <v>7.0512820500000004E-2</v>
      </c>
      <c r="IP7" s="7">
        <v>9.6153846200000004E-2</v>
      </c>
      <c r="IQ7" s="7">
        <v>3.2827586207000001</v>
      </c>
      <c r="IR7" s="7">
        <v>3.5646258503000001</v>
      </c>
      <c r="IS7" s="7">
        <v>3.1310344828000001</v>
      </c>
      <c r="IT7" s="7">
        <v>2.9432624113000001</v>
      </c>
      <c r="IU7" s="7" t="s">
        <v>975</v>
      </c>
      <c r="IV7" s="7">
        <v>45</v>
      </c>
      <c r="IW7" s="7">
        <v>156</v>
      </c>
      <c r="IX7" s="7">
        <v>186</v>
      </c>
      <c r="IY7" s="7">
        <v>415</v>
      </c>
    </row>
    <row r="8" spans="1:259" x14ac:dyDescent="0.25">
      <c r="A8" s="7">
        <v>400017</v>
      </c>
      <c r="B8" s="7" t="s">
        <v>80</v>
      </c>
      <c r="C8" s="7" t="s">
        <v>46</v>
      </c>
      <c r="D8" s="7" t="s">
        <v>52</v>
      </c>
      <c r="E8" s="154">
        <v>0.53</v>
      </c>
      <c r="F8" s="7">
        <v>40</v>
      </c>
      <c r="G8" s="7" t="s">
        <v>48</v>
      </c>
      <c r="H8" s="7">
        <v>11</v>
      </c>
      <c r="I8" s="7" t="s">
        <v>81</v>
      </c>
      <c r="J8" s="7">
        <v>62</v>
      </c>
      <c r="K8" s="7" t="s">
        <v>47</v>
      </c>
      <c r="L8" s="7">
        <v>8.31</v>
      </c>
      <c r="M8" s="7" t="s">
        <v>46</v>
      </c>
      <c r="N8" s="7">
        <v>53.396226415000001</v>
      </c>
      <c r="O8" s="7">
        <v>219</v>
      </c>
      <c r="P8" s="7">
        <v>219</v>
      </c>
      <c r="Q8" s="7">
        <v>4</v>
      </c>
      <c r="R8" s="7">
        <v>8</v>
      </c>
      <c r="S8" s="7">
        <v>6</v>
      </c>
      <c r="T8" s="7">
        <v>191</v>
      </c>
      <c r="U8" s="7">
        <v>1</v>
      </c>
      <c r="V8" s="7">
        <v>1</v>
      </c>
      <c r="W8" s="7">
        <v>1</v>
      </c>
      <c r="X8" s="7">
        <v>3</v>
      </c>
      <c r="Y8" s="7">
        <v>1.82648402E-2</v>
      </c>
      <c r="Z8" s="7">
        <v>9.1324201000000001E-3</v>
      </c>
      <c r="AA8" s="7">
        <v>2.2831050200000001E-2</v>
      </c>
      <c r="AB8" s="7">
        <v>2.73972603E-2</v>
      </c>
      <c r="AC8" s="7">
        <v>3.1963470299999998E-2</v>
      </c>
      <c r="AD8" s="7">
        <v>8.6757990899999998E-2</v>
      </c>
      <c r="AE8" s="7">
        <v>4.5662100499999997E-2</v>
      </c>
      <c r="AF8" s="7">
        <v>1.82648402E-2</v>
      </c>
      <c r="AG8" s="7">
        <v>5.9360730600000002E-2</v>
      </c>
      <c r="AH8" s="7">
        <v>2.73972603E-2</v>
      </c>
      <c r="AI8" s="7">
        <v>7.7625570800000002E-2</v>
      </c>
      <c r="AJ8" s="7">
        <v>0.20091324199999999</v>
      </c>
      <c r="AK8" s="7">
        <v>0.40639269410000001</v>
      </c>
      <c r="AL8" s="7">
        <v>0.37442922369999998</v>
      </c>
      <c r="AM8" s="7">
        <v>0.4337899543</v>
      </c>
      <c r="AN8" s="7">
        <v>0.3242009132</v>
      </c>
      <c r="AO8" s="7">
        <v>0.45662100459999999</v>
      </c>
      <c r="AP8" s="7">
        <v>0.34246575340000002</v>
      </c>
      <c r="AQ8" s="7">
        <v>4.5662100000000002E-3</v>
      </c>
      <c r="AR8" s="7">
        <v>2.2831050200000001E-2</v>
      </c>
      <c r="AS8" s="7">
        <v>1.3698630099999999E-2</v>
      </c>
      <c r="AT8" s="7">
        <v>1.3698630099999999E-2</v>
      </c>
      <c r="AU8" s="7">
        <v>4.5662100000000002E-3</v>
      </c>
      <c r="AV8" s="7">
        <v>0</v>
      </c>
      <c r="AW8" s="7">
        <v>0.52511415530000005</v>
      </c>
      <c r="AX8" s="7">
        <v>0.57534246580000004</v>
      </c>
      <c r="AY8" s="7">
        <v>0.47031963469999999</v>
      </c>
      <c r="AZ8" s="7">
        <v>0.60730593610000005</v>
      </c>
      <c r="BA8" s="7">
        <v>0.42922374429999999</v>
      </c>
      <c r="BB8" s="7">
        <v>0.36986301370000002</v>
      </c>
      <c r="BC8" s="7">
        <v>3.4449541284</v>
      </c>
      <c r="BD8" s="7">
        <v>3.5514018691999998</v>
      </c>
      <c r="BE8" s="7">
        <v>3.3703703703999999</v>
      </c>
      <c r="BF8" s="7">
        <v>3.5324074074</v>
      </c>
      <c r="BG8" s="7">
        <v>3.2889908257</v>
      </c>
      <c r="BH8" s="7">
        <v>2.9954337899999999</v>
      </c>
      <c r="BI8" s="7">
        <v>1.3698630099999999E-2</v>
      </c>
      <c r="BJ8" s="7">
        <v>9.1324201000000001E-3</v>
      </c>
      <c r="BK8" s="7">
        <v>1.82648402E-2</v>
      </c>
      <c r="BL8" s="7">
        <v>1.82648402E-2</v>
      </c>
      <c r="BM8" s="7">
        <v>9.1324201000000001E-3</v>
      </c>
      <c r="BN8" s="7">
        <v>1.82648402E-2</v>
      </c>
      <c r="BO8" s="7">
        <v>5.0228310499999998E-2</v>
      </c>
      <c r="BP8" s="7">
        <v>0.11415525109999999</v>
      </c>
      <c r="BQ8" s="7">
        <v>7.7625570800000002E-2</v>
      </c>
      <c r="BR8" s="7">
        <v>4.1095890400000001E-2</v>
      </c>
      <c r="BS8" s="7">
        <v>2.73972603E-2</v>
      </c>
      <c r="BT8" s="7">
        <v>3.65296804E-2</v>
      </c>
      <c r="BU8" s="7">
        <v>9.1324200899999999E-2</v>
      </c>
      <c r="BV8" s="7">
        <v>2.73972603E-2</v>
      </c>
      <c r="BW8" s="7">
        <v>5.4794520499999999E-2</v>
      </c>
      <c r="BX8" s="7">
        <v>0.1187214612</v>
      </c>
      <c r="BY8" s="7">
        <v>0.14611872149999999</v>
      </c>
      <c r="BZ8" s="7">
        <v>0.13698630140000001</v>
      </c>
      <c r="CA8" s="7">
        <v>3.5871559632999999</v>
      </c>
      <c r="CB8" s="7">
        <v>3.5209302326</v>
      </c>
      <c r="CC8" s="7">
        <v>3.4398148148000001</v>
      </c>
      <c r="CD8" s="7">
        <v>3.3732718893999998</v>
      </c>
      <c r="CE8" s="7">
        <v>3.5114155250999999</v>
      </c>
      <c r="CF8" s="7">
        <v>3.4101382488</v>
      </c>
      <c r="CG8" s="7">
        <v>3.2165898618000002</v>
      </c>
      <c r="CH8" s="7">
        <v>2.9907834101000002</v>
      </c>
      <c r="CI8" s="7">
        <v>3.1324200913000002</v>
      </c>
      <c r="CJ8" s="7">
        <v>0.28767123290000002</v>
      </c>
      <c r="CK8" s="7">
        <v>0.38812785389999999</v>
      </c>
      <c r="CL8" s="7">
        <v>0.42465753420000002</v>
      </c>
      <c r="CM8" s="7">
        <v>0.38356164380000002</v>
      </c>
      <c r="CN8" s="7">
        <v>0.40639269410000001</v>
      </c>
      <c r="CO8" s="7">
        <v>0.4200913242</v>
      </c>
      <c r="CP8" s="7">
        <v>0.38812785389999999</v>
      </c>
      <c r="CQ8" s="7">
        <v>0.36529680370000001</v>
      </c>
      <c r="CR8" s="7">
        <v>0.36073059359999998</v>
      </c>
      <c r="CS8" s="7">
        <v>4.5662100000000002E-3</v>
      </c>
      <c r="CT8" s="7">
        <v>1.82648402E-2</v>
      </c>
      <c r="CU8" s="7">
        <v>1.3698630099999999E-2</v>
      </c>
      <c r="CV8" s="7">
        <v>9.1324201000000001E-3</v>
      </c>
      <c r="CW8" s="7">
        <v>0</v>
      </c>
      <c r="CX8" s="7">
        <v>9.1324201000000001E-3</v>
      </c>
      <c r="CY8" s="7">
        <v>9.1324201000000001E-3</v>
      </c>
      <c r="CZ8" s="7">
        <v>9.1324201000000001E-3</v>
      </c>
      <c r="DA8" s="7">
        <v>0</v>
      </c>
      <c r="DB8" s="7">
        <v>0.65296803650000002</v>
      </c>
      <c r="DC8" s="7">
        <v>0.55707762559999996</v>
      </c>
      <c r="DD8" s="7">
        <v>0.50684931509999998</v>
      </c>
      <c r="DE8" s="7">
        <v>0.49771689499999999</v>
      </c>
      <c r="DF8" s="7">
        <v>0.55707762559999996</v>
      </c>
      <c r="DG8" s="7">
        <v>0.49771689499999999</v>
      </c>
      <c r="DH8" s="7">
        <v>0.4337899543</v>
      </c>
      <c r="DI8" s="7">
        <v>0.36529680370000001</v>
      </c>
      <c r="DJ8" s="7">
        <v>0.42465753420000002</v>
      </c>
      <c r="DK8" s="7">
        <v>0.13698630140000001</v>
      </c>
      <c r="DL8" s="7">
        <v>1.3698630099999999E-2</v>
      </c>
      <c r="DM8" s="7">
        <v>4.5662100000000002E-3</v>
      </c>
      <c r="DN8" s="7">
        <v>9.1324201000000001E-3</v>
      </c>
      <c r="DO8" s="7">
        <v>4.5662100000000002E-3</v>
      </c>
      <c r="DP8" s="7">
        <v>3.1963470299999998E-2</v>
      </c>
      <c r="DQ8" s="7">
        <v>3.65296804E-2</v>
      </c>
      <c r="DR8" s="7">
        <v>1.3698630099999999E-2</v>
      </c>
      <c r="DS8" s="7">
        <v>2.73972603E-2</v>
      </c>
      <c r="DT8" s="7">
        <v>0.19178082190000001</v>
      </c>
      <c r="DU8" s="7">
        <v>7.7625570800000002E-2</v>
      </c>
      <c r="DV8" s="7">
        <v>8.2191780800000003E-2</v>
      </c>
      <c r="DW8" s="7">
        <v>0.1187214612</v>
      </c>
      <c r="DX8" s="7">
        <v>7.3059360700000006E-2</v>
      </c>
      <c r="DY8" s="7">
        <v>8.6757990899999998E-2</v>
      </c>
      <c r="DZ8" s="7">
        <v>8.2191780800000003E-2</v>
      </c>
      <c r="EA8" s="7">
        <v>6.8493150700000005E-2</v>
      </c>
      <c r="EB8" s="7">
        <v>0.15068493150000001</v>
      </c>
      <c r="EC8" s="7">
        <v>0.3105022831</v>
      </c>
      <c r="ED8" s="7">
        <v>0.44292237439999999</v>
      </c>
      <c r="EE8" s="7">
        <v>0.4200913242</v>
      </c>
      <c r="EF8" s="7">
        <v>0.38356164380000002</v>
      </c>
      <c r="EG8" s="7">
        <v>0.34703196349999998</v>
      </c>
      <c r="EH8" s="7">
        <v>0.45662100459999999</v>
      </c>
      <c r="EI8" s="7">
        <v>0.47945205480000003</v>
      </c>
      <c r="EJ8" s="7">
        <v>0.44748858450000001</v>
      </c>
      <c r="EK8" s="7">
        <v>0.43835616440000003</v>
      </c>
      <c r="EL8" s="7">
        <v>0.3378995434</v>
      </c>
      <c r="EM8" s="7">
        <v>0.45662100459999999</v>
      </c>
      <c r="EN8" s="7">
        <v>0.48858447490000001</v>
      </c>
      <c r="EO8" s="7">
        <v>0.47945205480000003</v>
      </c>
      <c r="EP8" s="7">
        <v>0.56164383559999997</v>
      </c>
      <c r="EQ8" s="7">
        <v>0.38812785389999999</v>
      </c>
      <c r="ER8" s="7">
        <v>0.36986301370000002</v>
      </c>
      <c r="ES8" s="7">
        <v>0.45662100459999999</v>
      </c>
      <c r="ET8" s="7">
        <v>0.36529680370000001</v>
      </c>
      <c r="EU8" s="7">
        <v>2.2831050200000001E-2</v>
      </c>
      <c r="EV8" s="7">
        <v>9.1324201000000001E-3</v>
      </c>
      <c r="EW8" s="7">
        <v>4.5662100000000002E-3</v>
      </c>
      <c r="EX8" s="7">
        <v>9.1324201000000001E-3</v>
      </c>
      <c r="EY8" s="7">
        <v>1.3698630099999999E-2</v>
      </c>
      <c r="EZ8" s="7">
        <v>3.65296804E-2</v>
      </c>
      <c r="FA8" s="7">
        <v>3.1963470299999998E-2</v>
      </c>
      <c r="FB8" s="7">
        <v>1.3698630099999999E-2</v>
      </c>
      <c r="FC8" s="7">
        <v>1.82648402E-2</v>
      </c>
      <c r="FD8" s="7">
        <v>2.8691588785</v>
      </c>
      <c r="FE8" s="7">
        <v>3.3548387097000001</v>
      </c>
      <c r="FF8" s="7">
        <v>3.3990825687999999</v>
      </c>
      <c r="FG8" s="7">
        <v>3.3456221197999998</v>
      </c>
      <c r="FH8" s="7">
        <v>3.4861111111</v>
      </c>
      <c r="FI8" s="7">
        <v>3.2464454975999999</v>
      </c>
      <c r="FJ8" s="7">
        <v>3.2216981132</v>
      </c>
      <c r="FK8" s="7">
        <v>3.3657407407000002</v>
      </c>
      <c r="FL8" s="7">
        <v>3.1627906977000002</v>
      </c>
      <c r="FM8" s="7">
        <v>9.1324201000000001E-3</v>
      </c>
      <c r="FN8" s="7">
        <v>4.5662100000000002E-3</v>
      </c>
      <c r="FO8" s="7">
        <v>1.3698630099999999E-2</v>
      </c>
      <c r="FP8" s="7">
        <v>1.82648402E-2</v>
      </c>
      <c r="FQ8" s="7">
        <v>6.3926940599999996E-2</v>
      </c>
      <c r="FR8" s="7">
        <v>5.4794520499999999E-2</v>
      </c>
      <c r="FS8" s="7">
        <v>5.9360730600000002E-2</v>
      </c>
      <c r="FT8" s="7">
        <v>0.18721461189999999</v>
      </c>
      <c r="FU8" s="7">
        <v>0.21917808220000001</v>
      </c>
      <c r="FV8" s="7">
        <v>0.3378995434</v>
      </c>
      <c r="FW8" s="7">
        <v>3.1963470299999998E-2</v>
      </c>
      <c r="FX8" s="7">
        <v>0.35616438360000002</v>
      </c>
      <c r="FY8" s="7">
        <v>0.39726027400000002</v>
      </c>
      <c r="FZ8" s="7">
        <v>0.2557077626</v>
      </c>
      <c r="GA8" s="7">
        <v>0.196347032</v>
      </c>
      <c r="GB8" s="7">
        <v>0.15981735159999999</v>
      </c>
      <c r="GC8" s="7">
        <v>0.17808219180000001</v>
      </c>
      <c r="GD8" s="7">
        <v>0.15981735159999999</v>
      </c>
      <c r="GE8" s="7">
        <v>0.15068493150000001</v>
      </c>
      <c r="GF8" s="7">
        <v>0.2283105023</v>
      </c>
      <c r="GG8" s="7">
        <v>0.13698630140000001</v>
      </c>
      <c r="GH8" s="7">
        <v>0.1187214612</v>
      </c>
      <c r="GI8" s="7">
        <v>0.24200913239999999</v>
      </c>
      <c r="GJ8" s="7">
        <v>0.15068493150000001</v>
      </c>
      <c r="GK8" s="7">
        <v>0.17351598169999999</v>
      </c>
      <c r="GL8" s="7">
        <v>9.5890410999999995E-2</v>
      </c>
      <c r="GM8" s="7">
        <v>0</v>
      </c>
      <c r="GN8" s="7">
        <v>1.3698630099999999E-2</v>
      </c>
      <c r="GO8" s="7">
        <v>2.2831050200000001E-2</v>
      </c>
      <c r="GP8" s="7">
        <v>9.1324201000000001E-3</v>
      </c>
      <c r="GQ8" s="7">
        <v>0.100456621</v>
      </c>
      <c r="GR8" s="7">
        <v>9.1324201000000001E-3</v>
      </c>
      <c r="GS8" s="7">
        <v>0.36073059359999998</v>
      </c>
      <c r="GT8" s="7">
        <v>0.28310502279999999</v>
      </c>
      <c r="GU8" s="7">
        <v>0.296803653</v>
      </c>
      <c r="GV8" s="7">
        <v>0.29223744289999998</v>
      </c>
      <c r="GW8" s="7">
        <v>0.35616438360000002</v>
      </c>
      <c r="GX8" s="7">
        <v>0.26484018259999997</v>
      </c>
      <c r="GY8" s="7">
        <v>0.48401826479999999</v>
      </c>
      <c r="GZ8" s="7">
        <v>0.53424657529999997</v>
      </c>
      <c r="HA8" s="7">
        <v>0.49771689499999999</v>
      </c>
      <c r="HB8" s="7">
        <v>0.54337899540000001</v>
      </c>
      <c r="HC8" s="7">
        <v>0.3378995434</v>
      </c>
      <c r="HD8" s="7">
        <v>0.57077625570000001</v>
      </c>
      <c r="HE8" s="7">
        <v>0.100456621</v>
      </c>
      <c r="HF8" s="7">
        <v>0.1187214612</v>
      </c>
      <c r="HG8" s="7">
        <v>0.14611872149999999</v>
      </c>
      <c r="HH8" s="7">
        <v>0.10958904110000001</v>
      </c>
      <c r="HI8" s="7">
        <v>0.1552511416</v>
      </c>
      <c r="HJ8" s="7">
        <v>0.10958904110000001</v>
      </c>
      <c r="HK8" s="7">
        <v>4.1095890400000001E-2</v>
      </c>
      <c r="HL8" s="7">
        <v>2.2831050200000001E-2</v>
      </c>
      <c r="HM8" s="7">
        <v>1.82648402E-2</v>
      </c>
      <c r="HN8" s="7">
        <v>1.3698630099999999E-2</v>
      </c>
      <c r="HO8" s="7">
        <v>9.1324201000000001E-3</v>
      </c>
      <c r="HP8" s="7">
        <v>2.2831050200000001E-2</v>
      </c>
      <c r="HQ8" s="7">
        <v>1.3698630099999999E-2</v>
      </c>
      <c r="HR8" s="7">
        <v>2.73972603E-2</v>
      </c>
      <c r="HS8" s="7">
        <v>1.82648402E-2</v>
      </c>
      <c r="HT8" s="7">
        <v>3.1963470299999998E-2</v>
      </c>
      <c r="HU8" s="7">
        <v>4.1095890400000001E-2</v>
      </c>
      <c r="HV8" s="7">
        <v>2.2831050200000001E-2</v>
      </c>
      <c r="HW8" s="7">
        <v>2.2831050200000001E-2</v>
      </c>
      <c r="HX8" s="7">
        <v>9.1324201000000001E-3</v>
      </c>
      <c r="HY8" s="7">
        <v>5.9360730600000002E-2</v>
      </c>
      <c r="HZ8" s="7">
        <v>5.9360730600000002E-2</v>
      </c>
      <c r="IA8" s="7">
        <v>9.5890410999999995E-2</v>
      </c>
      <c r="IB8" s="7">
        <v>6.8493150700000005E-2</v>
      </c>
      <c r="IC8" s="7">
        <v>0.15068493150000001</v>
      </c>
      <c r="ID8" s="7">
        <v>0.1415525114</v>
      </c>
      <c r="IE8" s="7">
        <v>0.52968036529999996</v>
      </c>
      <c r="IF8" s="7">
        <v>0.44292237439999999</v>
      </c>
      <c r="IG8" s="7">
        <v>0.40639269410000001</v>
      </c>
      <c r="IH8" s="7">
        <v>0.47945205480000003</v>
      </c>
      <c r="II8" s="7">
        <v>0.31963470319999998</v>
      </c>
      <c r="IJ8" s="7">
        <v>0.46575342469999997</v>
      </c>
      <c r="IK8" s="7">
        <v>0.34246575340000002</v>
      </c>
      <c r="IL8" s="7">
        <v>0.28310502279999999</v>
      </c>
      <c r="IM8" s="7">
        <v>3.1963470299999998E-2</v>
      </c>
      <c r="IN8" s="7">
        <v>1.3698630099999999E-2</v>
      </c>
      <c r="IO8" s="7">
        <v>4.1095890400000001E-2</v>
      </c>
      <c r="IP8" s="7">
        <v>3.65296804E-2</v>
      </c>
      <c r="IQ8" s="7">
        <v>3.1839622641999998</v>
      </c>
      <c r="IR8" s="7">
        <v>3.3842592592999998</v>
      </c>
      <c r="IS8" s="7">
        <v>3.0761904761999999</v>
      </c>
      <c r="IT8" s="7">
        <v>3.0236966824999998</v>
      </c>
      <c r="IU8" s="7" t="s">
        <v>976</v>
      </c>
      <c r="IV8" s="7">
        <v>53</v>
      </c>
      <c r="IW8" s="7">
        <v>219</v>
      </c>
      <c r="IX8" s="7">
        <v>283</v>
      </c>
      <c r="IY8" s="7">
        <v>530</v>
      </c>
    </row>
    <row r="9" spans="1:259" x14ac:dyDescent="0.25">
      <c r="A9" s="7">
        <v>400021</v>
      </c>
      <c r="B9" s="7" t="s">
        <v>159</v>
      </c>
      <c r="D9" s="7" t="s">
        <v>52</v>
      </c>
      <c r="E9" s="7" t="s">
        <v>53</v>
      </c>
      <c r="M9" s="7" t="s">
        <v>46</v>
      </c>
      <c r="N9" s="7">
        <v>27.236580517</v>
      </c>
      <c r="O9" s="7">
        <v>100</v>
      </c>
      <c r="P9" s="7">
        <v>100</v>
      </c>
      <c r="Q9" s="7">
        <v>0</v>
      </c>
      <c r="R9" s="7">
        <v>96</v>
      </c>
      <c r="S9" s="7">
        <v>1</v>
      </c>
      <c r="T9" s="7">
        <v>0</v>
      </c>
      <c r="U9" s="7">
        <v>0</v>
      </c>
      <c r="V9" s="7">
        <v>0</v>
      </c>
      <c r="W9" s="7">
        <v>0</v>
      </c>
      <c r="X9" s="7">
        <v>1</v>
      </c>
      <c r="Y9" s="7">
        <v>0.01</v>
      </c>
      <c r="Z9" s="7">
        <v>0</v>
      </c>
      <c r="AA9" s="7">
        <v>0</v>
      </c>
      <c r="AB9" s="7">
        <v>0.01</v>
      </c>
      <c r="AC9" s="7">
        <v>0.02</v>
      </c>
      <c r="AD9" s="7">
        <v>0.05</v>
      </c>
      <c r="AE9" s="7">
        <v>0.01</v>
      </c>
      <c r="AF9" s="7">
        <v>0</v>
      </c>
      <c r="AG9" s="7">
        <v>0.01</v>
      </c>
      <c r="AH9" s="7">
        <v>0.03</v>
      </c>
      <c r="AI9" s="7">
        <v>0.02</v>
      </c>
      <c r="AJ9" s="7">
        <v>0.06</v>
      </c>
      <c r="AK9" s="7">
        <v>0.11</v>
      </c>
      <c r="AL9" s="7">
        <v>0.05</v>
      </c>
      <c r="AM9" s="7">
        <v>0.16</v>
      </c>
      <c r="AN9" s="7">
        <v>0.08</v>
      </c>
      <c r="AO9" s="7">
        <v>0.19</v>
      </c>
      <c r="AP9" s="7">
        <v>0.18</v>
      </c>
      <c r="AQ9" s="7">
        <v>0.01</v>
      </c>
      <c r="AR9" s="7">
        <v>0.03</v>
      </c>
      <c r="AS9" s="7">
        <v>0.02</v>
      </c>
      <c r="AT9" s="7">
        <v>0.03</v>
      </c>
      <c r="AU9" s="7">
        <v>0.02</v>
      </c>
      <c r="AV9" s="7">
        <v>0.02</v>
      </c>
      <c r="AW9" s="7">
        <v>0.86</v>
      </c>
      <c r="AX9" s="7">
        <v>0.92</v>
      </c>
      <c r="AY9" s="7">
        <v>0.81</v>
      </c>
      <c r="AZ9" s="7">
        <v>0.85</v>
      </c>
      <c r="BA9" s="7">
        <v>0.75</v>
      </c>
      <c r="BB9" s="7">
        <v>0.69</v>
      </c>
      <c r="BC9" s="7">
        <v>3.8383838384</v>
      </c>
      <c r="BD9" s="7">
        <v>3.9484536081999999</v>
      </c>
      <c r="BE9" s="7">
        <v>3.8163265306</v>
      </c>
      <c r="BF9" s="7">
        <v>3.8247422680000001</v>
      </c>
      <c r="BG9" s="7">
        <v>3.7040816326999999</v>
      </c>
      <c r="BH9" s="7">
        <v>3.5408163264999999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0.02</v>
      </c>
      <c r="BP9" s="7">
        <v>0.02</v>
      </c>
      <c r="BQ9" s="7">
        <v>0</v>
      </c>
      <c r="BR9" s="7">
        <v>0.03</v>
      </c>
      <c r="BS9" s="7">
        <v>0.02</v>
      </c>
      <c r="BT9" s="7">
        <v>0.04</v>
      </c>
      <c r="BU9" s="7">
        <v>0.04</v>
      </c>
      <c r="BV9" s="7">
        <v>0.03</v>
      </c>
      <c r="BW9" s="7">
        <v>0.06</v>
      </c>
      <c r="BX9" s="7">
        <v>0.06</v>
      </c>
      <c r="BY9" s="7">
        <v>0.08</v>
      </c>
      <c r="BZ9" s="7">
        <v>0.09</v>
      </c>
      <c r="CA9" s="7">
        <v>3.8775510203999999</v>
      </c>
      <c r="CB9" s="7">
        <v>3.8265306122</v>
      </c>
      <c r="CC9" s="7">
        <v>3.8163265306</v>
      </c>
      <c r="CD9" s="7">
        <v>3.8163265306</v>
      </c>
      <c r="CE9" s="7">
        <v>3.8469387755</v>
      </c>
      <c r="CF9" s="7">
        <v>3.6632653061</v>
      </c>
      <c r="CG9" s="7">
        <v>3.7142857142999999</v>
      </c>
      <c r="CH9" s="7">
        <v>3.6836734694</v>
      </c>
      <c r="CI9" s="7">
        <v>3.6938775509999999</v>
      </c>
      <c r="CJ9" s="7">
        <v>0.06</v>
      </c>
      <c r="CK9" s="7">
        <v>0.13</v>
      </c>
      <c r="CL9" s="7">
        <v>0.1</v>
      </c>
      <c r="CM9" s="7">
        <v>0.1</v>
      </c>
      <c r="CN9" s="7">
        <v>0.09</v>
      </c>
      <c r="CO9" s="7">
        <v>0.21</v>
      </c>
      <c r="CP9" s="7">
        <v>0.1</v>
      </c>
      <c r="CQ9" s="7">
        <v>0.09</v>
      </c>
      <c r="CR9" s="7">
        <v>0.12</v>
      </c>
      <c r="CS9" s="7">
        <v>0.02</v>
      </c>
      <c r="CT9" s="7">
        <v>0.02</v>
      </c>
      <c r="CU9" s="7">
        <v>0.02</v>
      </c>
      <c r="CV9" s="7">
        <v>0.02</v>
      </c>
      <c r="CW9" s="7">
        <v>0.02</v>
      </c>
      <c r="CX9" s="7">
        <v>0.02</v>
      </c>
      <c r="CY9" s="7">
        <v>0.02</v>
      </c>
      <c r="CZ9" s="7">
        <v>0.02</v>
      </c>
      <c r="DA9" s="7">
        <v>0.02</v>
      </c>
      <c r="DB9" s="7">
        <v>0.89</v>
      </c>
      <c r="DC9" s="7">
        <v>0.83</v>
      </c>
      <c r="DD9" s="7">
        <v>0.84</v>
      </c>
      <c r="DE9" s="7">
        <v>0.84</v>
      </c>
      <c r="DF9" s="7">
        <v>0.86</v>
      </c>
      <c r="DG9" s="7">
        <v>0.71</v>
      </c>
      <c r="DH9" s="7">
        <v>0.8</v>
      </c>
      <c r="DI9" s="7">
        <v>0.79</v>
      </c>
      <c r="DJ9" s="7">
        <v>0.77</v>
      </c>
      <c r="DK9" s="7">
        <v>0.1</v>
      </c>
      <c r="DL9" s="7">
        <v>0.02</v>
      </c>
      <c r="DM9" s="7">
        <v>0.01</v>
      </c>
      <c r="DN9" s="7">
        <v>0.01</v>
      </c>
      <c r="DO9" s="7">
        <v>0</v>
      </c>
      <c r="DP9" s="7">
        <v>0.02</v>
      </c>
      <c r="DQ9" s="7">
        <v>0.03</v>
      </c>
      <c r="DR9" s="7">
        <v>0.01</v>
      </c>
      <c r="DS9" s="7">
        <v>0.02</v>
      </c>
      <c r="DT9" s="7">
        <v>0.18</v>
      </c>
      <c r="DU9" s="7">
        <v>0.05</v>
      </c>
      <c r="DV9" s="7">
        <v>0.03</v>
      </c>
      <c r="DW9" s="7">
        <v>0.06</v>
      </c>
      <c r="DX9" s="7">
        <v>0.04</v>
      </c>
      <c r="DY9" s="7">
        <v>0.1</v>
      </c>
      <c r="DZ9" s="7">
        <v>7.0000000000000007E-2</v>
      </c>
      <c r="EA9" s="7">
        <v>0.01</v>
      </c>
      <c r="EB9" s="7">
        <v>0.02</v>
      </c>
      <c r="EC9" s="7">
        <v>0.24</v>
      </c>
      <c r="ED9" s="7">
        <v>0.2</v>
      </c>
      <c r="EE9" s="7">
        <v>0.09</v>
      </c>
      <c r="EF9" s="7">
        <v>0.12</v>
      </c>
      <c r="EG9" s="7">
        <v>0.12</v>
      </c>
      <c r="EH9" s="7">
        <v>0.12</v>
      </c>
      <c r="EI9" s="7">
        <v>0.2</v>
      </c>
      <c r="EJ9" s="7">
        <v>0.23</v>
      </c>
      <c r="EK9" s="7">
        <v>0.22</v>
      </c>
      <c r="EL9" s="7">
        <v>0.45</v>
      </c>
      <c r="EM9" s="7">
        <v>0.72</v>
      </c>
      <c r="EN9" s="7">
        <v>0.84</v>
      </c>
      <c r="EO9" s="7">
        <v>0.79</v>
      </c>
      <c r="EP9" s="7">
        <v>0.8</v>
      </c>
      <c r="EQ9" s="7">
        <v>0.71</v>
      </c>
      <c r="ER9" s="7">
        <v>0.69</v>
      </c>
      <c r="ES9" s="7">
        <v>0.71</v>
      </c>
      <c r="ET9" s="7">
        <v>0.71</v>
      </c>
      <c r="EU9" s="7">
        <v>0.03</v>
      </c>
      <c r="EV9" s="7">
        <v>0.01</v>
      </c>
      <c r="EW9" s="7">
        <v>0.03</v>
      </c>
      <c r="EX9" s="7">
        <v>0.02</v>
      </c>
      <c r="EY9" s="7">
        <v>0.04</v>
      </c>
      <c r="EZ9" s="7">
        <v>0.05</v>
      </c>
      <c r="FA9" s="7">
        <v>0.01</v>
      </c>
      <c r="FB9" s="7">
        <v>0.04</v>
      </c>
      <c r="FC9" s="7">
        <v>0.03</v>
      </c>
      <c r="FD9" s="7">
        <v>3.0721649485000002</v>
      </c>
      <c r="FE9" s="7">
        <v>3.6363636364</v>
      </c>
      <c r="FF9" s="7">
        <v>3.8144329897000002</v>
      </c>
      <c r="FG9" s="7">
        <v>3.7244897958999998</v>
      </c>
      <c r="FH9" s="7">
        <v>3.7916666666999999</v>
      </c>
      <c r="FI9" s="7">
        <v>3.6</v>
      </c>
      <c r="FJ9" s="7">
        <v>3.5656565656999999</v>
      </c>
      <c r="FK9" s="7">
        <v>3.7083333333000001</v>
      </c>
      <c r="FL9" s="7">
        <v>3.6701030927999998</v>
      </c>
      <c r="FM9" s="7">
        <v>0</v>
      </c>
      <c r="FN9" s="7">
        <v>0</v>
      </c>
      <c r="FO9" s="7">
        <v>0.02</v>
      </c>
      <c r="FP9" s="7">
        <v>0</v>
      </c>
      <c r="FQ9" s="7">
        <v>0.02</v>
      </c>
      <c r="FR9" s="7">
        <v>0.02</v>
      </c>
      <c r="FS9" s="7">
        <v>0.04</v>
      </c>
      <c r="FT9" s="7">
        <v>0.11</v>
      </c>
      <c r="FU9" s="7">
        <v>0.08</v>
      </c>
      <c r="FV9" s="7">
        <v>0.67</v>
      </c>
      <c r="FW9" s="7">
        <v>0.04</v>
      </c>
      <c r="FX9" s="7">
        <v>0.66</v>
      </c>
      <c r="FY9" s="7">
        <v>0.63</v>
      </c>
      <c r="FZ9" s="7">
        <v>0.27</v>
      </c>
      <c r="GA9" s="7">
        <v>0.08</v>
      </c>
      <c r="GB9" s="7">
        <v>0.16</v>
      </c>
      <c r="GC9" s="7">
        <v>0.19</v>
      </c>
      <c r="GD9" s="7">
        <v>7.0000000000000007E-2</v>
      </c>
      <c r="GE9" s="7">
        <v>0.02</v>
      </c>
      <c r="GF9" s="7">
        <v>0.22</v>
      </c>
      <c r="GG9" s="7">
        <v>0.12</v>
      </c>
      <c r="GH9" s="7">
        <v>0.1</v>
      </c>
      <c r="GI9" s="7">
        <v>0.28999999999999998</v>
      </c>
      <c r="GJ9" s="7">
        <v>7.0000000000000007E-2</v>
      </c>
      <c r="GK9" s="7">
        <v>0.09</v>
      </c>
      <c r="GL9" s="7">
        <v>0.03</v>
      </c>
      <c r="GM9" s="7">
        <v>0</v>
      </c>
      <c r="GN9" s="7">
        <v>0</v>
      </c>
      <c r="GO9" s="7">
        <v>0.01</v>
      </c>
      <c r="GP9" s="7">
        <v>0.03</v>
      </c>
      <c r="GQ9" s="7">
        <v>0.03</v>
      </c>
      <c r="GR9" s="7">
        <v>0.02</v>
      </c>
      <c r="GS9" s="7">
        <v>0.16</v>
      </c>
      <c r="GT9" s="7">
        <v>0.14000000000000001</v>
      </c>
      <c r="GU9" s="7">
        <v>0.16</v>
      </c>
      <c r="GV9" s="7">
        <v>0.21</v>
      </c>
      <c r="GW9" s="7">
        <v>0.23</v>
      </c>
      <c r="GX9" s="7">
        <v>0.14000000000000001</v>
      </c>
      <c r="GY9" s="7">
        <v>0.73</v>
      </c>
      <c r="GZ9" s="7">
        <v>0.78</v>
      </c>
      <c r="HA9" s="7">
        <v>0.74</v>
      </c>
      <c r="HB9" s="7">
        <v>0.66</v>
      </c>
      <c r="HC9" s="7">
        <v>0.64</v>
      </c>
      <c r="HD9" s="7">
        <v>0.78</v>
      </c>
      <c r="HE9" s="7">
        <v>0.08</v>
      </c>
      <c r="HF9" s="7">
        <v>0.05</v>
      </c>
      <c r="HG9" s="7">
        <v>0.06</v>
      </c>
      <c r="HH9" s="7">
        <v>0.06</v>
      </c>
      <c r="HI9" s="7">
        <v>7.0000000000000007E-2</v>
      </c>
      <c r="HJ9" s="7">
        <v>0.03</v>
      </c>
      <c r="HK9" s="7">
        <v>0.01</v>
      </c>
      <c r="HL9" s="7">
        <v>0.01</v>
      </c>
      <c r="HM9" s="7">
        <v>0.01</v>
      </c>
      <c r="HN9" s="7">
        <v>0.02</v>
      </c>
      <c r="HO9" s="7">
        <v>0.01</v>
      </c>
      <c r="HP9" s="7">
        <v>0.01</v>
      </c>
      <c r="HQ9" s="7">
        <v>0.02</v>
      </c>
      <c r="HR9" s="7">
        <v>0.02</v>
      </c>
      <c r="HS9" s="7">
        <v>0.02</v>
      </c>
      <c r="HT9" s="7">
        <v>0.02</v>
      </c>
      <c r="HU9" s="7">
        <v>0.02</v>
      </c>
      <c r="HV9" s="7">
        <v>0.02</v>
      </c>
      <c r="HW9" s="7">
        <v>0.03</v>
      </c>
      <c r="HX9" s="7">
        <v>0.01</v>
      </c>
      <c r="HY9" s="7">
        <v>0</v>
      </c>
      <c r="HZ9" s="7">
        <v>0.03</v>
      </c>
      <c r="IA9" s="7">
        <v>0.04</v>
      </c>
      <c r="IB9" s="7">
        <v>0</v>
      </c>
      <c r="IC9" s="7">
        <v>0.05</v>
      </c>
      <c r="ID9" s="7">
        <v>0.11</v>
      </c>
      <c r="IE9" s="7">
        <v>0.21</v>
      </c>
      <c r="IF9" s="7">
        <v>0.15</v>
      </c>
      <c r="IG9" s="7">
        <v>0.21</v>
      </c>
      <c r="IH9" s="7">
        <v>0.21</v>
      </c>
      <c r="II9" s="7">
        <v>0.7</v>
      </c>
      <c r="IJ9" s="7">
        <v>0.82</v>
      </c>
      <c r="IK9" s="7">
        <v>0.72</v>
      </c>
      <c r="IL9" s="7">
        <v>0.63</v>
      </c>
      <c r="IM9" s="7">
        <v>0.02</v>
      </c>
      <c r="IN9" s="7">
        <v>0.02</v>
      </c>
      <c r="IO9" s="7">
        <v>0.02</v>
      </c>
      <c r="IP9" s="7">
        <v>0.02</v>
      </c>
      <c r="IQ9" s="7">
        <v>3.6122448980000001</v>
      </c>
      <c r="IR9" s="7">
        <v>3.8163265306</v>
      </c>
      <c r="IS9" s="7">
        <v>3.6836734694</v>
      </c>
      <c r="IT9" s="7">
        <v>3.4693877551000001</v>
      </c>
      <c r="IU9" s="7" t="s">
        <v>977</v>
      </c>
      <c r="IW9" s="7">
        <v>100</v>
      </c>
      <c r="IX9" s="7">
        <v>137</v>
      </c>
      <c r="IY9" s="7">
        <v>503</v>
      </c>
    </row>
    <row r="10" spans="1:259" x14ac:dyDescent="0.25">
      <c r="A10" s="7">
        <v>400022</v>
      </c>
      <c r="B10" s="7" t="s">
        <v>1696</v>
      </c>
      <c r="D10" s="7" t="s">
        <v>169</v>
      </c>
      <c r="E10" s="7" t="s">
        <v>53</v>
      </c>
      <c r="M10" s="7" t="s">
        <v>50</v>
      </c>
      <c r="N10" s="7">
        <v>1.6778523489999999</v>
      </c>
      <c r="O10" s="7">
        <v>10</v>
      </c>
      <c r="P10" s="7">
        <v>10</v>
      </c>
      <c r="Q10" s="7">
        <v>5</v>
      </c>
      <c r="R10" s="7">
        <v>2</v>
      </c>
      <c r="S10" s="7">
        <v>0</v>
      </c>
      <c r="T10" s="7">
        <v>1</v>
      </c>
      <c r="U10" s="7">
        <v>0</v>
      </c>
      <c r="V10" s="7">
        <v>0</v>
      </c>
      <c r="W10" s="7">
        <v>2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0.2</v>
      </c>
      <c r="AF10" s="7">
        <v>0.1</v>
      </c>
      <c r="AG10" s="7">
        <v>0.2</v>
      </c>
      <c r="AH10" s="7">
        <v>0</v>
      </c>
      <c r="AI10" s="7">
        <v>0.2</v>
      </c>
      <c r="AJ10" s="7">
        <v>0.1</v>
      </c>
      <c r="AK10" s="7">
        <v>0</v>
      </c>
      <c r="AL10" s="7">
        <v>0.1</v>
      </c>
      <c r="AM10" s="7">
        <v>0</v>
      </c>
      <c r="AN10" s="7">
        <v>0.1</v>
      </c>
      <c r="AO10" s="7">
        <v>0.1</v>
      </c>
      <c r="AP10" s="7">
        <v>0.3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0.8</v>
      </c>
      <c r="AX10" s="7">
        <v>0.8</v>
      </c>
      <c r="AY10" s="7">
        <v>0.8</v>
      </c>
      <c r="AZ10" s="7">
        <v>0.9</v>
      </c>
      <c r="BA10" s="7">
        <v>0.7</v>
      </c>
      <c r="BB10" s="7">
        <v>0.6</v>
      </c>
      <c r="BC10" s="7">
        <v>3.6</v>
      </c>
      <c r="BD10" s="7">
        <v>3.7</v>
      </c>
      <c r="BE10" s="7">
        <v>3.6</v>
      </c>
      <c r="BF10" s="7">
        <v>3.9</v>
      </c>
      <c r="BG10" s="7">
        <v>3.5</v>
      </c>
      <c r="BH10" s="7">
        <v>3.5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0.1</v>
      </c>
      <c r="BS10" s="7">
        <v>0.1</v>
      </c>
      <c r="BT10" s="7">
        <v>0.1</v>
      </c>
      <c r="BU10" s="7">
        <v>0.1</v>
      </c>
      <c r="BV10" s="7">
        <v>0.1</v>
      </c>
      <c r="BW10" s="7">
        <v>0.1</v>
      </c>
      <c r="BX10" s="7">
        <v>0.1</v>
      </c>
      <c r="BY10" s="7">
        <v>0.1</v>
      </c>
      <c r="BZ10" s="7">
        <v>0.1</v>
      </c>
      <c r="CA10" s="7">
        <v>3.8</v>
      </c>
      <c r="CB10" s="7">
        <v>3.7</v>
      </c>
      <c r="CC10" s="7">
        <v>3.6</v>
      </c>
      <c r="CD10" s="7">
        <v>3.7</v>
      </c>
      <c r="CE10" s="7">
        <v>3.7</v>
      </c>
      <c r="CF10" s="7">
        <v>3.6</v>
      </c>
      <c r="CG10" s="7">
        <v>3.5</v>
      </c>
      <c r="CH10" s="7">
        <v>3.4</v>
      </c>
      <c r="CI10" s="7">
        <v>3.6</v>
      </c>
      <c r="CJ10" s="7">
        <v>0</v>
      </c>
      <c r="CK10" s="7">
        <v>0.1</v>
      </c>
      <c r="CL10" s="7">
        <v>0.2</v>
      </c>
      <c r="CM10" s="7">
        <v>0.1</v>
      </c>
      <c r="CN10" s="7">
        <v>0.1</v>
      </c>
      <c r="CO10" s="7">
        <v>0.2</v>
      </c>
      <c r="CP10" s="7">
        <v>0.3</v>
      </c>
      <c r="CQ10" s="7">
        <v>0.4</v>
      </c>
      <c r="CR10" s="7">
        <v>0.2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0.9</v>
      </c>
      <c r="DC10" s="7">
        <v>0.8</v>
      </c>
      <c r="DD10" s="7">
        <v>0.7</v>
      </c>
      <c r="DE10" s="7">
        <v>0.8</v>
      </c>
      <c r="DF10" s="7">
        <v>0.8</v>
      </c>
      <c r="DG10" s="7">
        <v>0.7</v>
      </c>
      <c r="DH10" s="7">
        <v>0.6</v>
      </c>
      <c r="DI10" s="7">
        <v>0.5</v>
      </c>
      <c r="DJ10" s="7">
        <v>0.7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0.2</v>
      </c>
      <c r="DR10" s="7">
        <v>0</v>
      </c>
      <c r="DS10" s="7">
        <v>0</v>
      </c>
      <c r="DT10" s="7">
        <v>0</v>
      </c>
      <c r="DU10" s="7">
        <v>0</v>
      </c>
      <c r="DV10" s="7">
        <v>0</v>
      </c>
      <c r="DW10" s="7">
        <v>0</v>
      </c>
      <c r="DX10" s="7">
        <v>0</v>
      </c>
      <c r="DY10" s="7">
        <v>0.1</v>
      </c>
      <c r="DZ10" s="7">
        <v>0.1</v>
      </c>
      <c r="EA10" s="7">
        <v>0.1</v>
      </c>
      <c r="EB10" s="7">
        <v>0.1</v>
      </c>
      <c r="EC10" s="7">
        <v>0.4</v>
      </c>
      <c r="ED10" s="7">
        <v>0.3</v>
      </c>
      <c r="EE10" s="7">
        <v>0.3</v>
      </c>
      <c r="EF10" s="7">
        <v>0.2</v>
      </c>
      <c r="EG10" s="7">
        <v>0.1</v>
      </c>
      <c r="EH10" s="7">
        <v>0.3</v>
      </c>
      <c r="EI10" s="7">
        <v>0.2</v>
      </c>
      <c r="EJ10" s="7">
        <v>0.2</v>
      </c>
      <c r="EK10" s="7">
        <v>0.4</v>
      </c>
      <c r="EL10" s="7">
        <v>0.6</v>
      </c>
      <c r="EM10" s="7">
        <v>0.7</v>
      </c>
      <c r="EN10" s="7">
        <v>0.7</v>
      </c>
      <c r="EO10" s="7">
        <v>0.8</v>
      </c>
      <c r="EP10" s="7">
        <v>0.9</v>
      </c>
      <c r="EQ10" s="7">
        <v>0.6</v>
      </c>
      <c r="ER10" s="7">
        <v>0.5</v>
      </c>
      <c r="ES10" s="7">
        <v>0.7</v>
      </c>
      <c r="ET10" s="7">
        <v>0.5</v>
      </c>
      <c r="EU10" s="7">
        <v>0</v>
      </c>
      <c r="EV10" s="7">
        <v>0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0</v>
      </c>
      <c r="FC10" s="7">
        <v>0</v>
      </c>
      <c r="FD10" s="7">
        <v>3.6</v>
      </c>
      <c r="FE10" s="7">
        <v>3.7</v>
      </c>
      <c r="FF10" s="7">
        <v>3.7</v>
      </c>
      <c r="FG10" s="7">
        <v>3.8</v>
      </c>
      <c r="FH10" s="7">
        <v>3.9</v>
      </c>
      <c r="FI10" s="7">
        <v>3.5</v>
      </c>
      <c r="FJ10" s="7">
        <v>3</v>
      </c>
      <c r="FK10" s="7">
        <v>3.6</v>
      </c>
      <c r="FL10" s="7">
        <v>3.4</v>
      </c>
      <c r="FM10" s="7">
        <v>0</v>
      </c>
      <c r="FN10" s="7">
        <v>0</v>
      </c>
      <c r="FO10" s="7">
        <v>0</v>
      </c>
      <c r="FP10" s="7">
        <v>0</v>
      </c>
      <c r="FQ10" s="7">
        <v>0</v>
      </c>
      <c r="FR10" s="7">
        <v>0.1</v>
      </c>
      <c r="FS10" s="7">
        <v>0</v>
      </c>
      <c r="FT10" s="7">
        <v>0</v>
      </c>
      <c r="FU10" s="7">
        <v>0.2</v>
      </c>
      <c r="FV10" s="7">
        <v>0.7</v>
      </c>
      <c r="FW10" s="7">
        <v>0</v>
      </c>
      <c r="FX10" s="7">
        <v>0.7</v>
      </c>
      <c r="FY10" s="7">
        <v>0.8</v>
      </c>
      <c r="FZ10" s="7">
        <v>0</v>
      </c>
      <c r="GA10" s="7">
        <v>0.2</v>
      </c>
      <c r="GB10" s="7">
        <v>0.1</v>
      </c>
      <c r="GC10" s="7">
        <v>0.2</v>
      </c>
      <c r="GD10" s="7">
        <v>0</v>
      </c>
      <c r="GE10" s="7">
        <v>0</v>
      </c>
      <c r="GF10" s="7">
        <v>0.4</v>
      </c>
      <c r="GG10" s="7">
        <v>0.1</v>
      </c>
      <c r="GH10" s="7">
        <v>0.1</v>
      </c>
      <c r="GI10" s="7">
        <v>0.4</v>
      </c>
      <c r="GJ10" s="7">
        <v>0</v>
      </c>
      <c r="GK10" s="7">
        <v>0</v>
      </c>
      <c r="GL10" s="7">
        <v>0</v>
      </c>
      <c r="GM10" s="7">
        <v>0</v>
      </c>
      <c r="GN10" s="7">
        <v>0</v>
      </c>
      <c r="GO10" s="7">
        <v>0.2</v>
      </c>
      <c r="GP10" s="7">
        <v>0</v>
      </c>
      <c r="GQ10" s="7">
        <v>0.4</v>
      </c>
      <c r="GR10" s="7">
        <v>0.1</v>
      </c>
      <c r="GS10" s="7">
        <v>0.3</v>
      </c>
      <c r="GT10" s="7">
        <v>0.5</v>
      </c>
      <c r="GU10" s="7">
        <v>0.3</v>
      </c>
      <c r="GV10" s="7">
        <v>0.6</v>
      </c>
      <c r="GW10" s="7">
        <v>0.4</v>
      </c>
      <c r="GX10" s="7">
        <v>0.4</v>
      </c>
      <c r="GY10" s="7">
        <v>0.6</v>
      </c>
      <c r="GZ10" s="7">
        <v>0.4</v>
      </c>
      <c r="HA10" s="7">
        <v>0</v>
      </c>
      <c r="HB10" s="7">
        <v>0.1</v>
      </c>
      <c r="HC10" s="7">
        <v>0.2</v>
      </c>
      <c r="HD10" s="7">
        <v>0.5</v>
      </c>
      <c r="HE10" s="7">
        <v>0.1</v>
      </c>
      <c r="HF10" s="7">
        <v>0.1</v>
      </c>
      <c r="HG10" s="7">
        <v>0.3</v>
      </c>
      <c r="HH10" s="7">
        <v>0.2</v>
      </c>
      <c r="HI10" s="7">
        <v>0</v>
      </c>
      <c r="HJ10" s="7">
        <v>0</v>
      </c>
      <c r="HK10" s="7">
        <v>0</v>
      </c>
      <c r="HL10" s="7">
        <v>0</v>
      </c>
      <c r="HM10" s="7">
        <v>0.2</v>
      </c>
      <c r="HN10" s="7">
        <v>0.1</v>
      </c>
      <c r="HO10" s="7">
        <v>0</v>
      </c>
      <c r="HP10" s="7">
        <v>0</v>
      </c>
      <c r="HQ10" s="7">
        <v>0</v>
      </c>
      <c r="HR10" s="7">
        <v>0</v>
      </c>
      <c r="HS10" s="7">
        <v>0</v>
      </c>
      <c r="HT10" s="7">
        <v>0</v>
      </c>
      <c r="HU10" s="7">
        <v>0</v>
      </c>
      <c r="HV10" s="7">
        <v>0</v>
      </c>
      <c r="HW10" s="7">
        <v>0</v>
      </c>
      <c r="HX10" s="7">
        <v>0</v>
      </c>
      <c r="HY10" s="7">
        <v>0</v>
      </c>
      <c r="HZ10" s="7">
        <v>0</v>
      </c>
      <c r="IA10" s="7">
        <v>0</v>
      </c>
      <c r="IB10" s="7">
        <v>0</v>
      </c>
      <c r="IC10" s="7">
        <v>0.1</v>
      </c>
      <c r="ID10" s="7">
        <v>0.1</v>
      </c>
      <c r="IE10" s="7">
        <v>0.2</v>
      </c>
      <c r="IF10" s="7">
        <v>0.2</v>
      </c>
      <c r="IG10" s="7">
        <v>0</v>
      </c>
      <c r="IH10" s="7">
        <v>0.3</v>
      </c>
      <c r="II10" s="7">
        <v>0.8</v>
      </c>
      <c r="IJ10" s="7">
        <v>0.8</v>
      </c>
      <c r="IK10" s="7">
        <v>0.9</v>
      </c>
      <c r="IL10" s="7">
        <v>0.6</v>
      </c>
      <c r="IM10" s="7">
        <v>0</v>
      </c>
      <c r="IN10" s="7">
        <v>0</v>
      </c>
      <c r="IO10" s="7">
        <v>0</v>
      </c>
      <c r="IP10" s="7">
        <v>0</v>
      </c>
      <c r="IQ10" s="7">
        <v>3.8</v>
      </c>
      <c r="IR10" s="7">
        <v>3.8</v>
      </c>
      <c r="IS10" s="7">
        <v>3.8</v>
      </c>
      <c r="IT10" s="7">
        <v>3.5</v>
      </c>
      <c r="IU10" s="7" t="s">
        <v>1697</v>
      </c>
      <c r="IW10" s="7">
        <v>10</v>
      </c>
      <c r="IX10" s="7">
        <v>10</v>
      </c>
      <c r="IY10" s="7">
        <v>596</v>
      </c>
    </row>
    <row r="11" spans="1:259" x14ac:dyDescent="0.25">
      <c r="A11" s="7">
        <v>400023</v>
      </c>
      <c r="B11" s="7" t="s">
        <v>1683</v>
      </c>
      <c r="D11" s="7" t="s">
        <v>52</v>
      </c>
      <c r="E11" s="7" t="s">
        <v>53</v>
      </c>
      <c r="M11" s="7" t="s">
        <v>46</v>
      </c>
      <c r="IU11" s="7" t="s">
        <v>978</v>
      </c>
      <c r="IY11" s="7">
        <v>476</v>
      </c>
    </row>
    <row r="12" spans="1:259" x14ac:dyDescent="0.25">
      <c r="A12" s="7">
        <v>400024</v>
      </c>
      <c r="B12" s="7" t="s">
        <v>179</v>
      </c>
      <c r="D12" s="7" t="s">
        <v>52</v>
      </c>
      <c r="E12" s="7" t="s">
        <v>53</v>
      </c>
      <c r="M12" s="7" t="s">
        <v>46</v>
      </c>
      <c r="N12" s="7">
        <v>0.98039215690000003</v>
      </c>
      <c r="O12" s="7">
        <v>5</v>
      </c>
      <c r="P12" s="7">
        <v>5</v>
      </c>
      <c r="Q12" s="7">
        <v>0</v>
      </c>
      <c r="R12" s="7">
        <v>4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1</v>
      </c>
      <c r="Y12" s="7">
        <v>0</v>
      </c>
      <c r="Z12" s="7">
        <v>0.2</v>
      </c>
      <c r="AA12" s="7">
        <v>0</v>
      </c>
      <c r="AB12" s="7">
        <v>0.2</v>
      </c>
      <c r="AC12" s="7">
        <v>0.2</v>
      </c>
      <c r="AD12" s="7">
        <v>0.2</v>
      </c>
      <c r="AE12" s="7">
        <v>0.2</v>
      </c>
      <c r="AF12" s="7">
        <v>0</v>
      </c>
      <c r="AG12" s="7">
        <v>0.2</v>
      </c>
      <c r="AH12" s="7">
        <v>0</v>
      </c>
      <c r="AI12" s="7">
        <v>0</v>
      </c>
      <c r="AJ12" s="7">
        <v>0</v>
      </c>
      <c r="AK12" s="7">
        <v>0.2</v>
      </c>
      <c r="AL12" s="7">
        <v>0.2</v>
      </c>
      <c r="AM12" s="7">
        <v>0.4</v>
      </c>
      <c r="AN12" s="7">
        <v>0</v>
      </c>
      <c r="AO12" s="7">
        <v>0.2</v>
      </c>
      <c r="AP12" s="7">
        <v>0.6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0.6</v>
      </c>
      <c r="AX12" s="7">
        <v>0.6</v>
      </c>
      <c r="AY12" s="7">
        <v>0.4</v>
      </c>
      <c r="AZ12" s="7">
        <v>0.8</v>
      </c>
      <c r="BA12" s="7">
        <v>0.6</v>
      </c>
      <c r="BB12" s="7">
        <v>0.2</v>
      </c>
      <c r="BC12" s="7">
        <v>3.4</v>
      </c>
      <c r="BD12" s="7">
        <v>3.2</v>
      </c>
      <c r="BE12" s="7">
        <v>3.2</v>
      </c>
      <c r="BF12" s="7">
        <v>3.4</v>
      </c>
      <c r="BG12" s="7">
        <v>3.2</v>
      </c>
      <c r="BH12" s="7">
        <v>2.8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0.2</v>
      </c>
      <c r="BO12" s="7">
        <v>0.2</v>
      </c>
      <c r="BP12" s="7">
        <v>0.2</v>
      </c>
      <c r="BQ12" s="7">
        <v>0.2</v>
      </c>
      <c r="BR12" s="7">
        <v>0</v>
      </c>
      <c r="BS12" s="7">
        <v>0.2</v>
      </c>
      <c r="BT12" s="7">
        <v>0.2</v>
      </c>
      <c r="BU12" s="7">
        <v>0</v>
      </c>
      <c r="BV12" s="7">
        <v>0.2</v>
      </c>
      <c r="BW12" s="7">
        <v>0</v>
      </c>
      <c r="BX12" s="7">
        <v>0</v>
      </c>
      <c r="BY12" s="7">
        <v>0</v>
      </c>
      <c r="BZ12" s="7">
        <v>0</v>
      </c>
      <c r="CA12" s="7">
        <v>3.8</v>
      </c>
      <c r="CB12" s="7">
        <v>3.6</v>
      </c>
      <c r="CC12" s="7">
        <v>3.4</v>
      </c>
      <c r="CD12" s="7">
        <v>3.8</v>
      </c>
      <c r="CE12" s="7">
        <v>3.6</v>
      </c>
      <c r="CF12" s="7">
        <v>2.8</v>
      </c>
      <c r="CG12" s="7">
        <v>3</v>
      </c>
      <c r="CH12" s="7">
        <v>3</v>
      </c>
      <c r="CI12" s="7">
        <v>2.8</v>
      </c>
      <c r="CJ12" s="7">
        <v>0.2</v>
      </c>
      <c r="CK12" s="7">
        <v>0</v>
      </c>
      <c r="CL12" s="7">
        <v>0.2</v>
      </c>
      <c r="CM12" s="7">
        <v>0.2</v>
      </c>
      <c r="CN12" s="7">
        <v>0</v>
      </c>
      <c r="CO12" s="7">
        <v>0.6</v>
      </c>
      <c r="CP12" s="7">
        <v>0.4</v>
      </c>
      <c r="CQ12" s="7">
        <v>0.4</v>
      </c>
      <c r="CR12" s="7">
        <v>0.6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0.8</v>
      </c>
      <c r="DC12" s="7">
        <v>0.8</v>
      </c>
      <c r="DD12" s="7">
        <v>0.6</v>
      </c>
      <c r="DE12" s="7">
        <v>0.8</v>
      </c>
      <c r="DF12" s="7">
        <v>0.8</v>
      </c>
      <c r="DG12" s="7">
        <v>0.2</v>
      </c>
      <c r="DH12" s="7">
        <v>0.4</v>
      </c>
      <c r="DI12" s="7">
        <v>0.4</v>
      </c>
      <c r="DJ12" s="7">
        <v>0.2</v>
      </c>
      <c r="DK12" s="7">
        <v>0</v>
      </c>
      <c r="DL12" s="7">
        <v>0</v>
      </c>
      <c r="DM12" s="7">
        <v>0</v>
      </c>
      <c r="DN12" s="7">
        <v>0</v>
      </c>
      <c r="DO12" s="7">
        <v>0</v>
      </c>
      <c r="DP12" s="7">
        <v>0</v>
      </c>
      <c r="DQ12" s="7">
        <v>0</v>
      </c>
      <c r="DR12" s="7">
        <v>0.2</v>
      </c>
      <c r="DS12" s="7">
        <v>0</v>
      </c>
      <c r="DT12" s="7">
        <v>0</v>
      </c>
      <c r="DU12" s="7">
        <v>0</v>
      </c>
      <c r="DV12" s="7">
        <v>0</v>
      </c>
      <c r="DW12" s="7">
        <v>0.4</v>
      </c>
      <c r="DX12" s="7">
        <v>0</v>
      </c>
      <c r="DY12" s="7">
        <v>0</v>
      </c>
      <c r="DZ12" s="7">
        <v>0.2</v>
      </c>
      <c r="EA12" s="7">
        <v>0</v>
      </c>
      <c r="EB12" s="7">
        <v>0</v>
      </c>
      <c r="EC12" s="7">
        <v>0.2</v>
      </c>
      <c r="ED12" s="7">
        <v>0.2</v>
      </c>
      <c r="EE12" s="7">
        <v>0.4</v>
      </c>
      <c r="EF12" s="7">
        <v>0</v>
      </c>
      <c r="EG12" s="7">
        <v>0.4</v>
      </c>
      <c r="EH12" s="7">
        <v>0.6</v>
      </c>
      <c r="EI12" s="7">
        <v>0.4</v>
      </c>
      <c r="EJ12" s="7">
        <v>0.6</v>
      </c>
      <c r="EK12" s="7">
        <v>0.6</v>
      </c>
      <c r="EL12" s="7">
        <v>0.8</v>
      </c>
      <c r="EM12" s="7">
        <v>0.8</v>
      </c>
      <c r="EN12" s="7">
        <v>0.6</v>
      </c>
      <c r="EO12" s="7">
        <v>0.6</v>
      </c>
      <c r="EP12" s="7">
        <v>0.6</v>
      </c>
      <c r="EQ12" s="7">
        <v>0.4</v>
      </c>
      <c r="ER12" s="7">
        <v>0.4</v>
      </c>
      <c r="ES12" s="7">
        <v>0.2</v>
      </c>
      <c r="ET12" s="7">
        <v>0.4</v>
      </c>
      <c r="EU12" s="7">
        <v>0</v>
      </c>
      <c r="EV12" s="7">
        <v>0</v>
      </c>
      <c r="EW12" s="7">
        <v>0</v>
      </c>
      <c r="EX12" s="7">
        <v>0</v>
      </c>
      <c r="EY12" s="7">
        <v>0</v>
      </c>
      <c r="EZ12" s="7">
        <v>0</v>
      </c>
      <c r="FA12" s="7">
        <v>0</v>
      </c>
      <c r="FB12" s="7">
        <v>0</v>
      </c>
      <c r="FC12" s="7">
        <v>0</v>
      </c>
      <c r="FD12" s="7">
        <v>3.8</v>
      </c>
      <c r="FE12" s="7">
        <v>3.8</v>
      </c>
      <c r="FF12" s="7">
        <v>3.6</v>
      </c>
      <c r="FG12" s="7">
        <v>3.2</v>
      </c>
      <c r="FH12" s="7">
        <v>3.6</v>
      </c>
      <c r="FI12" s="7">
        <v>3.4</v>
      </c>
      <c r="FJ12" s="7">
        <v>3.2</v>
      </c>
      <c r="FK12" s="7">
        <v>2.8</v>
      </c>
      <c r="FL12" s="7">
        <v>3.4</v>
      </c>
      <c r="FM12" s="7">
        <v>0</v>
      </c>
      <c r="FN12" s="7">
        <v>0</v>
      </c>
      <c r="FO12" s="7">
        <v>0</v>
      </c>
      <c r="FP12" s="7">
        <v>0.2</v>
      </c>
      <c r="FQ12" s="7">
        <v>0.2</v>
      </c>
      <c r="FR12" s="7">
        <v>0</v>
      </c>
      <c r="FS12" s="7">
        <v>0</v>
      </c>
      <c r="FT12" s="7">
        <v>0.2</v>
      </c>
      <c r="FU12" s="7">
        <v>0</v>
      </c>
      <c r="FV12" s="7">
        <v>0.4</v>
      </c>
      <c r="FW12" s="7">
        <v>0</v>
      </c>
      <c r="FX12" s="7">
        <v>0.8</v>
      </c>
      <c r="FY12" s="7">
        <v>1</v>
      </c>
      <c r="FZ12" s="7">
        <v>0.2</v>
      </c>
      <c r="GA12" s="7">
        <v>0</v>
      </c>
      <c r="GB12" s="7">
        <v>0</v>
      </c>
      <c r="GC12" s="7">
        <v>0.4</v>
      </c>
      <c r="GD12" s="7">
        <v>0.2</v>
      </c>
      <c r="GE12" s="7">
        <v>0</v>
      </c>
      <c r="GF12" s="7">
        <v>0.2</v>
      </c>
      <c r="GG12" s="7">
        <v>0</v>
      </c>
      <c r="GH12" s="7">
        <v>0</v>
      </c>
      <c r="GI12" s="7">
        <v>0.2</v>
      </c>
      <c r="GJ12" s="7">
        <v>0</v>
      </c>
      <c r="GK12" s="7">
        <v>0</v>
      </c>
      <c r="GL12" s="7">
        <v>0</v>
      </c>
      <c r="GM12" s="7">
        <v>0</v>
      </c>
      <c r="GN12" s="7">
        <v>0</v>
      </c>
      <c r="GO12" s="7">
        <v>0</v>
      </c>
      <c r="GP12" s="7">
        <v>0</v>
      </c>
      <c r="GQ12" s="7">
        <v>0</v>
      </c>
      <c r="GR12" s="7">
        <v>0</v>
      </c>
      <c r="GS12" s="7">
        <v>0.2</v>
      </c>
      <c r="GT12" s="7">
        <v>0.4</v>
      </c>
      <c r="GU12" s="7">
        <v>0</v>
      </c>
      <c r="GV12" s="7">
        <v>0.4</v>
      </c>
      <c r="GW12" s="7">
        <v>0.2</v>
      </c>
      <c r="GX12" s="7">
        <v>0.4</v>
      </c>
      <c r="GY12" s="7">
        <v>0.4</v>
      </c>
      <c r="GZ12" s="7">
        <v>0.2</v>
      </c>
      <c r="HA12" s="7">
        <v>0</v>
      </c>
      <c r="HB12" s="7">
        <v>0.2</v>
      </c>
      <c r="HC12" s="7">
        <v>0.6</v>
      </c>
      <c r="HD12" s="7">
        <v>0.6</v>
      </c>
      <c r="HE12" s="7">
        <v>0.4</v>
      </c>
      <c r="HF12" s="7">
        <v>0.4</v>
      </c>
      <c r="HG12" s="7">
        <v>0.8</v>
      </c>
      <c r="HH12" s="7">
        <v>0.4</v>
      </c>
      <c r="HI12" s="7">
        <v>0.2</v>
      </c>
      <c r="HJ12" s="7">
        <v>0</v>
      </c>
      <c r="HK12" s="7">
        <v>0</v>
      </c>
      <c r="HL12" s="7">
        <v>0</v>
      </c>
      <c r="HM12" s="7">
        <v>0.2</v>
      </c>
      <c r="HN12" s="7">
        <v>0</v>
      </c>
      <c r="HO12" s="7">
        <v>0</v>
      </c>
      <c r="HP12" s="7">
        <v>0</v>
      </c>
      <c r="HQ12" s="7">
        <v>0</v>
      </c>
      <c r="HR12" s="7">
        <v>0</v>
      </c>
      <c r="HS12" s="7">
        <v>0</v>
      </c>
      <c r="HT12" s="7">
        <v>0</v>
      </c>
      <c r="HU12" s="7">
        <v>0</v>
      </c>
      <c r="HV12" s="7">
        <v>0</v>
      </c>
      <c r="HW12" s="7">
        <v>0</v>
      </c>
      <c r="HX12" s="7">
        <v>0</v>
      </c>
      <c r="HY12" s="7">
        <v>0.2</v>
      </c>
      <c r="HZ12" s="7">
        <v>0.2</v>
      </c>
      <c r="IA12" s="7">
        <v>0.4</v>
      </c>
      <c r="IB12" s="7">
        <v>0.2</v>
      </c>
      <c r="IC12" s="7">
        <v>0.2</v>
      </c>
      <c r="ID12" s="7">
        <v>0.2</v>
      </c>
      <c r="IE12" s="7">
        <v>0.2</v>
      </c>
      <c r="IF12" s="7">
        <v>0.2</v>
      </c>
      <c r="IG12" s="7">
        <v>0.2</v>
      </c>
      <c r="IH12" s="7">
        <v>0.6</v>
      </c>
      <c r="II12" s="7">
        <v>0.4</v>
      </c>
      <c r="IJ12" s="7">
        <v>0.6</v>
      </c>
      <c r="IK12" s="7">
        <v>0.4</v>
      </c>
      <c r="IL12" s="7">
        <v>0</v>
      </c>
      <c r="IM12" s="7">
        <v>0</v>
      </c>
      <c r="IN12" s="7">
        <v>0</v>
      </c>
      <c r="IO12" s="7">
        <v>0</v>
      </c>
      <c r="IP12" s="7">
        <v>0</v>
      </c>
      <c r="IQ12" s="7">
        <v>3</v>
      </c>
      <c r="IR12" s="7">
        <v>3.4</v>
      </c>
      <c r="IS12" s="7">
        <v>2.8</v>
      </c>
      <c r="IT12" s="7">
        <v>2.4</v>
      </c>
      <c r="IU12" s="7" t="s">
        <v>979</v>
      </c>
      <c r="IW12" s="7">
        <v>5</v>
      </c>
      <c r="IX12" s="7">
        <v>7</v>
      </c>
      <c r="IY12" s="7">
        <v>714</v>
      </c>
    </row>
    <row r="13" spans="1:259" x14ac:dyDescent="0.25">
      <c r="A13" s="7">
        <v>400025</v>
      </c>
      <c r="B13" s="7" t="s">
        <v>181</v>
      </c>
      <c r="D13" s="7" t="s">
        <v>52</v>
      </c>
      <c r="E13" s="7" t="s">
        <v>53</v>
      </c>
      <c r="M13" s="7" t="s">
        <v>46</v>
      </c>
      <c r="N13" s="7">
        <v>7.5581395348999996</v>
      </c>
      <c r="O13" s="7">
        <v>35</v>
      </c>
      <c r="P13" s="7">
        <v>35</v>
      </c>
      <c r="Q13" s="7">
        <v>2</v>
      </c>
      <c r="R13" s="7">
        <v>4</v>
      </c>
      <c r="S13" s="7">
        <v>1</v>
      </c>
      <c r="T13" s="7">
        <v>25</v>
      </c>
      <c r="U13" s="7">
        <v>0</v>
      </c>
      <c r="V13" s="7">
        <v>0</v>
      </c>
      <c r="W13" s="7">
        <v>0</v>
      </c>
      <c r="X13" s="7">
        <v>2</v>
      </c>
      <c r="Y13" s="7">
        <v>0</v>
      </c>
      <c r="Z13" s="7">
        <v>0</v>
      </c>
      <c r="AA13" s="7">
        <v>0</v>
      </c>
      <c r="AB13" s="7">
        <v>0</v>
      </c>
      <c r="AC13" s="7">
        <v>2.85714286E-2</v>
      </c>
      <c r="AD13" s="7">
        <v>5.71428571E-2</v>
      </c>
      <c r="AE13" s="7">
        <v>0</v>
      </c>
      <c r="AF13" s="7">
        <v>0</v>
      </c>
      <c r="AG13" s="7">
        <v>2.85714286E-2</v>
      </c>
      <c r="AH13" s="7">
        <v>0</v>
      </c>
      <c r="AI13" s="7">
        <v>0</v>
      </c>
      <c r="AJ13" s="7">
        <v>0.14285714290000001</v>
      </c>
      <c r="AK13" s="7">
        <v>0.31428571430000002</v>
      </c>
      <c r="AL13" s="7">
        <v>0.22857142859999999</v>
      </c>
      <c r="AM13" s="7">
        <v>0.25714285710000001</v>
      </c>
      <c r="AN13" s="7">
        <v>0.14285714290000001</v>
      </c>
      <c r="AO13" s="7">
        <v>0.4</v>
      </c>
      <c r="AP13" s="7">
        <v>0.22857142859999999</v>
      </c>
      <c r="AQ13" s="7">
        <v>0</v>
      </c>
      <c r="AR13" s="7">
        <v>0</v>
      </c>
      <c r="AS13" s="7">
        <v>0</v>
      </c>
      <c r="AT13" s="7">
        <v>2.85714286E-2</v>
      </c>
      <c r="AU13" s="7">
        <v>0</v>
      </c>
      <c r="AV13" s="7">
        <v>0</v>
      </c>
      <c r="AW13" s="7">
        <v>0.68571428570000004</v>
      </c>
      <c r="AX13" s="7">
        <v>0.77142857139999998</v>
      </c>
      <c r="AY13" s="7">
        <v>0.71428571429999999</v>
      </c>
      <c r="AZ13" s="7">
        <v>0.82857142859999999</v>
      </c>
      <c r="BA13" s="7">
        <v>0.57142857140000003</v>
      </c>
      <c r="BB13" s="7">
        <v>0.57142857140000003</v>
      </c>
      <c r="BC13" s="7">
        <v>3.6857142857</v>
      </c>
      <c r="BD13" s="7">
        <v>3.7714285714</v>
      </c>
      <c r="BE13" s="7">
        <v>3.6857142857</v>
      </c>
      <c r="BF13" s="7">
        <v>3.8529411764999999</v>
      </c>
      <c r="BG13" s="7">
        <v>3.5142857143000001</v>
      </c>
      <c r="BH13" s="7">
        <v>3.3142857143</v>
      </c>
      <c r="BI13" s="7">
        <v>0</v>
      </c>
      <c r="BJ13" s="7">
        <v>2.85714286E-2</v>
      </c>
      <c r="BK13" s="7">
        <v>2.85714286E-2</v>
      </c>
      <c r="BL13" s="7">
        <v>0</v>
      </c>
      <c r="BM13" s="7">
        <v>0</v>
      </c>
      <c r="BN13" s="7">
        <v>0</v>
      </c>
      <c r="BO13" s="7">
        <v>0</v>
      </c>
      <c r="BP13" s="7">
        <v>5.71428571E-2</v>
      </c>
      <c r="BQ13" s="7">
        <v>2.85714286E-2</v>
      </c>
      <c r="BR13" s="7">
        <v>2.85714286E-2</v>
      </c>
      <c r="BS13" s="7">
        <v>2.85714286E-2</v>
      </c>
      <c r="BT13" s="7">
        <v>0</v>
      </c>
      <c r="BU13" s="7">
        <v>0</v>
      </c>
      <c r="BV13" s="7">
        <v>0</v>
      </c>
      <c r="BW13" s="7">
        <v>8.5714285700000004E-2</v>
      </c>
      <c r="BX13" s="7">
        <v>0.11428571429999999</v>
      </c>
      <c r="BY13" s="7">
        <v>2.85714286E-2</v>
      </c>
      <c r="BZ13" s="7">
        <v>0</v>
      </c>
      <c r="CA13" s="7">
        <v>3.8285714286000001</v>
      </c>
      <c r="CB13" s="7">
        <v>3.7142857142999999</v>
      </c>
      <c r="CC13" s="7">
        <v>3.7058823528999998</v>
      </c>
      <c r="CD13" s="7">
        <v>3.8571428570999999</v>
      </c>
      <c r="CE13" s="7">
        <v>3.7428571429000002</v>
      </c>
      <c r="CF13" s="7">
        <v>3.6</v>
      </c>
      <c r="CG13" s="7">
        <v>3.6</v>
      </c>
      <c r="CH13" s="7">
        <v>3.6176470587999998</v>
      </c>
      <c r="CI13" s="7">
        <v>3.6857142857</v>
      </c>
      <c r="CJ13" s="7">
        <v>0.11428571429999999</v>
      </c>
      <c r="CK13" s="7">
        <v>0.14285714290000001</v>
      </c>
      <c r="CL13" s="7">
        <v>0.2</v>
      </c>
      <c r="CM13" s="7">
        <v>0.14285714290000001</v>
      </c>
      <c r="CN13" s="7">
        <v>0.25714285710000001</v>
      </c>
      <c r="CO13" s="7">
        <v>0.22857142859999999</v>
      </c>
      <c r="CP13" s="7">
        <v>0.17142857140000001</v>
      </c>
      <c r="CQ13" s="7">
        <v>0.14285714290000001</v>
      </c>
      <c r="CR13" s="7">
        <v>0.22857142859999999</v>
      </c>
      <c r="CS13" s="7">
        <v>0</v>
      </c>
      <c r="CT13" s="7">
        <v>0</v>
      </c>
      <c r="CU13" s="7">
        <v>2.85714286E-2</v>
      </c>
      <c r="CV13" s="7">
        <v>0</v>
      </c>
      <c r="CW13" s="7">
        <v>0</v>
      </c>
      <c r="CX13" s="7">
        <v>0</v>
      </c>
      <c r="CY13" s="7">
        <v>0</v>
      </c>
      <c r="CZ13" s="7">
        <v>2.85714286E-2</v>
      </c>
      <c r="DA13" s="7">
        <v>0</v>
      </c>
      <c r="DB13" s="7">
        <v>0.85714285710000004</v>
      </c>
      <c r="DC13" s="7">
        <v>0.8</v>
      </c>
      <c r="DD13" s="7">
        <v>0.74285714290000004</v>
      </c>
      <c r="DE13" s="7">
        <v>0.85714285710000004</v>
      </c>
      <c r="DF13" s="7">
        <v>0.74285714290000004</v>
      </c>
      <c r="DG13" s="7">
        <v>0.68571428570000004</v>
      </c>
      <c r="DH13" s="7">
        <v>0.71428571429999999</v>
      </c>
      <c r="DI13" s="7">
        <v>0.74285714290000004</v>
      </c>
      <c r="DJ13" s="7">
        <v>0.74285714290000004</v>
      </c>
      <c r="DK13" s="7">
        <v>0.2</v>
      </c>
      <c r="DL13" s="7">
        <v>2.85714286E-2</v>
      </c>
      <c r="DM13" s="7">
        <v>2.85714286E-2</v>
      </c>
      <c r="DN13" s="7">
        <v>5.71428571E-2</v>
      </c>
      <c r="DO13" s="7">
        <v>2.85714286E-2</v>
      </c>
      <c r="DP13" s="7">
        <v>5.71428571E-2</v>
      </c>
      <c r="DQ13" s="7">
        <v>0.11428571429999999</v>
      </c>
      <c r="DR13" s="7">
        <v>2.85714286E-2</v>
      </c>
      <c r="DS13" s="7">
        <v>2.85714286E-2</v>
      </c>
      <c r="DT13" s="7">
        <v>0.22857142859999999</v>
      </c>
      <c r="DU13" s="7">
        <v>2.85714286E-2</v>
      </c>
      <c r="DV13" s="7">
        <v>8.5714285700000004E-2</v>
      </c>
      <c r="DW13" s="7">
        <v>5.71428571E-2</v>
      </c>
      <c r="DX13" s="7">
        <v>8.5714285700000004E-2</v>
      </c>
      <c r="DY13" s="7">
        <v>5.71428571E-2</v>
      </c>
      <c r="DZ13" s="7">
        <v>0.17142857140000001</v>
      </c>
      <c r="EA13" s="7">
        <v>2.85714286E-2</v>
      </c>
      <c r="EB13" s="7">
        <v>8.5714285700000004E-2</v>
      </c>
      <c r="EC13" s="7">
        <v>0.28571428570000001</v>
      </c>
      <c r="ED13" s="7">
        <v>0.34285714290000002</v>
      </c>
      <c r="EE13" s="7">
        <v>0.25714285710000001</v>
      </c>
      <c r="EF13" s="7">
        <v>0.22857142859999999</v>
      </c>
      <c r="EG13" s="7">
        <v>0.22857142859999999</v>
      </c>
      <c r="EH13" s="7">
        <v>0.37142857140000002</v>
      </c>
      <c r="EI13" s="7">
        <v>0.25714285710000001</v>
      </c>
      <c r="EJ13" s="7">
        <v>0.28571428570000001</v>
      </c>
      <c r="EK13" s="7">
        <v>0.4</v>
      </c>
      <c r="EL13" s="7">
        <v>0.28571428570000001</v>
      </c>
      <c r="EM13" s="7">
        <v>0.6</v>
      </c>
      <c r="EN13" s="7">
        <v>0.62857142860000004</v>
      </c>
      <c r="EO13" s="7">
        <v>0.65714285709999998</v>
      </c>
      <c r="EP13" s="7">
        <v>0.62857142860000004</v>
      </c>
      <c r="EQ13" s="7">
        <v>0.48571428570000003</v>
      </c>
      <c r="ER13" s="7">
        <v>0.45714285710000002</v>
      </c>
      <c r="ES13" s="7">
        <v>0.65714285709999998</v>
      </c>
      <c r="ET13" s="7">
        <v>0.48571428570000003</v>
      </c>
      <c r="EU13" s="7">
        <v>0</v>
      </c>
      <c r="EV13" s="7">
        <v>0</v>
      </c>
      <c r="EW13" s="7">
        <v>0</v>
      </c>
      <c r="EX13" s="7">
        <v>0</v>
      </c>
      <c r="EY13" s="7">
        <v>2.85714286E-2</v>
      </c>
      <c r="EZ13" s="7">
        <v>2.85714286E-2</v>
      </c>
      <c r="FA13" s="7">
        <v>0</v>
      </c>
      <c r="FB13" s="7">
        <v>0</v>
      </c>
      <c r="FC13" s="7">
        <v>0</v>
      </c>
      <c r="FD13" s="7">
        <v>2.6571428571000002</v>
      </c>
      <c r="FE13" s="7">
        <v>3.5142857143000001</v>
      </c>
      <c r="FF13" s="7">
        <v>3.4857142856999999</v>
      </c>
      <c r="FG13" s="7">
        <v>3.4857142856999999</v>
      </c>
      <c r="FH13" s="7">
        <v>3.5</v>
      </c>
      <c r="FI13" s="7">
        <v>3.3235294118000001</v>
      </c>
      <c r="FJ13" s="7">
        <v>3.0571428571000001</v>
      </c>
      <c r="FK13" s="7">
        <v>3.5714285713999998</v>
      </c>
      <c r="FL13" s="7">
        <v>3.3428571428999998</v>
      </c>
      <c r="FM13" s="7">
        <v>0</v>
      </c>
      <c r="FN13" s="7">
        <v>0</v>
      </c>
      <c r="FO13" s="7">
        <v>5.71428571E-2</v>
      </c>
      <c r="FP13" s="7">
        <v>0</v>
      </c>
      <c r="FQ13" s="7">
        <v>5.71428571E-2</v>
      </c>
      <c r="FR13" s="7">
        <v>8.5714285700000004E-2</v>
      </c>
      <c r="FS13" s="7">
        <v>5.71428571E-2</v>
      </c>
      <c r="FT13" s="7">
        <v>2.85714286E-2</v>
      </c>
      <c r="FU13" s="7">
        <v>5.71428571E-2</v>
      </c>
      <c r="FV13" s="7">
        <v>0.62857142860000004</v>
      </c>
      <c r="FW13" s="7">
        <v>2.85714286E-2</v>
      </c>
      <c r="FX13" s="7">
        <v>0.4</v>
      </c>
      <c r="FY13" s="7">
        <v>0.62857142860000004</v>
      </c>
      <c r="FZ13" s="7">
        <v>0.14285714290000001</v>
      </c>
      <c r="GA13" s="7">
        <v>0.37142857140000002</v>
      </c>
      <c r="GB13" s="7">
        <v>0.34285714290000002</v>
      </c>
      <c r="GC13" s="7">
        <v>0.37142857140000002</v>
      </c>
      <c r="GD13" s="7">
        <v>5.71428571E-2</v>
      </c>
      <c r="GE13" s="7">
        <v>2.85714286E-2</v>
      </c>
      <c r="GF13" s="7">
        <v>0.14285714290000001</v>
      </c>
      <c r="GG13" s="7">
        <v>0.17142857140000001</v>
      </c>
      <c r="GH13" s="7">
        <v>0</v>
      </c>
      <c r="GI13" s="7">
        <v>0.34285714290000002</v>
      </c>
      <c r="GJ13" s="7">
        <v>0</v>
      </c>
      <c r="GK13" s="7">
        <v>0</v>
      </c>
      <c r="GL13" s="7">
        <v>0</v>
      </c>
      <c r="GM13" s="7">
        <v>2.85714286E-2</v>
      </c>
      <c r="GN13" s="7">
        <v>0</v>
      </c>
      <c r="GO13" s="7">
        <v>5.71428571E-2</v>
      </c>
      <c r="GP13" s="7">
        <v>8.5714285700000004E-2</v>
      </c>
      <c r="GQ13" s="7">
        <v>8.5714285700000004E-2</v>
      </c>
      <c r="GR13" s="7">
        <v>2.85714286E-2</v>
      </c>
      <c r="GS13" s="7">
        <v>0.42857142860000003</v>
      </c>
      <c r="GT13" s="7">
        <v>0.34285714290000002</v>
      </c>
      <c r="GU13" s="7">
        <v>0.25714285710000001</v>
      </c>
      <c r="GV13" s="7">
        <v>0.51428571430000003</v>
      </c>
      <c r="GW13" s="7">
        <v>0.48571428570000003</v>
      </c>
      <c r="GX13" s="7">
        <v>0.54285714289999998</v>
      </c>
      <c r="GY13" s="7">
        <v>0.51428571430000003</v>
      </c>
      <c r="GZ13" s="7">
        <v>0.65714285709999998</v>
      </c>
      <c r="HA13" s="7">
        <v>0.28571428570000001</v>
      </c>
      <c r="HB13" s="7">
        <v>0.37142857140000002</v>
      </c>
      <c r="HC13" s="7">
        <v>0.37142857140000002</v>
      </c>
      <c r="HD13" s="7">
        <v>0.4</v>
      </c>
      <c r="HE13" s="7">
        <v>2.85714286E-2</v>
      </c>
      <c r="HF13" s="7">
        <v>0</v>
      </c>
      <c r="HG13" s="7">
        <v>0.25714285710000001</v>
      </c>
      <c r="HH13" s="7">
        <v>2.85714286E-2</v>
      </c>
      <c r="HI13" s="7">
        <v>5.71428571E-2</v>
      </c>
      <c r="HJ13" s="7">
        <v>2.85714286E-2</v>
      </c>
      <c r="HK13" s="7">
        <v>0</v>
      </c>
      <c r="HL13" s="7">
        <v>0</v>
      </c>
      <c r="HM13" s="7">
        <v>0.14285714290000001</v>
      </c>
      <c r="HN13" s="7">
        <v>0</v>
      </c>
      <c r="HO13" s="7">
        <v>0</v>
      </c>
      <c r="HP13" s="7">
        <v>0</v>
      </c>
      <c r="HQ13" s="7">
        <v>0</v>
      </c>
      <c r="HR13" s="7">
        <v>0</v>
      </c>
      <c r="HS13" s="7">
        <v>0</v>
      </c>
      <c r="HT13" s="7">
        <v>0</v>
      </c>
      <c r="HU13" s="7">
        <v>0</v>
      </c>
      <c r="HV13" s="7">
        <v>0</v>
      </c>
      <c r="HW13" s="7">
        <v>0</v>
      </c>
      <c r="HX13" s="7">
        <v>0</v>
      </c>
      <c r="HY13" s="7">
        <v>0</v>
      </c>
      <c r="HZ13" s="7">
        <v>0</v>
      </c>
      <c r="IA13" s="7">
        <v>0.11428571429999999</v>
      </c>
      <c r="IB13" s="7">
        <v>8.5714285700000004E-2</v>
      </c>
      <c r="IC13" s="7">
        <v>5.71428571E-2</v>
      </c>
      <c r="ID13" s="7">
        <v>0.22857142859999999</v>
      </c>
      <c r="IE13" s="7">
        <v>0.31428571430000002</v>
      </c>
      <c r="IF13" s="7">
        <v>0.22857142859999999</v>
      </c>
      <c r="IG13" s="7">
        <v>0.42857142860000003</v>
      </c>
      <c r="IH13" s="7">
        <v>0.48571428570000003</v>
      </c>
      <c r="II13" s="7">
        <v>0.57142857140000003</v>
      </c>
      <c r="IJ13" s="7">
        <v>0.68571428570000004</v>
      </c>
      <c r="IK13" s="7">
        <v>0.51428571430000003</v>
      </c>
      <c r="IL13" s="7">
        <v>0.28571428570000001</v>
      </c>
      <c r="IM13" s="7">
        <v>0</v>
      </c>
      <c r="IN13" s="7">
        <v>0</v>
      </c>
      <c r="IO13" s="7">
        <v>0</v>
      </c>
      <c r="IP13" s="7">
        <v>0</v>
      </c>
      <c r="IQ13" s="7">
        <v>3.4571428571</v>
      </c>
      <c r="IR13" s="7">
        <v>3.6</v>
      </c>
      <c r="IS13" s="7">
        <v>3.4571428571</v>
      </c>
      <c r="IT13" s="7">
        <v>3.0571428571000001</v>
      </c>
      <c r="IU13" s="7" t="s">
        <v>980</v>
      </c>
      <c r="IW13" s="7">
        <v>35</v>
      </c>
      <c r="IX13" s="7">
        <v>52</v>
      </c>
      <c r="IY13" s="7">
        <v>688</v>
      </c>
    </row>
    <row r="14" spans="1:259" x14ac:dyDescent="0.25">
      <c r="A14" s="7">
        <v>400026</v>
      </c>
      <c r="B14" s="7" t="s">
        <v>186</v>
      </c>
      <c r="D14" s="7" t="s">
        <v>52</v>
      </c>
      <c r="E14" s="7" t="s">
        <v>53</v>
      </c>
      <c r="M14" s="7" t="s">
        <v>46</v>
      </c>
      <c r="N14" s="7">
        <v>14.338919926000001</v>
      </c>
      <c r="O14" s="7">
        <v>65</v>
      </c>
      <c r="P14" s="7">
        <v>65</v>
      </c>
      <c r="Q14" s="7">
        <v>0</v>
      </c>
      <c r="R14" s="7">
        <v>61</v>
      </c>
      <c r="S14" s="7">
        <v>0</v>
      </c>
      <c r="T14" s="7">
        <v>0</v>
      </c>
      <c r="U14" s="7">
        <v>0</v>
      </c>
      <c r="V14" s="7">
        <v>0</v>
      </c>
      <c r="W14" s="7">
        <v>1</v>
      </c>
      <c r="X14" s="7">
        <v>1</v>
      </c>
      <c r="Y14" s="7">
        <v>0</v>
      </c>
      <c r="Z14" s="7">
        <v>1.5384615399999999E-2</v>
      </c>
      <c r="AA14" s="7">
        <v>0</v>
      </c>
      <c r="AB14" s="7">
        <v>0</v>
      </c>
      <c r="AC14" s="7">
        <v>1.5384615399999999E-2</v>
      </c>
      <c r="AD14" s="7">
        <v>4.6153846200000001E-2</v>
      </c>
      <c r="AE14" s="7">
        <v>0</v>
      </c>
      <c r="AF14" s="7">
        <v>1.5384615399999999E-2</v>
      </c>
      <c r="AG14" s="7">
        <v>0</v>
      </c>
      <c r="AH14" s="7">
        <v>1.5384615399999999E-2</v>
      </c>
      <c r="AI14" s="7">
        <v>9.2307692299999994E-2</v>
      </c>
      <c r="AJ14" s="7">
        <v>0.1538461538</v>
      </c>
      <c r="AK14" s="7">
        <v>0.3076923077</v>
      </c>
      <c r="AL14" s="7">
        <v>0.26153846149999999</v>
      </c>
      <c r="AM14" s="7">
        <v>0.35384615380000001</v>
      </c>
      <c r="AN14" s="7">
        <v>0.1538461538</v>
      </c>
      <c r="AO14" s="7">
        <v>0.32307692310000002</v>
      </c>
      <c r="AP14" s="7">
        <v>0.29230769229999998</v>
      </c>
      <c r="AQ14" s="7">
        <v>0</v>
      </c>
      <c r="AR14" s="7">
        <v>0</v>
      </c>
      <c r="AS14" s="7">
        <v>3.0769230799999998E-2</v>
      </c>
      <c r="AT14" s="7">
        <v>0</v>
      </c>
      <c r="AU14" s="7">
        <v>0</v>
      </c>
      <c r="AV14" s="7">
        <v>0</v>
      </c>
      <c r="AW14" s="7">
        <v>0.6923076923</v>
      </c>
      <c r="AX14" s="7">
        <v>0.70769230770000002</v>
      </c>
      <c r="AY14" s="7">
        <v>0.6153846154</v>
      </c>
      <c r="AZ14" s="7">
        <v>0.83076923079999998</v>
      </c>
      <c r="BA14" s="7">
        <v>0.56923076920000004</v>
      </c>
      <c r="BB14" s="7">
        <v>0.50769230769999996</v>
      </c>
      <c r="BC14" s="7">
        <v>3.6923076923</v>
      </c>
      <c r="BD14" s="7">
        <v>3.6615384615000002</v>
      </c>
      <c r="BE14" s="7">
        <v>3.6349206348999998</v>
      </c>
      <c r="BF14" s="7">
        <v>3.8153846154000002</v>
      </c>
      <c r="BG14" s="7">
        <v>3.4461538462000001</v>
      </c>
      <c r="BH14" s="7">
        <v>3.2615384614999998</v>
      </c>
      <c r="BI14" s="7">
        <v>0</v>
      </c>
      <c r="BJ14" s="7">
        <v>0</v>
      </c>
      <c r="BK14" s="7">
        <v>0</v>
      </c>
      <c r="BL14" s="7">
        <v>1.5384615399999999E-2</v>
      </c>
      <c r="BM14" s="7">
        <v>1.5384615399999999E-2</v>
      </c>
      <c r="BN14" s="7">
        <v>4.6153846200000001E-2</v>
      </c>
      <c r="BO14" s="7">
        <v>1.5384615399999999E-2</v>
      </c>
      <c r="BP14" s="7">
        <v>3.0769230799999998E-2</v>
      </c>
      <c r="BQ14" s="7">
        <v>1.5384615399999999E-2</v>
      </c>
      <c r="BR14" s="7">
        <v>0</v>
      </c>
      <c r="BS14" s="7">
        <v>3.0769230799999998E-2</v>
      </c>
      <c r="BT14" s="7">
        <v>3.0769230799999998E-2</v>
      </c>
      <c r="BU14" s="7">
        <v>3.0769230799999998E-2</v>
      </c>
      <c r="BV14" s="7">
        <v>3.0769230799999998E-2</v>
      </c>
      <c r="BW14" s="7">
        <v>4.6153846200000001E-2</v>
      </c>
      <c r="BX14" s="7">
        <v>1.5384615399999999E-2</v>
      </c>
      <c r="BY14" s="7">
        <v>9.2307692299999994E-2</v>
      </c>
      <c r="BZ14" s="7">
        <v>6.1538461500000002E-2</v>
      </c>
      <c r="CA14" s="7">
        <v>3.8615384614999999</v>
      </c>
      <c r="CB14" s="7">
        <v>3.8</v>
      </c>
      <c r="CC14" s="7">
        <v>3.796875</v>
      </c>
      <c r="CD14" s="7">
        <v>3.7076923076999999</v>
      </c>
      <c r="CE14" s="7">
        <v>3.7142857142999999</v>
      </c>
      <c r="CF14" s="7">
        <v>3.515625</v>
      </c>
      <c r="CG14" s="7">
        <v>3.7619047618999999</v>
      </c>
      <c r="CH14" s="7">
        <v>3.53125</v>
      </c>
      <c r="CI14" s="7">
        <v>3.6</v>
      </c>
      <c r="CJ14" s="7">
        <v>0.13846153850000001</v>
      </c>
      <c r="CK14" s="7">
        <v>0.13846153850000001</v>
      </c>
      <c r="CL14" s="7">
        <v>0.13846153850000001</v>
      </c>
      <c r="CM14" s="7">
        <v>0.18461538459999999</v>
      </c>
      <c r="CN14" s="7">
        <v>0.16923076919999999</v>
      </c>
      <c r="CO14" s="7">
        <v>0.2461538462</v>
      </c>
      <c r="CP14" s="7">
        <v>0.1538461538</v>
      </c>
      <c r="CQ14" s="7">
        <v>0.18461538459999999</v>
      </c>
      <c r="CR14" s="7">
        <v>0.2307692308</v>
      </c>
      <c r="CS14" s="7">
        <v>0</v>
      </c>
      <c r="CT14" s="7">
        <v>0</v>
      </c>
      <c r="CU14" s="7">
        <v>1.5384615399999999E-2</v>
      </c>
      <c r="CV14" s="7">
        <v>0</v>
      </c>
      <c r="CW14" s="7">
        <v>3.0769230799999998E-2</v>
      </c>
      <c r="CX14" s="7">
        <v>1.5384615399999999E-2</v>
      </c>
      <c r="CY14" s="7">
        <v>3.0769230799999998E-2</v>
      </c>
      <c r="CZ14" s="7">
        <v>1.5384615399999999E-2</v>
      </c>
      <c r="DA14" s="7">
        <v>0</v>
      </c>
      <c r="DB14" s="7">
        <v>0.86153846150000002</v>
      </c>
      <c r="DC14" s="7">
        <v>0.83076923079999998</v>
      </c>
      <c r="DD14" s="7">
        <v>0.81538461539999996</v>
      </c>
      <c r="DE14" s="7">
        <v>0.7692307692</v>
      </c>
      <c r="DF14" s="7">
        <v>0.75384615379999997</v>
      </c>
      <c r="DG14" s="7">
        <v>0.64615384620000005</v>
      </c>
      <c r="DH14" s="7">
        <v>0.78461538460000002</v>
      </c>
      <c r="DI14" s="7">
        <v>0.67692307689999998</v>
      </c>
      <c r="DJ14" s="7">
        <v>0.6923076923</v>
      </c>
      <c r="DK14" s="7">
        <v>0.1538461538</v>
      </c>
      <c r="DL14" s="7">
        <v>1.5384615399999999E-2</v>
      </c>
      <c r="DM14" s="7">
        <v>0</v>
      </c>
      <c r="DN14" s="7">
        <v>1.5384615399999999E-2</v>
      </c>
      <c r="DO14" s="7">
        <v>1.5384615399999999E-2</v>
      </c>
      <c r="DP14" s="7">
        <v>6.1538461500000002E-2</v>
      </c>
      <c r="DQ14" s="7">
        <v>7.6923076899999998E-2</v>
      </c>
      <c r="DR14" s="7">
        <v>4.6153846200000001E-2</v>
      </c>
      <c r="DS14" s="7">
        <v>1.5384615399999999E-2</v>
      </c>
      <c r="DT14" s="7">
        <v>0.1538461538</v>
      </c>
      <c r="DU14" s="7">
        <v>1.5384615399999999E-2</v>
      </c>
      <c r="DV14" s="7">
        <v>4.6153846200000001E-2</v>
      </c>
      <c r="DW14" s="7">
        <v>6.1538461500000002E-2</v>
      </c>
      <c r="DX14" s="7">
        <v>6.1538461500000002E-2</v>
      </c>
      <c r="DY14" s="7">
        <v>1.5384615399999999E-2</v>
      </c>
      <c r="DZ14" s="7">
        <v>0.1076923077</v>
      </c>
      <c r="EA14" s="7">
        <v>1.5384615399999999E-2</v>
      </c>
      <c r="EB14" s="7">
        <v>9.2307692299999994E-2</v>
      </c>
      <c r="EC14" s="7">
        <v>0.4</v>
      </c>
      <c r="ED14" s="7">
        <v>0.2307692308</v>
      </c>
      <c r="EE14" s="7">
        <v>0.33846153849999999</v>
      </c>
      <c r="EF14" s="7">
        <v>0.33846153849999999</v>
      </c>
      <c r="EG14" s="7">
        <v>0.2461538462</v>
      </c>
      <c r="EH14" s="7">
        <v>0.36923076919999998</v>
      </c>
      <c r="EI14" s="7">
        <v>0.36923076919999998</v>
      </c>
      <c r="EJ14" s="7">
        <v>0.36923076919999998</v>
      </c>
      <c r="EK14" s="7">
        <v>0.36923076919999998</v>
      </c>
      <c r="EL14" s="7">
        <v>0.29230769229999998</v>
      </c>
      <c r="EM14" s="7">
        <v>0.72307692310000005</v>
      </c>
      <c r="EN14" s="7">
        <v>0.6153846154</v>
      </c>
      <c r="EO14" s="7">
        <v>0.58461538459999995</v>
      </c>
      <c r="EP14" s="7">
        <v>0.66153846149999995</v>
      </c>
      <c r="EQ14" s="7">
        <v>0.55384615380000002</v>
      </c>
      <c r="ER14" s="7">
        <v>0.41538461539999999</v>
      </c>
      <c r="ES14" s="7">
        <v>0.55384615380000002</v>
      </c>
      <c r="ET14" s="7">
        <v>0.50769230769999996</v>
      </c>
      <c r="EU14" s="7">
        <v>0</v>
      </c>
      <c r="EV14" s="7">
        <v>1.5384615399999999E-2</v>
      </c>
      <c r="EW14" s="7">
        <v>0</v>
      </c>
      <c r="EX14" s="7">
        <v>0</v>
      </c>
      <c r="EY14" s="7">
        <v>1.5384615399999999E-2</v>
      </c>
      <c r="EZ14" s="7">
        <v>0</v>
      </c>
      <c r="FA14" s="7">
        <v>3.0769230799999998E-2</v>
      </c>
      <c r="FB14" s="7">
        <v>1.5384615399999999E-2</v>
      </c>
      <c r="FC14" s="7">
        <v>1.5384615399999999E-2</v>
      </c>
      <c r="FD14" s="7">
        <v>2.8307692308000001</v>
      </c>
      <c r="FE14" s="7">
        <v>3.6875</v>
      </c>
      <c r="FF14" s="7">
        <v>3.5692307691999998</v>
      </c>
      <c r="FG14" s="7">
        <v>3.4923076922999998</v>
      </c>
      <c r="FH14" s="7">
        <v>3.578125</v>
      </c>
      <c r="FI14" s="7">
        <v>3.4153846153999998</v>
      </c>
      <c r="FJ14" s="7">
        <v>3.1587301587000001</v>
      </c>
      <c r="FK14" s="7">
        <v>3.453125</v>
      </c>
      <c r="FL14" s="7">
        <v>3.390625</v>
      </c>
      <c r="FM14" s="7">
        <v>1.5384615399999999E-2</v>
      </c>
      <c r="FN14" s="7">
        <v>0</v>
      </c>
      <c r="FO14" s="7">
        <v>1.5384615399999999E-2</v>
      </c>
      <c r="FP14" s="7">
        <v>1.5384615399999999E-2</v>
      </c>
      <c r="FQ14" s="7">
        <v>4.6153846200000001E-2</v>
      </c>
      <c r="FR14" s="7">
        <v>4.6153846200000001E-2</v>
      </c>
      <c r="FS14" s="7">
        <v>7.6923076899999998E-2</v>
      </c>
      <c r="FT14" s="7">
        <v>0.2</v>
      </c>
      <c r="FU14" s="7">
        <v>0.13846153850000001</v>
      </c>
      <c r="FV14" s="7">
        <v>0.43076923080000001</v>
      </c>
      <c r="FW14" s="7">
        <v>1.5384615399999999E-2</v>
      </c>
      <c r="FX14" s="7">
        <v>0.6153846154</v>
      </c>
      <c r="FY14" s="7">
        <v>0.6923076923</v>
      </c>
      <c r="FZ14" s="7">
        <v>0.1076923077</v>
      </c>
      <c r="GA14" s="7">
        <v>0.1230769231</v>
      </c>
      <c r="GB14" s="7">
        <v>9.2307692299999994E-2</v>
      </c>
      <c r="GC14" s="7">
        <v>0.29230769229999998</v>
      </c>
      <c r="GD14" s="7">
        <v>7.6923076899999998E-2</v>
      </c>
      <c r="GE14" s="7">
        <v>1.5384615399999999E-2</v>
      </c>
      <c r="GF14" s="7">
        <v>0.21538461540000001</v>
      </c>
      <c r="GG14" s="7">
        <v>0.1076923077</v>
      </c>
      <c r="GH14" s="7">
        <v>0.13846153850000001</v>
      </c>
      <c r="GI14" s="7">
        <v>0.32307692310000002</v>
      </c>
      <c r="GJ14" s="7">
        <v>7.6923076899999998E-2</v>
      </c>
      <c r="GK14" s="7">
        <v>6.1538461500000002E-2</v>
      </c>
      <c r="GL14" s="7">
        <v>6.1538461500000002E-2</v>
      </c>
      <c r="GM14" s="7">
        <v>3.0769230799999998E-2</v>
      </c>
      <c r="GN14" s="7">
        <v>0</v>
      </c>
      <c r="GO14" s="7">
        <v>1.5384615399999999E-2</v>
      </c>
      <c r="GP14" s="7">
        <v>3.0769230799999998E-2</v>
      </c>
      <c r="GQ14" s="7">
        <v>9.2307692299999994E-2</v>
      </c>
      <c r="GR14" s="7">
        <v>0</v>
      </c>
      <c r="GS14" s="7">
        <v>0.1230769231</v>
      </c>
      <c r="GT14" s="7">
        <v>9.2307692299999994E-2</v>
      </c>
      <c r="GU14" s="7">
        <v>0.13846153850000001</v>
      </c>
      <c r="GV14" s="7">
        <v>0.13846153850000001</v>
      </c>
      <c r="GW14" s="7">
        <v>0.2307692308</v>
      </c>
      <c r="GX14" s="7">
        <v>0.18461538459999999</v>
      </c>
      <c r="GY14" s="7">
        <v>0.8461538462</v>
      </c>
      <c r="GZ14" s="7">
        <v>0.81538461539999996</v>
      </c>
      <c r="HA14" s="7">
        <v>0.63076923080000002</v>
      </c>
      <c r="HB14" s="7">
        <v>0.66153846149999995</v>
      </c>
      <c r="HC14" s="7">
        <v>0.6153846154</v>
      </c>
      <c r="HD14" s="7">
        <v>0.78461538460000002</v>
      </c>
      <c r="HE14" s="7">
        <v>0</v>
      </c>
      <c r="HF14" s="7">
        <v>7.6923076899999998E-2</v>
      </c>
      <c r="HG14" s="7">
        <v>0.16923076919999999</v>
      </c>
      <c r="HH14" s="7">
        <v>0.1230769231</v>
      </c>
      <c r="HI14" s="7">
        <v>4.6153846200000001E-2</v>
      </c>
      <c r="HJ14" s="7">
        <v>1.5384615399999999E-2</v>
      </c>
      <c r="HK14" s="7">
        <v>0</v>
      </c>
      <c r="HL14" s="7">
        <v>0</v>
      </c>
      <c r="HM14" s="7">
        <v>3.0769230799999998E-2</v>
      </c>
      <c r="HN14" s="7">
        <v>3.0769230799999998E-2</v>
      </c>
      <c r="HO14" s="7">
        <v>1.5384615399999999E-2</v>
      </c>
      <c r="HP14" s="7">
        <v>0</v>
      </c>
      <c r="HQ14" s="7">
        <v>0</v>
      </c>
      <c r="HR14" s="7">
        <v>1.5384615399999999E-2</v>
      </c>
      <c r="HS14" s="7">
        <v>1.5384615399999999E-2</v>
      </c>
      <c r="HT14" s="7">
        <v>1.5384615399999999E-2</v>
      </c>
      <c r="HU14" s="7">
        <v>0</v>
      </c>
      <c r="HV14" s="7">
        <v>1.5384615399999999E-2</v>
      </c>
      <c r="HW14" s="7">
        <v>1.5384615399999999E-2</v>
      </c>
      <c r="HX14" s="7">
        <v>1.5384615399999999E-2</v>
      </c>
      <c r="HY14" s="7">
        <v>4.6153846200000001E-2</v>
      </c>
      <c r="HZ14" s="7">
        <v>7.6923076899999998E-2</v>
      </c>
      <c r="IA14" s="7">
        <v>4.6153846200000001E-2</v>
      </c>
      <c r="IB14" s="7">
        <v>0</v>
      </c>
      <c r="IC14" s="7">
        <v>4.6153846200000001E-2</v>
      </c>
      <c r="ID14" s="7">
        <v>0.21538461540000001</v>
      </c>
      <c r="IE14" s="7">
        <v>0.50769230769999996</v>
      </c>
      <c r="IF14" s="7">
        <v>0.32307692310000002</v>
      </c>
      <c r="IG14" s="7">
        <v>0.27692307690000001</v>
      </c>
      <c r="IH14" s="7">
        <v>0.26153846149999999</v>
      </c>
      <c r="II14" s="7">
        <v>0.43076923080000001</v>
      </c>
      <c r="IJ14" s="7">
        <v>0.64615384620000005</v>
      </c>
      <c r="IK14" s="7">
        <v>0.63076923080000002</v>
      </c>
      <c r="IL14" s="7">
        <v>0.43076923080000001</v>
      </c>
      <c r="IM14" s="7">
        <v>0</v>
      </c>
      <c r="IN14" s="7">
        <v>1.5384615399999999E-2</v>
      </c>
      <c r="IO14" s="7">
        <v>0</v>
      </c>
      <c r="IP14" s="7">
        <v>1.5384615399999999E-2</v>
      </c>
      <c r="IQ14" s="7">
        <v>3.3538461538000002</v>
      </c>
      <c r="IR14" s="7">
        <v>3.625</v>
      </c>
      <c r="IS14" s="7">
        <v>3.4923076922999998</v>
      </c>
      <c r="IT14" s="7">
        <v>3.0625</v>
      </c>
      <c r="IU14" s="7" t="s">
        <v>981</v>
      </c>
      <c r="IW14" s="7">
        <v>65</v>
      </c>
      <c r="IX14" s="7">
        <v>77</v>
      </c>
      <c r="IY14" s="7">
        <v>537</v>
      </c>
    </row>
    <row r="15" spans="1:259" x14ac:dyDescent="0.25">
      <c r="A15" s="7">
        <v>400027</v>
      </c>
      <c r="B15" s="7" t="s">
        <v>184</v>
      </c>
      <c r="D15" s="7" t="s">
        <v>52</v>
      </c>
      <c r="E15" s="7" t="s">
        <v>53</v>
      </c>
      <c r="M15" s="7" t="s">
        <v>46</v>
      </c>
      <c r="N15" s="7">
        <v>17.328519856</v>
      </c>
      <c r="O15" s="7">
        <v>66</v>
      </c>
      <c r="P15" s="7">
        <v>66</v>
      </c>
      <c r="Q15" s="7">
        <v>27</v>
      </c>
      <c r="R15" s="7">
        <v>1</v>
      </c>
      <c r="S15" s="7">
        <v>1</v>
      </c>
      <c r="T15" s="7">
        <v>30</v>
      </c>
      <c r="U15" s="7">
        <v>0</v>
      </c>
      <c r="V15" s="7">
        <v>0</v>
      </c>
      <c r="W15" s="7">
        <v>4</v>
      </c>
      <c r="X15" s="7">
        <v>3</v>
      </c>
      <c r="Y15" s="7">
        <v>0</v>
      </c>
      <c r="Z15" s="7">
        <v>1.51515152E-2</v>
      </c>
      <c r="AA15" s="7">
        <v>0</v>
      </c>
      <c r="AB15" s="7">
        <v>0</v>
      </c>
      <c r="AC15" s="7">
        <v>3.0303030299999999E-2</v>
      </c>
      <c r="AD15" s="7">
        <v>4.5454545499999999E-2</v>
      </c>
      <c r="AE15" s="7">
        <v>1.51515152E-2</v>
      </c>
      <c r="AF15" s="7">
        <v>1.51515152E-2</v>
      </c>
      <c r="AG15" s="7">
        <v>3.0303030299999999E-2</v>
      </c>
      <c r="AH15" s="7">
        <v>0</v>
      </c>
      <c r="AI15" s="7">
        <v>1.51515152E-2</v>
      </c>
      <c r="AJ15" s="7">
        <v>0.1060606061</v>
      </c>
      <c r="AK15" s="7">
        <v>0.18181818180000001</v>
      </c>
      <c r="AL15" s="7">
        <v>0.12121212119999999</v>
      </c>
      <c r="AM15" s="7">
        <v>7.5757575800000004E-2</v>
      </c>
      <c r="AN15" s="7">
        <v>0.1060606061</v>
      </c>
      <c r="AO15" s="7">
        <v>0.25757575760000001</v>
      </c>
      <c r="AP15" s="7">
        <v>0.303030303</v>
      </c>
      <c r="AQ15" s="7">
        <v>1.51515152E-2</v>
      </c>
      <c r="AR15" s="7">
        <v>0</v>
      </c>
      <c r="AS15" s="7">
        <v>1.51515152E-2</v>
      </c>
      <c r="AT15" s="7">
        <v>1.51515152E-2</v>
      </c>
      <c r="AU15" s="7">
        <v>0</v>
      </c>
      <c r="AV15" s="7">
        <v>0</v>
      </c>
      <c r="AW15" s="7">
        <v>0.78787878789999999</v>
      </c>
      <c r="AX15" s="7">
        <v>0.84848484850000006</v>
      </c>
      <c r="AY15" s="7">
        <v>0.87878787879999998</v>
      </c>
      <c r="AZ15" s="7">
        <v>0.87878787879999998</v>
      </c>
      <c r="BA15" s="7">
        <v>0.696969697</v>
      </c>
      <c r="BB15" s="7">
        <v>0.54545454550000005</v>
      </c>
      <c r="BC15" s="7">
        <v>3.7846153845999999</v>
      </c>
      <c r="BD15" s="7">
        <v>3.8030303029999999</v>
      </c>
      <c r="BE15" s="7">
        <v>3.8615384614999999</v>
      </c>
      <c r="BF15" s="7">
        <v>3.8923076923000002</v>
      </c>
      <c r="BG15" s="7">
        <v>3.6212121212000001</v>
      </c>
      <c r="BH15" s="7">
        <v>3.3484848485000001</v>
      </c>
      <c r="BI15" s="7">
        <v>0</v>
      </c>
      <c r="BJ15" s="7">
        <v>1.51515152E-2</v>
      </c>
      <c r="BK15" s="7">
        <v>1.51515152E-2</v>
      </c>
      <c r="BL15" s="7">
        <v>1.51515152E-2</v>
      </c>
      <c r="BM15" s="7">
        <v>4.5454545499999999E-2</v>
      </c>
      <c r="BN15" s="7">
        <v>4.5454545499999999E-2</v>
      </c>
      <c r="BO15" s="7">
        <v>1.51515152E-2</v>
      </c>
      <c r="BP15" s="7">
        <v>1.51515152E-2</v>
      </c>
      <c r="BQ15" s="7">
        <v>1.51515152E-2</v>
      </c>
      <c r="BR15" s="7">
        <v>1.51515152E-2</v>
      </c>
      <c r="BS15" s="7">
        <v>1.51515152E-2</v>
      </c>
      <c r="BT15" s="7">
        <v>1.51515152E-2</v>
      </c>
      <c r="BU15" s="7">
        <v>1.51515152E-2</v>
      </c>
      <c r="BV15" s="7">
        <v>1.51515152E-2</v>
      </c>
      <c r="BW15" s="7">
        <v>4.5454545499999999E-2</v>
      </c>
      <c r="BX15" s="7">
        <v>7.5757575800000004E-2</v>
      </c>
      <c r="BY15" s="7">
        <v>4.5454545499999999E-2</v>
      </c>
      <c r="BZ15" s="7">
        <v>4.5454545499999999E-2</v>
      </c>
      <c r="CA15" s="7">
        <v>3.9242424242</v>
      </c>
      <c r="CB15" s="7">
        <v>3.8030303029999999</v>
      </c>
      <c r="CC15" s="7">
        <v>3.8030303029999999</v>
      </c>
      <c r="CD15" s="7">
        <v>3.7878787879</v>
      </c>
      <c r="CE15" s="7">
        <v>3.6969696970000001</v>
      </c>
      <c r="CF15" s="7">
        <v>3.6060606060999998</v>
      </c>
      <c r="CG15" s="7">
        <v>3.6515151514999999</v>
      </c>
      <c r="CH15" s="7">
        <v>3.6212121212000001</v>
      </c>
      <c r="CI15" s="7">
        <v>3.6969696970000001</v>
      </c>
      <c r="CJ15" s="7">
        <v>4.5454545499999999E-2</v>
      </c>
      <c r="CK15" s="7">
        <v>0.12121212119999999</v>
      </c>
      <c r="CL15" s="7">
        <v>0.12121212119999999</v>
      </c>
      <c r="CM15" s="7">
        <v>0.13636363639999999</v>
      </c>
      <c r="CN15" s="7">
        <v>0.13636363639999999</v>
      </c>
      <c r="CO15" s="7">
        <v>0.16666666669999999</v>
      </c>
      <c r="CP15" s="7">
        <v>0.1515151515</v>
      </c>
      <c r="CQ15" s="7">
        <v>0.24242424239999999</v>
      </c>
      <c r="CR15" s="7">
        <v>0.16666666669999999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0.93939393940000004</v>
      </c>
      <c r="DC15" s="7">
        <v>0.84848484850000006</v>
      </c>
      <c r="DD15" s="7">
        <v>0.84848484850000006</v>
      </c>
      <c r="DE15" s="7">
        <v>0.83333333330000003</v>
      </c>
      <c r="DF15" s="7">
        <v>0.803030303</v>
      </c>
      <c r="DG15" s="7">
        <v>0.74242424240000005</v>
      </c>
      <c r="DH15" s="7">
        <v>0.75757575759999995</v>
      </c>
      <c r="DI15" s="7">
        <v>0.696969697</v>
      </c>
      <c r="DJ15" s="7">
        <v>0.77272727269999997</v>
      </c>
      <c r="DK15" s="7">
        <v>0.13636363639999999</v>
      </c>
      <c r="DL15" s="7">
        <v>4.5454545499999999E-2</v>
      </c>
      <c r="DM15" s="7">
        <v>4.5454545499999999E-2</v>
      </c>
      <c r="DN15" s="7">
        <v>3.0303030299999999E-2</v>
      </c>
      <c r="DO15" s="7">
        <v>1.51515152E-2</v>
      </c>
      <c r="DP15" s="7">
        <v>0</v>
      </c>
      <c r="DQ15" s="7">
        <v>0.12121212119999999</v>
      </c>
      <c r="DR15" s="7">
        <v>6.0606060599999997E-2</v>
      </c>
      <c r="DS15" s="7">
        <v>6.0606060599999997E-2</v>
      </c>
      <c r="DT15" s="7">
        <v>0.24242424239999999</v>
      </c>
      <c r="DU15" s="7">
        <v>3.0303030299999999E-2</v>
      </c>
      <c r="DV15" s="7">
        <v>6.0606060599999997E-2</v>
      </c>
      <c r="DW15" s="7">
        <v>9.0909090900000003E-2</v>
      </c>
      <c r="DX15" s="7">
        <v>0.1060606061</v>
      </c>
      <c r="DY15" s="7">
        <v>0.1060606061</v>
      </c>
      <c r="DZ15" s="7">
        <v>0.16666666669999999</v>
      </c>
      <c r="EA15" s="7">
        <v>4.5454545499999999E-2</v>
      </c>
      <c r="EB15" s="7">
        <v>6.0606060599999997E-2</v>
      </c>
      <c r="EC15" s="7">
        <v>0.303030303</v>
      </c>
      <c r="ED15" s="7">
        <v>0.13636363639999999</v>
      </c>
      <c r="EE15" s="7">
        <v>0.13636363639999999</v>
      </c>
      <c r="EF15" s="7">
        <v>0.1515151515</v>
      </c>
      <c r="EG15" s="7">
        <v>0.1515151515</v>
      </c>
      <c r="EH15" s="7">
        <v>0.196969697</v>
      </c>
      <c r="EI15" s="7">
        <v>0.31818181820000002</v>
      </c>
      <c r="EJ15" s="7">
        <v>0.18181818180000001</v>
      </c>
      <c r="EK15" s="7">
        <v>0.2272727273</v>
      </c>
      <c r="EL15" s="7">
        <v>0.31818181820000002</v>
      </c>
      <c r="EM15" s="7">
        <v>0.78787878789999999</v>
      </c>
      <c r="EN15" s="7">
        <v>0.75757575759999995</v>
      </c>
      <c r="EO15" s="7">
        <v>0.72727272730000003</v>
      </c>
      <c r="EP15" s="7">
        <v>0.72727272730000003</v>
      </c>
      <c r="EQ15" s="7">
        <v>0.68181818179999998</v>
      </c>
      <c r="ER15" s="7">
        <v>0.39393939389999999</v>
      </c>
      <c r="ES15" s="7">
        <v>0.71212121210000001</v>
      </c>
      <c r="ET15" s="7">
        <v>0.65151515149999994</v>
      </c>
      <c r="EU15" s="7">
        <v>0</v>
      </c>
      <c r="EV15" s="7">
        <v>0</v>
      </c>
      <c r="EW15" s="7">
        <v>0</v>
      </c>
      <c r="EX15" s="7">
        <v>0</v>
      </c>
      <c r="EY15" s="7">
        <v>0</v>
      </c>
      <c r="EZ15" s="7">
        <v>1.51515152E-2</v>
      </c>
      <c r="FA15" s="7">
        <v>0</v>
      </c>
      <c r="FB15" s="7">
        <v>0</v>
      </c>
      <c r="FC15" s="7">
        <v>0</v>
      </c>
      <c r="FD15" s="7">
        <v>2.8030303029999999</v>
      </c>
      <c r="FE15" s="7">
        <v>3.6666666666999999</v>
      </c>
      <c r="FF15" s="7">
        <v>3.6060606060999998</v>
      </c>
      <c r="FG15" s="7">
        <v>3.5757575758</v>
      </c>
      <c r="FH15" s="7">
        <v>3.5909090908999999</v>
      </c>
      <c r="FI15" s="7">
        <v>3.5846153846000002</v>
      </c>
      <c r="FJ15" s="7">
        <v>2.9848484848000001</v>
      </c>
      <c r="FK15" s="7">
        <v>3.5454545455000002</v>
      </c>
      <c r="FL15" s="7">
        <v>3.4696969697000002</v>
      </c>
      <c r="FM15" s="7">
        <v>4.5454545499999999E-2</v>
      </c>
      <c r="FN15" s="7">
        <v>0</v>
      </c>
      <c r="FO15" s="7">
        <v>1.51515152E-2</v>
      </c>
      <c r="FP15" s="7">
        <v>0</v>
      </c>
      <c r="FQ15" s="7">
        <v>3.0303030299999999E-2</v>
      </c>
      <c r="FR15" s="7">
        <v>0</v>
      </c>
      <c r="FS15" s="7">
        <v>7.5757575800000004E-2</v>
      </c>
      <c r="FT15" s="7">
        <v>0.13636363639999999</v>
      </c>
      <c r="FU15" s="7">
        <v>6.0606060599999997E-2</v>
      </c>
      <c r="FV15" s="7">
        <v>0.63636363640000004</v>
      </c>
      <c r="FW15" s="7">
        <v>0</v>
      </c>
      <c r="FX15" s="7">
        <v>0.4545454545</v>
      </c>
      <c r="FY15" s="7">
        <v>0.77272727269999997</v>
      </c>
      <c r="FZ15" s="7">
        <v>0.18181818180000001</v>
      </c>
      <c r="GA15" s="7">
        <v>0.28787878789999999</v>
      </c>
      <c r="GB15" s="7">
        <v>0.12121212119999999</v>
      </c>
      <c r="GC15" s="7">
        <v>0.21212121210000001</v>
      </c>
      <c r="GD15" s="7">
        <v>0.1515151515</v>
      </c>
      <c r="GE15" s="7">
        <v>4.5454545499999999E-2</v>
      </c>
      <c r="GF15" s="7">
        <v>0.33333333329999998</v>
      </c>
      <c r="GG15" s="7">
        <v>6.0606060599999997E-2</v>
      </c>
      <c r="GH15" s="7">
        <v>3.0303030299999999E-2</v>
      </c>
      <c r="GI15" s="7">
        <v>0.27272727270000002</v>
      </c>
      <c r="GJ15" s="7">
        <v>4.5454545499999999E-2</v>
      </c>
      <c r="GK15" s="7">
        <v>3.0303030299999999E-2</v>
      </c>
      <c r="GL15" s="7">
        <v>0</v>
      </c>
      <c r="GM15" s="7">
        <v>0</v>
      </c>
      <c r="GN15" s="7">
        <v>0</v>
      </c>
      <c r="GO15" s="7">
        <v>9.0909090900000003E-2</v>
      </c>
      <c r="GP15" s="7">
        <v>3.0303030299999999E-2</v>
      </c>
      <c r="GQ15" s="7">
        <v>3.0303030299999999E-2</v>
      </c>
      <c r="GR15" s="7">
        <v>0</v>
      </c>
      <c r="GS15" s="7">
        <v>0.33333333329999998</v>
      </c>
      <c r="GT15" s="7">
        <v>0.12121212119999999</v>
      </c>
      <c r="GU15" s="7">
        <v>0.24242424239999999</v>
      </c>
      <c r="GV15" s="7">
        <v>0.40909090910000001</v>
      </c>
      <c r="GW15" s="7">
        <v>0.36363636360000001</v>
      </c>
      <c r="GX15" s="7">
        <v>0.25757575760000001</v>
      </c>
      <c r="GY15" s="7">
        <v>0.65151515149999994</v>
      </c>
      <c r="GZ15" s="7">
        <v>0.87878787879999998</v>
      </c>
      <c r="HA15" s="7">
        <v>0.12121212119999999</v>
      </c>
      <c r="HB15" s="7">
        <v>0.54545454550000005</v>
      </c>
      <c r="HC15" s="7">
        <v>0.54545454550000005</v>
      </c>
      <c r="HD15" s="7">
        <v>0.74242424240000005</v>
      </c>
      <c r="HE15" s="7">
        <v>1.51515152E-2</v>
      </c>
      <c r="HF15" s="7">
        <v>0</v>
      </c>
      <c r="HG15" s="7">
        <v>0.27272727270000002</v>
      </c>
      <c r="HH15" s="7">
        <v>1.51515152E-2</v>
      </c>
      <c r="HI15" s="7">
        <v>6.0606060599999997E-2</v>
      </c>
      <c r="HJ15" s="7">
        <v>0</v>
      </c>
      <c r="HK15" s="7">
        <v>0</v>
      </c>
      <c r="HL15" s="7">
        <v>0</v>
      </c>
      <c r="HM15" s="7">
        <v>0.27272727270000002</v>
      </c>
      <c r="HN15" s="7">
        <v>0</v>
      </c>
      <c r="HO15" s="7">
        <v>0</v>
      </c>
      <c r="HP15" s="7">
        <v>0</v>
      </c>
      <c r="HQ15" s="7">
        <v>0</v>
      </c>
      <c r="HR15" s="7">
        <v>0</v>
      </c>
      <c r="HS15" s="7">
        <v>0</v>
      </c>
      <c r="HT15" s="7">
        <v>0</v>
      </c>
      <c r="HU15" s="7">
        <v>0</v>
      </c>
      <c r="HV15" s="7">
        <v>0</v>
      </c>
      <c r="HW15" s="7">
        <v>4.5454545499999999E-2</v>
      </c>
      <c r="HX15" s="7">
        <v>3.0303030299999999E-2</v>
      </c>
      <c r="HY15" s="7">
        <v>1.51515152E-2</v>
      </c>
      <c r="HZ15" s="7">
        <v>4.5454545499999999E-2</v>
      </c>
      <c r="IA15" s="7">
        <v>7.5757575800000004E-2</v>
      </c>
      <c r="IB15" s="7">
        <v>3.0303030299999999E-2</v>
      </c>
      <c r="IC15" s="7">
        <v>3.0303030299999999E-2</v>
      </c>
      <c r="ID15" s="7">
        <v>0.13636363639999999</v>
      </c>
      <c r="IE15" s="7">
        <v>0.2272727273</v>
      </c>
      <c r="IF15" s="7">
        <v>0.18181818180000001</v>
      </c>
      <c r="IG15" s="7">
        <v>0.18181818180000001</v>
      </c>
      <c r="IH15" s="7">
        <v>0.37878787879999998</v>
      </c>
      <c r="II15" s="7">
        <v>0.65151515149999994</v>
      </c>
      <c r="IJ15" s="7">
        <v>0.75757575759999995</v>
      </c>
      <c r="IK15" s="7">
        <v>0.75757575759999995</v>
      </c>
      <c r="IL15" s="7">
        <v>0.43939393939999999</v>
      </c>
      <c r="IM15" s="7">
        <v>0</v>
      </c>
      <c r="IN15" s="7">
        <v>0</v>
      </c>
      <c r="IO15" s="7">
        <v>1.51515152E-2</v>
      </c>
      <c r="IP15" s="7">
        <v>0</v>
      </c>
      <c r="IQ15" s="7">
        <v>3.4848484848000001</v>
      </c>
      <c r="IR15" s="7">
        <v>3.6666666666999999</v>
      </c>
      <c r="IS15" s="7">
        <v>3.7076923076999999</v>
      </c>
      <c r="IT15" s="7">
        <v>3.2121212121</v>
      </c>
      <c r="IU15" s="7" t="s">
        <v>982</v>
      </c>
      <c r="IW15" s="7">
        <v>66</v>
      </c>
      <c r="IX15" s="7">
        <v>96</v>
      </c>
      <c r="IY15" s="7">
        <v>554</v>
      </c>
    </row>
    <row r="16" spans="1:259" x14ac:dyDescent="0.25">
      <c r="A16" s="7">
        <v>400028</v>
      </c>
      <c r="B16" s="7" t="s">
        <v>188</v>
      </c>
      <c r="D16" s="7" t="s">
        <v>52</v>
      </c>
      <c r="E16" s="7" t="s">
        <v>53</v>
      </c>
      <c r="M16" s="7" t="s">
        <v>46</v>
      </c>
      <c r="N16" s="7">
        <v>0.24509803920000001</v>
      </c>
      <c r="O16" s="7">
        <v>1</v>
      </c>
      <c r="P16" s="7">
        <v>1</v>
      </c>
      <c r="Q16" s="7">
        <v>0</v>
      </c>
      <c r="R16" s="7">
        <v>0</v>
      </c>
      <c r="S16" s="7">
        <v>0</v>
      </c>
      <c r="T16" s="7">
        <v>1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7">
        <v>1</v>
      </c>
      <c r="AM16" s="7">
        <v>0</v>
      </c>
      <c r="AN16" s="7">
        <v>0</v>
      </c>
      <c r="AO16" s="7">
        <v>1</v>
      </c>
      <c r="AP16" s="7">
        <v>1</v>
      </c>
      <c r="AQ16" s="7">
        <v>0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1</v>
      </c>
      <c r="AX16" s="7">
        <v>0</v>
      </c>
      <c r="AY16" s="7">
        <v>1</v>
      </c>
      <c r="AZ16" s="7">
        <v>1</v>
      </c>
      <c r="BA16" s="7">
        <v>0</v>
      </c>
      <c r="BB16" s="7">
        <v>0</v>
      </c>
      <c r="BC16" s="7">
        <v>4</v>
      </c>
      <c r="BD16" s="7">
        <v>3</v>
      </c>
      <c r="BE16" s="7">
        <v>4</v>
      </c>
      <c r="BF16" s="7">
        <v>4</v>
      </c>
      <c r="BG16" s="7">
        <v>3</v>
      </c>
      <c r="BH16" s="7">
        <v>3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</v>
      </c>
      <c r="BX16" s="7">
        <v>0</v>
      </c>
      <c r="BY16" s="7">
        <v>0</v>
      </c>
      <c r="BZ16" s="7">
        <v>0</v>
      </c>
      <c r="CA16" s="7">
        <v>4</v>
      </c>
      <c r="CB16" s="7">
        <v>4</v>
      </c>
      <c r="CC16" s="7">
        <v>4</v>
      </c>
      <c r="CD16" s="7">
        <v>4</v>
      </c>
      <c r="CE16" s="7">
        <v>4</v>
      </c>
      <c r="CF16" s="7">
        <v>4</v>
      </c>
      <c r="CG16" s="7">
        <v>4</v>
      </c>
      <c r="CH16" s="7">
        <v>4</v>
      </c>
      <c r="CI16" s="7">
        <v>4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1</v>
      </c>
      <c r="DC16" s="7">
        <v>1</v>
      </c>
      <c r="DD16" s="7">
        <v>1</v>
      </c>
      <c r="DE16" s="7">
        <v>1</v>
      </c>
      <c r="DF16" s="7">
        <v>1</v>
      </c>
      <c r="DG16" s="7">
        <v>1</v>
      </c>
      <c r="DH16" s="7">
        <v>1</v>
      </c>
      <c r="DI16" s="7">
        <v>1</v>
      </c>
      <c r="DJ16" s="7">
        <v>1</v>
      </c>
      <c r="DK16" s="7">
        <v>0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</v>
      </c>
      <c r="DR16" s="7">
        <v>0</v>
      </c>
      <c r="DS16" s="7">
        <v>0</v>
      </c>
      <c r="DT16" s="7">
        <v>0</v>
      </c>
      <c r="DU16" s="7">
        <v>0</v>
      </c>
      <c r="DV16" s="7">
        <v>0</v>
      </c>
      <c r="DW16" s="7">
        <v>0</v>
      </c>
      <c r="DX16" s="7">
        <v>0</v>
      </c>
      <c r="DY16" s="7">
        <v>0</v>
      </c>
      <c r="DZ16" s="7">
        <v>0</v>
      </c>
      <c r="EA16" s="7">
        <v>0</v>
      </c>
      <c r="EB16" s="7">
        <v>0</v>
      </c>
      <c r="EC16" s="7">
        <v>0</v>
      </c>
      <c r="ED16" s="7">
        <v>0</v>
      </c>
      <c r="EE16" s="7">
        <v>0</v>
      </c>
      <c r="EF16" s="7">
        <v>0</v>
      </c>
      <c r="EG16" s="7">
        <v>1</v>
      </c>
      <c r="EH16" s="7">
        <v>1</v>
      </c>
      <c r="EI16" s="7">
        <v>1</v>
      </c>
      <c r="EJ16" s="7">
        <v>1</v>
      </c>
      <c r="EK16" s="7">
        <v>0</v>
      </c>
      <c r="EL16" s="7">
        <v>1</v>
      </c>
      <c r="EM16" s="7">
        <v>1</v>
      </c>
      <c r="EN16" s="7">
        <v>1</v>
      </c>
      <c r="EO16" s="7">
        <v>1</v>
      </c>
      <c r="EP16" s="7">
        <v>0</v>
      </c>
      <c r="EQ16" s="7">
        <v>0</v>
      </c>
      <c r="ER16" s="7">
        <v>0</v>
      </c>
      <c r="ES16" s="7">
        <v>0</v>
      </c>
      <c r="ET16" s="7">
        <v>1</v>
      </c>
      <c r="EU16" s="7">
        <v>0</v>
      </c>
      <c r="EV16" s="7">
        <v>0</v>
      </c>
      <c r="EW16" s="7">
        <v>0</v>
      </c>
      <c r="EX16" s="7">
        <v>0</v>
      </c>
      <c r="EY16" s="7">
        <v>0</v>
      </c>
      <c r="EZ16" s="7">
        <v>0</v>
      </c>
      <c r="FA16" s="7">
        <v>0</v>
      </c>
      <c r="FB16" s="7">
        <v>0</v>
      </c>
      <c r="FC16" s="7">
        <v>0</v>
      </c>
      <c r="FD16" s="7">
        <v>4</v>
      </c>
      <c r="FE16" s="7">
        <v>4</v>
      </c>
      <c r="FF16" s="7">
        <v>4</v>
      </c>
      <c r="FG16" s="7">
        <v>4</v>
      </c>
      <c r="FH16" s="7">
        <v>3</v>
      </c>
      <c r="FI16" s="7">
        <v>3</v>
      </c>
      <c r="FJ16" s="7">
        <v>3</v>
      </c>
      <c r="FK16" s="7">
        <v>3</v>
      </c>
      <c r="FL16" s="7">
        <v>4</v>
      </c>
      <c r="FM16" s="7">
        <v>0</v>
      </c>
      <c r="FN16" s="7">
        <v>0</v>
      </c>
      <c r="FO16" s="7">
        <v>0</v>
      </c>
      <c r="FP16" s="7">
        <v>0</v>
      </c>
      <c r="FQ16" s="7">
        <v>0</v>
      </c>
      <c r="FR16" s="7">
        <v>0</v>
      </c>
      <c r="FS16" s="7">
        <v>0</v>
      </c>
      <c r="FT16" s="7">
        <v>0</v>
      </c>
      <c r="FU16" s="7">
        <v>0</v>
      </c>
      <c r="FV16" s="7">
        <v>1</v>
      </c>
      <c r="FW16" s="7">
        <v>0</v>
      </c>
      <c r="FX16" s="7">
        <v>1</v>
      </c>
      <c r="FY16" s="7">
        <v>1</v>
      </c>
      <c r="FZ16" s="7">
        <v>0</v>
      </c>
      <c r="GA16" s="7">
        <v>0</v>
      </c>
      <c r="GB16" s="7">
        <v>0</v>
      </c>
      <c r="GC16" s="7">
        <v>0</v>
      </c>
      <c r="GD16" s="7">
        <v>0</v>
      </c>
      <c r="GE16" s="7">
        <v>0</v>
      </c>
      <c r="GF16" s="7">
        <v>0</v>
      </c>
      <c r="GG16" s="7">
        <v>0</v>
      </c>
      <c r="GH16" s="7">
        <v>0</v>
      </c>
      <c r="GI16" s="7">
        <v>1</v>
      </c>
      <c r="GJ16" s="7">
        <v>0</v>
      </c>
      <c r="GK16" s="7">
        <v>0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0</v>
      </c>
      <c r="GS16" s="7">
        <v>0</v>
      </c>
      <c r="GT16" s="7">
        <v>0</v>
      </c>
      <c r="GU16" s="7">
        <v>1</v>
      </c>
      <c r="GV16" s="7">
        <v>1</v>
      </c>
      <c r="GW16" s="7">
        <v>1</v>
      </c>
      <c r="GX16" s="7">
        <v>0</v>
      </c>
      <c r="GY16" s="7">
        <v>1</v>
      </c>
      <c r="GZ16" s="7">
        <v>1</v>
      </c>
      <c r="HA16" s="7">
        <v>0</v>
      </c>
      <c r="HB16" s="7">
        <v>0</v>
      </c>
      <c r="HC16" s="7">
        <v>0</v>
      </c>
      <c r="HD16" s="7">
        <v>1</v>
      </c>
      <c r="HE16" s="7">
        <v>0</v>
      </c>
      <c r="HF16" s="7">
        <v>0</v>
      </c>
      <c r="HG16" s="7">
        <v>0</v>
      </c>
      <c r="HH16" s="7">
        <v>0</v>
      </c>
      <c r="HI16" s="7">
        <v>0</v>
      </c>
      <c r="HJ16" s="7">
        <v>0</v>
      </c>
      <c r="HK16" s="7">
        <v>0</v>
      </c>
      <c r="HL16" s="7">
        <v>0</v>
      </c>
      <c r="HM16" s="7">
        <v>0</v>
      </c>
      <c r="HN16" s="7">
        <v>0</v>
      </c>
      <c r="HO16" s="7">
        <v>0</v>
      </c>
      <c r="HP16" s="7">
        <v>0</v>
      </c>
      <c r="HQ16" s="7">
        <v>0</v>
      </c>
      <c r="HR16" s="7">
        <v>0</v>
      </c>
      <c r="HS16" s="7">
        <v>0</v>
      </c>
      <c r="HT16" s="7">
        <v>0</v>
      </c>
      <c r="HU16" s="7">
        <v>0</v>
      </c>
      <c r="HV16" s="7">
        <v>0</v>
      </c>
      <c r="HW16" s="7">
        <v>0</v>
      </c>
      <c r="HX16" s="7">
        <v>0</v>
      </c>
      <c r="HY16" s="7">
        <v>0</v>
      </c>
      <c r="HZ16" s="7">
        <v>0</v>
      </c>
      <c r="IA16" s="7">
        <v>0</v>
      </c>
      <c r="IB16" s="7">
        <v>0</v>
      </c>
      <c r="IC16" s="7">
        <v>0</v>
      </c>
      <c r="ID16" s="7">
        <v>0</v>
      </c>
      <c r="IE16" s="7">
        <v>1</v>
      </c>
      <c r="IF16" s="7">
        <v>0</v>
      </c>
      <c r="IG16" s="7">
        <v>1</v>
      </c>
      <c r="IH16" s="7">
        <v>1</v>
      </c>
      <c r="II16" s="7">
        <v>0</v>
      </c>
      <c r="IJ16" s="7">
        <v>1</v>
      </c>
      <c r="IK16" s="7">
        <v>0</v>
      </c>
      <c r="IL16" s="7">
        <v>0</v>
      </c>
      <c r="IM16" s="7">
        <v>0</v>
      </c>
      <c r="IN16" s="7">
        <v>0</v>
      </c>
      <c r="IO16" s="7">
        <v>0</v>
      </c>
      <c r="IP16" s="7">
        <v>0</v>
      </c>
      <c r="IQ16" s="7">
        <v>3</v>
      </c>
      <c r="IR16" s="7">
        <v>4</v>
      </c>
      <c r="IS16" s="7">
        <v>3</v>
      </c>
      <c r="IT16" s="7">
        <v>3</v>
      </c>
      <c r="IU16" s="7" t="s">
        <v>983</v>
      </c>
      <c r="IW16" s="7">
        <v>1</v>
      </c>
      <c r="IX16" s="7">
        <v>1</v>
      </c>
      <c r="IY16" s="7">
        <v>408</v>
      </c>
    </row>
    <row r="17" spans="1:259" x14ac:dyDescent="0.25">
      <c r="A17" s="7">
        <v>400029</v>
      </c>
      <c r="B17" s="7" t="s">
        <v>189</v>
      </c>
      <c r="D17" s="7" t="s">
        <v>52</v>
      </c>
      <c r="E17" s="7" t="s">
        <v>53</v>
      </c>
      <c r="M17" s="7" t="s">
        <v>46</v>
      </c>
      <c r="N17" s="7">
        <v>12.337662337999999</v>
      </c>
      <c r="O17" s="7">
        <v>38</v>
      </c>
      <c r="P17" s="7">
        <v>38</v>
      </c>
      <c r="Q17" s="7">
        <v>1</v>
      </c>
      <c r="R17" s="7">
        <v>36</v>
      </c>
      <c r="S17" s="7">
        <v>0</v>
      </c>
      <c r="T17" s="7">
        <v>0</v>
      </c>
      <c r="U17" s="7">
        <v>0</v>
      </c>
      <c r="V17" s="7">
        <v>0</v>
      </c>
      <c r="W17" s="7">
        <v>1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2.6315789499999999E-2</v>
      </c>
      <c r="AD17" s="7">
        <v>5.2631578900000003E-2</v>
      </c>
      <c r="AE17" s="7">
        <v>2.6315789499999999E-2</v>
      </c>
      <c r="AF17" s="7">
        <v>5.2631578900000003E-2</v>
      </c>
      <c r="AG17" s="7">
        <v>0</v>
      </c>
      <c r="AH17" s="7">
        <v>5.2631578900000003E-2</v>
      </c>
      <c r="AI17" s="7">
        <v>0.13157894740000001</v>
      </c>
      <c r="AJ17" s="7">
        <v>0.18421052630000001</v>
      </c>
      <c r="AK17" s="7">
        <v>7.8947368399999995E-2</v>
      </c>
      <c r="AL17" s="7">
        <v>0.15789473679999999</v>
      </c>
      <c r="AM17" s="7">
        <v>0.28947368420000003</v>
      </c>
      <c r="AN17" s="7">
        <v>0.2105263158</v>
      </c>
      <c r="AO17" s="7">
        <v>0.39473684209999998</v>
      </c>
      <c r="AP17" s="7">
        <v>0.36842105260000002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7">
        <v>5.2631578900000003E-2</v>
      </c>
      <c r="AW17" s="7">
        <v>0.89473684210000004</v>
      </c>
      <c r="AX17" s="7">
        <v>0.78947368419999997</v>
      </c>
      <c r="AY17" s="7">
        <v>0.71052631580000003</v>
      </c>
      <c r="AZ17" s="7">
        <v>0.73684210530000005</v>
      </c>
      <c r="BA17" s="7">
        <v>0.44736842110000002</v>
      </c>
      <c r="BB17" s="7">
        <v>0.34210526320000001</v>
      </c>
      <c r="BC17" s="7">
        <v>3.8684210526</v>
      </c>
      <c r="BD17" s="7">
        <v>3.7368421053</v>
      </c>
      <c r="BE17" s="7">
        <v>3.7105263158000001</v>
      </c>
      <c r="BF17" s="7">
        <v>3.6842105262999998</v>
      </c>
      <c r="BG17" s="7">
        <v>3.2631578947</v>
      </c>
      <c r="BH17" s="7">
        <v>3.0555555555999998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5.2631578900000003E-2</v>
      </c>
      <c r="BP17" s="7">
        <v>0.13157894740000001</v>
      </c>
      <c r="BQ17" s="7">
        <v>5.2631578900000003E-2</v>
      </c>
      <c r="BR17" s="7">
        <v>0</v>
      </c>
      <c r="BS17" s="7">
        <v>0</v>
      </c>
      <c r="BT17" s="7">
        <v>0</v>
      </c>
      <c r="BU17" s="7">
        <v>2.6315789499999999E-2</v>
      </c>
      <c r="BV17" s="7">
        <v>2.6315789499999999E-2</v>
      </c>
      <c r="BW17" s="7">
        <v>0.1052631579</v>
      </c>
      <c r="BX17" s="7">
        <v>7.8947368399999995E-2</v>
      </c>
      <c r="BY17" s="7">
        <v>0.1052631579</v>
      </c>
      <c r="BZ17" s="7">
        <v>2.6315789499999999E-2</v>
      </c>
      <c r="CA17" s="7">
        <v>3.8157894737000002</v>
      </c>
      <c r="CB17" s="7">
        <v>3.7894736841999999</v>
      </c>
      <c r="CC17" s="7">
        <v>3.7631578947</v>
      </c>
      <c r="CD17" s="7">
        <v>3.8157894737000002</v>
      </c>
      <c r="CE17" s="7">
        <v>3.7297297296999998</v>
      </c>
      <c r="CF17" s="7">
        <v>3.5789473684000002</v>
      </c>
      <c r="CG17" s="7">
        <v>3.5526315788999998</v>
      </c>
      <c r="CH17" s="7">
        <v>3.2631578947</v>
      </c>
      <c r="CI17" s="7">
        <v>3.5263157894999999</v>
      </c>
      <c r="CJ17" s="7">
        <v>0.18421052630000001</v>
      </c>
      <c r="CK17" s="7">
        <v>0.2105263158</v>
      </c>
      <c r="CL17" s="7">
        <v>0.23684210529999999</v>
      </c>
      <c r="CM17" s="7">
        <v>0.13157894740000001</v>
      </c>
      <c r="CN17" s="7">
        <v>0.2105263158</v>
      </c>
      <c r="CO17" s="7">
        <v>0.2105263158</v>
      </c>
      <c r="CP17" s="7">
        <v>0.13157894740000001</v>
      </c>
      <c r="CQ17" s="7">
        <v>0.13157894740000001</v>
      </c>
      <c r="CR17" s="7">
        <v>0.26315789470000001</v>
      </c>
      <c r="CS17" s="7">
        <v>0</v>
      </c>
      <c r="CT17" s="7">
        <v>0</v>
      </c>
      <c r="CU17" s="7">
        <v>0</v>
      </c>
      <c r="CV17" s="7">
        <v>0</v>
      </c>
      <c r="CW17" s="7">
        <v>2.6315789499999999E-2</v>
      </c>
      <c r="CX17" s="7">
        <v>0</v>
      </c>
      <c r="CY17" s="7">
        <v>0</v>
      </c>
      <c r="CZ17" s="7">
        <v>0</v>
      </c>
      <c r="DA17" s="7">
        <v>0</v>
      </c>
      <c r="DB17" s="7">
        <v>0.81578947369999999</v>
      </c>
      <c r="DC17" s="7">
        <v>0.78947368419999997</v>
      </c>
      <c r="DD17" s="7">
        <v>0.76315789469999995</v>
      </c>
      <c r="DE17" s="7">
        <v>0.84210526320000001</v>
      </c>
      <c r="DF17" s="7">
        <v>0.73684210530000005</v>
      </c>
      <c r="DG17" s="7">
        <v>0.68421052630000001</v>
      </c>
      <c r="DH17" s="7">
        <v>0.73684210530000005</v>
      </c>
      <c r="DI17" s="7">
        <v>0.63157894739999998</v>
      </c>
      <c r="DJ17" s="7">
        <v>0.65789473679999999</v>
      </c>
      <c r="DK17" s="7">
        <v>0.15789473679999999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5.2631578900000003E-2</v>
      </c>
      <c r="DR17" s="7">
        <v>5.2631578900000003E-2</v>
      </c>
      <c r="DS17" s="7">
        <v>0</v>
      </c>
      <c r="DT17" s="7">
        <v>0.2105263158</v>
      </c>
      <c r="DU17" s="7">
        <v>5.2631578900000003E-2</v>
      </c>
      <c r="DV17" s="7">
        <v>2.6315789499999999E-2</v>
      </c>
      <c r="DW17" s="7">
        <v>7.8947368399999995E-2</v>
      </c>
      <c r="DX17" s="7">
        <v>2.6315789499999999E-2</v>
      </c>
      <c r="DY17" s="7">
        <v>7.8947368399999995E-2</v>
      </c>
      <c r="DZ17" s="7">
        <v>0.15789473679999999</v>
      </c>
      <c r="EA17" s="7">
        <v>2.6315789499999999E-2</v>
      </c>
      <c r="EB17" s="7">
        <v>0.13157894740000001</v>
      </c>
      <c r="EC17" s="7">
        <v>0.31578947369999999</v>
      </c>
      <c r="ED17" s="7">
        <v>0.39473684209999998</v>
      </c>
      <c r="EE17" s="7">
        <v>0.34210526320000001</v>
      </c>
      <c r="EF17" s="7">
        <v>0.36842105260000002</v>
      </c>
      <c r="EG17" s="7">
        <v>0.4210526316</v>
      </c>
      <c r="EH17" s="7">
        <v>0.44736842110000002</v>
      </c>
      <c r="EI17" s="7">
        <v>0.34210526320000001</v>
      </c>
      <c r="EJ17" s="7">
        <v>0.4210526316</v>
      </c>
      <c r="EK17" s="7">
        <v>0.39473684209999998</v>
      </c>
      <c r="EL17" s="7">
        <v>0.26315789470000001</v>
      </c>
      <c r="EM17" s="7">
        <v>0.55263157890000003</v>
      </c>
      <c r="EN17" s="7">
        <v>0.60526315789999996</v>
      </c>
      <c r="EO17" s="7">
        <v>0.55263157890000003</v>
      </c>
      <c r="EP17" s="7">
        <v>0.55263157890000003</v>
      </c>
      <c r="EQ17" s="7">
        <v>0.47368421049999998</v>
      </c>
      <c r="ER17" s="7">
        <v>0.4210526316</v>
      </c>
      <c r="ES17" s="7">
        <v>0.47368421049999998</v>
      </c>
      <c r="ET17" s="7">
        <v>0.44736842110000002</v>
      </c>
      <c r="EU17" s="7">
        <v>5.2631578900000003E-2</v>
      </c>
      <c r="EV17" s="7">
        <v>0</v>
      </c>
      <c r="EW17" s="7">
        <v>2.6315789499999999E-2</v>
      </c>
      <c r="EX17" s="7">
        <v>0</v>
      </c>
      <c r="EY17" s="7">
        <v>0</v>
      </c>
      <c r="EZ17" s="7">
        <v>0</v>
      </c>
      <c r="FA17" s="7">
        <v>2.6315789499999999E-2</v>
      </c>
      <c r="FB17" s="7">
        <v>2.6315789499999999E-2</v>
      </c>
      <c r="FC17" s="7">
        <v>2.6315789499999999E-2</v>
      </c>
      <c r="FD17" s="7">
        <v>2.7222222222000001</v>
      </c>
      <c r="FE17" s="7">
        <v>3.5</v>
      </c>
      <c r="FF17" s="7">
        <v>3.5945945946000002</v>
      </c>
      <c r="FG17" s="7">
        <v>3.4736842105000001</v>
      </c>
      <c r="FH17" s="7">
        <v>3.5263157894999999</v>
      </c>
      <c r="FI17" s="7">
        <v>3.3947368420999999</v>
      </c>
      <c r="FJ17" s="7">
        <v>3.1621621622</v>
      </c>
      <c r="FK17" s="7">
        <v>3.3513513514</v>
      </c>
      <c r="FL17" s="7">
        <v>3.3243243243</v>
      </c>
      <c r="FM17" s="7">
        <v>0</v>
      </c>
      <c r="FN17" s="7">
        <v>0</v>
      </c>
      <c r="FO17" s="7">
        <v>5.2631578900000003E-2</v>
      </c>
      <c r="FP17" s="7">
        <v>5.2631578900000003E-2</v>
      </c>
      <c r="FQ17" s="7">
        <v>0</v>
      </c>
      <c r="FR17" s="7">
        <v>0</v>
      </c>
      <c r="FS17" s="7">
        <v>0.2105263158</v>
      </c>
      <c r="FT17" s="7">
        <v>2.6315789499999999E-2</v>
      </c>
      <c r="FU17" s="7">
        <v>0.15789473679999999</v>
      </c>
      <c r="FV17" s="7">
        <v>0.5</v>
      </c>
      <c r="FW17" s="7">
        <v>0</v>
      </c>
      <c r="FX17" s="7">
        <v>0.57894736840000005</v>
      </c>
      <c r="FY17" s="7">
        <v>0.65789473679999999</v>
      </c>
      <c r="FZ17" s="7">
        <v>0.26315789470000001</v>
      </c>
      <c r="GA17" s="7">
        <v>0.2105263158</v>
      </c>
      <c r="GB17" s="7">
        <v>0.15789473679999999</v>
      </c>
      <c r="GC17" s="7">
        <v>0.23684210529999999</v>
      </c>
      <c r="GD17" s="7">
        <v>0</v>
      </c>
      <c r="GE17" s="7">
        <v>7.8947368399999995E-2</v>
      </c>
      <c r="GF17" s="7">
        <v>0.15789473679999999</v>
      </c>
      <c r="GG17" s="7">
        <v>0.13157894740000001</v>
      </c>
      <c r="GH17" s="7">
        <v>2.6315789499999999E-2</v>
      </c>
      <c r="GI17" s="7">
        <v>0.26315789470000001</v>
      </c>
      <c r="GJ17" s="7">
        <v>7.8947368399999995E-2</v>
      </c>
      <c r="GK17" s="7">
        <v>7.8947368399999995E-2</v>
      </c>
      <c r="GL17" s="7">
        <v>7.8947368399999995E-2</v>
      </c>
      <c r="GM17" s="7">
        <v>0</v>
      </c>
      <c r="GN17" s="7">
        <v>7.8947368399999995E-2</v>
      </c>
      <c r="GO17" s="7">
        <v>7.8947368399999995E-2</v>
      </c>
      <c r="GP17" s="7">
        <v>7.8947368399999995E-2</v>
      </c>
      <c r="GQ17" s="7">
        <v>5.2631578900000003E-2</v>
      </c>
      <c r="GR17" s="7">
        <v>0</v>
      </c>
      <c r="GS17" s="7">
        <v>0.39473684209999998</v>
      </c>
      <c r="GT17" s="7">
        <v>0.28947368420000003</v>
      </c>
      <c r="GU17" s="7">
        <v>0.28947368420000003</v>
      </c>
      <c r="GV17" s="7">
        <v>0.36842105260000002</v>
      </c>
      <c r="GW17" s="7">
        <v>0.31578947369999999</v>
      </c>
      <c r="GX17" s="7">
        <v>0.34210526320000001</v>
      </c>
      <c r="GY17" s="7">
        <v>0.52631578950000002</v>
      </c>
      <c r="GZ17" s="7">
        <v>0.57894736840000005</v>
      </c>
      <c r="HA17" s="7">
        <v>0.39473684209999998</v>
      </c>
      <c r="HB17" s="7">
        <v>0.44736842110000002</v>
      </c>
      <c r="HC17" s="7">
        <v>0.57894736840000005</v>
      </c>
      <c r="HD17" s="7">
        <v>0.63157894739999998</v>
      </c>
      <c r="HE17" s="7">
        <v>2.6315789499999999E-2</v>
      </c>
      <c r="HF17" s="7">
        <v>5.2631578900000003E-2</v>
      </c>
      <c r="HG17" s="7">
        <v>0.2105263158</v>
      </c>
      <c r="HH17" s="7">
        <v>5.2631578900000003E-2</v>
      </c>
      <c r="HI17" s="7">
        <v>5.2631578900000003E-2</v>
      </c>
      <c r="HJ17" s="7">
        <v>2.6315789499999999E-2</v>
      </c>
      <c r="HK17" s="7">
        <v>0</v>
      </c>
      <c r="HL17" s="7">
        <v>0</v>
      </c>
      <c r="HM17" s="7">
        <v>2.6315789499999999E-2</v>
      </c>
      <c r="HN17" s="7">
        <v>5.2631578900000003E-2</v>
      </c>
      <c r="HO17" s="7">
        <v>0</v>
      </c>
      <c r="HP17" s="7">
        <v>0</v>
      </c>
      <c r="HQ17" s="7">
        <v>5.2631578900000003E-2</v>
      </c>
      <c r="HR17" s="7">
        <v>0</v>
      </c>
      <c r="HS17" s="7">
        <v>0</v>
      </c>
      <c r="HT17" s="7">
        <v>0</v>
      </c>
      <c r="HU17" s="7">
        <v>0</v>
      </c>
      <c r="HV17" s="7">
        <v>0</v>
      </c>
      <c r="HW17" s="7">
        <v>2.6315789499999999E-2</v>
      </c>
      <c r="HX17" s="7">
        <v>0</v>
      </c>
      <c r="HY17" s="7">
        <v>2.6315789499999999E-2</v>
      </c>
      <c r="HZ17" s="7">
        <v>0.15789473679999999</v>
      </c>
      <c r="IA17" s="7">
        <v>0.1052631579</v>
      </c>
      <c r="IB17" s="7">
        <v>7.8947368399999995E-2</v>
      </c>
      <c r="IC17" s="7">
        <v>0.13157894740000001</v>
      </c>
      <c r="ID17" s="7">
        <v>0.23684210529999999</v>
      </c>
      <c r="IE17" s="7">
        <v>0.47368421049999998</v>
      </c>
      <c r="IF17" s="7">
        <v>0.31578947369999999</v>
      </c>
      <c r="IG17" s="7">
        <v>0.36842105260000002</v>
      </c>
      <c r="IH17" s="7">
        <v>0.23684210529999999</v>
      </c>
      <c r="II17" s="7">
        <v>0.39473684209999998</v>
      </c>
      <c r="IJ17" s="7">
        <v>0.60526315789999996</v>
      </c>
      <c r="IK17" s="7">
        <v>0.47368421049999998</v>
      </c>
      <c r="IL17" s="7">
        <v>0.36842105260000002</v>
      </c>
      <c r="IM17" s="7">
        <v>0</v>
      </c>
      <c r="IN17" s="7">
        <v>0</v>
      </c>
      <c r="IO17" s="7">
        <v>0</v>
      </c>
      <c r="IP17" s="7">
        <v>0</v>
      </c>
      <c r="IQ17" s="7">
        <v>3.2368421053</v>
      </c>
      <c r="IR17" s="7">
        <v>3.5263157894999999</v>
      </c>
      <c r="IS17" s="7">
        <v>3.2894736841999999</v>
      </c>
      <c r="IT17" s="7">
        <v>2.8157894737000002</v>
      </c>
      <c r="IU17" s="7" t="s">
        <v>984</v>
      </c>
      <c r="IW17" s="7">
        <v>38</v>
      </c>
      <c r="IX17" s="7">
        <v>57</v>
      </c>
      <c r="IY17" s="7">
        <v>462</v>
      </c>
    </row>
    <row r="18" spans="1:259" x14ac:dyDescent="0.25">
      <c r="A18" s="7">
        <v>400030</v>
      </c>
      <c r="B18" s="7" t="s">
        <v>190</v>
      </c>
      <c r="D18" s="7" t="s">
        <v>52</v>
      </c>
      <c r="E18" s="7" t="s">
        <v>53</v>
      </c>
      <c r="M18" s="7" t="s">
        <v>46</v>
      </c>
      <c r="N18" s="7">
        <v>20.150659134000001</v>
      </c>
      <c r="O18" s="7">
        <v>58</v>
      </c>
      <c r="P18" s="7">
        <v>58</v>
      </c>
      <c r="Q18" s="7">
        <v>0</v>
      </c>
      <c r="R18" s="7">
        <v>9</v>
      </c>
      <c r="S18" s="7">
        <v>0</v>
      </c>
      <c r="T18" s="7">
        <v>43</v>
      </c>
      <c r="U18" s="7">
        <v>0</v>
      </c>
      <c r="V18" s="7">
        <v>0</v>
      </c>
      <c r="W18" s="7">
        <v>1</v>
      </c>
      <c r="X18" s="7">
        <v>2</v>
      </c>
      <c r="Y18" s="7">
        <v>0</v>
      </c>
      <c r="Z18" s="7">
        <v>0</v>
      </c>
      <c r="AA18" s="7">
        <v>0</v>
      </c>
      <c r="AB18" s="7">
        <v>0</v>
      </c>
      <c r="AC18" s="7">
        <v>1.7241379300000002E-2</v>
      </c>
      <c r="AD18" s="7">
        <v>1.7241379300000002E-2</v>
      </c>
      <c r="AE18" s="7">
        <v>0</v>
      </c>
      <c r="AF18" s="7">
        <v>0</v>
      </c>
      <c r="AG18" s="7">
        <v>1.7241379300000002E-2</v>
      </c>
      <c r="AH18" s="7">
        <v>0</v>
      </c>
      <c r="AI18" s="7">
        <v>3.4482758600000003E-2</v>
      </c>
      <c r="AJ18" s="7">
        <v>0.15517241379999999</v>
      </c>
      <c r="AK18" s="7">
        <v>0.13793103449999999</v>
      </c>
      <c r="AL18" s="7">
        <v>0.17241379309999999</v>
      </c>
      <c r="AM18" s="7">
        <v>0.17241379309999999</v>
      </c>
      <c r="AN18" s="7">
        <v>0.1206896552</v>
      </c>
      <c r="AO18" s="7">
        <v>0.32758620690000001</v>
      </c>
      <c r="AP18" s="7">
        <v>0.18965517239999999</v>
      </c>
      <c r="AQ18" s="7">
        <v>0</v>
      </c>
      <c r="AR18" s="7">
        <v>0</v>
      </c>
      <c r="AS18" s="7">
        <v>0</v>
      </c>
      <c r="AT18" s="7">
        <v>0</v>
      </c>
      <c r="AU18" s="7">
        <v>1.7241379300000002E-2</v>
      </c>
      <c r="AV18" s="7">
        <v>3.4482758600000003E-2</v>
      </c>
      <c r="AW18" s="7">
        <v>0.86206896550000001</v>
      </c>
      <c r="AX18" s="7">
        <v>0.82758620689999995</v>
      </c>
      <c r="AY18" s="7">
        <v>0.81034482760000004</v>
      </c>
      <c r="AZ18" s="7">
        <v>0.87931034480000003</v>
      </c>
      <c r="BA18" s="7">
        <v>0.60344827590000005</v>
      </c>
      <c r="BB18" s="7">
        <v>0.60344827590000005</v>
      </c>
      <c r="BC18" s="7">
        <v>3.8620689654999998</v>
      </c>
      <c r="BD18" s="7">
        <v>3.8275862069</v>
      </c>
      <c r="BE18" s="7">
        <v>3.7931034483000001</v>
      </c>
      <c r="BF18" s="7">
        <v>3.8793103447999999</v>
      </c>
      <c r="BG18" s="7">
        <v>3.5438596490999998</v>
      </c>
      <c r="BH18" s="7">
        <v>3.4285714286000002</v>
      </c>
      <c r="BI18" s="7">
        <v>0</v>
      </c>
      <c r="BJ18" s="7">
        <v>0</v>
      </c>
      <c r="BK18" s="7">
        <v>0</v>
      </c>
      <c r="BL18" s="7">
        <v>0</v>
      </c>
      <c r="BM18" s="7">
        <v>0</v>
      </c>
      <c r="BN18" s="7">
        <v>0</v>
      </c>
      <c r="BO18" s="7">
        <v>0</v>
      </c>
      <c r="BP18" s="7">
        <v>0</v>
      </c>
      <c r="BQ18" s="7">
        <v>0</v>
      </c>
      <c r="BR18" s="7">
        <v>0</v>
      </c>
      <c r="BS18" s="7">
        <v>0</v>
      </c>
      <c r="BT18" s="7">
        <v>0</v>
      </c>
      <c r="BU18" s="7">
        <v>0</v>
      </c>
      <c r="BV18" s="7">
        <v>0</v>
      </c>
      <c r="BW18" s="7">
        <v>0</v>
      </c>
      <c r="BX18" s="7">
        <v>0</v>
      </c>
      <c r="BY18" s="7">
        <v>6.8965517200000007E-2</v>
      </c>
      <c r="BZ18" s="7">
        <v>0</v>
      </c>
      <c r="CA18" s="7">
        <v>3.9655172414000002</v>
      </c>
      <c r="CB18" s="7">
        <v>3.8965517241000001</v>
      </c>
      <c r="CC18" s="7">
        <v>3.8965517241000001</v>
      </c>
      <c r="CD18" s="7">
        <v>3.8620689654999998</v>
      </c>
      <c r="CE18" s="7">
        <v>3.8965517241000001</v>
      </c>
      <c r="CF18" s="7">
        <v>3.8947368420999999</v>
      </c>
      <c r="CG18" s="7">
        <v>3.9310344827999999</v>
      </c>
      <c r="CH18" s="7">
        <v>3.6724137931</v>
      </c>
      <c r="CI18" s="7">
        <v>3.8275862069</v>
      </c>
      <c r="CJ18" s="7">
        <v>3.4482758600000003E-2</v>
      </c>
      <c r="CK18" s="7">
        <v>0.1034482759</v>
      </c>
      <c r="CL18" s="7">
        <v>0.1034482759</v>
      </c>
      <c r="CM18" s="7">
        <v>0.13793103449999999</v>
      </c>
      <c r="CN18" s="7">
        <v>0.1034482759</v>
      </c>
      <c r="CO18" s="7">
        <v>0.1034482759</v>
      </c>
      <c r="CP18" s="7">
        <v>6.8965517200000007E-2</v>
      </c>
      <c r="CQ18" s="7">
        <v>0.18965517239999999</v>
      </c>
      <c r="CR18" s="7">
        <v>0.17241379309999999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1.7241379300000002E-2</v>
      </c>
      <c r="CY18" s="7">
        <v>0</v>
      </c>
      <c r="CZ18" s="7">
        <v>0</v>
      </c>
      <c r="DA18" s="7">
        <v>0</v>
      </c>
      <c r="DB18" s="7">
        <v>0.96551724139999995</v>
      </c>
      <c r="DC18" s="7">
        <v>0.89655172409999995</v>
      </c>
      <c r="DD18" s="7">
        <v>0.89655172409999995</v>
      </c>
      <c r="DE18" s="7">
        <v>0.86206896550000001</v>
      </c>
      <c r="DF18" s="7">
        <v>0.89655172409999995</v>
      </c>
      <c r="DG18" s="7">
        <v>0.87931034480000003</v>
      </c>
      <c r="DH18" s="7">
        <v>0.93103448280000001</v>
      </c>
      <c r="DI18" s="7">
        <v>0.74137931030000004</v>
      </c>
      <c r="DJ18" s="7">
        <v>0.82758620689999995</v>
      </c>
      <c r="DK18" s="7">
        <v>3.4482758600000003E-2</v>
      </c>
      <c r="DL18" s="7">
        <v>1.7241379300000002E-2</v>
      </c>
      <c r="DM18" s="7">
        <v>1.7241379300000002E-2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0.15517241379999999</v>
      </c>
      <c r="DU18" s="7">
        <v>0</v>
      </c>
      <c r="DV18" s="7">
        <v>0</v>
      </c>
      <c r="DW18" s="7">
        <v>0</v>
      </c>
      <c r="DX18" s="7">
        <v>0</v>
      </c>
      <c r="DY18" s="7">
        <v>1.7241379300000002E-2</v>
      </c>
      <c r="DZ18" s="7">
        <v>6.8965517200000007E-2</v>
      </c>
      <c r="EA18" s="7">
        <v>1.7241379300000002E-2</v>
      </c>
      <c r="EB18" s="7">
        <v>6.8965517200000007E-2</v>
      </c>
      <c r="EC18" s="7">
        <v>0.32758620690000001</v>
      </c>
      <c r="ED18" s="7">
        <v>0.29310344830000001</v>
      </c>
      <c r="EE18" s="7">
        <v>0.18965517239999999</v>
      </c>
      <c r="EF18" s="7">
        <v>0.22413793100000001</v>
      </c>
      <c r="EG18" s="7">
        <v>0.20689655169999999</v>
      </c>
      <c r="EH18" s="7">
        <v>0.20689655169999999</v>
      </c>
      <c r="EI18" s="7">
        <v>0.34482758619999998</v>
      </c>
      <c r="EJ18" s="7">
        <v>0.20689655169999999</v>
      </c>
      <c r="EK18" s="7">
        <v>0.27586206899999999</v>
      </c>
      <c r="EL18" s="7">
        <v>0.43103448280000001</v>
      </c>
      <c r="EM18" s="7">
        <v>0.65517241380000002</v>
      </c>
      <c r="EN18" s="7">
        <v>0.75862068969999996</v>
      </c>
      <c r="EO18" s="7">
        <v>0.72413793100000001</v>
      </c>
      <c r="EP18" s="7">
        <v>0.75862068969999996</v>
      </c>
      <c r="EQ18" s="7">
        <v>0.72413793100000001</v>
      </c>
      <c r="ER18" s="7">
        <v>0.53448275860000005</v>
      </c>
      <c r="ES18" s="7">
        <v>0.74137931030000004</v>
      </c>
      <c r="ET18" s="7">
        <v>0.62068965519999997</v>
      </c>
      <c r="EU18" s="7">
        <v>5.1724137900000001E-2</v>
      </c>
      <c r="EV18" s="7">
        <v>3.4482758600000003E-2</v>
      </c>
      <c r="EW18" s="7">
        <v>3.4482758600000003E-2</v>
      </c>
      <c r="EX18" s="7">
        <v>5.1724137900000001E-2</v>
      </c>
      <c r="EY18" s="7">
        <v>3.4482758600000003E-2</v>
      </c>
      <c r="EZ18" s="7">
        <v>5.1724137900000001E-2</v>
      </c>
      <c r="FA18" s="7">
        <v>5.1724137900000001E-2</v>
      </c>
      <c r="FB18" s="7">
        <v>3.4482758600000003E-2</v>
      </c>
      <c r="FC18" s="7">
        <v>3.4482758600000003E-2</v>
      </c>
      <c r="FD18" s="7">
        <v>3.2181818182000002</v>
      </c>
      <c r="FE18" s="7">
        <v>3.6428571429000001</v>
      </c>
      <c r="FF18" s="7">
        <v>3.75</v>
      </c>
      <c r="FG18" s="7">
        <v>3.7636363635999999</v>
      </c>
      <c r="FH18" s="7">
        <v>3.7857142857000001</v>
      </c>
      <c r="FI18" s="7">
        <v>3.7454545454999999</v>
      </c>
      <c r="FJ18" s="7">
        <v>3.4909090908999998</v>
      </c>
      <c r="FK18" s="7">
        <v>3.75</v>
      </c>
      <c r="FL18" s="7">
        <v>3.5714285713999998</v>
      </c>
      <c r="FM18" s="7">
        <v>0</v>
      </c>
      <c r="FN18" s="7">
        <v>0</v>
      </c>
      <c r="FO18" s="7">
        <v>0</v>
      </c>
      <c r="FP18" s="7">
        <v>0</v>
      </c>
      <c r="FQ18" s="7">
        <v>0</v>
      </c>
      <c r="FR18" s="7">
        <v>1.7241379300000002E-2</v>
      </c>
      <c r="FS18" s="7">
        <v>0</v>
      </c>
      <c r="FT18" s="7">
        <v>5.1724137900000001E-2</v>
      </c>
      <c r="FU18" s="7">
        <v>0.1034482759</v>
      </c>
      <c r="FV18" s="7">
        <v>0.79310344830000001</v>
      </c>
      <c r="FW18" s="7">
        <v>3.4482758600000003E-2</v>
      </c>
      <c r="FX18" s="7">
        <v>0.4655172414</v>
      </c>
      <c r="FY18" s="7">
        <v>0.67241379310000005</v>
      </c>
      <c r="FZ18" s="7">
        <v>0.29310344830000001</v>
      </c>
      <c r="GA18" s="7">
        <v>0.29310344830000001</v>
      </c>
      <c r="GB18" s="7">
        <v>0.13793103449999999</v>
      </c>
      <c r="GC18" s="7">
        <v>0.27586206899999999</v>
      </c>
      <c r="GD18" s="7">
        <v>0.13793103449999999</v>
      </c>
      <c r="GE18" s="7">
        <v>6.8965517200000007E-2</v>
      </c>
      <c r="GF18" s="7">
        <v>0.18965517239999999</v>
      </c>
      <c r="GG18" s="7">
        <v>0</v>
      </c>
      <c r="GH18" s="7">
        <v>0</v>
      </c>
      <c r="GI18" s="7">
        <v>0.13793103449999999</v>
      </c>
      <c r="GJ18" s="7">
        <v>0.1034482759</v>
      </c>
      <c r="GK18" s="7">
        <v>0.1206896552</v>
      </c>
      <c r="GL18" s="7">
        <v>0.1034482759</v>
      </c>
      <c r="GM18" s="7">
        <v>0</v>
      </c>
      <c r="GN18" s="7">
        <v>0</v>
      </c>
      <c r="GO18" s="7">
        <v>1.7241379300000002E-2</v>
      </c>
      <c r="GP18" s="7">
        <v>6.8965517200000007E-2</v>
      </c>
      <c r="GQ18" s="7">
        <v>5.1724137900000001E-2</v>
      </c>
      <c r="GR18" s="7">
        <v>1.7241379300000002E-2</v>
      </c>
      <c r="GS18" s="7">
        <v>0.15517241379999999</v>
      </c>
      <c r="GT18" s="7">
        <v>8.6206896599999999E-2</v>
      </c>
      <c r="GU18" s="7">
        <v>0.24137931030000001</v>
      </c>
      <c r="GV18" s="7">
        <v>0.31034482759999998</v>
      </c>
      <c r="GW18" s="7">
        <v>0.25862068970000002</v>
      </c>
      <c r="GX18" s="7">
        <v>0.22413793100000001</v>
      </c>
      <c r="GY18" s="7">
        <v>0.77586206899999999</v>
      </c>
      <c r="GZ18" s="7">
        <v>0.86206896550000001</v>
      </c>
      <c r="HA18" s="7">
        <v>0.51724137930000003</v>
      </c>
      <c r="HB18" s="7">
        <v>0.53448275860000005</v>
      </c>
      <c r="HC18" s="7">
        <v>0.63793103449999999</v>
      </c>
      <c r="HD18" s="7">
        <v>0.68965517239999996</v>
      </c>
      <c r="HE18" s="7">
        <v>1.7241379300000002E-2</v>
      </c>
      <c r="HF18" s="7">
        <v>0</v>
      </c>
      <c r="HG18" s="7">
        <v>3.4482758600000003E-2</v>
      </c>
      <c r="HH18" s="7">
        <v>3.4482758600000003E-2</v>
      </c>
      <c r="HI18" s="7">
        <v>0</v>
      </c>
      <c r="HJ18" s="7">
        <v>1.7241379300000002E-2</v>
      </c>
      <c r="HK18" s="7">
        <v>1.7241379300000002E-2</v>
      </c>
      <c r="HL18" s="7">
        <v>1.7241379300000002E-2</v>
      </c>
      <c r="HM18" s="7">
        <v>0.1034482759</v>
      </c>
      <c r="HN18" s="7">
        <v>1.7241379300000002E-2</v>
      </c>
      <c r="HO18" s="7">
        <v>1.7241379300000002E-2</v>
      </c>
      <c r="HP18" s="7">
        <v>1.7241379300000002E-2</v>
      </c>
      <c r="HQ18" s="7">
        <v>3.4482758600000003E-2</v>
      </c>
      <c r="HR18" s="7">
        <v>3.4482758600000003E-2</v>
      </c>
      <c r="HS18" s="7">
        <v>8.6206896599999999E-2</v>
      </c>
      <c r="HT18" s="7">
        <v>3.4482758600000003E-2</v>
      </c>
      <c r="HU18" s="7">
        <v>3.4482758600000003E-2</v>
      </c>
      <c r="HV18" s="7">
        <v>3.4482758600000003E-2</v>
      </c>
      <c r="HW18" s="7">
        <v>0</v>
      </c>
      <c r="HX18" s="7">
        <v>0</v>
      </c>
      <c r="HY18" s="7">
        <v>0</v>
      </c>
      <c r="HZ18" s="7">
        <v>0</v>
      </c>
      <c r="IA18" s="7">
        <v>3.4482758600000003E-2</v>
      </c>
      <c r="IB18" s="7">
        <v>0</v>
      </c>
      <c r="IC18" s="7">
        <v>3.4482758600000003E-2</v>
      </c>
      <c r="ID18" s="7">
        <v>0.1034482759</v>
      </c>
      <c r="IE18" s="7">
        <v>0.34482758619999998</v>
      </c>
      <c r="IF18" s="7">
        <v>0.25862068970000002</v>
      </c>
      <c r="IG18" s="7">
        <v>0.31034482759999998</v>
      </c>
      <c r="IH18" s="7">
        <v>0.29310344830000001</v>
      </c>
      <c r="II18" s="7">
        <v>0.56896551719999999</v>
      </c>
      <c r="IJ18" s="7">
        <v>0.70689655169999999</v>
      </c>
      <c r="IK18" s="7">
        <v>0.60344827590000005</v>
      </c>
      <c r="IL18" s="7">
        <v>0.55172413789999997</v>
      </c>
      <c r="IM18" s="7">
        <v>5.1724137900000001E-2</v>
      </c>
      <c r="IN18" s="7">
        <v>3.4482758600000003E-2</v>
      </c>
      <c r="IO18" s="7">
        <v>5.1724137900000001E-2</v>
      </c>
      <c r="IP18" s="7">
        <v>5.1724137900000001E-2</v>
      </c>
      <c r="IQ18" s="7">
        <v>3.5636363636000001</v>
      </c>
      <c r="IR18" s="7">
        <v>3.7321428570999999</v>
      </c>
      <c r="IS18" s="7">
        <v>3.6</v>
      </c>
      <c r="IT18" s="7">
        <v>3.4727272726999998</v>
      </c>
      <c r="IU18" s="7" t="s">
        <v>985</v>
      </c>
      <c r="IW18" s="7">
        <v>58</v>
      </c>
      <c r="IX18" s="7">
        <v>107</v>
      </c>
      <c r="IY18" s="7">
        <v>531</v>
      </c>
    </row>
    <row r="19" spans="1:259" x14ac:dyDescent="0.25">
      <c r="A19" s="7">
        <v>400031</v>
      </c>
      <c r="B19" s="7" t="s">
        <v>191</v>
      </c>
      <c r="C19" s="7" t="s">
        <v>46</v>
      </c>
      <c r="D19" s="7" t="s">
        <v>52</v>
      </c>
      <c r="E19" s="154">
        <v>0.51</v>
      </c>
      <c r="F19" s="7">
        <v>25</v>
      </c>
      <c r="G19" s="7" t="s">
        <v>57</v>
      </c>
      <c r="H19" s="7">
        <v>21</v>
      </c>
      <c r="I19" s="7" t="s">
        <v>57</v>
      </c>
      <c r="J19" s="7">
        <v>16</v>
      </c>
      <c r="K19" s="7" t="s">
        <v>81</v>
      </c>
      <c r="L19" s="7">
        <v>7.42</v>
      </c>
      <c r="M19" s="7" t="s">
        <v>46</v>
      </c>
      <c r="N19" s="7">
        <v>50.523560209000003</v>
      </c>
      <c r="O19" s="7">
        <v>257</v>
      </c>
      <c r="P19" s="7">
        <v>257</v>
      </c>
      <c r="Q19" s="7">
        <v>1</v>
      </c>
      <c r="R19" s="7">
        <v>231</v>
      </c>
      <c r="S19" s="7">
        <v>0</v>
      </c>
      <c r="T19" s="7">
        <v>5</v>
      </c>
      <c r="U19" s="7">
        <v>0</v>
      </c>
      <c r="V19" s="7">
        <v>0</v>
      </c>
      <c r="W19" s="7">
        <v>5</v>
      </c>
      <c r="X19" s="7">
        <v>11</v>
      </c>
      <c r="Y19" s="7">
        <v>2.72373541E-2</v>
      </c>
      <c r="Z19" s="7">
        <v>3.1128404700000001E-2</v>
      </c>
      <c r="AA19" s="7">
        <v>1.55642023E-2</v>
      </c>
      <c r="AB19" s="7">
        <v>7.7821011999999997E-3</v>
      </c>
      <c r="AC19" s="7">
        <v>5.0583657599999998E-2</v>
      </c>
      <c r="AD19" s="7">
        <v>0.1011673152</v>
      </c>
      <c r="AE19" s="7">
        <v>0.12451361869999999</v>
      </c>
      <c r="AF19" s="7">
        <v>0.1089494163</v>
      </c>
      <c r="AG19" s="7">
        <v>0.11284046690000001</v>
      </c>
      <c r="AH19" s="7">
        <v>3.1128404700000001E-2</v>
      </c>
      <c r="AI19" s="7">
        <v>0.14396887159999999</v>
      </c>
      <c r="AJ19" s="7">
        <v>0.21011673149999999</v>
      </c>
      <c r="AK19" s="7">
        <v>0.40856031129999998</v>
      </c>
      <c r="AL19" s="7">
        <v>0.41245136189999998</v>
      </c>
      <c r="AM19" s="7">
        <v>0.47859922179999997</v>
      </c>
      <c r="AN19" s="7">
        <v>0.28015564199999998</v>
      </c>
      <c r="AO19" s="7">
        <v>0.38910505839999998</v>
      </c>
      <c r="AP19" s="7">
        <v>0.29961089489999998</v>
      </c>
      <c r="AQ19" s="7">
        <v>3.8910505999999998E-3</v>
      </c>
      <c r="AR19" s="7">
        <v>3.8910505999999998E-3</v>
      </c>
      <c r="AS19" s="7">
        <v>2.72373541E-2</v>
      </c>
      <c r="AT19" s="7">
        <v>0</v>
      </c>
      <c r="AU19" s="7">
        <v>3.8910505999999998E-3</v>
      </c>
      <c r="AV19" s="7">
        <v>2.72373541E-2</v>
      </c>
      <c r="AW19" s="7">
        <v>0.43579766539999998</v>
      </c>
      <c r="AX19" s="7">
        <v>0.44357976649999997</v>
      </c>
      <c r="AY19" s="7">
        <v>0.36575875489999998</v>
      </c>
      <c r="AZ19" s="7">
        <v>0.68093385210000001</v>
      </c>
      <c r="BA19" s="7">
        <v>0.41245136189999998</v>
      </c>
      <c r="BB19" s="7">
        <v>0.36186770429999998</v>
      </c>
      <c r="BC19" s="7">
        <v>3.2578125</v>
      </c>
      <c r="BD19" s="7">
        <v>3.2734375</v>
      </c>
      <c r="BE19" s="7">
        <v>3.2280000000000002</v>
      </c>
      <c r="BF19" s="7">
        <v>3.6342412451000001</v>
      </c>
      <c r="BG19" s="7">
        <v>3.16796875</v>
      </c>
      <c r="BH19" s="7">
        <v>2.948</v>
      </c>
      <c r="BI19" s="7">
        <v>3.8910505999999998E-3</v>
      </c>
      <c r="BJ19" s="7">
        <v>1.16731518E-2</v>
      </c>
      <c r="BK19" s="7">
        <v>7.7821011999999997E-3</v>
      </c>
      <c r="BL19" s="7">
        <v>1.16731518E-2</v>
      </c>
      <c r="BM19" s="7">
        <v>1.55642023E-2</v>
      </c>
      <c r="BN19" s="7">
        <v>3.8910505800000002E-2</v>
      </c>
      <c r="BO19" s="7">
        <v>6.22568093E-2</v>
      </c>
      <c r="BP19" s="7">
        <v>0.1050583658</v>
      </c>
      <c r="BQ19" s="7">
        <v>0.1050583658</v>
      </c>
      <c r="BR19" s="7">
        <v>3.8910505800000002E-2</v>
      </c>
      <c r="BS19" s="7">
        <v>5.0583657599999998E-2</v>
      </c>
      <c r="BT19" s="7">
        <v>8.5603112800000006E-2</v>
      </c>
      <c r="BU19" s="7">
        <v>5.4474708199999999E-2</v>
      </c>
      <c r="BV19" s="7">
        <v>7.0038910499999996E-2</v>
      </c>
      <c r="BW19" s="7">
        <v>0.1011673152</v>
      </c>
      <c r="BX19" s="7">
        <v>0.13618677039999999</v>
      </c>
      <c r="BY19" s="7">
        <v>0.16731517509999999</v>
      </c>
      <c r="BZ19" s="7">
        <v>0.15564202329999999</v>
      </c>
      <c r="CA19" s="7">
        <v>3.7421875</v>
      </c>
      <c r="CB19" s="7">
        <v>3.6274509803999999</v>
      </c>
      <c r="CC19" s="7">
        <v>3.5568627451000001</v>
      </c>
      <c r="CD19" s="7">
        <v>3.6627450979999998</v>
      </c>
      <c r="CE19" s="7">
        <v>3.5708661416999998</v>
      </c>
      <c r="CF19" s="7">
        <v>3.3438735178000001</v>
      </c>
      <c r="CG19" s="7">
        <v>3.2788844622000002</v>
      </c>
      <c r="CH19" s="7">
        <v>3.1190476189999998</v>
      </c>
      <c r="CI19" s="7">
        <v>3.1484375</v>
      </c>
      <c r="CJ19" s="7">
        <v>0.16731517509999999</v>
      </c>
      <c r="CK19" s="7">
        <v>0.23346303500000001</v>
      </c>
      <c r="CL19" s="7">
        <v>0.24513618679999999</v>
      </c>
      <c r="CM19" s="7">
        <v>0.19066147859999999</v>
      </c>
      <c r="CN19" s="7">
        <v>0.23735408559999999</v>
      </c>
      <c r="CO19" s="7">
        <v>0.32684824899999998</v>
      </c>
      <c r="CP19" s="7">
        <v>0.24513618679999999</v>
      </c>
      <c r="CQ19" s="7">
        <v>0.21400778209999999</v>
      </c>
      <c r="CR19" s="7">
        <v>0.22178988329999999</v>
      </c>
      <c r="CS19" s="7">
        <v>3.8910505999999998E-3</v>
      </c>
      <c r="CT19" s="7">
        <v>7.7821011999999997E-3</v>
      </c>
      <c r="CU19" s="7">
        <v>7.7821011999999997E-3</v>
      </c>
      <c r="CV19" s="7">
        <v>7.7821011999999997E-3</v>
      </c>
      <c r="CW19" s="7">
        <v>1.16731518E-2</v>
      </c>
      <c r="CX19" s="7">
        <v>1.55642023E-2</v>
      </c>
      <c r="CY19" s="7">
        <v>2.3346303499999999E-2</v>
      </c>
      <c r="CZ19" s="7">
        <v>1.9455252900000001E-2</v>
      </c>
      <c r="DA19" s="7">
        <v>3.8910505999999998E-3</v>
      </c>
      <c r="DB19" s="7">
        <v>0.78599221789999996</v>
      </c>
      <c r="DC19" s="7">
        <v>0.69649805450000002</v>
      </c>
      <c r="DD19" s="7">
        <v>0.65369649809999997</v>
      </c>
      <c r="DE19" s="7">
        <v>0.73540856030000001</v>
      </c>
      <c r="DF19" s="7">
        <v>0.66536964980000002</v>
      </c>
      <c r="DG19" s="7">
        <v>0.51750972760000002</v>
      </c>
      <c r="DH19" s="7">
        <v>0.53307393000000003</v>
      </c>
      <c r="DI19" s="7">
        <v>0.49416342410000003</v>
      </c>
      <c r="DJ19" s="7">
        <v>0.51361867699999997</v>
      </c>
      <c r="DK19" s="7">
        <v>0.15175097279999999</v>
      </c>
      <c r="DL19" s="7">
        <v>3.8910505999999998E-3</v>
      </c>
      <c r="DM19" s="7">
        <v>3.8910505999999998E-3</v>
      </c>
      <c r="DN19" s="7">
        <v>3.1128404700000001E-2</v>
      </c>
      <c r="DO19" s="7">
        <v>1.16731518E-2</v>
      </c>
      <c r="DP19" s="7">
        <v>2.72373541E-2</v>
      </c>
      <c r="DQ19" s="7">
        <v>0.14007782099999999</v>
      </c>
      <c r="DR19" s="7">
        <v>3.5019455300000002E-2</v>
      </c>
      <c r="DS19" s="7">
        <v>6.6147859899999994E-2</v>
      </c>
      <c r="DT19" s="7">
        <v>0.26848249029999999</v>
      </c>
      <c r="DU19" s="7">
        <v>3.5019455300000002E-2</v>
      </c>
      <c r="DV19" s="7">
        <v>5.83657588E-2</v>
      </c>
      <c r="DW19" s="7">
        <v>0.1284046693</v>
      </c>
      <c r="DX19" s="7">
        <v>0.12451361869999999</v>
      </c>
      <c r="DY19" s="7">
        <v>0.14396887159999999</v>
      </c>
      <c r="DZ19" s="7">
        <v>0.17120622569999999</v>
      </c>
      <c r="EA19" s="7">
        <v>0.12062256809999999</v>
      </c>
      <c r="EB19" s="7">
        <v>0.14785992219999999</v>
      </c>
      <c r="EC19" s="7">
        <v>0.26848249029999999</v>
      </c>
      <c r="ED19" s="7">
        <v>0.31517509729999998</v>
      </c>
      <c r="EE19" s="7">
        <v>0.36186770429999998</v>
      </c>
      <c r="EF19" s="7">
        <v>0.38521400779999998</v>
      </c>
      <c r="EG19" s="7">
        <v>0.31906614789999999</v>
      </c>
      <c r="EH19" s="7">
        <v>0.38132295719999998</v>
      </c>
      <c r="EI19" s="7">
        <v>0.32295719839999998</v>
      </c>
      <c r="EJ19" s="7">
        <v>0.35019455249999998</v>
      </c>
      <c r="EK19" s="7">
        <v>0.41634241249999998</v>
      </c>
      <c r="EL19" s="7">
        <v>0.28793774319999998</v>
      </c>
      <c r="EM19" s="7">
        <v>0.62256809339999997</v>
      </c>
      <c r="EN19" s="7">
        <v>0.55642023350000003</v>
      </c>
      <c r="EO19" s="7">
        <v>0.42801556419999998</v>
      </c>
      <c r="EP19" s="7">
        <v>0.53307393000000003</v>
      </c>
      <c r="EQ19" s="7">
        <v>0.43579766539999998</v>
      </c>
      <c r="ER19" s="7">
        <v>0.29571984439999999</v>
      </c>
      <c r="ES19" s="7">
        <v>0.44747081709999997</v>
      </c>
      <c r="ET19" s="7">
        <v>0.32684824899999998</v>
      </c>
      <c r="EU19" s="7">
        <v>2.3346303499999999E-2</v>
      </c>
      <c r="EV19" s="7">
        <v>2.3346303499999999E-2</v>
      </c>
      <c r="EW19" s="7">
        <v>1.9455252900000001E-2</v>
      </c>
      <c r="EX19" s="7">
        <v>2.72373541E-2</v>
      </c>
      <c r="EY19" s="7">
        <v>1.16731518E-2</v>
      </c>
      <c r="EZ19" s="7">
        <v>1.16731518E-2</v>
      </c>
      <c r="FA19" s="7">
        <v>7.0038910499999996E-2</v>
      </c>
      <c r="FB19" s="7">
        <v>4.6692606999999997E-2</v>
      </c>
      <c r="FC19" s="7">
        <v>4.2801556400000003E-2</v>
      </c>
      <c r="FD19" s="7">
        <v>2.7091633466</v>
      </c>
      <c r="FE19" s="7">
        <v>3.5936254980000002</v>
      </c>
      <c r="FF19" s="7">
        <v>3.5</v>
      </c>
      <c r="FG19" s="7">
        <v>3.2440000000000002</v>
      </c>
      <c r="FH19" s="7">
        <v>3.3897637795</v>
      </c>
      <c r="FI19" s="7">
        <v>3.2401574803000002</v>
      </c>
      <c r="FJ19" s="7">
        <v>2.8326359832999999</v>
      </c>
      <c r="FK19" s="7">
        <v>3.2693877550999999</v>
      </c>
      <c r="FL19" s="7">
        <v>3.0487804878000002</v>
      </c>
      <c r="FM19" s="7">
        <v>3.8910505800000002E-2</v>
      </c>
      <c r="FN19" s="7">
        <v>1.55642023E-2</v>
      </c>
      <c r="FO19" s="7">
        <v>3.1128404700000001E-2</v>
      </c>
      <c r="FP19" s="7">
        <v>3.8910505800000002E-2</v>
      </c>
      <c r="FQ19" s="7">
        <v>9.7276264599999995E-2</v>
      </c>
      <c r="FR19" s="7">
        <v>6.6147859899999994E-2</v>
      </c>
      <c r="FS19" s="7">
        <v>0.11673151750000001</v>
      </c>
      <c r="FT19" s="7">
        <v>0.16342412449999999</v>
      </c>
      <c r="FU19" s="7">
        <v>0.14785992219999999</v>
      </c>
      <c r="FV19" s="7">
        <v>0.25291828789999998</v>
      </c>
      <c r="FW19" s="7">
        <v>3.1128404700000001E-2</v>
      </c>
      <c r="FX19" s="7">
        <v>0.54474708169999997</v>
      </c>
      <c r="FY19" s="7">
        <v>0.67315175100000002</v>
      </c>
      <c r="FZ19" s="7">
        <v>0.15175097279999999</v>
      </c>
      <c r="GA19" s="7">
        <v>0.14396887159999999</v>
      </c>
      <c r="GB19" s="7">
        <v>0.1011673152</v>
      </c>
      <c r="GC19" s="7">
        <v>0.21011673149999999</v>
      </c>
      <c r="GD19" s="7">
        <v>0.11673151750000001</v>
      </c>
      <c r="GE19" s="7">
        <v>7.0038910499999996E-2</v>
      </c>
      <c r="GF19" s="7">
        <v>0.30739299609999998</v>
      </c>
      <c r="GG19" s="7">
        <v>0.1050583658</v>
      </c>
      <c r="GH19" s="7">
        <v>5.83657588E-2</v>
      </c>
      <c r="GI19" s="7">
        <v>0.29961089489999998</v>
      </c>
      <c r="GJ19" s="7">
        <v>8.9494163400000007E-2</v>
      </c>
      <c r="GK19" s="7">
        <v>9.7276264599999995E-2</v>
      </c>
      <c r="GL19" s="7">
        <v>3.1128404700000001E-2</v>
      </c>
      <c r="GM19" s="7">
        <v>2.3346303499999999E-2</v>
      </c>
      <c r="GN19" s="7">
        <v>5.83657588E-2</v>
      </c>
      <c r="GO19" s="7">
        <v>0.14785992219999999</v>
      </c>
      <c r="GP19" s="7">
        <v>0.17898832680000001</v>
      </c>
      <c r="GQ19" s="7">
        <v>0.12451361869999999</v>
      </c>
      <c r="GR19" s="7">
        <v>3.1128404700000001E-2</v>
      </c>
      <c r="GS19" s="7">
        <v>0.48638132299999998</v>
      </c>
      <c r="GT19" s="7">
        <v>0.39688715949999998</v>
      </c>
      <c r="GU19" s="7">
        <v>0.33852140079999998</v>
      </c>
      <c r="GV19" s="7">
        <v>0.35019455249999998</v>
      </c>
      <c r="GW19" s="7">
        <v>0.50583657589999997</v>
      </c>
      <c r="GX19" s="7">
        <v>0.47470817119999997</v>
      </c>
      <c r="GY19" s="7">
        <v>0.40077821009999998</v>
      </c>
      <c r="GZ19" s="7">
        <v>0.36964980539999998</v>
      </c>
      <c r="HA19" s="7">
        <v>0.23346303500000001</v>
      </c>
      <c r="HB19" s="7">
        <v>0.26070038909999999</v>
      </c>
      <c r="HC19" s="7">
        <v>0.22957198440000001</v>
      </c>
      <c r="HD19" s="7">
        <v>0.42412451359999997</v>
      </c>
      <c r="HE19" s="7">
        <v>4.2801556400000003E-2</v>
      </c>
      <c r="HF19" s="7">
        <v>0.11673151750000001</v>
      </c>
      <c r="HG19" s="7">
        <v>0.15564202329999999</v>
      </c>
      <c r="HH19" s="7">
        <v>0.11284046690000001</v>
      </c>
      <c r="HI19" s="7">
        <v>0.1050583658</v>
      </c>
      <c r="HJ19" s="7">
        <v>3.1128404700000001E-2</v>
      </c>
      <c r="HK19" s="7">
        <v>3.1128404700000001E-2</v>
      </c>
      <c r="HL19" s="7">
        <v>2.72373541E-2</v>
      </c>
      <c r="HM19" s="7">
        <v>8.5603112800000006E-2</v>
      </c>
      <c r="HN19" s="7">
        <v>6.22568093E-2</v>
      </c>
      <c r="HO19" s="7">
        <v>2.3346303499999999E-2</v>
      </c>
      <c r="HP19" s="7">
        <v>2.72373541E-2</v>
      </c>
      <c r="HQ19" s="7">
        <v>1.55642023E-2</v>
      </c>
      <c r="HR19" s="7">
        <v>3.1128404700000001E-2</v>
      </c>
      <c r="HS19" s="7">
        <v>3.8910505800000002E-2</v>
      </c>
      <c r="HT19" s="7">
        <v>3.5019455300000002E-2</v>
      </c>
      <c r="HU19" s="7">
        <v>1.16731518E-2</v>
      </c>
      <c r="HV19" s="7">
        <v>1.16731518E-2</v>
      </c>
      <c r="HW19" s="7">
        <v>6.22568093E-2</v>
      </c>
      <c r="HX19" s="7">
        <v>3.1128404700000001E-2</v>
      </c>
      <c r="HY19" s="7">
        <v>3.8910505999999998E-3</v>
      </c>
      <c r="HZ19" s="7">
        <v>8.9494163400000007E-2</v>
      </c>
      <c r="IA19" s="7">
        <v>0.19455252919999999</v>
      </c>
      <c r="IB19" s="7">
        <v>9.3385213999999994E-2</v>
      </c>
      <c r="IC19" s="7">
        <v>0.1284046693</v>
      </c>
      <c r="ID19" s="7">
        <v>0.27237354089999999</v>
      </c>
      <c r="IE19" s="7">
        <v>0.41634241249999998</v>
      </c>
      <c r="IF19" s="7">
        <v>0.38910505839999998</v>
      </c>
      <c r="IG19" s="7">
        <v>0.39688715949999998</v>
      </c>
      <c r="IH19" s="7">
        <v>0.36186770429999998</v>
      </c>
      <c r="II19" s="7">
        <v>0.30350194549999998</v>
      </c>
      <c r="IJ19" s="7">
        <v>0.46303501949999998</v>
      </c>
      <c r="IK19" s="7">
        <v>0.44357976649999997</v>
      </c>
      <c r="IL19" s="7">
        <v>0.23735408559999999</v>
      </c>
      <c r="IM19" s="7">
        <v>2.3346303499999999E-2</v>
      </c>
      <c r="IN19" s="7">
        <v>2.3346303499999999E-2</v>
      </c>
      <c r="IO19" s="7">
        <v>2.72373541E-2</v>
      </c>
      <c r="IP19" s="7">
        <v>3.8910505800000002E-2</v>
      </c>
      <c r="IQ19" s="7">
        <v>2.9840637449999998</v>
      </c>
      <c r="IR19" s="7">
        <v>3.3147410359</v>
      </c>
      <c r="IS19" s="7">
        <v>3.3159999999999998</v>
      </c>
      <c r="IT19" s="7">
        <v>2.7773279352000002</v>
      </c>
      <c r="IU19" s="7" t="s">
        <v>986</v>
      </c>
      <c r="IV19" s="7">
        <v>51</v>
      </c>
      <c r="IW19" s="7">
        <v>257</v>
      </c>
      <c r="IX19" s="7">
        <v>386</v>
      </c>
      <c r="IY19" s="7">
        <v>764</v>
      </c>
    </row>
    <row r="20" spans="1:259" x14ac:dyDescent="0.25">
      <c r="A20" s="7">
        <v>400032</v>
      </c>
      <c r="B20" s="7" t="s">
        <v>183</v>
      </c>
      <c r="D20" s="7" t="s">
        <v>52</v>
      </c>
      <c r="E20" s="7" t="s">
        <v>53</v>
      </c>
      <c r="M20" s="7" t="s">
        <v>50</v>
      </c>
      <c r="N20" s="7">
        <v>29.12371134</v>
      </c>
      <c r="O20" s="7">
        <v>100</v>
      </c>
      <c r="P20" s="7">
        <v>100</v>
      </c>
      <c r="Q20" s="7">
        <v>0</v>
      </c>
      <c r="R20" s="7">
        <v>96</v>
      </c>
      <c r="S20" s="7">
        <v>0</v>
      </c>
      <c r="T20" s="7">
        <v>0</v>
      </c>
      <c r="U20" s="7">
        <v>0</v>
      </c>
      <c r="V20" s="7">
        <v>0</v>
      </c>
      <c r="W20" s="7">
        <v>1</v>
      </c>
      <c r="X20" s="7">
        <v>1</v>
      </c>
      <c r="Y20" s="7">
        <v>0</v>
      </c>
      <c r="Z20" s="7">
        <v>0.01</v>
      </c>
      <c r="AA20" s="7">
        <v>0.01</v>
      </c>
      <c r="AB20" s="7">
        <v>0.02</v>
      </c>
      <c r="AC20" s="7">
        <v>0.01</v>
      </c>
      <c r="AD20" s="7">
        <v>0.06</v>
      </c>
      <c r="AE20" s="7">
        <v>0.04</v>
      </c>
      <c r="AF20" s="7">
        <v>0.04</v>
      </c>
      <c r="AG20" s="7">
        <v>0.06</v>
      </c>
      <c r="AH20" s="7">
        <v>0.06</v>
      </c>
      <c r="AI20" s="7">
        <v>0.16</v>
      </c>
      <c r="AJ20" s="7">
        <v>0.21</v>
      </c>
      <c r="AK20" s="7">
        <v>0.23</v>
      </c>
      <c r="AL20" s="7">
        <v>0.18</v>
      </c>
      <c r="AM20" s="7">
        <v>0.26</v>
      </c>
      <c r="AN20" s="7">
        <v>0.23</v>
      </c>
      <c r="AO20" s="7">
        <v>0.26</v>
      </c>
      <c r="AP20" s="7">
        <v>0.24</v>
      </c>
      <c r="AQ20" s="7">
        <v>0</v>
      </c>
      <c r="AR20" s="7">
        <v>0</v>
      </c>
      <c r="AS20" s="7">
        <v>0</v>
      </c>
      <c r="AT20" s="7">
        <v>0</v>
      </c>
      <c r="AU20" s="7">
        <v>0.01</v>
      </c>
      <c r="AV20" s="7">
        <v>0.02</v>
      </c>
      <c r="AW20" s="7">
        <v>0.73</v>
      </c>
      <c r="AX20" s="7">
        <v>0.77</v>
      </c>
      <c r="AY20" s="7">
        <v>0.67</v>
      </c>
      <c r="AZ20" s="7">
        <v>0.69</v>
      </c>
      <c r="BA20" s="7">
        <v>0.56000000000000005</v>
      </c>
      <c r="BB20" s="7">
        <v>0.47</v>
      </c>
      <c r="BC20" s="7">
        <v>3.69</v>
      </c>
      <c r="BD20" s="7">
        <v>3.71</v>
      </c>
      <c r="BE20" s="7">
        <v>3.59</v>
      </c>
      <c r="BF20" s="7">
        <v>3.59</v>
      </c>
      <c r="BG20" s="7">
        <v>3.3838383838000001</v>
      </c>
      <c r="BH20" s="7">
        <v>3.1428571429000001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0.01</v>
      </c>
      <c r="BP20" s="7">
        <v>0.06</v>
      </c>
      <c r="BQ20" s="7">
        <v>0.04</v>
      </c>
      <c r="BR20" s="7">
        <v>0.02</v>
      </c>
      <c r="BS20" s="7">
        <v>0.03</v>
      </c>
      <c r="BT20" s="7">
        <v>0.05</v>
      </c>
      <c r="BU20" s="7">
        <v>0.03</v>
      </c>
      <c r="BV20" s="7">
        <v>0.04</v>
      </c>
      <c r="BW20" s="7">
        <v>0.1</v>
      </c>
      <c r="BX20" s="7">
        <v>0.11</v>
      </c>
      <c r="BY20" s="7">
        <v>0.06</v>
      </c>
      <c r="BZ20" s="7">
        <v>0.06</v>
      </c>
      <c r="CA20" s="7">
        <v>3.7474747475000001</v>
      </c>
      <c r="CB20" s="7">
        <v>3.69</v>
      </c>
      <c r="CC20" s="7">
        <v>3.6326530612000001</v>
      </c>
      <c r="CD20" s="7">
        <v>3.72</v>
      </c>
      <c r="CE20" s="7">
        <v>3.59</v>
      </c>
      <c r="CF20" s="7">
        <v>3.4489795918000001</v>
      </c>
      <c r="CG20" s="7">
        <v>3.42</v>
      </c>
      <c r="CH20" s="7">
        <v>3.4040404039999999</v>
      </c>
      <c r="CI20" s="7">
        <v>3.42</v>
      </c>
      <c r="CJ20" s="7">
        <v>0.21</v>
      </c>
      <c r="CK20" s="7">
        <v>0.25</v>
      </c>
      <c r="CL20" s="7">
        <v>0.26</v>
      </c>
      <c r="CM20" s="7">
        <v>0.22</v>
      </c>
      <c r="CN20" s="7">
        <v>0.33</v>
      </c>
      <c r="CO20" s="7">
        <v>0.34</v>
      </c>
      <c r="CP20" s="7">
        <v>0.33</v>
      </c>
      <c r="CQ20" s="7">
        <v>0.28999999999999998</v>
      </c>
      <c r="CR20" s="7">
        <v>0.34</v>
      </c>
      <c r="CS20" s="7">
        <v>0.01</v>
      </c>
      <c r="CT20" s="7">
        <v>0</v>
      </c>
      <c r="CU20" s="7">
        <v>0.02</v>
      </c>
      <c r="CV20" s="7">
        <v>0</v>
      </c>
      <c r="CW20" s="7">
        <v>0</v>
      </c>
      <c r="CX20" s="7">
        <v>0.02</v>
      </c>
      <c r="CY20" s="7">
        <v>0</v>
      </c>
      <c r="CZ20" s="7">
        <v>0.01</v>
      </c>
      <c r="DA20" s="7">
        <v>0</v>
      </c>
      <c r="DB20" s="7">
        <v>0.76</v>
      </c>
      <c r="DC20" s="7">
        <v>0.72</v>
      </c>
      <c r="DD20" s="7">
        <v>0.67</v>
      </c>
      <c r="DE20" s="7">
        <v>0.75</v>
      </c>
      <c r="DF20" s="7">
        <v>0.63</v>
      </c>
      <c r="DG20" s="7">
        <v>0.54</v>
      </c>
      <c r="DH20" s="7">
        <v>0.55000000000000004</v>
      </c>
      <c r="DI20" s="7">
        <v>0.57999999999999996</v>
      </c>
      <c r="DJ20" s="7">
        <v>0.56000000000000005</v>
      </c>
      <c r="DK20" s="7">
        <v>0.1</v>
      </c>
      <c r="DL20" s="7">
        <v>0</v>
      </c>
      <c r="DM20" s="7">
        <v>0</v>
      </c>
      <c r="DN20" s="7">
        <v>0.01</v>
      </c>
      <c r="DO20" s="7">
        <v>0</v>
      </c>
      <c r="DP20" s="7">
        <v>0.01</v>
      </c>
      <c r="DQ20" s="7">
        <v>0.08</v>
      </c>
      <c r="DR20" s="7">
        <v>0.01</v>
      </c>
      <c r="DS20" s="7">
        <v>0.03</v>
      </c>
      <c r="DT20" s="7">
        <v>0.18</v>
      </c>
      <c r="DU20" s="7">
        <v>0.17</v>
      </c>
      <c r="DV20" s="7">
        <v>7.0000000000000007E-2</v>
      </c>
      <c r="DW20" s="7">
        <v>0.09</v>
      </c>
      <c r="DX20" s="7">
        <v>0.08</v>
      </c>
      <c r="DY20" s="7">
        <v>0.1</v>
      </c>
      <c r="DZ20" s="7">
        <v>0.14000000000000001</v>
      </c>
      <c r="EA20" s="7">
        <v>0.08</v>
      </c>
      <c r="EB20" s="7">
        <v>0.1</v>
      </c>
      <c r="EC20" s="7">
        <v>0.25</v>
      </c>
      <c r="ED20" s="7">
        <v>0.31</v>
      </c>
      <c r="EE20" s="7">
        <v>0.31</v>
      </c>
      <c r="EF20" s="7">
        <v>0.33</v>
      </c>
      <c r="EG20" s="7">
        <v>0.27</v>
      </c>
      <c r="EH20" s="7">
        <v>0.34</v>
      </c>
      <c r="EI20" s="7">
        <v>0.3</v>
      </c>
      <c r="EJ20" s="7">
        <v>0.42</v>
      </c>
      <c r="EK20" s="7">
        <v>0.42</v>
      </c>
      <c r="EL20" s="7">
        <v>0.38</v>
      </c>
      <c r="EM20" s="7">
        <v>0.47</v>
      </c>
      <c r="EN20" s="7">
        <v>0.55000000000000004</v>
      </c>
      <c r="EO20" s="7">
        <v>0.51</v>
      </c>
      <c r="EP20" s="7">
        <v>0.56999999999999995</v>
      </c>
      <c r="EQ20" s="7">
        <v>0.45</v>
      </c>
      <c r="ER20" s="7">
        <v>0.36</v>
      </c>
      <c r="ES20" s="7">
        <v>0.41</v>
      </c>
      <c r="ET20" s="7">
        <v>0.38</v>
      </c>
      <c r="EU20" s="7">
        <v>0.09</v>
      </c>
      <c r="EV20" s="7">
        <v>0.05</v>
      </c>
      <c r="EW20" s="7">
        <v>7.0000000000000007E-2</v>
      </c>
      <c r="EX20" s="7">
        <v>0.06</v>
      </c>
      <c r="EY20" s="7">
        <v>0.08</v>
      </c>
      <c r="EZ20" s="7">
        <v>0.1</v>
      </c>
      <c r="FA20" s="7">
        <v>0.12</v>
      </c>
      <c r="FB20" s="7">
        <v>0.08</v>
      </c>
      <c r="FC20" s="7">
        <v>7.0000000000000007E-2</v>
      </c>
      <c r="FD20" s="7">
        <v>3</v>
      </c>
      <c r="FE20" s="7">
        <v>3.3157894737000002</v>
      </c>
      <c r="FF20" s="7">
        <v>3.5161290322999998</v>
      </c>
      <c r="FG20" s="7">
        <v>3.4255319149000001</v>
      </c>
      <c r="FH20" s="7">
        <v>3.5326086957</v>
      </c>
      <c r="FI20" s="7">
        <v>3.3666666667</v>
      </c>
      <c r="FJ20" s="7">
        <v>3.0681818181999998</v>
      </c>
      <c r="FK20" s="7">
        <v>3.3369565216999999</v>
      </c>
      <c r="FL20" s="7">
        <v>3.2365591398000002</v>
      </c>
      <c r="FM20" s="7">
        <v>0.01</v>
      </c>
      <c r="FN20" s="7">
        <v>0</v>
      </c>
      <c r="FO20" s="7">
        <v>0</v>
      </c>
      <c r="FP20" s="7">
        <v>0.05</v>
      </c>
      <c r="FQ20" s="7">
        <v>0.06</v>
      </c>
      <c r="FR20" s="7">
        <v>0.04</v>
      </c>
      <c r="FS20" s="7">
        <v>0.09</v>
      </c>
      <c r="FT20" s="7">
        <v>0.12</v>
      </c>
      <c r="FU20" s="7">
        <v>0.15</v>
      </c>
      <c r="FV20" s="7">
        <v>0.36</v>
      </c>
      <c r="FW20" s="7">
        <v>0.12</v>
      </c>
      <c r="FX20" s="7">
        <v>0.54</v>
      </c>
      <c r="FY20" s="7">
        <v>0.56999999999999995</v>
      </c>
      <c r="FZ20" s="7">
        <v>0.22</v>
      </c>
      <c r="GA20" s="7">
        <v>0.12</v>
      </c>
      <c r="GB20" s="7">
        <v>0.1</v>
      </c>
      <c r="GC20" s="7">
        <v>0.24</v>
      </c>
      <c r="GD20" s="7">
        <v>0.1</v>
      </c>
      <c r="GE20" s="7">
        <v>0.08</v>
      </c>
      <c r="GF20" s="7">
        <v>0.24</v>
      </c>
      <c r="GG20" s="7">
        <v>0.04</v>
      </c>
      <c r="GH20" s="7">
        <v>0.05</v>
      </c>
      <c r="GI20" s="7">
        <v>0.2</v>
      </c>
      <c r="GJ20" s="7">
        <v>0.2</v>
      </c>
      <c r="GK20" s="7">
        <v>0.2</v>
      </c>
      <c r="GL20" s="7">
        <v>0.1</v>
      </c>
      <c r="GM20" s="7">
        <v>0.01</v>
      </c>
      <c r="GN20" s="7">
        <v>0.02</v>
      </c>
      <c r="GO20" s="7">
        <v>0.04</v>
      </c>
      <c r="GP20" s="7">
        <v>0.02</v>
      </c>
      <c r="GQ20" s="7">
        <v>0.05</v>
      </c>
      <c r="GR20" s="7">
        <v>0.02</v>
      </c>
      <c r="GS20" s="7">
        <v>0.2</v>
      </c>
      <c r="GT20" s="7">
        <v>0.27</v>
      </c>
      <c r="GU20" s="7">
        <v>0.2</v>
      </c>
      <c r="GV20" s="7">
        <v>0.2</v>
      </c>
      <c r="GW20" s="7">
        <v>0.28000000000000003</v>
      </c>
      <c r="GX20" s="7">
        <v>0.21</v>
      </c>
      <c r="GY20" s="7">
        <v>0.62</v>
      </c>
      <c r="GZ20" s="7">
        <v>0.52</v>
      </c>
      <c r="HA20" s="7">
        <v>0.43</v>
      </c>
      <c r="HB20" s="7">
        <v>0.59</v>
      </c>
      <c r="HC20" s="7">
        <v>0.46</v>
      </c>
      <c r="HD20" s="7">
        <v>0.61</v>
      </c>
      <c r="HE20" s="7">
        <v>7.0000000000000007E-2</v>
      </c>
      <c r="HF20" s="7">
        <v>7.0000000000000007E-2</v>
      </c>
      <c r="HG20" s="7">
        <v>0.12</v>
      </c>
      <c r="HH20" s="7">
        <v>7.0000000000000007E-2</v>
      </c>
      <c r="HI20" s="7">
        <v>0.1</v>
      </c>
      <c r="HJ20" s="7">
        <v>0.04</v>
      </c>
      <c r="HK20" s="7">
        <v>0.02</v>
      </c>
      <c r="HL20" s="7">
        <v>0.02</v>
      </c>
      <c r="HM20" s="7">
        <v>0.12</v>
      </c>
      <c r="HN20" s="7">
        <v>0.03</v>
      </c>
      <c r="HO20" s="7">
        <v>0.02</v>
      </c>
      <c r="HP20" s="7">
        <v>0.02</v>
      </c>
      <c r="HQ20" s="7">
        <v>0.08</v>
      </c>
      <c r="HR20" s="7">
        <v>0.1</v>
      </c>
      <c r="HS20" s="7">
        <v>0.09</v>
      </c>
      <c r="HT20" s="7">
        <v>0.09</v>
      </c>
      <c r="HU20" s="7">
        <v>0.09</v>
      </c>
      <c r="HV20" s="7">
        <v>0.1</v>
      </c>
      <c r="HW20" s="7">
        <v>0.01</v>
      </c>
      <c r="HX20" s="7">
        <v>0.01</v>
      </c>
      <c r="HY20" s="7">
        <v>0.01</v>
      </c>
      <c r="HZ20" s="7">
        <v>0.08</v>
      </c>
      <c r="IA20" s="7">
        <v>0.14000000000000001</v>
      </c>
      <c r="IB20" s="7">
        <v>0.05</v>
      </c>
      <c r="IC20" s="7">
        <v>0.17</v>
      </c>
      <c r="ID20" s="7">
        <v>0.15</v>
      </c>
      <c r="IE20" s="7">
        <v>0.4</v>
      </c>
      <c r="IF20" s="7">
        <v>0.37</v>
      </c>
      <c r="IG20" s="7">
        <v>0.38</v>
      </c>
      <c r="IH20" s="7">
        <v>0.4</v>
      </c>
      <c r="II20" s="7">
        <v>0.37</v>
      </c>
      <c r="IJ20" s="7">
        <v>0.5</v>
      </c>
      <c r="IK20" s="7">
        <v>0.37</v>
      </c>
      <c r="IL20" s="7">
        <v>0.27</v>
      </c>
      <c r="IM20" s="7">
        <v>0.08</v>
      </c>
      <c r="IN20" s="7">
        <v>7.0000000000000007E-2</v>
      </c>
      <c r="IO20" s="7">
        <v>7.0000000000000007E-2</v>
      </c>
      <c r="IP20" s="7">
        <v>0.1</v>
      </c>
      <c r="IQ20" s="7">
        <v>3.2282608696000001</v>
      </c>
      <c r="IR20" s="7">
        <v>3.4623655914000002</v>
      </c>
      <c r="IS20" s="7">
        <v>3.1935483870999999</v>
      </c>
      <c r="IT20" s="7">
        <v>2.9555555556000002</v>
      </c>
      <c r="IU20" s="7" t="s">
        <v>987</v>
      </c>
      <c r="IW20" s="7">
        <v>100</v>
      </c>
      <c r="IX20" s="7">
        <v>113</v>
      </c>
      <c r="IY20" s="7">
        <v>388</v>
      </c>
    </row>
    <row r="21" spans="1:259" x14ac:dyDescent="0.25">
      <c r="A21" s="7">
        <v>400033</v>
      </c>
      <c r="B21" s="7" t="s">
        <v>185</v>
      </c>
      <c r="D21" s="7" t="s">
        <v>52</v>
      </c>
      <c r="E21" s="7" t="s">
        <v>53</v>
      </c>
      <c r="M21" s="7" t="s">
        <v>50</v>
      </c>
      <c r="N21" s="7">
        <v>25.848765432</v>
      </c>
      <c r="O21" s="7">
        <v>216</v>
      </c>
      <c r="P21" s="7">
        <v>216</v>
      </c>
      <c r="Q21" s="7">
        <v>0</v>
      </c>
      <c r="R21" s="7">
        <v>207</v>
      </c>
      <c r="S21" s="7">
        <v>0</v>
      </c>
      <c r="T21" s="7">
        <v>0</v>
      </c>
      <c r="U21" s="7">
        <v>0</v>
      </c>
      <c r="V21" s="7">
        <v>1</v>
      </c>
      <c r="W21" s="7">
        <v>1</v>
      </c>
      <c r="X21" s="7">
        <v>4</v>
      </c>
      <c r="Y21" s="7">
        <v>4.6296295999999999E-3</v>
      </c>
      <c r="Z21" s="7">
        <v>9.2592592999999994E-3</v>
      </c>
      <c r="AA21" s="7">
        <v>1.38888889E-2</v>
      </c>
      <c r="AB21" s="7">
        <v>1.38888889E-2</v>
      </c>
      <c r="AC21" s="7">
        <v>3.7037037000000002E-2</v>
      </c>
      <c r="AD21" s="7">
        <v>5.5555555600000001E-2</v>
      </c>
      <c r="AE21" s="7">
        <v>4.6296296299999998E-2</v>
      </c>
      <c r="AF21" s="7">
        <v>5.0925925900000002E-2</v>
      </c>
      <c r="AG21" s="7">
        <v>8.3333333300000006E-2</v>
      </c>
      <c r="AH21" s="7">
        <v>5.5555555600000001E-2</v>
      </c>
      <c r="AI21" s="7">
        <v>0.13888888890000001</v>
      </c>
      <c r="AJ21" s="7">
        <v>0.18518518519999999</v>
      </c>
      <c r="AK21" s="7">
        <v>0.39351851850000003</v>
      </c>
      <c r="AL21" s="7">
        <v>0.37037037039999998</v>
      </c>
      <c r="AM21" s="7">
        <v>0.36574074070000001</v>
      </c>
      <c r="AN21" s="7">
        <v>0.24537037040000001</v>
      </c>
      <c r="AO21" s="7">
        <v>0.33796296300000001</v>
      </c>
      <c r="AP21" s="7">
        <v>0.3240740741</v>
      </c>
      <c r="AQ21" s="7">
        <v>1.38888889E-2</v>
      </c>
      <c r="AR21" s="7">
        <v>4.6296295999999999E-3</v>
      </c>
      <c r="AS21" s="7">
        <v>9.2592592999999994E-3</v>
      </c>
      <c r="AT21" s="7">
        <v>9.2592592999999994E-3</v>
      </c>
      <c r="AU21" s="7">
        <v>1.38888889E-2</v>
      </c>
      <c r="AV21" s="7">
        <v>2.3148148100000002E-2</v>
      </c>
      <c r="AW21" s="7">
        <v>0.54166666669999997</v>
      </c>
      <c r="AX21" s="7">
        <v>0.56481481479999995</v>
      </c>
      <c r="AY21" s="7">
        <v>0.52777777780000001</v>
      </c>
      <c r="AZ21" s="7">
        <v>0.6759259259</v>
      </c>
      <c r="BA21" s="7">
        <v>0.47222222219999999</v>
      </c>
      <c r="BB21" s="7">
        <v>0.41203703699999999</v>
      </c>
      <c r="BC21" s="7">
        <v>3.4929577465000001</v>
      </c>
      <c r="BD21" s="7">
        <v>3.4976744185999999</v>
      </c>
      <c r="BE21" s="7">
        <v>3.4205607477000002</v>
      </c>
      <c r="BF21" s="7">
        <v>3.5981308411000001</v>
      </c>
      <c r="BG21" s="7">
        <v>3.2629107981000001</v>
      </c>
      <c r="BH21" s="7">
        <v>3.1184834122999998</v>
      </c>
      <c r="BI21" s="7">
        <v>0</v>
      </c>
      <c r="BJ21" s="7">
        <v>4.6296295999999999E-3</v>
      </c>
      <c r="BK21" s="7">
        <v>4.6296295999999999E-3</v>
      </c>
      <c r="BL21" s="7">
        <v>0</v>
      </c>
      <c r="BM21" s="7">
        <v>4.6296295999999999E-3</v>
      </c>
      <c r="BN21" s="7">
        <v>1.8518518500000001E-2</v>
      </c>
      <c r="BO21" s="7">
        <v>4.6296296299999998E-2</v>
      </c>
      <c r="BP21" s="7">
        <v>6.9444444399999999E-2</v>
      </c>
      <c r="BQ21" s="7">
        <v>7.4074074099999998E-2</v>
      </c>
      <c r="BR21" s="7">
        <v>1.8518518500000001E-2</v>
      </c>
      <c r="BS21" s="7">
        <v>4.6296296299999998E-2</v>
      </c>
      <c r="BT21" s="7">
        <v>4.6296296299999998E-2</v>
      </c>
      <c r="BU21" s="7">
        <v>4.16666667E-2</v>
      </c>
      <c r="BV21" s="7">
        <v>5.0925925900000002E-2</v>
      </c>
      <c r="BW21" s="7">
        <v>0.1064814815</v>
      </c>
      <c r="BX21" s="7">
        <v>0.11111111110000001</v>
      </c>
      <c r="BY21" s="7">
        <v>0.1435185185</v>
      </c>
      <c r="BZ21" s="7">
        <v>0.1064814815</v>
      </c>
      <c r="CA21" s="7">
        <v>3.7429906542000002</v>
      </c>
      <c r="CB21" s="7">
        <v>3.6303317536000002</v>
      </c>
      <c r="CC21" s="7">
        <v>3.5943396226000002</v>
      </c>
      <c r="CD21" s="7">
        <v>3.6509433962000002</v>
      </c>
      <c r="CE21" s="7">
        <v>3.5680751173999998</v>
      </c>
      <c r="CF21" s="7">
        <v>3.3820754716999999</v>
      </c>
      <c r="CG21" s="7">
        <v>3.358490566</v>
      </c>
      <c r="CH21" s="7">
        <v>3.2547169811000001</v>
      </c>
      <c r="CI21" s="7">
        <v>3.2748815165999998</v>
      </c>
      <c r="CJ21" s="7">
        <v>0.2175925926</v>
      </c>
      <c r="CK21" s="7">
        <v>0.25462962960000002</v>
      </c>
      <c r="CL21" s="7">
        <v>0.29166666670000002</v>
      </c>
      <c r="CM21" s="7">
        <v>0.25925925929999999</v>
      </c>
      <c r="CN21" s="7">
        <v>0.31018518519999999</v>
      </c>
      <c r="CO21" s="7">
        <v>0.33796296300000001</v>
      </c>
      <c r="CP21" s="7">
        <v>0.26851851850000003</v>
      </c>
      <c r="CQ21" s="7">
        <v>0.23611111109999999</v>
      </c>
      <c r="CR21" s="7">
        <v>0.27314814809999999</v>
      </c>
      <c r="CS21" s="7">
        <v>9.2592592999999994E-3</v>
      </c>
      <c r="CT21" s="7">
        <v>2.3148148100000002E-2</v>
      </c>
      <c r="CU21" s="7">
        <v>1.8518518500000001E-2</v>
      </c>
      <c r="CV21" s="7">
        <v>1.8518518500000001E-2</v>
      </c>
      <c r="CW21" s="7">
        <v>1.38888889E-2</v>
      </c>
      <c r="CX21" s="7">
        <v>1.8518518500000001E-2</v>
      </c>
      <c r="CY21" s="7">
        <v>1.8518518500000001E-2</v>
      </c>
      <c r="CZ21" s="7">
        <v>1.8518518500000001E-2</v>
      </c>
      <c r="DA21" s="7">
        <v>2.3148148100000002E-2</v>
      </c>
      <c r="DB21" s="7">
        <v>0.75462962960000002</v>
      </c>
      <c r="DC21" s="7">
        <v>0.67129629629999998</v>
      </c>
      <c r="DD21" s="7">
        <v>0.63888888889999995</v>
      </c>
      <c r="DE21" s="7">
        <v>0.68055555560000003</v>
      </c>
      <c r="DF21" s="7">
        <v>0.62037037039999998</v>
      </c>
      <c r="DG21" s="7">
        <v>0.51851851849999997</v>
      </c>
      <c r="DH21" s="7">
        <v>0.55555555560000003</v>
      </c>
      <c r="DI21" s="7">
        <v>0.53240740740000003</v>
      </c>
      <c r="DJ21" s="7">
        <v>0.52314814809999999</v>
      </c>
      <c r="DK21" s="7">
        <v>0.1435185185</v>
      </c>
      <c r="DL21" s="7">
        <v>9.2592592999999994E-3</v>
      </c>
      <c r="DM21" s="7">
        <v>4.6296295999999999E-3</v>
      </c>
      <c r="DN21" s="7">
        <v>1.8518518500000001E-2</v>
      </c>
      <c r="DO21" s="7">
        <v>1.38888889E-2</v>
      </c>
      <c r="DP21" s="7">
        <v>3.7037037000000002E-2</v>
      </c>
      <c r="DQ21" s="7">
        <v>9.2592592599999995E-2</v>
      </c>
      <c r="DR21" s="7">
        <v>9.2592592999999994E-3</v>
      </c>
      <c r="DS21" s="7">
        <v>4.6296296299999998E-2</v>
      </c>
      <c r="DT21" s="7">
        <v>0.25</v>
      </c>
      <c r="DU21" s="7">
        <v>6.0185185199999998E-2</v>
      </c>
      <c r="DV21" s="7">
        <v>5.5555555600000001E-2</v>
      </c>
      <c r="DW21" s="7">
        <v>0.14814814809999999</v>
      </c>
      <c r="DX21" s="7">
        <v>8.3333333300000006E-2</v>
      </c>
      <c r="DY21" s="7">
        <v>0.11111111110000001</v>
      </c>
      <c r="DZ21" s="7">
        <v>0.2175925926</v>
      </c>
      <c r="EA21" s="7">
        <v>0.1064814815</v>
      </c>
      <c r="EB21" s="7">
        <v>0.1574074074</v>
      </c>
      <c r="EC21" s="7">
        <v>0.28240740739999998</v>
      </c>
      <c r="ED21" s="7">
        <v>0.375</v>
      </c>
      <c r="EE21" s="7">
        <v>0.43055555559999997</v>
      </c>
      <c r="EF21" s="7">
        <v>0.40277777780000001</v>
      </c>
      <c r="EG21" s="7">
        <v>0.39351851850000003</v>
      </c>
      <c r="EH21" s="7">
        <v>0.37037037039999998</v>
      </c>
      <c r="EI21" s="7">
        <v>0.31944444440000003</v>
      </c>
      <c r="EJ21" s="7">
        <v>0.36574074070000001</v>
      </c>
      <c r="EK21" s="7">
        <v>0.39351851850000003</v>
      </c>
      <c r="EL21" s="7">
        <v>0.27777777780000001</v>
      </c>
      <c r="EM21" s="7">
        <v>0.53240740740000003</v>
      </c>
      <c r="EN21" s="7">
        <v>0.46759259260000002</v>
      </c>
      <c r="EO21" s="7">
        <v>0.39814814809999999</v>
      </c>
      <c r="EP21" s="7">
        <v>0.47685185190000001</v>
      </c>
      <c r="EQ21" s="7">
        <v>0.45370370370000002</v>
      </c>
      <c r="ER21" s="7">
        <v>0.31481481480000001</v>
      </c>
      <c r="ES21" s="7">
        <v>0.47222222219999999</v>
      </c>
      <c r="ET21" s="7">
        <v>0.35648148149999997</v>
      </c>
      <c r="EU21" s="7">
        <v>4.6296296299999998E-2</v>
      </c>
      <c r="EV21" s="7">
        <v>2.3148148100000002E-2</v>
      </c>
      <c r="EW21" s="7">
        <v>4.16666667E-2</v>
      </c>
      <c r="EX21" s="7">
        <v>3.2407407399999998E-2</v>
      </c>
      <c r="EY21" s="7">
        <v>3.2407407399999998E-2</v>
      </c>
      <c r="EZ21" s="7">
        <v>2.77777778E-2</v>
      </c>
      <c r="FA21" s="7">
        <v>5.5555555600000001E-2</v>
      </c>
      <c r="FB21" s="7">
        <v>4.6296296299999998E-2</v>
      </c>
      <c r="FC21" s="7">
        <v>4.6296296299999998E-2</v>
      </c>
      <c r="FD21" s="7">
        <v>2.7281553397999998</v>
      </c>
      <c r="FE21" s="7">
        <v>3.4644549762999999</v>
      </c>
      <c r="FF21" s="7">
        <v>3.4202898551000001</v>
      </c>
      <c r="FG21" s="7">
        <v>3.2200956937999998</v>
      </c>
      <c r="FH21" s="7">
        <v>3.3779904306000001</v>
      </c>
      <c r="FI21" s="7">
        <v>3.2761904762</v>
      </c>
      <c r="FJ21" s="7">
        <v>2.9068627451000002</v>
      </c>
      <c r="FK21" s="7">
        <v>3.3640776698999999</v>
      </c>
      <c r="FL21" s="7">
        <v>3.1116504854000002</v>
      </c>
      <c r="FM21" s="7">
        <v>9.2592592999999994E-3</v>
      </c>
      <c r="FN21" s="7">
        <v>2.3148148100000002E-2</v>
      </c>
      <c r="FO21" s="7">
        <v>3.2407407399999998E-2</v>
      </c>
      <c r="FP21" s="7">
        <v>4.16666667E-2</v>
      </c>
      <c r="FQ21" s="7">
        <v>9.72222222E-2</v>
      </c>
      <c r="FR21" s="7">
        <v>8.7962963000000005E-2</v>
      </c>
      <c r="FS21" s="7">
        <v>0.125</v>
      </c>
      <c r="FT21" s="7">
        <v>0.13888888890000001</v>
      </c>
      <c r="FU21" s="7">
        <v>0.13425925929999999</v>
      </c>
      <c r="FV21" s="7">
        <v>0.24074074070000001</v>
      </c>
      <c r="FW21" s="7">
        <v>6.9444444399999999E-2</v>
      </c>
      <c r="FX21" s="7">
        <v>0.57870370370000002</v>
      </c>
      <c r="FY21" s="7">
        <v>0.59722222219999999</v>
      </c>
      <c r="FZ21" s="7">
        <v>0.18518518519999999</v>
      </c>
      <c r="GA21" s="7">
        <v>0.17129629630000001</v>
      </c>
      <c r="GB21" s="7">
        <v>0.125</v>
      </c>
      <c r="GC21" s="7">
        <v>0.1759259259</v>
      </c>
      <c r="GD21" s="7">
        <v>3.7037037000000002E-2</v>
      </c>
      <c r="GE21" s="7">
        <v>6.0185185199999998E-2</v>
      </c>
      <c r="GF21" s="7">
        <v>0.28240740739999998</v>
      </c>
      <c r="GG21" s="7">
        <v>8.3333333300000006E-2</v>
      </c>
      <c r="GH21" s="7">
        <v>9.2592592599999995E-2</v>
      </c>
      <c r="GI21" s="7">
        <v>0.27314814809999999</v>
      </c>
      <c r="GJ21" s="7">
        <v>0.12962962959999999</v>
      </c>
      <c r="GK21" s="7">
        <v>0.125</v>
      </c>
      <c r="GL21" s="7">
        <v>8.3333333300000006E-2</v>
      </c>
      <c r="GM21" s="7">
        <v>1.8518518500000001E-2</v>
      </c>
      <c r="GN21" s="7">
        <v>4.16666667E-2</v>
      </c>
      <c r="GO21" s="7">
        <v>1.8518518500000001E-2</v>
      </c>
      <c r="GP21" s="7">
        <v>1.8518518500000001E-2</v>
      </c>
      <c r="GQ21" s="7">
        <v>0.13888888890000001</v>
      </c>
      <c r="GR21" s="7">
        <v>4.16666667E-2</v>
      </c>
      <c r="GS21" s="7">
        <v>0.42129629629999998</v>
      </c>
      <c r="GT21" s="7">
        <v>0.39351851850000003</v>
      </c>
      <c r="GU21" s="7">
        <v>0.37037037039999998</v>
      </c>
      <c r="GV21" s="7">
        <v>0.42129629629999998</v>
      </c>
      <c r="GW21" s="7">
        <v>0.40740740739999998</v>
      </c>
      <c r="GX21" s="7">
        <v>0.4490740741</v>
      </c>
      <c r="GY21" s="7">
        <v>0.38888888890000001</v>
      </c>
      <c r="GZ21" s="7">
        <v>0.39814814809999999</v>
      </c>
      <c r="HA21" s="7">
        <v>0.38888888890000001</v>
      </c>
      <c r="HB21" s="7">
        <v>0.375</v>
      </c>
      <c r="HC21" s="7">
        <v>0.27777777780000001</v>
      </c>
      <c r="HD21" s="7">
        <v>0.40277777780000001</v>
      </c>
      <c r="HE21" s="7">
        <v>0.1064814815</v>
      </c>
      <c r="HF21" s="7">
        <v>9.72222222E-2</v>
      </c>
      <c r="HG21" s="7">
        <v>0.13425925929999999</v>
      </c>
      <c r="HH21" s="7">
        <v>9.72222222E-2</v>
      </c>
      <c r="HI21" s="7">
        <v>9.72222222E-2</v>
      </c>
      <c r="HJ21" s="7">
        <v>3.7037037000000002E-2</v>
      </c>
      <c r="HK21" s="7">
        <v>3.2407407399999998E-2</v>
      </c>
      <c r="HL21" s="7">
        <v>3.7037037000000002E-2</v>
      </c>
      <c r="HM21" s="7">
        <v>4.16666667E-2</v>
      </c>
      <c r="HN21" s="7">
        <v>3.7037037000000002E-2</v>
      </c>
      <c r="HO21" s="7">
        <v>3.2407407399999998E-2</v>
      </c>
      <c r="HP21" s="7">
        <v>2.77777778E-2</v>
      </c>
      <c r="HQ21" s="7">
        <v>3.2407407399999998E-2</v>
      </c>
      <c r="HR21" s="7">
        <v>3.2407407399999998E-2</v>
      </c>
      <c r="HS21" s="7">
        <v>4.6296296299999998E-2</v>
      </c>
      <c r="HT21" s="7">
        <v>5.0925925900000002E-2</v>
      </c>
      <c r="HU21" s="7">
        <v>4.6296296299999998E-2</v>
      </c>
      <c r="HV21" s="7">
        <v>4.16666667E-2</v>
      </c>
      <c r="HW21" s="7">
        <v>2.3148148100000002E-2</v>
      </c>
      <c r="HX21" s="7">
        <v>4.6296295999999999E-3</v>
      </c>
      <c r="HY21" s="7">
        <v>1.38888889E-2</v>
      </c>
      <c r="HZ21" s="7">
        <v>5.0925925900000002E-2</v>
      </c>
      <c r="IA21" s="7">
        <v>0.1574074074</v>
      </c>
      <c r="IB21" s="7">
        <v>8.3333333300000006E-2</v>
      </c>
      <c r="IC21" s="7">
        <v>0.13425925929999999</v>
      </c>
      <c r="ID21" s="7">
        <v>0.20370370369999999</v>
      </c>
      <c r="IE21" s="7">
        <v>0.46296296300000001</v>
      </c>
      <c r="IF21" s="7">
        <v>0.4259259259</v>
      </c>
      <c r="IG21" s="7">
        <v>0.41203703699999999</v>
      </c>
      <c r="IH21" s="7">
        <v>0.39351851850000003</v>
      </c>
      <c r="II21" s="7">
        <v>0.31018518519999999</v>
      </c>
      <c r="IJ21" s="7">
        <v>0.4490740741</v>
      </c>
      <c r="IK21" s="7">
        <v>0.40277777780000001</v>
      </c>
      <c r="IL21" s="7">
        <v>0.29166666670000002</v>
      </c>
      <c r="IM21" s="7">
        <v>4.6296296299999998E-2</v>
      </c>
      <c r="IN21" s="7">
        <v>3.7037037000000002E-2</v>
      </c>
      <c r="IO21" s="7">
        <v>3.7037037000000002E-2</v>
      </c>
      <c r="IP21" s="7">
        <v>6.0185185199999998E-2</v>
      </c>
      <c r="IQ21" s="7">
        <v>3.1116504854000002</v>
      </c>
      <c r="IR21" s="7">
        <v>3.3701923077</v>
      </c>
      <c r="IS21" s="7">
        <v>3.25</v>
      </c>
      <c r="IT21" s="7">
        <v>2.9852216749</v>
      </c>
      <c r="IU21" s="7" t="s">
        <v>988</v>
      </c>
      <c r="IW21" s="7">
        <v>216</v>
      </c>
      <c r="IX21" s="7">
        <v>335</v>
      </c>
      <c r="IY21" s="7">
        <v>1296</v>
      </c>
    </row>
    <row r="22" spans="1:259" x14ac:dyDescent="0.25">
      <c r="A22" s="7">
        <v>400034</v>
      </c>
      <c r="B22" s="7" t="s">
        <v>187</v>
      </c>
      <c r="D22" s="7" t="s">
        <v>52</v>
      </c>
      <c r="E22" s="7" t="s">
        <v>53</v>
      </c>
      <c r="M22" s="7" t="s">
        <v>50</v>
      </c>
      <c r="N22" s="7">
        <v>10.585585586000001</v>
      </c>
      <c r="O22" s="7">
        <v>88</v>
      </c>
      <c r="P22" s="7">
        <v>88</v>
      </c>
      <c r="Q22" s="7">
        <v>12</v>
      </c>
      <c r="R22" s="7">
        <v>2</v>
      </c>
      <c r="S22" s="7">
        <v>12</v>
      </c>
      <c r="T22" s="7">
        <v>54</v>
      </c>
      <c r="U22" s="7">
        <v>0</v>
      </c>
      <c r="V22" s="7">
        <v>0</v>
      </c>
      <c r="W22" s="7">
        <v>5</v>
      </c>
      <c r="X22" s="7">
        <v>0</v>
      </c>
      <c r="Y22" s="7">
        <v>4.5454545499999999E-2</v>
      </c>
      <c r="Z22" s="7">
        <v>2.2727272699999999E-2</v>
      </c>
      <c r="AA22" s="7">
        <v>1.13636364E-2</v>
      </c>
      <c r="AB22" s="7">
        <v>3.4090909099999997E-2</v>
      </c>
      <c r="AC22" s="7">
        <v>2.2727272699999999E-2</v>
      </c>
      <c r="AD22" s="7">
        <v>0.125</v>
      </c>
      <c r="AE22" s="7">
        <v>0.1704545455</v>
      </c>
      <c r="AF22" s="7">
        <v>6.8181818199999994E-2</v>
      </c>
      <c r="AG22" s="7">
        <v>7.9545454500000001E-2</v>
      </c>
      <c r="AH22" s="7">
        <v>0.1022727273</v>
      </c>
      <c r="AI22" s="7">
        <v>0.15909090910000001</v>
      </c>
      <c r="AJ22" s="7">
        <v>0.1704545455</v>
      </c>
      <c r="AK22" s="7">
        <v>0.35227272729999998</v>
      </c>
      <c r="AL22" s="7">
        <v>0.38636363639999999</v>
      </c>
      <c r="AM22" s="7">
        <v>0.35227272729999998</v>
      </c>
      <c r="AN22" s="7">
        <v>0.26136363639999999</v>
      </c>
      <c r="AO22" s="7">
        <v>0.38636363639999999</v>
      </c>
      <c r="AP22" s="7">
        <v>0.36363636360000001</v>
      </c>
      <c r="AQ22" s="7">
        <v>0</v>
      </c>
      <c r="AR22" s="7">
        <v>0</v>
      </c>
      <c r="AS22" s="7">
        <v>2.2727272699999999E-2</v>
      </c>
      <c r="AT22" s="7">
        <v>2.2727272699999999E-2</v>
      </c>
      <c r="AU22" s="7">
        <v>1.13636364E-2</v>
      </c>
      <c r="AV22" s="7">
        <v>1.13636364E-2</v>
      </c>
      <c r="AW22" s="7">
        <v>0.43181818179999998</v>
      </c>
      <c r="AX22" s="7">
        <v>0.52272727269999997</v>
      </c>
      <c r="AY22" s="7">
        <v>0.53409090910000001</v>
      </c>
      <c r="AZ22" s="7">
        <v>0.57954545449999995</v>
      </c>
      <c r="BA22" s="7">
        <v>0.4204545455</v>
      </c>
      <c r="BB22" s="7">
        <v>0.3295454545</v>
      </c>
      <c r="BC22" s="7">
        <v>3.1704545455000002</v>
      </c>
      <c r="BD22" s="7">
        <v>3.4090909091000001</v>
      </c>
      <c r="BE22" s="7">
        <v>3.4418604651</v>
      </c>
      <c r="BF22" s="7">
        <v>3.4186046511999999</v>
      </c>
      <c r="BG22" s="7">
        <v>3.2183908045999998</v>
      </c>
      <c r="BH22" s="7">
        <v>2.908045977</v>
      </c>
      <c r="BI22" s="7">
        <v>0</v>
      </c>
      <c r="BJ22" s="7">
        <v>0</v>
      </c>
      <c r="BK22" s="7">
        <v>0</v>
      </c>
      <c r="BL22" s="7">
        <v>0</v>
      </c>
      <c r="BM22" s="7">
        <v>1.13636364E-2</v>
      </c>
      <c r="BN22" s="7">
        <v>2.2727272699999999E-2</v>
      </c>
      <c r="BO22" s="7">
        <v>0.1136363636</v>
      </c>
      <c r="BP22" s="7">
        <v>0.19318181819999999</v>
      </c>
      <c r="BQ22" s="7">
        <v>9.0909090900000003E-2</v>
      </c>
      <c r="BR22" s="7">
        <v>3.4090909099999997E-2</v>
      </c>
      <c r="BS22" s="7">
        <v>4.5454545499999999E-2</v>
      </c>
      <c r="BT22" s="7">
        <v>5.6818181799999999E-2</v>
      </c>
      <c r="BU22" s="7">
        <v>0.1022727273</v>
      </c>
      <c r="BV22" s="7">
        <v>3.4090909099999997E-2</v>
      </c>
      <c r="BW22" s="7">
        <v>5.6818181799999999E-2</v>
      </c>
      <c r="BX22" s="7">
        <v>0.19318181819999999</v>
      </c>
      <c r="BY22" s="7">
        <v>0.15909090910000001</v>
      </c>
      <c r="BZ22" s="7">
        <v>0.1477272727</v>
      </c>
      <c r="CA22" s="7">
        <v>3.625</v>
      </c>
      <c r="CB22" s="7">
        <v>3.6136363636</v>
      </c>
      <c r="CC22" s="7">
        <v>3.5287356322000001</v>
      </c>
      <c r="CD22" s="7">
        <v>3.4545454544999998</v>
      </c>
      <c r="CE22" s="7">
        <v>3.5747126436999999</v>
      </c>
      <c r="CF22" s="7">
        <v>3.4659090908999999</v>
      </c>
      <c r="CG22" s="7">
        <v>3.0348837208999999</v>
      </c>
      <c r="CH22" s="7">
        <v>2.875</v>
      </c>
      <c r="CI22" s="7">
        <v>3.1494252874000002</v>
      </c>
      <c r="CJ22" s="7">
        <v>0.30681818179999998</v>
      </c>
      <c r="CK22" s="7">
        <v>0.2954545455</v>
      </c>
      <c r="CL22" s="7">
        <v>0.35227272729999998</v>
      </c>
      <c r="CM22" s="7">
        <v>0.34090909089999999</v>
      </c>
      <c r="CN22" s="7">
        <v>0.31818181820000002</v>
      </c>
      <c r="CO22" s="7">
        <v>0.35227272729999998</v>
      </c>
      <c r="CP22" s="7">
        <v>0.21590909089999999</v>
      </c>
      <c r="CQ22" s="7">
        <v>0.2272727273</v>
      </c>
      <c r="CR22" s="7">
        <v>0.27272727270000002</v>
      </c>
      <c r="CS22" s="7">
        <v>0</v>
      </c>
      <c r="CT22" s="7">
        <v>0</v>
      </c>
      <c r="CU22" s="7">
        <v>1.13636364E-2</v>
      </c>
      <c r="CV22" s="7">
        <v>0</v>
      </c>
      <c r="CW22" s="7">
        <v>1.13636364E-2</v>
      </c>
      <c r="CX22" s="7">
        <v>0</v>
      </c>
      <c r="CY22" s="7">
        <v>2.2727272699999999E-2</v>
      </c>
      <c r="CZ22" s="7">
        <v>0</v>
      </c>
      <c r="DA22" s="7">
        <v>1.13636364E-2</v>
      </c>
      <c r="DB22" s="7">
        <v>0.65909090910000001</v>
      </c>
      <c r="DC22" s="7">
        <v>0.65909090910000001</v>
      </c>
      <c r="DD22" s="7">
        <v>0.57954545449999995</v>
      </c>
      <c r="DE22" s="7">
        <v>0.55681818179999998</v>
      </c>
      <c r="DF22" s="7">
        <v>0.625</v>
      </c>
      <c r="DG22" s="7">
        <v>0.56818181820000002</v>
      </c>
      <c r="DH22" s="7">
        <v>0.4545454545</v>
      </c>
      <c r="DI22" s="7">
        <v>0.4204545455</v>
      </c>
      <c r="DJ22" s="7">
        <v>0.47727272729999998</v>
      </c>
      <c r="DK22" s="7">
        <v>0.1136363636</v>
      </c>
      <c r="DL22" s="7">
        <v>1.13636364E-2</v>
      </c>
      <c r="DM22" s="7">
        <v>0</v>
      </c>
      <c r="DN22" s="7">
        <v>0</v>
      </c>
      <c r="DO22" s="7">
        <v>1.13636364E-2</v>
      </c>
      <c r="DP22" s="7">
        <v>2.2727272699999999E-2</v>
      </c>
      <c r="DQ22" s="7">
        <v>4.5454545499999999E-2</v>
      </c>
      <c r="DR22" s="7">
        <v>1.13636364E-2</v>
      </c>
      <c r="DS22" s="7">
        <v>0</v>
      </c>
      <c r="DT22" s="7">
        <v>0.23863636360000001</v>
      </c>
      <c r="DU22" s="7">
        <v>1.13636364E-2</v>
      </c>
      <c r="DV22" s="7">
        <v>3.4090909099999997E-2</v>
      </c>
      <c r="DW22" s="7">
        <v>0.13636363639999999</v>
      </c>
      <c r="DX22" s="7">
        <v>6.8181818199999994E-2</v>
      </c>
      <c r="DY22" s="7">
        <v>0.1022727273</v>
      </c>
      <c r="DZ22" s="7">
        <v>0.1477272727</v>
      </c>
      <c r="EA22" s="7">
        <v>3.4090909099999997E-2</v>
      </c>
      <c r="EB22" s="7">
        <v>0.1136363636</v>
      </c>
      <c r="EC22" s="7">
        <v>0.3295454545</v>
      </c>
      <c r="ED22" s="7">
        <v>0.40909090910000001</v>
      </c>
      <c r="EE22" s="7">
        <v>0.38636363639999999</v>
      </c>
      <c r="EF22" s="7">
        <v>0.30681818179999998</v>
      </c>
      <c r="EG22" s="7">
        <v>0.39772727270000002</v>
      </c>
      <c r="EH22" s="7">
        <v>0.38636363639999999</v>
      </c>
      <c r="EI22" s="7">
        <v>0.38636363639999999</v>
      </c>
      <c r="EJ22" s="7">
        <v>0.48863636360000001</v>
      </c>
      <c r="EK22" s="7">
        <v>0.38636363639999999</v>
      </c>
      <c r="EL22" s="7">
        <v>0.25</v>
      </c>
      <c r="EM22" s="7">
        <v>0.54545454550000005</v>
      </c>
      <c r="EN22" s="7">
        <v>0.56818181820000002</v>
      </c>
      <c r="EO22" s="7">
        <v>0.53409090910000001</v>
      </c>
      <c r="EP22" s="7">
        <v>0.51136363640000004</v>
      </c>
      <c r="EQ22" s="7">
        <v>0.47727272729999998</v>
      </c>
      <c r="ER22" s="7">
        <v>0.375</v>
      </c>
      <c r="ES22" s="7">
        <v>0.44318181820000002</v>
      </c>
      <c r="ET22" s="7">
        <v>0.48863636360000001</v>
      </c>
      <c r="EU22" s="7">
        <v>6.8181818199999994E-2</v>
      </c>
      <c r="EV22" s="7">
        <v>2.2727272699999999E-2</v>
      </c>
      <c r="EW22" s="7">
        <v>1.13636364E-2</v>
      </c>
      <c r="EX22" s="7">
        <v>2.2727272699999999E-2</v>
      </c>
      <c r="EY22" s="7">
        <v>1.13636364E-2</v>
      </c>
      <c r="EZ22" s="7">
        <v>1.13636364E-2</v>
      </c>
      <c r="FA22" s="7">
        <v>4.5454545499999999E-2</v>
      </c>
      <c r="FB22" s="7">
        <v>2.2727272699999999E-2</v>
      </c>
      <c r="FC22" s="7">
        <v>1.13636364E-2</v>
      </c>
      <c r="FD22" s="7">
        <v>2.7682926828999999</v>
      </c>
      <c r="FE22" s="7">
        <v>3.5232558140000001</v>
      </c>
      <c r="FF22" s="7">
        <v>3.5402298851</v>
      </c>
      <c r="FG22" s="7">
        <v>3.4069767442000001</v>
      </c>
      <c r="FH22" s="7">
        <v>3.4252873563000001</v>
      </c>
      <c r="FI22" s="7">
        <v>3.3333333333000001</v>
      </c>
      <c r="FJ22" s="7">
        <v>3.1428571429000001</v>
      </c>
      <c r="FK22" s="7">
        <v>3.3953488371999998</v>
      </c>
      <c r="FL22" s="7">
        <v>3.3793103447999999</v>
      </c>
      <c r="FM22" s="7">
        <v>0</v>
      </c>
      <c r="FN22" s="7">
        <v>0</v>
      </c>
      <c r="FO22" s="7">
        <v>1.13636364E-2</v>
      </c>
      <c r="FP22" s="7">
        <v>1.13636364E-2</v>
      </c>
      <c r="FQ22" s="7">
        <v>2.2727272699999999E-2</v>
      </c>
      <c r="FR22" s="7">
        <v>1.13636364E-2</v>
      </c>
      <c r="FS22" s="7">
        <v>0.125</v>
      </c>
      <c r="FT22" s="7">
        <v>0.125</v>
      </c>
      <c r="FU22" s="7">
        <v>0.13636363639999999</v>
      </c>
      <c r="FV22" s="7">
        <v>0.5</v>
      </c>
      <c r="FW22" s="7">
        <v>5.6818181799999999E-2</v>
      </c>
      <c r="FX22" s="7">
        <v>0.55681818179999998</v>
      </c>
      <c r="FY22" s="7">
        <v>0.57954545449999995</v>
      </c>
      <c r="FZ22" s="7">
        <v>0.26136363639999999</v>
      </c>
      <c r="GA22" s="7">
        <v>0.13636363639999999</v>
      </c>
      <c r="GB22" s="7">
        <v>0.125</v>
      </c>
      <c r="GC22" s="7">
        <v>0.23863636360000001</v>
      </c>
      <c r="GD22" s="7">
        <v>7.9545454500000001E-2</v>
      </c>
      <c r="GE22" s="7">
        <v>3.4090909099999997E-2</v>
      </c>
      <c r="GF22" s="7">
        <v>0.23863636360000001</v>
      </c>
      <c r="GG22" s="7">
        <v>6.8181818199999994E-2</v>
      </c>
      <c r="GH22" s="7">
        <v>7.9545454500000001E-2</v>
      </c>
      <c r="GI22" s="7">
        <v>0.18181818180000001</v>
      </c>
      <c r="GJ22" s="7">
        <v>0.15909090910000001</v>
      </c>
      <c r="GK22" s="7">
        <v>0.18181818180000001</v>
      </c>
      <c r="GL22" s="7">
        <v>7.9545454500000001E-2</v>
      </c>
      <c r="GM22" s="7">
        <v>1.13636364E-2</v>
      </c>
      <c r="GN22" s="7">
        <v>4.5454545499999999E-2</v>
      </c>
      <c r="GO22" s="7">
        <v>0</v>
      </c>
      <c r="GP22" s="7">
        <v>1.13636364E-2</v>
      </c>
      <c r="GQ22" s="7">
        <v>6.8181818199999994E-2</v>
      </c>
      <c r="GR22" s="7">
        <v>0</v>
      </c>
      <c r="GS22" s="7">
        <v>0.47727272729999998</v>
      </c>
      <c r="GT22" s="7">
        <v>0.375</v>
      </c>
      <c r="GU22" s="7">
        <v>0.31818181820000002</v>
      </c>
      <c r="GV22" s="7">
        <v>0.40909090910000001</v>
      </c>
      <c r="GW22" s="7">
        <v>0.48863636360000001</v>
      </c>
      <c r="GX22" s="7">
        <v>0.46590909089999999</v>
      </c>
      <c r="GY22" s="7">
        <v>0.30681818179999998</v>
      </c>
      <c r="GZ22" s="7">
        <v>0.40909090910000001</v>
      </c>
      <c r="HA22" s="7">
        <v>0.48863636360000001</v>
      </c>
      <c r="HB22" s="7">
        <v>0.38636363639999999</v>
      </c>
      <c r="HC22" s="7">
        <v>0.28409090910000001</v>
      </c>
      <c r="HD22" s="7">
        <v>0.38636363639999999</v>
      </c>
      <c r="HE22" s="7">
        <v>0.15909090910000001</v>
      </c>
      <c r="HF22" s="7">
        <v>0.13636363639999999</v>
      </c>
      <c r="HG22" s="7">
        <v>0.1477272727</v>
      </c>
      <c r="HH22" s="7">
        <v>0.125</v>
      </c>
      <c r="HI22" s="7">
        <v>0.125</v>
      </c>
      <c r="HJ22" s="7">
        <v>9.0909090900000003E-2</v>
      </c>
      <c r="HK22" s="7">
        <v>0</v>
      </c>
      <c r="HL22" s="7">
        <v>0</v>
      </c>
      <c r="HM22" s="7">
        <v>0</v>
      </c>
      <c r="HN22" s="7">
        <v>2.2727272699999999E-2</v>
      </c>
      <c r="HO22" s="7">
        <v>1.13636364E-2</v>
      </c>
      <c r="HP22" s="7">
        <v>2.2727272699999999E-2</v>
      </c>
      <c r="HQ22" s="7">
        <v>4.5454545499999999E-2</v>
      </c>
      <c r="HR22" s="7">
        <v>3.4090909099999997E-2</v>
      </c>
      <c r="HS22" s="7">
        <v>4.5454545499999999E-2</v>
      </c>
      <c r="HT22" s="7">
        <v>4.5454545499999999E-2</v>
      </c>
      <c r="HU22" s="7">
        <v>2.2727272699999999E-2</v>
      </c>
      <c r="HV22" s="7">
        <v>3.4090909099999997E-2</v>
      </c>
      <c r="HW22" s="7">
        <v>2.2727272699999999E-2</v>
      </c>
      <c r="HX22" s="7">
        <v>0</v>
      </c>
      <c r="HY22" s="7">
        <v>3.4090909099999997E-2</v>
      </c>
      <c r="HZ22" s="7">
        <v>4.5454545499999999E-2</v>
      </c>
      <c r="IA22" s="7">
        <v>7.9545454500000001E-2</v>
      </c>
      <c r="IB22" s="7">
        <v>2.2727272699999999E-2</v>
      </c>
      <c r="IC22" s="7">
        <v>0.19318181819999999</v>
      </c>
      <c r="ID22" s="7">
        <v>0.23863636360000001</v>
      </c>
      <c r="IE22" s="7">
        <v>0.5</v>
      </c>
      <c r="IF22" s="7">
        <v>0.4204545455</v>
      </c>
      <c r="IG22" s="7">
        <v>0.35227272729999998</v>
      </c>
      <c r="IH22" s="7">
        <v>0.35227272729999998</v>
      </c>
      <c r="II22" s="7">
        <v>0.35227272729999998</v>
      </c>
      <c r="IJ22" s="7">
        <v>0.51136363640000004</v>
      </c>
      <c r="IK22" s="7">
        <v>0.36363636360000001</v>
      </c>
      <c r="IL22" s="7">
        <v>0.28409090910000001</v>
      </c>
      <c r="IM22" s="7">
        <v>4.5454545499999999E-2</v>
      </c>
      <c r="IN22" s="7">
        <v>4.5454545499999999E-2</v>
      </c>
      <c r="IO22" s="7">
        <v>5.6818181799999999E-2</v>
      </c>
      <c r="IP22" s="7">
        <v>7.9545454500000001E-2</v>
      </c>
      <c r="IQ22" s="7">
        <v>3.2380952381000001</v>
      </c>
      <c r="IR22" s="7">
        <v>3.5119047618999999</v>
      </c>
      <c r="IS22" s="7">
        <v>3.1084337349000002</v>
      </c>
      <c r="IT22" s="7">
        <v>2.9506172839999998</v>
      </c>
      <c r="IU22" s="7" t="s">
        <v>989</v>
      </c>
      <c r="IW22" s="7">
        <v>88</v>
      </c>
      <c r="IX22" s="7">
        <v>94</v>
      </c>
      <c r="IY22" s="7">
        <v>888</v>
      </c>
    </row>
    <row r="23" spans="1:259" x14ac:dyDescent="0.25">
      <c r="A23" s="7">
        <v>400035</v>
      </c>
      <c r="B23" s="7" t="s">
        <v>171</v>
      </c>
      <c r="D23" s="7" t="s">
        <v>52</v>
      </c>
      <c r="E23" s="7" t="s">
        <v>53</v>
      </c>
      <c r="M23" s="7" t="s">
        <v>50</v>
      </c>
      <c r="N23" s="7">
        <v>10.738255034</v>
      </c>
      <c r="O23" s="7">
        <v>41</v>
      </c>
      <c r="P23" s="7">
        <v>41</v>
      </c>
      <c r="Q23" s="7">
        <v>4</v>
      </c>
      <c r="R23" s="7">
        <v>7</v>
      </c>
      <c r="S23" s="7">
        <v>3</v>
      </c>
      <c r="T23" s="7">
        <v>26</v>
      </c>
      <c r="U23" s="7">
        <v>0</v>
      </c>
      <c r="V23" s="7">
        <v>1</v>
      </c>
      <c r="W23" s="7">
        <v>0</v>
      </c>
      <c r="X23" s="7">
        <v>0</v>
      </c>
      <c r="Y23" s="7">
        <v>0</v>
      </c>
      <c r="Z23" s="7">
        <v>0</v>
      </c>
      <c r="AA23" s="7">
        <v>2.4390243900000001E-2</v>
      </c>
      <c r="AB23" s="7">
        <v>0</v>
      </c>
      <c r="AC23" s="7">
        <v>2.4390243900000001E-2</v>
      </c>
      <c r="AD23" s="7">
        <v>2.4390243900000001E-2</v>
      </c>
      <c r="AE23" s="7">
        <v>7.3170731700000005E-2</v>
      </c>
      <c r="AF23" s="7">
        <v>0</v>
      </c>
      <c r="AG23" s="7">
        <v>7.3170731700000005E-2</v>
      </c>
      <c r="AH23" s="7">
        <v>9.7560975600000002E-2</v>
      </c>
      <c r="AI23" s="7">
        <v>0.17073170730000001</v>
      </c>
      <c r="AJ23" s="7">
        <v>0.29268292680000002</v>
      </c>
      <c r="AK23" s="7">
        <v>0.4634146341</v>
      </c>
      <c r="AL23" s="7">
        <v>0.487804878</v>
      </c>
      <c r="AM23" s="7">
        <v>0.4390243902</v>
      </c>
      <c r="AN23" s="7">
        <v>0.29268292680000002</v>
      </c>
      <c r="AO23" s="7">
        <v>0.487804878</v>
      </c>
      <c r="AP23" s="7">
        <v>0.34146341460000001</v>
      </c>
      <c r="AQ23" s="7">
        <v>0</v>
      </c>
      <c r="AR23" s="7">
        <v>0</v>
      </c>
      <c r="AS23" s="7">
        <v>2.4390243900000001E-2</v>
      </c>
      <c r="AT23" s="7">
        <v>0</v>
      </c>
      <c r="AU23" s="7">
        <v>0</v>
      </c>
      <c r="AV23" s="7">
        <v>0</v>
      </c>
      <c r="AW23" s="7">
        <v>0.4634146341</v>
      </c>
      <c r="AX23" s="7">
        <v>0.51219512199999995</v>
      </c>
      <c r="AY23" s="7">
        <v>0.4390243902</v>
      </c>
      <c r="AZ23" s="7">
        <v>0.60975609760000005</v>
      </c>
      <c r="BA23" s="7">
        <v>0.31707317070000002</v>
      </c>
      <c r="BB23" s="7">
        <v>0.34146341460000001</v>
      </c>
      <c r="BC23" s="7">
        <v>3.3902439024</v>
      </c>
      <c r="BD23" s="7">
        <v>3.5121951220000001</v>
      </c>
      <c r="BE23" s="7">
        <v>3.3250000000000002</v>
      </c>
      <c r="BF23" s="7">
        <v>3.5121951220000001</v>
      </c>
      <c r="BG23" s="7">
        <v>3.0975609756</v>
      </c>
      <c r="BH23" s="7">
        <v>3</v>
      </c>
      <c r="BI23" s="7">
        <v>0</v>
      </c>
      <c r="BJ23" s="7">
        <v>0</v>
      </c>
      <c r="BK23" s="7">
        <v>2.4390243900000001E-2</v>
      </c>
      <c r="BL23" s="7">
        <v>2.4390243900000001E-2</v>
      </c>
      <c r="BM23" s="7">
        <v>0</v>
      </c>
      <c r="BN23" s="7">
        <v>0</v>
      </c>
      <c r="BO23" s="7">
        <v>0.1219512195</v>
      </c>
      <c r="BP23" s="7">
        <v>0.17073170730000001</v>
      </c>
      <c r="BQ23" s="7">
        <v>4.8780487800000001E-2</v>
      </c>
      <c r="BR23" s="7">
        <v>0</v>
      </c>
      <c r="BS23" s="7">
        <v>2.4390243900000001E-2</v>
      </c>
      <c r="BT23" s="7">
        <v>2.4390243900000001E-2</v>
      </c>
      <c r="BU23" s="7">
        <v>7.3170731700000005E-2</v>
      </c>
      <c r="BV23" s="7">
        <v>2.4390243900000001E-2</v>
      </c>
      <c r="BW23" s="7">
        <v>4.8780487800000001E-2</v>
      </c>
      <c r="BX23" s="7">
        <v>0.1219512195</v>
      </c>
      <c r="BY23" s="7">
        <v>0.14634146340000001</v>
      </c>
      <c r="BZ23" s="7">
        <v>9.7560975600000002E-2</v>
      </c>
      <c r="CA23" s="7">
        <v>3.6585365853999998</v>
      </c>
      <c r="CB23" s="7">
        <v>3.5609756097999998</v>
      </c>
      <c r="CC23" s="7">
        <v>3.5384615385</v>
      </c>
      <c r="CD23" s="7">
        <v>3.4390243902000002</v>
      </c>
      <c r="CE23" s="7">
        <v>3.5897435896999998</v>
      </c>
      <c r="CF23" s="7">
        <v>3.6153846154</v>
      </c>
      <c r="CG23" s="7">
        <v>3.0243902439000001</v>
      </c>
      <c r="CH23" s="7">
        <v>2.9024390244</v>
      </c>
      <c r="CI23" s="7">
        <v>3.2439024390000002</v>
      </c>
      <c r="CJ23" s="7">
        <v>0.34146341460000001</v>
      </c>
      <c r="CK23" s="7">
        <v>0.39024390240000001</v>
      </c>
      <c r="CL23" s="7">
        <v>0.31707317070000002</v>
      </c>
      <c r="CM23" s="7">
        <v>0.34146341460000001</v>
      </c>
      <c r="CN23" s="7">
        <v>0.34146341460000001</v>
      </c>
      <c r="CO23" s="7">
        <v>0.26829268290000002</v>
      </c>
      <c r="CP23" s="7">
        <v>0.36585365850000001</v>
      </c>
      <c r="CQ23" s="7">
        <v>0.29268292680000002</v>
      </c>
      <c r="CR23" s="7">
        <v>0.41463414630000001</v>
      </c>
      <c r="CS23" s="7">
        <v>0</v>
      </c>
      <c r="CT23" s="7">
        <v>0</v>
      </c>
      <c r="CU23" s="7">
        <v>4.8780487800000001E-2</v>
      </c>
      <c r="CV23" s="7">
        <v>0</v>
      </c>
      <c r="CW23" s="7">
        <v>4.8780487800000001E-2</v>
      </c>
      <c r="CX23" s="7">
        <v>4.8780487800000001E-2</v>
      </c>
      <c r="CY23" s="7">
        <v>0</v>
      </c>
      <c r="CZ23" s="7">
        <v>0</v>
      </c>
      <c r="DA23" s="7">
        <v>0</v>
      </c>
      <c r="DB23" s="7">
        <v>0.65853658540000004</v>
      </c>
      <c r="DC23" s="7">
        <v>0.58536585370000005</v>
      </c>
      <c r="DD23" s="7">
        <v>0.58536585370000005</v>
      </c>
      <c r="DE23" s="7">
        <v>0.56097560980000005</v>
      </c>
      <c r="DF23" s="7">
        <v>0.58536585370000005</v>
      </c>
      <c r="DG23" s="7">
        <v>0.63414634150000004</v>
      </c>
      <c r="DH23" s="7">
        <v>0.39024390240000001</v>
      </c>
      <c r="DI23" s="7">
        <v>0.39024390240000001</v>
      </c>
      <c r="DJ23" s="7">
        <v>0.4390243902</v>
      </c>
      <c r="DK23" s="7">
        <v>0.1951219512</v>
      </c>
      <c r="DL23" s="7">
        <v>2.4390243900000001E-2</v>
      </c>
      <c r="DM23" s="7">
        <v>0</v>
      </c>
      <c r="DN23" s="7">
        <v>4.8780487800000001E-2</v>
      </c>
      <c r="DO23" s="7">
        <v>4.8780487800000001E-2</v>
      </c>
      <c r="DP23" s="7">
        <v>0</v>
      </c>
      <c r="DQ23" s="7">
        <v>2.4390243900000001E-2</v>
      </c>
      <c r="DR23" s="7">
        <v>2.4390243900000001E-2</v>
      </c>
      <c r="DS23" s="7">
        <v>4.8780487800000001E-2</v>
      </c>
      <c r="DT23" s="7">
        <v>0.14634146340000001</v>
      </c>
      <c r="DU23" s="7">
        <v>4.8780487800000001E-2</v>
      </c>
      <c r="DV23" s="7">
        <v>4.8780487800000001E-2</v>
      </c>
      <c r="DW23" s="7">
        <v>4.8780487800000001E-2</v>
      </c>
      <c r="DX23" s="7">
        <v>7.3170731700000005E-2</v>
      </c>
      <c r="DY23" s="7">
        <v>0.1219512195</v>
      </c>
      <c r="DZ23" s="7">
        <v>9.7560975600000002E-2</v>
      </c>
      <c r="EA23" s="7">
        <v>2.4390243900000001E-2</v>
      </c>
      <c r="EB23" s="7">
        <v>4.8780487800000001E-2</v>
      </c>
      <c r="EC23" s="7">
        <v>0.29268292680000002</v>
      </c>
      <c r="ED23" s="7">
        <v>0.36585365850000001</v>
      </c>
      <c r="EE23" s="7">
        <v>0.34146341460000001</v>
      </c>
      <c r="EF23" s="7">
        <v>0.41463414630000001</v>
      </c>
      <c r="EG23" s="7">
        <v>0.34146341460000001</v>
      </c>
      <c r="EH23" s="7">
        <v>0.4634146341</v>
      </c>
      <c r="EI23" s="7">
        <v>0.53658536590000006</v>
      </c>
      <c r="EJ23" s="7">
        <v>0.56097560980000005</v>
      </c>
      <c r="EK23" s="7">
        <v>0.53658536590000006</v>
      </c>
      <c r="EL23" s="7">
        <v>0.34146341460000001</v>
      </c>
      <c r="EM23" s="7">
        <v>0.51219512199999995</v>
      </c>
      <c r="EN23" s="7">
        <v>0.60975609760000005</v>
      </c>
      <c r="EO23" s="7">
        <v>0.487804878</v>
      </c>
      <c r="EP23" s="7">
        <v>0.53658536590000006</v>
      </c>
      <c r="EQ23" s="7">
        <v>0.41463414630000001</v>
      </c>
      <c r="ER23" s="7">
        <v>0.34146341460000001</v>
      </c>
      <c r="ES23" s="7">
        <v>0.36585365850000001</v>
      </c>
      <c r="ET23" s="7">
        <v>0.36585365850000001</v>
      </c>
      <c r="EU23" s="7">
        <v>2.4390243900000001E-2</v>
      </c>
      <c r="EV23" s="7">
        <v>4.8780487800000001E-2</v>
      </c>
      <c r="EW23" s="7">
        <v>0</v>
      </c>
      <c r="EX23" s="7">
        <v>0</v>
      </c>
      <c r="EY23" s="7">
        <v>0</v>
      </c>
      <c r="EZ23" s="7">
        <v>0</v>
      </c>
      <c r="FA23" s="7">
        <v>0</v>
      </c>
      <c r="FB23" s="7">
        <v>2.4390243900000001E-2</v>
      </c>
      <c r="FC23" s="7">
        <v>0</v>
      </c>
      <c r="FD23" s="7">
        <v>2.8</v>
      </c>
      <c r="FE23" s="7">
        <v>3.4358974358999999</v>
      </c>
      <c r="FF23" s="7">
        <v>3.5609756097999998</v>
      </c>
      <c r="FG23" s="7">
        <v>3.3414634146000002</v>
      </c>
      <c r="FH23" s="7">
        <v>3.3658536584999998</v>
      </c>
      <c r="FI23" s="7">
        <v>3.2926829268</v>
      </c>
      <c r="FJ23" s="7">
        <v>3.1951219512</v>
      </c>
      <c r="FK23" s="7">
        <v>3.3</v>
      </c>
      <c r="FL23" s="7">
        <v>3.2195121951000001</v>
      </c>
      <c r="FM23" s="7">
        <v>0</v>
      </c>
      <c r="FN23" s="7">
        <v>0</v>
      </c>
      <c r="FO23" s="7">
        <v>0</v>
      </c>
      <c r="FP23" s="7">
        <v>0</v>
      </c>
      <c r="FQ23" s="7">
        <v>9.7560975600000002E-2</v>
      </c>
      <c r="FR23" s="7">
        <v>7.3170731700000005E-2</v>
      </c>
      <c r="FS23" s="7">
        <v>9.7560975600000002E-2</v>
      </c>
      <c r="FT23" s="7">
        <v>0.17073170730000001</v>
      </c>
      <c r="FU23" s="7">
        <v>0.14634146340000001</v>
      </c>
      <c r="FV23" s="7">
        <v>0.41463414630000001</v>
      </c>
      <c r="FW23" s="7">
        <v>0</v>
      </c>
      <c r="FX23" s="7">
        <v>0.4634146341</v>
      </c>
      <c r="FY23" s="7">
        <v>0.34146341460000001</v>
      </c>
      <c r="FZ23" s="7">
        <v>0.17073170730000001</v>
      </c>
      <c r="GA23" s="7">
        <v>0.2195121951</v>
      </c>
      <c r="GB23" s="7">
        <v>0.243902439</v>
      </c>
      <c r="GC23" s="7">
        <v>0.31707317070000002</v>
      </c>
      <c r="GD23" s="7">
        <v>9.7560975600000002E-2</v>
      </c>
      <c r="GE23" s="7">
        <v>7.3170731700000005E-2</v>
      </c>
      <c r="GF23" s="7">
        <v>0.243902439</v>
      </c>
      <c r="GG23" s="7">
        <v>7.3170731700000005E-2</v>
      </c>
      <c r="GH23" s="7">
        <v>9.7560975600000002E-2</v>
      </c>
      <c r="GI23" s="7">
        <v>0.17073170730000001</v>
      </c>
      <c r="GJ23" s="7">
        <v>0.14634146340000001</v>
      </c>
      <c r="GK23" s="7">
        <v>0.243902439</v>
      </c>
      <c r="GL23" s="7">
        <v>9.7560975600000002E-2</v>
      </c>
      <c r="GM23" s="7">
        <v>2.4390243900000001E-2</v>
      </c>
      <c r="GN23" s="7">
        <v>4.8780487800000001E-2</v>
      </c>
      <c r="GO23" s="7">
        <v>0.1219512195</v>
      </c>
      <c r="GP23" s="7">
        <v>0.14634146340000001</v>
      </c>
      <c r="GQ23" s="7">
        <v>0.31707317070000002</v>
      </c>
      <c r="GR23" s="7">
        <v>0.14634146340000001</v>
      </c>
      <c r="GS23" s="7">
        <v>0.39024390240000001</v>
      </c>
      <c r="GT23" s="7">
        <v>0.26829268290000002</v>
      </c>
      <c r="GU23" s="7">
        <v>0.29268292680000002</v>
      </c>
      <c r="GV23" s="7">
        <v>0.243902439</v>
      </c>
      <c r="GW23" s="7">
        <v>0.17073170730000001</v>
      </c>
      <c r="GX23" s="7">
        <v>0.29268292680000002</v>
      </c>
      <c r="GY23" s="7">
        <v>0.39024390240000001</v>
      </c>
      <c r="GZ23" s="7">
        <v>0.60975609760000005</v>
      </c>
      <c r="HA23" s="7">
        <v>0.26829268290000002</v>
      </c>
      <c r="HB23" s="7">
        <v>0.56097560980000005</v>
      </c>
      <c r="HC23" s="7">
        <v>0.34146341460000001</v>
      </c>
      <c r="HD23" s="7">
        <v>0.4390243902</v>
      </c>
      <c r="HE23" s="7">
        <v>0.14634146340000001</v>
      </c>
      <c r="HF23" s="7">
        <v>4.8780487800000001E-2</v>
      </c>
      <c r="HG23" s="7">
        <v>0.1951219512</v>
      </c>
      <c r="HH23" s="7">
        <v>2.4390243900000001E-2</v>
      </c>
      <c r="HI23" s="7">
        <v>0.1219512195</v>
      </c>
      <c r="HJ23" s="7">
        <v>9.7560975600000002E-2</v>
      </c>
      <c r="HK23" s="7">
        <v>0</v>
      </c>
      <c r="HL23" s="7">
        <v>2.4390243900000001E-2</v>
      </c>
      <c r="HM23" s="7">
        <v>9.7560975600000002E-2</v>
      </c>
      <c r="HN23" s="7">
        <v>2.4390243900000001E-2</v>
      </c>
      <c r="HO23" s="7">
        <v>2.4390243900000001E-2</v>
      </c>
      <c r="HP23" s="7">
        <v>2.4390243900000001E-2</v>
      </c>
      <c r="HQ23" s="7">
        <v>4.8780487800000001E-2</v>
      </c>
      <c r="HR23" s="7">
        <v>0</v>
      </c>
      <c r="HS23" s="7">
        <v>2.4390243900000001E-2</v>
      </c>
      <c r="HT23" s="7">
        <v>0</v>
      </c>
      <c r="HU23" s="7">
        <v>2.4390243900000001E-2</v>
      </c>
      <c r="HV23" s="7">
        <v>0</v>
      </c>
      <c r="HW23" s="7">
        <v>2.4390243900000001E-2</v>
      </c>
      <c r="HX23" s="7">
        <v>0</v>
      </c>
      <c r="HY23" s="7">
        <v>0</v>
      </c>
      <c r="HZ23" s="7">
        <v>2.4390243900000001E-2</v>
      </c>
      <c r="IA23" s="7">
        <v>7.3170731700000005E-2</v>
      </c>
      <c r="IB23" s="7">
        <v>4.8780487800000001E-2</v>
      </c>
      <c r="IC23" s="7">
        <v>0.17073170730000001</v>
      </c>
      <c r="ID23" s="7">
        <v>0.17073170730000001</v>
      </c>
      <c r="IE23" s="7">
        <v>0.56097560980000005</v>
      </c>
      <c r="IF23" s="7">
        <v>0.51219512199999995</v>
      </c>
      <c r="IG23" s="7">
        <v>0.4390243902</v>
      </c>
      <c r="IH23" s="7">
        <v>0.487804878</v>
      </c>
      <c r="II23" s="7">
        <v>0.26829268290000002</v>
      </c>
      <c r="IJ23" s="7">
        <v>0.4390243902</v>
      </c>
      <c r="IK23" s="7">
        <v>0.39024390240000001</v>
      </c>
      <c r="IL23" s="7">
        <v>0.31707317070000002</v>
      </c>
      <c r="IM23" s="7">
        <v>7.3170731700000005E-2</v>
      </c>
      <c r="IN23" s="7">
        <v>0</v>
      </c>
      <c r="IO23" s="7">
        <v>0</v>
      </c>
      <c r="IP23" s="7">
        <v>0</v>
      </c>
      <c r="IQ23" s="7">
        <v>3.1578947367999999</v>
      </c>
      <c r="IR23" s="7">
        <v>3.3902439024</v>
      </c>
      <c r="IS23" s="7">
        <v>3.2195121951000001</v>
      </c>
      <c r="IT23" s="7">
        <v>3.0975609756</v>
      </c>
      <c r="IU23" s="7" t="s">
        <v>990</v>
      </c>
      <c r="IW23" s="7">
        <v>41</v>
      </c>
      <c r="IX23" s="7">
        <v>64</v>
      </c>
      <c r="IY23" s="7">
        <v>596</v>
      </c>
    </row>
    <row r="24" spans="1:259" x14ac:dyDescent="0.25">
      <c r="A24" s="7">
        <v>400036</v>
      </c>
      <c r="B24" s="7" t="s">
        <v>174</v>
      </c>
      <c r="D24" s="7" t="s">
        <v>52</v>
      </c>
      <c r="E24" s="7" t="s">
        <v>53</v>
      </c>
      <c r="M24" s="7" t="s">
        <v>50</v>
      </c>
      <c r="N24" s="7">
        <v>16.862170087999999</v>
      </c>
      <c r="O24" s="7">
        <v>74</v>
      </c>
      <c r="P24" s="7">
        <v>74</v>
      </c>
      <c r="Q24" s="7">
        <v>12</v>
      </c>
      <c r="R24" s="7">
        <v>22</v>
      </c>
      <c r="S24" s="7">
        <v>0</v>
      </c>
      <c r="T24" s="7">
        <v>18</v>
      </c>
      <c r="U24" s="7">
        <v>0</v>
      </c>
      <c r="V24" s="7">
        <v>0</v>
      </c>
      <c r="W24" s="7">
        <v>12</v>
      </c>
      <c r="X24" s="7">
        <v>10</v>
      </c>
      <c r="Y24" s="7">
        <v>0</v>
      </c>
      <c r="Z24" s="7">
        <v>2.7027026999999999E-2</v>
      </c>
      <c r="AA24" s="7">
        <v>0</v>
      </c>
      <c r="AB24" s="7">
        <v>0</v>
      </c>
      <c r="AC24" s="7">
        <v>0</v>
      </c>
      <c r="AD24" s="7">
        <v>9.4594594599999998E-2</v>
      </c>
      <c r="AE24" s="7">
        <v>9.4594594599999998E-2</v>
      </c>
      <c r="AF24" s="7">
        <v>9.4594594599999998E-2</v>
      </c>
      <c r="AG24" s="7">
        <v>6.7567567600000003E-2</v>
      </c>
      <c r="AH24" s="7">
        <v>4.05405405E-2</v>
      </c>
      <c r="AI24" s="7">
        <v>0.12162162159999999</v>
      </c>
      <c r="AJ24" s="7">
        <v>0.12162162159999999</v>
      </c>
      <c r="AK24" s="7">
        <v>0.39189189190000001</v>
      </c>
      <c r="AL24" s="7">
        <v>0.28378378380000002</v>
      </c>
      <c r="AM24" s="7">
        <v>0.36486486489999997</v>
      </c>
      <c r="AN24" s="7">
        <v>0.2297297297</v>
      </c>
      <c r="AO24" s="7">
        <v>0.35135135140000001</v>
      </c>
      <c r="AP24" s="7">
        <v>0.3108108108</v>
      </c>
      <c r="AQ24" s="7">
        <v>2.7027026999999999E-2</v>
      </c>
      <c r="AR24" s="7">
        <v>0</v>
      </c>
      <c r="AS24" s="7">
        <v>2.7027026999999999E-2</v>
      </c>
      <c r="AT24" s="7">
        <v>0</v>
      </c>
      <c r="AU24" s="7">
        <v>0</v>
      </c>
      <c r="AV24" s="7">
        <v>4.05405405E-2</v>
      </c>
      <c r="AW24" s="7">
        <v>0.48648648649999998</v>
      </c>
      <c r="AX24" s="7">
        <v>0.59459459459999997</v>
      </c>
      <c r="AY24" s="7">
        <v>0.5405405405</v>
      </c>
      <c r="AZ24" s="7">
        <v>0.72972972970000005</v>
      </c>
      <c r="BA24" s="7">
        <v>0.52702702700000004</v>
      </c>
      <c r="BB24" s="7">
        <v>0.43243243240000001</v>
      </c>
      <c r="BC24" s="7">
        <v>3.4027777777999999</v>
      </c>
      <c r="BD24" s="7">
        <v>3.4459459459000001</v>
      </c>
      <c r="BE24" s="7">
        <v>3.4861111111</v>
      </c>
      <c r="BF24" s="7">
        <v>3.6891891891999999</v>
      </c>
      <c r="BG24" s="7">
        <v>3.4054054053999998</v>
      </c>
      <c r="BH24" s="7">
        <v>3.1267605634</v>
      </c>
      <c r="BI24" s="7">
        <v>5.4054054099999999E-2</v>
      </c>
      <c r="BJ24" s="7">
        <v>1.3513513499999999E-2</v>
      </c>
      <c r="BK24" s="7">
        <v>1.3513513499999999E-2</v>
      </c>
      <c r="BL24" s="7">
        <v>4.05405405E-2</v>
      </c>
      <c r="BM24" s="7">
        <v>1.3513513499999999E-2</v>
      </c>
      <c r="BN24" s="7">
        <v>6.7567567600000003E-2</v>
      </c>
      <c r="BO24" s="7">
        <v>9.4594594599999998E-2</v>
      </c>
      <c r="BP24" s="7">
        <v>0.12162162159999999</v>
      </c>
      <c r="BQ24" s="7">
        <v>9.4594594599999998E-2</v>
      </c>
      <c r="BR24" s="7">
        <v>5.4054054099999999E-2</v>
      </c>
      <c r="BS24" s="7">
        <v>5.4054054099999999E-2</v>
      </c>
      <c r="BT24" s="7">
        <v>5.4054054099999999E-2</v>
      </c>
      <c r="BU24" s="7">
        <v>5.4054054099999999E-2</v>
      </c>
      <c r="BV24" s="7">
        <v>9.4594594599999998E-2</v>
      </c>
      <c r="BW24" s="7">
        <v>9.4594594599999998E-2</v>
      </c>
      <c r="BX24" s="7">
        <v>8.1081081099999994E-2</v>
      </c>
      <c r="BY24" s="7">
        <v>8.1081081099999994E-2</v>
      </c>
      <c r="BZ24" s="7">
        <v>0.1351351351</v>
      </c>
      <c r="CA24" s="7">
        <v>3.5945945946000002</v>
      </c>
      <c r="CB24" s="7">
        <v>3.6438356164000001</v>
      </c>
      <c r="CC24" s="7">
        <v>3.6216216216000001</v>
      </c>
      <c r="CD24" s="7">
        <v>3.5945945946000002</v>
      </c>
      <c r="CE24" s="7">
        <v>3.5135135135</v>
      </c>
      <c r="CF24" s="7">
        <v>3.2972972973000001</v>
      </c>
      <c r="CG24" s="7">
        <v>3.3150684932000001</v>
      </c>
      <c r="CH24" s="7">
        <v>3.1805555555999998</v>
      </c>
      <c r="CI24" s="7">
        <v>3.2222222222000001</v>
      </c>
      <c r="CJ24" s="7">
        <v>0.1351351351</v>
      </c>
      <c r="CK24" s="7">
        <v>0.20270270269999999</v>
      </c>
      <c r="CL24" s="7">
        <v>0.2297297297</v>
      </c>
      <c r="CM24" s="7">
        <v>0.17567567570000001</v>
      </c>
      <c r="CN24" s="7">
        <v>0.25675675679999999</v>
      </c>
      <c r="CO24" s="7">
        <v>0.3108108108</v>
      </c>
      <c r="CP24" s="7">
        <v>0.2297297297</v>
      </c>
      <c r="CQ24" s="7">
        <v>0.2702702703</v>
      </c>
      <c r="CR24" s="7">
        <v>0.20270270269999999</v>
      </c>
      <c r="CS24" s="7">
        <v>0</v>
      </c>
      <c r="CT24" s="7">
        <v>1.3513513499999999E-2</v>
      </c>
      <c r="CU24" s="7">
        <v>0</v>
      </c>
      <c r="CV24" s="7">
        <v>0</v>
      </c>
      <c r="CW24" s="7">
        <v>0</v>
      </c>
      <c r="CX24" s="7">
        <v>0</v>
      </c>
      <c r="CY24" s="7">
        <v>1.3513513499999999E-2</v>
      </c>
      <c r="CZ24" s="7">
        <v>2.7027026999999999E-2</v>
      </c>
      <c r="DA24" s="7">
        <v>2.7027026999999999E-2</v>
      </c>
      <c r="DB24" s="7">
        <v>0.75675675679999999</v>
      </c>
      <c r="DC24" s="7">
        <v>0.71621621619999998</v>
      </c>
      <c r="DD24" s="7">
        <v>0.70270270270000001</v>
      </c>
      <c r="DE24" s="7">
        <v>0.72972972970000005</v>
      </c>
      <c r="DF24" s="7">
        <v>0.63513513509999997</v>
      </c>
      <c r="DG24" s="7">
        <v>0.52702702700000004</v>
      </c>
      <c r="DH24" s="7">
        <v>0.58108108110000001</v>
      </c>
      <c r="DI24" s="7">
        <v>0.5</v>
      </c>
      <c r="DJ24" s="7">
        <v>0.5405405405</v>
      </c>
      <c r="DK24" s="7">
        <v>2.7027026999999999E-2</v>
      </c>
      <c r="DL24" s="7">
        <v>1.3513513499999999E-2</v>
      </c>
      <c r="DM24" s="7">
        <v>1.3513513499999999E-2</v>
      </c>
      <c r="DN24" s="7">
        <v>4.05405405E-2</v>
      </c>
      <c r="DO24" s="7">
        <v>1.3513513499999999E-2</v>
      </c>
      <c r="DP24" s="7">
        <v>6.7567567600000003E-2</v>
      </c>
      <c r="DQ24" s="7">
        <v>0.12162162159999999</v>
      </c>
      <c r="DR24" s="7">
        <v>1.3513513499999999E-2</v>
      </c>
      <c r="DS24" s="7">
        <v>0</v>
      </c>
      <c r="DT24" s="7">
        <v>0.14864864859999999</v>
      </c>
      <c r="DU24" s="7">
        <v>2.7027026999999999E-2</v>
      </c>
      <c r="DV24" s="7">
        <v>1.3513513499999999E-2</v>
      </c>
      <c r="DW24" s="7">
        <v>0.1081081081</v>
      </c>
      <c r="DX24" s="7">
        <v>5.4054054099999999E-2</v>
      </c>
      <c r="DY24" s="7">
        <v>0.12162162159999999</v>
      </c>
      <c r="DZ24" s="7">
        <v>0.12162162159999999</v>
      </c>
      <c r="EA24" s="7">
        <v>5.4054054099999999E-2</v>
      </c>
      <c r="EB24" s="7">
        <v>6.7567567600000003E-2</v>
      </c>
      <c r="EC24" s="7">
        <v>0.24324324319999999</v>
      </c>
      <c r="ED24" s="7">
        <v>0.2702702703</v>
      </c>
      <c r="EE24" s="7">
        <v>0.33783783779999998</v>
      </c>
      <c r="EF24" s="7">
        <v>0.32432432430000002</v>
      </c>
      <c r="EG24" s="7">
        <v>0.1891891892</v>
      </c>
      <c r="EH24" s="7">
        <v>0.2702702703</v>
      </c>
      <c r="EI24" s="7">
        <v>0.3108108108</v>
      </c>
      <c r="EJ24" s="7">
        <v>0.36486486489999997</v>
      </c>
      <c r="EK24" s="7">
        <v>0.40540540539999997</v>
      </c>
      <c r="EL24" s="7">
        <v>0.56756756760000004</v>
      </c>
      <c r="EM24" s="7">
        <v>0.67567567569999998</v>
      </c>
      <c r="EN24" s="7">
        <v>0.63513513509999997</v>
      </c>
      <c r="EO24" s="7">
        <v>0.52702702700000004</v>
      </c>
      <c r="EP24" s="7">
        <v>0.72972972970000005</v>
      </c>
      <c r="EQ24" s="7">
        <v>0.5405405405</v>
      </c>
      <c r="ER24" s="7">
        <v>0.41891891889999999</v>
      </c>
      <c r="ES24" s="7">
        <v>0.56756756760000004</v>
      </c>
      <c r="ET24" s="7">
        <v>0.52702702700000004</v>
      </c>
      <c r="EU24" s="7">
        <v>1.3513513499999999E-2</v>
      </c>
      <c r="EV24" s="7">
        <v>1.3513513499999999E-2</v>
      </c>
      <c r="EW24" s="7">
        <v>0</v>
      </c>
      <c r="EX24" s="7">
        <v>0</v>
      </c>
      <c r="EY24" s="7">
        <v>1.3513513499999999E-2</v>
      </c>
      <c r="EZ24" s="7">
        <v>0</v>
      </c>
      <c r="FA24" s="7">
        <v>2.7027026999999999E-2</v>
      </c>
      <c r="FB24" s="7">
        <v>0</v>
      </c>
      <c r="FC24" s="7">
        <v>0</v>
      </c>
      <c r="FD24" s="7">
        <v>3.3698630136999999</v>
      </c>
      <c r="FE24" s="7">
        <v>3.6301369863000001</v>
      </c>
      <c r="FF24" s="7">
        <v>3.5945945946000002</v>
      </c>
      <c r="FG24" s="7">
        <v>3.3378378378</v>
      </c>
      <c r="FH24" s="7">
        <v>3.6575342466</v>
      </c>
      <c r="FI24" s="7">
        <v>3.2837837838000001</v>
      </c>
      <c r="FJ24" s="7">
        <v>3.0555555555999998</v>
      </c>
      <c r="FK24" s="7">
        <v>3.4864864865</v>
      </c>
      <c r="FL24" s="7">
        <v>3.4594594595000001</v>
      </c>
      <c r="FM24" s="7">
        <v>0</v>
      </c>
      <c r="FN24" s="7">
        <v>2.7027026999999999E-2</v>
      </c>
      <c r="FO24" s="7">
        <v>1.3513513499999999E-2</v>
      </c>
      <c r="FP24" s="7">
        <v>0</v>
      </c>
      <c r="FQ24" s="7">
        <v>4.05405405E-2</v>
      </c>
      <c r="FR24" s="7">
        <v>2.7027026999999999E-2</v>
      </c>
      <c r="FS24" s="7">
        <v>4.05405405E-2</v>
      </c>
      <c r="FT24" s="7">
        <v>0.14864864859999999</v>
      </c>
      <c r="FU24" s="7">
        <v>6.7567567600000003E-2</v>
      </c>
      <c r="FV24" s="7">
        <v>0.63513513509999997</v>
      </c>
      <c r="FW24" s="7">
        <v>0</v>
      </c>
      <c r="FX24" s="7">
        <v>0.62162162160000001</v>
      </c>
      <c r="FY24" s="7">
        <v>0.63513513509999997</v>
      </c>
      <c r="FZ24" s="7">
        <v>0.37837837839999999</v>
      </c>
      <c r="GA24" s="7">
        <v>0.14864864859999999</v>
      </c>
      <c r="GB24" s="7">
        <v>0.17567567570000001</v>
      </c>
      <c r="GC24" s="7">
        <v>0.39189189190000001</v>
      </c>
      <c r="GD24" s="7">
        <v>0.1081081081</v>
      </c>
      <c r="GE24" s="7">
        <v>5.4054054099999999E-2</v>
      </c>
      <c r="GF24" s="7">
        <v>0.1081081081</v>
      </c>
      <c r="GG24" s="7">
        <v>9.4594594599999998E-2</v>
      </c>
      <c r="GH24" s="7">
        <v>9.4594594599999998E-2</v>
      </c>
      <c r="GI24" s="7">
        <v>0.1081081081</v>
      </c>
      <c r="GJ24" s="7">
        <v>2.7027026999999999E-2</v>
      </c>
      <c r="GK24" s="7">
        <v>4.05405405E-2</v>
      </c>
      <c r="GL24" s="7">
        <v>1.3513513499999999E-2</v>
      </c>
      <c r="GM24" s="7">
        <v>2.7027026999999999E-2</v>
      </c>
      <c r="GN24" s="7">
        <v>5.4054054099999999E-2</v>
      </c>
      <c r="GO24" s="7">
        <v>8.1081081099999994E-2</v>
      </c>
      <c r="GP24" s="7">
        <v>5.4054054099999999E-2</v>
      </c>
      <c r="GQ24" s="7">
        <v>4.05405405E-2</v>
      </c>
      <c r="GR24" s="7">
        <v>2.7027026999999999E-2</v>
      </c>
      <c r="GS24" s="7">
        <v>0.3108108108</v>
      </c>
      <c r="GT24" s="7">
        <v>0.28378378380000002</v>
      </c>
      <c r="GU24" s="7">
        <v>0.1351351351</v>
      </c>
      <c r="GV24" s="7">
        <v>4.05405405E-2</v>
      </c>
      <c r="GW24" s="7">
        <v>4.05405405E-2</v>
      </c>
      <c r="GX24" s="7">
        <v>0.35135135140000001</v>
      </c>
      <c r="GY24" s="7">
        <v>0.41891891889999999</v>
      </c>
      <c r="GZ24" s="7">
        <v>0.4594594595</v>
      </c>
      <c r="HA24" s="7">
        <v>0.1081081081</v>
      </c>
      <c r="HB24" s="7">
        <v>1.3513513499999999E-2</v>
      </c>
      <c r="HC24" s="7">
        <v>2.7027026999999999E-2</v>
      </c>
      <c r="HD24" s="7">
        <v>0.5405405405</v>
      </c>
      <c r="HE24" s="7">
        <v>0.1891891892</v>
      </c>
      <c r="HF24" s="7">
        <v>0.1351351351</v>
      </c>
      <c r="HG24" s="7">
        <v>0.25675675679999999</v>
      </c>
      <c r="HH24" s="7">
        <v>0.12162162159999999</v>
      </c>
      <c r="HI24" s="7">
        <v>8.1081081099999994E-2</v>
      </c>
      <c r="HJ24" s="7">
        <v>4.05405405E-2</v>
      </c>
      <c r="HK24" s="7">
        <v>5.4054054099999999E-2</v>
      </c>
      <c r="HL24" s="7">
        <v>6.7567567600000003E-2</v>
      </c>
      <c r="HM24" s="7">
        <v>0.41891891889999999</v>
      </c>
      <c r="HN24" s="7">
        <v>0.77027027029999995</v>
      </c>
      <c r="HO24" s="7">
        <v>0.81081081079999995</v>
      </c>
      <c r="HP24" s="7">
        <v>4.05405405E-2</v>
      </c>
      <c r="HQ24" s="7">
        <v>0</v>
      </c>
      <c r="HR24" s="7">
        <v>0</v>
      </c>
      <c r="HS24" s="7">
        <v>0</v>
      </c>
      <c r="HT24" s="7">
        <v>0</v>
      </c>
      <c r="HU24" s="7">
        <v>0</v>
      </c>
      <c r="HV24" s="7">
        <v>0</v>
      </c>
      <c r="HW24" s="7">
        <v>6.7567567600000003E-2</v>
      </c>
      <c r="HX24" s="7">
        <v>2.7027026999999999E-2</v>
      </c>
      <c r="HY24" s="7">
        <v>5.4054054099999999E-2</v>
      </c>
      <c r="HZ24" s="7">
        <v>8.1081081099999994E-2</v>
      </c>
      <c r="IA24" s="7">
        <v>8.1081081099999994E-2</v>
      </c>
      <c r="IB24" s="7">
        <v>5.4054054099999999E-2</v>
      </c>
      <c r="IC24" s="7">
        <v>0.1891891892</v>
      </c>
      <c r="ID24" s="7">
        <v>0.28378378380000002</v>
      </c>
      <c r="IE24" s="7">
        <v>0.33783783779999998</v>
      </c>
      <c r="IF24" s="7">
        <v>0.24324324319999999</v>
      </c>
      <c r="IG24" s="7">
        <v>0.32432432430000002</v>
      </c>
      <c r="IH24" s="7">
        <v>0.2702702703</v>
      </c>
      <c r="II24" s="7">
        <v>0.48648648649999998</v>
      </c>
      <c r="IJ24" s="7">
        <v>0.67567567569999998</v>
      </c>
      <c r="IK24" s="7">
        <v>0.41891891889999999</v>
      </c>
      <c r="IL24" s="7">
        <v>0.35135135140000001</v>
      </c>
      <c r="IM24" s="7">
        <v>2.7027026999999999E-2</v>
      </c>
      <c r="IN24" s="7">
        <v>0</v>
      </c>
      <c r="IO24" s="7">
        <v>1.3513513499999999E-2</v>
      </c>
      <c r="IP24" s="7">
        <v>1.3513513499999999E-2</v>
      </c>
      <c r="IQ24" s="7">
        <v>3.2777777777999999</v>
      </c>
      <c r="IR24" s="7">
        <v>3.5675675675999998</v>
      </c>
      <c r="IS24" s="7">
        <v>3.1232876711999999</v>
      </c>
      <c r="IT24" s="7">
        <v>2.9041095889999999</v>
      </c>
      <c r="IU24" s="7" t="s">
        <v>991</v>
      </c>
      <c r="IW24" s="7">
        <v>74</v>
      </c>
      <c r="IX24" s="7">
        <v>115</v>
      </c>
      <c r="IY24" s="7">
        <v>682</v>
      </c>
    </row>
    <row r="25" spans="1:259" x14ac:dyDescent="0.25">
      <c r="A25" s="7">
        <v>400038</v>
      </c>
      <c r="B25" s="7" t="s">
        <v>711</v>
      </c>
      <c r="D25" s="7" t="s">
        <v>88</v>
      </c>
      <c r="E25" s="7" t="s">
        <v>53</v>
      </c>
      <c r="IU25" s="7" t="s">
        <v>1684</v>
      </c>
    </row>
    <row r="26" spans="1:259" x14ac:dyDescent="0.25">
      <c r="A26" s="7">
        <v>400039</v>
      </c>
      <c r="B26" s="7" t="s">
        <v>257</v>
      </c>
      <c r="D26" s="7" t="s">
        <v>52</v>
      </c>
      <c r="E26" s="7" t="s">
        <v>53</v>
      </c>
      <c r="M26" s="7" t="s">
        <v>46</v>
      </c>
      <c r="N26" s="7">
        <v>7.4879227052999999</v>
      </c>
      <c r="O26" s="7">
        <v>17</v>
      </c>
      <c r="P26" s="7">
        <v>17</v>
      </c>
      <c r="Q26" s="7">
        <v>0</v>
      </c>
      <c r="R26" s="7">
        <v>1</v>
      </c>
      <c r="S26" s="7">
        <v>0</v>
      </c>
      <c r="T26" s="7">
        <v>14</v>
      </c>
      <c r="U26" s="7">
        <v>0</v>
      </c>
      <c r="V26" s="7">
        <v>0</v>
      </c>
      <c r="W26" s="7">
        <v>0</v>
      </c>
      <c r="X26" s="7">
        <v>1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0.1176470588</v>
      </c>
      <c r="AE26" s="7">
        <v>0</v>
      </c>
      <c r="AF26" s="7">
        <v>0</v>
      </c>
      <c r="AG26" s="7">
        <v>0</v>
      </c>
      <c r="AH26" s="7">
        <v>0</v>
      </c>
      <c r="AI26" s="7">
        <v>0.1176470588</v>
      </c>
      <c r="AJ26" s="7">
        <v>5.8823529399999998E-2</v>
      </c>
      <c r="AK26" s="7">
        <v>0.1176470588</v>
      </c>
      <c r="AL26" s="7">
        <v>0.1764705882</v>
      </c>
      <c r="AM26" s="7">
        <v>0.29411764709999999</v>
      </c>
      <c r="AN26" s="7">
        <v>0.1176470588</v>
      </c>
      <c r="AO26" s="7">
        <v>0.29411764709999999</v>
      </c>
      <c r="AP26" s="7">
        <v>0.41176470590000003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0.88235294119999996</v>
      </c>
      <c r="AX26" s="7">
        <v>0.82352941180000006</v>
      </c>
      <c r="AY26" s="7">
        <v>0.70588235290000001</v>
      </c>
      <c r="AZ26" s="7">
        <v>0.88235294119999996</v>
      </c>
      <c r="BA26" s="7">
        <v>0.58823529409999997</v>
      </c>
      <c r="BB26" s="7">
        <v>0.41176470590000003</v>
      </c>
      <c r="BC26" s="7">
        <v>3.8823529412000002</v>
      </c>
      <c r="BD26" s="7">
        <v>3.8235294118000001</v>
      </c>
      <c r="BE26" s="7">
        <v>3.7058823528999998</v>
      </c>
      <c r="BF26" s="7">
        <v>3.8823529412000002</v>
      </c>
      <c r="BG26" s="7">
        <v>3.4705882353000002</v>
      </c>
      <c r="BH26" s="7">
        <v>3.1176470587999998</v>
      </c>
      <c r="BI26" s="7">
        <v>0</v>
      </c>
      <c r="BJ26" s="7">
        <v>0</v>
      </c>
      <c r="BK26" s="7">
        <v>0</v>
      </c>
      <c r="BL26" s="7">
        <v>0</v>
      </c>
      <c r="BM26" s="7">
        <v>5.8823529399999998E-2</v>
      </c>
      <c r="BN26" s="7">
        <v>5.8823529399999998E-2</v>
      </c>
      <c r="BO26" s="7">
        <v>0.1764705882</v>
      </c>
      <c r="BP26" s="7">
        <v>0.1176470588</v>
      </c>
      <c r="BQ26" s="7">
        <v>0.1176470588</v>
      </c>
      <c r="BR26" s="7">
        <v>0.1176470588</v>
      </c>
      <c r="BS26" s="7">
        <v>0.1176470588</v>
      </c>
      <c r="BT26" s="7">
        <v>0.1176470588</v>
      </c>
      <c r="BU26" s="7">
        <v>0.1176470588</v>
      </c>
      <c r="BV26" s="7">
        <v>5.8823529399999998E-2</v>
      </c>
      <c r="BW26" s="7">
        <v>5.8823529399999998E-2</v>
      </c>
      <c r="BX26" s="7">
        <v>0.1176470588</v>
      </c>
      <c r="BY26" s="7">
        <v>0.23529411759999999</v>
      </c>
      <c r="BZ26" s="7">
        <v>0.23529411759999999</v>
      </c>
      <c r="CA26" s="7">
        <v>3.6470588235000001</v>
      </c>
      <c r="CB26" s="7">
        <v>3.5294117646999998</v>
      </c>
      <c r="CC26" s="7">
        <v>3.5294117646999998</v>
      </c>
      <c r="CD26" s="7">
        <v>3.5294117646999998</v>
      </c>
      <c r="CE26" s="7">
        <v>3.5294117646999998</v>
      </c>
      <c r="CF26" s="7">
        <v>3.4705882353000002</v>
      </c>
      <c r="CG26" s="7">
        <v>3</v>
      </c>
      <c r="CH26" s="7">
        <v>2.8666666667</v>
      </c>
      <c r="CI26" s="7">
        <v>3</v>
      </c>
      <c r="CJ26" s="7">
        <v>0.1176470588</v>
      </c>
      <c r="CK26" s="7">
        <v>0.23529411759999999</v>
      </c>
      <c r="CL26" s="7">
        <v>0.23529411759999999</v>
      </c>
      <c r="CM26" s="7">
        <v>0.23529411759999999</v>
      </c>
      <c r="CN26" s="7">
        <v>0.1764705882</v>
      </c>
      <c r="CO26" s="7">
        <v>0.23529411759999999</v>
      </c>
      <c r="CP26" s="7">
        <v>0.23529411759999999</v>
      </c>
      <c r="CQ26" s="7">
        <v>0.1764705882</v>
      </c>
      <c r="CR26" s="7">
        <v>0.1764705882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0.1176470588</v>
      </c>
      <c r="DA26" s="7">
        <v>0</v>
      </c>
      <c r="DB26" s="7">
        <v>0.76470588240000004</v>
      </c>
      <c r="DC26" s="7">
        <v>0.64705882349999999</v>
      </c>
      <c r="DD26" s="7">
        <v>0.64705882349999999</v>
      </c>
      <c r="DE26" s="7">
        <v>0.64705882349999999</v>
      </c>
      <c r="DF26" s="7">
        <v>0.70588235290000001</v>
      </c>
      <c r="DG26" s="7">
        <v>0.64705882349999999</v>
      </c>
      <c r="DH26" s="7">
        <v>0.47058823529999999</v>
      </c>
      <c r="DI26" s="7">
        <v>0.35294117650000001</v>
      </c>
      <c r="DJ26" s="7">
        <v>0.47058823529999999</v>
      </c>
      <c r="DK26" s="7">
        <v>0.1764705882</v>
      </c>
      <c r="DL26" s="7">
        <v>0.1176470588</v>
      </c>
      <c r="DM26" s="7">
        <v>0</v>
      </c>
      <c r="DN26" s="7">
        <v>5.8823529399999998E-2</v>
      </c>
      <c r="DO26" s="7">
        <v>5.8823529399999998E-2</v>
      </c>
      <c r="DP26" s="7">
        <v>5.8823529399999998E-2</v>
      </c>
      <c r="DQ26" s="7">
        <v>0.29411764709999999</v>
      </c>
      <c r="DR26" s="7">
        <v>0</v>
      </c>
      <c r="DS26" s="7">
        <v>0</v>
      </c>
      <c r="DT26" s="7">
        <v>0.1176470588</v>
      </c>
      <c r="DU26" s="7">
        <v>5.8823529399999998E-2</v>
      </c>
      <c r="DV26" s="7">
        <v>0.1176470588</v>
      </c>
      <c r="DW26" s="7">
        <v>0.1176470588</v>
      </c>
      <c r="DX26" s="7">
        <v>5.8823529399999998E-2</v>
      </c>
      <c r="DY26" s="7">
        <v>0.1764705882</v>
      </c>
      <c r="DZ26" s="7">
        <v>0.1764705882</v>
      </c>
      <c r="EA26" s="7">
        <v>0.1764705882</v>
      </c>
      <c r="EB26" s="7">
        <v>0.1764705882</v>
      </c>
      <c r="EC26" s="7">
        <v>0.35294117650000001</v>
      </c>
      <c r="ED26" s="7">
        <v>0.23529411759999999</v>
      </c>
      <c r="EE26" s="7">
        <v>0.1764705882</v>
      </c>
      <c r="EF26" s="7">
        <v>0.41176470590000003</v>
      </c>
      <c r="EG26" s="7">
        <v>0.29411764709999999</v>
      </c>
      <c r="EH26" s="7">
        <v>0.1764705882</v>
      </c>
      <c r="EI26" s="7">
        <v>0.23529411759999999</v>
      </c>
      <c r="EJ26" s="7">
        <v>0.47058823529999999</v>
      </c>
      <c r="EK26" s="7">
        <v>0.23529411759999999</v>
      </c>
      <c r="EL26" s="7">
        <v>0.35294117650000001</v>
      </c>
      <c r="EM26" s="7">
        <v>0.58823529409999997</v>
      </c>
      <c r="EN26" s="7">
        <v>0.70588235290000001</v>
      </c>
      <c r="EO26" s="7">
        <v>0.41176470590000003</v>
      </c>
      <c r="EP26" s="7">
        <v>0.58823529409999997</v>
      </c>
      <c r="EQ26" s="7">
        <v>0.58823529409999997</v>
      </c>
      <c r="ER26" s="7">
        <v>0.29411764709999999</v>
      </c>
      <c r="ES26" s="7">
        <v>0.35294117650000001</v>
      </c>
      <c r="ET26" s="7">
        <v>0.58823529409999997</v>
      </c>
      <c r="EU26" s="7">
        <v>0</v>
      </c>
      <c r="EV26" s="7">
        <v>0</v>
      </c>
      <c r="EW26" s="7">
        <v>0</v>
      </c>
      <c r="EX26" s="7">
        <v>0</v>
      </c>
      <c r="EY26" s="7">
        <v>0</v>
      </c>
      <c r="EZ26" s="7">
        <v>0</v>
      </c>
      <c r="FA26" s="7">
        <v>0</v>
      </c>
      <c r="FB26" s="7">
        <v>0</v>
      </c>
      <c r="FC26" s="7">
        <v>0</v>
      </c>
      <c r="FD26" s="7">
        <v>2.8823529412000002</v>
      </c>
      <c r="FE26" s="7">
        <v>3.2941176471000002</v>
      </c>
      <c r="FF26" s="7">
        <v>3.5882352941</v>
      </c>
      <c r="FG26" s="7">
        <v>3.1764705881999999</v>
      </c>
      <c r="FH26" s="7">
        <v>3.4117647059</v>
      </c>
      <c r="FI26" s="7">
        <v>3.2941176471000002</v>
      </c>
      <c r="FJ26" s="7">
        <v>2.5294117646999998</v>
      </c>
      <c r="FK26" s="7">
        <v>3.1764705881999999</v>
      </c>
      <c r="FL26" s="7">
        <v>3.4117647059</v>
      </c>
      <c r="FM26" s="7">
        <v>0</v>
      </c>
      <c r="FN26" s="7">
        <v>0</v>
      </c>
      <c r="FO26" s="7">
        <v>0</v>
      </c>
      <c r="FP26" s="7">
        <v>5.8823529399999998E-2</v>
      </c>
      <c r="FQ26" s="7">
        <v>0.1764705882</v>
      </c>
      <c r="FR26" s="7">
        <v>0</v>
      </c>
      <c r="FS26" s="7">
        <v>5.8823529399999998E-2</v>
      </c>
      <c r="FT26" s="7">
        <v>0.1176470588</v>
      </c>
      <c r="FU26" s="7">
        <v>0.1176470588</v>
      </c>
      <c r="FV26" s="7">
        <v>0.47058823529999999</v>
      </c>
      <c r="FW26" s="7">
        <v>0</v>
      </c>
      <c r="FX26" s="7">
        <v>0.58823529409999997</v>
      </c>
      <c r="FY26" s="7">
        <v>0.82352941180000006</v>
      </c>
      <c r="FZ26" s="7">
        <v>5.8823529399999998E-2</v>
      </c>
      <c r="GA26" s="7">
        <v>0.29411764709999999</v>
      </c>
      <c r="GB26" s="7">
        <v>0.1764705882</v>
      </c>
      <c r="GC26" s="7">
        <v>0.41176470590000003</v>
      </c>
      <c r="GD26" s="7">
        <v>5.8823529399999998E-2</v>
      </c>
      <c r="GE26" s="7">
        <v>0</v>
      </c>
      <c r="GF26" s="7">
        <v>0.41176470590000003</v>
      </c>
      <c r="GG26" s="7">
        <v>5.8823529399999998E-2</v>
      </c>
      <c r="GH26" s="7">
        <v>0</v>
      </c>
      <c r="GI26" s="7">
        <v>0.1176470588</v>
      </c>
      <c r="GJ26" s="7">
        <v>0</v>
      </c>
      <c r="GK26" s="7">
        <v>0</v>
      </c>
      <c r="GL26" s="7">
        <v>0</v>
      </c>
      <c r="GM26" s="7">
        <v>0</v>
      </c>
      <c r="GN26" s="7">
        <v>5.8823529399999998E-2</v>
      </c>
      <c r="GO26" s="7">
        <v>0.1764705882</v>
      </c>
      <c r="GP26" s="7">
        <v>0</v>
      </c>
      <c r="GQ26" s="7">
        <v>0.29411764709999999</v>
      </c>
      <c r="GR26" s="7">
        <v>0</v>
      </c>
      <c r="GS26" s="7">
        <v>0.52941176469999995</v>
      </c>
      <c r="GT26" s="7">
        <v>0.52941176469999995</v>
      </c>
      <c r="GU26" s="7">
        <v>0.1764705882</v>
      </c>
      <c r="GV26" s="7">
        <v>0.47058823529999999</v>
      </c>
      <c r="GW26" s="7">
        <v>0.41176470590000003</v>
      </c>
      <c r="GX26" s="7">
        <v>0.29411764709999999</v>
      </c>
      <c r="GY26" s="7">
        <v>0.47058823529999999</v>
      </c>
      <c r="GZ26" s="7">
        <v>0.35294117650000001</v>
      </c>
      <c r="HA26" s="7">
        <v>0.1176470588</v>
      </c>
      <c r="HB26" s="7">
        <v>0.41176470590000003</v>
      </c>
      <c r="HC26" s="7">
        <v>0.1764705882</v>
      </c>
      <c r="HD26" s="7">
        <v>0.70588235290000001</v>
      </c>
      <c r="HE26" s="7">
        <v>0</v>
      </c>
      <c r="HF26" s="7">
        <v>5.8823529399999998E-2</v>
      </c>
      <c r="HG26" s="7">
        <v>0.35294117650000001</v>
      </c>
      <c r="HH26" s="7">
        <v>0.1176470588</v>
      </c>
      <c r="HI26" s="7">
        <v>0.1176470588</v>
      </c>
      <c r="HJ26" s="7">
        <v>0</v>
      </c>
      <c r="HK26" s="7">
        <v>0</v>
      </c>
      <c r="HL26" s="7">
        <v>0</v>
      </c>
      <c r="HM26" s="7">
        <v>0.1764705882</v>
      </c>
      <c r="HN26" s="7">
        <v>0</v>
      </c>
      <c r="HO26" s="7">
        <v>0</v>
      </c>
      <c r="HP26" s="7">
        <v>0</v>
      </c>
      <c r="HQ26" s="7">
        <v>0</v>
      </c>
      <c r="HR26" s="7">
        <v>0</v>
      </c>
      <c r="HS26" s="7">
        <v>0</v>
      </c>
      <c r="HT26" s="7">
        <v>0</v>
      </c>
      <c r="HU26" s="7">
        <v>0</v>
      </c>
      <c r="HV26" s="7">
        <v>0</v>
      </c>
      <c r="HW26" s="7">
        <v>5.8823529399999998E-2</v>
      </c>
      <c r="HX26" s="7">
        <v>5.8823529399999998E-2</v>
      </c>
      <c r="HY26" s="7">
        <v>0.1176470588</v>
      </c>
      <c r="HZ26" s="7">
        <v>5.8823529399999998E-2</v>
      </c>
      <c r="IA26" s="7">
        <v>0.1764705882</v>
      </c>
      <c r="IB26" s="7">
        <v>0.1764705882</v>
      </c>
      <c r="IC26" s="7">
        <v>0</v>
      </c>
      <c r="ID26" s="7">
        <v>0.1176470588</v>
      </c>
      <c r="IE26" s="7">
        <v>0.35294117650000001</v>
      </c>
      <c r="IF26" s="7">
        <v>5.8823529399999998E-2</v>
      </c>
      <c r="IG26" s="7">
        <v>0.29411764709999999</v>
      </c>
      <c r="IH26" s="7">
        <v>0.35294117650000001</v>
      </c>
      <c r="II26" s="7">
        <v>0.41176470590000003</v>
      </c>
      <c r="IJ26" s="7">
        <v>0.70588235290000001</v>
      </c>
      <c r="IK26" s="7">
        <v>0.58823529409999997</v>
      </c>
      <c r="IL26" s="7">
        <v>0.47058823529999999</v>
      </c>
      <c r="IM26" s="7">
        <v>0</v>
      </c>
      <c r="IN26" s="7">
        <v>0</v>
      </c>
      <c r="IO26" s="7">
        <v>0</v>
      </c>
      <c r="IP26" s="7">
        <v>0</v>
      </c>
      <c r="IQ26" s="7">
        <v>3.1176470587999998</v>
      </c>
      <c r="IR26" s="7">
        <v>3.4117647059</v>
      </c>
      <c r="IS26" s="7">
        <v>3.3529411764999999</v>
      </c>
      <c r="IT26" s="7">
        <v>3.2352941176000001</v>
      </c>
      <c r="IU26" s="7" t="s">
        <v>992</v>
      </c>
      <c r="IW26" s="7">
        <v>17</v>
      </c>
      <c r="IX26" s="7">
        <v>31</v>
      </c>
      <c r="IY26" s="7">
        <v>414</v>
      </c>
    </row>
    <row r="27" spans="1:259" x14ac:dyDescent="0.25">
      <c r="A27" s="7">
        <v>400040</v>
      </c>
      <c r="B27" s="7" t="s">
        <v>277</v>
      </c>
      <c r="C27" s="7" t="s">
        <v>46</v>
      </c>
      <c r="D27" s="7" t="s">
        <v>52</v>
      </c>
      <c r="E27" s="7" t="s">
        <v>91</v>
      </c>
      <c r="F27" s="7">
        <v>58</v>
      </c>
      <c r="G27" s="7" t="s">
        <v>48</v>
      </c>
      <c r="H27" s="7">
        <v>26</v>
      </c>
      <c r="I27" s="7" t="s">
        <v>57</v>
      </c>
      <c r="J27" s="7">
        <v>39</v>
      </c>
      <c r="K27" s="7" t="s">
        <v>57</v>
      </c>
      <c r="L27" s="7">
        <v>7.89</v>
      </c>
      <c r="M27" s="7" t="s">
        <v>46</v>
      </c>
      <c r="N27" s="7">
        <v>76.092544986999997</v>
      </c>
      <c r="O27" s="7">
        <v>174</v>
      </c>
      <c r="P27" s="7">
        <v>174</v>
      </c>
      <c r="Q27" s="7">
        <v>0</v>
      </c>
      <c r="R27" s="7">
        <v>164</v>
      </c>
      <c r="S27" s="7">
        <v>0</v>
      </c>
      <c r="T27" s="7">
        <v>0</v>
      </c>
      <c r="U27" s="7">
        <v>0</v>
      </c>
      <c r="V27" s="7">
        <v>0</v>
      </c>
      <c r="W27" s="7">
        <v>1</v>
      </c>
      <c r="X27" s="7">
        <v>5</v>
      </c>
      <c r="Y27" s="7">
        <v>1.14942529E-2</v>
      </c>
      <c r="Z27" s="7">
        <v>1.7241379300000002E-2</v>
      </c>
      <c r="AA27" s="7">
        <v>2.2988505699999998E-2</v>
      </c>
      <c r="AB27" s="7">
        <v>5.7471264000000001E-3</v>
      </c>
      <c r="AC27" s="7">
        <v>1.14942529E-2</v>
      </c>
      <c r="AD27" s="7">
        <v>5.7471264399999999E-2</v>
      </c>
      <c r="AE27" s="7">
        <v>4.0229885100000001E-2</v>
      </c>
      <c r="AF27" s="7">
        <v>4.5977011499999998E-2</v>
      </c>
      <c r="AG27" s="7">
        <v>4.5977011499999998E-2</v>
      </c>
      <c r="AH27" s="7">
        <v>2.87356322E-2</v>
      </c>
      <c r="AI27" s="7">
        <v>0.1034482759</v>
      </c>
      <c r="AJ27" s="7">
        <v>0.10919540229999999</v>
      </c>
      <c r="AK27" s="7">
        <v>0.27586206899999999</v>
      </c>
      <c r="AL27" s="7">
        <v>0.24137931030000001</v>
      </c>
      <c r="AM27" s="7">
        <v>0.29310344830000001</v>
      </c>
      <c r="AN27" s="7">
        <v>0.22988505749999999</v>
      </c>
      <c r="AO27" s="7">
        <v>0.24712643679999999</v>
      </c>
      <c r="AP27" s="7">
        <v>0.26436781609999999</v>
      </c>
      <c r="AQ27" s="7">
        <v>1.14942529E-2</v>
      </c>
      <c r="AR27" s="7">
        <v>2.2988505699999998E-2</v>
      </c>
      <c r="AS27" s="7">
        <v>2.2988505699999998E-2</v>
      </c>
      <c r="AT27" s="7">
        <v>1.7241379300000002E-2</v>
      </c>
      <c r="AU27" s="7">
        <v>2.87356322E-2</v>
      </c>
      <c r="AV27" s="7">
        <v>2.2988505699999998E-2</v>
      </c>
      <c r="AW27" s="7">
        <v>0.66091954019999999</v>
      </c>
      <c r="AX27" s="7">
        <v>0.67241379310000005</v>
      </c>
      <c r="AY27" s="7">
        <v>0.61494252869999999</v>
      </c>
      <c r="AZ27" s="7">
        <v>0.71839080460000004</v>
      </c>
      <c r="BA27" s="7">
        <v>0.60919540230000002</v>
      </c>
      <c r="BB27" s="7">
        <v>0.5459770115</v>
      </c>
      <c r="BC27" s="7">
        <v>3.6046511628000002</v>
      </c>
      <c r="BD27" s="7">
        <v>3.6058823529000001</v>
      </c>
      <c r="BE27" s="7">
        <v>3.5352941175999999</v>
      </c>
      <c r="BF27" s="7">
        <v>3.6900584795000002</v>
      </c>
      <c r="BG27" s="7">
        <v>3.4970414201</v>
      </c>
      <c r="BH27" s="7">
        <v>3.3294117647000001</v>
      </c>
      <c r="BI27" s="7">
        <v>1.14942529E-2</v>
      </c>
      <c r="BJ27" s="7">
        <v>1.14942529E-2</v>
      </c>
      <c r="BK27" s="7">
        <v>2.2988505699999998E-2</v>
      </c>
      <c r="BL27" s="7">
        <v>1.7241379300000002E-2</v>
      </c>
      <c r="BM27" s="7">
        <v>2.2988505699999998E-2</v>
      </c>
      <c r="BN27" s="7">
        <v>2.2988505699999998E-2</v>
      </c>
      <c r="BO27" s="7">
        <v>6.8965517200000007E-2</v>
      </c>
      <c r="BP27" s="7">
        <v>8.0459770099999994E-2</v>
      </c>
      <c r="BQ27" s="7">
        <v>7.4712643699999998E-2</v>
      </c>
      <c r="BR27" s="7">
        <v>4.0229885100000001E-2</v>
      </c>
      <c r="BS27" s="7">
        <v>6.3218390799999996E-2</v>
      </c>
      <c r="BT27" s="7">
        <v>5.7471264399999999E-2</v>
      </c>
      <c r="BU27" s="7">
        <v>5.1724137900000001E-2</v>
      </c>
      <c r="BV27" s="7">
        <v>3.4482758600000003E-2</v>
      </c>
      <c r="BW27" s="7">
        <v>9.7701149400000006E-2</v>
      </c>
      <c r="BX27" s="7">
        <v>9.1954022999999996E-2</v>
      </c>
      <c r="BY27" s="7">
        <v>8.0459770099999994E-2</v>
      </c>
      <c r="BZ27" s="7">
        <v>8.0459770099999994E-2</v>
      </c>
      <c r="CA27" s="7">
        <v>3.6627906977000002</v>
      </c>
      <c r="CB27" s="7">
        <v>3.5764705881999999</v>
      </c>
      <c r="CC27" s="7">
        <v>3.5555555555999998</v>
      </c>
      <c r="CD27" s="7">
        <v>3.6257309942</v>
      </c>
      <c r="CE27" s="7">
        <v>3.5917159763000002</v>
      </c>
      <c r="CF27" s="7">
        <v>3.4142011833999999</v>
      </c>
      <c r="CG27" s="7">
        <v>3.3550295858000001</v>
      </c>
      <c r="CH27" s="7">
        <v>3.3058823528999999</v>
      </c>
      <c r="CI27" s="7">
        <v>3.3450292398000001</v>
      </c>
      <c r="CJ27" s="7">
        <v>0.21839080459999999</v>
      </c>
      <c r="CK27" s="7">
        <v>0.25287356319999998</v>
      </c>
      <c r="CL27" s="7">
        <v>0.25287356319999998</v>
      </c>
      <c r="CM27" s="7">
        <v>0.21264367819999999</v>
      </c>
      <c r="CN27" s="7">
        <v>0.25862068970000002</v>
      </c>
      <c r="CO27" s="7">
        <v>0.30459770110000001</v>
      </c>
      <c r="CP27" s="7">
        <v>0.23563218389999999</v>
      </c>
      <c r="CQ27" s="7">
        <v>0.27586206899999999</v>
      </c>
      <c r="CR27" s="7">
        <v>0.25862068970000002</v>
      </c>
      <c r="CS27" s="7">
        <v>1.14942529E-2</v>
      </c>
      <c r="CT27" s="7">
        <v>2.2988505699999998E-2</v>
      </c>
      <c r="CU27" s="7">
        <v>1.7241379300000002E-2</v>
      </c>
      <c r="CV27" s="7">
        <v>1.7241379300000002E-2</v>
      </c>
      <c r="CW27" s="7">
        <v>2.87356322E-2</v>
      </c>
      <c r="CX27" s="7">
        <v>2.87356322E-2</v>
      </c>
      <c r="CY27" s="7">
        <v>2.87356322E-2</v>
      </c>
      <c r="CZ27" s="7">
        <v>2.2988505699999998E-2</v>
      </c>
      <c r="DA27" s="7">
        <v>1.7241379300000002E-2</v>
      </c>
      <c r="DB27" s="7">
        <v>0.71839080460000004</v>
      </c>
      <c r="DC27" s="7">
        <v>0.64942528740000005</v>
      </c>
      <c r="DD27" s="7">
        <v>0.64942528740000005</v>
      </c>
      <c r="DE27" s="7">
        <v>0.70114942530000002</v>
      </c>
      <c r="DF27" s="7">
        <v>0.65517241380000002</v>
      </c>
      <c r="DG27" s="7">
        <v>0.5459770115</v>
      </c>
      <c r="DH27" s="7">
        <v>0.57471264369999997</v>
      </c>
      <c r="DI27" s="7">
        <v>0.54022988510000003</v>
      </c>
      <c r="DJ27" s="7">
        <v>0.56896551719999999</v>
      </c>
      <c r="DK27" s="7">
        <v>0.21839080459999999</v>
      </c>
      <c r="DL27" s="7">
        <v>3.4482758600000003E-2</v>
      </c>
      <c r="DM27" s="7">
        <v>2.87356322E-2</v>
      </c>
      <c r="DN27" s="7">
        <v>4.0229885100000001E-2</v>
      </c>
      <c r="DO27" s="7">
        <v>1.7241379300000002E-2</v>
      </c>
      <c r="DP27" s="7">
        <v>4.0229885100000001E-2</v>
      </c>
      <c r="DQ27" s="7">
        <v>0.1206896552</v>
      </c>
      <c r="DR27" s="7">
        <v>4.0229885100000001E-2</v>
      </c>
      <c r="DS27" s="7">
        <v>3.4482758600000003E-2</v>
      </c>
      <c r="DT27" s="7">
        <v>0.24712643679999999</v>
      </c>
      <c r="DU27" s="7">
        <v>0.1494252874</v>
      </c>
      <c r="DV27" s="7">
        <v>0.1206896552</v>
      </c>
      <c r="DW27" s="7">
        <v>0.12643678159999999</v>
      </c>
      <c r="DX27" s="7">
        <v>8.6206896599999999E-2</v>
      </c>
      <c r="DY27" s="7">
        <v>9.7701149400000006E-2</v>
      </c>
      <c r="DZ27" s="7">
        <v>0.22988505749999999</v>
      </c>
      <c r="EA27" s="7">
        <v>0.1149425287</v>
      </c>
      <c r="EB27" s="7">
        <v>0.16091954019999999</v>
      </c>
      <c r="EC27" s="7">
        <v>0.16091954019999999</v>
      </c>
      <c r="ED27" s="7">
        <v>0.38505747130000001</v>
      </c>
      <c r="EE27" s="7">
        <v>0.30459770110000001</v>
      </c>
      <c r="EF27" s="7">
        <v>0.25862068970000002</v>
      </c>
      <c r="EG27" s="7">
        <v>0.25862068970000002</v>
      </c>
      <c r="EH27" s="7">
        <v>0.28735632179999998</v>
      </c>
      <c r="EI27" s="7">
        <v>0.20114942529999999</v>
      </c>
      <c r="EJ27" s="7">
        <v>0.36206896550000001</v>
      </c>
      <c r="EK27" s="7">
        <v>0.32183908049999999</v>
      </c>
      <c r="EL27" s="7">
        <v>0.36781609199999998</v>
      </c>
      <c r="EM27" s="7">
        <v>0.408045977</v>
      </c>
      <c r="EN27" s="7">
        <v>0.53448275860000005</v>
      </c>
      <c r="EO27" s="7">
        <v>0.5459770115</v>
      </c>
      <c r="EP27" s="7">
        <v>0.60919540230000002</v>
      </c>
      <c r="EQ27" s="7">
        <v>0.5459770115</v>
      </c>
      <c r="ER27" s="7">
        <v>0.41954022990000001</v>
      </c>
      <c r="ES27" s="7">
        <v>0.4655172414</v>
      </c>
      <c r="ET27" s="7">
        <v>0.44827586209999998</v>
      </c>
      <c r="EU27" s="7">
        <v>5.7471264000000001E-3</v>
      </c>
      <c r="EV27" s="7">
        <v>2.2988505699999998E-2</v>
      </c>
      <c r="EW27" s="7">
        <v>1.14942529E-2</v>
      </c>
      <c r="EX27" s="7">
        <v>2.87356322E-2</v>
      </c>
      <c r="EY27" s="7">
        <v>2.87356322E-2</v>
      </c>
      <c r="EZ27" s="7">
        <v>2.87356322E-2</v>
      </c>
      <c r="FA27" s="7">
        <v>2.87356322E-2</v>
      </c>
      <c r="FB27" s="7">
        <v>1.7241379300000002E-2</v>
      </c>
      <c r="FC27" s="7">
        <v>3.4482758600000003E-2</v>
      </c>
      <c r="FD27" s="7">
        <v>2.6820809249000002</v>
      </c>
      <c r="FE27" s="7">
        <v>3.1941176471000001</v>
      </c>
      <c r="FF27" s="7">
        <v>3.3604651162999999</v>
      </c>
      <c r="FG27" s="7">
        <v>3.349112426</v>
      </c>
      <c r="FH27" s="7">
        <v>3.5029585799</v>
      </c>
      <c r="FI27" s="7">
        <v>3.3786982248999999</v>
      </c>
      <c r="FJ27" s="7">
        <v>2.9467455620999998</v>
      </c>
      <c r="FK27" s="7">
        <v>3.2748538011999999</v>
      </c>
      <c r="FL27" s="7">
        <v>3.2261904762000002</v>
      </c>
      <c r="FM27" s="7">
        <v>4.5977011499999998E-2</v>
      </c>
      <c r="FN27" s="7">
        <v>5.7471264000000001E-3</v>
      </c>
      <c r="FO27" s="7">
        <v>2.2988505699999998E-2</v>
      </c>
      <c r="FP27" s="7">
        <v>2.2988505699999998E-2</v>
      </c>
      <c r="FQ27" s="7">
        <v>8.6206896599999999E-2</v>
      </c>
      <c r="FR27" s="7">
        <v>7.4712643699999998E-2</v>
      </c>
      <c r="FS27" s="7">
        <v>8.0459770099999994E-2</v>
      </c>
      <c r="FT27" s="7">
        <v>0.1149425287</v>
      </c>
      <c r="FU27" s="7">
        <v>0.10919540229999999</v>
      </c>
      <c r="FV27" s="7">
        <v>0.41954022990000001</v>
      </c>
      <c r="FW27" s="7">
        <v>1.7241379300000002E-2</v>
      </c>
      <c r="FX27" s="7">
        <v>0.64367816089999996</v>
      </c>
      <c r="FY27" s="7">
        <v>0.69540229890000005</v>
      </c>
      <c r="FZ27" s="7">
        <v>0.27011494250000001</v>
      </c>
      <c r="GA27" s="7">
        <v>0.18390804599999999</v>
      </c>
      <c r="GB27" s="7">
        <v>0.1494252874</v>
      </c>
      <c r="GC27" s="7">
        <v>0.27586206899999999</v>
      </c>
      <c r="GD27" s="7">
        <v>9.1954022999999996E-2</v>
      </c>
      <c r="GE27" s="7">
        <v>5.7471264399999999E-2</v>
      </c>
      <c r="GF27" s="7">
        <v>0.17241379309999999</v>
      </c>
      <c r="GG27" s="7">
        <v>5.7471264399999999E-2</v>
      </c>
      <c r="GH27" s="7">
        <v>5.7471264399999999E-2</v>
      </c>
      <c r="GI27" s="7">
        <v>0.25862068970000002</v>
      </c>
      <c r="GJ27" s="7">
        <v>2.2988505699999998E-2</v>
      </c>
      <c r="GK27" s="7">
        <v>4.0229885100000001E-2</v>
      </c>
      <c r="GL27" s="7">
        <v>2.2988505699999998E-2</v>
      </c>
      <c r="GM27" s="7">
        <v>2.87356322E-2</v>
      </c>
      <c r="GN27" s="7">
        <v>2.87356322E-2</v>
      </c>
      <c r="GO27" s="7">
        <v>0.15517241379999999</v>
      </c>
      <c r="GP27" s="7">
        <v>2.2988505699999998E-2</v>
      </c>
      <c r="GQ27" s="7">
        <v>0.19540229889999999</v>
      </c>
      <c r="GR27" s="7">
        <v>0.12643678159999999</v>
      </c>
      <c r="GS27" s="7">
        <v>0.38505747130000001</v>
      </c>
      <c r="GT27" s="7">
        <v>0.31609195400000001</v>
      </c>
      <c r="GU27" s="7">
        <v>0.22413793100000001</v>
      </c>
      <c r="GV27" s="7">
        <v>0.30459770110000001</v>
      </c>
      <c r="GW27" s="7">
        <v>0.3965517241</v>
      </c>
      <c r="GX27" s="7">
        <v>0.39080459769999998</v>
      </c>
      <c r="GY27" s="7">
        <v>0.53448275860000005</v>
      </c>
      <c r="GZ27" s="7">
        <v>0.591954023</v>
      </c>
      <c r="HA27" s="7">
        <v>0.29885057469999998</v>
      </c>
      <c r="HB27" s="7">
        <v>0.61494252869999999</v>
      </c>
      <c r="HC27" s="7">
        <v>0.34482758619999998</v>
      </c>
      <c r="HD27" s="7">
        <v>0.4425287356</v>
      </c>
      <c r="HE27" s="7">
        <v>4.5977011499999998E-2</v>
      </c>
      <c r="HF27" s="7">
        <v>4.0229885100000001E-2</v>
      </c>
      <c r="HG27" s="7">
        <v>0.20689655169999999</v>
      </c>
      <c r="HH27" s="7">
        <v>4.5977011499999998E-2</v>
      </c>
      <c r="HI27" s="7">
        <v>5.1724137900000001E-2</v>
      </c>
      <c r="HJ27" s="7">
        <v>2.2988505699999998E-2</v>
      </c>
      <c r="HK27" s="7">
        <v>5.7471264000000001E-3</v>
      </c>
      <c r="HL27" s="7">
        <v>0</v>
      </c>
      <c r="HM27" s="7">
        <v>0.1034482759</v>
      </c>
      <c r="HN27" s="7">
        <v>0</v>
      </c>
      <c r="HO27" s="7">
        <v>5.7471264000000001E-3</v>
      </c>
      <c r="HP27" s="7">
        <v>5.7471264000000001E-3</v>
      </c>
      <c r="HQ27" s="7">
        <v>0</v>
      </c>
      <c r="HR27" s="7">
        <v>2.2988505699999998E-2</v>
      </c>
      <c r="HS27" s="7">
        <v>1.14942529E-2</v>
      </c>
      <c r="HT27" s="7">
        <v>1.14942529E-2</v>
      </c>
      <c r="HU27" s="7">
        <v>5.7471264000000001E-3</v>
      </c>
      <c r="HV27" s="7">
        <v>1.14942529E-2</v>
      </c>
      <c r="HW27" s="7">
        <v>3.4482758600000003E-2</v>
      </c>
      <c r="HX27" s="7">
        <v>1.14942529E-2</v>
      </c>
      <c r="HY27" s="7">
        <v>2.87356322E-2</v>
      </c>
      <c r="HZ27" s="7">
        <v>3.4482758600000003E-2</v>
      </c>
      <c r="IA27" s="7">
        <v>0.1149425287</v>
      </c>
      <c r="IB27" s="7">
        <v>7.4712643699999998E-2</v>
      </c>
      <c r="IC27" s="7">
        <v>9.7701149400000006E-2</v>
      </c>
      <c r="ID27" s="7">
        <v>0.16091954019999999</v>
      </c>
      <c r="IE27" s="7">
        <v>0.41379310339999997</v>
      </c>
      <c r="IF27" s="7">
        <v>0.33908045980000001</v>
      </c>
      <c r="IG27" s="7">
        <v>0.33333333329999998</v>
      </c>
      <c r="IH27" s="7">
        <v>0.31609195400000001</v>
      </c>
      <c r="II27" s="7">
        <v>0.43678160919999998</v>
      </c>
      <c r="IJ27" s="7">
        <v>0.56321839080000002</v>
      </c>
      <c r="IK27" s="7">
        <v>0.52298850569999999</v>
      </c>
      <c r="IL27" s="7">
        <v>0.48275862069999997</v>
      </c>
      <c r="IM27" s="7">
        <v>0</v>
      </c>
      <c r="IN27" s="7">
        <v>1.14942529E-2</v>
      </c>
      <c r="IO27" s="7">
        <v>1.7241379300000002E-2</v>
      </c>
      <c r="IP27" s="7">
        <v>5.7471264000000001E-3</v>
      </c>
      <c r="IQ27" s="7">
        <v>3.2528735632000001</v>
      </c>
      <c r="IR27" s="7">
        <v>3.4709302326000002</v>
      </c>
      <c r="IS27" s="7">
        <v>3.3742690058</v>
      </c>
      <c r="IT27" s="7">
        <v>3.2543352601</v>
      </c>
      <c r="IU27" s="7" t="s">
        <v>993</v>
      </c>
      <c r="IV27" s="7" t="s">
        <v>1018</v>
      </c>
      <c r="IW27" s="7">
        <v>174</v>
      </c>
      <c r="IX27" s="7">
        <v>296</v>
      </c>
      <c r="IY27" s="7">
        <v>389</v>
      </c>
    </row>
    <row r="28" spans="1:259" x14ac:dyDescent="0.25">
      <c r="A28" s="7">
        <v>400043</v>
      </c>
      <c r="B28" s="7" t="s">
        <v>339</v>
      </c>
      <c r="C28" s="7" t="s">
        <v>46</v>
      </c>
      <c r="D28" s="7" t="s">
        <v>169</v>
      </c>
      <c r="E28" s="154">
        <v>0.67</v>
      </c>
      <c r="F28" s="7">
        <v>65</v>
      </c>
      <c r="G28" s="7" t="s">
        <v>47</v>
      </c>
      <c r="H28" s="7">
        <v>72</v>
      </c>
      <c r="I28" s="7" t="s">
        <v>47</v>
      </c>
      <c r="J28" s="7">
        <v>78</v>
      </c>
      <c r="K28" s="7" t="s">
        <v>47</v>
      </c>
      <c r="L28" s="7">
        <v>8.9</v>
      </c>
      <c r="M28" s="7" t="s">
        <v>46</v>
      </c>
      <c r="N28" s="7">
        <v>67.256637167999997</v>
      </c>
      <c r="O28" s="7">
        <v>178</v>
      </c>
      <c r="P28" s="7">
        <v>178</v>
      </c>
      <c r="Q28" s="7">
        <v>5</v>
      </c>
      <c r="R28" s="7">
        <v>152</v>
      </c>
      <c r="S28" s="7">
        <v>0</v>
      </c>
      <c r="T28" s="7">
        <v>6</v>
      </c>
      <c r="U28" s="7">
        <v>1</v>
      </c>
      <c r="V28" s="7">
        <v>0</v>
      </c>
      <c r="W28" s="7">
        <v>8</v>
      </c>
      <c r="X28" s="7">
        <v>3</v>
      </c>
      <c r="Y28" s="7">
        <v>1.68539326E-2</v>
      </c>
      <c r="Z28" s="7">
        <v>5.6179775000000003E-3</v>
      </c>
      <c r="AA28" s="7">
        <v>5.6179775000000003E-3</v>
      </c>
      <c r="AB28" s="7">
        <v>0</v>
      </c>
      <c r="AC28" s="7">
        <v>1.68539326E-2</v>
      </c>
      <c r="AD28" s="7">
        <v>3.9325842700000002E-2</v>
      </c>
      <c r="AE28" s="7">
        <v>6.1797752800000001E-2</v>
      </c>
      <c r="AF28" s="7">
        <v>4.4943820199999998E-2</v>
      </c>
      <c r="AG28" s="7">
        <v>5.0561797800000002E-2</v>
      </c>
      <c r="AH28" s="7">
        <v>1.68539326E-2</v>
      </c>
      <c r="AI28" s="7">
        <v>0.1011235955</v>
      </c>
      <c r="AJ28" s="7">
        <v>0.1235955056</v>
      </c>
      <c r="AK28" s="7">
        <v>0.29213483150000003</v>
      </c>
      <c r="AL28" s="7">
        <v>0.26404494379999999</v>
      </c>
      <c r="AM28" s="7">
        <v>0.22471910110000001</v>
      </c>
      <c r="AN28" s="7">
        <v>0.1516853933</v>
      </c>
      <c r="AO28" s="7">
        <v>0.21348314609999999</v>
      </c>
      <c r="AP28" s="7">
        <v>0.2191011236</v>
      </c>
      <c r="AQ28" s="7">
        <v>0</v>
      </c>
      <c r="AR28" s="7">
        <v>5.6179775000000003E-3</v>
      </c>
      <c r="AS28" s="7">
        <v>1.68539326E-2</v>
      </c>
      <c r="AT28" s="7">
        <v>0</v>
      </c>
      <c r="AU28" s="7">
        <v>0</v>
      </c>
      <c r="AV28" s="7">
        <v>3.3707865199999999E-2</v>
      </c>
      <c r="AW28" s="7">
        <v>0.62921348310000003</v>
      </c>
      <c r="AX28" s="7">
        <v>0.67977528089999995</v>
      </c>
      <c r="AY28" s="7">
        <v>0.70224719099999999</v>
      </c>
      <c r="AZ28" s="7">
        <v>0.83146067420000003</v>
      </c>
      <c r="BA28" s="7">
        <v>0.66853932579999997</v>
      </c>
      <c r="BB28" s="7">
        <v>0.58426966290000004</v>
      </c>
      <c r="BC28" s="7">
        <v>3.5337078651999998</v>
      </c>
      <c r="BD28" s="7">
        <v>3.6271186440999998</v>
      </c>
      <c r="BE28" s="7">
        <v>3.6514285713999999</v>
      </c>
      <c r="BF28" s="7">
        <v>3.8146067416</v>
      </c>
      <c r="BG28" s="7">
        <v>3.5337078651999998</v>
      </c>
      <c r="BH28" s="7">
        <v>3.3953488371999998</v>
      </c>
      <c r="BI28" s="7">
        <v>0</v>
      </c>
      <c r="BJ28" s="7">
        <v>5.6179775000000003E-3</v>
      </c>
      <c r="BK28" s="7">
        <v>0</v>
      </c>
      <c r="BL28" s="7">
        <v>5.6179775000000003E-3</v>
      </c>
      <c r="BM28" s="7">
        <v>0</v>
      </c>
      <c r="BN28" s="7">
        <v>5.6179775000000003E-3</v>
      </c>
      <c r="BO28" s="7">
        <v>5.6179775000000003E-3</v>
      </c>
      <c r="BP28" s="7">
        <v>3.3707865199999999E-2</v>
      </c>
      <c r="BQ28" s="7">
        <v>2.2471910099999999E-2</v>
      </c>
      <c r="BR28" s="7">
        <v>1.68539326E-2</v>
      </c>
      <c r="BS28" s="7">
        <v>1.12359551E-2</v>
      </c>
      <c r="BT28" s="7">
        <v>1.68539326E-2</v>
      </c>
      <c r="BU28" s="7">
        <v>5.6179775000000003E-3</v>
      </c>
      <c r="BV28" s="7">
        <v>1.68539326E-2</v>
      </c>
      <c r="BW28" s="7">
        <v>2.8089887599999998E-2</v>
      </c>
      <c r="BX28" s="7">
        <v>4.4943820199999998E-2</v>
      </c>
      <c r="BY28" s="7">
        <v>7.8651685400000004E-2</v>
      </c>
      <c r="BZ28" s="7">
        <v>7.3033707899999994E-2</v>
      </c>
      <c r="CA28" s="7">
        <v>3.8531073446000002</v>
      </c>
      <c r="CB28" s="7">
        <v>3.8587570621</v>
      </c>
      <c r="CC28" s="7">
        <v>3.8248587570999999</v>
      </c>
      <c r="CD28" s="7">
        <v>3.8531073446000002</v>
      </c>
      <c r="CE28" s="7">
        <v>3.8587570621</v>
      </c>
      <c r="CF28" s="7">
        <v>3.6875</v>
      </c>
      <c r="CG28" s="7">
        <v>3.7118644068000002</v>
      </c>
      <c r="CH28" s="7">
        <v>3.5310734463000002</v>
      </c>
      <c r="CI28" s="7">
        <v>3.6011235954999998</v>
      </c>
      <c r="CJ28" s="7">
        <v>0.1123595506</v>
      </c>
      <c r="CK28" s="7">
        <v>0.1011235955</v>
      </c>
      <c r="CL28" s="7">
        <v>0.1404494382</v>
      </c>
      <c r="CM28" s="7">
        <v>0.11797752810000001</v>
      </c>
      <c r="CN28" s="7">
        <v>0.10674157300000001</v>
      </c>
      <c r="CO28" s="7">
        <v>0.23595505620000001</v>
      </c>
      <c r="CP28" s="7">
        <v>0.1797752809</v>
      </c>
      <c r="CQ28" s="7">
        <v>0.2078651685</v>
      </c>
      <c r="CR28" s="7">
        <v>0.18539325840000001</v>
      </c>
      <c r="CS28" s="7">
        <v>5.6179775000000003E-3</v>
      </c>
      <c r="CT28" s="7">
        <v>5.6179775000000003E-3</v>
      </c>
      <c r="CU28" s="7">
        <v>5.6179775000000003E-3</v>
      </c>
      <c r="CV28" s="7">
        <v>5.6179775000000003E-3</v>
      </c>
      <c r="CW28" s="7">
        <v>5.6179775000000003E-3</v>
      </c>
      <c r="CX28" s="7">
        <v>1.12359551E-2</v>
      </c>
      <c r="CY28" s="7">
        <v>5.6179775000000003E-3</v>
      </c>
      <c r="CZ28" s="7">
        <v>5.6179775000000003E-3</v>
      </c>
      <c r="DA28" s="7">
        <v>0</v>
      </c>
      <c r="DB28" s="7">
        <v>0.86516853930000004</v>
      </c>
      <c r="DC28" s="7">
        <v>0.87640449440000001</v>
      </c>
      <c r="DD28" s="7">
        <v>0.83707865169999995</v>
      </c>
      <c r="DE28" s="7">
        <v>0.86516853930000004</v>
      </c>
      <c r="DF28" s="7">
        <v>0.87078651689999997</v>
      </c>
      <c r="DG28" s="7">
        <v>0.7191011236</v>
      </c>
      <c r="DH28" s="7">
        <v>0.76404494379999999</v>
      </c>
      <c r="DI28" s="7">
        <v>0.67415730340000002</v>
      </c>
      <c r="DJ28" s="7">
        <v>0.7191011236</v>
      </c>
      <c r="DK28" s="7">
        <v>0.14606741570000001</v>
      </c>
      <c r="DL28" s="7">
        <v>2.2471910099999999E-2</v>
      </c>
      <c r="DM28" s="7">
        <v>2.8089887599999998E-2</v>
      </c>
      <c r="DN28" s="7">
        <v>2.2471910099999999E-2</v>
      </c>
      <c r="DO28" s="7">
        <v>1.68539326E-2</v>
      </c>
      <c r="DP28" s="7">
        <v>2.2471910099999999E-2</v>
      </c>
      <c r="DQ28" s="7">
        <v>2.2471910099999999E-2</v>
      </c>
      <c r="DR28" s="7">
        <v>2.8089887599999998E-2</v>
      </c>
      <c r="DS28" s="7">
        <v>1.68539326E-2</v>
      </c>
      <c r="DT28" s="7">
        <v>0.191011236</v>
      </c>
      <c r="DU28" s="7">
        <v>1.68539326E-2</v>
      </c>
      <c r="DV28" s="7">
        <v>1.68539326E-2</v>
      </c>
      <c r="DW28" s="7">
        <v>4.4943820199999998E-2</v>
      </c>
      <c r="DX28" s="7">
        <v>5.6179775299999998E-2</v>
      </c>
      <c r="DY28" s="7">
        <v>6.7415730300000004E-2</v>
      </c>
      <c r="DZ28" s="7">
        <v>9.5505618E-2</v>
      </c>
      <c r="EA28" s="7">
        <v>4.4943820199999998E-2</v>
      </c>
      <c r="EB28" s="7">
        <v>6.1797752800000001E-2</v>
      </c>
      <c r="EC28" s="7">
        <v>0.25842696630000001</v>
      </c>
      <c r="ED28" s="7">
        <v>0.16292134829999999</v>
      </c>
      <c r="EE28" s="7">
        <v>0.22471910110000001</v>
      </c>
      <c r="EF28" s="7">
        <v>0.2191011236</v>
      </c>
      <c r="EG28" s="7">
        <v>0.2078651685</v>
      </c>
      <c r="EH28" s="7">
        <v>0.25842696630000001</v>
      </c>
      <c r="EI28" s="7">
        <v>0.28651685389999998</v>
      </c>
      <c r="EJ28" s="7">
        <v>0.23595505620000001</v>
      </c>
      <c r="EK28" s="7">
        <v>0.28651685389999998</v>
      </c>
      <c r="EL28" s="7">
        <v>0.38202247189999999</v>
      </c>
      <c r="EM28" s="7">
        <v>0.78651685390000003</v>
      </c>
      <c r="EN28" s="7">
        <v>0.71348314609999997</v>
      </c>
      <c r="EO28" s="7">
        <v>0.68539325839999998</v>
      </c>
      <c r="EP28" s="7">
        <v>0.70224719099999999</v>
      </c>
      <c r="EQ28" s="7">
        <v>0.6404494382</v>
      </c>
      <c r="ER28" s="7">
        <v>0.53932584269999995</v>
      </c>
      <c r="ES28" s="7">
        <v>0.66853932579999997</v>
      </c>
      <c r="ET28" s="7">
        <v>0.60674157299999998</v>
      </c>
      <c r="EU28" s="7">
        <v>2.2471910099999999E-2</v>
      </c>
      <c r="EV28" s="7">
        <v>1.12359551E-2</v>
      </c>
      <c r="EW28" s="7">
        <v>1.68539326E-2</v>
      </c>
      <c r="EX28" s="7">
        <v>2.8089887599999998E-2</v>
      </c>
      <c r="EY28" s="7">
        <v>1.68539326E-2</v>
      </c>
      <c r="EZ28" s="7">
        <v>1.12359551E-2</v>
      </c>
      <c r="FA28" s="7">
        <v>5.6179775299999998E-2</v>
      </c>
      <c r="FB28" s="7">
        <v>2.2471910099999999E-2</v>
      </c>
      <c r="FC28" s="7">
        <v>2.8089887599999998E-2</v>
      </c>
      <c r="FD28" s="7">
        <v>2.8965517241000001</v>
      </c>
      <c r="FE28" s="7">
        <v>3.7329545455000002</v>
      </c>
      <c r="FF28" s="7">
        <v>3.6514285713999999</v>
      </c>
      <c r="FG28" s="7">
        <v>3.6127167629999999</v>
      </c>
      <c r="FH28" s="7">
        <v>3.6228571429</v>
      </c>
      <c r="FI28" s="7">
        <v>3.5340909091000001</v>
      </c>
      <c r="FJ28" s="7">
        <v>3.4226190476</v>
      </c>
      <c r="FK28" s="7">
        <v>3.5804597701</v>
      </c>
      <c r="FL28" s="7">
        <v>3.5260115607000002</v>
      </c>
      <c r="FM28" s="7">
        <v>1.12359551E-2</v>
      </c>
      <c r="FN28" s="7">
        <v>0</v>
      </c>
      <c r="FO28" s="7">
        <v>5.6179775000000003E-3</v>
      </c>
      <c r="FP28" s="7">
        <v>1.12359551E-2</v>
      </c>
      <c r="FQ28" s="7">
        <v>2.8089887599999998E-2</v>
      </c>
      <c r="FR28" s="7">
        <v>2.2471910099999999E-2</v>
      </c>
      <c r="FS28" s="7">
        <v>6.7415730300000004E-2</v>
      </c>
      <c r="FT28" s="7">
        <v>0.1292134831</v>
      </c>
      <c r="FU28" s="7">
        <v>0.16292134829999999</v>
      </c>
      <c r="FV28" s="7">
        <v>0.52808988759999997</v>
      </c>
      <c r="FW28" s="7">
        <v>3.3707865199999999E-2</v>
      </c>
      <c r="FX28" s="7">
        <v>0.50561797750000004</v>
      </c>
      <c r="FY28" s="7">
        <v>0.60112359550000005</v>
      </c>
      <c r="FZ28" s="7">
        <v>0.1685393258</v>
      </c>
      <c r="GA28" s="7">
        <v>0.2191011236</v>
      </c>
      <c r="GB28" s="7">
        <v>0.1404494382</v>
      </c>
      <c r="GC28" s="7">
        <v>0.191011236</v>
      </c>
      <c r="GD28" s="7">
        <v>5.6179775299999998E-2</v>
      </c>
      <c r="GE28" s="7">
        <v>3.9325842700000002E-2</v>
      </c>
      <c r="GF28" s="7">
        <v>0.30337078649999999</v>
      </c>
      <c r="GG28" s="7">
        <v>0.10674157300000001</v>
      </c>
      <c r="GH28" s="7">
        <v>9.5505618E-2</v>
      </c>
      <c r="GI28" s="7">
        <v>0.31460674160000002</v>
      </c>
      <c r="GJ28" s="7">
        <v>0.1123595506</v>
      </c>
      <c r="GK28" s="7">
        <v>0.1235955056</v>
      </c>
      <c r="GL28" s="7">
        <v>2.2471910099999999E-2</v>
      </c>
      <c r="GM28" s="7">
        <v>1.12359551E-2</v>
      </c>
      <c r="GN28" s="7">
        <v>1.12359551E-2</v>
      </c>
      <c r="GO28" s="7">
        <v>1.12359551E-2</v>
      </c>
      <c r="GP28" s="7">
        <v>1.68539326E-2</v>
      </c>
      <c r="GQ28" s="7">
        <v>8.9887640399999996E-2</v>
      </c>
      <c r="GR28" s="7">
        <v>5.6179775000000003E-3</v>
      </c>
      <c r="GS28" s="7">
        <v>0.23595505620000001</v>
      </c>
      <c r="GT28" s="7">
        <v>0.23595505620000001</v>
      </c>
      <c r="GU28" s="7">
        <v>0.2471910112</v>
      </c>
      <c r="GV28" s="7">
        <v>0.27528089890000002</v>
      </c>
      <c r="GW28" s="7">
        <v>0.30898876400000003</v>
      </c>
      <c r="GX28" s="7">
        <v>0.191011236</v>
      </c>
      <c r="GY28" s="7">
        <v>0.70786516850000003</v>
      </c>
      <c r="GZ28" s="7">
        <v>0.65730337080000001</v>
      </c>
      <c r="HA28" s="7">
        <v>0.62921348310000003</v>
      </c>
      <c r="HB28" s="7">
        <v>0.59550561800000001</v>
      </c>
      <c r="HC28" s="7">
        <v>0.48876404490000003</v>
      </c>
      <c r="HD28" s="7">
        <v>0.73595505620000001</v>
      </c>
      <c r="HE28" s="7">
        <v>1.68539326E-2</v>
      </c>
      <c r="HF28" s="7">
        <v>5.0561797800000002E-2</v>
      </c>
      <c r="HG28" s="7">
        <v>6.7415730300000004E-2</v>
      </c>
      <c r="HH28" s="7">
        <v>5.6179775299999998E-2</v>
      </c>
      <c r="HI28" s="7">
        <v>5.6179775299999998E-2</v>
      </c>
      <c r="HJ28" s="7">
        <v>1.68539326E-2</v>
      </c>
      <c r="HK28" s="7">
        <v>2.2471910099999999E-2</v>
      </c>
      <c r="HL28" s="7">
        <v>2.8089887599999998E-2</v>
      </c>
      <c r="HM28" s="7">
        <v>3.3707865199999999E-2</v>
      </c>
      <c r="HN28" s="7">
        <v>3.9325842700000002E-2</v>
      </c>
      <c r="HO28" s="7">
        <v>3.9325842700000002E-2</v>
      </c>
      <c r="HP28" s="7">
        <v>3.9325842700000002E-2</v>
      </c>
      <c r="HQ28" s="7">
        <v>5.6179775000000003E-3</v>
      </c>
      <c r="HR28" s="7">
        <v>1.68539326E-2</v>
      </c>
      <c r="HS28" s="7">
        <v>1.12359551E-2</v>
      </c>
      <c r="HT28" s="7">
        <v>1.68539326E-2</v>
      </c>
      <c r="HU28" s="7">
        <v>1.68539326E-2</v>
      </c>
      <c r="HV28" s="7">
        <v>1.12359551E-2</v>
      </c>
      <c r="HW28" s="7">
        <v>3.3707865199999999E-2</v>
      </c>
      <c r="HX28" s="7">
        <v>1.12359551E-2</v>
      </c>
      <c r="HY28" s="7">
        <v>1.12359551E-2</v>
      </c>
      <c r="HZ28" s="7">
        <v>3.9325842700000002E-2</v>
      </c>
      <c r="IA28" s="7">
        <v>9.5505618E-2</v>
      </c>
      <c r="IB28" s="7">
        <v>4.4943820199999998E-2</v>
      </c>
      <c r="IC28" s="7">
        <v>7.8651685400000004E-2</v>
      </c>
      <c r="ID28" s="7">
        <v>0.1404494382</v>
      </c>
      <c r="IE28" s="7">
        <v>0.33146067420000003</v>
      </c>
      <c r="IF28" s="7">
        <v>0.22471910110000001</v>
      </c>
      <c r="IG28" s="7">
        <v>0.22471910110000001</v>
      </c>
      <c r="IH28" s="7">
        <v>0.27528089890000002</v>
      </c>
      <c r="II28" s="7">
        <v>0.52808988759999997</v>
      </c>
      <c r="IJ28" s="7">
        <v>0.69662921349999996</v>
      </c>
      <c r="IK28" s="7">
        <v>0.66853932579999997</v>
      </c>
      <c r="IL28" s="7">
        <v>0.50561797750000004</v>
      </c>
      <c r="IM28" s="7">
        <v>1.12359551E-2</v>
      </c>
      <c r="IN28" s="7">
        <v>2.2471910099999999E-2</v>
      </c>
      <c r="IO28" s="7">
        <v>1.68539326E-2</v>
      </c>
      <c r="IP28" s="7">
        <v>3.9325842700000002E-2</v>
      </c>
      <c r="IQ28" s="7">
        <v>3.3693181818000002</v>
      </c>
      <c r="IR28" s="7">
        <v>3.6436781609</v>
      </c>
      <c r="IS28" s="7">
        <v>3.5771428571000001</v>
      </c>
      <c r="IT28" s="7">
        <v>3.2982456139999998</v>
      </c>
      <c r="IU28" s="7" t="s">
        <v>994</v>
      </c>
      <c r="IV28" s="7">
        <v>67</v>
      </c>
      <c r="IW28" s="7">
        <v>178</v>
      </c>
      <c r="IX28" s="7">
        <v>228</v>
      </c>
      <c r="IY28" s="7">
        <v>339</v>
      </c>
    </row>
    <row r="29" spans="1:259" x14ac:dyDescent="0.25">
      <c r="A29" s="7">
        <v>400044</v>
      </c>
      <c r="B29" s="7" t="s">
        <v>382</v>
      </c>
      <c r="D29" s="7" t="s">
        <v>52</v>
      </c>
      <c r="E29" s="7" t="s">
        <v>53</v>
      </c>
      <c r="M29" s="7" t="s">
        <v>46</v>
      </c>
      <c r="IU29" s="7" t="s">
        <v>995</v>
      </c>
      <c r="IY29" s="7">
        <v>875</v>
      </c>
    </row>
    <row r="30" spans="1:259" x14ac:dyDescent="0.25">
      <c r="A30" s="7">
        <v>400045</v>
      </c>
      <c r="B30" s="7" t="s">
        <v>474</v>
      </c>
      <c r="C30" s="7" t="s">
        <v>46</v>
      </c>
      <c r="D30" s="7" t="s">
        <v>52</v>
      </c>
      <c r="E30" s="154">
        <v>0.37</v>
      </c>
      <c r="F30" s="7">
        <v>70</v>
      </c>
      <c r="G30" s="7" t="s">
        <v>47</v>
      </c>
      <c r="H30" s="7">
        <v>18</v>
      </c>
      <c r="I30" s="7" t="s">
        <v>81</v>
      </c>
      <c r="J30" s="7">
        <v>47</v>
      </c>
      <c r="K30" s="7" t="s">
        <v>48</v>
      </c>
      <c r="L30" s="7">
        <v>8.31</v>
      </c>
      <c r="M30" s="7" t="s">
        <v>46</v>
      </c>
      <c r="N30" s="7">
        <v>37.104072398</v>
      </c>
      <c r="O30" s="7">
        <v>53</v>
      </c>
      <c r="P30" s="7">
        <v>53</v>
      </c>
      <c r="Q30" s="7">
        <v>0</v>
      </c>
      <c r="R30" s="7">
        <v>47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3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1.8867924500000001E-2</v>
      </c>
      <c r="AE30" s="7">
        <v>1.8867924500000001E-2</v>
      </c>
      <c r="AF30" s="7">
        <v>3.7735849100000003E-2</v>
      </c>
      <c r="AG30" s="7">
        <v>3.7735849100000003E-2</v>
      </c>
      <c r="AH30" s="7">
        <v>3.7735849100000003E-2</v>
      </c>
      <c r="AI30" s="7">
        <v>0.1509433962</v>
      </c>
      <c r="AJ30" s="7">
        <v>0.11320754719999999</v>
      </c>
      <c r="AK30" s="7">
        <v>0.2641509434</v>
      </c>
      <c r="AL30" s="7">
        <v>0.1320754717</v>
      </c>
      <c r="AM30" s="7">
        <v>0.1509433962</v>
      </c>
      <c r="AN30" s="7">
        <v>0.1509433962</v>
      </c>
      <c r="AO30" s="7">
        <v>0.35849056600000001</v>
      </c>
      <c r="AP30" s="7">
        <v>0.4339622642</v>
      </c>
      <c r="AQ30" s="7">
        <v>1.8867924500000001E-2</v>
      </c>
      <c r="AR30" s="7">
        <v>0</v>
      </c>
      <c r="AS30" s="7">
        <v>1.8867924500000001E-2</v>
      </c>
      <c r="AT30" s="7">
        <v>1.8867924500000001E-2</v>
      </c>
      <c r="AU30" s="7">
        <v>0</v>
      </c>
      <c r="AV30" s="7">
        <v>0</v>
      </c>
      <c r="AW30" s="7">
        <v>0.69811320750000005</v>
      </c>
      <c r="AX30" s="7">
        <v>0.83018867919999995</v>
      </c>
      <c r="AY30" s="7">
        <v>0.79245283020000001</v>
      </c>
      <c r="AZ30" s="7">
        <v>0.79245283020000001</v>
      </c>
      <c r="BA30" s="7">
        <v>0.49056603770000001</v>
      </c>
      <c r="BB30" s="7">
        <v>0.4339622642</v>
      </c>
      <c r="BC30" s="7">
        <v>3.6923076923</v>
      </c>
      <c r="BD30" s="7">
        <v>3.7924528301999998</v>
      </c>
      <c r="BE30" s="7">
        <v>3.7692307692</v>
      </c>
      <c r="BF30" s="7">
        <v>3.7692307692</v>
      </c>
      <c r="BG30" s="7">
        <v>3.3396226415000001</v>
      </c>
      <c r="BH30" s="7">
        <v>3.2830188679000001</v>
      </c>
      <c r="BI30" s="7">
        <v>0</v>
      </c>
      <c r="BJ30" s="7">
        <v>0</v>
      </c>
      <c r="BK30" s="7">
        <v>0</v>
      </c>
      <c r="BL30" s="7">
        <v>1.8867924500000001E-2</v>
      </c>
      <c r="BM30" s="7">
        <v>0</v>
      </c>
      <c r="BN30" s="7">
        <v>0</v>
      </c>
      <c r="BO30" s="7">
        <v>3.7735849100000003E-2</v>
      </c>
      <c r="BP30" s="7">
        <v>0.1320754717</v>
      </c>
      <c r="BQ30" s="7">
        <v>9.4339622600000006E-2</v>
      </c>
      <c r="BR30" s="7">
        <v>3.7735849100000003E-2</v>
      </c>
      <c r="BS30" s="7">
        <v>5.6603773599999997E-2</v>
      </c>
      <c r="BT30" s="7">
        <v>3.7735849100000003E-2</v>
      </c>
      <c r="BU30" s="7">
        <v>0</v>
      </c>
      <c r="BV30" s="7">
        <v>3.7735849100000003E-2</v>
      </c>
      <c r="BW30" s="7">
        <v>0.1320754717</v>
      </c>
      <c r="BX30" s="7">
        <v>0.18867924529999999</v>
      </c>
      <c r="BY30" s="7">
        <v>0.1698113208</v>
      </c>
      <c r="BZ30" s="7">
        <v>0.1320754717</v>
      </c>
      <c r="CA30" s="7">
        <v>3.7169811320999999</v>
      </c>
      <c r="CB30" s="7">
        <v>3.6226415094000002</v>
      </c>
      <c r="CC30" s="7">
        <v>3.6226415094000002</v>
      </c>
      <c r="CD30" s="7">
        <v>3.6792452830000002</v>
      </c>
      <c r="CE30" s="7">
        <v>3.5849056604</v>
      </c>
      <c r="CF30" s="7">
        <v>3.4339622641999998</v>
      </c>
      <c r="CG30" s="7">
        <v>3.2830188679000001</v>
      </c>
      <c r="CH30" s="7">
        <v>3.0961538462</v>
      </c>
      <c r="CI30" s="7">
        <v>3.1923076923</v>
      </c>
      <c r="CJ30" s="7">
        <v>0.20754716979999999</v>
      </c>
      <c r="CK30" s="7">
        <v>0.2641509434</v>
      </c>
      <c r="CL30" s="7">
        <v>0.3018867925</v>
      </c>
      <c r="CM30" s="7">
        <v>0.2641509434</v>
      </c>
      <c r="CN30" s="7">
        <v>0.33962264149999999</v>
      </c>
      <c r="CO30" s="7">
        <v>0.3018867925</v>
      </c>
      <c r="CP30" s="7">
        <v>0.22641509430000001</v>
      </c>
      <c r="CQ30" s="7">
        <v>0.1509433962</v>
      </c>
      <c r="CR30" s="7">
        <v>0.24528301890000001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1.8867924500000001E-2</v>
      </c>
      <c r="DA30" s="7">
        <v>1.8867924500000001E-2</v>
      </c>
      <c r="DB30" s="7">
        <v>0.75471698109999996</v>
      </c>
      <c r="DC30" s="7">
        <v>0.67924528299999998</v>
      </c>
      <c r="DD30" s="7">
        <v>0.66037735850000001</v>
      </c>
      <c r="DE30" s="7">
        <v>0.71698113210000003</v>
      </c>
      <c r="DF30" s="7">
        <v>0.62264150939999996</v>
      </c>
      <c r="DG30" s="7">
        <v>0.56603773580000005</v>
      </c>
      <c r="DH30" s="7">
        <v>0.54716981129999998</v>
      </c>
      <c r="DI30" s="7">
        <v>0.52830188680000001</v>
      </c>
      <c r="DJ30" s="7">
        <v>0.50943396230000004</v>
      </c>
      <c r="DK30" s="7">
        <v>0.11320754719999999</v>
      </c>
      <c r="DL30" s="7">
        <v>3.7735849100000003E-2</v>
      </c>
      <c r="DM30" s="7">
        <v>0</v>
      </c>
      <c r="DN30" s="7">
        <v>0</v>
      </c>
      <c r="DO30" s="7">
        <v>0</v>
      </c>
      <c r="DP30" s="7">
        <v>0</v>
      </c>
      <c r="DQ30" s="7">
        <v>3.7735849100000003E-2</v>
      </c>
      <c r="DR30" s="7">
        <v>1.8867924500000001E-2</v>
      </c>
      <c r="DS30" s="7">
        <v>1.8867924500000001E-2</v>
      </c>
      <c r="DT30" s="7">
        <v>0.24528301890000001</v>
      </c>
      <c r="DU30" s="7">
        <v>1.8867924500000001E-2</v>
      </c>
      <c r="DV30" s="7">
        <v>1.8867924500000001E-2</v>
      </c>
      <c r="DW30" s="7">
        <v>0.11320754719999999</v>
      </c>
      <c r="DX30" s="7">
        <v>9.4339622600000006E-2</v>
      </c>
      <c r="DY30" s="7">
        <v>9.4339622600000006E-2</v>
      </c>
      <c r="DZ30" s="7">
        <v>0.24528301890000001</v>
      </c>
      <c r="EA30" s="7">
        <v>0.11320754719999999</v>
      </c>
      <c r="EB30" s="7">
        <v>5.6603773599999997E-2</v>
      </c>
      <c r="EC30" s="7">
        <v>0.3018867925</v>
      </c>
      <c r="ED30" s="7">
        <v>0.37735849059999999</v>
      </c>
      <c r="EE30" s="7">
        <v>0.35849056600000001</v>
      </c>
      <c r="EF30" s="7">
        <v>0.2641509434</v>
      </c>
      <c r="EG30" s="7">
        <v>0.24528301890000001</v>
      </c>
      <c r="EH30" s="7">
        <v>0.35849056600000001</v>
      </c>
      <c r="EI30" s="7">
        <v>0.33962264149999999</v>
      </c>
      <c r="EJ30" s="7">
        <v>0.32075471700000002</v>
      </c>
      <c r="EK30" s="7">
        <v>0.47169811319999999</v>
      </c>
      <c r="EL30" s="7">
        <v>0.3018867925</v>
      </c>
      <c r="EM30" s="7">
        <v>0.54716981129999998</v>
      </c>
      <c r="EN30" s="7">
        <v>0.60377358489999999</v>
      </c>
      <c r="EO30" s="7">
        <v>0.62264150939999996</v>
      </c>
      <c r="EP30" s="7">
        <v>0.66037735850000001</v>
      </c>
      <c r="EQ30" s="7">
        <v>0.54716981129999998</v>
      </c>
      <c r="ER30" s="7">
        <v>0.32075471700000002</v>
      </c>
      <c r="ES30" s="7">
        <v>0.49056603770000001</v>
      </c>
      <c r="ET30" s="7">
        <v>0.45283018870000002</v>
      </c>
      <c r="EU30" s="7">
        <v>3.7735849100000003E-2</v>
      </c>
      <c r="EV30" s="7">
        <v>1.8867924500000001E-2</v>
      </c>
      <c r="EW30" s="7">
        <v>1.8867924500000001E-2</v>
      </c>
      <c r="EX30" s="7">
        <v>0</v>
      </c>
      <c r="EY30" s="7">
        <v>0</v>
      </c>
      <c r="EZ30" s="7">
        <v>0</v>
      </c>
      <c r="FA30" s="7">
        <v>5.6603773599999997E-2</v>
      </c>
      <c r="FB30" s="7">
        <v>5.6603773599999997E-2</v>
      </c>
      <c r="FC30" s="7">
        <v>0</v>
      </c>
      <c r="FD30" s="7">
        <v>2.8235294118000001</v>
      </c>
      <c r="FE30" s="7">
        <v>3.4615384615</v>
      </c>
      <c r="FF30" s="7">
        <v>3.5961538462</v>
      </c>
      <c r="FG30" s="7">
        <v>3.5094339623000002</v>
      </c>
      <c r="FH30" s="7">
        <v>3.5660377358000002</v>
      </c>
      <c r="FI30" s="7">
        <v>3.4528301887000001</v>
      </c>
      <c r="FJ30" s="7">
        <v>3</v>
      </c>
      <c r="FK30" s="7">
        <v>3.36</v>
      </c>
      <c r="FL30" s="7">
        <v>3.358490566</v>
      </c>
      <c r="FM30" s="7">
        <v>0</v>
      </c>
      <c r="FN30" s="7">
        <v>1.8867924500000001E-2</v>
      </c>
      <c r="FO30" s="7">
        <v>3.7735849100000003E-2</v>
      </c>
      <c r="FP30" s="7">
        <v>1.8867924500000001E-2</v>
      </c>
      <c r="FQ30" s="7">
        <v>1.8867924500000001E-2</v>
      </c>
      <c r="FR30" s="7">
        <v>5.6603773599999997E-2</v>
      </c>
      <c r="FS30" s="7">
        <v>5.6603773599999997E-2</v>
      </c>
      <c r="FT30" s="7">
        <v>0.24528301890000001</v>
      </c>
      <c r="FU30" s="7">
        <v>0.1509433962</v>
      </c>
      <c r="FV30" s="7">
        <v>0.37735849059999999</v>
      </c>
      <c r="FW30" s="7">
        <v>1.8867924500000001E-2</v>
      </c>
      <c r="FX30" s="7">
        <v>0.69811320750000005</v>
      </c>
      <c r="FY30" s="7">
        <v>0.69811320750000005</v>
      </c>
      <c r="FZ30" s="7">
        <v>0.11320754719999999</v>
      </c>
      <c r="GA30" s="7">
        <v>0.11320754719999999</v>
      </c>
      <c r="GB30" s="7">
        <v>5.6603773599999997E-2</v>
      </c>
      <c r="GC30" s="7">
        <v>0.28301886790000003</v>
      </c>
      <c r="GD30" s="7">
        <v>3.7735849100000003E-2</v>
      </c>
      <c r="GE30" s="7">
        <v>3.7735849100000003E-2</v>
      </c>
      <c r="GF30" s="7">
        <v>0.33962264149999999</v>
      </c>
      <c r="GG30" s="7">
        <v>3.7735849100000003E-2</v>
      </c>
      <c r="GH30" s="7">
        <v>7.5471698099999998E-2</v>
      </c>
      <c r="GI30" s="7">
        <v>0.2641509434</v>
      </c>
      <c r="GJ30" s="7">
        <v>0.11320754719999999</v>
      </c>
      <c r="GK30" s="7">
        <v>0.1320754717</v>
      </c>
      <c r="GL30" s="7">
        <v>0</v>
      </c>
      <c r="GM30" s="7">
        <v>0</v>
      </c>
      <c r="GN30" s="7">
        <v>0.1509433962</v>
      </c>
      <c r="GO30" s="7">
        <v>9.4339622600000006E-2</v>
      </c>
      <c r="GP30" s="7">
        <v>0</v>
      </c>
      <c r="GQ30" s="7">
        <v>5.6603773599999997E-2</v>
      </c>
      <c r="GR30" s="7">
        <v>0</v>
      </c>
      <c r="GS30" s="7">
        <v>0.37735849059999999</v>
      </c>
      <c r="GT30" s="7">
        <v>0.33962264149999999</v>
      </c>
      <c r="GU30" s="7">
        <v>0.33962264149999999</v>
      </c>
      <c r="GV30" s="7">
        <v>0.39622641510000001</v>
      </c>
      <c r="GW30" s="7">
        <v>0.45283018870000002</v>
      </c>
      <c r="GX30" s="7">
        <v>0.4339622642</v>
      </c>
      <c r="GY30" s="7">
        <v>0.58490566040000003</v>
      </c>
      <c r="GZ30" s="7">
        <v>0.41509433959999997</v>
      </c>
      <c r="HA30" s="7">
        <v>0.33962264149999999</v>
      </c>
      <c r="HB30" s="7">
        <v>0.56603773580000005</v>
      </c>
      <c r="HC30" s="7">
        <v>0.39622641510000001</v>
      </c>
      <c r="HD30" s="7">
        <v>0.54716981129999998</v>
      </c>
      <c r="HE30" s="7">
        <v>1.8867924500000001E-2</v>
      </c>
      <c r="HF30" s="7">
        <v>7.5471698099999998E-2</v>
      </c>
      <c r="HG30" s="7">
        <v>0.20754716979999999</v>
      </c>
      <c r="HH30" s="7">
        <v>3.7735849100000003E-2</v>
      </c>
      <c r="HI30" s="7">
        <v>7.5471698099999998E-2</v>
      </c>
      <c r="HJ30" s="7">
        <v>1.8867924500000001E-2</v>
      </c>
      <c r="HK30" s="7">
        <v>0</v>
      </c>
      <c r="HL30" s="7">
        <v>0</v>
      </c>
      <c r="HM30" s="7">
        <v>0</v>
      </c>
      <c r="HN30" s="7">
        <v>0</v>
      </c>
      <c r="HO30" s="7">
        <v>0</v>
      </c>
      <c r="HP30" s="7">
        <v>0</v>
      </c>
      <c r="HQ30" s="7">
        <v>1.8867924500000001E-2</v>
      </c>
      <c r="HR30" s="7">
        <v>1.8867924500000001E-2</v>
      </c>
      <c r="HS30" s="7">
        <v>1.8867924500000001E-2</v>
      </c>
      <c r="HT30" s="7">
        <v>0</v>
      </c>
      <c r="HU30" s="7">
        <v>1.8867924500000001E-2</v>
      </c>
      <c r="HV30" s="7">
        <v>0</v>
      </c>
      <c r="HW30" s="7">
        <v>1.8867924500000001E-2</v>
      </c>
      <c r="HX30" s="7">
        <v>0</v>
      </c>
      <c r="HY30" s="7">
        <v>1.8867924500000001E-2</v>
      </c>
      <c r="HZ30" s="7">
        <v>7.5471698099999998E-2</v>
      </c>
      <c r="IA30" s="7">
        <v>3.7735849100000003E-2</v>
      </c>
      <c r="IB30" s="7">
        <v>3.7735849100000003E-2</v>
      </c>
      <c r="IC30" s="7">
        <v>5.6603773599999997E-2</v>
      </c>
      <c r="ID30" s="7">
        <v>0.24528301890000001</v>
      </c>
      <c r="IE30" s="7">
        <v>0.56603773580000005</v>
      </c>
      <c r="IF30" s="7">
        <v>0.35849056600000001</v>
      </c>
      <c r="IG30" s="7">
        <v>0.35849056600000001</v>
      </c>
      <c r="IH30" s="7">
        <v>0.28301886790000003</v>
      </c>
      <c r="II30" s="7">
        <v>0.35849056600000001</v>
      </c>
      <c r="IJ30" s="7">
        <v>0.58490566040000003</v>
      </c>
      <c r="IK30" s="7">
        <v>0.54716981129999998</v>
      </c>
      <c r="IL30" s="7">
        <v>0.35849056600000001</v>
      </c>
      <c r="IM30" s="7">
        <v>1.8867924500000001E-2</v>
      </c>
      <c r="IN30" s="7">
        <v>1.8867924500000001E-2</v>
      </c>
      <c r="IO30" s="7">
        <v>1.8867924500000001E-2</v>
      </c>
      <c r="IP30" s="7">
        <v>3.7735849100000003E-2</v>
      </c>
      <c r="IQ30" s="7">
        <v>3.2884615385</v>
      </c>
      <c r="IR30" s="7">
        <v>3.5576923077</v>
      </c>
      <c r="IS30" s="7">
        <v>3.4615384615</v>
      </c>
      <c r="IT30" s="7">
        <v>2.9607843137000001</v>
      </c>
      <c r="IU30" s="7" t="s">
        <v>996</v>
      </c>
      <c r="IV30" s="7">
        <v>37</v>
      </c>
      <c r="IW30" s="7">
        <v>53</v>
      </c>
      <c r="IX30" s="7">
        <v>82</v>
      </c>
      <c r="IY30" s="7">
        <v>221</v>
      </c>
    </row>
    <row r="31" spans="1:259" x14ac:dyDescent="0.25">
      <c r="A31" s="7">
        <v>400046</v>
      </c>
      <c r="B31" s="7" t="s">
        <v>393</v>
      </c>
      <c r="D31" s="7" t="s">
        <v>52</v>
      </c>
      <c r="E31" s="7" t="s">
        <v>53</v>
      </c>
      <c r="M31" s="7" t="s">
        <v>46</v>
      </c>
      <c r="IU31" s="7" t="s">
        <v>997</v>
      </c>
      <c r="IY31" s="7">
        <v>627</v>
      </c>
    </row>
    <row r="32" spans="1:259" x14ac:dyDescent="0.25">
      <c r="A32" s="7">
        <v>400047</v>
      </c>
      <c r="B32" s="7" t="s">
        <v>394</v>
      </c>
      <c r="D32" s="7" t="s">
        <v>52</v>
      </c>
      <c r="E32" s="7" t="s">
        <v>53</v>
      </c>
      <c r="M32" s="7" t="s">
        <v>46</v>
      </c>
      <c r="IU32" s="7" t="s">
        <v>998</v>
      </c>
      <c r="IY32" s="7">
        <v>410</v>
      </c>
    </row>
    <row r="33" spans="1:259" x14ac:dyDescent="0.25">
      <c r="A33" s="7">
        <v>400048</v>
      </c>
      <c r="B33" s="7" t="s">
        <v>395</v>
      </c>
      <c r="C33" s="7" t="s">
        <v>46</v>
      </c>
      <c r="D33" s="7" t="s">
        <v>52</v>
      </c>
      <c r="E33" s="154">
        <v>0.42</v>
      </c>
      <c r="F33" s="7">
        <v>71</v>
      </c>
      <c r="G33" s="7" t="s">
        <v>47</v>
      </c>
      <c r="H33" s="7">
        <v>70</v>
      </c>
      <c r="I33" s="7" t="s">
        <v>47</v>
      </c>
      <c r="J33" s="7">
        <v>84</v>
      </c>
      <c r="K33" s="7" t="s">
        <v>70</v>
      </c>
      <c r="L33" s="7">
        <v>8.8000000000000007</v>
      </c>
      <c r="M33" s="7" t="s">
        <v>46</v>
      </c>
      <c r="N33" s="7">
        <v>42.452830188999997</v>
      </c>
      <c r="O33" s="7">
        <v>121</v>
      </c>
      <c r="P33" s="7">
        <v>121</v>
      </c>
      <c r="Q33" s="7">
        <v>0</v>
      </c>
      <c r="R33" s="7">
        <v>114</v>
      </c>
      <c r="S33" s="7">
        <v>0</v>
      </c>
      <c r="T33" s="7">
        <v>2</v>
      </c>
      <c r="U33" s="7">
        <v>0</v>
      </c>
      <c r="V33" s="7">
        <v>0</v>
      </c>
      <c r="W33" s="7">
        <v>2</v>
      </c>
      <c r="X33" s="7">
        <v>1</v>
      </c>
      <c r="Y33" s="7">
        <v>8.2644628000000005E-3</v>
      </c>
      <c r="Z33" s="7">
        <v>0</v>
      </c>
      <c r="AA33" s="7">
        <v>0</v>
      </c>
      <c r="AB33" s="7">
        <v>0</v>
      </c>
      <c r="AC33" s="7">
        <v>8.2644628000000005E-3</v>
      </c>
      <c r="AD33" s="7">
        <v>2.4793388400000001E-2</v>
      </c>
      <c r="AE33" s="7">
        <v>4.9586776899999997E-2</v>
      </c>
      <c r="AF33" s="7">
        <v>2.4793388400000001E-2</v>
      </c>
      <c r="AG33" s="7">
        <v>2.4793388400000001E-2</v>
      </c>
      <c r="AH33" s="7">
        <v>3.3057851200000002E-2</v>
      </c>
      <c r="AI33" s="7">
        <v>9.0909090900000003E-2</v>
      </c>
      <c r="AJ33" s="7">
        <v>0.1239669421</v>
      </c>
      <c r="AK33" s="7">
        <v>0.19008264459999999</v>
      </c>
      <c r="AL33" s="7">
        <v>0.1983471074</v>
      </c>
      <c r="AM33" s="7">
        <v>0.27272727270000002</v>
      </c>
      <c r="AN33" s="7">
        <v>0.16528925620000001</v>
      </c>
      <c r="AO33" s="7">
        <v>0.28925619829999999</v>
      </c>
      <c r="AP33" s="7">
        <v>0.26446280989999998</v>
      </c>
      <c r="AQ33" s="7">
        <v>0</v>
      </c>
      <c r="AR33" s="7">
        <v>0</v>
      </c>
      <c r="AS33" s="7">
        <v>0</v>
      </c>
      <c r="AT33" s="7">
        <v>0</v>
      </c>
      <c r="AU33" s="7">
        <v>1.6528925600000001E-2</v>
      </c>
      <c r="AV33" s="7">
        <v>1.6528925600000001E-2</v>
      </c>
      <c r="AW33" s="7">
        <v>0.75206611570000004</v>
      </c>
      <c r="AX33" s="7">
        <v>0.77685950410000004</v>
      </c>
      <c r="AY33" s="7">
        <v>0.70247933880000002</v>
      </c>
      <c r="AZ33" s="7">
        <v>0.80165289260000006</v>
      </c>
      <c r="BA33" s="7">
        <v>0.59504132229999995</v>
      </c>
      <c r="BB33" s="7">
        <v>0.57024793389999995</v>
      </c>
      <c r="BC33" s="7">
        <v>3.6859504132000001</v>
      </c>
      <c r="BD33" s="7">
        <v>3.7520661156999999</v>
      </c>
      <c r="BE33" s="7">
        <v>3.6776859503999999</v>
      </c>
      <c r="BF33" s="7">
        <v>3.7685950412999998</v>
      </c>
      <c r="BG33" s="7">
        <v>3.4957983193</v>
      </c>
      <c r="BH33" s="7">
        <v>3.4033613444999999</v>
      </c>
      <c r="BI33" s="7">
        <v>0</v>
      </c>
      <c r="BJ33" s="7">
        <v>0</v>
      </c>
      <c r="BK33" s="7">
        <v>0</v>
      </c>
      <c r="BL33" s="7">
        <v>8.2644628000000005E-3</v>
      </c>
      <c r="BM33" s="7">
        <v>0</v>
      </c>
      <c r="BN33" s="7">
        <v>1.6528925600000001E-2</v>
      </c>
      <c r="BO33" s="7">
        <v>2.4793388400000001E-2</v>
      </c>
      <c r="BP33" s="7">
        <v>2.4793388400000001E-2</v>
      </c>
      <c r="BQ33" s="7">
        <v>1.6528925600000001E-2</v>
      </c>
      <c r="BR33" s="7">
        <v>8.2644628000000005E-3</v>
      </c>
      <c r="BS33" s="7">
        <v>8.2644628000000005E-3</v>
      </c>
      <c r="BT33" s="7">
        <v>8.2644628000000005E-3</v>
      </c>
      <c r="BU33" s="7">
        <v>2.4793388400000001E-2</v>
      </c>
      <c r="BV33" s="7">
        <v>8.2644628000000005E-3</v>
      </c>
      <c r="BW33" s="7">
        <v>1.6528925600000001E-2</v>
      </c>
      <c r="BX33" s="7">
        <v>3.3057851200000002E-2</v>
      </c>
      <c r="BY33" s="7">
        <v>6.6115702499999998E-2</v>
      </c>
      <c r="BZ33" s="7">
        <v>4.9586776899999997E-2</v>
      </c>
      <c r="CA33" s="7">
        <v>3.8842975207000001</v>
      </c>
      <c r="CB33" s="7">
        <v>3.8347107438000001</v>
      </c>
      <c r="CC33" s="7">
        <v>3.8264462809999999</v>
      </c>
      <c r="CD33" s="7">
        <v>3.8181818181999998</v>
      </c>
      <c r="CE33" s="7">
        <v>3.8416666667000001</v>
      </c>
      <c r="CF33" s="7">
        <v>3.6333333333</v>
      </c>
      <c r="CG33" s="7">
        <v>3.6280991735999999</v>
      </c>
      <c r="CH33" s="7">
        <v>3.5916666667000001</v>
      </c>
      <c r="CI33" s="7">
        <v>3.65</v>
      </c>
      <c r="CJ33" s="7">
        <v>9.91735537E-2</v>
      </c>
      <c r="CK33" s="7">
        <v>0.14876033059999999</v>
      </c>
      <c r="CL33" s="7">
        <v>0.1570247934</v>
      </c>
      <c r="CM33" s="7">
        <v>0.1074380165</v>
      </c>
      <c r="CN33" s="7">
        <v>0.14049586780000001</v>
      </c>
      <c r="CO33" s="7">
        <v>0.28099173550000001</v>
      </c>
      <c r="CP33" s="7">
        <v>0.2314049587</v>
      </c>
      <c r="CQ33" s="7">
        <v>0.1983471074</v>
      </c>
      <c r="CR33" s="7">
        <v>0.1983471074</v>
      </c>
      <c r="CS33" s="7">
        <v>0</v>
      </c>
      <c r="CT33" s="7">
        <v>0</v>
      </c>
      <c r="CU33" s="7">
        <v>0</v>
      </c>
      <c r="CV33" s="7">
        <v>0</v>
      </c>
      <c r="CW33" s="7">
        <v>8.2644628000000005E-3</v>
      </c>
      <c r="CX33" s="7">
        <v>8.2644628000000005E-3</v>
      </c>
      <c r="CY33" s="7">
        <v>0</v>
      </c>
      <c r="CZ33" s="7">
        <v>8.2644628000000005E-3</v>
      </c>
      <c r="DA33" s="7">
        <v>8.2644628000000005E-3</v>
      </c>
      <c r="DB33" s="7">
        <v>0.89256198350000004</v>
      </c>
      <c r="DC33" s="7">
        <v>0.84297520660000003</v>
      </c>
      <c r="DD33" s="7">
        <v>0.83471074379999999</v>
      </c>
      <c r="DE33" s="7">
        <v>0.85950413219999999</v>
      </c>
      <c r="DF33" s="7">
        <v>0.84297520660000003</v>
      </c>
      <c r="DG33" s="7">
        <v>0.67768595040000001</v>
      </c>
      <c r="DH33" s="7">
        <v>0.71074380169999996</v>
      </c>
      <c r="DI33" s="7">
        <v>0.70247933880000002</v>
      </c>
      <c r="DJ33" s="7">
        <v>0.72727272730000003</v>
      </c>
      <c r="DK33" s="7">
        <v>0.1570247934</v>
      </c>
      <c r="DL33" s="7">
        <v>8.2644628000000005E-3</v>
      </c>
      <c r="DM33" s="7">
        <v>8.2644628000000005E-3</v>
      </c>
      <c r="DN33" s="7">
        <v>2.4793388400000001E-2</v>
      </c>
      <c r="DO33" s="7">
        <v>8.2644628000000005E-3</v>
      </c>
      <c r="DP33" s="7">
        <v>8.2644628000000005E-3</v>
      </c>
      <c r="DQ33" s="7">
        <v>5.7851239700000001E-2</v>
      </c>
      <c r="DR33" s="7">
        <v>1.6528925600000001E-2</v>
      </c>
      <c r="DS33" s="7">
        <v>0</v>
      </c>
      <c r="DT33" s="7">
        <v>0.11570247929999999</v>
      </c>
      <c r="DU33" s="7">
        <v>2.4793388400000001E-2</v>
      </c>
      <c r="DV33" s="7">
        <v>3.3057851200000002E-2</v>
      </c>
      <c r="DW33" s="7">
        <v>1.6528925600000001E-2</v>
      </c>
      <c r="DX33" s="7">
        <v>8.2644628000000005E-3</v>
      </c>
      <c r="DY33" s="7">
        <v>4.1322313999999999E-2</v>
      </c>
      <c r="DZ33" s="7">
        <v>0.1074380165</v>
      </c>
      <c r="EA33" s="7">
        <v>9.91735537E-2</v>
      </c>
      <c r="EB33" s="7">
        <v>9.0909090900000003E-2</v>
      </c>
      <c r="EC33" s="7">
        <v>0.23966942150000001</v>
      </c>
      <c r="ED33" s="7">
        <v>0.23966942150000001</v>
      </c>
      <c r="EE33" s="7">
        <v>0.20661157020000001</v>
      </c>
      <c r="EF33" s="7">
        <v>0.23966942150000001</v>
      </c>
      <c r="EG33" s="7">
        <v>0.19008264459999999</v>
      </c>
      <c r="EH33" s="7">
        <v>0.28925619829999999</v>
      </c>
      <c r="EI33" s="7">
        <v>0.2314049587</v>
      </c>
      <c r="EJ33" s="7">
        <v>0.2561983471</v>
      </c>
      <c r="EK33" s="7">
        <v>0.29752066119999998</v>
      </c>
      <c r="EL33" s="7">
        <v>0.43801652889999998</v>
      </c>
      <c r="EM33" s="7">
        <v>0.70247933880000002</v>
      </c>
      <c r="EN33" s="7">
        <v>0.72727272730000003</v>
      </c>
      <c r="EO33" s="7">
        <v>0.67768595040000001</v>
      </c>
      <c r="EP33" s="7">
        <v>0.75206611570000004</v>
      </c>
      <c r="EQ33" s="7">
        <v>0.61157024790000003</v>
      </c>
      <c r="ER33" s="7">
        <v>0.53719008260000001</v>
      </c>
      <c r="ES33" s="7">
        <v>0.58677685950000003</v>
      </c>
      <c r="ET33" s="7">
        <v>0.57024793389999995</v>
      </c>
      <c r="EU33" s="7">
        <v>4.9586776899999997E-2</v>
      </c>
      <c r="EV33" s="7">
        <v>2.4793388400000001E-2</v>
      </c>
      <c r="EW33" s="7">
        <v>2.4793388400000001E-2</v>
      </c>
      <c r="EX33" s="7">
        <v>4.1322313999999999E-2</v>
      </c>
      <c r="EY33" s="7">
        <v>4.1322313999999999E-2</v>
      </c>
      <c r="EZ33" s="7">
        <v>4.9586776899999997E-2</v>
      </c>
      <c r="FA33" s="7">
        <v>6.6115702499999998E-2</v>
      </c>
      <c r="FB33" s="7">
        <v>4.1322313999999999E-2</v>
      </c>
      <c r="FC33" s="7">
        <v>4.1322313999999999E-2</v>
      </c>
      <c r="FD33" s="7">
        <v>3.0086956522000001</v>
      </c>
      <c r="FE33" s="7">
        <v>3.6779661017</v>
      </c>
      <c r="FF33" s="7">
        <v>3.6949152542000001</v>
      </c>
      <c r="FG33" s="7">
        <v>3.6379310345000002</v>
      </c>
      <c r="FH33" s="7">
        <v>3.7586206896999999</v>
      </c>
      <c r="FI33" s="7">
        <v>3.5826086956999998</v>
      </c>
      <c r="FJ33" s="7">
        <v>3.3362831858000002</v>
      </c>
      <c r="FK33" s="7">
        <v>3.474137931</v>
      </c>
      <c r="FL33" s="7">
        <v>3.5</v>
      </c>
      <c r="FM33" s="7">
        <v>0</v>
      </c>
      <c r="FN33" s="7">
        <v>0</v>
      </c>
      <c r="FO33" s="7">
        <v>8.2644628000000005E-3</v>
      </c>
      <c r="FP33" s="7">
        <v>2.4793388400000001E-2</v>
      </c>
      <c r="FQ33" s="7">
        <v>3.3057851200000002E-2</v>
      </c>
      <c r="FR33" s="7">
        <v>4.1322313999999999E-2</v>
      </c>
      <c r="FS33" s="7">
        <v>4.1322313999999999E-2</v>
      </c>
      <c r="FT33" s="7">
        <v>0.18181818180000001</v>
      </c>
      <c r="FU33" s="7">
        <v>0.1239669421</v>
      </c>
      <c r="FV33" s="7">
        <v>0.50413223139999996</v>
      </c>
      <c r="FW33" s="7">
        <v>4.1322313999999999E-2</v>
      </c>
      <c r="FX33" s="7">
        <v>0.69421487599999998</v>
      </c>
      <c r="FY33" s="7">
        <v>0.66115702480000005</v>
      </c>
      <c r="FZ33" s="7">
        <v>0.2314049587</v>
      </c>
      <c r="GA33" s="7">
        <v>9.0909090900000003E-2</v>
      </c>
      <c r="GB33" s="7">
        <v>0.1239669421</v>
      </c>
      <c r="GC33" s="7">
        <v>0.23966942150000001</v>
      </c>
      <c r="GD33" s="7">
        <v>5.7851239700000001E-2</v>
      </c>
      <c r="GE33" s="7">
        <v>4.9586776899999997E-2</v>
      </c>
      <c r="GF33" s="7">
        <v>0.28099173550000001</v>
      </c>
      <c r="GG33" s="7">
        <v>4.9586776899999997E-2</v>
      </c>
      <c r="GH33" s="7">
        <v>4.9586776899999997E-2</v>
      </c>
      <c r="GI33" s="7">
        <v>0.18181818180000001</v>
      </c>
      <c r="GJ33" s="7">
        <v>0.1074380165</v>
      </c>
      <c r="GK33" s="7">
        <v>0.11570247929999999</v>
      </c>
      <c r="GL33" s="7">
        <v>6.6115702499999998E-2</v>
      </c>
      <c r="GM33" s="7">
        <v>8.2644628000000005E-3</v>
      </c>
      <c r="GN33" s="7">
        <v>0</v>
      </c>
      <c r="GO33" s="7">
        <v>8.2644628000000005E-3</v>
      </c>
      <c r="GP33" s="7">
        <v>0</v>
      </c>
      <c r="GQ33" s="7">
        <v>8.2644628100000006E-2</v>
      </c>
      <c r="GR33" s="7">
        <v>0</v>
      </c>
      <c r="GS33" s="7">
        <v>0.2148760331</v>
      </c>
      <c r="GT33" s="7">
        <v>0.2314049587</v>
      </c>
      <c r="GU33" s="7">
        <v>0.2314049587</v>
      </c>
      <c r="GV33" s="7">
        <v>0.20661157020000001</v>
      </c>
      <c r="GW33" s="7">
        <v>0.23966942150000001</v>
      </c>
      <c r="GX33" s="7">
        <v>0.2148760331</v>
      </c>
      <c r="GY33" s="7">
        <v>0.69421487599999998</v>
      </c>
      <c r="GZ33" s="7">
        <v>0.66942148759999998</v>
      </c>
      <c r="HA33" s="7">
        <v>0.57851239669999999</v>
      </c>
      <c r="HB33" s="7">
        <v>0.68595041320000005</v>
      </c>
      <c r="HC33" s="7">
        <v>0.54545454550000005</v>
      </c>
      <c r="HD33" s="7">
        <v>0.70247933880000002</v>
      </c>
      <c r="HE33" s="7">
        <v>8.2644628000000005E-3</v>
      </c>
      <c r="HF33" s="7">
        <v>2.4793388400000001E-2</v>
      </c>
      <c r="HG33" s="7">
        <v>6.6115702499999998E-2</v>
      </c>
      <c r="HH33" s="7">
        <v>2.4793388400000001E-2</v>
      </c>
      <c r="HI33" s="7">
        <v>5.7851239700000001E-2</v>
      </c>
      <c r="HJ33" s="7">
        <v>8.2644628000000005E-3</v>
      </c>
      <c r="HK33" s="7">
        <v>1.6528925600000001E-2</v>
      </c>
      <c r="HL33" s="7">
        <v>2.4793388400000001E-2</v>
      </c>
      <c r="HM33" s="7">
        <v>6.6115702499999998E-2</v>
      </c>
      <c r="HN33" s="7">
        <v>2.4793388400000001E-2</v>
      </c>
      <c r="HO33" s="7">
        <v>2.4793388400000001E-2</v>
      </c>
      <c r="HP33" s="7">
        <v>2.4793388400000001E-2</v>
      </c>
      <c r="HQ33" s="7">
        <v>5.7851239700000001E-2</v>
      </c>
      <c r="HR33" s="7">
        <v>4.9586776899999997E-2</v>
      </c>
      <c r="HS33" s="7">
        <v>4.9586776899999997E-2</v>
      </c>
      <c r="HT33" s="7">
        <v>5.7851239700000001E-2</v>
      </c>
      <c r="HU33" s="7">
        <v>4.9586776899999997E-2</v>
      </c>
      <c r="HV33" s="7">
        <v>4.9586776899999997E-2</v>
      </c>
      <c r="HW33" s="7">
        <v>3.3057851200000002E-2</v>
      </c>
      <c r="HX33" s="7">
        <v>8.2644628000000005E-3</v>
      </c>
      <c r="HY33" s="7">
        <v>3.3057851200000002E-2</v>
      </c>
      <c r="HZ33" s="7">
        <v>6.6115702499999998E-2</v>
      </c>
      <c r="IA33" s="7">
        <v>9.91735537E-2</v>
      </c>
      <c r="IB33" s="7">
        <v>3.3057851200000002E-2</v>
      </c>
      <c r="IC33" s="7">
        <v>0.11570247929999999</v>
      </c>
      <c r="ID33" s="7">
        <v>0.173553719</v>
      </c>
      <c r="IE33" s="7">
        <v>0.33057851240000002</v>
      </c>
      <c r="IF33" s="7">
        <v>0.24793388429999999</v>
      </c>
      <c r="IG33" s="7">
        <v>0.26446280989999998</v>
      </c>
      <c r="IH33" s="7">
        <v>0.3140495868</v>
      </c>
      <c r="II33" s="7">
        <v>0.4876033058</v>
      </c>
      <c r="IJ33" s="7">
        <v>0.66115702480000005</v>
      </c>
      <c r="IK33" s="7">
        <v>0.53719008260000001</v>
      </c>
      <c r="IL33" s="7">
        <v>0.38842975210000003</v>
      </c>
      <c r="IM33" s="7">
        <v>4.9586776899999997E-2</v>
      </c>
      <c r="IN33" s="7">
        <v>4.9586776899999997E-2</v>
      </c>
      <c r="IO33" s="7">
        <v>4.9586776899999997E-2</v>
      </c>
      <c r="IP33" s="7">
        <v>5.7851239700000001E-2</v>
      </c>
      <c r="IQ33" s="7">
        <v>3.3391304347999999</v>
      </c>
      <c r="IR33" s="7">
        <v>3.6434782608999998</v>
      </c>
      <c r="IS33" s="7">
        <v>3.3739130435</v>
      </c>
      <c r="IT33" s="7">
        <v>3.0877192982000001</v>
      </c>
      <c r="IU33" s="7" t="s">
        <v>999</v>
      </c>
      <c r="IV33" s="7">
        <v>42</v>
      </c>
      <c r="IW33" s="7">
        <v>121</v>
      </c>
      <c r="IX33" s="7">
        <v>180</v>
      </c>
      <c r="IY33" s="7">
        <v>424</v>
      </c>
    </row>
    <row r="34" spans="1:259" x14ac:dyDescent="0.25">
      <c r="A34" s="7">
        <v>400049</v>
      </c>
      <c r="B34" s="7" t="s">
        <v>400</v>
      </c>
      <c r="D34" s="7" t="s">
        <v>52</v>
      </c>
      <c r="E34" s="7" t="s">
        <v>53</v>
      </c>
      <c r="M34" s="7" t="s">
        <v>46</v>
      </c>
      <c r="N34" s="7">
        <v>18.47826087</v>
      </c>
      <c r="O34" s="7">
        <v>52</v>
      </c>
      <c r="P34" s="7">
        <v>52</v>
      </c>
      <c r="Q34" s="7">
        <v>0</v>
      </c>
      <c r="R34" s="7">
        <v>48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2</v>
      </c>
      <c r="Y34" s="7">
        <v>0</v>
      </c>
      <c r="Z34" s="7">
        <v>0</v>
      </c>
      <c r="AA34" s="7">
        <v>0</v>
      </c>
      <c r="AB34" s="7">
        <v>0</v>
      </c>
      <c r="AC34" s="7">
        <v>1.9230769200000001E-2</v>
      </c>
      <c r="AD34" s="7">
        <v>1.9230769200000001E-2</v>
      </c>
      <c r="AE34" s="7">
        <v>1.9230769200000001E-2</v>
      </c>
      <c r="AF34" s="7">
        <v>3.8461538500000003E-2</v>
      </c>
      <c r="AG34" s="7">
        <v>5.7692307700000001E-2</v>
      </c>
      <c r="AH34" s="7">
        <v>0</v>
      </c>
      <c r="AI34" s="7">
        <v>7.6923076899999998E-2</v>
      </c>
      <c r="AJ34" s="7">
        <v>0.1538461538</v>
      </c>
      <c r="AK34" s="7">
        <v>0.4038461538</v>
      </c>
      <c r="AL34" s="7">
        <v>0.25</v>
      </c>
      <c r="AM34" s="7">
        <v>0.2884615385</v>
      </c>
      <c r="AN34" s="7">
        <v>9.6153846200000004E-2</v>
      </c>
      <c r="AO34" s="7">
        <v>0.3076923077</v>
      </c>
      <c r="AP34" s="7">
        <v>0.3269230769</v>
      </c>
      <c r="AQ34" s="7">
        <v>0</v>
      </c>
      <c r="AR34" s="7">
        <v>0</v>
      </c>
      <c r="AS34" s="7">
        <v>0</v>
      </c>
      <c r="AT34" s="7">
        <v>0</v>
      </c>
      <c r="AU34" s="7">
        <v>1.9230769200000001E-2</v>
      </c>
      <c r="AV34" s="7">
        <v>0</v>
      </c>
      <c r="AW34" s="7">
        <v>0.5769230769</v>
      </c>
      <c r="AX34" s="7">
        <v>0.7115384615</v>
      </c>
      <c r="AY34" s="7">
        <v>0.6538461538</v>
      </c>
      <c r="AZ34" s="7">
        <v>0.9038461538</v>
      </c>
      <c r="BA34" s="7">
        <v>0.5769230769</v>
      </c>
      <c r="BB34" s="7">
        <v>0.5</v>
      </c>
      <c r="BC34" s="7">
        <v>3.5576923077</v>
      </c>
      <c r="BD34" s="7">
        <v>3.6730769231</v>
      </c>
      <c r="BE34" s="7">
        <v>3.5961538462</v>
      </c>
      <c r="BF34" s="7">
        <v>3.9038461538</v>
      </c>
      <c r="BG34" s="7">
        <v>3.4705882353000002</v>
      </c>
      <c r="BH34" s="7">
        <v>3.3076923077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1.9230769200000001E-2</v>
      </c>
      <c r="BO34" s="7">
        <v>1.9230769200000001E-2</v>
      </c>
      <c r="BP34" s="7">
        <v>3.8461538500000003E-2</v>
      </c>
      <c r="BQ34" s="7">
        <v>5.7692307700000001E-2</v>
      </c>
      <c r="BR34" s="7">
        <v>0</v>
      </c>
      <c r="BS34" s="7">
        <v>1.9230769200000001E-2</v>
      </c>
      <c r="BT34" s="7">
        <v>0</v>
      </c>
      <c r="BU34" s="7">
        <v>1.9230769200000001E-2</v>
      </c>
      <c r="BV34" s="7">
        <v>0</v>
      </c>
      <c r="BW34" s="7">
        <v>1.9230769200000001E-2</v>
      </c>
      <c r="BX34" s="7">
        <v>5.7692307700000001E-2</v>
      </c>
      <c r="BY34" s="7">
        <v>3.8461538500000003E-2</v>
      </c>
      <c r="BZ34" s="7">
        <v>0</v>
      </c>
      <c r="CA34" s="7">
        <v>3.8431372548999998</v>
      </c>
      <c r="CB34" s="7">
        <v>3.8269230769</v>
      </c>
      <c r="CC34" s="7">
        <v>3.8235294118000001</v>
      </c>
      <c r="CD34" s="7">
        <v>3.8461538462</v>
      </c>
      <c r="CE34" s="7">
        <v>3.8461538462</v>
      </c>
      <c r="CF34" s="7">
        <v>3.5882352941</v>
      </c>
      <c r="CG34" s="7">
        <v>3.5961538462</v>
      </c>
      <c r="CH34" s="7">
        <v>3.5769230769</v>
      </c>
      <c r="CI34" s="7">
        <v>3.6153846154</v>
      </c>
      <c r="CJ34" s="7">
        <v>0.1538461538</v>
      </c>
      <c r="CK34" s="7">
        <v>0.1346153846</v>
      </c>
      <c r="CL34" s="7">
        <v>0.1730769231</v>
      </c>
      <c r="CM34" s="7">
        <v>0.1153846154</v>
      </c>
      <c r="CN34" s="7">
        <v>0.1538461538</v>
      </c>
      <c r="CO34" s="7">
        <v>0.3076923077</v>
      </c>
      <c r="CP34" s="7">
        <v>0.2307692308</v>
      </c>
      <c r="CQ34" s="7">
        <v>0.2307692308</v>
      </c>
      <c r="CR34" s="7">
        <v>0.2115384615</v>
      </c>
      <c r="CS34" s="7">
        <v>1.9230769200000001E-2</v>
      </c>
      <c r="CT34" s="7">
        <v>0</v>
      </c>
      <c r="CU34" s="7">
        <v>1.9230769200000001E-2</v>
      </c>
      <c r="CV34" s="7">
        <v>0</v>
      </c>
      <c r="CW34" s="7">
        <v>0</v>
      </c>
      <c r="CX34" s="7">
        <v>1.9230769200000001E-2</v>
      </c>
      <c r="CY34" s="7">
        <v>0</v>
      </c>
      <c r="CZ34" s="7">
        <v>0</v>
      </c>
      <c r="DA34" s="7">
        <v>0</v>
      </c>
      <c r="DB34" s="7">
        <v>0.8269230769</v>
      </c>
      <c r="DC34" s="7">
        <v>0.8461538462</v>
      </c>
      <c r="DD34" s="7">
        <v>0.8076923077</v>
      </c>
      <c r="DE34" s="7">
        <v>0.8653846154</v>
      </c>
      <c r="DF34" s="7">
        <v>0.8461538462</v>
      </c>
      <c r="DG34" s="7">
        <v>0.6346153846</v>
      </c>
      <c r="DH34" s="7">
        <v>0.6923076923</v>
      </c>
      <c r="DI34" s="7">
        <v>0.6923076923</v>
      </c>
      <c r="DJ34" s="7">
        <v>0.7307692308</v>
      </c>
      <c r="DK34" s="7">
        <v>9.6153846200000004E-2</v>
      </c>
      <c r="DL34" s="7">
        <v>1.9230769200000001E-2</v>
      </c>
      <c r="DM34" s="7">
        <v>0</v>
      </c>
      <c r="DN34" s="7">
        <v>1.9230769200000001E-2</v>
      </c>
      <c r="DO34" s="7">
        <v>0</v>
      </c>
      <c r="DP34" s="7">
        <v>0</v>
      </c>
      <c r="DQ34" s="7">
        <v>5.7692307700000001E-2</v>
      </c>
      <c r="DR34" s="7">
        <v>0</v>
      </c>
      <c r="DS34" s="7">
        <v>1.9230769200000001E-2</v>
      </c>
      <c r="DT34" s="7">
        <v>0.1923076923</v>
      </c>
      <c r="DU34" s="7">
        <v>3.8461538500000003E-2</v>
      </c>
      <c r="DV34" s="7">
        <v>1.9230769200000001E-2</v>
      </c>
      <c r="DW34" s="7">
        <v>0</v>
      </c>
      <c r="DX34" s="7">
        <v>0</v>
      </c>
      <c r="DY34" s="7">
        <v>1.9230769200000001E-2</v>
      </c>
      <c r="DZ34" s="7">
        <v>0.1538461538</v>
      </c>
      <c r="EA34" s="7">
        <v>5.7692307700000001E-2</v>
      </c>
      <c r="EB34" s="7">
        <v>5.7692307700000001E-2</v>
      </c>
      <c r="EC34" s="7">
        <v>0.2884615385</v>
      </c>
      <c r="ED34" s="7">
        <v>0.25</v>
      </c>
      <c r="EE34" s="7">
        <v>0.3076923077</v>
      </c>
      <c r="EF34" s="7">
        <v>0.3461538462</v>
      </c>
      <c r="EG34" s="7">
        <v>0.3269230769</v>
      </c>
      <c r="EH34" s="7">
        <v>0.3653846154</v>
      </c>
      <c r="EI34" s="7">
        <v>0.2307692308</v>
      </c>
      <c r="EJ34" s="7">
        <v>0.3653846154</v>
      </c>
      <c r="EK34" s="7">
        <v>0.4038461538</v>
      </c>
      <c r="EL34" s="7">
        <v>0.4038461538</v>
      </c>
      <c r="EM34" s="7">
        <v>0.6923076923</v>
      </c>
      <c r="EN34" s="7">
        <v>0.6538461538</v>
      </c>
      <c r="EO34" s="7">
        <v>0.5961538462</v>
      </c>
      <c r="EP34" s="7">
        <v>0.6346153846</v>
      </c>
      <c r="EQ34" s="7">
        <v>0.5961538462</v>
      </c>
      <c r="ER34" s="7">
        <v>0.5576923077</v>
      </c>
      <c r="ES34" s="7">
        <v>0.5769230769</v>
      </c>
      <c r="ET34" s="7">
        <v>0.4807692308</v>
      </c>
      <c r="EU34" s="7">
        <v>1.9230769200000001E-2</v>
      </c>
      <c r="EV34" s="7">
        <v>0</v>
      </c>
      <c r="EW34" s="7">
        <v>1.9230769200000001E-2</v>
      </c>
      <c r="EX34" s="7">
        <v>3.8461538500000003E-2</v>
      </c>
      <c r="EY34" s="7">
        <v>3.8461538500000003E-2</v>
      </c>
      <c r="EZ34" s="7">
        <v>1.9230769200000001E-2</v>
      </c>
      <c r="FA34" s="7">
        <v>0</v>
      </c>
      <c r="FB34" s="7">
        <v>0</v>
      </c>
      <c r="FC34" s="7">
        <v>3.8461538500000003E-2</v>
      </c>
      <c r="FD34" s="7">
        <v>3.0196078431000002</v>
      </c>
      <c r="FE34" s="7">
        <v>3.6153846154</v>
      </c>
      <c r="FF34" s="7">
        <v>3.6470588235000001</v>
      </c>
      <c r="FG34" s="7">
        <v>3.58</v>
      </c>
      <c r="FH34" s="7">
        <v>3.66</v>
      </c>
      <c r="FI34" s="7">
        <v>3.5882352941</v>
      </c>
      <c r="FJ34" s="7">
        <v>3.2884615385</v>
      </c>
      <c r="FK34" s="7">
        <v>3.5192307692</v>
      </c>
      <c r="FL34" s="7">
        <v>3.4</v>
      </c>
      <c r="FM34" s="7">
        <v>0</v>
      </c>
      <c r="FN34" s="7">
        <v>0</v>
      </c>
      <c r="FO34" s="7">
        <v>1.9230769200000001E-2</v>
      </c>
      <c r="FP34" s="7">
        <v>0</v>
      </c>
      <c r="FQ34" s="7">
        <v>0</v>
      </c>
      <c r="FR34" s="7">
        <v>3.8461538500000003E-2</v>
      </c>
      <c r="FS34" s="7">
        <v>0.1346153846</v>
      </c>
      <c r="FT34" s="7">
        <v>9.6153846200000004E-2</v>
      </c>
      <c r="FU34" s="7">
        <v>0.2692307692</v>
      </c>
      <c r="FV34" s="7">
        <v>0.4038461538</v>
      </c>
      <c r="FW34" s="7">
        <v>3.8461538500000003E-2</v>
      </c>
      <c r="FX34" s="7">
        <v>0.5961538462</v>
      </c>
      <c r="FY34" s="7">
        <v>0.7115384615</v>
      </c>
      <c r="FZ34" s="7">
        <v>0.2307692308</v>
      </c>
      <c r="GA34" s="7">
        <v>0.2115384615</v>
      </c>
      <c r="GB34" s="7">
        <v>0.1346153846</v>
      </c>
      <c r="GC34" s="7">
        <v>0.1923076923</v>
      </c>
      <c r="GD34" s="7">
        <v>1.9230769200000001E-2</v>
      </c>
      <c r="GE34" s="7">
        <v>1.9230769200000001E-2</v>
      </c>
      <c r="GF34" s="7">
        <v>0.25</v>
      </c>
      <c r="GG34" s="7">
        <v>9.6153846200000004E-2</v>
      </c>
      <c r="GH34" s="7">
        <v>5.7692307700000001E-2</v>
      </c>
      <c r="GI34" s="7">
        <v>0.3076923077</v>
      </c>
      <c r="GJ34" s="7">
        <v>7.6923076899999998E-2</v>
      </c>
      <c r="GK34" s="7">
        <v>7.6923076899999998E-2</v>
      </c>
      <c r="GL34" s="7">
        <v>1.9230769200000001E-2</v>
      </c>
      <c r="GM34" s="7">
        <v>0</v>
      </c>
      <c r="GN34" s="7">
        <v>3.8461538500000003E-2</v>
      </c>
      <c r="GO34" s="7">
        <v>7.6923076899999998E-2</v>
      </c>
      <c r="GP34" s="7">
        <v>0.2115384615</v>
      </c>
      <c r="GQ34" s="7">
        <v>0.1923076923</v>
      </c>
      <c r="GR34" s="7">
        <v>3.8461538500000003E-2</v>
      </c>
      <c r="GS34" s="7">
        <v>0.4038461538</v>
      </c>
      <c r="GT34" s="7">
        <v>0.4038461538</v>
      </c>
      <c r="GU34" s="7">
        <v>0.3846153846</v>
      </c>
      <c r="GV34" s="7">
        <v>0.2692307692</v>
      </c>
      <c r="GW34" s="7">
        <v>0.4038461538</v>
      </c>
      <c r="GX34" s="7">
        <v>0.4423076923</v>
      </c>
      <c r="GY34" s="7">
        <v>0.5192307692</v>
      </c>
      <c r="GZ34" s="7">
        <v>0.4230769231</v>
      </c>
      <c r="HA34" s="7">
        <v>0.4423076923</v>
      </c>
      <c r="HB34" s="7">
        <v>0.4423076923</v>
      </c>
      <c r="HC34" s="7">
        <v>0.2692307692</v>
      </c>
      <c r="HD34" s="7">
        <v>0.4807692308</v>
      </c>
      <c r="HE34" s="7">
        <v>5.7692307700000001E-2</v>
      </c>
      <c r="HF34" s="7">
        <v>0.1153846154</v>
      </c>
      <c r="HG34" s="7">
        <v>5.7692307700000001E-2</v>
      </c>
      <c r="HH34" s="7">
        <v>5.7692307700000001E-2</v>
      </c>
      <c r="HI34" s="7">
        <v>7.6923076899999998E-2</v>
      </c>
      <c r="HJ34" s="7">
        <v>1.9230769200000001E-2</v>
      </c>
      <c r="HK34" s="7">
        <v>1.9230769200000001E-2</v>
      </c>
      <c r="HL34" s="7">
        <v>1.9230769200000001E-2</v>
      </c>
      <c r="HM34" s="7">
        <v>3.8461538500000003E-2</v>
      </c>
      <c r="HN34" s="7">
        <v>1.9230769200000001E-2</v>
      </c>
      <c r="HO34" s="7">
        <v>1.9230769200000001E-2</v>
      </c>
      <c r="HP34" s="7">
        <v>1.9230769200000001E-2</v>
      </c>
      <c r="HQ34" s="7">
        <v>0</v>
      </c>
      <c r="HR34" s="7">
        <v>0</v>
      </c>
      <c r="HS34" s="7">
        <v>0</v>
      </c>
      <c r="HT34" s="7">
        <v>0</v>
      </c>
      <c r="HU34" s="7">
        <v>3.8461538500000003E-2</v>
      </c>
      <c r="HV34" s="7">
        <v>0</v>
      </c>
      <c r="HW34" s="7">
        <v>0</v>
      </c>
      <c r="HX34" s="7">
        <v>0</v>
      </c>
      <c r="HY34" s="7">
        <v>1.9230769200000001E-2</v>
      </c>
      <c r="HZ34" s="7">
        <v>1.9230769200000001E-2</v>
      </c>
      <c r="IA34" s="7">
        <v>9.6153846200000004E-2</v>
      </c>
      <c r="IB34" s="7">
        <v>1.9230769200000001E-2</v>
      </c>
      <c r="IC34" s="7">
        <v>0.1153846154</v>
      </c>
      <c r="ID34" s="7">
        <v>0.2692307692</v>
      </c>
      <c r="IE34" s="7">
        <v>0.4423076923</v>
      </c>
      <c r="IF34" s="7">
        <v>0.4807692308</v>
      </c>
      <c r="IG34" s="7">
        <v>0.3653846154</v>
      </c>
      <c r="IH34" s="7">
        <v>0.3076923077</v>
      </c>
      <c r="II34" s="7">
        <v>0.4615384615</v>
      </c>
      <c r="IJ34" s="7">
        <v>0.5</v>
      </c>
      <c r="IK34" s="7">
        <v>0.5</v>
      </c>
      <c r="IL34" s="7">
        <v>0.4038461538</v>
      </c>
      <c r="IM34" s="7">
        <v>0</v>
      </c>
      <c r="IN34" s="7">
        <v>0</v>
      </c>
      <c r="IO34" s="7">
        <v>0</v>
      </c>
      <c r="IP34" s="7">
        <v>0</v>
      </c>
      <c r="IQ34" s="7">
        <v>3.3653846154</v>
      </c>
      <c r="IR34" s="7">
        <v>3.4807692308</v>
      </c>
      <c r="IS34" s="7">
        <v>3.3461538462</v>
      </c>
      <c r="IT34" s="7">
        <v>3.0961538462</v>
      </c>
      <c r="IU34" s="7" t="s">
        <v>1000</v>
      </c>
      <c r="IW34" s="7">
        <v>52</v>
      </c>
      <c r="IX34" s="7">
        <v>85</v>
      </c>
      <c r="IY34" s="7">
        <v>460</v>
      </c>
    </row>
    <row r="35" spans="1:259" x14ac:dyDescent="0.25">
      <c r="A35" s="7">
        <v>400050</v>
      </c>
      <c r="B35" s="7" t="s">
        <v>462</v>
      </c>
      <c r="D35" s="7" t="s">
        <v>52</v>
      </c>
      <c r="E35" s="7" t="s">
        <v>53</v>
      </c>
      <c r="M35" s="7" t="s">
        <v>46</v>
      </c>
      <c r="N35" s="7">
        <v>18.867924528</v>
      </c>
      <c r="O35" s="7">
        <v>54</v>
      </c>
      <c r="P35" s="7">
        <v>54</v>
      </c>
      <c r="Q35" s="7">
        <v>10</v>
      </c>
      <c r="R35" s="7">
        <v>1</v>
      </c>
      <c r="S35" s="7">
        <v>1</v>
      </c>
      <c r="T35" s="7">
        <v>35</v>
      </c>
      <c r="U35" s="7">
        <v>0</v>
      </c>
      <c r="V35" s="7">
        <v>0</v>
      </c>
      <c r="W35" s="7">
        <v>3</v>
      </c>
      <c r="X35" s="7">
        <v>2</v>
      </c>
      <c r="Y35" s="7">
        <v>1.8518518500000001E-2</v>
      </c>
      <c r="Z35" s="7">
        <v>3.7037037000000002E-2</v>
      </c>
      <c r="AA35" s="7">
        <v>1.8518518500000001E-2</v>
      </c>
      <c r="AB35" s="7">
        <v>0</v>
      </c>
      <c r="AC35" s="7">
        <v>1.8518518500000001E-2</v>
      </c>
      <c r="AD35" s="7">
        <v>0.11111111110000001</v>
      </c>
      <c r="AE35" s="7">
        <v>0.11111111110000001</v>
      </c>
      <c r="AF35" s="7">
        <v>5.5555555600000001E-2</v>
      </c>
      <c r="AG35" s="7">
        <v>5.5555555600000001E-2</v>
      </c>
      <c r="AH35" s="7">
        <v>1.8518518500000001E-2</v>
      </c>
      <c r="AI35" s="7">
        <v>9.2592592599999995E-2</v>
      </c>
      <c r="AJ35" s="7">
        <v>9.2592592599999995E-2</v>
      </c>
      <c r="AK35" s="7">
        <v>0.20370370369999999</v>
      </c>
      <c r="AL35" s="7">
        <v>0.14814814809999999</v>
      </c>
      <c r="AM35" s="7">
        <v>0.24074074070000001</v>
      </c>
      <c r="AN35" s="7">
        <v>0.12962962959999999</v>
      </c>
      <c r="AO35" s="7">
        <v>0.31481481480000001</v>
      </c>
      <c r="AP35" s="7">
        <v>0.31481481480000001</v>
      </c>
      <c r="AQ35" s="7">
        <v>0</v>
      </c>
      <c r="AR35" s="7">
        <v>0</v>
      </c>
      <c r="AS35" s="7">
        <v>0</v>
      </c>
      <c r="AT35" s="7">
        <v>0</v>
      </c>
      <c r="AU35" s="7">
        <v>1.8518518500000001E-2</v>
      </c>
      <c r="AV35" s="7">
        <v>1.8518518500000001E-2</v>
      </c>
      <c r="AW35" s="7">
        <v>0.66666666669999997</v>
      </c>
      <c r="AX35" s="7">
        <v>0.75925925930000004</v>
      </c>
      <c r="AY35" s="7">
        <v>0.68518518520000005</v>
      </c>
      <c r="AZ35" s="7">
        <v>0.85185185190000001</v>
      </c>
      <c r="BA35" s="7">
        <v>0.55555555560000003</v>
      </c>
      <c r="BB35" s="7">
        <v>0.46296296300000001</v>
      </c>
      <c r="BC35" s="7">
        <v>3.5185185185000001</v>
      </c>
      <c r="BD35" s="7">
        <v>3.6296296296000001</v>
      </c>
      <c r="BE35" s="7">
        <v>3.5925925926</v>
      </c>
      <c r="BF35" s="7">
        <v>3.8333333333000001</v>
      </c>
      <c r="BG35" s="7">
        <v>3.4339622641999998</v>
      </c>
      <c r="BH35" s="7">
        <v>3.1509433962000002</v>
      </c>
      <c r="BI35" s="7">
        <v>0</v>
      </c>
      <c r="BJ35" s="7">
        <v>0</v>
      </c>
      <c r="BK35" s="7">
        <v>0</v>
      </c>
      <c r="BL35" s="7">
        <v>1.8518518500000001E-2</v>
      </c>
      <c r="BM35" s="7">
        <v>0</v>
      </c>
      <c r="BN35" s="7">
        <v>1.8518518500000001E-2</v>
      </c>
      <c r="BO35" s="7">
        <v>1.8518518500000001E-2</v>
      </c>
      <c r="BP35" s="7">
        <v>7.4074074099999998E-2</v>
      </c>
      <c r="BQ35" s="7">
        <v>7.4074074099999998E-2</v>
      </c>
      <c r="BR35" s="7">
        <v>5.5555555600000001E-2</v>
      </c>
      <c r="BS35" s="7">
        <v>7.4074074099999998E-2</v>
      </c>
      <c r="BT35" s="7">
        <v>5.5555555600000001E-2</v>
      </c>
      <c r="BU35" s="7">
        <v>1.8518518500000001E-2</v>
      </c>
      <c r="BV35" s="7">
        <v>5.5555555600000001E-2</v>
      </c>
      <c r="BW35" s="7">
        <v>3.7037037000000002E-2</v>
      </c>
      <c r="BX35" s="7">
        <v>5.5555555600000001E-2</v>
      </c>
      <c r="BY35" s="7">
        <v>0.11111111110000001</v>
      </c>
      <c r="BZ35" s="7">
        <v>9.2592592599999995E-2</v>
      </c>
      <c r="CA35" s="7">
        <v>3.8333333333000001</v>
      </c>
      <c r="CB35" s="7">
        <v>3.6666666666999999</v>
      </c>
      <c r="CC35" s="7">
        <v>3.7777777777999999</v>
      </c>
      <c r="CD35" s="7">
        <v>3.7777777777999999</v>
      </c>
      <c r="CE35" s="7">
        <v>3.6981132075000001</v>
      </c>
      <c r="CF35" s="7">
        <v>3.6226415094000002</v>
      </c>
      <c r="CG35" s="7">
        <v>3.5660377358000002</v>
      </c>
      <c r="CH35" s="7">
        <v>3.3396226415000001</v>
      </c>
      <c r="CI35" s="7">
        <v>3.3962264151000001</v>
      </c>
      <c r="CJ35" s="7">
        <v>5.5555555600000001E-2</v>
      </c>
      <c r="CK35" s="7">
        <v>0.18518518519999999</v>
      </c>
      <c r="CL35" s="7">
        <v>0.11111111110000001</v>
      </c>
      <c r="CM35" s="7">
        <v>0.12962962959999999</v>
      </c>
      <c r="CN35" s="7">
        <v>0.18518518519999999</v>
      </c>
      <c r="CO35" s="7">
        <v>0.24074074070000001</v>
      </c>
      <c r="CP35" s="7">
        <v>0.25925925929999999</v>
      </c>
      <c r="CQ35" s="7">
        <v>0.20370370369999999</v>
      </c>
      <c r="CR35" s="7">
        <v>0.18518518519999999</v>
      </c>
      <c r="CS35" s="7">
        <v>0</v>
      </c>
      <c r="CT35" s="7">
        <v>0</v>
      </c>
      <c r="CU35" s="7">
        <v>0</v>
      </c>
      <c r="CV35" s="7">
        <v>0</v>
      </c>
      <c r="CW35" s="7">
        <v>1.8518518500000001E-2</v>
      </c>
      <c r="CX35" s="7">
        <v>1.8518518500000001E-2</v>
      </c>
      <c r="CY35" s="7">
        <v>1.8518518500000001E-2</v>
      </c>
      <c r="CZ35" s="7">
        <v>1.8518518500000001E-2</v>
      </c>
      <c r="DA35" s="7">
        <v>1.8518518500000001E-2</v>
      </c>
      <c r="DB35" s="7">
        <v>0.88888888889999995</v>
      </c>
      <c r="DC35" s="7">
        <v>0.74074074069999996</v>
      </c>
      <c r="DD35" s="7">
        <v>0.83333333330000003</v>
      </c>
      <c r="DE35" s="7">
        <v>0.83333333330000003</v>
      </c>
      <c r="DF35" s="7">
        <v>0.74074074069999996</v>
      </c>
      <c r="DG35" s="7">
        <v>0.68518518520000005</v>
      </c>
      <c r="DH35" s="7">
        <v>0.64814814809999999</v>
      </c>
      <c r="DI35" s="7">
        <v>0.59259259259999997</v>
      </c>
      <c r="DJ35" s="7">
        <v>0.62962962960000002</v>
      </c>
      <c r="DK35" s="7">
        <v>0.18518518519999999</v>
      </c>
      <c r="DL35" s="7">
        <v>0</v>
      </c>
      <c r="DM35" s="7">
        <v>0</v>
      </c>
      <c r="DN35" s="7">
        <v>1.8518518500000001E-2</v>
      </c>
      <c r="DO35" s="7">
        <v>3.7037037000000002E-2</v>
      </c>
      <c r="DP35" s="7">
        <v>1.8518518500000001E-2</v>
      </c>
      <c r="DQ35" s="7">
        <v>0.18518518519999999</v>
      </c>
      <c r="DR35" s="7">
        <v>3.7037037000000002E-2</v>
      </c>
      <c r="DS35" s="7">
        <v>5.5555555600000001E-2</v>
      </c>
      <c r="DT35" s="7">
        <v>0.31481481480000001</v>
      </c>
      <c r="DU35" s="7">
        <v>5.5555555600000001E-2</v>
      </c>
      <c r="DV35" s="7">
        <v>7.4074074099999998E-2</v>
      </c>
      <c r="DW35" s="7">
        <v>9.2592592599999995E-2</v>
      </c>
      <c r="DX35" s="7">
        <v>7.4074074099999998E-2</v>
      </c>
      <c r="DY35" s="7">
        <v>9.2592592599999995E-2</v>
      </c>
      <c r="DZ35" s="7">
        <v>0.18518518519999999</v>
      </c>
      <c r="EA35" s="7">
        <v>0.11111111110000001</v>
      </c>
      <c r="EB35" s="7">
        <v>0.11111111110000001</v>
      </c>
      <c r="EC35" s="7">
        <v>0.31481481480000001</v>
      </c>
      <c r="ED35" s="7">
        <v>0.37037037039999998</v>
      </c>
      <c r="EE35" s="7">
        <v>0.37037037039999998</v>
      </c>
      <c r="EF35" s="7">
        <v>0.24074074070000001</v>
      </c>
      <c r="EG35" s="7">
        <v>0.18518518519999999</v>
      </c>
      <c r="EH35" s="7">
        <v>0.33333333329999998</v>
      </c>
      <c r="EI35" s="7">
        <v>0.27777777780000001</v>
      </c>
      <c r="EJ35" s="7">
        <v>0.29629629629999998</v>
      </c>
      <c r="EK35" s="7">
        <v>0.40740740739999998</v>
      </c>
      <c r="EL35" s="7">
        <v>0.14814814809999999</v>
      </c>
      <c r="EM35" s="7">
        <v>0.55555555560000003</v>
      </c>
      <c r="EN35" s="7">
        <v>0.53703703700000005</v>
      </c>
      <c r="EO35" s="7">
        <v>0.61111111110000005</v>
      </c>
      <c r="EP35" s="7">
        <v>0.64814814809999999</v>
      </c>
      <c r="EQ35" s="7">
        <v>0.51851851849999997</v>
      </c>
      <c r="ER35" s="7">
        <v>0.29629629629999998</v>
      </c>
      <c r="ES35" s="7">
        <v>0.51851851849999997</v>
      </c>
      <c r="ET35" s="7">
        <v>0.38888888890000001</v>
      </c>
      <c r="EU35" s="7">
        <v>3.7037037000000002E-2</v>
      </c>
      <c r="EV35" s="7">
        <v>1.8518518500000001E-2</v>
      </c>
      <c r="EW35" s="7">
        <v>1.8518518500000001E-2</v>
      </c>
      <c r="EX35" s="7">
        <v>3.7037037000000002E-2</v>
      </c>
      <c r="EY35" s="7">
        <v>5.5555555600000001E-2</v>
      </c>
      <c r="EZ35" s="7">
        <v>3.7037037000000002E-2</v>
      </c>
      <c r="FA35" s="7">
        <v>5.5555555600000001E-2</v>
      </c>
      <c r="FB35" s="7">
        <v>3.7037037000000002E-2</v>
      </c>
      <c r="FC35" s="7">
        <v>3.7037037000000002E-2</v>
      </c>
      <c r="FD35" s="7">
        <v>2.4423076923</v>
      </c>
      <c r="FE35" s="7">
        <v>3.5094339623000002</v>
      </c>
      <c r="FF35" s="7">
        <v>3.4716981132</v>
      </c>
      <c r="FG35" s="7">
        <v>3.5</v>
      </c>
      <c r="FH35" s="7">
        <v>3.5294117646999998</v>
      </c>
      <c r="FI35" s="7">
        <v>3.4038461538</v>
      </c>
      <c r="FJ35" s="7">
        <v>2.7254901961</v>
      </c>
      <c r="FK35" s="7">
        <v>3.3461538462</v>
      </c>
      <c r="FL35" s="7">
        <v>3.1730769231</v>
      </c>
      <c r="FM35" s="7">
        <v>0</v>
      </c>
      <c r="FN35" s="7">
        <v>0</v>
      </c>
      <c r="FO35" s="7">
        <v>1.8518518500000001E-2</v>
      </c>
      <c r="FP35" s="7">
        <v>5.5555555600000001E-2</v>
      </c>
      <c r="FQ35" s="7">
        <v>7.4074074099999998E-2</v>
      </c>
      <c r="FR35" s="7">
        <v>0</v>
      </c>
      <c r="FS35" s="7">
        <v>0.11111111110000001</v>
      </c>
      <c r="FT35" s="7">
        <v>0.12962962959999999</v>
      </c>
      <c r="FU35" s="7">
        <v>0.14814814809999999</v>
      </c>
      <c r="FV35" s="7">
        <v>0.44444444440000003</v>
      </c>
      <c r="FW35" s="7">
        <v>1.8518518500000001E-2</v>
      </c>
      <c r="FX35" s="7">
        <v>0.40740740739999998</v>
      </c>
      <c r="FY35" s="7">
        <v>0.70370370370000002</v>
      </c>
      <c r="FZ35" s="7">
        <v>0.22222222220000001</v>
      </c>
      <c r="GA35" s="7">
        <v>0.35185185190000001</v>
      </c>
      <c r="GB35" s="7">
        <v>0.11111111110000001</v>
      </c>
      <c r="GC35" s="7">
        <v>0.22222222220000001</v>
      </c>
      <c r="GD35" s="7">
        <v>9.2592592599999995E-2</v>
      </c>
      <c r="GE35" s="7">
        <v>7.4074074099999998E-2</v>
      </c>
      <c r="GF35" s="7">
        <v>0.31481481480000001</v>
      </c>
      <c r="GG35" s="7">
        <v>0.11111111110000001</v>
      </c>
      <c r="GH35" s="7">
        <v>3.7037037000000002E-2</v>
      </c>
      <c r="GI35" s="7">
        <v>0.20370370369999999</v>
      </c>
      <c r="GJ35" s="7">
        <v>3.7037037000000002E-2</v>
      </c>
      <c r="GK35" s="7">
        <v>7.4074074099999998E-2</v>
      </c>
      <c r="GL35" s="7">
        <v>3.7037037000000002E-2</v>
      </c>
      <c r="GM35" s="7">
        <v>3.7037037000000002E-2</v>
      </c>
      <c r="GN35" s="7">
        <v>3.7037037000000002E-2</v>
      </c>
      <c r="GO35" s="7">
        <v>3.7037037000000002E-2</v>
      </c>
      <c r="GP35" s="7">
        <v>0</v>
      </c>
      <c r="GQ35" s="7">
        <v>3.7037037000000002E-2</v>
      </c>
      <c r="GR35" s="7">
        <v>1.8518518500000001E-2</v>
      </c>
      <c r="GS35" s="7">
        <v>0.37037037039999998</v>
      </c>
      <c r="GT35" s="7">
        <v>0.4259259259</v>
      </c>
      <c r="GU35" s="7">
        <v>0.38888888890000001</v>
      </c>
      <c r="GV35" s="7">
        <v>0.35185185190000001</v>
      </c>
      <c r="GW35" s="7">
        <v>0.25925925929999999</v>
      </c>
      <c r="GX35" s="7">
        <v>0.20370370369999999</v>
      </c>
      <c r="GY35" s="7">
        <v>0.55555555560000003</v>
      </c>
      <c r="GZ35" s="7">
        <v>0.48148148149999997</v>
      </c>
      <c r="HA35" s="7">
        <v>0.48148148149999997</v>
      </c>
      <c r="HB35" s="7">
        <v>0.59259259259999997</v>
      </c>
      <c r="HC35" s="7">
        <v>0.68518518520000005</v>
      </c>
      <c r="HD35" s="7">
        <v>0.74074074069999996</v>
      </c>
      <c r="HE35" s="7">
        <v>1.8518518500000001E-2</v>
      </c>
      <c r="HF35" s="7">
        <v>3.7037037000000002E-2</v>
      </c>
      <c r="HG35" s="7">
        <v>5.5555555600000001E-2</v>
      </c>
      <c r="HH35" s="7">
        <v>3.7037037000000002E-2</v>
      </c>
      <c r="HI35" s="7">
        <v>0</v>
      </c>
      <c r="HJ35" s="7">
        <v>1.8518518500000001E-2</v>
      </c>
      <c r="HK35" s="7">
        <v>0</v>
      </c>
      <c r="HL35" s="7">
        <v>0</v>
      </c>
      <c r="HM35" s="7">
        <v>1.8518518500000001E-2</v>
      </c>
      <c r="HN35" s="7">
        <v>0</v>
      </c>
      <c r="HO35" s="7">
        <v>0</v>
      </c>
      <c r="HP35" s="7">
        <v>0</v>
      </c>
      <c r="HQ35" s="7">
        <v>1.8518518500000001E-2</v>
      </c>
      <c r="HR35" s="7">
        <v>1.8518518500000001E-2</v>
      </c>
      <c r="HS35" s="7">
        <v>1.8518518500000001E-2</v>
      </c>
      <c r="HT35" s="7">
        <v>1.8518518500000001E-2</v>
      </c>
      <c r="HU35" s="7">
        <v>1.8518518500000001E-2</v>
      </c>
      <c r="HV35" s="7">
        <v>1.8518518500000001E-2</v>
      </c>
      <c r="HW35" s="7">
        <v>3.7037037000000002E-2</v>
      </c>
      <c r="HX35" s="7">
        <v>5.5555555600000001E-2</v>
      </c>
      <c r="HY35" s="7">
        <v>3.7037037000000002E-2</v>
      </c>
      <c r="HZ35" s="7">
        <v>5.5555555600000001E-2</v>
      </c>
      <c r="IA35" s="7">
        <v>9.2592592599999995E-2</v>
      </c>
      <c r="IB35" s="7">
        <v>5.5555555600000001E-2</v>
      </c>
      <c r="IC35" s="7">
        <v>0.14814814809999999</v>
      </c>
      <c r="ID35" s="7">
        <v>0.22222222220000001</v>
      </c>
      <c r="IE35" s="7">
        <v>0.31481481480000001</v>
      </c>
      <c r="IF35" s="7">
        <v>0.27777777780000001</v>
      </c>
      <c r="IG35" s="7">
        <v>0.16666666669999999</v>
      </c>
      <c r="IH35" s="7">
        <v>0.31481481480000001</v>
      </c>
      <c r="II35" s="7">
        <v>0.5</v>
      </c>
      <c r="IJ35" s="7">
        <v>0.59259259259999997</v>
      </c>
      <c r="IK35" s="7">
        <v>0.59259259259999997</v>
      </c>
      <c r="IL35" s="7">
        <v>0.37037037039999998</v>
      </c>
      <c r="IM35" s="7">
        <v>5.5555555600000001E-2</v>
      </c>
      <c r="IN35" s="7">
        <v>1.8518518500000001E-2</v>
      </c>
      <c r="IO35" s="7">
        <v>5.5555555600000001E-2</v>
      </c>
      <c r="IP35" s="7">
        <v>3.7037037000000002E-2</v>
      </c>
      <c r="IQ35" s="7">
        <v>3.3529411764999999</v>
      </c>
      <c r="IR35" s="7">
        <v>3.4339622641999998</v>
      </c>
      <c r="IS35" s="7">
        <v>3.3921568626999998</v>
      </c>
      <c r="IT35" s="7">
        <v>3.0384615385</v>
      </c>
      <c r="IU35" s="7" t="s">
        <v>1001</v>
      </c>
      <c r="IW35" s="7">
        <v>54</v>
      </c>
      <c r="IX35" s="7">
        <v>90</v>
      </c>
      <c r="IY35" s="7">
        <v>477</v>
      </c>
    </row>
    <row r="36" spans="1:259" x14ac:dyDescent="0.25">
      <c r="A36" s="7">
        <v>400051</v>
      </c>
      <c r="B36" s="7" t="s">
        <v>488</v>
      </c>
      <c r="D36" s="7" t="s">
        <v>52</v>
      </c>
      <c r="E36" s="7" t="s">
        <v>53</v>
      </c>
      <c r="M36" s="7" t="s">
        <v>50</v>
      </c>
      <c r="N36" s="7">
        <v>28.205128205000001</v>
      </c>
      <c r="O36" s="7">
        <v>142</v>
      </c>
      <c r="P36" s="7">
        <v>142</v>
      </c>
      <c r="Q36" s="7">
        <v>3</v>
      </c>
      <c r="R36" s="7">
        <v>7</v>
      </c>
      <c r="S36" s="7">
        <v>1</v>
      </c>
      <c r="T36" s="7">
        <v>128</v>
      </c>
      <c r="U36" s="7">
        <v>0</v>
      </c>
      <c r="V36" s="7">
        <v>0</v>
      </c>
      <c r="W36" s="7">
        <v>0</v>
      </c>
      <c r="X36" s="7">
        <v>1</v>
      </c>
      <c r="Y36" s="7">
        <v>2.1126760599999999E-2</v>
      </c>
      <c r="Z36" s="7">
        <v>1.4084507E-2</v>
      </c>
      <c r="AA36" s="7">
        <v>2.8169014100000001E-2</v>
      </c>
      <c r="AB36" s="7">
        <v>7.0422534999999998E-3</v>
      </c>
      <c r="AC36" s="7">
        <v>3.5211267599999999E-2</v>
      </c>
      <c r="AD36" s="7">
        <v>9.8591549299999998E-2</v>
      </c>
      <c r="AE36" s="7">
        <v>4.9295774600000002E-2</v>
      </c>
      <c r="AF36" s="7">
        <v>3.5211267599999999E-2</v>
      </c>
      <c r="AG36" s="7">
        <v>4.9295774600000002E-2</v>
      </c>
      <c r="AH36" s="7">
        <v>0</v>
      </c>
      <c r="AI36" s="7">
        <v>4.9295774600000002E-2</v>
      </c>
      <c r="AJ36" s="7">
        <v>0.16197183100000001</v>
      </c>
      <c r="AK36" s="7">
        <v>0.33098591550000001</v>
      </c>
      <c r="AL36" s="7">
        <v>0.30985915489999999</v>
      </c>
      <c r="AM36" s="7">
        <v>0.35915492960000001</v>
      </c>
      <c r="AN36" s="7">
        <v>0.23943661969999999</v>
      </c>
      <c r="AO36" s="7">
        <v>0.36619718309999999</v>
      </c>
      <c r="AP36" s="7">
        <v>0.36619718309999999</v>
      </c>
      <c r="AQ36" s="7">
        <v>2.1126760599999999E-2</v>
      </c>
      <c r="AR36" s="7">
        <v>2.1126760599999999E-2</v>
      </c>
      <c r="AS36" s="7">
        <v>4.2253521099999997E-2</v>
      </c>
      <c r="AT36" s="7">
        <v>2.8169014100000001E-2</v>
      </c>
      <c r="AU36" s="7">
        <v>4.9295774600000002E-2</v>
      </c>
      <c r="AV36" s="7">
        <v>4.2253521099999997E-2</v>
      </c>
      <c r="AW36" s="7">
        <v>0.57746478869999995</v>
      </c>
      <c r="AX36" s="7">
        <v>0.61971830989999999</v>
      </c>
      <c r="AY36" s="7">
        <v>0.52112676059999996</v>
      </c>
      <c r="AZ36" s="7">
        <v>0.7253521127</v>
      </c>
      <c r="BA36" s="7">
        <v>0.5</v>
      </c>
      <c r="BB36" s="7">
        <v>0.33098591550000001</v>
      </c>
      <c r="BC36" s="7">
        <v>3.4964028777</v>
      </c>
      <c r="BD36" s="7">
        <v>3.5683453237</v>
      </c>
      <c r="BE36" s="7">
        <v>3.4338235294000001</v>
      </c>
      <c r="BF36" s="7">
        <v>3.7318840579999999</v>
      </c>
      <c r="BG36" s="7">
        <v>3.4</v>
      </c>
      <c r="BH36" s="7">
        <v>2.9705882353000002</v>
      </c>
      <c r="BI36" s="7">
        <v>0</v>
      </c>
      <c r="BJ36" s="7">
        <v>7.0422534999999998E-3</v>
      </c>
      <c r="BK36" s="7">
        <v>7.0422534999999998E-3</v>
      </c>
      <c r="BL36" s="7">
        <v>1.4084507E-2</v>
      </c>
      <c r="BM36" s="7">
        <v>0</v>
      </c>
      <c r="BN36" s="7">
        <v>7.0422534999999998E-3</v>
      </c>
      <c r="BO36" s="7">
        <v>5.6338028200000001E-2</v>
      </c>
      <c r="BP36" s="7">
        <v>9.8591549299999998E-2</v>
      </c>
      <c r="BQ36" s="7">
        <v>3.5211267599999999E-2</v>
      </c>
      <c r="BR36" s="7">
        <v>0</v>
      </c>
      <c r="BS36" s="7">
        <v>7.0422534999999998E-3</v>
      </c>
      <c r="BT36" s="7">
        <v>1.4084507E-2</v>
      </c>
      <c r="BU36" s="7">
        <v>4.2253521099999997E-2</v>
      </c>
      <c r="BV36" s="7">
        <v>1.4084507E-2</v>
      </c>
      <c r="BW36" s="7">
        <v>1.4084507E-2</v>
      </c>
      <c r="BX36" s="7">
        <v>8.4507042300000002E-2</v>
      </c>
      <c r="BY36" s="7">
        <v>9.8591549299999998E-2</v>
      </c>
      <c r="BZ36" s="7">
        <v>6.3380281699999999E-2</v>
      </c>
      <c r="CA36" s="7">
        <v>3.8571428570999999</v>
      </c>
      <c r="CB36" s="7">
        <v>3.7714285714</v>
      </c>
      <c r="CC36" s="7">
        <v>3.7481481480999999</v>
      </c>
      <c r="CD36" s="7">
        <v>3.6834532374000002</v>
      </c>
      <c r="CE36" s="7">
        <v>3.7318840579999999</v>
      </c>
      <c r="CF36" s="7">
        <v>3.7028985507000001</v>
      </c>
      <c r="CG36" s="7">
        <v>3.2753623188000001</v>
      </c>
      <c r="CH36" s="7">
        <v>3.1492537313</v>
      </c>
      <c r="CI36" s="7">
        <v>3.4347826087</v>
      </c>
      <c r="CJ36" s="7">
        <v>0.14084507039999999</v>
      </c>
      <c r="CK36" s="7">
        <v>0.19014084510000001</v>
      </c>
      <c r="CL36" s="7">
        <v>0.19014084510000001</v>
      </c>
      <c r="CM36" s="7">
        <v>0.18309859149999999</v>
      </c>
      <c r="CN36" s="7">
        <v>0.23239436620000001</v>
      </c>
      <c r="CO36" s="7">
        <v>0.23943661969999999</v>
      </c>
      <c r="CP36" s="7">
        <v>0.36619718309999999</v>
      </c>
      <c r="CQ36" s="7">
        <v>0.30985915489999999</v>
      </c>
      <c r="CR36" s="7">
        <v>0.31690140849999998</v>
      </c>
      <c r="CS36" s="7">
        <v>1.4084507E-2</v>
      </c>
      <c r="CT36" s="7">
        <v>1.4084507E-2</v>
      </c>
      <c r="CU36" s="7">
        <v>4.9295774600000002E-2</v>
      </c>
      <c r="CV36" s="7">
        <v>2.1126760599999999E-2</v>
      </c>
      <c r="CW36" s="7">
        <v>2.8169014100000001E-2</v>
      </c>
      <c r="CX36" s="7">
        <v>2.8169014100000001E-2</v>
      </c>
      <c r="CY36" s="7">
        <v>2.8169014100000001E-2</v>
      </c>
      <c r="CZ36" s="7">
        <v>5.6338028200000001E-2</v>
      </c>
      <c r="DA36" s="7">
        <v>2.8169014100000001E-2</v>
      </c>
      <c r="DB36" s="7">
        <v>0.84507042249999997</v>
      </c>
      <c r="DC36" s="7">
        <v>0.78169014079999999</v>
      </c>
      <c r="DD36" s="7">
        <v>0.73943661969999996</v>
      </c>
      <c r="DE36" s="7">
        <v>0.73943661969999996</v>
      </c>
      <c r="DF36" s="7">
        <v>0.7253521127</v>
      </c>
      <c r="DG36" s="7">
        <v>0.71126760560000002</v>
      </c>
      <c r="DH36" s="7">
        <v>0.46478873240000002</v>
      </c>
      <c r="DI36" s="7">
        <v>0.43661971830000001</v>
      </c>
      <c r="DJ36" s="7">
        <v>0.5563380282</v>
      </c>
      <c r="DK36" s="7">
        <v>9.15492958E-2</v>
      </c>
      <c r="DL36" s="7">
        <v>0</v>
      </c>
      <c r="DM36" s="7">
        <v>7.0422534999999998E-3</v>
      </c>
      <c r="DN36" s="7">
        <v>2.8169014100000001E-2</v>
      </c>
      <c r="DO36" s="7">
        <v>7.0422534999999998E-3</v>
      </c>
      <c r="DP36" s="7">
        <v>2.1126760599999999E-2</v>
      </c>
      <c r="DQ36" s="7">
        <v>2.1126760599999999E-2</v>
      </c>
      <c r="DR36" s="7">
        <v>1.4084507E-2</v>
      </c>
      <c r="DS36" s="7">
        <v>7.0422534999999998E-3</v>
      </c>
      <c r="DT36" s="7">
        <v>9.8591549299999998E-2</v>
      </c>
      <c r="DU36" s="7">
        <v>3.5211267599999999E-2</v>
      </c>
      <c r="DV36" s="7">
        <v>3.5211267599999999E-2</v>
      </c>
      <c r="DW36" s="7">
        <v>4.2253521099999997E-2</v>
      </c>
      <c r="DX36" s="7">
        <v>2.8169014100000001E-2</v>
      </c>
      <c r="DY36" s="7">
        <v>4.9295774600000002E-2</v>
      </c>
      <c r="DZ36" s="7">
        <v>4.9295774600000002E-2</v>
      </c>
      <c r="EA36" s="7">
        <v>1.4084507E-2</v>
      </c>
      <c r="EB36" s="7">
        <v>1.4084507E-2</v>
      </c>
      <c r="EC36" s="7">
        <v>0.33098591550000001</v>
      </c>
      <c r="ED36" s="7">
        <v>0.35211267610000002</v>
      </c>
      <c r="EE36" s="7">
        <v>0.34507042249999997</v>
      </c>
      <c r="EF36" s="7">
        <v>0.28169014079999999</v>
      </c>
      <c r="EG36" s="7">
        <v>0.2464788732</v>
      </c>
      <c r="EH36" s="7">
        <v>0.34507042249999997</v>
      </c>
      <c r="EI36" s="7">
        <v>0.29577464790000002</v>
      </c>
      <c r="EJ36" s="7">
        <v>0.35211267610000002</v>
      </c>
      <c r="EK36" s="7">
        <v>0.35211267610000002</v>
      </c>
      <c r="EL36" s="7">
        <v>0.38732394370000001</v>
      </c>
      <c r="EM36" s="7">
        <v>0.54929577460000001</v>
      </c>
      <c r="EN36" s="7">
        <v>0.54929577460000001</v>
      </c>
      <c r="EO36" s="7">
        <v>0.59154929580000004</v>
      </c>
      <c r="EP36" s="7">
        <v>0.66197183100000001</v>
      </c>
      <c r="EQ36" s="7">
        <v>0.51408450699999997</v>
      </c>
      <c r="ER36" s="7">
        <v>0.56338028169999999</v>
      </c>
      <c r="ES36" s="7">
        <v>0.56338028169999999</v>
      </c>
      <c r="ET36" s="7">
        <v>0.56338028169999999</v>
      </c>
      <c r="EU36" s="7">
        <v>9.15492958E-2</v>
      </c>
      <c r="EV36" s="7">
        <v>6.3380281699999999E-2</v>
      </c>
      <c r="EW36" s="7">
        <v>6.3380281699999999E-2</v>
      </c>
      <c r="EX36" s="7">
        <v>5.6338028200000001E-2</v>
      </c>
      <c r="EY36" s="7">
        <v>5.6338028200000001E-2</v>
      </c>
      <c r="EZ36" s="7">
        <v>7.0422535199999997E-2</v>
      </c>
      <c r="FA36" s="7">
        <v>7.0422535199999997E-2</v>
      </c>
      <c r="FB36" s="7">
        <v>5.6338028200000001E-2</v>
      </c>
      <c r="FC36" s="7">
        <v>6.3380281699999999E-2</v>
      </c>
      <c r="FD36" s="7">
        <v>3.1162790698</v>
      </c>
      <c r="FE36" s="7">
        <v>3.5488721805000001</v>
      </c>
      <c r="FF36" s="7">
        <v>3.5338345864999998</v>
      </c>
      <c r="FG36" s="7">
        <v>3.5223880596999999</v>
      </c>
      <c r="FH36" s="7">
        <v>3.6567164178999998</v>
      </c>
      <c r="FI36" s="7">
        <v>3.4545454544999998</v>
      </c>
      <c r="FJ36" s="7">
        <v>3.5075757576000002</v>
      </c>
      <c r="FK36" s="7">
        <v>3.5522388060000001</v>
      </c>
      <c r="FL36" s="7">
        <v>3.5714285713999998</v>
      </c>
      <c r="FM36" s="7">
        <v>7.0422534999999998E-3</v>
      </c>
      <c r="FN36" s="7">
        <v>0</v>
      </c>
      <c r="FO36" s="7">
        <v>7.0422534999999998E-3</v>
      </c>
      <c r="FP36" s="7">
        <v>0</v>
      </c>
      <c r="FQ36" s="7">
        <v>7.0422534999999998E-3</v>
      </c>
      <c r="FR36" s="7">
        <v>0</v>
      </c>
      <c r="FS36" s="7">
        <v>2.8169014100000001E-2</v>
      </c>
      <c r="FT36" s="7">
        <v>0.11267605629999999</v>
      </c>
      <c r="FU36" s="7">
        <v>0.14084507039999999</v>
      </c>
      <c r="FV36" s="7">
        <v>0.61971830989999999</v>
      </c>
      <c r="FW36" s="7">
        <v>7.7464788699999995E-2</v>
      </c>
      <c r="FX36" s="7">
        <v>0.4436619718</v>
      </c>
      <c r="FY36" s="7">
        <v>0.50704225349999998</v>
      </c>
      <c r="FZ36" s="7">
        <v>0.17605633800000001</v>
      </c>
      <c r="GA36" s="7">
        <v>0.18309859149999999</v>
      </c>
      <c r="GB36" s="7">
        <v>0.14084507039999999</v>
      </c>
      <c r="GC36" s="7">
        <v>0.26760563380000002</v>
      </c>
      <c r="GD36" s="7">
        <v>5.6338028200000001E-2</v>
      </c>
      <c r="GE36" s="7">
        <v>4.9295774600000002E-2</v>
      </c>
      <c r="GF36" s="7">
        <v>0.17605633800000001</v>
      </c>
      <c r="GG36" s="7">
        <v>7.7464788699999995E-2</v>
      </c>
      <c r="GH36" s="7">
        <v>1.4084507E-2</v>
      </c>
      <c r="GI36" s="7">
        <v>0.2535211268</v>
      </c>
      <c r="GJ36" s="7">
        <v>0.23943661969999999</v>
      </c>
      <c r="GK36" s="7">
        <v>0.28873239439999998</v>
      </c>
      <c r="GL36" s="7">
        <v>0.1267605634</v>
      </c>
      <c r="GM36" s="7">
        <v>0</v>
      </c>
      <c r="GN36" s="7">
        <v>0</v>
      </c>
      <c r="GO36" s="7">
        <v>2.8169014100000001E-2</v>
      </c>
      <c r="GP36" s="7">
        <v>1.4084507E-2</v>
      </c>
      <c r="GQ36" s="7">
        <v>0.1056338028</v>
      </c>
      <c r="GR36" s="7">
        <v>0</v>
      </c>
      <c r="GS36" s="7">
        <v>0.36619718309999999</v>
      </c>
      <c r="GT36" s="7">
        <v>0.33802816899999999</v>
      </c>
      <c r="GU36" s="7">
        <v>0.28169014079999999</v>
      </c>
      <c r="GV36" s="7">
        <v>0.35915492960000001</v>
      </c>
      <c r="GW36" s="7">
        <v>0.38732394370000001</v>
      </c>
      <c r="GX36" s="7">
        <v>0.39436619719999999</v>
      </c>
      <c r="GY36" s="7">
        <v>0.40845070420000001</v>
      </c>
      <c r="GZ36" s="7">
        <v>0.38732394370000001</v>
      </c>
      <c r="HA36" s="7">
        <v>0.31690140849999998</v>
      </c>
      <c r="HB36" s="7">
        <v>0.36619718309999999</v>
      </c>
      <c r="HC36" s="7">
        <v>0.28873239439999998</v>
      </c>
      <c r="HD36" s="7">
        <v>0.45774647889999998</v>
      </c>
      <c r="HE36" s="7">
        <v>0.1056338028</v>
      </c>
      <c r="HF36" s="7">
        <v>0.1267605634</v>
      </c>
      <c r="HG36" s="7">
        <v>0.19014084510000001</v>
      </c>
      <c r="HH36" s="7">
        <v>0.1197183099</v>
      </c>
      <c r="HI36" s="7">
        <v>9.8591549299999998E-2</v>
      </c>
      <c r="HJ36" s="7">
        <v>3.5211267599999999E-2</v>
      </c>
      <c r="HK36" s="7">
        <v>2.1126760599999999E-2</v>
      </c>
      <c r="HL36" s="7">
        <v>1.4084507E-2</v>
      </c>
      <c r="HM36" s="7">
        <v>7.7464788699999995E-2</v>
      </c>
      <c r="HN36" s="7">
        <v>2.1126760599999999E-2</v>
      </c>
      <c r="HO36" s="7">
        <v>2.1126760599999999E-2</v>
      </c>
      <c r="HP36" s="7">
        <v>1.4084507E-2</v>
      </c>
      <c r="HQ36" s="7">
        <v>9.8591549299999998E-2</v>
      </c>
      <c r="HR36" s="7">
        <v>0.13380281690000001</v>
      </c>
      <c r="HS36" s="7">
        <v>0.1056338028</v>
      </c>
      <c r="HT36" s="7">
        <v>0.1197183099</v>
      </c>
      <c r="HU36" s="7">
        <v>9.8591549299999998E-2</v>
      </c>
      <c r="HV36" s="7">
        <v>9.8591549299999998E-2</v>
      </c>
      <c r="HW36" s="7">
        <v>2.1126760599999999E-2</v>
      </c>
      <c r="HX36" s="7">
        <v>1.4084507E-2</v>
      </c>
      <c r="HY36" s="7">
        <v>5.6338028200000001E-2</v>
      </c>
      <c r="HZ36" s="7">
        <v>4.2253521099999997E-2</v>
      </c>
      <c r="IA36" s="7">
        <v>7.7464788699999995E-2</v>
      </c>
      <c r="IB36" s="7">
        <v>1.4084507E-2</v>
      </c>
      <c r="IC36" s="7">
        <v>7.0422535199999997E-2</v>
      </c>
      <c r="ID36" s="7">
        <v>0.16901408449999999</v>
      </c>
      <c r="IE36" s="7">
        <v>0.46478873240000002</v>
      </c>
      <c r="IF36" s="7">
        <v>0.33802816899999999</v>
      </c>
      <c r="IG36" s="7">
        <v>0.36619718309999999</v>
      </c>
      <c r="IH36" s="7">
        <v>0.42253521129999999</v>
      </c>
      <c r="II36" s="7">
        <v>0.36619718309999999</v>
      </c>
      <c r="IJ36" s="7">
        <v>0.5563380282</v>
      </c>
      <c r="IK36" s="7">
        <v>0.40845070420000001</v>
      </c>
      <c r="IL36" s="7">
        <v>0.26760563380000002</v>
      </c>
      <c r="IM36" s="7">
        <v>7.0422535199999997E-2</v>
      </c>
      <c r="IN36" s="7">
        <v>7.7464788699999995E-2</v>
      </c>
      <c r="IO36" s="7">
        <v>9.8591549299999998E-2</v>
      </c>
      <c r="IP36" s="7">
        <v>9.8591549299999998E-2</v>
      </c>
      <c r="IQ36" s="7">
        <v>3.2651515151999999</v>
      </c>
      <c r="IR36" s="7">
        <v>3.5572519084000001</v>
      </c>
      <c r="IS36" s="7">
        <v>3.25</v>
      </c>
      <c r="IT36" s="7">
        <v>3.015625</v>
      </c>
      <c r="IU36" s="7" t="s">
        <v>1002</v>
      </c>
      <c r="IW36" s="7">
        <v>142</v>
      </c>
      <c r="IX36" s="7">
        <v>176</v>
      </c>
      <c r="IY36" s="7">
        <v>624</v>
      </c>
    </row>
    <row r="37" spans="1:259" x14ac:dyDescent="0.25">
      <c r="A37" s="7">
        <v>400052</v>
      </c>
      <c r="B37" s="7" t="s">
        <v>480</v>
      </c>
      <c r="D37" s="7" t="s">
        <v>52</v>
      </c>
      <c r="E37" s="7" t="s">
        <v>53</v>
      </c>
      <c r="M37" s="7" t="s">
        <v>50</v>
      </c>
      <c r="IU37" s="7" t="s">
        <v>1003</v>
      </c>
      <c r="IY37" s="7">
        <v>1113</v>
      </c>
    </row>
    <row r="38" spans="1:259" x14ac:dyDescent="0.25">
      <c r="A38" s="7">
        <v>400053</v>
      </c>
      <c r="B38" s="7" t="s">
        <v>482</v>
      </c>
      <c r="D38" s="7" t="s">
        <v>52</v>
      </c>
      <c r="E38" s="7" t="s">
        <v>53</v>
      </c>
      <c r="M38" s="7" t="s">
        <v>50</v>
      </c>
      <c r="N38" s="7">
        <v>9.9841521395000008</v>
      </c>
      <c r="O38" s="7">
        <v>49</v>
      </c>
      <c r="P38" s="7">
        <v>49</v>
      </c>
      <c r="Q38" s="7">
        <v>0</v>
      </c>
      <c r="R38" s="7">
        <v>4</v>
      </c>
      <c r="S38" s="7">
        <v>0</v>
      </c>
      <c r="T38" s="7">
        <v>42</v>
      </c>
      <c r="U38" s="7">
        <v>0</v>
      </c>
      <c r="V38" s="7">
        <v>0</v>
      </c>
      <c r="W38" s="7">
        <v>2</v>
      </c>
      <c r="X38" s="7">
        <v>0</v>
      </c>
      <c r="Y38" s="7">
        <v>6.1224489799999997E-2</v>
      </c>
      <c r="Z38" s="7">
        <v>2.0408163300000001E-2</v>
      </c>
      <c r="AA38" s="7">
        <v>0</v>
      </c>
      <c r="AB38" s="7">
        <v>8.1632653099999994E-2</v>
      </c>
      <c r="AC38" s="7">
        <v>2.0408163300000001E-2</v>
      </c>
      <c r="AD38" s="7">
        <v>6.1224489799999997E-2</v>
      </c>
      <c r="AE38" s="7">
        <v>2.0408163300000001E-2</v>
      </c>
      <c r="AF38" s="7">
        <v>6.1224489799999997E-2</v>
      </c>
      <c r="AG38" s="7">
        <v>8.1632653099999994E-2</v>
      </c>
      <c r="AH38" s="7">
        <v>6.1224489799999997E-2</v>
      </c>
      <c r="AI38" s="7">
        <v>0.14285714290000001</v>
      </c>
      <c r="AJ38" s="7">
        <v>0.32653061220000001</v>
      </c>
      <c r="AK38" s="7">
        <v>0.34693877550000002</v>
      </c>
      <c r="AL38" s="7">
        <v>0.26530612240000001</v>
      </c>
      <c r="AM38" s="7">
        <v>0.38775510200000002</v>
      </c>
      <c r="AN38" s="7">
        <v>0.20408163269999999</v>
      </c>
      <c r="AO38" s="7">
        <v>0.28571428570000001</v>
      </c>
      <c r="AP38" s="7">
        <v>0.16326530610000001</v>
      </c>
      <c r="AQ38" s="7">
        <v>0</v>
      </c>
      <c r="AR38" s="7">
        <v>0</v>
      </c>
      <c r="AS38" s="7">
        <v>2.0408163300000001E-2</v>
      </c>
      <c r="AT38" s="7">
        <v>0</v>
      </c>
      <c r="AU38" s="7">
        <v>0</v>
      </c>
      <c r="AV38" s="7">
        <v>2.0408163300000001E-2</v>
      </c>
      <c r="AW38" s="7">
        <v>0.57142857140000003</v>
      </c>
      <c r="AX38" s="7">
        <v>0.65306122450000004</v>
      </c>
      <c r="AY38" s="7">
        <v>0.51020408159999997</v>
      </c>
      <c r="AZ38" s="7">
        <v>0.65306122450000004</v>
      </c>
      <c r="BA38" s="7">
        <v>0.55102040819999998</v>
      </c>
      <c r="BB38" s="7">
        <v>0.42857142860000003</v>
      </c>
      <c r="BC38" s="7">
        <v>3.4285714286000002</v>
      </c>
      <c r="BD38" s="7">
        <v>3.5510204081999999</v>
      </c>
      <c r="BE38" s="7">
        <v>3.4375</v>
      </c>
      <c r="BF38" s="7">
        <v>3.4285714286000002</v>
      </c>
      <c r="BG38" s="7">
        <v>3.3673469387999999</v>
      </c>
      <c r="BH38" s="7">
        <v>2.9791666666999999</v>
      </c>
      <c r="BI38" s="7">
        <v>0</v>
      </c>
      <c r="BJ38" s="7">
        <v>0</v>
      </c>
      <c r="BK38" s="7">
        <v>2.0408163300000001E-2</v>
      </c>
      <c r="BL38" s="7">
        <v>0</v>
      </c>
      <c r="BM38" s="7">
        <v>0</v>
      </c>
      <c r="BN38" s="7">
        <v>0</v>
      </c>
      <c r="BO38" s="7">
        <v>6.1224489799999997E-2</v>
      </c>
      <c r="BP38" s="7">
        <v>6.1224489799999997E-2</v>
      </c>
      <c r="BQ38" s="7">
        <v>2.0408163300000001E-2</v>
      </c>
      <c r="BR38" s="7">
        <v>0</v>
      </c>
      <c r="BS38" s="7">
        <v>0</v>
      </c>
      <c r="BT38" s="7">
        <v>2.0408163300000001E-2</v>
      </c>
      <c r="BU38" s="7">
        <v>2.0408163300000001E-2</v>
      </c>
      <c r="BV38" s="7">
        <v>0</v>
      </c>
      <c r="BW38" s="7">
        <v>4.08163265E-2</v>
      </c>
      <c r="BX38" s="7">
        <v>6.1224489799999997E-2</v>
      </c>
      <c r="BY38" s="7">
        <v>0.12244897959999999</v>
      </c>
      <c r="BZ38" s="7">
        <v>4.08163265E-2</v>
      </c>
      <c r="CA38" s="7">
        <v>3.8125</v>
      </c>
      <c r="CB38" s="7">
        <v>3.7916666666999999</v>
      </c>
      <c r="CC38" s="7">
        <v>3.7173913043</v>
      </c>
      <c r="CD38" s="7">
        <v>3.7083333333000001</v>
      </c>
      <c r="CE38" s="7">
        <v>3.7708333333000001</v>
      </c>
      <c r="CF38" s="7">
        <v>3.6875</v>
      </c>
      <c r="CG38" s="7">
        <v>3.4791666666999999</v>
      </c>
      <c r="CH38" s="7">
        <v>3.2916666666999999</v>
      </c>
      <c r="CI38" s="7">
        <v>3.5833333333000001</v>
      </c>
      <c r="CJ38" s="7">
        <v>0.18367346940000001</v>
      </c>
      <c r="CK38" s="7">
        <v>0.20408163269999999</v>
      </c>
      <c r="CL38" s="7">
        <v>0.16326530610000001</v>
      </c>
      <c r="CM38" s="7">
        <v>0.24489795919999999</v>
      </c>
      <c r="CN38" s="7">
        <v>0.22448979590000001</v>
      </c>
      <c r="CO38" s="7">
        <v>0.22448979590000001</v>
      </c>
      <c r="CP38" s="7">
        <v>0.20408163269999999</v>
      </c>
      <c r="CQ38" s="7">
        <v>0.26530612240000001</v>
      </c>
      <c r="CR38" s="7">
        <v>0.26530612240000001</v>
      </c>
      <c r="CS38" s="7">
        <v>2.0408163300000001E-2</v>
      </c>
      <c r="CT38" s="7">
        <v>2.0408163300000001E-2</v>
      </c>
      <c r="CU38" s="7">
        <v>6.1224489799999997E-2</v>
      </c>
      <c r="CV38" s="7">
        <v>2.0408163300000001E-2</v>
      </c>
      <c r="CW38" s="7">
        <v>2.0408163300000001E-2</v>
      </c>
      <c r="CX38" s="7">
        <v>2.0408163300000001E-2</v>
      </c>
      <c r="CY38" s="7">
        <v>2.0408163300000001E-2</v>
      </c>
      <c r="CZ38" s="7">
        <v>2.0408163300000001E-2</v>
      </c>
      <c r="DA38" s="7">
        <v>2.0408163300000001E-2</v>
      </c>
      <c r="DB38" s="7">
        <v>0.79591836729999998</v>
      </c>
      <c r="DC38" s="7">
        <v>0.77551020410000004</v>
      </c>
      <c r="DD38" s="7">
        <v>0.73469387760000004</v>
      </c>
      <c r="DE38" s="7">
        <v>0.71428571429999999</v>
      </c>
      <c r="DF38" s="7">
        <v>0.75510204079999999</v>
      </c>
      <c r="DG38" s="7">
        <v>0.71428571429999999</v>
      </c>
      <c r="DH38" s="7">
        <v>0.65306122450000004</v>
      </c>
      <c r="DI38" s="7">
        <v>0.53061224490000003</v>
      </c>
      <c r="DJ38" s="7">
        <v>0.65306122450000004</v>
      </c>
      <c r="DK38" s="7">
        <v>8.1632653099999994E-2</v>
      </c>
      <c r="DL38" s="7">
        <v>0</v>
      </c>
      <c r="DM38" s="7">
        <v>0</v>
      </c>
      <c r="DN38" s="7">
        <v>0</v>
      </c>
      <c r="DO38" s="7">
        <v>0</v>
      </c>
      <c r="DP38" s="7">
        <v>2.0408163300000001E-2</v>
      </c>
      <c r="DQ38" s="7">
        <v>2.0408163300000001E-2</v>
      </c>
      <c r="DR38" s="7">
        <v>0</v>
      </c>
      <c r="DS38" s="7">
        <v>0</v>
      </c>
      <c r="DT38" s="7">
        <v>6.1224489799999997E-2</v>
      </c>
      <c r="DU38" s="7">
        <v>0.1020408163</v>
      </c>
      <c r="DV38" s="7">
        <v>8.1632653099999994E-2</v>
      </c>
      <c r="DW38" s="7">
        <v>0.1020408163</v>
      </c>
      <c r="DX38" s="7">
        <v>6.1224489799999997E-2</v>
      </c>
      <c r="DY38" s="7">
        <v>0.12244897959999999</v>
      </c>
      <c r="DZ38" s="7">
        <v>0.1020408163</v>
      </c>
      <c r="EA38" s="7">
        <v>4.08163265E-2</v>
      </c>
      <c r="EB38" s="7">
        <v>4.08163265E-2</v>
      </c>
      <c r="EC38" s="7">
        <v>0.32653061220000001</v>
      </c>
      <c r="ED38" s="7">
        <v>0.26530612240000001</v>
      </c>
      <c r="EE38" s="7">
        <v>0.18367346940000001</v>
      </c>
      <c r="EF38" s="7">
        <v>0.16326530610000001</v>
      </c>
      <c r="EG38" s="7">
        <v>0.22448979590000001</v>
      </c>
      <c r="EH38" s="7">
        <v>0.20408163269999999</v>
      </c>
      <c r="EI38" s="7">
        <v>0.30612244900000002</v>
      </c>
      <c r="EJ38" s="7">
        <v>0.34693877550000002</v>
      </c>
      <c r="EK38" s="7">
        <v>0.36734693880000002</v>
      </c>
      <c r="EL38" s="7">
        <v>0.42857142860000003</v>
      </c>
      <c r="EM38" s="7">
        <v>0.53061224490000003</v>
      </c>
      <c r="EN38" s="7">
        <v>0.63265306119999998</v>
      </c>
      <c r="EO38" s="7">
        <v>0.63265306119999998</v>
      </c>
      <c r="EP38" s="7">
        <v>0.59183673469999998</v>
      </c>
      <c r="EQ38" s="7">
        <v>0.53061224490000003</v>
      </c>
      <c r="ER38" s="7">
        <v>0.46938775510000003</v>
      </c>
      <c r="ES38" s="7">
        <v>0.51020408159999997</v>
      </c>
      <c r="ET38" s="7">
        <v>0.48979591839999997</v>
      </c>
      <c r="EU38" s="7">
        <v>0.1020408163</v>
      </c>
      <c r="EV38" s="7">
        <v>0.1020408163</v>
      </c>
      <c r="EW38" s="7">
        <v>0.1020408163</v>
      </c>
      <c r="EX38" s="7">
        <v>0.1020408163</v>
      </c>
      <c r="EY38" s="7">
        <v>0.12244897959999999</v>
      </c>
      <c r="EZ38" s="7">
        <v>0.12244897959999999</v>
      </c>
      <c r="FA38" s="7">
        <v>0.1020408163</v>
      </c>
      <c r="FB38" s="7">
        <v>0.1020408163</v>
      </c>
      <c r="FC38" s="7">
        <v>0.1020408163</v>
      </c>
      <c r="FD38" s="7">
        <v>3.2272727272999999</v>
      </c>
      <c r="FE38" s="7">
        <v>3.4772727272999999</v>
      </c>
      <c r="FF38" s="7">
        <v>3.6136363636</v>
      </c>
      <c r="FG38" s="7">
        <v>3.5909090908999999</v>
      </c>
      <c r="FH38" s="7">
        <v>3.6046511628000002</v>
      </c>
      <c r="FI38" s="7">
        <v>3.4186046511999999</v>
      </c>
      <c r="FJ38" s="7">
        <v>3.3636363636</v>
      </c>
      <c r="FK38" s="7">
        <v>3.5227272727000001</v>
      </c>
      <c r="FL38" s="7">
        <v>3.5</v>
      </c>
      <c r="FM38" s="7">
        <v>0</v>
      </c>
      <c r="FN38" s="7">
        <v>0</v>
      </c>
      <c r="FO38" s="7">
        <v>0</v>
      </c>
      <c r="FP38" s="7">
        <v>0</v>
      </c>
      <c r="FQ38" s="7">
        <v>2.0408163300000001E-2</v>
      </c>
      <c r="FR38" s="7">
        <v>6.1224489799999997E-2</v>
      </c>
      <c r="FS38" s="7">
        <v>2.0408163300000001E-2</v>
      </c>
      <c r="FT38" s="7">
        <v>0.14285714290000001</v>
      </c>
      <c r="FU38" s="7">
        <v>0.12244897959999999</v>
      </c>
      <c r="FV38" s="7">
        <v>0.42857142860000003</v>
      </c>
      <c r="FW38" s="7">
        <v>0.20408163269999999</v>
      </c>
      <c r="FX38" s="7">
        <v>0.38775510200000002</v>
      </c>
      <c r="FY38" s="7">
        <v>0.44897959180000002</v>
      </c>
      <c r="FZ38" s="7">
        <v>0.14285714290000001</v>
      </c>
      <c r="GA38" s="7">
        <v>0.24489795919999999</v>
      </c>
      <c r="GB38" s="7">
        <v>0.16326530610000001</v>
      </c>
      <c r="GC38" s="7">
        <v>0.30612244900000002</v>
      </c>
      <c r="GD38" s="7">
        <v>6.1224489799999997E-2</v>
      </c>
      <c r="GE38" s="7">
        <v>8.1632653099999994E-2</v>
      </c>
      <c r="GF38" s="7">
        <v>0.20408163269999999</v>
      </c>
      <c r="GG38" s="7">
        <v>0</v>
      </c>
      <c r="GH38" s="7">
        <v>2.0408163300000001E-2</v>
      </c>
      <c r="GI38" s="7">
        <v>0.22448979590000001</v>
      </c>
      <c r="GJ38" s="7">
        <v>0.30612244900000002</v>
      </c>
      <c r="GK38" s="7">
        <v>0.28571428570000001</v>
      </c>
      <c r="GL38" s="7">
        <v>0.12244897959999999</v>
      </c>
      <c r="GM38" s="7">
        <v>0</v>
      </c>
      <c r="GN38" s="7">
        <v>2.0408163300000001E-2</v>
      </c>
      <c r="GO38" s="7">
        <v>2.0408163300000001E-2</v>
      </c>
      <c r="GP38" s="7">
        <v>4.08163265E-2</v>
      </c>
      <c r="GQ38" s="7">
        <v>0.14285714290000001</v>
      </c>
      <c r="GR38" s="7">
        <v>0</v>
      </c>
      <c r="GS38" s="7">
        <v>0.34693877550000002</v>
      </c>
      <c r="GT38" s="7">
        <v>0.26530612240000001</v>
      </c>
      <c r="GU38" s="7">
        <v>0.32653061220000001</v>
      </c>
      <c r="GV38" s="7">
        <v>0.30612244900000002</v>
      </c>
      <c r="GW38" s="7">
        <v>0.32653061220000001</v>
      </c>
      <c r="GX38" s="7">
        <v>0.22448979590000001</v>
      </c>
      <c r="GY38" s="7">
        <v>0.48979591839999997</v>
      </c>
      <c r="GZ38" s="7">
        <v>0.53061224490000003</v>
      </c>
      <c r="HA38" s="7">
        <v>0.36734693880000002</v>
      </c>
      <c r="HB38" s="7">
        <v>0.42857142860000003</v>
      </c>
      <c r="HC38" s="7">
        <v>0.24489795919999999</v>
      </c>
      <c r="HD38" s="7">
        <v>0.59183673469999998</v>
      </c>
      <c r="HE38" s="7">
        <v>6.1224489799999997E-2</v>
      </c>
      <c r="HF38" s="7">
        <v>6.1224489799999997E-2</v>
      </c>
      <c r="HG38" s="7">
        <v>0.14285714290000001</v>
      </c>
      <c r="HH38" s="7">
        <v>0.1020408163</v>
      </c>
      <c r="HI38" s="7">
        <v>0.14285714290000001</v>
      </c>
      <c r="HJ38" s="7">
        <v>6.1224489799999997E-2</v>
      </c>
      <c r="HK38" s="7">
        <v>0</v>
      </c>
      <c r="HL38" s="7">
        <v>0</v>
      </c>
      <c r="HM38" s="7">
        <v>4.08163265E-2</v>
      </c>
      <c r="HN38" s="7">
        <v>2.0408163300000001E-2</v>
      </c>
      <c r="HO38" s="7">
        <v>0</v>
      </c>
      <c r="HP38" s="7">
        <v>0</v>
      </c>
      <c r="HQ38" s="7">
        <v>0.1020408163</v>
      </c>
      <c r="HR38" s="7">
        <v>0.12244897959999999</v>
      </c>
      <c r="HS38" s="7">
        <v>0.1020408163</v>
      </c>
      <c r="HT38" s="7">
        <v>0.1020408163</v>
      </c>
      <c r="HU38" s="7">
        <v>0.14285714290000001</v>
      </c>
      <c r="HV38" s="7">
        <v>0.12244897959999999</v>
      </c>
      <c r="HW38" s="7">
        <v>2.0408163300000001E-2</v>
      </c>
      <c r="HX38" s="7">
        <v>2.0408163300000001E-2</v>
      </c>
      <c r="HY38" s="7">
        <v>4.08163265E-2</v>
      </c>
      <c r="HZ38" s="7">
        <v>4.08163265E-2</v>
      </c>
      <c r="IA38" s="7">
        <v>0.1020408163</v>
      </c>
      <c r="IB38" s="7">
        <v>0.12244897959999999</v>
      </c>
      <c r="IC38" s="7">
        <v>0.12244897959999999</v>
      </c>
      <c r="ID38" s="7">
        <v>0.12244897959999999</v>
      </c>
      <c r="IE38" s="7">
        <v>0.34693877550000002</v>
      </c>
      <c r="IF38" s="7">
        <v>0.26530612240000001</v>
      </c>
      <c r="IG38" s="7">
        <v>0.34693877550000002</v>
      </c>
      <c r="IH38" s="7">
        <v>0.42857142860000003</v>
      </c>
      <c r="II38" s="7">
        <v>0.40816326530000002</v>
      </c>
      <c r="IJ38" s="7">
        <v>0.46938775510000003</v>
      </c>
      <c r="IK38" s="7">
        <v>0.36734693880000002</v>
      </c>
      <c r="IL38" s="7">
        <v>0.28571428570000001</v>
      </c>
      <c r="IM38" s="7">
        <v>0.12244897959999999</v>
      </c>
      <c r="IN38" s="7">
        <v>0.12244897959999999</v>
      </c>
      <c r="IO38" s="7">
        <v>0.12244897959999999</v>
      </c>
      <c r="IP38" s="7">
        <v>0.12244897959999999</v>
      </c>
      <c r="IQ38" s="7">
        <v>3.3023255813999999</v>
      </c>
      <c r="IR38" s="7">
        <v>3.3488372093000001</v>
      </c>
      <c r="IS38" s="7">
        <v>3.1860465115999999</v>
      </c>
      <c r="IT38" s="7">
        <v>3.0930232557999999</v>
      </c>
      <c r="IU38" s="7" t="s">
        <v>1004</v>
      </c>
      <c r="IW38" s="7">
        <v>49</v>
      </c>
      <c r="IX38" s="7">
        <v>63</v>
      </c>
      <c r="IY38" s="7">
        <v>631</v>
      </c>
    </row>
    <row r="39" spans="1:259" x14ac:dyDescent="0.25">
      <c r="A39" s="7">
        <v>400054</v>
      </c>
      <c r="B39" s="7" t="s">
        <v>489</v>
      </c>
      <c r="D39" s="7" t="s">
        <v>52</v>
      </c>
      <c r="E39" s="7" t="s">
        <v>53</v>
      </c>
      <c r="M39" s="7" t="s">
        <v>50</v>
      </c>
      <c r="IU39" s="7" t="s">
        <v>1005</v>
      </c>
      <c r="IY39" s="7">
        <v>975</v>
      </c>
    </row>
    <row r="40" spans="1:259" x14ac:dyDescent="0.25">
      <c r="A40" s="7">
        <v>400055</v>
      </c>
      <c r="B40" s="7" t="s">
        <v>490</v>
      </c>
      <c r="D40" s="7" t="s">
        <v>52</v>
      </c>
      <c r="E40" s="7" t="s">
        <v>53</v>
      </c>
      <c r="M40" s="7" t="s">
        <v>50</v>
      </c>
      <c r="IU40" s="7" t="s">
        <v>1006</v>
      </c>
      <c r="IY40" s="7">
        <v>615</v>
      </c>
    </row>
    <row r="41" spans="1:259" x14ac:dyDescent="0.25">
      <c r="A41" s="7">
        <v>400056</v>
      </c>
      <c r="B41" s="7" t="s">
        <v>491</v>
      </c>
      <c r="D41" s="7" t="s">
        <v>52</v>
      </c>
      <c r="E41" s="7" t="s">
        <v>53</v>
      </c>
      <c r="M41" s="7" t="s">
        <v>50</v>
      </c>
      <c r="IU41" s="7" t="s">
        <v>1007</v>
      </c>
      <c r="IY41" s="7">
        <v>498</v>
      </c>
    </row>
    <row r="42" spans="1:259" x14ac:dyDescent="0.25">
      <c r="A42" s="7">
        <v>400057</v>
      </c>
      <c r="B42" s="7" t="s">
        <v>492</v>
      </c>
      <c r="D42" s="7" t="s">
        <v>52</v>
      </c>
      <c r="E42" s="7" t="s">
        <v>53</v>
      </c>
      <c r="M42" s="7" t="s">
        <v>50</v>
      </c>
      <c r="IU42" s="7" t="s">
        <v>1008</v>
      </c>
      <c r="IY42" s="7">
        <v>887</v>
      </c>
    </row>
    <row r="43" spans="1:259" x14ac:dyDescent="0.25">
      <c r="A43" s="7">
        <v>400058</v>
      </c>
      <c r="B43" s="7" t="s">
        <v>493</v>
      </c>
      <c r="C43" s="7" t="s">
        <v>50</v>
      </c>
      <c r="D43" s="7" t="s">
        <v>52</v>
      </c>
      <c r="E43" s="154">
        <v>0.75</v>
      </c>
      <c r="F43" s="7">
        <v>88</v>
      </c>
      <c r="G43" s="7" t="s">
        <v>70</v>
      </c>
      <c r="H43" s="7">
        <v>82</v>
      </c>
      <c r="I43" s="7" t="s">
        <v>70</v>
      </c>
      <c r="J43" s="7">
        <v>29</v>
      </c>
      <c r="K43" s="7" t="s">
        <v>57</v>
      </c>
      <c r="L43" s="7">
        <v>8.57</v>
      </c>
      <c r="M43" s="7" t="s">
        <v>50</v>
      </c>
      <c r="N43" s="7">
        <v>74.647887323999996</v>
      </c>
      <c r="O43" s="7">
        <v>195</v>
      </c>
      <c r="P43" s="7">
        <v>195</v>
      </c>
      <c r="Q43" s="7">
        <v>0</v>
      </c>
      <c r="R43" s="7">
        <v>181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3</v>
      </c>
      <c r="Y43" s="7">
        <v>0</v>
      </c>
      <c r="Z43" s="7">
        <v>0</v>
      </c>
      <c r="AA43" s="7">
        <v>0</v>
      </c>
      <c r="AB43" s="7">
        <v>0</v>
      </c>
      <c r="AC43" s="7">
        <v>5.1282050999999999E-3</v>
      </c>
      <c r="AD43" s="7">
        <v>2.5641025599999999E-2</v>
      </c>
      <c r="AE43" s="7">
        <v>5.1282050999999999E-3</v>
      </c>
      <c r="AF43" s="7">
        <v>5.1282050999999999E-3</v>
      </c>
      <c r="AG43" s="7">
        <v>1.5384615399999999E-2</v>
      </c>
      <c r="AH43" s="7">
        <v>1.0256410299999999E-2</v>
      </c>
      <c r="AI43" s="7">
        <v>2.0512820500000001E-2</v>
      </c>
      <c r="AJ43" s="7">
        <v>0.1076923077</v>
      </c>
      <c r="AK43" s="7">
        <v>5.6410256399999997E-2</v>
      </c>
      <c r="AL43" s="7">
        <v>0.43589743590000002</v>
      </c>
      <c r="AM43" s="7">
        <v>0.29230769229999998</v>
      </c>
      <c r="AN43" s="7">
        <v>0.20512820509999999</v>
      </c>
      <c r="AO43" s="7">
        <v>0.2717948718</v>
      </c>
      <c r="AP43" s="7">
        <v>0.16923076919999999</v>
      </c>
      <c r="AQ43" s="7">
        <v>0</v>
      </c>
      <c r="AR43" s="7">
        <v>0</v>
      </c>
      <c r="AS43" s="7">
        <v>0</v>
      </c>
      <c r="AT43" s="7">
        <v>1.0256410299999999E-2</v>
      </c>
      <c r="AU43" s="7">
        <v>0</v>
      </c>
      <c r="AV43" s="7">
        <v>0</v>
      </c>
      <c r="AW43" s="7">
        <v>0.93846153850000003</v>
      </c>
      <c r="AX43" s="7">
        <v>0.55897435900000003</v>
      </c>
      <c r="AY43" s="7">
        <v>0.6923076923</v>
      </c>
      <c r="AZ43" s="7">
        <v>0.77435897440000001</v>
      </c>
      <c r="BA43" s="7">
        <v>0.70256410260000002</v>
      </c>
      <c r="BB43" s="7">
        <v>0.6974358974</v>
      </c>
      <c r="BC43" s="7">
        <v>3.9333333332999998</v>
      </c>
      <c r="BD43" s="7">
        <v>3.5538461537999999</v>
      </c>
      <c r="BE43" s="7">
        <v>3.6769230769000001</v>
      </c>
      <c r="BF43" s="7">
        <v>3.7720207254</v>
      </c>
      <c r="BG43" s="7">
        <v>3.6717948718</v>
      </c>
      <c r="BH43" s="7">
        <v>3.5384615385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5.1282050999999999E-3</v>
      </c>
      <c r="BS43" s="7">
        <v>5.1282050999999999E-3</v>
      </c>
      <c r="BT43" s="7">
        <v>5.1282050999999999E-3</v>
      </c>
      <c r="BU43" s="7">
        <v>5.1282050999999999E-3</v>
      </c>
      <c r="BV43" s="7">
        <v>5.1282050999999999E-3</v>
      </c>
      <c r="BW43" s="7">
        <v>5.1282050999999999E-3</v>
      </c>
      <c r="BX43" s="7">
        <v>2.0512820500000001E-2</v>
      </c>
      <c r="BY43" s="7">
        <v>1.0256410299999999E-2</v>
      </c>
      <c r="BZ43" s="7">
        <v>3.0769230799999998E-2</v>
      </c>
      <c r="CA43" s="7">
        <v>3.9587628866000002</v>
      </c>
      <c r="CB43" s="7">
        <v>3.4923076922999998</v>
      </c>
      <c r="CC43" s="7">
        <v>3.4820512821</v>
      </c>
      <c r="CD43" s="7">
        <v>3.6564102564000001</v>
      </c>
      <c r="CE43" s="7">
        <v>3.7897435897</v>
      </c>
      <c r="CF43" s="7">
        <v>3.9020618557</v>
      </c>
      <c r="CG43" s="7">
        <v>3.3641025641</v>
      </c>
      <c r="CH43" s="7">
        <v>3.7333333333000001</v>
      </c>
      <c r="CI43" s="7">
        <v>3.3897435897000001</v>
      </c>
      <c r="CJ43" s="7">
        <v>3.0769230799999998E-2</v>
      </c>
      <c r="CK43" s="7">
        <v>0.49743589739999999</v>
      </c>
      <c r="CL43" s="7">
        <v>0.50769230769999996</v>
      </c>
      <c r="CM43" s="7">
        <v>0.33333333329999998</v>
      </c>
      <c r="CN43" s="7">
        <v>0.2</v>
      </c>
      <c r="CO43" s="7">
        <v>8.7179487200000003E-2</v>
      </c>
      <c r="CP43" s="7">
        <v>0.59487179489999997</v>
      </c>
      <c r="CQ43" s="7">
        <v>0.2461538462</v>
      </c>
      <c r="CR43" s="7">
        <v>0.54871794870000001</v>
      </c>
      <c r="CS43" s="7">
        <v>5.1282050999999999E-3</v>
      </c>
      <c r="CT43" s="7">
        <v>0</v>
      </c>
      <c r="CU43" s="7">
        <v>0</v>
      </c>
      <c r="CV43" s="7">
        <v>0</v>
      </c>
      <c r="CW43" s="7">
        <v>0</v>
      </c>
      <c r="CX43" s="7">
        <v>5.1282050999999999E-3</v>
      </c>
      <c r="CY43" s="7">
        <v>0</v>
      </c>
      <c r="CZ43" s="7">
        <v>0</v>
      </c>
      <c r="DA43" s="7">
        <v>0</v>
      </c>
      <c r="DB43" s="7">
        <v>0.95897435900000005</v>
      </c>
      <c r="DC43" s="7">
        <v>0.49743589739999999</v>
      </c>
      <c r="DD43" s="7">
        <v>0.48717948719999998</v>
      </c>
      <c r="DE43" s="7">
        <v>0.66153846149999995</v>
      </c>
      <c r="DF43" s="7">
        <v>0.79487179490000004</v>
      </c>
      <c r="DG43" s="7">
        <v>0.90256410259999997</v>
      </c>
      <c r="DH43" s="7">
        <v>0.3846153846</v>
      </c>
      <c r="DI43" s="7">
        <v>0.74358974359999996</v>
      </c>
      <c r="DJ43" s="7">
        <v>0.4205128205</v>
      </c>
      <c r="DK43" s="7">
        <v>8.7179487200000003E-2</v>
      </c>
      <c r="DL43" s="7">
        <v>5.1282050999999999E-3</v>
      </c>
      <c r="DM43" s="7">
        <v>5.1282050999999999E-3</v>
      </c>
      <c r="DN43" s="7">
        <v>5.1282050999999999E-3</v>
      </c>
      <c r="DO43" s="7">
        <v>5.1282050999999999E-3</v>
      </c>
      <c r="DP43" s="7">
        <v>5.1282050999999999E-3</v>
      </c>
      <c r="DQ43" s="7">
        <v>0</v>
      </c>
      <c r="DR43" s="7">
        <v>5.1282050999999999E-3</v>
      </c>
      <c r="DS43" s="7">
        <v>0</v>
      </c>
      <c r="DT43" s="7">
        <v>4.1025641000000002E-2</v>
      </c>
      <c r="DU43" s="7">
        <v>5.1282050999999999E-3</v>
      </c>
      <c r="DV43" s="7">
        <v>0</v>
      </c>
      <c r="DW43" s="7">
        <v>5.1282050999999999E-3</v>
      </c>
      <c r="DX43" s="7">
        <v>5.1282050999999999E-3</v>
      </c>
      <c r="DY43" s="7">
        <v>5.1282050999999999E-3</v>
      </c>
      <c r="DZ43" s="7">
        <v>4.6153846200000001E-2</v>
      </c>
      <c r="EA43" s="7">
        <v>5.1282051299999999E-2</v>
      </c>
      <c r="EB43" s="7">
        <v>5.1282050999999999E-3</v>
      </c>
      <c r="EC43" s="7">
        <v>0.1230769231</v>
      </c>
      <c r="ED43" s="7">
        <v>0.73333333329999995</v>
      </c>
      <c r="EE43" s="7">
        <v>0.22564102559999999</v>
      </c>
      <c r="EF43" s="7">
        <v>0.1333333333</v>
      </c>
      <c r="EG43" s="7">
        <v>0.1179487179</v>
      </c>
      <c r="EH43" s="7">
        <v>0.15897435900000001</v>
      </c>
      <c r="EI43" s="7">
        <v>0.62564102560000001</v>
      </c>
      <c r="EJ43" s="7">
        <v>0.6923076923</v>
      </c>
      <c r="EK43" s="7">
        <v>0.63076923080000002</v>
      </c>
      <c r="EL43" s="7">
        <v>0.74358974359999996</v>
      </c>
      <c r="EM43" s="7">
        <v>0.25641025639999998</v>
      </c>
      <c r="EN43" s="7">
        <v>0.7692307692</v>
      </c>
      <c r="EO43" s="7">
        <v>0.85128205130000001</v>
      </c>
      <c r="EP43" s="7">
        <v>0.86666666670000003</v>
      </c>
      <c r="EQ43" s="7">
        <v>0.83076923079999998</v>
      </c>
      <c r="ER43" s="7">
        <v>0.31282051280000001</v>
      </c>
      <c r="ES43" s="7">
        <v>0.2461538462</v>
      </c>
      <c r="ET43" s="7">
        <v>0.3487179487</v>
      </c>
      <c r="EU43" s="7">
        <v>5.1282050999999999E-3</v>
      </c>
      <c r="EV43" s="7">
        <v>0</v>
      </c>
      <c r="EW43" s="7">
        <v>0</v>
      </c>
      <c r="EX43" s="7">
        <v>5.1282050999999999E-3</v>
      </c>
      <c r="EY43" s="7">
        <v>5.1282050999999999E-3</v>
      </c>
      <c r="EZ43" s="7">
        <v>0</v>
      </c>
      <c r="FA43" s="7">
        <v>1.5384615399999999E-2</v>
      </c>
      <c r="FB43" s="7">
        <v>5.1282050999999999E-3</v>
      </c>
      <c r="FC43" s="7">
        <v>1.5384615399999999E-2</v>
      </c>
      <c r="FD43" s="7">
        <v>3.5309278351</v>
      </c>
      <c r="FE43" s="7">
        <v>3.2410256409999998</v>
      </c>
      <c r="FF43" s="7">
        <v>3.7589743590000002</v>
      </c>
      <c r="FG43" s="7">
        <v>3.8402061856</v>
      </c>
      <c r="FH43" s="7">
        <v>3.8556701031</v>
      </c>
      <c r="FI43" s="7">
        <v>3.8153846154000002</v>
      </c>
      <c r="FJ43" s="7">
        <v>3.2708333333000001</v>
      </c>
      <c r="FK43" s="7">
        <v>3.1855670102999998</v>
      </c>
      <c r="FL43" s="7">
        <v>3.3489583333000001</v>
      </c>
      <c r="FM43" s="7">
        <v>0</v>
      </c>
      <c r="FN43" s="7">
        <v>0</v>
      </c>
      <c r="FO43" s="7">
        <v>0</v>
      </c>
      <c r="FP43" s="7">
        <v>0</v>
      </c>
      <c r="FQ43" s="7">
        <v>1.0256410299999999E-2</v>
      </c>
      <c r="FR43" s="7">
        <v>3.0769230799999998E-2</v>
      </c>
      <c r="FS43" s="7">
        <v>5.1282051299999999E-2</v>
      </c>
      <c r="FT43" s="7">
        <v>0.39487179490000002</v>
      </c>
      <c r="FU43" s="7">
        <v>0.28717948720000003</v>
      </c>
      <c r="FV43" s="7">
        <v>0.20512820509999999</v>
      </c>
      <c r="FW43" s="7">
        <v>2.0512820500000001E-2</v>
      </c>
      <c r="FX43" s="7">
        <v>0.66153846149999995</v>
      </c>
      <c r="FY43" s="7">
        <v>0.6</v>
      </c>
      <c r="FZ43" s="7">
        <v>5.1282051299999999E-2</v>
      </c>
      <c r="GA43" s="7">
        <v>0.2461538462</v>
      </c>
      <c r="GB43" s="7">
        <v>0.31282051280000001</v>
      </c>
      <c r="GC43" s="7">
        <v>0.77435897440000001</v>
      </c>
      <c r="GD43" s="7">
        <v>3.5897435900000003E-2</v>
      </c>
      <c r="GE43" s="7">
        <v>2.5641025599999999E-2</v>
      </c>
      <c r="GF43" s="7">
        <v>9.7435897399999999E-2</v>
      </c>
      <c r="GG43" s="7">
        <v>2.5641025599999999E-2</v>
      </c>
      <c r="GH43" s="7">
        <v>3.0769230799999998E-2</v>
      </c>
      <c r="GI43" s="7">
        <v>4.6153846200000001E-2</v>
      </c>
      <c r="GJ43" s="7">
        <v>3.0769230799999998E-2</v>
      </c>
      <c r="GK43" s="7">
        <v>3.0769230799999998E-2</v>
      </c>
      <c r="GL43" s="7">
        <v>3.0769230799999998E-2</v>
      </c>
      <c r="GM43" s="7">
        <v>0</v>
      </c>
      <c r="GN43" s="7">
        <v>0</v>
      </c>
      <c r="GO43" s="7">
        <v>0</v>
      </c>
      <c r="GP43" s="7">
        <v>1.5384615399999999E-2</v>
      </c>
      <c r="GQ43" s="7">
        <v>2.0512820500000001E-2</v>
      </c>
      <c r="GR43" s="7">
        <v>0</v>
      </c>
      <c r="GS43" s="7">
        <v>0.8461538462</v>
      </c>
      <c r="GT43" s="7">
        <v>0.84102564099999999</v>
      </c>
      <c r="GU43" s="7">
        <v>0.40512820510000003</v>
      </c>
      <c r="GV43" s="7">
        <v>0.93333333330000001</v>
      </c>
      <c r="GW43" s="7">
        <v>0.91282051279999998</v>
      </c>
      <c r="GX43" s="7">
        <v>0.91282051279999998</v>
      </c>
      <c r="GY43" s="7">
        <v>9.2307692299999994E-2</v>
      </c>
      <c r="GZ43" s="7">
        <v>0.14358974360000001</v>
      </c>
      <c r="HA43" s="7">
        <v>0.48717948719999998</v>
      </c>
      <c r="HB43" s="7">
        <v>1.0256410299999999E-2</v>
      </c>
      <c r="HC43" s="7">
        <v>1.0256410299999999E-2</v>
      </c>
      <c r="HD43" s="7">
        <v>1.0256410299999999E-2</v>
      </c>
      <c r="HE43" s="7">
        <v>5.6410256399999997E-2</v>
      </c>
      <c r="HF43" s="7">
        <v>1.0256410299999999E-2</v>
      </c>
      <c r="HG43" s="7">
        <v>8.7179487200000003E-2</v>
      </c>
      <c r="HH43" s="7">
        <v>2.0512820500000001E-2</v>
      </c>
      <c r="HI43" s="7">
        <v>4.1025641000000002E-2</v>
      </c>
      <c r="HJ43" s="7">
        <v>4.6153846200000001E-2</v>
      </c>
      <c r="HK43" s="7">
        <v>0</v>
      </c>
      <c r="HL43" s="7">
        <v>0</v>
      </c>
      <c r="HM43" s="7">
        <v>0</v>
      </c>
      <c r="HN43" s="7">
        <v>0</v>
      </c>
      <c r="HO43" s="7">
        <v>0</v>
      </c>
      <c r="HP43" s="7">
        <v>5.1282050999999999E-3</v>
      </c>
      <c r="HQ43" s="7">
        <v>5.1282050999999999E-3</v>
      </c>
      <c r="HR43" s="7">
        <v>5.1282050999999999E-3</v>
      </c>
      <c r="HS43" s="7">
        <v>2.0512820500000001E-2</v>
      </c>
      <c r="HT43" s="7">
        <v>2.0512820500000001E-2</v>
      </c>
      <c r="HU43" s="7">
        <v>1.5384615399999999E-2</v>
      </c>
      <c r="HV43" s="7">
        <v>2.5641025599999999E-2</v>
      </c>
      <c r="HW43" s="7">
        <v>0</v>
      </c>
      <c r="HX43" s="7">
        <v>0</v>
      </c>
      <c r="HY43" s="7">
        <v>0</v>
      </c>
      <c r="HZ43" s="7">
        <v>1.0256410299999999E-2</v>
      </c>
      <c r="IA43" s="7">
        <v>0.44615384619999998</v>
      </c>
      <c r="IB43" s="7">
        <v>5.1282050999999999E-3</v>
      </c>
      <c r="IC43" s="7">
        <v>6.1538461500000002E-2</v>
      </c>
      <c r="ID43" s="7">
        <v>0.16410256409999999</v>
      </c>
      <c r="IE43" s="7">
        <v>0.15897435900000001</v>
      </c>
      <c r="IF43" s="7">
        <v>8.7179487200000003E-2</v>
      </c>
      <c r="IG43" s="7">
        <v>0.74358974359999996</v>
      </c>
      <c r="IH43" s="7">
        <v>0.22564102559999999</v>
      </c>
      <c r="II43" s="7">
        <v>0.35384615380000001</v>
      </c>
      <c r="IJ43" s="7">
        <v>0.87179487180000004</v>
      </c>
      <c r="IK43" s="7">
        <v>0.15897435900000001</v>
      </c>
      <c r="IL43" s="7">
        <v>0.55897435900000003</v>
      </c>
      <c r="IM43" s="7">
        <v>4.1025641000000002E-2</v>
      </c>
      <c r="IN43" s="7">
        <v>3.5897435900000003E-2</v>
      </c>
      <c r="IO43" s="7">
        <v>3.5897435900000003E-2</v>
      </c>
      <c r="IP43" s="7">
        <v>4.1025641000000002E-2</v>
      </c>
      <c r="IQ43" s="7">
        <v>2.9037433154999999</v>
      </c>
      <c r="IR43" s="7">
        <v>3.8989361701999998</v>
      </c>
      <c r="IS43" s="7">
        <v>3.1010638298000002</v>
      </c>
      <c r="IT43" s="7">
        <v>3.3903743315999999</v>
      </c>
      <c r="IU43" s="7" t="s">
        <v>1009</v>
      </c>
      <c r="IV43" s="7">
        <v>75</v>
      </c>
      <c r="IW43" s="7">
        <v>195</v>
      </c>
      <c r="IX43" s="7">
        <v>265</v>
      </c>
      <c r="IY43" s="7">
        <v>355</v>
      </c>
    </row>
    <row r="44" spans="1:259" x14ac:dyDescent="0.25">
      <c r="A44" s="7">
        <v>400059</v>
      </c>
      <c r="B44" s="7" t="s">
        <v>494</v>
      </c>
      <c r="D44" s="7" t="s">
        <v>52</v>
      </c>
      <c r="E44" s="7" t="s">
        <v>53</v>
      </c>
      <c r="M44" s="7" t="s">
        <v>50</v>
      </c>
      <c r="N44" s="7">
        <v>3.9436619718000001</v>
      </c>
      <c r="O44" s="7">
        <v>14</v>
      </c>
      <c r="P44" s="7">
        <v>14</v>
      </c>
      <c r="Q44" s="7">
        <v>0</v>
      </c>
      <c r="R44" s="7">
        <v>13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1</v>
      </c>
      <c r="Y44" s="7">
        <v>0</v>
      </c>
      <c r="Z44" s="7">
        <v>0</v>
      </c>
      <c r="AA44" s="7">
        <v>7.1428571400000002E-2</v>
      </c>
      <c r="AB44" s="7">
        <v>7.1428571400000002E-2</v>
      </c>
      <c r="AC44" s="7">
        <v>7.1428571400000002E-2</v>
      </c>
      <c r="AD44" s="7">
        <v>0.21428571430000001</v>
      </c>
      <c r="AE44" s="7">
        <v>7.1428571400000002E-2</v>
      </c>
      <c r="AF44" s="7">
        <v>7.1428571400000002E-2</v>
      </c>
      <c r="AG44" s="7">
        <v>7.1428571400000002E-2</v>
      </c>
      <c r="AH44" s="7">
        <v>7.1428571400000002E-2</v>
      </c>
      <c r="AI44" s="7">
        <v>7.1428571400000002E-2</v>
      </c>
      <c r="AJ44" s="7">
        <v>7.1428571400000002E-2</v>
      </c>
      <c r="AK44" s="7">
        <v>0.21428571430000001</v>
      </c>
      <c r="AL44" s="7">
        <v>0.21428571430000001</v>
      </c>
      <c r="AM44" s="7">
        <v>0.21428571430000001</v>
      </c>
      <c r="AN44" s="7">
        <v>0.14285714290000001</v>
      </c>
      <c r="AO44" s="7">
        <v>0.21428571430000001</v>
      </c>
      <c r="AP44" s="7">
        <v>0.35714285709999999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0.71428571429999999</v>
      </c>
      <c r="AX44" s="7">
        <v>0.71428571429999999</v>
      </c>
      <c r="AY44" s="7">
        <v>0.64285714289999996</v>
      </c>
      <c r="AZ44" s="7">
        <v>0.71428571429999999</v>
      </c>
      <c r="BA44" s="7">
        <v>0.64285714289999996</v>
      </c>
      <c r="BB44" s="7">
        <v>0.35714285709999999</v>
      </c>
      <c r="BC44" s="7">
        <v>3.6428571429000001</v>
      </c>
      <c r="BD44" s="7">
        <v>3.6428571429000001</v>
      </c>
      <c r="BE44" s="7">
        <v>3.4285714286000002</v>
      </c>
      <c r="BF44" s="7">
        <v>3.5</v>
      </c>
      <c r="BG44" s="7">
        <v>3.4285714286000002</v>
      </c>
      <c r="BH44" s="7">
        <v>2.8571428570999999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7.1428571400000002E-2</v>
      </c>
      <c r="BP44" s="7">
        <v>7.1428571400000002E-2</v>
      </c>
      <c r="BQ44" s="7">
        <v>7.1428571400000002E-2</v>
      </c>
      <c r="BR44" s="7">
        <v>0</v>
      </c>
      <c r="BS44" s="7">
        <v>7.1428571400000002E-2</v>
      </c>
      <c r="BT44" s="7">
        <v>0.14285714290000001</v>
      </c>
      <c r="BU44" s="7">
        <v>7.1428571400000002E-2</v>
      </c>
      <c r="BV44" s="7">
        <v>7.1428571400000002E-2</v>
      </c>
      <c r="BW44" s="7">
        <v>0.14285714290000001</v>
      </c>
      <c r="BX44" s="7">
        <v>0.14285714290000001</v>
      </c>
      <c r="BY44" s="7">
        <v>0</v>
      </c>
      <c r="BZ44" s="7">
        <v>7.1428571400000002E-2</v>
      </c>
      <c r="CA44" s="7">
        <v>3.7692307692</v>
      </c>
      <c r="CB44" s="7">
        <v>3.6923076923</v>
      </c>
      <c r="CC44" s="7">
        <v>3.5384615385</v>
      </c>
      <c r="CD44" s="7">
        <v>3.6153846154</v>
      </c>
      <c r="CE44" s="7">
        <v>3.6153846154</v>
      </c>
      <c r="CF44" s="7">
        <v>3.5384615385</v>
      </c>
      <c r="CG44" s="7">
        <v>3.3076923077</v>
      </c>
      <c r="CH44" s="7">
        <v>3.5384615385</v>
      </c>
      <c r="CI44" s="7">
        <v>3.4615384615</v>
      </c>
      <c r="CJ44" s="7">
        <v>0.21428571430000001</v>
      </c>
      <c r="CK44" s="7">
        <v>0.14285714290000001</v>
      </c>
      <c r="CL44" s="7">
        <v>0.14285714290000001</v>
      </c>
      <c r="CM44" s="7">
        <v>0.21428571430000001</v>
      </c>
      <c r="CN44" s="7">
        <v>0.21428571430000001</v>
      </c>
      <c r="CO44" s="7">
        <v>0.14285714290000001</v>
      </c>
      <c r="CP44" s="7">
        <v>0.14285714290000001</v>
      </c>
      <c r="CQ44" s="7">
        <v>0.21428571430000001</v>
      </c>
      <c r="CR44" s="7">
        <v>0.14285714290000001</v>
      </c>
      <c r="CS44" s="7">
        <v>7.1428571400000002E-2</v>
      </c>
      <c r="CT44" s="7">
        <v>7.1428571400000002E-2</v>
      </c>
      <c r="CU44" s="7">
        <v>7.1428571400000002E-2</v>
      </c>
      <c r="CV44" s="7">
        <v>7.1428571400000002E-2</v>
      </c>
      <c r="CW44" s="7">
        <v>7.1428571400000002E-2</v>
      </c>
      <c r="CX44" s="7">
        <v>7.1428571400000002E-2</v>
      </c>
      <c r="CY44" s="7">
        <v>7.1428571400000002E-2</v>
      </c>
      <c r="CZ44" s="7">
        <v>7.1428571400000002E-2</v>
      </c>
      <c r="DA44" s="7">
        <v>7.1428571400000002E-2</v>
      </c>
      <c r="DB44" s="7">
        <v>0.71428571429999999</v>
      </c>
      <c r="DC44" s="7">
        <v>0.71428571429999999</v>
      </c>
      <c r="DD44" s="7">
        <v>0.64285714289999996</v>
      </c>
      <c r="DE44" s="7">
        <v>0.64285714289999996</v>
      </c>
      <c r="DF44" s="7">
        <v>0.64285714289999996</v>
      </c>
      <c r="DG44" s="7">
        <v>0.64285714289999996</v>
      </c>
      <c r="DH44" s="7">
        <v>0.57142857140000003</v>
      </c>
      <c r="DI44" s="7">
        <v>0.64285714289999996</v>
      </c>
      <c r="DJ44" s="7">
        <v>0.64285714289999996</v>
      </c>
      <c r="DK44" s="7">
        <v>0.21428571430000001</v>
      </c>
      <c r="DL44" s="7">
        <v>0</v>
      </c>
      <c r="DM44" s="7">
        <v>7.1428571400000002E-2</v>
      </c>
      <c r="DN44" s="7">
        <v>0</v>
      </c>
      <c r="DO44" s="7">
        <v>0</v>
      </c>
      <c r="DP44" s="7">
        <v>7.1428571400000002E-2</v>
      </c>
      <c r="DQ44" s="7">
        <v>0.14285714290000001</v>
      </c>
      <c r="DR44" s="7">
        <v>0.14285714290000001</v>
      </c>
      <c r="DS44" s="7">
        <v>0.14285714290000001</v>
      </c>
      <c r="DT44" s="7">
        <v>0.28571428570000001</v>
      </c>
      <c r="DU44" s="7">
        <v>0.28571428570000001</v>
      </c>
      <c r="DV44" s="7">
        <v>7.1428571400000002E-2</v>
      </c>
      <c r="DW44" s="7">
        <v>0.21428571430000001</v>
      </c>
      <c r="DX44" s="7">
        <v>0.14285714290000001</v>
      </c>
      <c r="DY44" s="7">
        <v>0.14285714290000001</v>
      </c>
      <c r="DZ44" s="7">
        <v>0.14285714290000001</v>
      </c>
      <c r="EA44" s="7">
        <v>0.14285714290000001</v>
      </c>
      <c r="EB44" s="7">
        <v>7.1428571400000002E-2</v>
      </c>
      <c r="EC44" s="7">
        <v>0.14285714290000001</v>
      </c>
      <c r="ED44" s="7">
        <v>0.35714285709999999</v>
      </c>
      <c r="EE44" s="7">
        <v>0.42857142860000003</v>
      </c>
      <c r="EF44" s="7">
        <v>0.35714285709999999</v>
      </c>
      <c r="EG44" s="7">
        <v>0.21428571430000001</v>
      </c>
      <c r="EH44" s="7">
        <v>0.5</v>
      </c>
      <c r="EI44" s="7">
        <v>0.35714285709999999</v>
      </c>
      <c r="EJ44" s="7">
        <v>0.28571428570000001</v>
      </c>
      <c r="EK44" s="7">
        <v>0.42857142860000003</v>
      </c>
      <c r="EL44" s="7">
        <v>0.28571428570000001</v>
      </c>
      <c r="EM44" s="7">
        <v>0.35714285709999999</v>
      </c>
      <c r="EN44" s="7">
        <v>0.42857142860000003</v>
      </c>
      <c r="EO44" s="7">
        <v>0.35714285709999999</v>
      </c>
      <c r="EP44" s="7">
        <v>0.57142857140000003</v>
      </c>
      <c r="EQ44" s="7">
        <v>0.21428571430000001</v>
      </c>
      <c r="ER44" s="7">
        <v>0.21428571430000001</v>
      </c>
      <c r="ES44" s="7">
        <v>0.35714285709999999</v>
      </c>
      <c r="ET44" s="7">
        <v>0.28571428570000001</v>
      </c>
      <c r="EU44" s="7">
        <v>7.1428571400000002E-2</v>
      </c>
      <c r="EV44" s="7">
        <v>0</v>
      </c>
      <c r="EW44" s="7">
        <v>0</v>
      </c>
      <c r="EX44" s="7">
        <v>7.1428571400000002E-2</v>
      </c>
      <c r="EY44" s="7">
        <v>7.1428571400000002E-2</v>
      </c>
      <c r="EZ44" s="7">
        <v>7.1428571400000002E-2</v>
      </c>
      <c r="FA44" s="7">
        <v>0.14285714290000001</v>
      </c>
      <c r="FB44" s="7">
        <v>7.1428571400000002E-2</v>
      </c>
      <c r="FC44" s="7">
        <v>7.1428571400000002E-2</v>
      </c>
      <c r="FD44" s="7">
        <v>2.5384615385</v>
      </c>
      <c r="FE44" s="7">
        <v>3.0714285713999998</v>
      </c>
      <c r="FF44" s="7">
        <v>3.2142857142999999</v>
      </c>
      <c r="FG44" s="7">
        <v>3.1538461538</v>
      </c>
      <c r="FH44" s="7">
        <v>3.4615384615</v>
      </c>
      <c r="FI44" s="7">
        <v>2.9230769231</v>
      </c>
      <c r="FJ44" s="7">
        <v>2.75</v>
      </c>
      <c r="FK44" s="7">
        <v>2.9230769231</v>
      </c>
      <c r="FL44" s="7">
        <v>2.9230769231</v>
      </c>
      <c r="FM44" s="7">
        <v>0</v>
      </c>
      <c r="FN44" s="7">
        <v>0</v>
      </c>
      <c r="FO44" s="7">
        <v>0</v>
      </c>
      <c r="FP44" s="7">
        <v>0</v>
      </c>
      <c r="FQ44" s="7">
        <v>7.1428571400000002E-2</v>
      </c>
      <c r="FR44" s="7">
        <v>0</v>
      </c>
      <c r="FS44" s="7">
        <v>0.14285714290000001</v>
      </c>
      <c r="FT44" s="7">
        <v>7.1428571400000002E-2</v>
      </c>
      <c r="FU44" s="7">
        <v>7.1428571400000002E-2</v>
      </c>
      <c r="FV44" s="7">
        <v>0.5</v>
      </c>
      <c r="FW44" s="7">
        <v>0.14285714290000001</v>
      </c>
      <c r="FX44" s="7">
        <v>0.57142857140000003</v>
      </c>
      <c r="FY44" s="7">
        <v>0.28571428570000001</v>
      </c>
      <c r="FZ44" s="7">
        <v>0.14285714290000001</v>
      </c>
      <c r="GA44" s="7">
        <v>0.14285714290000001</v>
      </c>
      <c r="GB44" s="7">
        <v>0.28571428570000001</v>
      </c>
      <c r="GC44" s="7">
        <v>0.57142857140000003</v>
      </c>
      <c r="GD44" s="7">
        <v>7.1428571400000002E-2</v>
      </c>
      <c r="GE44" s="7">
        <v>0</v>
      </c>
      <c r="GF44" s="7">
        <v>0.21428571430000001</v>
      </c>
      <c r="GG44" s="7">
        <v>7.1428571400000002E-2</v>
      </c>
      <c r="GH44" s="7">
        <v>0.28571428570000001</v>
      </c>
      <c r="GI44" s="7">
        <v>7.1428571400000002E-2</v>
      </c>
      <c r="GJ44" s="7">
        <v>0.14285714290000001</v>
      </c>
      <c r="GK44" s="7">
        <v>0.14285714290000001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0.14285714290000001</v>
      </c>
      <c r="GT44" s="7">
        <v>0.14285714290000001</v>
      </c>
      <c r="GU44" s="7">
        <v>0.14285714290000001</v>
      </c>
      <c r="GV44" s="7">
        <v>0.14285714290000001</v>
      </c>
      <c r="GW44" s="7">
        <v>0.14285714290000001</v>
      </c>
      <c r="GX44" s="7">
        <v>0.14285714290000001</v>
      </c>
      <c r="GY44" s="7">
        <v>0.42857142860000003</v>
      </c>
      <c r="GZ44" s="7">
        <v>0.57142857140000003</v>
      </c>
      <c r="HA44" s="7">
        <v>0.57142857140000003</v>
      </c>
      <c r="HB44" s="7">
        <v>0.57142857140000003</v>
      </c>
      <c r="HC44" s="7">
        <v>0.5</v>
      </c>
      <c r="HD44" s="7">
        <v>0.57142857140000003</v>
      </c>
      <c r="HE44" s="7">
        <v>0.21428571430000001</v>
      </c>
      <c r="HF44" s="7">
        <v>7.1428571400000002E-2</v>
      </c>
      <c r="HG44" s="7">
        <v>7.1428571400000002E-2</v>
      </c>
      <c r="HH44" s="7">
        <v>7.1428571400000002E-2</v>
      </c>
      <c r="HI44" s="7">
        <v>7.1428571400000002E-2</v>
      </c>
      <c r="HJ44" s="7">
        <v>0</v>
      </c>
      <c r="HK44" s="7">
        <v>0</v>
      </c>
      <c r="HL44" s="7">
        <v>0</v>
      </c>
      <c r="HM44" s="7">
        <v>0</v>
      </c>
      <c r="HN44" s="7">
        <v>0</v>
      </c>
      <c r="HO44" s="7">
        <v>7.1428571400000002E-2</v>
      </c>
      <c r="HP44" s="7">
        <v>7.1428571400000002E-2</v>
      </c>
      <c r="HQ44" s="7">
        <v>0.21428571430000001</v>
      </c>
      <c r="HR44" s="7">
        <v>0.21428571430000001</v>
      </c>
      <c r="HS44" s="7">
        <v>0.21428571430000001</v>
      </c>
      <c r="HT44" s="7">
        <v>0.21428571430000001</v>
      </c>
      <c r="HU44" s="7">
        <v>0.21428571430000001</v>
      </c>
      <c r="HV44" s="7">
        <v>0.21428571430000001</v>
      </c>
      <c r="HW44" s="7">
        <v>0.14285714290000001</v>
      </c>
      <c r="HX44" s="7">
        <v>7.1428571400000002E-2</v>
      </c>
      <c r="HY44" s="7">
        <v>0</v>
      </c>
      <c r="HZ44" s="7">
        <v>0</v>
      </c>
      <c r="IA44" s="7">
        <v>7.1428571400000002E-2</v>
      </c>
      <c r="IB44" s="7">
        <v>0</v>
      </c>
      <c r="IC44" s="7">
        <v>0.14285714290000001</v>
      </c>
      <c r="ID44" s="7">
        <v>0.35714285709999999</v>
      </c>
      <c r="IE44" s="7">
        <v>0.28571428570000001</v>
      </c>
      <c r="IF44" s="7">
        <v>0.35714285709999999</v>
      </c>
      <c r="IG44" s="7">
        <v>0.28571428570000001</v>
      </c>
      <c r="IH44" s="7">
        <v>0.14285714290000001</v>
      </c>
      <c r="II44" s="7">
        <v>0.35714285709999999</v>
      </c>
      <c r="IJ44" s="7">
        <v>0.42857142860000003</v>
      </c>
      <c r="IK44" s="7">
        <v>0.42857142860000003</v>
      </c>
      <c r="IL44" s="7">
        <v>0.35714285709999999</v>
      </c>
      <c r="IM44" s="7">
        <v>0.14285714290000001</v>
      </c>
      <c r="IN44" s="7">
        <v>0.14285714290000001</v>
      </c>
      <c r="IO44" s="7">
        <v>0.14285714290000001</v>
      </c>
      <c r="IP44" s="7">
        <v>0.14285714290000001</v>
      </c>
      <c r="IQ44" s="7">
        <v>3</v>
      </c>
      <c r="IR44" s="7">
        <v>3.3333333333000001</v>
      </c>
      <c r="IS44" s="7">
        <v>3.3333333333000001</v>
      </c>
      <c r="IT44" s="7">
        <v>3</v>
      </c>
      <c r="IU44" s="7" t="s">
        <v>1010</v>
      </c>
      <c r="IW44" s="7">
        <v>14</v>
      </c>
      <c r="IX44" s="7">
        <v>14</v>
      </c>
      <c r="IY44" s="7">
        <v>355</v>
      </c>
    </row>
    <row r="45" spans="1:259" x14ac:dyDescent="0.25">
      <c r="A45" s="7">
        <v>400060</v>
      </c>
      <c r="B45" s="7" t="s">
        <v>58</v>
      </c>
      <c r="C45" s="7" t="s">
        <v>46</v>
      </c>
      <c r="D45" s="7" t="s">
        <v>52</v>
      </c>
      <c r="E45" s="154">
        <v>0.31</v>
      </c>
      <c r="F45" s="7">
        <v>44</v>
      </c>
      <c r="G45" s="7" t="s">
        <v>48</v>
      </c>
      <c r="H45" s="7">
        <v>58</v>
      </c>
      <c r="I45" s="7" t="s">
        <v>48</v>
      </c>
      <c r="J45" s="7">
        <v>51</v>
      </c>
      <c r="K45" s="7" t="s">
        <v>48</v>
      </c>
      <c r="L45" s="7">
        <v>8.41</v>
      </c>
      <c r="M45" s="7" t="s">
        <v>46</v>
      </c>
      <c r="N45" s="7">
        <v>30.753138074999999</v>
      </c>
      <c r="O45" s="7">
        <v>95</v>
      </c>
      <c r="P45" s="7">
        <v>95</v>
      </c>
      <c r="Q45" s="7">
        <v>7</v>
      </c>
      <c r="R45" s="7">
        <v>37</v>
      </c>
      <c r="S45" s="7">
        <v>16</v>
      </c>
      <c r="T45" s="7">
        <v>23</v>
      </c>
      <c r="U45" s="7">
        <v>0</v>
      </c>
      <c r="V45" s="7">
        <v>0</v>
      </c>
      <c r="W45" s="7">
        <v>4</v>
      </c>
      <c r="X45" s="7">
        <v>2</v>
      </c>
      <c r="Y45" s="7">
        <v>0</v>
      </c>
      <c r="Z45" s="7">
        <v>2.10526316E-2</v>
      </c>
      <c r="AA45" s="7">
        <v>2.10526316E-2</v>
      </c>
      <c r="AB45" s="7">
        <v>3.1578947400000001E-2</v>
      </c>
      <c r="AC45" s="7">
        <v>4.21052632E-2</v>
      </c>
      <c r="AD45" s="7">
        <v>0.13684210529999999</v>
      </c>
      <c r="AE45" s="7">
        <v>5.2631578900000003E-2</v>
      </c>
      <c r="AF45" s="7">
        <v>4.21052632E-2</v>
      </c>
      <c r="AG45" s="7">
        <v>3.1578947400000001E-2</v>
      </c>
      <c r="AH45" s="7">
        <v>6.3157894699999995E-2</v>
      </c>
      <c r="AI45" s="7">
        <v>0.14736842110000001</v>
      </c>
      <c r="AJ45" s="7">
        <v>0.2</v>
      </c>
      <c r="AK45" s="7">
        <v>0.2421052632</v>
      </c>
      <c r="AL45" s="7">
        <v>0.2105263158</v>
      </c>
      <c r="AM45" s="7">
        <v>0.28421052629999999</v>
      </c>
      <c r="AN45" s="7">
        <v>0.2105263158</v>
      </c>
      <c r="AO45" s="7">
        <v>0.3578947368</v>
      </c>
      <c r="AP45" s="7">
        <v>0.2421052632</v>
      </c>
      <c r="AQ45" s="7">
        <v>3.1578947400000001E-2</v>
      </c>
      <c r="AR45" s="7">
        <v>3.1578947400000001E-2</v>
      </c>
      <c r="AS45" s="7">
        <v>3.1578947400000001E-2</v>
      </c>
      <c r="AT45" s="7">
        <v>2.10526316E-2</v>
      </c>
      <c r="AU45" s="7">
        <v>4.21052632E-2</v>
      </c>
      <c r="AV45" s="7">
        <v>7.36842105E-2</v>
      </c>
      <c r="AW45" s="7">
        <v>0.67368421050000005</v>
      </c>
      <c r="AX45" s="7">
        <v>0.69473684209999997</v>
      </c>
      <c r="AY45" s="7">
        <v>0.63157894739999998</v>
      </c>
      <c r="AZ45" s="7">
        <v>0.67368421050000005</v>
      </c>
      <c r="BA45" s="7">
        <v>0.41052631579999999</v>
      </c>
      <c r="BB45" s="7">
        <v>0.34736842109999999</v>
      </c>
      <c r="BC45" s="7">
        <v>3.6413043477999998</v>
      </c>
      <c r="BD45" s="7">
        <v>3.6304347826000001</v>
      </c>
      <c r="BE45" s="7">
        <v>3.5760869565000002</v>
      </c>
      <c r="BF45" s="7">
        <v>3.5591397849000002</v>
      </c>
      <c r="BG45" s="7">
        <v>3.1868131867999998</v>
      </c>
      <c r="BH45" s="7">
        <v>2.8636363636</v>
      </c>
      <c r="BI45" s="7">
        <v>0</v>
      </c>
      <c r="BJ45" s="7">
        <v>0</v>
      </c>
      <c r="BK45" s="7">
        <v>0</v>
      </c>
      <c r="BL45" s="7">
        <v>1.05263158E-2</v>
      </c>
      <c r="BM45" s="7">
        <v>0</v>
      </c>
      <c r="BN45" s="7">
        <v>0</v>
      </c>
      <c r="BO45" s="7">
        <v>1.05263158E-2</v>
      </c>
      <c r="BP45" s="7">
        <v>8.4210526300000005E-2</v>
      </c>
      <c r="BQ45" s="7">
        <v>4.21052632E-2</v>
      </c>
      <c r="BR45" s="7">
        <v>0</v>
      </c>
      <c r="BS45" s="7">
        <v>0</v>
      </c>
      <c r="BT45" s="7">
        <v>1.05263158E-2</v>
      </c>
      <c r="BU45" s="7">
        <v>0</v>
      </c>
      <c r="BV45" s="7">
        <v>1.05263158E-2</v>
      </c>
      <c r="BW45" s="7">
        <v>2.10526316E-2</v>
      </c>
      <c r="BX45" s="7">
        <v>7.36842105E-2</v>
      </c>
      <c r="BY45" s="7">
        <v>6.3157894699999995E-2</v>
      </c>
      <c r="BZ45" s="7">
        <v>4.21052632E-2</v>
      </c>
      <c r="CA45" s="7">
        <v>3.8510638298000002</v>
      </c>
      <c r="CB45" s="7">
        <v>3.8260869565000002</v>
      </c>
      <c r="CC45" s="7">
        <v>3.8</v>
      </c>
      <c r="CD45" s="7">
        <v>3.7826086957</v>
      </c>
      <c r="CE45" s="7">
        <v>3.8</v>
      </c>
      <c r="CF45" s="7">
        <v>3.7222222222000001</v>
      </c>
      <c r="CG45" s="7">
        <v>3.5604395603999999</v>
      </c>
      <c r="CH45" s="7">
        <v>3.3406593406999998</v>
      </c>
      <c r="CI45" s="7">
        <v>3.4835164834999999</v>
      </c>
      <c r="CJ45" s="7">
        <v>0.14736842110000001</v>
      </c>
      <c r="CK45" s="7">
        <v>0.16842105260000001</v>
      </c>
      <c r="CL45" s="7">
        <v>0.16842105260000001</v>
      </c>
      <c r="CM45" s="7">
        <v>0.1789473684</v>
      </c>
      <c r="CN45" s="7">
        <v>0.16842105260000001</v>
      </c>
      <c r="CO45" s="7">
        <v>0.22105263159999999</v>
      </c>
      <c r="CP45" s="7">
        <v>0.2421052632</v>
      </c>
      <c r="CQ45" s="7">
        <v>0.25263157889999999</v>
      </c>
      <c r="CR45" s="7">
        <v>0.28421052629999999</v>
      </c>
      <c r="CS45" s="7">
        <v>1.05263158E-2</v>
      </c>
      <c r="CT45" s="7">
        <v>3.1578947400000001E-2</v>
      </c>
      <c r="CU45" s="7">
        <v>5.2631578900000003E-2</v>
      </c>
      <c r="CV45" s="7">
        <v>3.1578947400000001E-2</v>
      </c>
      <c r="CW45" s="7">
        <v>5.2631578900000003E-2</v>
      </c>
      <c r="CX45" s="7">
        <v>5.2631578900000003E-2</v>
      </c>
      <c r="CY45" s="7">
        <v>4.21052632E-2</v>
      </c>
      <c r="CZ45" s="7">
        <v>4.21052632E-2</v>
      </c>
      <c r="DA45" s="7">
        <v>4.21052632E-2</v>
      </c>
      <c r="DB45" s="7">
        <v>0.84210526320000001</v>
      </c>
      <c r="DC45" s="7">
        <v>0.8</v>
      </c>
      <c r="DD45" s="7">
        <v>0.76842105260000004</v>
      </c>
      <c r="DE45" s="7">
        <v>0.77894736840000001</v>
      </c>
      <c r="DF45" s="7">
        <v>0.76842105260000004</v>
      </c>
      <c r="DG45" s="7">
        <v>0.70526315790000005</v>
      </c>
      <c r="DH45" s="7">
        <v>0.63157894739999998</v>
      </c>
      <c r="DI45" s="7">
        <v>0.55789473680000001</v>
      </c>
      <c r="DJ45" s="7">
        <v>0.58947368420000001</v>
      </c>
      <c r="DK45" s="7">
        <v>0.15789473679999999</v>
      </c>
      <c r="DL45" s="7">
        <v>2.10526316E-2</v>
      </c>
      <c r="DM45" s="7">
        <v>0</v>
      </c>
      <c r="DN45" s="7">
        <v>2.10526316E-2</v>
      </c>
      <c r="DO45" s="7">
        <v>0</v>
      </c>
      <c r="DP45" s="7">
        <v>3.1578947400000001E-2</v>
      </c>
      <c r="DQ45" s="7">
        <v>0.1052631579</v>
      </c>
      <c r="DR45" s="7">
        <v>1.05263158E-2</v>
      </c>
      <c r="DS45" s="7">
        <v>2.10526316E-2</v>
      </c>
      <c r="DT45" s="7">
        <v>0.13684210529999999</v>
      </c>
      <c r="DU45" s="7">
        <v>4.21052632E-2</v>
      </c>
      <c r="DV45" s="7">
        <v>4.21052632E-2</v>
      </c>
      <c r="DW45" s="7">
        <v>5.2631578900000003E-2</v>
      </c>
      <c r="DX45" s="7">
        <v>3.1578947400000001E-2</v>
      </c>
      <c r="DY45" s="7">
        <v>4.21052632E-2</v>
      </c>
      <c r="DZ45" s="7">
        <v>0.1052631579</v>
      </c>
      <c r="EA45" s="7">
        <v>3.1578947400000001E-2</v>
      </c>
      <c r="EB45" s="7">
        <v>6.3157894699999995E-2</v>
      </c>
      <c r="EC45" s="7">
        <v>0.28421052629999999</v>
      </c>
      <c r="ED45" s="7">
        <v>0.18947368419999999</v>
      </c>
      <c r="EE45" s="7">
        <v>0.25263157889999999</v>
      </c>
      <c r="EF45" s="7">
        <v>0.28421052629999999</v>
      </c>
      <c r="EG45" s="7">
        <v>0.2105263158</v>
      </c>
      <c r="EH45" s="7">
        <v>0.29473684210000001</v>
      </c>
      <c r="EI45" s="7">
        <v>0.30526315790000003</v>
      </c>
      <c r="EJ45" s="7">
        <v>0.36842105260000002</v>
      </c>
      <c r="EK45" s="7">
        <v>0.4</v>
      </c>
      <c r="EL45" s="7">
        <v>0.31578947369999999</v>
      </c>
      <c r="EM45" s="7">
        <v>0.66315789469999997</v>
      </c>
      <c r="EN45" s="7">
        <v>0.62105263160000002</v>
      </c>
      <c r="EO45" s="7">
        <v>0.54736842109999995</v>
      </c>
      <c r="EP45" s="7">
        <v>0.68421052630000001</v>
      </c>
      <c r="EQ45" s="7">
        <v>0.53684210529999998</v>
      </c>
      <c r="ER45" s="7">
        <v>0.28421052629999999</v>
      </c>
      <c r="ES45" s="7">
        <v>0.4842105263</v>
      </c>
      <c r="ET45" s="7">
        <v>0.41052631579999999</v>
      </c>
      <c r="EU45" s="7">
        <v>0.1052631579</v>
      </c>
      <c r="EV45" s="7">
        <v>8.4210526300000005E-2</v>
      </c>
      <c r="EW45" s="7">
        <v>8.4210526300000005E-2</v>
      </c>
      <c r="EX45" s="7">
        <v>9.4736842099999996E-2</v>
      </c>
      <c r="EY45" s="7">
        <v>7.36842105E-2</v>
      </c>
      <c r="EZ45" s="7">
        <v>9.4736842099999996E-2</v>
      </c>
      <c r="FA45" s="7">
        <v>0.2</v>
      </c>
      <c r="FB45" s="7">
        <v>0.1052631579</v>
      </c>
      <c r="FC45" s="7">
        <v>0.1052631579</v>
      </c>
      <c r="FD45" s="7">
        <v>2.8470588234999998</v>
      </c>
      <c r="FE45" s="7">
        <v>3.632183908</v>
      </c>
      <c r="FF45" s="7">
        <v>3.632183908</v>
      </c>
      <c r="FG45" s="7">
        <v>3.5</v>
      </c>
      <c r="FH45" s="7">
        <v>3.7045454544999998</v>
      </c>
      <c r="FI45" s="7">
        <v>3.4767441859999999</v>
      </c>
      <c r="FJ45" s="7">
        <v>2.9605263158000001</v>
      </c>
      <c r="FK45" s="7">
        <v>3.4823529411999998</v>
      </c>
      <c r="FL45" s="7">
        <v>3.3411764705999998</v>
      </c>
      <c r="FM45" s="7">
        <v>1.05263158E-2</v>
      </c>
      <c r="FN45" s="7">
        <v>1.05263158E-2</v>
      </c>
      <c r="FO45" s="7">
        <v>1.05263158E-2</v>
      </c>
      <c r="FP45" s="7">
        <v>2.10526316E-2</v>
      </c>
      <c r="FQ45" s="7">
        <v>4.21052632E-2</v>
      </c>
      <c r="FR45" s="7">
        <v>4.21052632E-2</v>
      </c>
      <c r="FS45" s="7">
        <v>7.36842105E-2</v>
      </c>
      <c r="FT45" s="7">
        <v>0.15789473679999999</v>
      </c>
      <c r="FU45" s="7">
        <v>0.14736842110000001</v>
      </c>
      <c r="FV45" s="7">
        <v>0.3894736842</v>
      </c>
      <c r="FW45" s="7">
        <v>9.4736842099999996E-2</v>
      </c>
      <c r="FX45" s="7">
        <v>0.36842105260000002</v>
      </c>
      <c r="FY45" s="7">
        <v>0.43157894740000002</v>
      </c>
      <c r="FZ45" s="7">
        <v>0.22105263159999999</v>
      </c>
      <c r="GA45" s="7">
        <v>0.26315789470000001</v>
      </c>
      <c r="GB45" s="7">
        <v>0.1789473684</v>
      </c>
      <c r="GC45" s="7">
        <v>0.2</v>
      </c>
      <c r="GD45" s="7">
        <v>8.4210526300000005E-2</v>
      </c>
      <c r="GE45" s="7">
        <v>0.1052631579</v>
      </c>
      <c r="GF45" s="7">
        <v>0.2105263158</v>
      </c>
      <c r="GG45" s="7">
        <v>9.4736842099999996E-2</v>
      </c>
      <c r="GH45" s="7">
        <v>9.4736842099999996E-2</v>
      </c>
      <c r="GI45" s="7">
        <v>0.22105263159999999</v>
      </c>
      <c r="GJ45" s="7">
        <v>0.18947368419999999</v>
      </c>
      <c r="GK45" s="7">
        <v>0.18947368419999999</v>
      </c>
      <c r="GL45" s="7">
        <v>0.14736842110000001</v>
      </c>
      <c r="GM45" s="7">
        <v>0</v>
      </c>
      <c r="GN45" s="7">
        <v>3.1578947400000001E-2</v>
      </c>
      <c r="GO45" s="7">
        <v>7.36842105E-2</v>
      </c>
      <c r="GP45" s="7">
        <v>4.21052632E-2</v>
      </c>
      <c r="GQ45" s="7">
        <v>5.2631578900000003E-2</v>
      </c>
      <c r="GR45" s="7">
        <v>1.05263158E-2</v>
      </c>
      <c r="GS45" s="7">
        <v>0.30526315790000003</v>
      </c>
      <c r="GT45" s="7">
        <v>0.2421052632</v>
      </c>
      <c r="GU45" s="7">
        <v>0.2</v>
      </c>
      <c r="GV45" s="7">
        <v>0.30526315790000003</v>
      </c>
      <c r="GW45" s="7">
        <v>0.3578947368</v>
      </c>
      <c r="GX45" s="7">
        <v>0.36842105260000002</v>
      </c>
      <c r="GY45" s="7">
        <v>0.54736842109999995</v>
      </c>
      <c r="GZ45" s="7">
        <v>0.4</v>
      </c>
      <c r="HA45" s="7">
        <v>0.33684210530000003</v>
      </c>
      <c r="HB45" s="7">
        <v>0.41052631579999999</v>
      </c>
      <c r="HC45" s="7">
        <v>0.33684210530000003</v>
      </c>
      <c r="HD45" s="7">
        <v>0.43157894740000002</v>
      </c>
      <c r="HE45" s="7">
        <v>1.05263158E-2</v>
      </c>
      <c r="HF45" s="7">
        <v>0.15789473679999999</v>
      </c>
      <c r="HG45" s="7">
        <v>0.22105263159999999</v>
      </c>
      <c r="HH45" s="7">
        <v>0.11578947370000001</v>
      </c>
      <c r="HI45" s="7">
        <v>0.11578947370000001</v>
      </c>
      <c r="HJ45" s="7">
        <v>4.21052632E-2</v>
      </c>
      <c r="HK45" s="7">
        <v>3.1578947400000001E-2</v>
      </c>
      <c r="HL45" s="7">
        <v>3.1578947400000001E-2</v>
      </c>
      <c r="HM45" s="7">
        <v>3.1578947400000001E-2</v>
      </c>
      <c r="HN45" s="7">
        <v>2.10526316E-2</v>
      </c>
      <c r="HO45" s="7">
        <v>2.10526316E-2</v>
      </c>
      <c r="HP45" s="7">
        <v>2.10526316E-2</v>
      </c>
      <c r="HQ45" s="7">
        <v>0.1052631579</v>
      </c>
      <c r="HR45" s="7">
        <v>0.13684210529999999</v>
      </c>
      <c r="HS45" s="7">
        <v>0.13684210529999999</v>
      </c>
      <c r="HT45" s="7">
        <v>0.1052631579</v>
      </c>
      <c r="HU45" s="7">
        <v>0.11578947370000001</v>
      </c>
      <c r="HV45" s="7">
        <v>0.1263157895</v>
      </c>
      <c r="HW45" s="7">
        <v>5.2631578900000003E-2</v>
      </c>
      <c r="HX45" s="7">
        <v>2.10526316E-2</v>
      </c>
      <c r="HY45" s="7">
        <v>7.36842105E-2</v>
      </c>
      <c r="HZ45" s="7">
        <v>4.21052632E-2</v>
      </c>
      <c r="IA45" s="7">
        <v>4.21052632E-2</v>
      </c>
      <c r="IB45" s="7">
        <v>3.1578947400000001E-2</v>
      </c>
      <c r="IC45" s="7">
        <v>0.1052631579</v>
      </c>
      <c r="ID45" s="7">
        <v>0.16842105260000001</v>
      </c>
      <c r="IE45" s="7">
        <v>0.3894736842</v>
      </c>
      <c r="IF45" s="7">
        <v>0.32631578950000001</v>
      </c>
      <c r="IG45" s="7">
        <v>0.26315789470000001</v>
      </c>
      <c r="IH45" s="7">
        <v>0.34736842109999999</v>
      </c>
      <c r="II45" s="7">
        <v>0.3894736842</v>
      </c>
      <c r="IJ45" s="7">
        <v>0.50526315789999998</v>
      </c>
      <c r="IK45" s="7">
        <v>0.43157894740000002</v>
      </c>
      <c r="IL45" s="7">
        <v>0.29473684210000001</v>
      </c>
      <c r="IM45" s="7">
        <v>0.1263157895</v>
      </c>
      <c r="IN45" s="7">
        <v>0.11578947370000001</v>
      </c>
      <c r="IO45" s="7">
        <v>0.1263157895</v>
      </c>
      <c r="IP45" s="7">
        <v>0.14736842110000001</v>
      </c>
      <c r="IQ45" s="7">
        <v>3.2771084337</v>
      </c>
      <c r="IR45" s="7">
        <v>3.4880952381000001</v>
      </c>
      <c r="IS45" s="7">
        <v>3.2048192770999999</v>
      </c>
      <c r="IT45" s="7">
        <v>3.0493827160000002</v>
      </c>
      <c r="IU45" s="7" t="s">
        <v>1011</v>
      </c>
      <c r="IV45" s="7">
        <v>31</v>
      </c>
      <c r="IW45" s="7">
        <v>95</v>
      </c>
      <c r="IX45" s="7">
        <v>147</v>
      </c>
      <c r="IY45" s="7">
        <v>478</v>
      </c>
    </row>
    <row r="46" spans="1:259" x14ac:dyDescent="0.25">
      <c r="A46" s="7">
        <v>400061</v>
      </c>
      <c r="B46" s="7" t="s">
        <v>533</v>
      </c>
      <c r="C46" s="7" t="s">
        <v>50</v>
      </c>
      <c r="D46" s="7" t="s">
        <v>52</v>
      </c>
      <c r="E46" s="154">
        <v>0.31</v>
      </c>
      <c r="F46" s="7">
        <v>62</v>
      </c>
      <c r="G46" s="7" t="s">
        <v>47</v>
      </c>
      <c r="H46" s="7">
        <v>70</v>
      </c>
      <c r="I46" s="7" t="s">
        <v>47</v>
      </c>
      <c r="J46" s="7">
        <v>48</v>
      </c>
      <c r="K46" s="7" t="s">
        <v>48</v>
      </c>
      <c r="L46" s="7">
        <v>8.39</v>
      </c>
      <c r="M46" s="7" t="s">
        <v>50</v>
      </c>
      <c r="N46" s="7">
        <v>31.458333332999999</v>
      </c>
      <c r="O46" s="7">
        <v>113</v>
      </c>
      <c r="P46" s="7">
        <v>113</v>
      </c>
      <c r="Q46" s="7">
        <v>0</v>
      </c>
      <c r="R46" s="7">
        <v>105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5</v>
      </c>
      <c r="Y46" s="7">
        <v>1.7699115000000001E-2</v>
      </c>
      <c r="Z46" s="7">
        <v>8.8495575000000007E-3</v>
      </c>
      <c r="AA46" s="7">
        <v>2.65486726E-2</v>
      </c>
      <c r="AB46" s="7">
        <v>1.7699115000000001E-2</v>
      </c>
      <c r="AC46" s="7">
        <v>1.7699115000000001E-2</v>
      </c>
      <c r="AD46" s="7">
        <v>7.9646017700000002E-2</v>
      </c>
      <c r="AE46" s="7">
        <v>8.8495575199999996E-2</v>
      </c>
      <c r="AF46" s="7">
        <v>4.4247787599999998E-2</v>
      </c>
      <c r="AG46" s="7">
        <v>4.4247787599999998E-2</v>
      </c>
      <c r="AH46" s="7">
        <v>3.5398230099999997E-2</v>
      </c>
      <c r="AI46" s="7">
        <v>7.9646017700000002E-2</v>
      </c>
      <c r="AJ46" s="7">
        <v>0.12389380530000001</v>
      </c>
      <c r="AK46" s="7">
        <v>0.36283185839999998</v>
      </c>
      <c r="AL46" s="7">
        <v>0.3274336283</v>
      </c>
      <c r="AM46" s="7">
        <v>0.37168141589999998</v>
      </c>
      <c r="AN46" s="7">
        <v>0.28318584070000002</v>
      </c>
      <c r="AO46" s="7">
        <v>0.31858407080000001</v>
      </c>
      <c r="AP46" s="7">
        <v>0.3274336283</v>
      </c>
      <c r="AQ46" s="7">
        <v>1.7699115000000001E-2</v>
      </c>
      <c r="AR46" s="7">
        <v>0</v>
      </c>
      <c r="AS46" s="7">
        <v>0</v>
      </c>
      <c r="AT46" s="7">
        <v>8.8495575000000007E-3</v>
      </c>
      <c r="AU46" s="7">
        <v>8.8495575000000007E-3</v>
      </c>
      <c r="AV46" s="7">
        <v>3.5398230099999997E-2</v>
      </c>
      <c r="AW46" s="7">
        <v>0.51327433629999997</v>
      </c>
      <c r="AX46" s="7">
        <v>0.61946902650000002</v>
      </c>
      <c r="AY46" s="7">
        <v>0.5575221239</v>
      </c>
      <c r="AZ46" s="7">
        <v>0.6548672566</v>
      </c>
      <c r="BA46" s="7">
        <v>0.57522123889999999</v>
      </c>
      <c r="BB46" s="7">
        <v>0.43362831860000001</v>
      </c>
      <c r="BC46" s="7">
        <v>3.3963963964000001</v>
      </c>
      <c r="BD46" s="7">
        <v>3.5575221239000001</v>
      </c>
      <c r="BE46" s="7">
        <v>3.4601769912</v>
      </c>
      <c r="BF46" s="7">
        <v>3.5892857142999999</v>
      </c>
      <c r="BG46" s="7">
        <v>3.4642857142999999</v>
      </c>
      <c r="BH46" s="7">
        <v>3.1559633028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6.1946902700000001E-2</v>
      </c>
      <c r="BP46" s="7">
        <v>6.1946902700000001E-2</v>
      </c>
      <c r="BQ46" s="7">
        <v>5.3097345099999999E-2</v>
      </c>
      <c r="BR46" s="7">
        <v>0</v>
      </c>
      <c r="BS46" s="7">
        <v>8.8495575000000007E-3</v>
      </c>
      <c r="BT46" s="7">
        <v>2.65486726E-2</v>
      </c>
      <c r="BU46" s="7">
        <v>1.7699115000000001E-2</v>
      </c>
      <c r="BV46" s="7">
        <v>8.8495575000000007E-3</v>
      </c>
      <c r="BW46" s="7">
        <v>7.0796460199999994E-2</v>
      </c>
      <c r="BX46" s="7">
        <v>0.1150442478</v>
      </c>
      <c r="BY46" s="7">
        <v>0.12389380530000001</v>
      </c>
      <c r="BZ46" s="7">
        <v>9.7345132700000003E-2</v>
      </c>
      <c r="CA46" s="7">
        <v>3.8392857142999999</v>
      </c>
      <c r="CB46" s="7">
        <v>3.7410714286000002</v>
      </c>
      <c r="CC46" s="7">
        <v>3.6875</v>
      </c>
      <c r="CD46" s="7">
        <v>3.7079646018000001</v>
      </c>
      <c r="CE46" s="7">
        <v>3.7410714286000002</v>
      </c>
      <c r="CF46" s="7">
        <v>3.4954954955000002</v>
      </c>
      <c r="CG46" s="7">
        <v>3.2612612613</v>
      </c>
      <c r="CH46" s="7">
        <v>3.2792792792999998</v>
      </c>
      <c r="CI46" s="7">
        <v>3.3693693694000002</v>
      </c>
      <c r="CJ46" s="7">
        <v>0.1592920354</v>
      </c>
      <c r="CK46" s="7">
        <v>0.23893805309999999</v>
      </c>
      <c r="CL46" s="7">
        <v>0.25663716809999998</v>
      </c>
      <c r="CM46" s="7">
        <v>0.25663716809999998</v>
      </c>
      <c r="CN46" s="7">
        <v>0.23893805309999999</v>
      </c>
      <c r="CO46" s="7">
        <v>0.35398230089999999</v>
      </c>
      <c r="CP46" s="7">
        <v>0.30973451330000001</v>
      </c>
      <c r="CQ46" s="7">
        <v>0.27433628319999998</v>
      </c>
      <c r="CR46" s="7">
        <v>0.26548672569999998</v>
      </c>
      <c r="CS46" s="7">
        <v>8.8495575000000007E-3</v>
      </c>
      <c r="CT46" s="7">
        <v>8.8495575000000007E-3</v>
      </c>
      <c r="CU46" s="7">
        <v>8.8495575000000007E-3</v>
      </c>
      <c r="CV46" s="7">
        <v>0</v>
      </c>
      <c r="CW46" s="7">
        <v>8.8495575000000007E-3</v>
      </c>
      <c r="CX46" s="7">
        <v>1.7699115000000001E-2</v>
      </c>
      <c r="CY46" s="7">
        <v>1.7699115000000001E-2</v>
      </c>
      <c r="CZ46" s="7">
        <v>1.7699115000000001E-2</v>
      </c>
      <c r="DA46" s="7">
        <v>1.7699115000000001E-2</v>
      </c>
      <c r="DB46" s="7">
        <v>0.83185840710000003</v>
      </c>
      <c r="DC46" s="7">
        <v>0.74336283189999997</v>
      </c>
      <c r="DD46" s="7">
        <v>0.70796460179999998</v>
      </c>
      <c r="DE46" s="7">
        <v>0.72566371679999997</v>
      </c>
      <c r="DF46" s="7">
        <v>0.74336283189999997</v>
      </c>
      <c r="DG46" s="7">
        <v>0.5575221239</v>
      </c>
      <c r="DH46" s="7">
        <v>0.49557522120000003</v>
      </c>
      <c r="DI46" s="7">
        <v>0.52212389380000002</v>
      </c>
      <c r="DJ46" s="7">
        <v>0.56637168140000005</v>
      </c>
      <c r="DK46" s="7">
        <v>0.1592920354</v>
      </c>
      <c r="DL46" s="7">
        <v>1.7699115000000001E-2</v>
      </c>
      <c r="DM46" s="7">
        <v>8.8495575000000007E-3</v>
      </c>
      <c r="DN46" s="7">
        <v>5.3097345099999999E-2</v>
      </c>
      <c r="DO46" s="7">
        <v>1.7699115000000001E-2</v>
      </c>
      <c r="DP46" s="7">
        <v>1.7699115000000001E-2</v>
      </c>
      <c r="DQ46" s="7">
        <v>2.65486726E-2</v>
      </c>
      <c r="DR46" s="7">
        <v>8.8495575000000007E-3</v>
      </c>
      <c r="DS46" s="7">
        <v>2.65486726E-2</v>
      </c>
      <c r="DT46" s="7">
        <v>0.19469026549999999</v>
      </c>
      <c r="DU46" s="7">
        <v>0.1592920354</v>
      </c>
      <c r="DV46" s="7">
        <v>4.4247787599999998E-2</v>
      </c>
      <c r="DW46" s="7">
        <v>9.7345132700000003E-2</v>
      </c>
      <c r="DX46" s="7">
        <v>2.65486726E-2</v>
      </c>
      <c r="DY46" s="7">
        <v>6.1946902700000001E-2</v>
      </c>
      <c r="DZ46" s="7">
        <v>0.1150442478</v>
      </c>
      <c r="EA46" s="7">
        <v>7.9646017700000002E-2</v>
      </c>
      <c r="EB46" s="7">
        <v>0.1150442478</v>
      </c>
      <c r="EC46" s="7">
        <v>0.25663716809999998</v>
      </c>
      <c r="ED46" s="7">
        <v>0.40707964600000002</v>
      </c>
      <c r="EE46" s="7">
        <v>0.4424778761</v>
      </c>
      <c r="EF46" s="7">
        <v>0.38938053099999997</v>
      </c>
      <c r="EG46" s="7">
        <v>0.40707964600000002</v>
      </c>
      <c r="EH46" s="7">
        <v>0.40707964600000002</v>
      </c>
      <c r="EI46" s="7">
        <v>0.28318584070000002</v>
      </c>
      <c r="EJ46" s="7">
        <v>0.30973451330000001</v>
      </c>
      <c r="EK46" s="7">
        <v>0.39823008850000002</v>
      </c>
      <c r="EL46" s="7">
        <v>0.37168141589999998</v>
      </c>
      <c r="EM46" s="7">
        <v>0.40707964600000002</v>
      </c>
      <c r="EN46" s="7">
        <v>0.48672566369999998</v>
      </c>
      <c r="EO46" s="7">
        <v>0.45132743359999999</v>
      </c>
      <c r="EP46" s="7">
        <v>0.54867256639999995</v>
      </c>
      <c r="EQ46" s="7">
        <v>0.49557522120000003</v>
      </c>
      <c r="ER46" s="7">
        <v>0.54867256639999995</v>
      </c>
      <c r="ES46" s="7">
        <v>0.58407079650000004</v>
      </c>
      <c r="ET46" s="7">
        <v>0.45132743359999999</v>
      </c>
      <c r="EU46" s="7">
        <v>1.7699115000000001E-2</v>
      </c>
      <c r="EV46" s="7">
        <v>8.8495575000000007E-3</v>
      </c>
      <c r="EW46" s="7">
        <v>1.7699115000000001E-2</v>
      </c>
      <c r="EX46" s="7">
        <v>8.8495575000000007E-3</v>
      </c>
      <c r="EY46" s="7">
        <v>0</v>
      </c>
      <c r="EZ46" s="7">
        <v>1.7699115000000001E-2</v>
      </c>
      <c r="FA46" s="7">
        <v>2.65486726E-2</v>
      </c>
      <c r="FB46" s="7">
        <v>1.7699115000000001E-2</v>
      </c>
      <c r="FC46" s="7">
        <v>8.8495575000000007E-3</v>
      </c>
      <c r="FD46" s="7">
        <v>2.8558558558999998</v>
      </c>
      <c r="FE46" s="7">
        <v>3.2142857142999999</v>
      </c>
      <c r="FF46" s="7">
        <v>3.4324324324000002</v>
      </c>
      <c r="FG46" s="7">
        <v>3.25</v>
      </c>
      <c r="FH46" s="7">
        <v>3.4867256637000001</v>
      </c>
      <c r="FI46" s="7">
        <v>3.4054054053999998</v>
      </c>
      <c r="FJ46" s="7">
        <v>3.3909090909000001</v>
      </c>
      <c r="FK46" s="7">
        <v>3.4954954955000002</v>
      </c>
      <c r="FL46" s="7">
        <v>3.2857142857000001</v>
      </c>
      <c r="FM46" s="7">
        <v>0</v>
      </c>
      <c r="FN46" s="7">
        <v>1.7699115000000001E-2</v>
      </c>
      <c r="FO46" s="7">
        <v>0</v>
      </c>
      <c r="FP46" s="7">
        <v>1.7699115000000001E-2</v>
      </c>
      <c r="FQ46" s="7">
        <v>6.1946902700000001E-2</v>
      </c>
      <c r="FR46" s="7">
        <v>0</v>
      </c>
      <c r="FS46" s="7">
        <v>0.14159292039999999</v>
      </c>
      <c r="FT46" s="7">
        <v>0.2212389381</v>
      </c>
      <c r="FU46" s="7">
        <v>9.7345132700000003E-2</v>
      </c>
      <c r="FV46" s="7">
        <v>0.38938053099999997</v>
      </c>
      <c r="FW46" s="7">
        <v>5.3097345099999999E-2</v>
      </c>
      <c r="FX46" s="7">
        <v>0.68141592920000005</v>
      </c>
      <c r="FY46" s="7">
        <v>0.56637168140000005</v>
      </c>
      <c r="FZ46" s="7">
        <v>0.25663716809999998</v>
      </c>
      <c r="GA46" s="7">
        <v>7.0796460199999994E-2</v>
      </c>
      <c r="GB46" s="7">
        <v>0.13274336279999999</v>
      </c>
      <c r="GC46" s="7">
        <v>0.15044247790000001</v>
      </c>
      <c r="GD46" s="7">
        <v>2.65486726E-2</v>
      </c>
      <c r="GE46" s="7">
        <v>0.10619469030000001</v>
      </c>
      <c r="GF46" s="7">
        <v>0.2300884956</v>
      </c>
      <c r="GG46" s="7">
        <v>0.1150442478</v>
      </c>
      <c r="GH46" s="7">
        <v>0.12389380530000001</v>
      </c>
      <c r="GI46" s="7">
        <v>0.30973451330000001</v>
      </c>
      <c r="GJ46" s="7">
        <v>0.10619469030000001</v>
      </c>
      <c r="GK46" s="7">
        <v>7.0796460199999994E-2</v>
      </c>
      <c r="GL46" s="7">
        <v>5.3097345099999999E-2</v>
      </c>
      <c r="GM46" s="7">
        <v>0</v>
      </c>
      <c r="GN46" s="7">
        <v>1.7699115000000001E-2</v>
      </c>
      <c r="GO46" s="7">
        <v>5.3097345099999999E-2</v>
      </c>
      <c r="GP46" s="7">
        <v>8.8495575000000007E-3</v>
      </c>
      <c r="GQ46" s="7">
        <v>0.17699115039999999</v>
      </c>
      <c r="GR46" s="7">
        <v>4.4247787599999998E-2</v>
      </c>
      <c r="GS46" s="7">
        <v>0.37168141589999998</v>
      </c>
      <c r="GT46" s="7">
        <v>0.38053097349999998</v>
      </c>
      <c r="GU46" s="7">
        <v>0.28318584070000002</v>
      </c>
      <c r="GV46" s="7">
        <v>0.36283185839999998</v>
      </c>
      <c r="GW46" s="7">
        <v>0.35398230089999999</v>
      </c>
      <c r="GX46" s="7">
        <v>0.41592920350000001</v>
      </c>
      <c r="GY46" s="7">
        <v>0.4424778761</v>
      </c>
      <c r="GZ46" s="7">
        <v>0.4601769912</v>
      </c>
      <c r="HA46" s="7">
        <v>0.30973451330000001</v>
      </c>
      <c r="HB46" s="7">
        <v>0.43362831860000001</v>
      </c>
      <c r="HC46" s="7">
        <v>0.31858407080000001</v>
      </c>
      <c r="HD46" s="7">
        <v>0.38938053099999997</v>
      </c>
      <c r="HE46" s="7">
        <v>0.14159292039999999</v>
      </c>
      <c r="HF46" s="7">
        <v>7.9646017700000002E-2</v>
      </c>
      <c r="HG46" s="7">
        <v>0.2212389381</v>
      </c>
      <c r="HH46" s="7">
        <v>0.13274336279999999</v>
      </c>
      <c r="HI46" s="7">
        <v>0.10619469030000001</v>
      </c>
      <c r="HJ46" s="7">
        <v>0.10619469030000001</v>
      </c>
      <c r="HK46" s="7">
        <v>2.65486726E-2</v>
      </c>
      <c r="HL46" s="7">
        <v>4.4247787599999998E-2</v>
      </c>
      <c r="HM46" s="7">
        <v>0.10619469030000001</v>
      </c>
      <c r="HN46" s="7">
        <v>4.4247787599999998E-2</v>
      </c>
      <c r="HO46" s="7">
        <v>2.65486726E-2</v>
      </c>
      <c r="HP46" s="7">
        <v>2.65486726E-2</v>
      </c>
      <c r="HQ46" s="7">
        <v>1.7699115000000001E-2</v>
      </c>
      <c r="HR46" s="7">
        <v>1.7699115000000001E-2</v>
      </c>
      <c r="HS46" s="7">
        <v>2.65486726E-2</v>
      </c>
      <c r="HT46" s="7">
        <v>1.7699115000000001E-2</v>
      </c>
      <c r="HU46" s="7">
        <v>1.7699115000000001E-2</v>
      </c>
      <c r="HV46" s="7">
        <v>1.7699115000000001E-2</v>
      </c>
      <c r="HW46" s="7">
        <v>4.4247787599999998E-2</v>
      </c>
      <c r="HX46" s="7">
        <v>8.8495575000000007E-3</v>
      </c>
      <c r="HY46" s="7">
        <v>4.4247787599999998E-2</v>
      </c>
      <c r="HZ46" s="7">
        <v>8.8495575199999996E-2</v>
      </c>
      <c r="IA46" s="7">
        <v>8.8495575199999996E-2</v>
      </c>
      <c r="IB46" s="7">
        <v>2.65486726E-2</v>
      </c>
      <c r="IC46" s="7">
        <v>0.12389380530000001</v>
      </c>
      <c r="ID46" s="7">
        <v>0.18584070799999999</v>
      </c>
      <c r="IE46" s="7">
        <v>0.40707964600000002</v>
      </c>
      <c r="IF46" s="7">
        <v>0.35398230089999999</v>
      </c>
      <c r="IG46" s="7">
        <v>0.30973451330000001</v>
      </c>
      <c r="IH46" s="7">
        <v>0.3274336283</v>
      </c>
      <c r="II46" s="7">
        <v>0.45132743359999999</v>
      </c>
      <c r="IJ46" s="7">
        <v>0.59292035399999998</v>
      </c>
      <c r="IK46" s="7">
        <v>0.50442477880000003</v>
      </c>
      <c r="IL46" s="7">
        <v>0.38053097349999998</v>
      </c>
      <c r="IM46" s="7">
        <v>8.8495575000000007E-3</v>
      </c>
      <c r="IN46" s="7">
        <v>1.7699115000000001E-2</v>
      </c>
      <c r="IO46" s="7">
        <v>1.7699115000000001E-2</v>
      </c>
      <c r="IP46" s="7">
        <v>1.7699115000000001E-2</v>
      </c>
      <c r="IQ46" s="7">
        <v>3.2767857142999999</v>
      </c>
      <c r="IR46" s="7">
        <v>3.5585585586000001</v>
      </c>
      <c r="IS46" s="7">
        <v>3.2972972973000001</v>
      </c>
      <c r="IT46" s="7">
        <v>3.0180180179999998</v>
      </c>
      <c r="IU46" s="7" t="s">
        <v>1012</v>
      </c>
      <c r="IV46" s="7">
        <v>31</v>
      </c>
      <c r="IW46" s="7">
        <v>113</v>
      </c>
      <c r="IX46" s="7">
        <v>151</v>
      </c>
      <c r="IY46" s="7">
        <v>480</v>
      </c>
    </row>
    <row r="47" spans="1:259" x14ac:dyDescent="0.25">
      <c r="A47" s="7">
        <v>400062</v>
      </c>
      <c r="B47" s="7" t="s">
        <v>535</v>
      </c>
      <c r="C47" s="7" t="s">
        <v>50</v>
      </c>
      <c r="D47" s="7" t="s">
        <v>52</v>
      </c>
      <c r="E47" s="154">
        <v>0.62</v>
      </c>
      <c r="F47" s="7">
        <v>61</v>
      </c>
      <c r="G47" s="7" t="s">
        <v>47</v>
      </c>
      <c r="H47" s="7">
        <v>69</v>
      </c>
      <c r="I47" s="7" t="s">
        <v>47</v>
      </c>
      <c r="J47" s="7">
        <v>58</v>
      </c>
      <c r="K47" s="7" t="s">
        <v>48</v>
      </c>
      <c r="L47" s="7">
        <v>8.3000000000000007</v>
      </c>
      <c r="M47" s="7" t="s">
        <v>50</v>
      </c>
      <c r="N47" s="7">
        <v>62.154696133000002</v>
      </c>
      <c r="O47" s="7">
        <v>173</v>
      </c>
      <c r="P47" s="7">
        <v>173</v>
      </c>
      <c r="Q47" s="7">
        <v>0</v>
      </c>
      <c r="R47" s="7">
        <v>164</v>
      </c>
      <c r="S47" s="7">
        <v>0</v>
      </c>
      <c r="T47" s="7">
        <v>1</v>
      </c>
      <c r="U47" s="7">
        <v>1</v>
      </c>
      <c r="V47" s="7">
        <v>0</v>
      </c>
      <c r="W47" s="7">
        <v>3</v>
      </c>
      <c r="X47" s="7">
        <v>3</v>
      </c>
      <c r="Y47" s="7">
        <v>1.7341040499999998E-2</v>
      </c>
      <c r="Z47" s="7">
        <v>1.15606936E-2</v>
      </c>
      <c r="AA47" s="7">
        <v>5.7803467999999998E-3</v>
      </c>
      <c r="AB47" s="7">
        <v>2.3121387300000001E-2</v>
      </c>
      <c r="AC47" s="7">
        <v>1.7341040499999998E-2</v>
      </c>
      <c r="AD47" s="7">
        <v>9.8265896000000005E-2</v>
      </c>
      <c r="AE47" s="7">
        <v>5.2023121399999997E-2</v>
      </c>
      <c r="AF47" s="7">
        <v>2.89017341E-2</v>
      </c>
      <c r="AG47" s="7">
        <v>8.6705202300000006E-2</v>
      </c>
      <c r="AH47" s="7">
        <v>7.5144508700000001E-2</v>
      </c>
      <c r="AI47" s="7">
        <v>0.1156069364</v>
      </c>
      <c r="AJ47" s="7">
        <v>0.17919075139999999</v>
      </c>
      <c r="AK47" s="7">
        <v>0.3005780347</v>
      </c>
      <c r="AL47" s="7">
        <v>0.3179190751</v>
      </c>
      <c r="AM47" s="7">
        <v>0.3179190751</v>
      </c>
      <c r="AN47" s="7">
        <v>0.24855491330000001</v>
      </c>
      <c r="AO47" s="7">
        <v>0.28901734099999998</v>
      </c>
      <c r="AP47" s="7">
        <v>0.23699421970000001</v>
      </c>
      <c r="AQ47" s="7">
        <v>2.3121387300000001E-2</v>
      </c>
      <c r="AR47" s="7">
        <v>0</v>
      </c>
      <c r="AS47" s="7">
        <v>3.4682080900000002E-2</v>
      </c>
      <c r="AT47" s="7">
        <v>0</v>
      </c>
      <c r="AU47" s="7">
        <v>1.15606936E-2</v>
      </c>
      <c r="AV47" s="7">
        <v>1.7341040499999998E-2</v>
      </c>
      <c r="AW47" s="7">
        <v>0.60693641620000005</v>
      </c>
      <c r="AX47" s="7">
        <v>0.64161849709999996</v>
      </c>
      <c r="AY47" s="7">
        <v>0.55491329479999996</v>
      </c>
      <c r="AZ47" s="7">
        <v>0.65317919079999998</v>
      </c>
      <c r="BA47" s="7">
        <v>0.56647398839999996</v>
      </c>
      <c r="BB47" s="7">
        <v>0.46820809250000001</v>
      </c>
      <c r="BC47" s="7">
        <v>3.5325443786999999</v>
      </c>
      <c r="BD47" s="7">
        <v>3.5895953757000001</v>
      </c>
      <c r="BE47" s="7">
        <v>3.4730538921999998</v>
      </c>
      <c r="BF47" s="7">
        <v>3.5317919075000002</v>
      </c>
      <c r="BG47" s="7">
        <v>3.4210526315999998</v>
      </c>
      <c r="BH47" s="7">
        <v>3.0941176471</v>
      </c>
      <c r="BI47" s="7">
        <v>0</v>
      </c>
      <c r="BJ47" s="7">
        <v>0</v>
      </c>
      <c r="BK47" s="7">
        <v>0</v>
      </c>
      <c r="BL47" s="7">
        <v>5.7803467999999998E-3</v>
      </c>
      <c r="BM47" s="7">
        <v>0</v>
      </c>
      <c r="BN47" s="7">
        <v>1.7341040499999998E-2</v>
      </c>
      <c r="BO47" s="7">
        <v>3.4682080900000002E-2</v>
      </c>
      <c r="BP47" s="7">
        <v>1.7341040499999998E-2</v>
      </c>
      <c r="BQ47" s="7">
        <v>1.15606936E-2</v>
      </c>
      <c r="BR47" s="7">
        <v>1.15606936E-2</v>
      </c>
      <c r="BS47" s="7">
        <v>3.4682080900000002E-2</v>
      </c>
      <c r="BT47" s="7">
        <v>3.4682080900000002E-2</v>
      </c>
      <c r="BU47" s="7">
        <v>4.0462427699999998E-2</v>
      </c>
      <c r="BV47" s="7">
        <v>2.89017341E-2</v>
      </c>
      <c r="BW47" s="7">
        <v>6.9364161800000004E-2</v>
      </c>
      <c r="BX47" s="7">
        <v>0.1213872832</v>
      </c>
      <c r="BY47" s="7">
        <v>8.0924855500000004E-2</v>
      </c>
      <c r="BZ47" s="7">
        <v>0.10404624279999999</v>
      </c>
      <c r="CA47" s="7">
        <v>3.7732558140000001</v>
      </c>
      <c r="CB47" s="7">
        <v>3.6686046511999999</v>
      </c>
      <c r="CC47" s="7">
        <v>3.6531791908</v>
      </c>
      <c r="CD47" s="7">
        <v>3.6589595375999999</v>
      </c>
      <c r="CE47" s="7">
        <v>3.6279069766999998</v>
      </c>
      <c r="CF47" s="7">
        <v>3.4912280702</v>
      </c>
      <c r="CG47" s="7">
        <v>3.3779069766999998</v>
      </c>
      <c r="CH47" s="7">
        <v>3.5174418605</v>
      </c>
      <c r="CI47" s="7">
        <v>3.4709302326000002</v>
      </c>
      <c r="CJ47" s="7">
        <v>0.2023121387</v>
      </c>
      <c r="CK47" s="7">
        <v>0.26011560690000002</v>
      </c>
      <c r="CL47" s="7">
        <v>0.27745664739999998</v>
      </c>
      <c r="CM47" s="7">
        <v>0.24277456650000001</v>
      </c>
      <c r="CN47" s="7">
        <v>0.3121387283</v>
      </c>
      <c r="CO47" s="7">
        <v>0.3121387283</v>
      </c>
      <c r="CP47" s="7">
        <v>0.27167630059999998</v>
      </c>
      <c r="CQ47" s="7">
        <v>0.26589595379999997</v>
      </c>
      <c r="CR47" s="7">
        <v>0.28323699419999998</v>
      </c>
      <c r="CS47" s="7">
        <v>5.7803467999999998E-3</v>
      </c>
      <c r="CT47" s="7">
        <v>5.7803467999999998E-3</v>
      </c>
      <c r="CU47" s="7">
        <v>0</v>
      </c>
      <c r="CV47" s="7">
        <v>0</v>
      </c>
      <c r="CW47" s="7">
        <v>5.7803467999999998E-3</v>
      </c>
      <c r="CX47" s="7">
        <v>1.15606936E-2</v>
      </c>
      <c r="CY47" s="7">
        <v>5.7803467999999998E-3</v>
      </c>
      <c r="CZ47" s="7">
        <v>5.7803467999999998E-3</v>
      </c>
      <c r="DA47" s="7">
        <v>5.7803467999999998E-3</v>
      </c>
      <c r="DB47" s="7">
        <v>0.78034682079999995</v>
      </c>
      <c r="DC47" s="7">
        <v>0.6994219653</v>
      </c>
      <c r="DD47" s="7">
        <v>0.6878612717</v>
      </c>
      <c r="DE47" s="7">
        <v>0.71098265900000002</v>
      </c>
      <c r="DF47" s="7">
        <v>0.65317919079999998</v>
      </c>
      <c r="DG47" s="7">
        <v>0.58959537569999998</v>
      </c>
      <c r="DH47" s="7">
        <v>0.56647398839999996</v>
      </c>
      <c r="DI47" s="7">
        <v>0.63005780349999996</v>
      </c>
      <c r="DJ47" s="7">
        <v>0.59537572250000004</v>
      </c>
      <c r="DK47" s="7">
        <v>0.1156069364</v>
      </c>
      <c r="DL47" s="7">
        <v>1.7341040499999998E-2</v>
      </c>
      <c r="DM47" s="7">
        <v>0</v>
      </c>
      <c r="DN47" s="7">
        <v>3.4682080900000002E-2</v>
      </c>
      <c r="DO47" s="7">
        <v>5.7803467999999998E-3</v>
      </c>
      <c r="DP47" s="7">
        <v>2.3121387300000001E-2</v>
      </c>
      <c r="DQ47" s="7">
        <v>5.7803467999999998E-3</v>
      </c>
      <c r="DR47" s="7">
        <v>1.7341040499999998E-2</v>
      </c>
      <c r="DS47" s="7">
        <v>2.3121387300000001E-2</v>
      </c>
      <c r="DT47" s="7">
        <v>0.20809248550000001</v>
      </c>
      <c r="DU47" s="7">
        <v>0.15028901729999999</v>
      </c>
      <c r="DV47" s="7">
        <v>0.1098265896</v>
      </c>
      <c r="DW47" s="7">
        <v>0.1560693642</v>
      </c>
      <c r="DX47" s="7">
        <v>0.10404624279999999</v>
      </c>
      <c r="DY47" s="7">
        <v>0.1098265896</v>
      </c>
      <c r="DZ47" s="7">
        <v>0.12716763010000001</v>
      </c>
      <c r="EA47" s="7">
        <v>8.0924855500000004E-2</v>
      </c>
      <c r="EB47" s="7">
        <v>0.15028901729999999</v>
      </c>
      <c r="EC47" s="7">
        <v>0.24855491330000001</v>
      </c>
      <c r="ED47" s="7">
        <v>0.3757225434</v>
      </c>
      <c r="EE47" s="7">
        <v>0.40462427750000002</v>
      </c>
      <c r="EF47" s="7">
        <v>0.32947976880000002</v>
      </c>
      <c r="EG47" s="7">
        <v>0.32369942200000001</v>
      </c>
      <c r="EH47" s="7">
        <v>0.36994219649999999</v>
      </c>
      <c r="EI47" s="7">
        <v>0.3815028902</v>
      </c>
      <c r="EJ47" s="7">
        <v>0.40462427750000002</v>
      </c>
      <c r="EK47" s="7">
        <v>0.3757225434</v>
      </c>
      <c r="EL47" s="7">
        <v>0.3930635838</v>
      </c>
      <c r="EM47" s="7">
        <v>0.43930635839999999</v>
      </c>
      <c r="EN47" s="7">
        <v>0.46820809250000001</v>
      </c>
      <c r="EO47" s="7">
        <v>0.45664739879999999</v>
      </c>
      <c r="EP47" s="7">
        <v>0.54913294800000001</v>
      </c>
      <c r="EQ47" s="7">
        <v>0.49132947980000002</v>
      </c>
      <c r="ER47" s="7">
        <v>0.44508670519999999</v>
      </c>
      <c r="ES47" s="7">
        <v>0.46820809250000001</v>
      </c>
      <c r="ET47" s="7">
        <v>0.41618497110000002</v>
      </c>
      <c r="EU47" s="7">
        <v>3.4682080900000002E-2</v>
      </c>
      <c r="EV47" s="7">
        <v>1.7341040499999998E-2</v>
      </c>
      <c r="EW47" s="7">
        <v>1.7341040499999998E-2</v>
      </c>
      <c r="EX47" s="7">
        <v>2.3121387300000001E-2</v>
      </c>
      <c r="EY47" s="7">
        <v>1.7341040499999998E-2</v>
      </c>
      <c r="EZ47" s="7">
        <v>5.7803467999999998E-3</v>
      </c>
      <c r="FA47" s="7">
        <v>4.0462427699999998E-2</v>
      </c>
      <c r="FB47" s="7">
        <v>2.89017341E-2</v>
      </c>
      <c r="FC47" s="7">
        <v>3.4682080900000002E-2</v>
      </c>
      <c r="FD47" s="7">
        <v>2.9520958084000002</v>
      </c>
      <c r="FE47" s="7">
        <v>3.2588235293999999</v>
      </c>
      <c r="FF47" s="7">
        <v>3.3647058824</v>
      </c>
      <c r="FG47" s="7">
        <v>3.2366863905000001</v>
      </c>
      <c r="FH47" s="7">
        <v>3.4411764705999999</v>
      </c>
      <c r="FI47" s="7">
        <v>3.3372093022999998</v>
      </c>
      <c r="FJ47" s="7">
        <v>3.3192771084000001</v>
      </c>
      <c r="FK47" s="7">
        <v>3.3630952381000001</v>
      </c>
      <c r="FL47" s="7">
        <v>3.2275449101999998</v>
      </c>
      <c r="FM47" s="7">
        <v>1.7341040499999998E-2</v>
      </c>
      <c r="FN47" s="7">
        <v>5.7803467999999998E-3</v>
      </c>
      <c r="FO47" s="7">
        <v>0</v>
      </c>
      <c r="FP47" s="7">
        <v>1.7341040499999998E-2</v>
      </c>
      <c r="FQ47" s="7">
        <v>6.3583815000000002E-2</v>
      </c>
      <c r="FR47" s="7">
        <v>5.2023121399999997E-2</v>
      </c>
      <c r="FS47" s="7">
        <v>0.1156069364</v>
      </c>
      <c r="FT47" s="7">
        <v>0.15028901729999999</v>
      </c>
      <c r="FU47" s="7">
        <v>0.15028901729999999</v>
      </c>
      <c r="FV47" s="7">
        <v>0.387283237</v>
      </c>
      <c r="FW47" s="7">
        <v>4.0462427699999998E-2</v>
      </c>
      <c r="FX47" s="7">
        <v>0.63005780349999996</v>
      </c>
      <c r="FY47" s="7">
        <v>0.60693641620000005</v>
      </c>
      <c r="FZ47" s="7">
        <v>0.24855491330000001</v>
      </c>
      <c r="GA47" s="7">
        <v>9.2485549099999995E-2</v>
      </c>
      <c r="GB47" s="7">
        <v>0.1213872832</v>
      </c>
      <c r="GC47" s="7">
        <v>0.2312138728</v>
      </c>
      <c r="GD47" s="7">
        <v>8.0924855500000004E-2</v>
      </c>
      <c r="GE47" s="7">
        <v>6.3583815000000002E-2</v>
      </c>
      <c r="GF47" s="7">
        <v>0.225433526</v>
      </c>
      <c r="GG47" s="7">
        <v>8.0924855500000004E-2</v>
      </c>
      <c r="GH47" s="7">
        <v>9.8265896000000005E-2</v>
      </c>
      <c r="GI47" s="7">
        <v>0.26589595379999997</v>
      </c>
      <c r="GJ47" s="7">
        <v>0.1156069364</v>
      </c>
      <c r="GK47" s="7">
        <v>0.1098265896</v>
      </c>
      <c r="GL47" s="7">
        <v>2.89017341E-2</v>
      </c>
      <c r="GM47" s="7">
        <v>1.15606936E-2</v>
      </c>
      <c r="GN47" s="7">
        <v>2.3121387300000001E-2</v>
      </c>
      <c r="GO47" s="7">
        <v>5.7803468199999999E-2</v>
      </c>
      <c r="GP47" s="7">
        <v>3.4682080900000002E-2</v>
      </c>
      <c r="GQ47" s="7">
        <v>8.0924855500000004E-2</v>
      </c>
      <c r="GR47" s="7">
        <v>3.4682080900000002E-2</v>
      </c>
      <c r="GS47" s="7">
        <v>0.3930635838</v>
      </c>
      <c r="GT47" s="7">
        <v>0.29479768789999999</v>
      </c>
      <c r="GU47" s="7">
        <v>0.28323699419999998</v>
      </c>
      <c r="GV47" s="7">
        <v>0.3179190751</v>
      </c>
      <c r="GW47" s="7">
        <v>0.3757225434</v>
      </c>
      <c r="GX47" s="7">
        <v>0.39884393060000001</v>
      </c>
      <c r="GY47" s="7">
        <v>0.43352601159999998</v>
      </c>
      <c r="GZ47" s="7">
        <v>0.55491329479999996</v>
      </c>
      <c r="HA47" s="7">
        <v>0.35260115609999998</v>
      </c>
      <c r="HB47" s="7">
        <v>0.43352601159999998</v>
      </c>
      <c r="HC47" s="7">
        <v>0.36416184969999998</v>
      </c>
      <c r="HD47" s="7">
        <v>0.47976878610000001</v>
      </c>
      <c r="HE47" s="7">
        <v>8.6705202300000006E-2</v>
      </c>
      <c r="HF47" s="7">
        <v>5.2023121399999997E-2</v>
      </c>
      <c r="HG47" s="7">
        <v>0.16184971100000001</v>
      </c>
      <c r="HH47" s="7">
        <v>0.13294797689999999</v>
      </c>
      <c r="HI47" s="7">
        <v>9.8265896000000005E-2</v>
      </c>
      <c r="HJ47" s="7">
        <v>1.7341040499999998E-2</v>
      </c>
      <c r="HK47" s="7">
        <v>5.2023121399999997E-2</v>
      </c>
      <c r="HL47" s="7">
        <v>4.6242774600000001E-2</v>
      </c>
      <c r="HM47" s="7">
        <v>9.8265896000000005E-2</v>
      </c>
      <c r="HN47" s="7">
        <v>4.6242774600000001E-2</v>
      </c>
      <c r="HO47" s="7">
        <v>4.6242774600000001E-2</v>
      </c>
      <c r="HP47" s="7">
        <v>4.6242774600000001E-2</v>
      </c>
      <c r="HQ47" s="7">
        <v>2.3121387300000001E-2</v>
      </c>
      <c r="HR47" s="7">
        <v>2.89017341E-2</v>
      </c>
      <c r="HS47" s="7">
        <v>4.6242774600000001E-2</v>
      </c>
      <c r="HT47" s="7">
        <v>3.4682080900000002E-2</v>
      </c>
      <c r="HU47" s="7">
        <v>3.4682080900000002E-2</v>
      </c>
      <c r="HV47" s="7">
        <v>2.3121387300000001E-2</v>
      </c>
      <c r="HW47" s="7">
        <v>3.4682080900000002E-2</v>
      </c>
      <c r="HX47" s="7">
        <v>5.7803467999999998E-3</v>
      </c>
      <c r="HY47" s="7">
        <v>5.2023121399999997E-2</v>
      </c>
      <c r="HZ47" s="7">
        <v>8.6705202300000006E-2</v>
      </c>
      <c r="IA47" s="7">
        <v>0.15028901729999999</v>
      </c>
      <c r="IB47" s="7">
        <v>9.2485549099999995E-2</v>
      </c>
      <c r="IC47" s="7">
        <v>0.1560693642</v>
      </c>
      <c r="ID47" s="7">
        <v>0.2023121387</v>
      </c>
      <c r="IE47" s="7">
        <v>0.49132947980000002</v>
      </c>
      <c r="IF47" s="7">
        <v>0.42774566469999997</v>
      </c>
      <c r="IG47" s="7">
        <v>0.3930635838</v>
      </c>
      <c r="IH47" s="7">
        <v>0.32369942200000001</v>
      </c>
      <c r="II47" s="7">
        <v>0.3063583815</v>
      </c>
      <c r="IJ47" s="7">
        <v>0.45664739879999999</v>
      </c>
      <c r="IK47" s="7">
        <v>0.36994219649999999</v>
      </c>
      <c r="IL47" s="7">
        <v>0.34682080920000002</v>
      </c>
      <c r="IM47" s="7">
        <v>1.7341040499999998E-2</v>
      </c>
      <c r="IN47" s="7">
        <v>1.7341040499999998E-2</v>
      </c>
      <c r="IO47" s="7">
        <v>2.89017341E-2</v>
      </c>
      <c r="IP47" s="7">
        <v>4.0462427699999998E-2</v>
      </c>
      <c r="IQ47" s="7">
        <v>3.0882352941</v>
      </c>
      <c r="IR47" s="7">
        <v>3.3588235294</v>
      </c>
      <c r="IS47" s="7">
        <v>3.1130952381000001</v>
      </c>
      <c r="IT47" s="7">
        <v>2.9698795180999999</v>
      </c>
      <c r="IU47" s="7" t="s">
        <v>1013</v>
      </c>
      <c r="IV47" s="7">
        <v>62</v>
      </c>
      <c r="IW47" s="7">
        <v>173</v>
      </c>
      <c r="IX47" s="7">
        <v>225</v>
      </c>
      <c r="IY47" s="7">
        <v>362</v>
      </c>
    </row>
    <row r="48" spans="1:259" x14ac:dyDescent="0.25">
      <c r="A48" s="7">
        <v>400064</v>
      </c>
      <c r="B48" s="7" t="s">
        <v>532</v>
      </c>
      <c r="C48" s="7" t="s">
        <v>50</v>
      </c>
      <c r="D48" s="7" t="s">
        <v>52</v>
      </c>
      <c r="E48" s="154">
        <v>0.51</v>
      </c>
      <c r="F48" s="7">
        <v>72</v>
      </c>
      <c r="G48" s="7" t="s">
        <v>47</v>
      </c>
      <c r="H48" s="7">
        <v>69</v>
      </c>
      <c r="I48" s="7" t="s">
        <v>47</v>
      </c>
      <c r="J48" s="7">
        <v>49</v>
      </c>
      <c r="K48" s="7" t="s">
        <v>48</v>
      </c>
      <c r="L48" s="7">
        <v>8.57</v>
      </c>
      <c r="M48" s="7" t="s">
        <v>50</v>
      </c>
      <c r="N48" s="7">
        <v>51.036269429999997</v>
      </c>
      <c r="O48" s="7">
        <v>153</v>
      </c>
      <c r="P48" s="7">
        <v>153</v>
      </c>
      <c r="Q48" s="7">
        <v>3</v>
      </c>
      <c r="R48" s="7">
        <v>120</v>
      </c>
      <c r="S48" s="7">
        <v>0</v>
      </c>
      <c r="T48" s="7">
        <v>20</v>
      </c>
      <c r="U48" s="7">
        <v>1</v>
      </c>
      <c r="V48" s="7">
        <v>0</v>
      </c>
      <c r="W48" s="7">
        <v>3</v>
      </c>
      <c r="X48" s="7">
        <v>2</v>
      </c>
      <c r="Y48" s="7">
        <v>6.5359477000000001E-3</v>
      </c>
      <c r="Z48" s="7">
        <v>6.5359477000000001E-3</v>
      </c>
      <c r="AA48" s="7">
        <v>1.30718954E-2</v>
      </c>
      <c r="AB48" s="7">
        <v>6.5359477000000001E-3</v>
      </c>
      <c r="AC48" s="7">
        <v>1.30718954E-2</v>
      </c>
      <c r="AD48" s="7">
        <v>4.5751633999999999E-2</v>
      </c>
      <c r="AE48" s="7">
        <v>5.2287581700000002E-2</v>
      </c>
      <c r="AF48" s="7">
        <v>1.30718954E-2</v>
      </c>
      <c r="AG48" s="7">
        <v>5.8823529399999998E-2</v>
      </c>
      <c r="AH48" s="7">
        <v>3.2679738600000001E-2</v>
      </c>
      <c r="AI48" s="7">
        <v>0.1045751634</v>
      </c>
      <c r="AJ48" s="7">
        <v>0.15032679739999999</v>
      </c>
      <c r="AK48" s="7">
        <v>0.24183006539999999</v>
      </c>
      <c r="AL48" s="7">
        <v>0.27450980390000002</v>
      </c>
      <c r="AM48" s="7">
        <v>0.30718954250000002</v>
      </c>
      <c r="AN48" s="7">
        <v>0.25490196079999999</v>
      </c>
      <c r="AO48" s="7">
        <v>0.26143790849999998</v>
      </c>
      <c r="AP48" s="7">
        <v>0.32679738559999999</v>
      </c>
      <c r="AQ48" s="7">
        <v>6.5359477000000001E-3</v>
      </c>
      <c r="AR48" s="7">
        <v>0</v>
      </c>
      <c r="AS48" s="7">
        <v>6.5359477000000001E-3</v>
      </c>
      <c r="AT48" s="7">
        <v>1.30718954E-2</v>
      </c>
      <c r="AU48" s="7">
        <v>0</v>
      </c>
      <c r="AV48" s="7">
        <v>6.5359477000000001E-3</v>
      </c>
      <c r="AW48" s="7">
        <v>0.69281045750000003</v>
      </c>
      <c r="AX48" s="7">
        <v>0.70588235290000001</v>
      </c>
      <c r="AY48" s="7">
        <v>0.61437908500000005</v>
      </c>
      <c r="AZ48" s="7">
        <v>0.69281045750000003</v>
      </c>
      <c r="BA48" s="7">
        <v>0.62091503270000004</v>
      </c>
      <c r="BB48" s="7">
        <v>0.47058823529999999</v>
      </c>
      <c r="BC48" s="7">
        <v>3.6315789474</v>
      </c>
      <c r="BD48" s="7">
        <v>3.6797385620999998</v>
      </c>
      <c r="BE48" s="7">
        <v>3.5328947367999999</v>
      </c>
      <c r="BF48" s="7">
        <v>3.6556291391000002</v>
      </c>
      <c r="BG48" s="7">
        <v>3.4901960783999999</v>
      </c>
      <c r="BH48" s="7">
        <v>3.2302631579000001</v>
      </c>
      <c r="BI48" s="7">
        <v>0</v>
      </c>
      <c r="BJ48" s="7">
        <v>0</v>
      </c>
      <c r="BK48" s="7">
        <v>0</v>
      </c>
      <c r="BL48" s="7">
        <v>0</v>
      </c>
      <c r="BM48" s="7">
        <v>6.5359477000000001E-3</v>
      </c>
      <c r="BN48" s="7">
        <v>6.5359477000000001E-3</v>
      </c>
      <c r="BO48" s="7">
        <v>2.61437908E-2</v>
      </c>
      <c r="BP48" s="7">
        <v>6.5359477099999994E-2</v>
      </c>
      <c r="BQ48" s="7">
        <v>3.2679738600000001E-2</v>
      </c>
      <c r="BR48" s="7">
        <v>1.30718954E-2</v>
      </c>
      <c r="BS48" s="7">
        <v>2.61437908E-2</v>
      </c>
      <c r="BT48" s="7">
        <v>2.61437908E-2</v>
      </c>
      <c r="BU48" s="7">
        <v>4.5751633999999999E-2</v>
      </c>
      <c r="BV48" s="7">
        <v>6.5359477000000001E-3</v>
      </c>
      <c r="BW48" s="7">
        <v>3.9215686299999997E-2</v>
      </c>
      <c r="BX48" s="7">
        <v>0.13071895419999999</v>
      </c>
      <c r="BY48" s="7">
        <v>0.1241830065</v>
      </c>
      <c r="BZ48" s="7">
        <v>0.13725490200000001</v>
      </c>
      <c r="CA48" s="7">
        <v>3.7647058823999999</v>
      </c>
      <c r="CB48" s="7">
        <v>3.6666666666999999</v>
      </c>
      <c r="CC48" s="7">
        <v>3.6797385620999998</v>
      </c>
      <c r="CD48" s="7">
        <v>3.7124183007</v>
      </c>
      <c r="CE48" s="7">
        <v>3.7105263158000001</v>
      </c>
      <c r="CF48" s="7">
        <v>3.5328947367999999</v>
      </c>
      <c r="CG48" s="7">
        <v>3.3708609271999999</v>
      </c>
      <c r="CH48" s="7">
        <v>3.3725490196000001</v>
      </c>
      <c r="CI48" s="7">
        <v>3.375</v>
      </c>
      <c r="CJ48" s="7">
        <v>0.20915032680000001</v>
      </c>
      <c r="CK48" s="7">
        <v>0.2810457516</v>
      </c>
      <c r="CL48" s="7">
        <v>0.26797385620000003</v>
      </c>
      <c r="CM48" s="7">
        <v>0.1960784314</v>
      </c>
      <c r="CN48" s="7">
        <v>0.25490196079999999</v>
      </c>
      <c r="CO48" s="7">
        <v>0.36601307189999999</v>
      </c>
      <c r="CP48" s="7">
        <v>0.2810457516</v>
      </c>
      <c r="CQ48" s="7">
        <v>0.18300653589999999</v>
      </c>
      <c r="CR48" s="7">
        <v>0.2483660131</v>
      </c>
      <c r="CS48" s="7">
        <v>0</v>
      </c>
      <c r="CT48" s="7">
        <v>0</v>
      </c>
      <c r="CU48" s="7">
        <v>0</v>
      </c>
      <c r="CV48" s="7">
        <v>0</v>
      </c>
      <c r="CW48" s="7">
        <v>6.5359477000000001E-3</v>
      </c>
      <c r="CX48" s="7">
        <v>6.5359477000000001E-3</v>
      </c>
      <c r="CY48" s="7">
        <v>1.30718954E-2</v>
      </c>
      <c r="CZ48" s="7">
        <v>0</v>
      </c>
      <c r="DA48" s="7">
        <v>6.5359477000000001E-3</v>
      </c>
      <c r="DB48" s="7">
        <v>0.77777777780000001</v>
      </c>
      <c r="DC48" s="7">
        <v>0.69281045750000003</v>
      </c>
      <c r="DD48" s="7">
        <v>0.70588235290000001</v>
      </c>
      <c r="DE48" s="7">
        <v>0.75816993460000004</v>
      </c>
      <c r="DF48" s="7">
        <v>0.72549019609999998</v>
      </c>
      <c r="DG48" s="7">
        <v>0.58169934639999998</v>
      </c>
      <c r="DH48" s="7">
        <v>0.54901960780000003</v>
      </c>
      <c r="DI48" s="7">
        <v>0.62745098040000002</v>
      </c>
      <c r="DJ48" s="7">
        <v>0.57516339869999999</v>
      </c>
      <c r="DK48" s="7">
        <v>0.13071895419999999</v>
      </c>
      <c r="DL48" s="7">
        <v>1.9607843100000001E-2</v>
      </c>
      <c r="DM48" s="7">
        <v>1.9607843100000001E-2</v>
      </c>
      <c r="DN48" s="7">
        <v>2.61437908E-2</v>
      </c>
      <c r="DO48" s="7">
        <v>6.5359477000000001E-3</v>
      </c>
      <c r="DP48" s="7">
        <v>3.2679738600000001E-2</v>
      </c>
      <c r="DQ48" s="7">
        <v>5.8823529399999998E-2</v>
      </c>
      <c r="DR48" s="7">
        <v>1.9607843100000001E-2</v>
      </c>
      <c r="DS48" s="7">
        <v>4.5751633999999999E-2</v>
      </c>
      <c r="DT48" s="7">
        <v>0.16993464050000001</v>
      </c>
      <c r="DU48" s="7">
        <v>4.5751633999999999E-2</v>
      </c>
      <c r="DV48" s="7">
        <v>1.9607843100000001E-2</v>
      </c>
      <c r="DW48" s="7">
        <v>0.1045751634</v>
      </c>
      <c r="DX48" s="7">
        <v>7.8431372499999999E-2</v>
      </c>
      <c r="DY48" s="7">
        <v>0.1176470588</v>
      </c>
      <c r="DZ48" s="7">
        <v>8.4967320299999996E-2</v>
      </c>
      <c r="EA48" s="7">
        <v>7.1895424799999996E-2</v>
      </c>
      <c r="EB48" s="7">
        <v>0.18954248369999999</v>
      </c>
      <c r="EC48" s="7">
        <v>0.2810457516</v>
      </c>
      <c r="ED48" s="7">
        <v>0.37908496730000002</v>
      </c>
      <c r="EE48" s="7">
        <v>0.3921568627</v>
      </c>
      <c r="EF48" s="7">
        <v>0.30065359479999998</v>
      </c>
      <c r="EG48" s="7">
        <v>0.27450980390000002</v>
      </c>
      <c r="EH48" s="7">
        <v>0.3202614379</v>
      </c>
      <c r="EI48" s="7">
        <v>0.34640522880000002</v>
      </c>
      <c r="EJ48" s="7">
        <v>0.32679738559999999</v>
      </c>
      <c r="EK48" s="7">
        <v>0.31372549020000001</v>
      </c>
      <c r="EL48" s="7">
        <v>0.38562091500000001</v>
      </c>
      <c r="EM48" s="7">
        <v>0.53594771240000005</v>
      </c>
      <c r="EN48" s="7">
        <v>0.54901960780000003</v>
      </c>
      <c r="EO48" s="7">
        <v>0.54248366010000004</v>
      </c>
      <c r="EP48" s="7">
        <v>0.61437908500000005</v>
      </c>
      <c r="EQ48" s="7">
        <v>0.48366013070000002</v>
      </c>
      <c r="ER48" s="7">
        <v>0.4640522876</v>
      </c>
      <c r="ES48" s="7">
        <v>0.54248366010000004</v>
      </c>
      <c r="ET48" s="7">
        <v>0.41830065360000002</v>
      </c>
      <c r="EU48" s="7">
        <v>3.2679738600000001E-2</v>
      </c>
      <c r="EV48" s="7">
        <v>1.9607843100000001E-2</v>
      </c>
      <c r="EW48" s="7">
        <v>1.9607843100000001E-2</v>
      </c>
      <c r="EX48" s="7">
        <v>2.61437908E-2</v>
      </c>
      <c r="EY48" s="7">
        <v>2.61437908E-2</v>
      </c>
      <c r="EZ48" s="7">
        <v>4.5751633999999999E-2</v>
      </c>
      <c r="FA48" s="7">
        <v>4.5751633999999999E-2</v>
      </c>
      <c r="FB48" s="7">
        <v>3.9215686299999997E-2</v>
      </c>
      <c r="FC48" s="7">
        <v>3.2679738600000001E-2</v>
      </c>
      <c r="FD48" s="7">
        <v>2.9527027026999999</v>
      </c>
      <c r="FE48" s="7">
        <v>3.46</v>
      </c>
      <c r="FF48" s="7">
        <v>3.5</v>
      </c>
      <c r="FG48" s="7">
        <v>3.3959731544</v>
      </c>
      <c r="FH48" s="7">
        <v>3.5369127517000001</v>
      </c>
      <c r="FI48" s="7">
        <v>3.3150684932000001</v>
      </c>
      <c r="FJ48" s="7">
        <v>3.2739726026999998</v>
      </c>
      <c r="FK48" s="7">
        <v>3.4489795918000001</v>
      </c>
      <c r="FL48" s="7">
        <v>3.1418918918999998</v>
      </c>
      <c r="FM48" s="7">
        <v>6.5359477000000001E-3</v>
      </c>
      <c r="FN48" s="7">
        <v>6.5359477000000001E-3</v>
      </c>
      <c r="FO48" s="7">
        <v>1.30718954E-2</v>
      </c>
      <c r="FP48" s="7">
        <v>1.30718954E-2</v>
      </c>
      <c r="FQ48" s="7">
        <v>3.2679738600000001E-2</v>
      </c>
      <c r="FR48" s="7">
        <v>7.1895424799999996E-2</v>
      </c>
      <c r="FS48" s="7">
        <v>5.2287581700000002E-2</v>
      </c>
      <c r="FT48" s="7">
        <v>0.1764705882</v>
      </c>
      <c r="FU48" s="7">
        <v>0.13071895419999999</v>
      </c>
      <c r="FV48" s="7">
        <v>0.45751633990000001</v>
      </c>
      <c r="FW48" s="7">
        <v>3.9215686299999997E-2</v>
      </c>
      <c r="FX48" s="7">
        <v>0.64705882349999999</v>
      </c>
      <c r="FY48" s="7">
        <v>0.65359477119999998</v>
      </c>
      <c r="FZ48" s="7">
        <v>0.2287581699</v>
      </c>
      <c r="GA48" s="7">
        <v>0.1241830065</v>
      </c>
      <c r="GB48" s="7">
        <v>0.1045751634</v>
      </c>
      <c r="GC48" s="7">
        <v>0.16993464050000001</v>
      </c>
      <c r="GD48" s="7">
        <v>3.9215686299999997E-2</v>
      </c>
      <c r="GE48" s="7">
        <v>3.2679738600000001E-2</v>
      </c>
      <c r="GF48" s="7">
        <v>0.28758169929999999</v>
      </c>
      <c r="GG48" s="7">
        <v>5.8823529399999998E-2</v>
      </c>
      <c r="GH48" s="7">
        <v>5.8823529399999998E-2</v>
      </c>
      <c r="GI48" s="7">
        <v>0.2483660131</v>
      </c>
      <c r="GJ48" s="7">
        <v>0.13071895419999999</v>
      </c>
      <c r="GK48" s="7">
        <v>0.15032679739999999</v>
      </c>
      <c r="GL48" s="7">
        <v>6.5359477099999994E-2</v>
      </c>
      <c r="GM48" s="7">
        <v>0</v>
      </c>
      <c r="GN48" s="7">
        <v>4.5751633999999999E-2</v>
      </c>
      <c r="GO48" s="7">
        <v>3.9215686299999997E-2</v>
      </c>
      <c r="GP48" s="7">
        <v>0.25490196079999999</v>
      </c>
      <c r="GQ48" s="7">
        <v>7.1895424799999996E-2</v>
      </c>
      <c r="GR48" s="7">
        <v>1.9607843100000001E-2</v>
      </c>
      <c r="GS48" s="7">
        <v>0.39869281049999999</v>
      </c>
      <c r="GT48" s="7">
        <v>0.29411764709999999</v>
      </c>
      <c r="GU48" s="7">
        <v>0.28758169929999999</v>
      </c>
      <c r="GV48" s="7">
        <v>0.13071895419999999</v>
      </c>
      <c r="GW48" s="7">
        <v>0.41176470590000003</v>
      </c>
      <c r="GX48" s="7">
        <v>0.42483660130000001</v>
      </c>
      <c r="GY48" s="7">
        <v>0.48366013070000002</v>
      </c>
      <c r="GZ48" s="7">
        <v>0.54248366010000004</v>
      </c>
      <c r="HA48" s="7">
        <v>0.38562091500000001</v>
      </c>
      <c r="HB48" s="7">
        <v>0.1960784314</v>
      </c>
      <c r="HC48" s="7">
        <v>0.39869281049999999</v>
      </c>
      <c r="HD48" s="7">
        <v>0.47058823529999999</v>
      </c>
      <c r="HE48" s="7">
        <v>9.1503267999999999E-2</v>
      </c>
      <c r="HF48" s="7">
        <v>7.8431372499999999E-2</v>
      </c>
      <c r="HG48" s="7">
        <v>0.20261437909999999</v>
      </c>
      <c r="HH48" s="7">
        <v>0.11111111110000001</v>
      </c>
      <c r="HI48" s="7">
        <v>8.4967320299999996E-2</v>
      </c>
      <c r="HJ48" s="7">
        <v>5.2287581700000002E-2</v>
      </c>
      <c r="HK48" s="7">
        <v>0</v>
      </c>
      <c r="HL48" s="7">
        <v>0</v>
      </c>
      <c r="HM48" s="7">
        <v>2.61437908E-2</v>
      </c>
      <c r="HN48" s="7">
        <v>0.23529411759999999</v>
      </c>
      <c r="HO48" s="7">
        <v>0</v>
      </c>
      <c r="HP48" s="7">
        <v>0</v>
      </c>
      <c r="HQ48" s="7">
        <v>2.61437908E-2</v>
      </c>
      <c r="HR48" s="7">
        <v>3.9215686299999997E-2</v>
      </c>
      <c r="HS48" s="7">
        <v>5.8823529399999998E-2</v>
      </c>
      <c r="HT48" s="7">
        <v>7.1895424799999996E-2</v>
      </c>
      <c r="HU48" s="7">
        <v>3.2679738600000001E-2</v>
      </c>
      <c r="HV48" s="7">
        <v>3.2679738600000001E-2</v>
      </c>
      <c r="HW48" s="7">
        <v>1.30718954E-2</v>
      </c>
      <c r="HX48" s="7">
        <v>6.5359477000000001E-3</v>
      </c>
      <c r="HY48" s="7">
        <v>3.9215686299999997E-2</v>
      </c>
      <c r="HZ48" s="7">
        <v>8.4967320299999996E-2</v>
      </c>
      <c r="IA48" s="7">
        <v>0.1437908497</v>
      </c>
      <c r="IB48" s="7">
        <v>7.1895424799999996E-2</v>
      </c>
      <c r="IC48" s="7">
        <v>0.13725490200000001</v>
      </c>
      <c r="ID48" s="7">
        <v>0.20915032680000001</v>
      </c>
      <c r="IE48" s="7">
        <v>0.3921568627</v>
      </c>
      <c r="IF48" s="7">
        <v>0.3594771242</v>
      </c>
      <c r="IG48" s="7">
        <v>0.37254901959999998</v>
      </c>
      <c r="IH48" s="7">
        <v>0.3202614379</v>
      </c>
      <c r="II48" s="7">
        <v>0.41176470590000003</v>
      </c>
      <c r="IJ48" s="7">
        <v>0.52941176469999995</v>
      </c>
      <c r="IK48" s="7">
        <v>0.41830065360000002</v>
      </c>
      <c r="IL48" s="7">
        <v>0.33333333329999998</v>
      </c>
      <c r="IM48" s="7">
        <v>3.9215686299999997E-2</v>
      </c>
      <c r="IN48" s="7">
        <v>3.2679738600000001E-2</v>
      </c>
      <c r="IO48" s="7">
        <v>3.2679738600000001E-2</v>
      </c>
      <c r="IP48" s="7">
        <v>5.2287581700000002E-2</v>
      </c>
      <c r="IQ48" s="7">
        <v>3.2517006802999999</v>
      </c>
      <c r="IR48" s="7">
        <v>3.4594594595000001</v>
      </c>
      <c r="IS48" s="7">
        <v>3.2094594595000001</v>
      </c>
      <c r="IT48" s="7">
        <v>2.9517241378999999</v>
      </c>
      <c r="IU48" s="7" t="s">
        <v>1014</v>
      </c>
      <c r="IV48" s="7">
        <v>51</v>
      </c>
      <c r="IW48" s="7">
        <v>153</v>
      </c>
      <c r="IX48" s="7">
        <v>197</v>
      </c>
      <c r="IY48" s="7">
        <v>386</v>
      </c>
    </row>
    <row r="49" spans="1:259" x14ac:dyDescent="0.25">
      <c r="A49" s="7">
        <v>400066</v>
      </c>
      <c r="B49" s="7" t="s">
        <v>534</v>
      </c>
      <c r="C49" s="7" t="s">
        <v>50</v>
      </c>
      <c r="D49" s="7" t="s">
        <v>52</v>
      </c>
      <c r="E49" s="154">
        <v>0.5</v>
      </c>
      <c r="F49" s="7">
        <v>56</v>
      </c>
      <c r="G49" s="7" t="s">
        <v>48</v>
      </c>
      <c r="H49" s="7">
        <v>47</v>
      </c>
      <c r="I49" s="7" t="s">
        <v>48</v>
      </c>
      <c r="J49" s="7">
        <v>31</v>
      </c>
      <c r="K49" s="7" t="s">
        <v>57</v>
      </c>
      <c r="L49" s="7">
        <v>7.81</v>
      </c>
      <c r="M49" s="7" t="s">
        <v>50</v>
      </c>
      <c r="N49" s="7">
        <v>49.551569507000004</v>
      </c>
      <c r="O49" s="7">
        <v>181</v>
      </c>
      <c r="P49" s="7">
        <v>181</v>
      </c>
      <c r="Q49" s="7">
        <v>1</v>
      </c>
      <c r="R49" s="7">
        <v>160</v>
      </c>
      <c r="S49" s="7">
        <v>1</v>
      </c>
      <c r="T49" s="7">
        <v>4</v>
      </c>
      <c r="U49" s="7">
        <v>0</v>
      </c>
      <c r="V49" s="7">
        <v>0</v>
      </c>
      <c r="W49" s="7">
        <v>8</v>
      </c>
      <c r="X49" s="7">
        <v>3</v>
      </c>
      <c r="Y49" s="7">
        <v>2.7624309400000002E-2</v>
      </c>
      <c r="Z49" s="7">
        <v>1.1049723799999999E-2</v>
      </c>
      <c r="AA49" s="7">
        <v>2.2099447500000001E-2</v>
      </c>
      <c r="AB49" s="7">
        <v>2.2099447500000001E-2</v>
      </c>
      <c r="AC49" s="7">
        <v>4.9723756899999999E-2</v>
      </c>
      <c r="AD49" s="7">
        <v>9.9447513799999998E-2</v>
      </c>
      <c r="AE49" s="7">
        <v>9.9447513799999998E-2</v>
      </c>
      <c r="AF49" s="7">
        <v>0.11602209939999999</v>
      </c>
      <c r="AG49" s="7">
        <v>7.1823204400000007E-2</v>
      </c>
      <c r="AH49" s="7">
        <v>4.9723756899999999E-2</v>
      </c>
      <c r="AI49" s="7">
        <v>0.12707182319999999</v>
      </c>
      <c r="AJ49" s="7">
        <v>0.16022099449999999</v>
      </c>
      <c r="AK49" s="7">
        <v>0.32596685079999999</v>
      </c>
      <c r="AL49" s="7">
        <v>0.27624309390000001</v>
      </c>
      <c r="AM49" s="7">
        <v>0.35359116019999998</v>
      </c>
      <c r="AN49" s="7">
        <v>0.27624309390000001</v>
      </c>
      <c r="AO49" s="7">
        <v>0.32596685079999999</v>
      </c>
      <c r="AP49" s="7">
        <v>0.28729281769999998</v>
      </c>
      <c r="AQ49" s="7">
        <v>5.5248618999999997E-3</v>
      </c>
      <c r="AR49" s="7">
        <v>5.5248618999999997E-3</v>
      </c>
      <c r="AS49" s="7">
        <v>3.3149171300000002E-2</v>
      </c>
      <c r="AT49" s="7">
        <v>1.65745856E-2</v>
      </c>
      <c r="AU49" s="7">
        <v>1.1049723799999999E-2</v>
      </c>
      <c r="AV49" s="7">
        <v>1.1049723799999999E-2</v>
      </c>
      <c r="AW49" s="7">
        <v>0.54143646410000001</v>
      </c>
      <c r="AX49" s="7">
        <v>0.59116022099999999</v>
      </c>
      <c r="AY49" s="7">
        <v>0.51933701659999998</v>
      </c>
      <c r="AZ49" s="7">
        <v>0.63535911599999995</v>
      </c>
      <c r="BA49" s="7">
        <v>0.48618784529999998</v>
      </c>
      <c r="BB49" s="7">
        <v>0.44198895030000002</v>
      </c>
      <c r="BC49" s="7">
        <v>3.3888888889</v>
      </c>
      <c r="BD49" s="7">
        <v>3.4555555556000002</v>
      </c>
      <c r="BE49" s="7">
        <v>3.4171428571</v>
      </c>
      <c r="BF49" s="7">
        <v>3.5505617977999999</v>
      </c>
      <c r="BG49" s="7">
        <v>3.2625698324000001</v>
      </c>
      <c r="BH49" s="7">
        <v>3.0837988827</v>
      </c>
      <c r="BI49" s="7">
        <v>5.5248618999999997E-3</v>
      </c>
      <c r="BJ49" s="7">
        <v>1.1049723799999999E-2</v>
      </c>
      <c r="BK49" s="7">
        <v>1.65745856E-2</v>
      </c>
      <c r="BL49" s="7">
        <v>5.5248618999999997E-3</v>
      </c>
      <c r="BM49" s="7">
        <v>1.65745856E-2</v>
      </c>
      <c r="BN49" s="7">
        <v>2.7624309400000002E-2</v>
      </c>
      <c r="BO49" s="7">
        <v>8.2872928200000001E-2</v>
      </c>
      <c r="BP49" s="7">
        <v>0.12154696130000001</v>
      </c>
      <c r="BQ49" s="7">
        <v>0.1049723757</v>
      </c>
      <c r="BR49" s="7">
        <v>4.9723756899999999E-2</v>
      </c>
      <c r="BS49" s="7">
        <v>4.9723756899999999E-2</v>
      </c>
      <c r="BT49" s="7">
        <v>5.5248618800000003E-2</v>
      </c>
      <c r="BU49" s="7">
        <v>8.2872928200000001E-2</v>
      </c>
      <c r="BV49" s="7">
        <v>5.5248618800000003E-2</v>
      </c>
      <c r="BW49" s="7">
        <v>9.9447513799999998E-2</v>
      </c>
      <c r="BX49" s="7">
        <v>0.17127071820000001</v>
      </c>
      <c r="BY49" s="7">
        <v>0.1325966851</v>
      </c>
      <c r="BZ49" s="7">
        <v>0.16022099449999999</v>
      </c>
      <c r="CA49" s="7">
        <v>3.5777777778000002</v>
      </c>
      <c r="CB49" s="7">
        <v>3.5642458101000001</v>
      </c>
      <c r="CC49" s="7">
        <v>3.4972067038999999</v>
      </c>
      <c r="CD49" s="7">
        <v>3.5530726257</v>
      </c>
      <c r="CE49" s="7">
        <v>3.4662921348000002</v>
      </c>
      <c r="CF49" s="7">
        <v>3.308988764</v>
      </c>
      <c r="CG49" s="7">
        <v>3.0670391061000002</v>
      </c>
      <c r="CH49" s="7">
        <v>3.0944444444000001</v>
      </c>
      <c r="CI49" s="7">
        <v>3.0670391061000002</v>
      </c>
      <c r="CJ49" s="7">
        <v>0.30386740330000001</v>
      </c>
      <c r="CK49" s="7">
        <v>0.29834254139999999</v>
      </c>
      <c r="CL49" s="7">
        <v>0.33701657460000001</v>
      </c>
      <c r="CM49" s="7">
        <v>0.25966850829999999</v>
      </c>
      <c r="CN49" s="7">
        <v>0.364640884</v>
      </c>
      <c r="CO49" s="7">
        <v>0.39779005519999999</v>
      </c>
      <c r="CP49" s="7">
        <v>0.3314917127</v>
      </c>
      <c r="CQ49" s="7">
        <v>0.270718232</v>
      </c>
      <c r="CR49" s="7">
        <v>0.28729281769999998</v>
      </c>
      <c r="CS49" s="7">
        <v>5.5248618999999997E-3</v>
      </c>
      <c r="CT49" s="7">
        <v>1.1049723799999999E-2</v>
      </c>
      <c r="CU49" s="7">
        <v>1.1049723799999999E-2</v>
      </c>
      <c r="CV49" s="7">
        <v>1.1049723799999999E-2</v>
      </c>
      <c r="CW49" s="7">
        <v>1.65745856E-2</v>
      </c>
      <c r="CX49" s="7">
        <v>1.65745856E-2</v>
      </c>
      <c r="CY49" s="7">
        <v>1.1049723799999999E-2</v>
      </c>
      <c r="CZ49" s="7">
        <v>5.5248618999999997E-3</v>
      </c>
      <c r="DA49" s="7">
        <v>1.1049723799999999E-2</v>
      </c>
      <c r="DB49" s="7">
        <v>0.63535911599999995</v>
      </c>
      <c r="DC49" s="7">
        <v>0.62983425410000005</v>
      </c>
      <c r="DD49" s="7">
        <v>0.58011049719999996</v>
      </c>
      <c r="DE49" s="7">
        <v>0.64088397789999996</v>
      </c>
      <c r="DF49" s="7">
        <v>0.54696132600000003</v>
      </c>
      <c r="DG49" s="7">
        <v>0.45856353589999999</v>
      </c>
      <c r="DH49" s="7">
        <v>0.4033149171</v>
      </c>
      <c r="DI49" s="7">
        <v>0.46961325970000001</v>
      </c>
      <c r="DJ49" s="7">
        <v>0.43646408840000001</v>
      </c>
      <c r="DK49" s="7">
        <v>0.14364640880000001</v>
      </c>
      <c r="DL49" s="7">
        <v>1.1049723799999999E-2</v>
      </c>
      <c r="DM49" s="7">
        <v>1.1049723799999999E-2</v>
      </c>
      <c r="DN49" s="7">
        <v>2.2099447500000001E-2</v>
      </c>
      <c r="DO49" s="7">
        <v>2.7624309400000002E-2</v>
      </c>
      <c r="DP49" s="7">
        <v>3.3149171300000002E-2</v>
      </c>
      <c r="DQ49" s="7">
        <v>6.07734807E-2</v>
      </c>
      <c r="DR49" s="7">
        <v>3.8674033099999998E-2</v>
      </c>
      <c r="DS49" s="7">
        <v>4.4198895000000002E-2</v>
      </c>
      <c r="DT49" s="7">
        <v>0.19337016570000001</v>
      </c>
      <c r="DU49" s="7">
        <v>0.11602209939999999</v>
      </c>
      <c r="DV49" s="7">
        <v>7.1823204400000007E-2</v>
      </c>
      <c r="DW49" s="7">
        <v>0.12707182319999999</v>
      </c>
      <c r="DX49" s="7">
        <v>6.6298342499999996E-2</v>
      </c>
      <c r="DY49" s="7">
        <v>0.12707182319999999</v>
      </c>
      <c r="DZ49" s="7">
        <v>0.16022099449999999</v>
      </c>
      <c r="EA49" s="7">
        <v>8.8397790099999998E-2</v>
      </c>
      <c r="EB49" s="7">
        <v>0.1325966851</v>
      </c>
      <c r="EC49" s="7">
        <v>0.2486187845</v>
      </c>
      <c r="ED49" s="7">
        <v>0.364640884</v>
      </c>
      <c r="EE49" s="7">
        <v>0.35911602209999999</v>
      </c>
      <c r="EF49" s="7">
        <v>0.39226519339999999</v>
      </c>
      <c r="EG49" s="7">
        <v>0.34254143650000002</v>
      </c>
      <c r="EH49" s="7">
        <v>0.39226519339999999</v>
      </c>
      <c r="EI49" s="7">
        <v>0.32596685079999999</v>
      </c>
      <c r="EJ49" s="7">
        <v>0.41436464090000003</v>
      </c>
      <c r="EK49" s="7">
        <v>0.4640883978</v>
      </c>
      <c r="EL49" s="7">
        <v>0.37016574590000001</v>
      </c>
      <c r="EM49" s="7">
        <v>0.46961325970000001</v>
      </c>
      <c r="EN49" s="7">
        <v>0.51933701659999998</v>
      </c>
      <c r="EO49" s="7">
        <v>0.4033149171</v>
      </c>
      <c r="EP49" s="7">
        <v>0.51381215469999997</v>
      </c>
      <c r="EQ49" s="7">
        <v>0.41436464090000003</v>
      </c>
      <c r="ER49" s="7">
        <v>0.38121546960000002</v>
      </c>
      <c r="ES49" s="7">
        <v>0.42541436459999998</v>
      </c>
      <c r="ET49" s="7">
        <v>0.31491712710000003</v>
      </c>
      <c r="EU49" s="7">
        <v>4.4198895000000002E-2</v>
      </c>
      <c r="EV49" s="7">
        <v>3.8674033099999998E-2</v>
      </c>
      <c r="EW49" s="7">
        <v>3.8674033099999998E-2</v>
      </c>
      <c r="EX49" s="7">
        <v>5.5248618800000003E-2</v>
      </c>
      <c r="EY49" s="7">
        <v>4.9723756899999999E-2</v>
      </c>
      <c r="EZ49" s="7">
        <v>3.3149171300000002E-2</v>
      </c>
      <c r="FA49" s="7">
        <v>7.1823204400000007E-2</v>
      </c>
      <c r="FB49" s="7">
        <v>3.3149171300000002E-2</v>
      </c>
      <c r="FC49" s="7">
        <v>4.4198895000000002E-2</v>
      </c>
      <c r="FD49" s="7">
        <v>2.8843930636000001</v>
      </c>
      <c r="FE49" s="7">
        <v>3.3448275862000001</v>
      </c>
      <c r="FF49" s="7">
        <v>3.4425287355999998</v>
      </c>
      <c r="FG49" s="7">
        <v>3.2456140351</v>
      </c>
      <c r="FH49" s="7">
        <v>3.4127906977000002</v>
      </c>
      <c r="FI49" s="7">
        <v>3.2285714286</v>
      </c>
      <c r="FJ49" s="7">
        <v>3.1071428570999999</v>
      </c>
      <c r="FK49" s="7">
        <v>3.2685714286000001</v>
      </c>
      <c r="FL49" s="7">
        <v>3.098265896</v>
      </c>
      <c r="FM49" s="7">
        <v>2.2099447500000001E-2</v>
      </c>
      <c r="FN49" s="7">
        <v>1.65745856E-2</v>
      </c>
      <c r="FO49" s="7">
        <v>5.5248618999999997E-3</v>
      </c>
      <c r="FP49" s="7">
        <v>4.4198895000000002E-2</v>
      </c>
      <c r="FQ49" s="7">
        <v>0.1049723757</v>
      </c>
      <c r="FR49" s="7">
        <v>6.07734807E-2</v>
      </c>
      <c r="FS49" s="7">
        <v>8.8397790099999998E-2</v>
      </c>
      <c r="FT49" s="7">
        <v>0.1325966851</v>
      </c>
      <c r="FU49" s="7">
        <v>0.1325966851</v>
      </c>
      <c r="FV49" s="7">
        <v>0.33701657460000001</v>
      </c>
      <c r="FW49" s="7">
        <v>5.5248618800000003E-2</v>
      </c>
      <c r="FX49" s="7">
        <v>0.61878453040000003</v>
      </c>
      <c r="FY49" s="7">
        <v>0.57458563539999996</v>
      </c>
      <c r="FZ49" s="7">
        <v>0.1988950276</v>
      </c>
      <c r="GA49" s="7">
        <v>0.1491712707</v>
      </c>
      <c r="GB49" s="7">
        <v>0.16022099449999999</v>
      </c>
      <c r="GC49" s="7">
        <v>0.20994475139999999</v>
      </c>
      <c r="GD49" s="7">
        <v>9.3922651900000001E-2</v>
      </c>
      <c r="GE49" s="7">
        <v>9.9447513799999998E-2</v>
      </c>
      <c r="GF49" s="7">
        <v>0.28176795580000003</v>
      </c>
      <c r="GG49" s="7">
        <v>3.8674033099999998E-2</v>
      </c>
      <c r="GH49" s="7">
        <v>5.5248618800000003E-2</v>
      </c>
      <c r="GI49" s="7">
        <v>0.25414364639999998</v>
      </c>
      <c r="GJ49" s="7">
        <v>9.9447513799999998E-2</v>
      </c>
      <c r="GK49" s="7">
        <v>0.11049723760000001</v>
      </c>
      <c r="GL49" s="7">
        <v>5.5248618800000003E-2</v>
      </c>
      <c r="GM49" s="7">
        <v>2.2099447500000001E-2</v>
      </c>
      <c r="GN49" s="7">
        <v>5.5248618800000003E-2</v>
      </c>
      <c r="GO49" s="7">
        <v>9.9447513799999998E-2</v>
      </c>
      <c r="GP49" s="7">
        <v>0.16022099449999999</v>
      </c>
      <c r="GQ49" s="7">
        <v>0.1657458564</v>
      </c>
      <c r="GR49" s="7">
        <v>3.3149171300000002E-2</v>
      </c>
      <c r="GS49" s="7">
        <v>0.45303867399999997</v>
      </c>
      <c r="GT49" s="7">
        <v>0.37569060770000001</v>
      </c>
      <c r="GU49" s="7">
        <v>0.31491712710000003</v>
      </c>
      <c r="GV49" s="7">
        <v>0.29834254139999999</v>
      </c>
      <c r="GW49" s="7">
        <v>0.38674033149999998</v>
      </c>
      <c r="GX49" s="7">
        <v>0.43093922649999999</v>
      </c>
      <c r="GY49" s="7">
        <v>0.28176795580000003</v>
      </c>
      <c r="GZ49" s="7">
        <v>0.34806629830000002</v>
      </c>
      <c r="HA49" s="7">
        <v>0.23756906080000001</v>
      </c>
      <c r="HB49" s="7">
        <v>0.22651933699999999</v>
      </c>
      <c r="HC49" s="7">
        <v>0.2320441989</v>
      </c>
      <c r="HD49" s="7">
        <v>0.34806629830000002</v>
      </c>
      <c r="HE49" s="7">
        <v>0.1657458564</v>
      </c>
      <c r="HF49" s="7">
        <v>0.13812154700000001</v>
      </c>
      <c r="HG49" s="7">
        <v>0.2209944751</v>
      </c>
      <c r="HH49" s="7">
        <v>0.1491712707</v>
      </c>
      <c r="HI49" s="7">
        <v>0.1325966851</v>
      </c>
      <c r="HJ49" s="7">
        <v>9.3922651900000001E-2</v>
      </c>
      <c r="HK49" s="7">
        <v>2.7624309400000002E-2</v>
      </c>
      <c r="HL49" s="7">
        <v>2.7624309400000002E-2</v>
      </c>
      <c r="HM49" s="7">
        <v>4.9723756899999999E-2</v>
      </c>
      <c r="HN49" s="7">
        <v>9.3922651900000001E-2</v>
      </c>
      <c r="HO49" s="7">
        <v>3.3149171300000002E-2</v>
      </c>
      <c r="HP49" s="7">
        <v>3.3149171300000002E-2</v>
      </c>
      <c r="HQ49" s="7">
        <v>4.9723756899999999E-2</v>
      </c>
      <c r="HR49" s="7">
        <v>5.5248618800000003E-2</v>
      </c>
      <c r="HS49" s="7">
        <v>7.7348066300000004E-2</v>
      </c>
      <c r="HT49" s="7">
        <v>7.1823204400000007E-2</v>
      </c>
      <c r="HU49" s="7">
        <v>4.9723756899999999E-2</v>
      </c>
      <c r="HV49" s="7">
        <v>6.07734807E-2</v>
      </c>
      <c r="HW49" s="7">
        <v>4.9723756899999999E-2</v>
      </c>
      <c r="HX49" s="7">
        <v>2.2099447500000001E-2</v>
      </c>
      <c r="HY49" s="7">
        <v>6.07734807E-2</v>
      </c>
      <c r="HZ49" s="7">
        <v>0.11602209939999999</v>
      </c>
      <c r="IA49" s="7">
        <v>0.1491712707</v>
      </c>
      <c r="IB49" s="7">
        <v>8.2872928200000001E-2</v>
      </c>
      <c r="IC49" s="7">
        <v>0.1657458564</v>
      </c>
      <c r="ID49" s="7">
        <v>0.19337016570000001</v>
      </c>
      <c r="IE49" s="7">
        <v>0.44198895030000002</v>
      </c>
      <c r="IF49" s="7">
        <v>0.37569060770000001</v>
      </c>
      <c r="IG49" s="7">
        <v>0.32044198899999998</v>
      </c>
      <c r="IH49" s="7">
        <v>0.3314917127</v>
      </c>
      <c r="II49" s="7">
        <v>0.31491712710000003</v>
      </c>
      <c r="IJ49" s="7">
        <v>0.48066298340000002</v>
      </c>
      <c r="IK49" s="7">
        <v>0.40883977900000001</v>
      </c>
      <c r="IL49" s="7">
        <v>0.30939226520000002</v>
      </c>
      <c r="IM49" s="7">
        <v>4.4198895000000002E-2</v>
      </c>
      <c r="IN49" s="7">
        <v>3.8674033099999998E-2</v>
      </c>
      <c r="IO49" s="7">
        <v>4.4198895000000002E-2</v>
      </c>
      <c r="IP49" s="7">
        <v>4.9723756899999999E-2</v>
      </c>
      <c r="IQ49" s="7">
        <v>3.0693641617999998</v>
      </c>
      <c r="IR49" s="7">
        <v>3.367816092</v>
      </c>
      <c r="IS49" s="7">
        <v>3.1271676301000002</v>
      </c>
      <c r="IT49" s="7">
        <v>2.8779069766999998</v>
      </c>
      <c r="IU49" s="7" t="s">
        <v>1015</v>
      </c>
      <c r="IV49" s="7">
        <v>50</v>
      </c>
      <c r="IW49" s="7">
        <v>181</v>
      </c>
      <c r="IX49" s="7">
        <v>221</v>
      </c>
      <c r="IY49" s="7">
        <v>446</v>
      </c>
    </row>
    <row r="50" spans="1:259" x14ac:dyDescent="0.25">
      <c r="A50" s="7">
        <v>400068</v>
      </c>
      <c r="B50" s="7" t="s">
        <v>544</v>
      </c>
      <c r="D50" s="7" t="s">
        <v>169</v>
      </c>
      <c r="E50" s="7" t="s">
        <v>53</v>
      </c>
      <c r="M50" s="7" t="s">
        <v>46</v>
      </c>
      <c r="N50" s="7">
        <v>0.23640661939999999</v>
      </c>
      <c r="O50" s="7">
        <v>1</v>
      </c>
      <c r="P50" s="7">
        <v>1</v>
      </c>
      <c r="Q50" s="7">
        <v>0</v>
      </c>
      <c r="R50" s="7">
        <v>1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1</v>
      </c>
      <c r="AF50" s="7">
        <v>1</v>
      </c>
      <c r="AG50" s="7">
        <v>0</v>
      </c>
      <c r="AH50" s="7">
        <v>0</v>
      </c>
      <c r="AI50" s="7">
        <v>1</v>
      </c>
      <c r="AJ50" s="7">
        <v>1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1</v>
      </c>
      <c r="AZ50" s="7">
        <v>1</v>
      </c>
      <c r="BA50" s="7">
        <v>0</v>
      </c>
      <c r="BB50" s="7">
        <v>0</v>
      </c>
      <c r="BC50" s="7">
        <v>2</v>
      </c>
      <c r="BD50" s="7">
        <v>2</v>
      </c>
      <c r="BE50" s="7">
        <v>4</v>
      </c>
      <c r="BF50" s="7">
        <v>4</v>
      </c>
      <c r="BG50" s="7">
        <v>2</v>
      </c>
      <c r="BH50" s="7">
        <v>2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4</v>
      </c>
      <c r="CB50" s="7">
        <v>4</v>
      </c>
      <c r="CC50" s="7">
        <v>4</v>
      </c>
      <c r="CD50" s="7">
        <v>4</v>
      </c>
      <c r="CE50" s="7">
        <v>4</v>
      </c>
      <c r="CF50" s="7">
        <v>4</v>
      </c>
      <c r="CG50" s="7">
        <v>4</v>
      </c>
      <c r="CH50" s="7">
        <v>4</v>
      </c>
      <c r="CI50" s="7">
        <v>4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1</v>
      </c>
      <c r="DC50" s="7">
        <v>1</v>
      </c>
      <c r="DD50" s="7">
        <v>1</v>
      </c>
      <c r="DE50" s="7">
        <v>1</v>
      </c>
      <c r="DF50" s="7">
        <v>1</v>
      </c>
      <c r="DG50" s="7">
        <v>1</v>
      </c>
      <c r="DH50" s="7">
        <v>1</v>
      </c>
      <c r="DI50" s="7">
        <v>1</v>
      </c>
      <c r="DJ50" s="7">
        <v>1</v>
      </c>
      <c r="DK50" s="7">
        <v>1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1</v>
      </c>
      <c r="DT50" s="7">
        <v>0</v>
      </c>
      <c r="DU50" s="7">
        <v>0</v>
      </c>
      <c r="DV50" s="7">
        <v>0</v>
      </c>
      <c r="DW50" s="7">
        <v>0</v>
      </c>
      <c r="DX50" s="7">
        <v>0</v>
      </c>
      <c r="DY50" s="7">
        <v>0</v>
      </c>
      <c r="DZ50" s="7">
        <v>0</v>
      </c>
      <c r="EA50" s="7">
        <v>0</v>
      </c>
      <c r="EB50" s="7">
        <v>0</v>
      </c>
      <c r="EC50" s="7">
        <v>0</v>
      </c>
      <c r="ED50" s="7">
        <v>0</v>
      </c>
      <c r="EE50" s="7">
        <v>0</v>
      </c>
      <c r="EF50" s="7">
        <v>0</v>
      </c>
      <c r="EG50" s="7">
        <v>0</v>
      </c>
      <c r="EH50" s="7">
        <v>0</v>
      </c>
      <c r="EI50" s="7">
        <v>0</v>
      </c>
      <c r="EJ50" s="7">
        <v>0</v>
      </c>
      <c r="EK50" s="7">
        <v>0</v>
      </c>
      <c r="EL50" s="7">
        <v>0</v>
      </c>
      <c r="EM50" s="7">
        <v>1</v>
      </c>
      <c r="EN50" s="7">
        <v>1</v>
      </c>
      <c r="EO50" s="7">
        <v>1</v>
      </c>
      <c r="EP50" s="7">
        <v>1</v>
      </c>
      <c r="EQ50" s="7">
        <v>1</v>
      </c>
      <c r="ER50" s="7">
        <v>1</v>
      </c>
      <c r="ES50" s="7">
        <v>1</v>
      </c>
      <c r="ET50" s="7">
        <v>0</v>
      </c>
      <c r="EU50" s="7">
        <v>0</v>
      </c>
      <c r="EV50" s="7">
        <v>0</v>
      </c>
      <c r="EW50" s="7">
        <v>0</v>
      </c>
      <c r="EX50" s="7">
        <v>0</v>
      </c>
      <c r="EY50" s="7">
        <v>0</v>
      </c>
      <c r="EZ50" s="7">
        <v>0</v>
      </c>
      <c r="FA50" s="7">
        <v>0</v>
      </c>
      <c r="FB50" s="7">
        <v>0</v>
      </c>
      <c r="FC50" s="7">
        <v>0</v>
      </c>
      <c r="FD50" s="7">
        <v>1</v>
      </c>
      <c r="FE50" s="7">
        <v>4</v>
      </c>
      <c r="FF50" s="7">
        <v>4</v>
      </c>
      <c r="FG50" s="7">
        <v>4</v>
      </c>
      <c r="FH50" s="7">
        <v>4</v>
      </c>
      <c r="FI50" s="7">
        <v>4</v>
      </c>
      <c r="FJ50" s="7">
        <v>4</v>
      </c>
      <c r="FK50" s="7">
        <v>4</v>
      </c>
      <c r="FL50" s="7">
        <v>1</v>
      </c>
      <c r="FM50" s="7">
        <v>0</v>
      </c>
      <c r="FN50" s="7">
        <v>0</v>
      </c>
      <c r="FO50" s="7">
        <v>1</v>
      </c>
      <c r="FP50" s="7">
        <v>0</v>
      </c>
      <c r="FQ50" s="7">
        <v>0</v>
      </c>
      <c r="FR50" s="7">
        <v>0</v>
      </c>
      <c r="FS50" s="7">
        <v>0</v>
      </c>
      <c r="FT50" s="7">
        <v>0</v>
      </c>
      <c r="FU50" s="7">
        <v>0</v>
      </c>
      <c r="FV50" s="7">
        <v>0</v>
      </c>
      <c r="FW50" s="7">
        <v>0</v>
      </c>
      <c r="FX50" s="7">
        <v>1</v>
      </c>
      <c r="FY50" s="7">
        <v>1</v>
      </c>
      <c r="FZ50" s="7">
        <v>1</v>
      </c>
      <c r="GA50" s="7">
        <v>0</v>
      </c>
      <c r="GB50" s="7">
        <v>0</v>
      </c>
      <c r="GC50" s="7">
        <v>0</v>
      </c>
      <c r="GD50" s="7">
        <v>0</v>
      </c>
      <c r="GE50" s="7">
        <v>0</v>
      </c>
      <c r="GF50" s="7">
        <v>0</v>
      </c>
      <c r="GG50" s="7">
        <v>0</v>
      </c>
      <c r="GH50" s="7">
        <v>0</v>
      </c>
      <c r="GI50" s="7">
        <v>0</v>
      </c>
      <c r="GJ50" s="7">
        <v>0</v>
      </c>
      <c r="GK50" s="7">
        <v>0</v>
      </c>
      <c r="GL50" s="7">
        <v>0</v>
      </c>
      <c r="GM50" s="7">
        <v>0</v>
      </c>
      <c r="GN50" s="7">
        <v>0</v>
      </c>
      <c r="GO50" s="7">
        <v>0</v>
      </c>
      <c r="GP50" s="7">
        <v>0</v>
      </c>
      <c r="GQ50" s="7">
        <v>0</v>
      </c>
      <c r="GR50" s="7">
        <v>0</v>
      </c>
      <c r="GS50" s="7">
        <v>0</v>
      </c>
      <c r="GT50" s="7">
        <v>0</v>
      </c>
      <c r="GU50" s="7">
        <v>0</v>
      </c>
      <c r="GV50" s="7">
        <v>0</v>
      </c>
      <c r="GW50" s="7">
        <v>1</v>
      </c>
      <c r="GX50" s="7">
        <v>0</v>
      </c>
      <c r="GY50" s="7">
        <v>1</v>
      </c>
      <c r="GZ50" s="7">
        <v>0</v>
      </c>
      <c r="HA50" s="7">
        <v>0</v>
      </c>
      <c r="HB50" s="7">
        <v>1</v>
      </c>
      <c r="HC50" s="7">
        <v>0</v>
      </c>
      <c r="HD50" s="7">
        <v>1</v>
      </c>
      <c r="HE50" s="7">
        <v>0</v>
      </c>
      <c r="HF50" s="7">
        <v>1</v>
      </c>
      <c r="HG50" s="7">
        <v>1</v>
      </c>
      <c r="HH50" s="7">
        <v>0</v>
      </c>
      <c r="HI50" s="7">
        <v>0</v>
      </c>
      <c r="HJ50" s="7">
        <v>0</v>
      </c>
      <c r="HK50" s="7">
        <v>0</v>
      </c>
      <c r="HL50" s="7">
        <v>0</v>
      </c>
      <c r="HM50" s="7">
        <v>0</v>
      </c>
      <c r="HN50" s="7">
        <v>0</v>
      </c>
      <c r="HO50" s="7">
        <v>0</v>
      </c>
      <c r="HP50" s="7">
        <v>0</v>
      </c>
      <c r="HQ50" s="7">
        <v>0</v>
      </c>
      <c r="HR50" s="7">
        <v>0</v>
      </c>
      <c r="HS50" s="7">
        <v>0</v>
      </c>
      <c r="HT50" s="7">
        <v>0</v>
      </c>
      <c r="HU50" s="7">
        <v>0</v>
      </c>
      <c r="HV50" s="7">
        <v>0</v>
      </c>
      <c r="HW50" s="7">
        <v>0</v>
      </c>
      <c r="HX50" s="7">
        <v>0</v>
      </c>
      <c r="HY50" s="7">
        <v>0</v>
      </c>
      <c r="HZ50" s="7">
        <v>0</v>
      </c>
      <c r="IA50" s="7">
        <v>1</v>
      </c>
      <c r="IB50" s="7">
        <v>0</v>
      </c>
      <c r="IC50" s="7">
        <v>0</v>
      </c>
      <c r="ID50" s="7">
        <v>1</v>
      </c>
      <c r="IE50" s="7">
        <v>0</v>
      </c>
      <c r="IF50" s="7">
        <v>0</v>
      </c>
      <c r="IG50" s="7">
        <v>0</v>
      </c>
      <c r="IH50" s="7">
        <v>0</v>
      </c>
      <c r="II50" s="7">
        <v>0</v>
      </c>
      <c r="IJ50" s="7">
        <v>1</v>
      </c>
      <c r="IK50" s="7">
        <v>1</v>
      </c>
      <c r="IL50" s="7">
        <v>0</v>
      </c>
      <c r="IM50" s="7">
        <v>0</v>
      </c>
      <c r="IN50" s="7">
        <v>0</v>
      </c>
      <c r="IO50" s="7">
        <v>0</v>
      </c>
      <c r="IP50" s="7">
        <v>0</v>
      </c>
      <c r="IQ50" s="7">
        <v>2</v>
      </c>
      <c r="IR50" s="7">
        <v>4</v>
      </c>
      <c r="IS50" s="7">
        <v>4</v>
      </c>
      <c r="IT50" s="7">
        <v>2</v>
      </c>
      <c r="IU50" s="7" t="s">
        <v>1016</v>
      </c>
      <c r="IW50" s="7">
        <v>1</v>
      </c>
      <c r="IX50" s="7">
        <v>1</v>
      </c>
      <c r="IY50" s="7">
        <v>423</v>
      </c>
    </row>
    <row r="51" spans="1:259" x14ac:dyDescent="0.25">
      <c r="A51" s="7">
        <v>400069</v>
      </c>
      <c r="B51" s="7" t="s">
        <v>546</v>
      </c>
      <c r="D51" s="7" t="s">
        <v>52</v>
      </c>
      <c r="E51" s="7" t="s">
        <v>53</v>
      </c>
      <c r="M51" s="7" t="s">
        <v>46</v>
      </c>
      <c r="IU51" s="7" t="s">
        <v>1017</v>
      </c>
      <c r="IY51" s="7">
        <v>436</v>
      </c>
    </row>
    <row r="52" spans="1:259" x14ac:dyDescent="0.25">
      <c r="A52" s="7">
        <v>400070</v>
      </c>
      <c r="B52" s="7" t="s">
        <v>1691</v>
      </c>
      <c r="D52" s="7" t="s">
        <v>88</v>
      </c>
      <c r="E52" s="7" t="s">
        <v>53</v>
      </c>
      <c r="IU52" s="7" t="s">
        <v>1692</v>
      </c>
    </row>
    <row r="53" spans="1:259" x14ac:dyDescent="0.25">
      <c r="A53" s="7">
        <v>400071</v>
      </c>
      <c r="B53" s="7" t="s">
        <v>554</v>
      </c>
      <c r="D53" s="7" t="s">
        <v>52</v>
      </c>
      <c r="E53" s="7" t="s">
        <v>53</v>
      </c>
      <c r="M53" s="7" t="s">
        <v>46</v>
      </c>
      <c r="IU53" s="7" t="s">
        <v>1019</v>
      </c>
      <c r="IY53" s="7">
        <v>486</v>
      </c>
    </row>
    <row r="54" spans="1:259" x14ac:dyDescent="0.25">
      <c r="A54" s="7">
        <v>400075</v>
      </c>
      <c r="B54" s="7" t="s">
        <v>643</v>
      </c>
      <c r="D54" s="7" t="s">
        <v>52</v>
      </c>
      <c r="E54" s="7" t="s">
        <v>53</v>
      </c>
      <c r="M54" s="7" t="s">
        <v>46</v>
      </c>
      <c r="N54" s="7">
        <v>0.18587360589999999</v>
      </c>
      <c r="O54" s="7">
        <v>1</v>
      </c>
      <c r="P54" s="7">
        <v>1</v>
      </c>
      <c r="Q54" s="7">
        <v>1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1</v>
      </c>
      <c r="AI54" s="7">
        <v>0</v>
      </c>
      <c r="AJ54" s="7">
        <v>1</v>
      </c>
      <c r="AK54" s="7">
        <v>1</v>
      </c>
      <c r="AL54" s="7">
        <v>1</v>
      </c>
      <c r="AM54" s="7">
        <v>1</v>
      </c>
      <c r="AN54" s="7">
        <v>0</v>
      </c>
      <c r="AO54" s="7">
        <v>1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3</v>
      </c>
      <c r="BD54" s="7">
        <v>3</v>
      </c>
      <c r="BE54" s="7">
        <v>3</v>
      </c>
      <c r="BF54" s="7">
        <v>2</v>
      </c>
      <c r="BG54" s="7">
        <v>3</v>
      </c>
      <c r="BH54" s="7">
        <v>2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4</v>
      </c>
      <c r="CB54" s="7">
        <v>4</v>
      </c>
      <c r="CC54" s="7">
        <v>4</v>
      </c>
      <c r="CD54" s="7">
        <v>4</v>
      </c>
      <c r="CE54" s="7">
        <v>4</v>
      </c>
      <c r="CF54" s="7">
        <v>4</v>
      </c>
      <c r="CG54" s="7">
        <v>4</v>
      </c>
      <c r="CH54" s="7">
        <v>4</v>
      </c>
      <c r="CI54" s="7">
        <v>4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1</v>
      </c>
      <c r="DC54" s="7">
        <v>1</v>
      </c>
      <c r="DD54" s="7">
        <v>1</v>
      </c>
      <c r="DE54" s="7">
        <v>1</v>
      </c>
      <c r="DF54" s="7">
        <v>1</v>
      </c>
      <c r="DG54" s="7">
        <v>1</v>
      </c>
      <c r="DH54" s="7">
        <v>1</v>
      </c>
      <c r="DI54" s="7">
        <v>1</v>
      </c>
      <c r="DJ54" s="7">
        <v>1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0</v>
      </c>
      <c r="DY54" s="7">
        <v>0</v>
      </c>
      <c r="DZ54" s="7">
        <v>0</v>
      </c>
      <c r="EA54" s="7">
        <v>0</v>
      </c>
      <c r="EB54" s="7">
        <v>0</v>
      </c>
      <c r="EC54" s="7">
        <v>1</v>
      </c>
      <c r="ED54" s="7">
        <v>1</v>
      </c>
      <c r="EE54" s="7">
        <v>1</v>
      </c>
      <c r="EF54" s="7">
        <v>1</v>
      </c>
      <c r="EG54" s="7">
        <v>1</v>
      </c>
      <c r="EH54" s="7">
        <v>1</v>
      </c>
      <c r="EI54" s="7">
        <v>1</v>
      </c>
      <c r="EJ54" s="7">
        <v>1</v>
      </c>
      <c r="EK54" s="7">
        <v>1</v>
      </c>
      <c r="EL54" s="7">
        <v>0</v>
      </c>
      <c r="EM54" s="7">
        <v>0</v>
      </c>
      <c r="EN54" s="7">
        <v>0</v>
      </c>
      <c r="EO54" s="7">
        <v>0</v>
      </c>
      <c r="EP54" s="7">
        <v>0</v>
      </c>
      <c r="EQ54" s="7">
        <v>0</v>
      </c>
      <c r="ER54" s="7">
        <v>0</v>
      </c>
      <c r="ES54" s="7">
        <v>0</v>
      </c>
      <c r="ET54" s="7">
        <v>0</v>
      </c>
      <c r="EU54" s="7">
        <v>0</v>
      </c>
      <c r="EV54" s="7">
        <v>0</v>
      </c>
      <c r="EW54" s="7">
        <v>0</v>
      </c>
      <c r="EX54" s="7">
        <v>0</v>
      </c>
      <c r="EY54" s="7">
        <v>0</v>
      </c>
      <c r="EZ54" s="7">
        <v>0</v>
      </c>
      <c r="FA54" s="7">
        <v>0</v>
      </c>
      <c r="FB54" s="7">
        <v>0</v>
      </c>
      <c r="FC54" s="7">
        <v>0</v>
      </c>
      <c r="FD54" s="7">
        <v>3</v>
      </c>
      <c r="FE54" s="7">
        <v>3</v>
      </c>
      <c r="FF54" s="7">
        <v>3</v>
      </c>
      <c r="FG54" s="7">
        <v>3</v>
      </c>
      <c r="FH54" s="7">
        <v>3</v>
      </c>
      <c r="FI54" s="7">
        <v>3</v>
      </c>
      <c r="FJ54" s="7">
        <v>3</v>
      </c>
      <c r="FK54" s="7">
        <v>3</v>
      </c>
      <c r="FL54" s="7">
        <v>3</v>
      </c>
      <c r="FM54" s="7">
        <v>0</v>
      </c>
      <c r="FN54" s="7">
        <v>0</v>
      </c>
      <c r="FO54" s="7">
        <v>0</v>
      </c>
      <c r="FP54" s="7">
        <v>0</v>
      </c>
      <c r="FQ54" s="7">
        <v>0</v>
      </c>
      <c r="FR54" s="7">
        <v>0</v>
      </c>
      <c r="FS54" s="7">
        <v>0</v>
      </c>
      <c r="FT54" s="7">
        <v>1</v>
      </c>
      <c r="FU54" s="7">
        <v>0</v>
      </c>
      <c r="FV54" s="7">
        <v>0</v>
      </c>
      <c r="FW54" s="7">
        <v>0</v>
      </c>
      <c r="FX54" s="7">
        <v>1</v>
      </c>
      <c r="FY54" s="7">
        <v>1</v>
      </c>
      <c r="FZ54" s="7">
        <v>1</v>
      </c>
      <c r="GA54" s="7">
        <v>0</v>
      </c>
      <c r="GB54" s="7">
        <v>0</v>
      </c>
      <c r="GC54" s="7">
        <v>0</v>
      </c>
      <c r="GD54" s="7">
        <v>0</v>
      </c>
      <c r="GE54" s="7">
        <v>0</v>
      </c>
      <c r="GF54" s="7">
        <v>0</v>
      </c>
      <c r="GG54" s="7">
        <v>0</v>
      </c>
      <c r="GH54" s="7">
        <v>0</v>
      </c>
      <c r="GI54" s="7">
        <v>0</v>
      </c>
      <c r="GJ54" s="7">
        <v>0</v>
      </c>
      <c r="GK54" s="7">
        <v>0</v>
      </c>
      <c r="GL54" s="7">
        <v>0</v>
      </c>
      <c r="GM54" s="7">
        <v>0</v>
      </c>
      <c r="GN54" s="7">
        <v>0</v>
      </c>
      <c r="GO54" s="7">
        <v>0</v>
      </c>
      <c r="GP54" s="7">
        <v>0</v>
      </c>
      <c r="GQ54" s="7">
        <v>0</v>
      </c>
      <c r="GR54" s="7">
        <v>0</v>
      </c>
      <c r="GS54" s="7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1</v>
      </c>
      <c r="GZ54" s="7">
        <v>1</v>
      </c>
      <c r="HA54" s="7">
        <v>1</v>
      </c>
      <c r="HB54" s="7">
        <v>1</v>
      </c>
      <c r="HC54" s="7">
        <v>1</v>
      </c>
      <c r="HD54" s="7">
        <v>1</v>
      </c>
      <c r="HE54" s="7">
        <v>0</v>
      </c>
      <c r="HF54" s="7">
        <v>0</v>
      </c>
      <c r="HG54" s="7">
        <v>0</v>
      </c>
      <c r="HH54" s="7">
        <v>0</v>
      </c>
      <c r="HI54" s="7">
        <v>0</v>
      </c>
      <c r="HJ54" s="7">
        <v>0</v>
      </c>
      <c r="HK54" s="7">
        <v>0</v>
      </c>
      <c r="HL54" s="7">
        <v>0</v>
      </c>
      <c r="HM54" s="7">
        <v>0</v>
      </c>
      <c r="HN54" s="7">
        <v>0</v>
      </c>
      <c r="HO54" s="7">
        <v>0</v>
      </c>
      <c r="HP54" s="7">
        <v>0</v>
      </c>
      <c r="HQ54" s="7">
        <v>0</v>
      </c>
      <c r="HR54" s="7">
        <v>0</v>
      </c>
      <c r="HS54" s="7">
        <v>0</v>
      </c>
      <c r="HT54" s="7">
        <v>0</v>
      </c>
      <c r="HU54" s="7">
        <v>0</v>
      </c>
      <c r="HV54" s="7">
        <v>0</v>
      </c>
      <c r="HW54" s="7">
        <v>0</v>
      </c>
      <c r="HX54" s="7">
        <v>0</v>
      </c>
      <c r="HY54" s="7">
        <v>0</v>
      </c>
      <c r="HZ54" s="7">
        <v>0</v>
      </c>
      <c r="IA54" s="7">
        <v>0</v>
      </c>
      <c r="IB54" s="7">
        <v>0</v>
      </c>
      <c r="IC54" s="7">
        <v>0</v>
      </c>
      <c r="ID54" s="7">
        <v>0</v>
      </c>
      <c r="IE54" s="7">
        <v>1</v>
      </c>
      <c r="IF54" s="7">
        <v>1</v>
      </c>
      <c r="IG54" s="7">
        <v>1</v>
      </c>
      <c r="IH54" s="7">
        <v>1</v>
      </c>
      <c r="II54" s="7">
        <v>0</v>
      </c>
      <c r="IJ54" s="7">
        <v>0</v>
      </c>
      <c r="IK54" s="7">
        <v>0</v>
      </c>
      <c r="IL54" s="7">
        <v>0</v>
      </c>
      <c r="IM54" s="7">
        <v>0</v>
      </c>
      <c r="IN54" s="7">
        <v>0</v>
      </c>
      <c r="IO54" s="7">
        <v>0</v>
      </c>
      <c r="IP54" s="7">
        <v>0</v>
      </c>
      <c r="IQ54" s="7">
        <v>3</v>
      </c>
      <c r="IR54" s="7">
        <v>3</v>
      </c>
      <c r="IS54" s="7">
        <v>3</v>
      </c>
      <c r="IT54" s="7">
        <v>3</v>
      </c>
      <c r="IU54" s="7" t="s">
        <v>1020</v>
      </c>
      <c r="IW54" s="7">
        <v>1</v>
      </c>
      <c r="IX54" s="7">
        <v>1</v>
      </c>
      <c r="IY54" s="7">
        <v>538</v>
      </c>
    </row>
    <row r="55" spans="1:259" x14ac:dyDescent="0.25">
      <c r="A55" s="7">
        <v>400076</v>
      </c>
      <c r="B55" s="7" t="s">
        <v>644</v>
      </c>
      <c r="D55" s="7" t="s">
        <v>52</v>
      </c>
      <c r="E55" s="7" t="s">
        <v>53</v>
      </c>
      <c r="M55" s="7" t="s">
        <v>46</v>
      </c>
      <c r="N55" s="7">
        <v>0.84507042249999997</v>
      </c>
      <c r="O55" s="7">
        <v>2</v>
      </c>
      <c r="P55" s="7">
        <v>2</v>
      </c>
      <c r="Q55" s="7">
        <v>1</v>
      </c>
      <c r="R55" s="7">
        <v>1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0.5</v>
      </c>
      <c r="AJ55" s="7">
        <v>0</v>
      </c>
      <c r="AK55" s="7">
        <v>0</v>
      </c>
      <c r="AL55" s="7">
        <v>0</v>
      </c>
      <c r="AM55" s="7">
        <v>0.5</v>
      </c>
      <c r="AN55" s="7">
        <v>0</v>
      </c>
      <c r="AO55" s="7">
        <v>0</v>
      </c>
      <c r="AP55" s="7">
        <v>0.5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1</v>
      </c>
      <c r="AX55" s="7">
        <v>1</v>
      </c>
      <c r="AY55" s="7">
        <v>0.5</v>
      </c>
      <c r="AZ55" s="7">
        <v>1</v>
      </c>
      <c r="BA55" s="7">
        <v>0.5</v>
      </c>
      <c r="BB55" s="7">
        <v>0.5</v>
      </c>
      <c r="BC55" s="7">
        <v>4</v>
      </c>
      <c r="BD55" s="7">
        <v>4</v>
      </c>
      <c r="BE55" s="7">
        <v>3.5</v>
      </c>
      <c r="BF55" s="7">
        <v>4</v>
      </c>
      <c r="BG55" s="7">
        <v>3</v>
      </c>
      <c r="BH55" s="7">
        <v>3.5</v>
      </c>
      <c r="BI55" s="7">
        <v>0</v>
      </c>
      <c r="BJ55" s="7">
        <v>0</v>
      </c>
      <c r="BK55" s="7">
        <v>0</v>
      </c>
      <c r="BL55" s="7">
        <v>0.5</v>
      </c>
      <c r="BM55" s="7">
        <v>0</v>
      </c>
      <c r="BN55" s="7">
        <v>0.5</v>
      </c>
      <c r="BO55" s="7">
        <v>0</v>
      </c>
      <c r="BP55" s="7">
        <v>0.5</v>
      </c>
      <c r="BQ55" s="7">
        <v>0</v>
      </c>
      <c r="BR55" s="7">
        <v>0.5</v>
      </c>
      <c r="BS55" s="7">
        <v>0.5</v>
      </c>
      <c r="BT55" s="7">
        <v>0.5</v>
      </c>
      <c r="BU55" s="7">
        <v>0</v>
      </c>
      <c r="BV55" s="7">
        <v>0.5</v>
      </c>
      <c r="BW55" s="7">
        <v>0</v>
      </c>
      <c r="BX55" s="7">
        <v>0.5</v>
      </c>
      <c r="BY55" s="7">
        <v>0</v>
      </c>
      <c r="BZ55" s="7">
        <v>0.5</v>
      </c>
      <c r="CA55" s="7">
        <v>3</v>
      </c>
      <c r="CB55" s="7">
        <v>3</v>
      </c>
      <c r="CC55" s="7">
        <v>3</v>
      </c>
      <c r="CD55" s="7">
        <v>2.5</v>
      </c>
      <c r="CE55" s="7">
        <v>3</v>
      </c>
      <c r="CF55" s="7">
        <v>2.5</v>
      </c>
      <c r="CG55" s="7">
        <v>3</v>
      </c>
      <c r="CH55" s="7">
        <v>2.5</v>
      </c>
      <c r="CI55" s="7">
        <v>3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0.5</v>
      </c>
      <c r="DC55" s="7">
        <v>0.5</v>
      </c>
      <c r="DD55" s="7">
        <v>0.5</v>
      </c>
      <c r="DE55" s="7">
        <v>0.5</v>
      </c>
      <c r="DF55" s="7">
        <v>0.5</v>
      </c>
      <c r="DG55" s="7">
        <v>0.5</v>
      </c>
      <c r="DH55" s="7">
        <v>0.5</v>
      </c>
      <c r="DI55" s="7">
        <v>0.5</v>
      </c>
      <c r="DJ55" s="7">
        <v>0.5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0.5</v>
      </c>
      <c r="DR55" s="7">
        <v>0.5</v>
      </c>
      <c r="DS55" s="7">
        <v>0</v>
      </c>
      <c r="DT55" s="7">
        <v>0</v>
      </c>
      <c r="DU55" s="7">
        <v>0.5</v>
      </c>
      <c r="DV55" s="7">
        <v>0.5</v>
      </c>
      <c r="DW55" s="7">
        <v>0.5</v>
      </c>
      <c r="DX55" s="7">
        <v>0</v>
      </c>
      <c r="DY55" s="7">
        <v>0.5</v>
      </c>
      <c r="DZ55" s="7">
        <v>0</v>
      </c>
      <c r="EA55" s="7">
        <v>0</v>
      </c>
      <c r="EB55" s="7">
        <v>0</v>
      </c>
      <c r="EC55" s="7">
        <v>0.5</v>
      </c>
      <c r="ED55" s="7">
        <v>0</v>
      </c>
      <c r="EE55" s="7">
        <v>0</v>
      </c>
      <c r="EF55" s="7">
        <v>0</v>
      </c>
      <c r="EG55" s="7">
        <v>0.5</v>
      </c>
      <c r="EH55" s="7">
        <v>0</v>
      </c>
      <c r="EI55" s="7">
        <v>0</v>
      </c>
      <c r="EJ55" s="7">
        <v>0</v>
      </c>
      <c r="EK55" s="7">
        <v>0.5</v>
      </c>
      <c r="EL55" s="7">
        <v>0.5</v>
      </c>
      <c r="EM55" s="7">
        <v>0.5</v>
      </c>
      <c r="EN55" s="7">
        <v>0.5</v>
      </c>
      <c r="EO55" s="7">
        <v>0.5</v>
      </c>
      <c r="EP55" s="7">
        <v>0.5</v>
      </c>
      <c r="EQ55" s="7">
        <v>0.5</v>
      </c>
      <c r="ER55" s="7">
        <v>0.5</v>
      </c>
      <c r="ES55" s="7">
        <v>0.5</v>
      </c>
      <c r="ET55" s="7">
        <v>0.5</v>
      </c>
      <c r="EU55" s="7">
        <v>0</v>
      </c>
      <c r="EV55" s="7">
        <v>0</v>
      </c>
      <c r="EW55" s="7">
        <v>0</v>
      </c>
      <c r="EX55" s="7">
        <v>0</v>
      </c>
      <c r="EY55" s="7">
        <v>0</v>
      </c>
      <c r="EZ55" s="7">
        <v>0</v>
      </c>
      <c r="FA55" s="7">
        <v>0</v>
      </c>
      <c r="FB55" s="7">
        <v>0</v>
      </c>
      <c r="FC55" s="7">
        <v>0</v>
      </c>
      <c r="FD55" s="7">
        <v>3.5</v>
      </c>
      <c r="FE55" s="7">
        <v>3</v>
      </c>
      <c r="FF55" s="7">
        <v>3</v>
      </c>
      <c r="FG55" s="7">
        <v>3</v>
      </c>
      <c r="FH55" s="7">
        <v>3.5</v>
      </c>
      <c r="FI55" s="7">
        <v>3</v>
      </c>
      <c r="FJ55" s="7">
        <v>2.5</v>
      </c>
      <c r="FK55" s="7">
        <v>2.5</v>
      </c>
      <c r="FL55" s="7">
        <v>3.5</v>
      </c>
      <c r="FM55" s="7">
        <v>0</v>
      </c>
      <c r="FN55" s="7">
        <v>0</v>
      </c>
      <c r="FO55" s="7">
        <v>0.5</v>
      </c>
      <c r="FP55" s="7">
        <v>0</v>
      </c>
      <c r="FQ55" s="7">
        <v>0</v>
      </c>
      <c r="FR55" s="7">
        <v>0</v>
      </c>
      <c r="FS55" s="7">
        <v>0</v>
      </c>
      <c r="FT55" s="7">
        <v>0</v>
      </c>
      <c r="FU55" s="7">
        <v>0</v>
      </c>
      <c r="FV55" s="7">
        <v>0.5</v>
      </c>
      <c r="FW55" s="7">
        <v>0</v>
      </c>
      <c r="FX55" s="7">
        <v>1</v>
      </c>
      <c r="FY55" s="7">
        <v>1</v>
      </c>
      <c r="FZ55" s="7">
        <v>0</v>
      </c>
      <c r="GA55" s="7">
        <v>0</v>
      </c>
      <c r="GB55" s="7">
        <v>0</v>
      </c>
      <c r="GC55" s="7">
        <v>0.5</v>
      </c>
      <c r="GD55" s="7">
        <v>0</v>
      </c>
      <c r="GE55" s="7">
        <v>0</v>
      </c>
      <c r="GF55" s="7">
        <v>0</v>
      </c>
      <c r="GG55" s="7">
        <v>0</v>
      </c>
      <c r="GH55" s="7">
        <v>0</v>
      </c>
      <c r="GI55" s="7">
        <v>0.5</v>
      </c>
      <c r="GJ55" s="7">
        <v>0</v>
      </c>
      <c r="GK55" s="7">
        <v>0</v>
      </c>
      <c r="GL55" s="7">
        <v>0</v>
      </c>
      <c r="GM55" s="7">
        <v>0</v>
      </c>
      <c r="GN55" s="7">
        <v>0</v>
      </c>
      <c r="GO55" s="7">
        <v>0</v>
      </c>
      <c r="GP55" s="7">
        <v>0</v>
      </c>
      <c r="GQ55" s="7">
        <v>0</v>
      </c>
      <c r="GR55" s="7">
        <v>0</v>
      </c>
      <c r="GS55" s="7">
        <v>0.5</v>
      </c>
      <c r="GT55" s="7">
        <v>0</v>
      </c>
      <c r="GU55" s="7">
        <v>0</v>
      </c>
      <c r="GV55" s="7">
        <v>0.5</v>
      </c>
      <c r="GW55" s="7">
        <v>0.5</v>
      </c>
      <c r="GX55" s="7">
        <v>1</v>
      </c>
      <c r="GY55" s="7">
        <v>0.5</v>
      </c>
      <c r="GZ55" s="7">
        <v>1</v>
      </c>
      <c r="HA55" s="7">
        <v>0</v>
      </c>
      <c r="HB55" s="7">
        <v>0.5</v>
      </c>
      <c r="HC55" s="7">
        <v>0.5</v>
      </c>
      <c r="HD55" s="7">
        <v>0</v>
      </c>
      <c r="HE55" s="7">
        <v>0</v>
      </c>
      <c r="HF55" s="7">
        <v>0</v>
      </c>
      <c r="HG55" s="7">
        <v>0.5</v>
      </c>
      <c r="HH55" s="7">
        <v>0</v>
      </c>
      <c r="HI55" s="7">
        <v>0</v>
      </c>
      <c r="HJ55" s="7">
        <v>0</v>
      </c>
      <c r="HK55" s="7">
        <v>0</v>
      </c>
      <c r="HL55" s="7">
        <v>0</v>
      </c>
      <c r="HM55" s="7">
        <v>0.5</v>
      </c>
      <c r="HN55" s="7">
        <v>0</v>
      </c>
      <c r="HO55" s="7">
        <v>0</v>
      </c>
      <c r="HP55" s="7">
        <v>0</v>
      </c>
      <c r="HQ55" s="7">
        <v>0</v>
      </c>
      <c r="HR55" s="7">
        <v>0</v>
      </c>
      <c r="HS55" s="7">
        <v>0</v>
      </c>
      <c r="HT55" s="7">
        <v>0</v>
      </c>
      <c r="HU55" s="7">
        <v>0</v>
      </c>
      <c r="HV55" s="7">
        <v>0</v>
      </c>
      <c r="HW55" s="7">
        <v>0</v>
      </c>
      <c r="HX55" s="7">
        <v>0</v>
      </c>
      <c r="HY55" s="7">
        <v>0</v>
      </c>
      <c r="HZ55" s="7">
        <v>0</v>
      </c>
      <c r="IA55" s="7">
        <v>0.5</v>
      </c>
      <c r="IB55" s="7">
        <v>0</v>
      </c>
      <c r="IC55" s="7">
        <v>0</v>
      </c>
      <c r="ID55" s="7">
        <v>0</v>
      </c>
      <c r="IE55" s="7">
        <v>0</v>
      </c>
      <c r="IF55" s="7">
        <v>0.5</v>
      </c>
      <c r="IG55" s="7">
        <v>0.5</v>
      </c>
      <c r="IH55" s="7">
        <v>1</v>
      </c>
      <c r="II55" s="7">
        <v>0.5</v>
      </c>
      <c r="IJ55" s="7">
        <v>0.5</v>
      </c>
      <c r="IK55" s="7">
        <v>0.5</v>
      </c>
      <c r="IL55" s="7">
        <v>0</v>
      </c>
      <c r="IM55" s="7">
        <v>0</v>
      </c>
      <c r="IN55" s="7">
        <v>0</v>
      </c>
      <c r="IO55" s="7">
        <v>0</v>
      </c>
      <c r="IP55" s="7">
        <v>0</v>
      </c>
      <c r="IQ55" s="7">
        <v>3</v>
      </c>
      <c r="IR55" s="7">
        <v>3.5</v>
      </c>
      <c r="IS55" s="7">
        <v>3.5</v>
      </c>
      <c r="IT55" s="7">
        <v>3</v>
      </c>
      <c r="IU55" s="7" t="s">
        <v>1021</v>
      </c>
      <c r="IW55" s="7">
        <v>2</v>
      </c>
      <c r="IX55" s="7">
        <v>3</v>
      </c>
      <c r="IY55" s="7">
        <v>355</v>
      </c>
    </row>
    <row r="56" spans="1:259" x14ac:dyDescent="0.25">
      <c r="A56" s="7">
        <v>400077</v>
      </c>
      <c r="B56" s="7" t="s">
        <v>645</v>
      </c>
      <c r="D56" s="7" t="s">
        <v>52</v>
      </c>
      <c r="E56" s="7" t="s">
        <v>53</v>
      </c>
      <c r="M56" s="7" t="s">
        <v>50</v>
      </c>
      <c r="N56" s="7">
        <v>7.9661016948999999</v>
      </c>
      <c r="O56" s="7">
        <v>41</v>
      </c>
      <c r="P56" s="7">
        <v>41</v>
      </c>
      <c r="Q56" s="7">
        <v>0</v>
      </c>
      <c r="R56" s="7">
        <v>38</v>
      </c>
      <c r="S56" s="7">
        <v>0</v>
      </c>
      <c r="T56" s="7">
        <v>0</v>
      </c>
      <c r="U56" s="7">
        <v>0</v>
      </c>
      <c r="V56" s="7">
        <v>0</v>
      </c>
      <c r="W56" s="7">
        <v>1</v>
      </c>
      <c r="X56" s="7">
        <v>1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2.4390243900000001E-2</v>
      </c>
      <c r="AE56" s="7">
        <v>2.4390243900000001E-2</v>
      </c>
      <c r="AF56" s="7">
        <v>2.4390243900000001E-2</v>
      </c>
      <c r="AG56" s="7">
        <v>0</v>
      </c>
      <c r="AH56" s="7">
        <v>0</v>
      </c>
      <c r="AI56" s="7">
        <v>7.3170731700000005E-2</v>
      </c>
      <c r="AJ56" s="7">
        <v>0.1219512195</v>
      </c>
      <c r="AK56" s="7">
        <v>0.29268292680000002</v>
      </c>
      <c r="AL56" s="7">
        <v>0.2195121951</v>
      </c>
      <c r="AM56" s="7">
        <v>0.29268292680000002</v>
      </c>
      <c r="AN56" s="7">
        <v>0.1951219512</v>
      </c>
      <c r="AO56" s="7">
        <v>0.4390243902</v>
      </c>
      <c r="AP56" s="7">
        <v>0.4634146341</v>
      </c>
      <c r="AQ56" s="7">
        <v>0</v>
      </c>
      <c r="AR56" s="7">
        <v>0</v>
      </c>
      <c r="AS56" s="7">
        <v>0</v>
      </c>
      <c r="AT56" s="7">
        <v>2.4390243900000001E-2</v>
      </c>
      <c r="AU56" s="7">
        <v>0</v>
      </c>
      <c r="AV56" s="7">
        <v>4.8780487800000001E-2</v>
      </c>
      <c r="AW56" s="7">
        <v>0.68292682930000004</v>
      </c>
      <c r="AX56" s="7">
        <v>0.75609756100000003</v>
      </c>
      <c r="AY56" s="7">
        <v>0.70731707320000003</v>
      </c>
      <c r="AZ56" s="7">
        <v>0.78048780490000003</v>
      </c>
      <c r="BA56" s="7">
        <v>0.487804878</v>
      </c>
      <c r="BB56" s="7">
        <v>0.34146341460000001</v>
      </c>
      <c r="BC56" s="7">
        <v>3.6585365853999998</v>
      </c>
      <c r="BD56" s="7">
        <v>3.7317073171000001</v>
      </c>
      <c r="BE56" s="7">
        <v>3.7073170732</v>
      </c>
      <c r="BF56" s="7">
        <v>3.8</v>
      </c>
      <c r="BG56" s="7">
        <v>3.4146341463000001</v>
      </c>
      <c r="BH56" s="7">
        <v>3.1794871795000001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4.8780487800000001E-2</v>
      </c>
      <c r="BQ56" s="7">
        <v>2.4390243900000001E-2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9.7560975600000002E-2</v>
      </c>
      <c r="BY56" s="7">
        <v>2.4390243900000001E-2</v>
      </c>
      <c r="BZ56" s="7">
        <v>9.7560975600000002E-2</v>
      </c>
      <c r="CA56" s="7">
        <v>3.9249999999999998</v>
      </c>
      <c r="CB56" s="7">
        <v>3.9</v>
      </c>
      <c r="CC56" s="7">
        <v>3.9024390244</v>
      </c>
      <c r="CD56" s="7">
        <v>3.9268292683000001</v>
      </c>
      <c r="CE56" s="7">
        <v>3.8536585365999998</v>
      </c>
      <c r="CF56" s="7">
        <v>3.7317073171000001</v>
      </c>
      <c r="CG56" s="7">
        <v>3.6</v>
      </c>
      <c r="CH56" s="7">
        <v>3.4750000000000001</v>
      </c>
      <c r="CI56" s="7">
        <v>3.5750000000000002</v>
      </c>
      <c r="CJ56" s="7">
        <v>7.3170731700000005E-2</v>
      </c>
      <c r="CK56" s="7">
        <v>9.7560975600000002E-2</v>
      </c>
      <c r="CL56" s="7">
        <v>9.7560975600000002E-2</v>
      </c>
      <c r="CM56" s="7">
        <v>7.3170731700000005E-2</v>
      </c>
      <c r="CN56" s="7">
        <v>0.14634146340000001</v>
      </c>
      <c r="CO56" s="7">
        <v>0.26829268290000002</v>
      </c>
      <c r="CP56" s="7">
        <v>0.1951219512</v>
      </c>
      <c r="CQ56" s="7">
        <v>0.31707317070000002</v>
      </c>
      <c r="CR56" s="7">
        <v>0.14634146340000001</v>
      </c>
      <c r="CS56" s="7">
        <v>2.4390243900000001E-2</v>
      </c>
      <c r="CT56" s="7">
        <v>2.4390243900000001E-2</v>
      </c>
      <c r="CU56" s="7">
        <v>0</v>
      </c>
      <c r="CV56" s="7">
        <v>0</v>
      </c>
      <c r="CW56" s="7">
        <v>0</v>
      </c>
      <c r="CX56" s="7">
        <v>0</v>
      </c>
      <c r="CY56" s="7">
        <v>2.4390243900000001E-2</v>
      </c>
      <c r="CZ56" s="7">
        <v>2.4390243900000001E-2</v>
      </c>
      <c r="DA56" s="7">
        <v>2.4390243900000001E-2</v>
      </c>
      <c r="DB56" s="7">
        <v>0.90243902440000001</v>
      </c>
      <c r="DC56" s="7">
        <v>0.87804878050000001</v>
      </c>
      <c r="DD56" s="7">
        <v>0.90243902440000001</v>
      </c>
      <c r="DE56" s="7">
        <v>0.92682926830000001</v>
      </c>
      <c r="DF56" s="7">
        <v>0.85365853660000002</v>
      </c>
      <c r="DG56" s="7">
        <v>0.73170731710000003</v>
      </c>
      <c r="DH56" s="7">
        <v>0.68292682930000004</v>
      </c>
      <c r="DI56" s="7">
        <v>0.58536585370000005</v>
      </c>
      <c r="DJ56" s="7">
        <v>0.70731707320000003</v>
      </c>
      <c r="DK56" s="7">
        <v>7.3170731700000005E-2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4.8780487800000001E-2</v>
      </c>
      <c r="DR56" s="7">
        <v>2.4390243900000001E-2</v>
      </c>
      <c r="DS56" s="7">
        <v>2.4390243900000001E-2</v>
      </c>
      <c r="DT56" s="7">
        <v>0.34146341460000001</v>
      </c>
      <c r="DU56" s="7">
        <v>7.3170731700000005E-2</v>
      </c>
      <c r="DV56" s="7">
        <v>2.4390243900000001E-2</v>
      </c>
      <c r="DW56" s="7">
        <v>0.1219512195</v>
      </c>
      <c r="DX56" s="7">
        <v>9.7560975600000002E-2</v>
      </c>
      <c r="DY56" s="7">
        <v>4.8780487800000001E-2</v>
      </c>
      <c r="DZ56" s="7">
        <v>0.26829268290000002</v>
      </c>
      <c r="EA56" s="7">
        <v>9.7560975600000002E-2</v>
      </c>
      <c r="EB56" s="7">
        <v>0.1219512195</v>
      </c>
      <c r="EC56" s="7">
        <v>0.243902439</v>
      </c>
      <c r="ED56" s="7">
        <v>0.39024390240000001</v>
      </c>
      <c r="EE56" s="7">
        <v>0.36585365850000001</v>
      </c>
      <c r="EF56" s="7">
        <v>0.29268292680000002</v>
      </c>
      <c r="EG56" s="7">
        <v>0.29268292680000002</v>
      </c>
      <c r="EH56" s="7">
        <v>0.4390243902</v>
      </c>
      <c r="EI56" s="7">
        <v>0.243902439</v>
      </c>
      <c r="EJ56" s="7">
        <v>0.36585365850000001</v>
      </c>
      <c r="EK56" s="7">
        <v>0.4390243902</v>
      </c>
      <c r="EL56" s="7">
        <v>0.34146341460000001</v>
      </c>
      <c r="EM56" s="7">
        <v>0.53658536590000006</v>
      </c>
      <c r="EN56" s="7">
        <v>0.60975609760000005</v>
      </c>
      <c r="EO56" s="7">
        <v>0.58536585370000005</v>
      </c>
      <c r="EP56" s="7">
        <v>0.60975609760000005</v>
      </c>
      <c r="EQ56" s="7">
        <v>0.487804878</v>
      </c>
      <c r="ER56" s="7">
        <v>0.41463414630000001</v>
      </c>
      <c r="ES56" s="7">
        <v>0.51219512199999995</v>
      </c>
      <c r="ET56" s="7">
        <v>0.41463414630000001</v>
      </c>
      <c r="EU56" s="7">
        <v>0</v>
      </c>
      <c r="EV56" s="7">
        <v>0</v>
      </c>
      <c r="EW56" s="7">
        <v>0</v>
      </c>
      <c r="EX56" s="7">
        <v>0</v>
      </c>
      <c r="EY56" s="7">
        <v>0</v>
      </c>
      <c r="EZ56" s="7">
        <v>2.4390243900000001E-2</v>
      </c>
      <c r="FA56" s="7">
        <v>2.4390243900000001E-2</v>
      </c>
      <c r="FB56" s="7">
        <v>0</v>
      </c>
      <c r="FC56" s="7">
        <v>0</v>
      </c>
      <c r="FD56" s="7">
        <v>2.8536585365999998</v>
      </c>
      <c r="FE56" s="7">
        <v>3.4634146340999998</v>
      </c>
      <c r="FF56" s="7">
        <v>3.5853658536999999</v>
      </c>
      <c r="FG56" s="7">
        <v>3.4634146340999998</v>
      </c>
      <c r="FH56" s="7">
        <v>3.5121951220000001</v>
      </c>
      <c r="FI56" s="7">
        <v>3.45</v>
      </c>
      <c r="FJ56" s="7">
        <v>3.05</v>
      </c>
      <c r="FK56" s="7">
        <v>3.3658536584999998</v>
      </c>
      <c r="FL56" s="7">
        <v>3.2439024390000002</v>
      </c>
      <c r="FM56" s="7">
        <v>0</v>
      </c>
      <c r="FN56" s="7">
        <v>0</v>
      </c>
      <c r="FO56" s="7">
        <v>0</v>
      </c>
      <c r="FP56" s="7">
        <v>2.4390243900000001E-2</v>
      </c>
      <c r="FQ56" s="7">
        <v>0</v>
      </c>
      <c r="FR56" s="7">
        <v>4.8780487800000001E-2</v>
      </c>
      <c r="FS56" s="7">
        <v>0.14634146340000001</v>
      </c>
      <c r="FT56" s="7">
        <v>0.17073170730000001</v>
      </c>
      <c r="FU56" s="7">
        <v>0.1951219512</v>
      </c>
      <c r="FV56" s="7">
        <v>0.39024390240000001</v>
      </c>
      <c r="FW56" s="7">
        <v>2.4390243900000001E-2</v>
      </c>
      <c r="FX56" s="7">
        <v>0.68292682930000004</v>
      </c>
      <c r="FY56" s="7">
        <v>0.78048780490000003</v>
      </c>
      <c r="FZ56" s="7">
        <v>0.2195121951</v>
      </c>
      <c r="GA56" s="7">
        <v>9.7560975600000002E-2</v>
      </c>
      <c r="GB56" s="7">
        <v>2.4390243900000001E-2</v>
      </c>
      <c r="GC56" s="7">
        <v>0.1219512195</v>
      </c>
      <c r="GD56" s="7">
        <v>4.8780487800000001E-2</v>
      </c>
      <c r="GE56" s="7">
        <v>2.4390243900000001E-2</v>
      </c>
      <c r="GF56" s="7">
        <v>0.39024390240000001</v>
      </c>
      <c r="GG56" s="7">
        <v>9.7560975600000002E-2</v>
      </c>
      <c r="GH56" s="7">
        <v>7.3170731700000005E-2</v>
      </c>
      <c r="GI56" s="7">
        <v>0.243902439</v>
      </c>
      <c r="GJ56" s="7">
        <v>7.3170731700000005E-2</v>
      </c>
      <c r="GK56" s="7">
        <v>9.7560975600000002E-2</v>
      </c>
      <c r="GL56" s="7">
        <v>2.4390243900000001E-2</v>
      </c>
      <c r="GM56" s="7">
        <v>0</v>
      </c>
      <c r="GN56" s="7">
        <v>2.4390243900000001E-2</v>
      </c>
      <c r="GO56" s="7">
        <v>7.3170731700000005E-2</v>
      </c>
      <c r="GP56" s="7">
        <v>0.1219512195</v>
      </c>
      <c r="GQ56" s="7">
        <v>7.3170731700000005E-2</v>
      </c>
      <c r="GR56" s="7">
        <v>4.8780487800000001E-2</v>
      </c>
      <c r="GS56" s="7">
        <v>0.487804878</v>
      </c>
      <c r="GT56" s="7">
        <v>0.39024390240000001</v>
      </c>
      <c r="GU56" s="7">
        <v>0.39024390240000001</v>
      </c>
      <c r="GV56" s="7">
        <v>0.39024390240000001</v>
      </c>
      <c r="GW56" s="7">
        <v>0.4634146341</v>
      </c>
      <c r="GX56" s="7">
        <v>0.4390243902</v>
      </c>
      <c r="GY56" s="7">
        <v>0.39024390240000001</v>
      </c>
      <c r="GZ56" s="7">
        <v>0.4634146341</v>
      </c>
      <c r="HA56" s="7">
        <v>0.243902439</v>
      </c>
      <c r="HB56" s="7">
        <v>0.31707317070000002</v>
      </c>
      <c r="HC56" s="7">
        <v>0.34146341460000001</v>
      </c>
      <c r="HD56" s="7">
        <v>0.487804878</v>
      </c>
      <c r="HE56" s="7">
        <v>0.1219512195</v>
      </c>
      <c r="HF56" s="7">
        <v>0.1219512195</v>
      </c>
      <c r="HG56" s="7">
        <v>0.243902439</v>
      </c>
      <c r="HH56" s="7">
        <v>0.17073170730000001</v>
      </c>
      <c r="HI56" s="7">
        <v>9.7560975600000002E-2</v>
      </c>
      <c r="HJ56" s="7">
        <v>2.4390243900000001E-2</v>
      </c>
      <c r="HK56" s="7">
        <v>0</v>
      </c>
      <c r="HL56" s="7">
        <v>0</v>
      </c>
      <c r="HM56" s="7">
        <v>4.8780487800000001E-2</v>
      </c>
      <c r="HN56" s="7">
        <v>0</v>
      </c>
      <c r="HO56" s="7">
        <v>2.4390243900000001E-2</v>
      </c>
      <c r="HP56" s="7">
        <v>0</v>
      </c>
      <c r="HQ56" s="7">
        <v>0</v>
      </c>
      <c r="HR56" s="7">
        <v>0</v>
      </c>
      <c r="HS56" s="7">
        <v>0</v>
      </c>
      <c r="HT56" s="7">
        <v>0</v>
      </c>
      <c r="HU56" s="7">
        <v>0</v>
      </c>
      <c r="HV56" s="7">
        <v>0</v>
      </c>
      <c r="HW56" s="7">
        <v>0</v>
      </c>
      <c r="HX56" s="7">
        <v>0</v>
      </c>
      <c r="HY56" s="7">
        <v>0</v>
      </c>
      <c r="HZ56" s="7">
        <v>0.1219512195</v>
      </c>
      <c r="IA56" s="7">
        <v>0.1219512195</v>
      </c>
      <c r="IB56" s="7">
        <v>4.8780487800000001E-2</v>
      </c>
      <c r="IC56" s="7">
        <v>0.243902439</v>
      </c>
      <c r="ID56" s="7">
        <v>0.2195121951</v>
      </c>
      <c r="IE56" s="7">
        <v>0.4390243902</v>
      </c>
      <c r="IF56" s="7">
        <v>0.243902439</v>
      </c>
      <c r="IG56" s="7">
        <v>0.4390243902</v>
      </c>
      <c r="IH56" s="7">
        <v>0.31707317070000002</v>
      </c>
      <c r="II56" s="7">
        <v>0.4390243902</v>
      </c>
      <c r="IJ56" s="7">
        <v>0.70731707320000003</v>
      </c>
      <c r="IK56" s="7">
        <v>0.31707317070000002</v>
      </c>
      <c r="IL56" s="7">
        <v>0.34146341460000001</v>
      </c>
      <c r="IM56" s="7">
        <v>0</v>
      </c>
      <c r="IN56" s="7">
        <v>0</v>
      </c>
      <c r="IO56" s="7">
        <v>0</v>
      </c>
      <c r="IP56" s="7">
        <v>0</v>
      </c>
      <c r="IQ56" s="7">
        <v>3.3170731707000001</v>
      </c>
      <c r="IR56" s="7">
        <v>3.6585365853999998</v>
      </c>
      <c r="IS56" s="7">
        <v>3.0731707316999999</v>
      </c>
      <c r="IT56" s="7">
        <v>2.8780487804999999</v>
      </c>
      <c r="IU56" s="7" t="s">
        <v>1022</v>
      </c>
      <c r="IW56" s="7">
        <v>41</v>
      </c>
      <c r="IX56" s="7">
        <v>47</v>
      </c>
      <c r="IY56" s="7">
        <v>590</v>
      </c>
    </row>
    <row r="57" spans="1:259" x14ac:dyDescent="0.25">
      <c r="A57" s="7">
        <v>400078</v>
      </c>
      <c r="B57" s="7" t="s">
        <v>646</v>
      </c>
      <c r="D57" s="7" t="s">
        <v>52</v>
      </c>
      <c r="E57" s="7" t="s">
        <v>53</v>
      </c>
      <c r="M57" s="7" t="s">
        <v>46</v>
      </c>
      <c r="N57" s="7">
        <v>0.34129692830000002</v>
      </c>
      <c r="O57" s="7">
        <v>1</v>
      </c>
      <c r="P57" s="7">
        <v>1</v>
      </c>
      <c r="Q57" s="7">
        <v>0</v>
      </c>
      <c r="R57" s="7">
        <v>1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1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1</v>
      </c>
      <c r="AX57" s="7">
        <v>1</v>
      </c>
      <c r="AY57" s="7">
        <v>0</v>
      </c>
      <c r="AZ57" s="7">
        <v>1</v>
      </c>
      <c r="BA57" s="7">
        <v>1</v>
      </c>
      <c r="BB57" s="7">
        <v>1</v>
      </c>
      <c r="BC57" s="7">
        <v>4</v>
      </c>
      <c r="BD57" s="7">
        <v>4</v>
      </c>
      <c r="BE57" s="7">
        <v>3</v>
      </c>
      <c r="BF57" s="7">
        <v>4</v>
      </c>
      <c r="BG57" s="7">
        <v>4</v>
      </c>
      <c r="BH57" s="7">
        <v>4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0</v>
      </c>
      <c r="BX57" s="7">
        <v>0</v>
      </c>
      <c r="BY57" s="7">
        <v>0</v>
      </c>
      <c r="BZ57" s="7">
        <v>0</v>
      </c>
      <c r="CA57" s="7">
        <v>4</v>
      </c>
      <c r="CB57" s="7">
        <v>4</v>
      </c>
      <c r="CC57" s="7">
        <v>4</v>
      </c>
      <c r="CD57" s="7">
        <v>4</v>
      </c>
      <c r="CE57" s="7">
        <v>4</v>
      </c>
      <c r="CF57" s="7">
        <v>3</v>
      </c>
      <c r="CG57" s="7">
        <v>3</v>
      </c>
      <c r="CH57" s="7">
        <v>3</v>
      </c>
      <c r="CI57" s="7">
        <v>3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1</v>
      </c>
      <c r="CP57" s="7">
        <v>1</v>
      </c>
      <c r="CQ57" s="7">
        <v>1</v>
      </c>
      <c r="CR57" s="7">
        <v>1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1</v>
      </c>
      <c r="DC57" s="7">
        <v>1</v>
      </c>
      <c r="DD57" s="7">
        <v>1</v>
      </c>
      <c r="DE57" s="7">
        <v>1</v>
      </c>
      <c r="DF57" s="7">
        <v>1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  <c r="DS57" s="7">
        <v>0</v>
      </c>
      <c r="DT57" s="7">
        <v>1</v>
      </c>
      <c r="DU57" s="7">
        <v>0</v>
      </c>
      <c r="DV57" s="7">
        <v>0</v>
      </c>
      <c r="DW57" s="7">
        <v>0</v>
      </c>
      <c r="DX57" s="7">
        <v>0</v>
      </c>
      <c r="DY57" s="7">
        <v>0</v>
      </c>
      <c r="DZ57" s="7">
        <v>0</v>
      </c>
      <c r="EA57" s="7">
        <v>0</v>
      </c>
      <c r="EB57" s="7">
        <v>0</v>
      </c>
      <c r="EC57" s="7">
        <v>0</v>
      </c>
      <c r="ED57" s="7">
        <v>0</v>
      </c>
      <c r="EE57" s="7">
        <v>1</v>
      </c>
      <c r="EF57" s="7">
        <v>0</v>
      </c>
      <c r="EG57" s="7">
        <v>0</v>
      </c>
      <c r="EH57" s="7">
        <v>0</v>
      </c>
      <c r="EI57" s="7">
        <v>0</v>
      </c>
      <c r="EJ57" s="7">
        <v>0</v>
      </c>
      <c r="EK57" s="7">
        <v>1</v>
      </c>
      <c r="EL57" s="7">
        <v>0</v>
      </c>
      <c r="EM57" s="7">
        <v>1</v>
      </c>
      <c r="EN57" s="7">
        <v>0</v>
      </c>
      <c r="EO57" s="7">
        <v>1</v>
      </c>
      <c r="EP57" s="7">
        <v>1</v>
      </c>
      <c r="EQ57" s="7">
        <v>1</v>
      </c>
      <c r="ER57" s="7">
        <v>1</v>
      </c>
      <c r="ES57" s="7">
        <v>1</v>
      </c>
      <c r="ET57" s="7">
        <v>0</v>
      </c>
      <c r="EU57" s="7">
        <v>0</v>
      </c>
      <c r="EV57" s="7">
        <v>0</v>
      </c>
      <c r="EW57" s="7">
        <v>0</v>
      </c>
      <c r="EX57" s="7">
        <v>0</v>
      </c>
      <c r="EY57" s="7">
        <v>0</v>
      </c>
      <c r="EZ57" s="7">
        <v>0</v>
      </c>
      <c r="FA57" s="7">
        <v>0</v>
      </c>
      <c r="FB57" s="7">
        <v>0</v>
      </c>
      <c r="FC57" s="7">
        <v>0</v>
      </c>
      <c r="FD57" s="7">
        <v>2</v>
      </c>
      <c r="FE57" s="7">
        <v>4</v>
      </c>
      <c r="FF57" s="7">
        <v>3</v>
      </c>
      <c r="FG57" s="7">
        <v>4</v>
      </c>
      <c r="FH57" s="7">
        <v>4</v>
      </c>
      <c r="FI57" s="7">
        <v>4</v>
      </c>
      <c r="FJ57" s="7">
        <v>4</v>
      </c>
      <c r="FK57" s="7">
        <v>4</v>
      </c>
      <c r="FL57" s="7">
        <v>3</v>
      </c>
      <c r="FM57" s="7">
        <v>0</v>
      </c>
      <c r="FN57" s="7">
        <v>0</v>
      </c>
      <c r="FO57" s="7">
        <v>0</v>
      </c>
      <c r="FP57" s="7">
        <v>0</v>
      </c>
      <c r="FQ57" s="7">
        <v>0</v>
      </c>
      <c r="FR57" s="7">
        <v>0</v>
      </c>
      <c r="FS57" s="7">
        <v>0</v>
      </c>
      <c r="FT57" s="7">
        <v>0</v>
      </c>
      <c r="FU57" s="7">
        <v>1</v>
      </c>
      <c r="FV57" s="7">
        <v>0</v>
      </c>
      <c r="FW57" s="7">
        <v>0</v>
      </c>
      <c r="FX57" s="7">
        <v>1</v>
      </c>
      <c r="FY57" s="7">
        <v>1</v>
      </c>
      <c r="FZ57" s="7">
        <v>1</v>
      </c>
      <c r="GA57" s="7">
        <v>0</v>
      </c>
      <c r="GB57" s="7">
        <v>0</v>
      </c>
      <c r="GC57" s="7">
        <v>0</v>
      </c>
      <c r="GD57" s="7">
        <v>0</v>
      </c>
      <c r="GE57" s="7">
        <v>0</v>
      </c>
      <c r="GF57" s="7">
        <v>0</v>
      </c>
      <c r="GG57" s="7">
        <v>0</v>
      </c>
      <c r="GH57" s="7">
        <v>0</v>
      </c>
      <c r="GI57" s="7">
        <v>0</v>
      </c>
      <c r="GJ57" s="7">
        <v>0</v>
      </c>
      <c r="GK57" s="7">
        <v>0</v>
      </c>
      <c r="GL57" s="7">
        <v>0</v>
      </c>
      <c r="GM57" s="7">
        <v>0</v>
      </c>
      <c r="GN57" s="7">
        <v>0</v>
      </c>
      <c r="GO57" s="7">
        <v>0</v>
      </c>
      <c r="GP57" s="7">
        <v>0</v>
      </c>
      <c r="GQ57" s="7">
        <v>1</v>
      </c>
      <c r="GR57" s="7">
        <v>0</v>
      </c>
      <c r="GS57" s="7">
        <v>0</v>
      </c>
      <c r="GT57" s="7">
        <v>0</v>
      </c>
      <c r="GU57" s="7">
        <v>0</v>
      </c>
      <c r="GV57" s="7">
        <v>1</v>
      </c>
      <c r="GW57" s="7">
        <v>0</v>
      </c>
      <c r="GX57" s="7">
        <v>1</v>
      </c>
      <c r="GY57" s="7">
        <v>1</v>
      </c>
      <c r="GZ57" s="7">
        <v>1</v>
      </c>
      <c r="HA57" s="7">
        <v>1</v>
      </c>
      <c r="HB57" s="7">
        <v>0</v>
      </c>
      <c r="HC57" s="7">
        <v>0</v>
      </c>
      <c r="HD57" s="7">
        <v>0</v>
      </c>
      <c r="HE57" s="7">
        <v>0</v>
      </c>
      <c r="HF57" s="7">
        <v>0</v>
      </c>
      <c r="HG57" s="7">
        <v>0</v>
      </c>
      <c r="HH57" s="7">
        <v>0</v>
      </c>
      <c r="HI57" s="7">
        <v>0</v>
      </c>
      <c r="HJ57" s="7">
        <v>0</v>
      </c>
      <c r="HK57" s="7">
        <v>0</v>
      </c>
      <c r="HL57" s="7">
        <v>0</v>
      </c>
      <c r="HM57" s="7">
        <v>0</v>
      </c>
      <c r="HN57" s="7">
        <v>0</v>
      </c>
      <c r="HO57" s="7">
        <v>0</v>
      </c>
      <c r="HP57" s="7">
        <v>0</v>
      </c>
      <c r="HQ57" s="7">
        <v>0</v>
      </c>
      <c r="HR57" s="7">
        <v>0</v>
      </c>
      <c r="HS57" s="7">
        <v>0</v>
      </c>
      <c r="HT57" s="7">
        <v>0</v>
      </c>
      <c r="HU57" s="7">
        <v>0</v>
      </c>
      <c r="HV57" s="7">
        <v>0</v>
      </c>
      <c r="HW57" s="7">
        <v>0</v>
      </c>
      <c r="HX57" s="7">
        <v>0</v>
      </c>
      <c r="HY57" s="7">
        <v>0</v>
      </c>
      <c r="HZ57" s="7">
        <v>0</v>
      </c>
      <c r="IA57" s="7">
        <v>0</v>
      </c>
      <c r="IB57" s="7">
        <v>0</v>
      </c>
      <c r="IC57" s="7">
        <v>0</v>
      </c>
      <c r="ID57" s="7">
        <v>1</v>
      </c>
      <c r="IE57" s="7">
        <v>0</v>
      </c>
      <c r="IF57" s="7">
        <v>0</v>
      </c>
      <c r="IG57" s="7">
        <v>0</v>
      </c>
      <c r="IH57" s="7">
        <v>0</v>
      </c>
      <c r="II57" s="7">
        <v>1</v>
      </c>
      <c r="IJ57" s="7">
        <v>1</v>
      </c>
      <c r="IK57" s="7">
        <v>1</v>
      </c>
      <c r="IL57" s="7">
        <v>0</v>
      </c>
      <c r="IM57" s="7">
        <v>0</v>
      </c>
      <c r="IN57" s="7">
        <v>0</v>
      </c>
      <c r="IO57" s="7">
        <v>0</v>
      </c>
      <c r="IP57" s="7">
        <v>0</v>
      </c>
      <c r="IQ57" s="7">
        <v>4</v>
      </c>
      <c r="IR57" s="7">
        <v>4</v>
      </c>
      <c r="IS57" s="7">
        <v>4</v>
      </c>
      <c r="IT57" s="7">
        <v>2</v>
      </c>
      <c r="IU57" s="7" t="s">
        <v>1023</v>
      </c>
      <c r="IW57" s="7">
        <v>1</v>
      </c>
      <c r="IX57" s="7">
        <v>1</v>
      </c>
      <c r="IY57" s="7">
        <v>293</v>
      </c>
    </row>
    <row r="58" spans="1:259" x14ac:dyDescent="0.25">
      <c r="A58" s="7">
        <v>400079</v>
      </c>
      <c r="B58" s="7" t="s">
        <v>1698</v>
      </c>
      <c r="D58" s="7" t="s">
        <v>52</v>
      </c>
      <c r="E58" s="7" t="s">
        <v>53</v>
      </c>
      <c r="M58" s="7" t="s">
        <v>46</v>
      </c>
      <c r="IU58" s="7" t="s">
        <v>1699</v>
      </c>
      <c r="IY58" s="7">
        <v>619</v>
      </c>
    </row>
    <row r="59" spans="1:259" x14ac:dyDescent="0.25">
      <c r="A59" s="7">
        <v>400080</v>
      </c>
      <c r="B59" s="7" t="s">
        <v>1700</v>
      </c>
      <c r="D59" s="7" t="s">
        <v>52</v>
      </c>
      <c r="E59" s="7" t="s">
        <v>53</v>
      </c>
      <c r="M59" s="7" t="s">
        <v>46</v>
      </c>
      <c r="IU59" s="7" t="s">
        <v>1701</v>
      </c>
      <c r="IY59" s="7">
        <v>615</v>
      </c>
    </row>
    <row r="60" spans="1:259" x14ac:dyDescent="0.25">
      <c r="A60" s="7">
        <v>400081</v>
      </c>
      <c r="B60" s="7" t="s">
        <v>1702</v>
      </c>
      <c r="D60" s="7" t="s">
        <v>52</v>
      </c>
      <c r="E60" s="7" t="s">
        <v>53</v>
      </c>
      <c r="M60" s="7" t="s">
        <v>46</v>
      </c>
      <c r="IU60" s="7" t="s">
        <v>1703</v>
      </c>
      <c r="IY60" s="7">
        <v>283</v>
      </c>
    </row>
    <row r="61" spans="1:259" x14ac:dyDescent="0.25">
      <c r="A61" s="7">
        <v>400082</v>
      </c>
      <c r="B61" s="7" t="s">
        <v>1704</v>
      </c>
      <c r="D61" s="7" t="s">
        <v>52</v>
      </c>
      <c r="E61" s="7" t="s">
        <v>53</v>
      </c>
      <c r="M61" s="7" t="s">
        <v>46</v>
      </c>
      <c r="IU61" s="7" t="s">
        <v>1705</v>
      </c>
      <c r="IY61" s="7">
        <v>555</v>
      </c>
    </row>
    <row r="62" spans="1:259" x14ac:dyDescent="0.25">
      <c r="A62" s="7">
        <v>400083</v>
      </c>
      <c r="B62" s="7" t="s">
        <v>1706</v>
      </c>
      <c r="D62" s="7" t="s">
        <v>52</v>
      </c>
      <c r="E62" s="7" t="s">
        <v>53</v>
      </c>
      <c r="M62" s="7" t="s">
        <v>46</v>
      </c>
      <c r="IU62" s="7" t="s">
        <v>1707</v>
      </c>
      <c r="IY62" s="7">
        <v>381</v>
      </c>
    </row>
    <row r="63" spans="1:259" x14ac:dyDescent="0.25">
      <c r="A63" s="7">
        <v>400084</v>
      </c>
      <c r="B63" s="7" t="s">
        <v>1708</v>
      </c>
      <c r="D63" s="7" t="s">
        <v>52</v>
      </c>
      <c r="E63" s="7" t="s">
        <v>53</v>
      </c>
      <c r="M63" s="7" t="s">
        <v>46</v>
      </c>
      <c r="IU63" s="7" t="s">
        <v>1709</v>
      </c>
      <c r="IY63" s="7">
        <v>286</v>
      </c>
    </row>
    <row r="64" spans="1:259" x14ac:dyDescent="0.25">
      <c r="A64" s="7">
        <v>400085</v>
      </c>
      <c r="B64" s="7" t="s">
        <v>1710</v>
      </c>
      <c r="D64" s="7" t="s">
        <v>52</v>
      </c>
      <c r="E64" s="7" t="s">
        <v>53</v>
      </c>
      <c r="M64" s="7" t="s">
        <v>50</v>
      </c>
      <c r="IU64" s="7" t="s">
        <v>1711</v>
      </c>
      <c r="IY64" s="7">
        <v>611</v>
      </c>
    </row>
    <row r="65" spans="1:259" x14ac:dyDescent="0.25">
      <c r="A65" s="7">
        <v>400086</v>
      </c>
      <c r="B65" s="7" t="s">
        <v>649</v>
      </c>
      <c r="D65" s="7" t="s">
        <v>52</v>
      </c>
      <c r="E65" s="7" t="s">
        <v>53</v>
      </c>
      <c r="M65" s="7" t="s">
        <v>50</v>
      </c>
      <c r="N65" s="7">
        <v>7.3578595318</v>
      </c>
      <c r="O65" s="7">
        <v>21</v>
      </c>
      <c r="P65" s="7">
        <v>21</v>
      </c>
      <c r="Q65" s="7">
        <v>0</v>
      </c>
      <c r="R65" s="7">
        <v>19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2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9.5238095199999998E-2</v>
      </c>
      <c r="AE65" s="7">
        <v>9.5238095199999998E-2</v>
      </c>
      <c r="AF65" s="7">
        <v>4.7619047599999999E-2</v>
      </c>
      <c r="AG65" s="7">
        <v>4.7619047599999999E-2</v>
      </c>
      <c r="AH65" s="7">
        <v>4.7619047599999999E-2</v>
      </c>
      <c r="AI65" s="7">
        <v>0.14285714290000001</v>
      </c>
      <c r="AJ65" s="7">
        <v>0.14285714290000001</v>
      </c>
      <c r="AK65" s="7">
        <v>0.33333333329999998</v>
      </c>
      <c r="AL65" s="7">
        <v>0.38095238100000001</v>
      </c>
      <c r="AM65" s="7">
        <v>0.28571428570000001</v>
      </c>
      <c r="AN65" s="7">
        <v>9.5238095199999998E-2</v>
      </c>
      <c r="AO65" s="7">
        <v>0.28571428570000001</v>
      </c>
      <c r="AP65" s="7">
        <v>0.14285714290000001</v>
      </c>
      <c r="AQ65" s="7">
        <v>4.7619047599999999E-2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0.52380952380000001</v>
      </c>
      <c r="AX65" s="7">
        <v>0.57142857140000003</v>
      </c>
      <c r="AY65" s="7">
        <v>0.66666666669999997</v>
      </c>
      <c r="AZ65" s="7">
        <v>0.85714285710000004</v>
      </c>
      <c r="BA65" s="7">
        <v>0.57142857140000003</v>
      </c>
      <c r="BB65" s="7">
        <v>0.61904761900000005</v>
      </c>
      <c r="BC65" s="7">
        <v>3.45</v>
      </c>
      <c r="BD65" s="7">
        <v>3.5238095237999998</v>
      </c>
      <c r="BE65" s="7">
        <v>3.6190476189999998</v>
      </c>
      <c r="BF65" s="7">
        <v>3.8095238094999999</v>
      </c>
      <c r="BG65" s="7">
        <v>3.4285714286000002</v>
      </c>
      <c r="BH65" s="7">
        <v>3.2857142857000001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0.14285714290000001</v>
      </c>
      <c r="BP65" s="7">
        <v>0.28571428570000001</v>
      </c>
      <c r="BQ65" s="7">
        <v>0.2380952381</v>
      </c>
      <c r="BR65" s="7">
        <v>0</v>
      </c>
      <c r="BS65" s="7">
        <v>0</v>
      </c>
      <c r="BT65" s="7">
        <v>4.7619047599999999E-2</v>
      </c>
      <c r="BU65" s="7">
        <v>0</v>
      </c>
      <c r="BV65" s="7">
        <v>9.5238095199999998E-2</v>
      </c>
      <c r="BW65" s="7">
        <v>0.14285714290000001</v>
      </c>
      <c r="BX65" s="7">
        <v>0.2380952381</v>
      </c>
      <c r="BY65" s="7">
        <v>0.28571428570000001</v>
      </c>
      <c r="BZ65" s="7">
        <v>0.1904761905</v>
      </c>
      <c r="CA65" s="7">
        <v>3.85</v>
      </c>
      <c r="CB65" s="7">
        <v>3.7619047618999999</v>
      </c>
      <c r="CC65" s="7">
        <v>3.6190476189999998</v>
      </c>
      <c r="CD65" s="7">
        <v>3.85</v>
      </c>
      <c r="CE65" s="7">
        <v>3.6</v>
      </c>
      <c r="CF65" s="7">
        <v>3.25</v>
      </c>
      <c r="CG65" s="7">
        <v>2.8095238094999999</v>
      </c>
      <c r="CH65" s="7">
        <v>2.4285714286000002</v>
      </c>
      <c r="CI65" s="7">
        <v>2.6666666666999999</v>
      </c>
      <c r="CJ65" s="7">
        <v>0.14285714290000001</v>
      </c>
      <c r="CK65" s="7">
        <v>0.2380952381</v>
      </c>
      <c r="CL65" s="7">
        <v>0.28571428570000001</v>
      </c>
      <c r="CM65" s="7">
        <v>0.14285714290000001</v>
      </c>
      <c r="CN65" s="7">
        <v>0.1904761905</v>
      </c>
      <c r="CO65" s="7">
        <v>0.42857142860000003</v>
      </c>
      <c r="CP65" s="7">
        <v>0.28571428570000001</v>
      </c>
      <c r="CQ65" s="7">
        <v>0.14285714290000001</v>
      </c>
      <c r="CR65" s="7">
        <v>0.2380952381</v>
      </c>
      <c r="CS65" s="7">
        <v>4.7619047599999999E-2</v>
      </c>
      <c r="CT65" s="7">
        <v>0</v>
      </c>
      <c r="CU65" s="7">
        <v>0</v>
      </c>
      <c r="CV65" s="7">
        <v>4.7619047599999999E-2</v>
      </c>
      <c r="CW65" s="7">
        <v>4.7619047599999999E-2</v>
      </c>
      <c r="CX65" s="7">
        <v>4.7619047599999999E-2</v>
      </c>
      <c r="CY65" s="7">
        <v>0</v>
      </c>
      <c r="CZ65" s="7">
        <v>0</v>
      </c>
      <c r="DA65" s="7">
        <v>0</v>
      </c>
      <c r="DB65" s="7">
        <v>0.80952380950000002</v>
      </c>
      <c r="DC65" s="7">
        <v>0.7619047619</v>
      </c>
      <c r="DD65" s="7">
        <v>0.66666666669999997</v>
      </c>
      <c r="DE65" s="7">
        <v>0.80952380950000002</v>
      </c>
      <c r="DF65" s="7">
        <v>0.66666666669999997</v>
      </c>
      <c r="DG65" s="7">
        <v>0.38095238100000001</v>
      </c>
      <c r="DH65" s="7">
        <v>0.33333333329999998</v>
      </c>
      <c r="DI65" s="7">
        <v>0.28571428570000001</v>
      </c>
      <c r="DJ65" s="7">
        <v>0.33333333329999998</v>
      </c>
      <c r="DK65" s="7">
        <v>0.14285714290000001</v>
      </c>
      <c r="DL65" s="7">
        <v>0</v>
      </c>
      <c r="DM65" s="7">
        <v>0</v>
      </c>
      <c r="DN65" s="7">
        <v>4.7619047599999999E-2</v>
      </c>
      <c r="DO65" s="7">
        <v>0</v>
      </c>
      <c r="DP65" s="7">
        <v>4.7619047599999999E-2</v>
      </c>
      <c r="DQ65" s="7">
        <v>0.14285714290000001</v>
      </c>
      <c r="DR65" s="7">
        <v>0</v>
      </c>
      <c r="DS65" s="7">
        <v>4.7619047599999999E-2</v>
      </c>
      <c r="DT65" s="7">
        <v>9.5238095199999998E-2</v>
      </c>
      <c r="DU65" s="7">
        <v>9.5238095199999998E-2</v>
      </c>
      <c r="DV65" s="7">
        <v>0</v>
      </c>
      <c r="DW65" s="7">
        <v>0.14285714290000001</v>
      </c>
      <c r="DX65" s="7">
        <v>4.7619047599999999E-2</v>
      </c>
      <c r="DY65" s="7">
        <v>4.7619047599999999E-2</v>
      </c>
      <c r="DZ65" s="7">
        <v>0.14285714290000001</v>
      </c>
      <c r="EA65" s="7">
        <v>4.7619047599999999E-2</v>
      </c>
      <c r="EB65" s="7">
        <v>0.1904761905</v>
      </c>
      <c r="EC65" s="7">
        <v>0.28571428570000001</v>
      </c>
      <c r="ED65" s="7">
        <v>0.47619047619999999</v>
      </c>
      <c r="EE65" s="7">
        <v>0.42857142860000003</v>
      </c>
      <c r="EF65" s="7">
        <v>0.33333333329999998</v>
      </c>
      <c r="EG65" s="7">
        <v>0.33333333329999998</v>
      </c>
      <c r="EH65" s="7">
        <v>0.42857142860000003</v>
      </c>
      <c r="EI65" s="7">
        <v>0.42857142860000003</v>
      </c>
      <c r="EJ65" s="7">
        <v>0.47619047619999999</v>
      </c>
      <c r="EK65" s="7">
        <v>0.42857142860000003</v>
      </c>
      <c r="EL65" s="7">
        <v>0.38095238100000001</v>
      </c>
      <c r="EM65" s="7">
        <v>0.42857142860000003</v>
      </c>
      <c r="EN65" s="7">
        <v>0.57142857140000003</v>
      </c>
      <c r="EO65" s="7">
        <v>0.47619047619999999</v>
      </c>
      <c r="EP65" s="7">
        <v>0.61904761900000005</v>
      </c>
      <c r="EQ65" s="7">
        <v>0.38095238100000001</v>
      </c>
      <c r="ER65" s="7">
        <v>0.2380952381</v>
      </c>
      <c r="ES65" s="7">
        <v>0.47619047619999999</v>
      </c>
      <c r="ET65" s="7">
        <v>0.33333333329999998</v>
      </c>
      <c r="EU65" s="7">
        <v>9.5238095199999998E-2</v>
      </c>
      <c r="EV65" s="7">
        <v>0</v>
      </c>
      <c r="EW65" s="7">
        <v>0</v>
      </c>
      <c r="EX65" s="7">
        <v>0</v>
      </c>
      <c r="EY65" s="7">
        <v>0</v>
      </c>
      <c r="EZ65" s="7">
        <v>9.5238095199999998E-2</v>
      </c>
      <c r="FA65" s="7">
        <v>4.7619047599999999E-2</v>
      </c>
      <c r="FB65" s="7">
        <v>0</v>
      </c>
      <c r="FC65" s="7">
        <v>0</v>
      </c>
      <c r="FD65" s="7">
        <v>3</v>
      </c>
      <c r="FE65" s="7">
        <v>3.3333333333000001</v>
      </c>
      <c r="FF65" s="7">
        <v>3.5714285713999998</v>
      </c>
      <c r="FG65" s="7">
        <v>3.2380952381000001</v>
      </c>
      <c r="FH65" s="7">
        <v>3.5714285713999998</v>
      </c>
      <c r="FI65" s="7">
        <v>3.2631578947</v>
      </c>
      <c r="FJ65" s="7">
        <v>2.8</v>
      </c>
      <c r="FK65" s="7">
        <v>3.4285714286000002</v>
      </c>
      <c r="FL65" s="7">
        <v>3.0476190476</v>
      </c>
      <c r="FM65" s="7">
        <v>9.5238095199999998E-2</v>
      </c>
      <c r="FN65" s="7">
        <v>0</v>
      </c>
      <c r="FO65" s="7">
        <v>4.7619047599999999E-2</v>
      </c>
      <c r="FP65" s="7">
        <v>0</v>
      </c>
      <c r="FQ65" s="7">
        <v>0.14285714290000001</v>
      </c>
      <c r="FR65" s="7">
        <v>4.7619047599999999E-2</v>
      </c>
      <c r="FS65" s="7">
        <v>0</v>
      </c>
      <c r="FT65" s="7">
        <v>0.14285714290000001</v>
      </c>
      <c r="FU65" s="7">
        <v>9.5238095199999998E-2</v>
      </c>
      <c r="FV65" s="7">
        <v>0.42857142860000003</v>
      </c>
      <c r="FW65" s="7">
        <v>0</v>
      </c>
      <c r="FX65" s="7">
        <v>0.90476190479999996</v>
      </c>
      <c r="FY65" s="7">
        <v>0.57142857140000003</v>
      </c>
      <c r="FZ65" s="7">
        <v>0.1904761905</v>
      </c>
      <c r="GA65" s="7">
        <v>4.7619047599999999E-2</v>
      </c>
      <c r="GB65" s="7">
        <v>9.5238095199999998E-2</v>
      </c>
      <c r="GC65" s="7">
        <v>0.28571428570000001</v>
      </c>
      <c r="GD65" s="7">
        <v>4.7619047599999999E-2</v>
      </c>
      <c r="GE65" s="7">
        <v>0.28571428570000001</v>
      </c>
      <c r="GF65" s="7">
        <v>0.28571428570000001</v>
      </c>
      <c r="GG65" s="7">
        <v>0</v>
      </c>
      <c r="GH65" s="7">
        <v>4.7619047599999999E-2</v>
      </c>
      <c r="GI65" s="7">
        <v>0.2380952381</v>
      </c>
      <c r="GJ65" s="7">
        <v>0</v>
      </c>
      <c r="GK65" s="7">
        <v>0</v>
      </c>
      <c r="GL65" s="7">
        <v>0</v>
      </c>
      <c r="GM65" s="7">
        <v>0</v>
      </c>
      <c r="GN65" s="7">
        <v>0.1904761905</v>
      </c>
      <c r="GO65" s="7">
        <v>0.14285714290000001</v>
      </c>
      <c r="GP65" s="7">
        <v>0</v>
      </c>
      <c r="GQ65" s="7">
        <v>0.14285714290000001</v>
      </c>
      <c r="GR65" s="7">
        <v>4.7619047599999999E-2</v>
      </c>
      <c r="GS65" s="7">
        <v>0.52380952380000001</v>
      </c>
      <c r="GT65" s="7">
        <v>0.33333333329999998</v>
      </c>
      <c r="GU65" s="7">
        <v>0.33333333329999998</v>
      </c>
      <c r="GV65" s="7">
        <v>0.52380952380000001</v>
      </c>
      <c r="GW65" s="7">
        <v>0.52380952380000001</v>
      </c>
      <c r="GX65" s="7">
        <v>0.61904761900000005</v>
      </c>
      <c r="GY65" s="7">
        <v>0.1904761905</v>
      </c>
      <c r="GZ65" s="7">
        <v>0.14285714290000001</v>
      </c>
      <c r="HA65" s="7">
        <v>4.7619047599999999E-2</v>
      </c>
      <c r="HB65" s="7">
        <v>0.1904761905</v>
      </c>
      <c r="HC65" s="7">
        <v>0.1904761905</v>
      </c>
      <c r="HD65" s="7">
        <v>0.2380952381</v>
      </c>
      <c r="HE65" s="7">
        <v>0.2380952381</v>
      </c>
      <c r="HF65" s="7">
        <v>0.28571428570000001</v>
      </c>
      <c r="HG65" s="7">
        <v>0.33333333329999998</v>
      </c>
      <c r="HH65" s="7">
        <v>0.2380952381</v>
      </c>
      <c r="HI65" s="7">
        <v>9.5238095199999998E-2</v>
      </c>
      <c r="HJ65" s="7">
        <v>4.7619047599999999E-2</v>
      </c>
      <c r="HK65" s="7">
        <v>0</v>
      </c>
      <c r="HL65" s="7">
        <v>0</v>
      </c>
      <c r="HM65" s="7">
        <v>9.5238095199999998E-2</v>
      </c>
      <c r="HN65" s="7">
        <v>0</v>
      </c>
      <c r="HO65" s="7">
        <v>0</v>
      </c>
      <c r="HP65" s="7">
        <v>0</v>
      </c>
      <c r="HQ65" s="7">
        <v>4.7619047599999999E-2</v>
      </c>
      <c r="HR65" s="7">
        <v>4.7619047599999999E-2</v>
      </c>
      <c r="HS65" s="7">
        <v>4.7619047599999999E-2</v>
      </c>
      <c r="HT65" s="7">
        <v>4.7619047599999999E-2</v>
      </c>
      <c r="HU65" s="7">
        <v>4.7619047599999999E-2</v>
      </c>
      <c r="HV65" s="7">
        <v>4.7619047599999999E-2</v>
      </c>
      <c r="HW65" s="7">
        <v>9.5238095199999998E-2</v>
      </c>
      <c r="HX65" s="7">
        <v>0</v>
      </c>
      <c r="HY65" s="7">
        <v>0</v>
      </c>
      <c r="HZ65" s="7">
        <v>4.7619047599999999E-2</v>
      </c>
      <c r="IA65" s="7">
        <v>9.5238095199999998E-2</v>
      </c>
      <c r="IB65" s="7">
        <v>4.7619047599999999E-2</v>
      </c>
      <c r="IC65" s="7">
        <v>9.5238095199999998E-2</v>
      </c>
      <c r="ID65" s="7">
        <v>0.1904761905</v>
      </c>
      <c r="IE65" s="7">
        <v>0.47619047619999999</v>
      </c>
      <c r="IF65" s="7">
        <v>0.33333333329999998</v>
      </c>
      <c r="IG65" s="7">
        <v>0.38095238100000001</v>
      </c>
      <c r="IH65" s="7">
        <v>0.57142857140000003</v>
      </c>
      <c r="II65" s="7">
        <v>0.28571428570000001</v>
      </c>
      <c r="IJ65" s="7">
        <v>0.57142857140000003</v>
      </c>
      <c r="IK65" s="7">
        <v>0.47619047619999999</v>
      </c>
      <c r="IL65" s="7">
        <v>0.14285714290000001</v>
      </c>
      <c r="IM65" s="7">
        <v>4.7619047599999999E-2</v>
      </c>
      <c r="IN65" s="7">
        <v>4.7619047599999999E-2</v>
      </c>
      <c r="IO65" s="7">
        <v>4.7619047599999999E-2</v>
      </c>
      <c r="IP65" s="7">
        <v>4.7619047599999999E-2</v>
      </c>
      <c r="IQ65" s="7">
        <v>3</v>
      </c>
      <c r="IR65" s="7">
        <v>3.55</v>
      </c>
      <c r="IS65" s="7">
        <v>3.4</v>
      </c>
      <c r="IT65" s="7">
        <v>2.85</v>
      </c>
      <c r="IU65" s="7" t="s">
        <v>1024</v>
      </c>
      <c r="IW65" s="7">
        <v>21</v>
      </c>
      <c r="IX65" s="7">
        <v>22</v>
      </c>
      <c r="IY65" s="7">
        <v>299</v>
      </c>
    </row>
    <row r="66" spans="1:259" x14ac:dyDescent="0.25">
      <c r="A66" s="7">
        <v>400087</v>
      </c>
      <c r="B66" s="7" t="s">
        <v>707</v>
      </c>
      <c r="D66" s="7" t="s">
        <v>52</v>
      </c>
      <c r="E66" s="7" t="s">
        <v>53</v>
      </c>
      <c r="M66" s="7" t="s">
        <v>50</v>
      </c>
      <c r="N66" s="7">
        <v>27.966101694999999</v>
      </c>
      <c r="O66" s="7">
        <v>56</v>
      </c>
      <c r="P66" s="7">
        <v>56</v>
      </c>
      <c r="Q66" s="7">
        <v>0</v>
      </c>
      <c r="R66" s="7">
        <v>50</v>
      </c>
      <c r="S66" s="7">
        <v>0</v>
      </c>
      <c r="T66" s="7">
        <v>2</v>
      </c>
      <c r="U66" s="7">
        <v>0</v>
      </c>
      <c r="V66" s="7">
        <v>0</v>
      </c>
      <c r="W66" s="7">
        <v>1</v>
      </c>
      <c r="X66" s="7">
        <v>2</v>
      </c>
      <c r="Y66" s="7">
        <v>5.3571428599999998E-2</v>
      </c>
      <c r="Z66" s="7">
        <v>5.3571428599999998E-2</v>
      </c>
      <c r="AA66" s="7">
        <v>1.7857142900000001E-2</v>
      </c>
      <c r="AB66" s="7">
        <v>5.3571428599999998E-2</v>
      </c>
      <c r="AC66" s="7">
        <v>8.9285714299999999E-2</v>
      </c>
      <c r="AD66" s="7">
        <v>0.1964285714</v>
      </c>
      <c r="AE66" s="7">
        <v>5.3571428599999998E-2</v>
      </c>
      <c r="AF66" s="7">
        <v>3.5714285700000001E-2</v>
      </c>
      <c r="AG66" s="7">
        <v>0.14285714290000001</v>
      </c>
      <c r="AH66" s="7">
        <v>8.9285714299999999E-2</v>
      </c>
      <c r="AI66" s="7">
        <v>0.1964285714</v>
      </c>
      <c r="AJ66" s="7">
        <v>0.21428571430000001</v>
      </c>
      <c r="AK66" s="7">
        <v>0.44642857139999997</v>
      </c>
      <c r="AL66" s="7">
        <v>0.30357142860000003</v>
      </c>
      <c r="AM66" s="7">
        <v>0.32142857139999997</v>
      </c>
      <c r="AN66" s="7">
        <v>0.23214285709999999</v>
      </c>
      <c r="AO66" s="7">
        <v>0.26785714290000001</v>
      </c>
      <c r="AP66" s="7">
        <v>0.33928571429999999</v>
      </c>
      <c r="AQ66" s="7">
        <v>0</v>
      </c>
      <c r="AR66" s="7">
        <v>3.5714285700000001E-2</v>
      </c>
      <c r="AS66" s="7">
        <v>0</v>
      </c>
      <c r="AT66" s="7">
        <v>0</v>
      </c>
      <c r="AU66" s="7">
        <v>1.7857142900000001E-2</v>
      </c>
      <c r="AV66" s="7">
        <v>0</v>
      </c>
      <c r="AW66" s="7">
        <v>0.44642857139999997</v>
      </c>
      <c r="AX66" s="7">
        <v>0.57142857140000003</v>
      </c>
      <c r="AY66" s="7">
        <v>0.51785714289999996</v>
      </c>
      <c r="AZ66" s="7">
        <v>0.625</v>
      </c>
      <c r="BA66" s="7">
        <v>0.42857142860000003</v>
      </c>
      <c r="BB66" s="7">
        <v>0.25</v>
      </c>
      <c r="BC66" s="7">
        <v>3.2857142857000001</v>
      </c>
      <c r="BD66" s="7">
        <v>3.4444444444000002</v>
      </c>
      <c r="BE66" s="7">
        <v>3.3392857142999999</v>
      </c>
      <c r="BF66" s="7">
        <v>3.4285714286000002</v>
      </c>
      <c r="BG66" s="7">
        <v>3.0545454544999999</v>
      </c>
      <c r="BH66" s="7">
        <v>2.6428571429000001</v>
      </c>
      <c r="BI66" s="7">
        <v>0</v>
      </c>
      <c r="BJ66" s="7">
        <v>3.5714285700000001E-2</v>
      </c>
      <c r="BK66" s="7">
        <v>3.5714285700000001E-2</v>
      </c>
      <c r="BL66" s="7">
        <v>0.1071428571</v>
      </c>
      <c r="BM66" s="7">
        <v>0</v>
      </c>
      <c r="BN66" s="7">
        <v>5.3571428599999998E-2</v>
      </c>
      <c r="BO66" s="7">
        <v>0.16071428569999999</v>
      </c>
      <c r="BP66" s="7">
        <v>0.16071428569999999</v>
      </c>
      <c r="BQ66" s="7">
        <v>0.1785714286</v>
      </c>
      <c r="BR66" s="7">
        <v>0.1071428571</v>
      </c>
      <c r="BS66" s="7">
        <v>7.1428571400000002E-2</v>
      </c>
      <c r="BT66" s="7">
        <v>0.1071428571</v>
      </c>
      <c r="BU66" s="7">
        <v>5.3571428599999998E-2</v>
      </c>
      <c r="BV66" s="7">
        <v>0.14285714290000001</v>
      </c>
      <c r="BW66" s="7">
        <v>0.14285714290000001</v>
      </c>
      <c r="BX66" s="7">
        <v>0.1785714286</v>
      </c>
      <c r="BY66" s="7">
        <v>0.1785714286</v>
      </c>
      <c r="BZ66" s="7">
        <v>0.125</v>
      </c>
      <c r="CA66" s="7">
        <v>3.5357142857000001</v>
      </c>
      <c r="CB66" s="7">
        <v>3.375</v>
      </c>
      <c r="CC66" s="7">
        <v>3.2321428570999999</v>
      </c>
      <c r="CD66" s="7">
        <v>3.2678571429000001</v>
      </c>
      <c r="CE66" s="7">
        <v>3.3636363636</v>
      </c>
      <c r="CF66" s="7">
        <v>3.1272727272999998</v>
      </c>
      <c r="CG66" s="7">
        <v>2.7454545454999999</v>
      </c>
      <c r="CH66" s="7">
        <v>2.8727272727000002</v>
      </c>
      <c r="CI66" s="7">
        <v>2.9272727273000001</v>
      </c>
      <c r="CJ66" s="7">
        <v>0.25</v>
      </c>
      <c r="CK66" s="7">
        <v>0.375</v>
      </c>
      <c r="CL66" s="7">
        <v>0.44642857139999997</v>
      </c>
      <c r="CM66" s="7">
        <v>0.30357142860000003</v>
      </c>
      <c r="CN66" s="7">
        <v>0.33928571429999999</v>
      </c>
      <c r="CO66" s="7">
        <v>0.41071428570000001</v>
      </c>
      <c r="CP66" s="7">
        <v>0.39285714290000001</v>
      </c>
      <c r="CQ66" s="7">
        <v>0.26785714290000001</v>
      </c>
      <c r="CR66" s="7">
        <v>0.26785714290000001</v>
      </c>
      <c r="CS66" s="7">
        <v>0</v>
      </c>
      <c r="CT66" s="7">
        <v>0</v>
      </c>
      <c r="CU66" s="7">
        <v>0</v>
      </c>
      <c r="CV66" s="7">
        <v>0</v>
      </c>
      <c r="CW66" s="7">
        <v>1.7857142900000001E-2</v>
      </c>
      <c r="CX66" s="7">
        <v>1.7857142900000001E-2</v>
      </c>
      <c r="CY66" s="7">
        <v>1.7857142900000001E-2</v>
      </c>
      <c r="CZ66" s="7">
        <v>1.7857142900000001E-2</v>
      </c>
      <c r="DA66" s="7">
        <v>1.7857142900000001E-2</v>
      </c>
      <c r="DB66" s="7">
        <v>0.64285714289999996</v>
      </c>
      <c r="DC66" s="7">
        <v>0.51785714289999996</v>
      </c>
      <c r="DD66" s="7">
        <v>0.41071428570000001</v>
      </c>
      <c r="DE66" s="7">
        <v>0.53571428570000001</v>
      </c>
      <c r="DF66" s="7">
        <v>0.5</v>
      </c>
      <c r="DG66" s="7">
        <v>0.375</v>
      </c>
      <c r="DH66" s="7">
        <v>0.25</v>
      </c>
      <c r="DI66" s="7">
        <v>0.375</v>
      </c>
      <c r="DJ66" s="7">
        <v>0.41071428570000001</v>
      </c>
      <c r="DK66" s="7">
        <v>0.28571428570000001</v>
      </c>
      <c r="DL66" s="7">
        <v>7.1428571400000002E-2</v>
      </c>
      <c r="DM66" s="7">
        <v>7.1428571400000002E-2</v>
      </c>
      <c r="DN66" s="7">
        <v>0.14285714290000001</v>
      </c>
      <c r="DO66" s="7">
        <v>7.1428571400000002E-2</v>
      </c>
      <c r="DP66" s="7">
        <v>0.125</v>
      </c>
      <c r="DQ66" s="7">
        <v>0.16071428569999999</v>
      </c>
      <c r="DR66" s="7">
        <v>5.3571428599999998E-2</v>
      </c>
      <c r="DS66" s="7">
        <v>0.125</v>
      </c>
      <c r="DT66" s="7">
        <v>0.23214285709999999</v>
      </c>
      <c r="DU66" s="7">
        <v>0.125</v>
      </c>
      <c r="DV66" s="7">
        <v>0.125</v>
      </c>
      <c r="DW66" s="7">
        <v>8.9285714299999999E-2</v>
      </c>
      <c r="DX66" s="7">
        <v>0.1071428571</v>
      </c>
      <c r="DY66" s="7">
        <v>0.14285714290000001</v>
      </c>
      <c r="DZ66" s="7">
        <v>0.14285714290000001</v>
      </c>
      <c r="EA66" s="7">
        <v>8.9285714299999999E-2</v>
      </c>
      <c r="EB66" s="7">
        <v>0.1071428571</v>
      </c>
      <c r="EC66" s="7">
        <v>0.23214285709999999</v>
      </c>
      <c r="ED66" s="7">
        <v>0.42857142860000003</v>
      </c>
      <c r="EE66" s="7">
        <v>0.33928571429999999</v>
      </c>
      <c r="EF66" s="7">
        <v>0.44642857139999997</v>
      </c>
      <c r="EG66" s="7">
        <v>0.28571428570000001</v>
      </c>
      <c r="EH66" s="7">
        <v>0.28571428570000001</v>
      </c>
      <c r="EI66" s="7">
        <v>0.30357142860000003</v>
      </c>
      <c r="EJ66" s="7">
        <v>0.44642857139999997</v>
      </c>
      <c r="EK66" s="7">
        <v>0.41071428570000001</v>
      </c>
      <c r="EL66" s="7">
        <v>0.1964285714</v>
      </c>
      <c r="EM66" s="7">
        <v>0.35714285709999999</v>
      </c>
      <c r="EN66" s="7">
        <v>0.41071428570000001</v>
      </c>
      <c r="EO66" s="7">
        <v>0.30357142860000003</v>
      </c>
      <c r="EP66" s="7">
        <v>0.51785714289999996</v>
      </c>
      <c r="EQ66" s="7">
        <v>0.41071428570000001</v>
      </c>
      <c r="ER66" s="7">
        <v>0.30357142860000003</v>
      </c>
      <c r="ES66" s="7">
        <v>0.375</v>
      </c>
      <c r="ET66" s="7">
        <v>0.33928571429999999</v>
      </c>
      <c r="EU66" s="7">
        <v>5.3571428599999998E-2</v>
      </c>
      <c r="EV66" s="7">
        <v>1.7857142900000001E-2</v>
      </c>
      <c r="EW66" s="7">
        <v>5.3571428599999998E-2</v>
      </c>
      <c r="EX66" s="7">
        <v>1.7857142900000001E-2</v>
      </c>
      <c r="EY66" s="7">
        <v>1.7857142900000001E-2</v>
      </c>
      <c r="EZ66" s="7">
        <v>3.5714285700000001E-2</v>
      </c>
      <c r="FA66" s="7">
        <v>8.9285714299999999E-2</v>
      </c>
      <c r="FB66" s="7">
        <v>3.5714285700000001E-2</v>
      </c>
      <c r="FC66" s="7">
        <v>1.7857142900000001E-2</v>
      </c>
      <c r="FD66" s="7">
        <v>2.358490566</v>
      </c>
      <c r="FE66" s="7">
        <v>3.0909090908999999</v>
      </c>
      <c r="FF66" s="7">
        <v>3.1509433962000002</v>
      </c>
      <c r="FG66" s="7">
        <v>2.9272727273000001</v>
      </c>
      <c r="FH66" s="7">
        <v>3.2727272727000001</v>
      </c>
      <c r="FI66" s="7">
        <v>3.0185185185000001</v>
      </c>
      <c r="FJ66" s="7">
        <v>2.8235294118000001</v>
      </c>
      <c r="FK66" s="7">
        <v>3.1851851851999999</v>
      </c>
      <c r="FL66" s="7">
        <v>2.9818181818</v>
      </c>
      <c r="FM66" s="7">
        <v>3.5714285700000001E-2</v>
      </c>
      <c r="FN66" s="7">
        <v>3.5714285700000001E-2</v>
      </c>
      <c r="FO66" s="7">
        <v>3.5714285700000001E-2</v>
      </c>
      <c r="FP66" s="7">
        <v>1.7857142900000001E-2</v>
      </c>
      <c r="FQ66" s="7">
        <v>5.3571428599999998E-2</v>
      </c>
      <c r="FR66" s="7">
        <v>3.5714285700000001E-2</v>
      </c>
      <c r="FS66" s="7">
        <v>7.1428571400000002E-2</v>
      </c>
      <c r="FT66" s="7">
        <v>0.23214285709999999</v>
      </c>
      <c r="FU66" s="7">
        <v>0.125</v>
      </c>
      <c r="FV66" s="7">
        <v>0.28571428570000001</v>
      </c>
      <c r="FW66" s="7">
        <v>7.1428571400000002E-2</v>
      </c>
      <c r="FX66" s="7">
        <v>0.71428571429999999</v>
      </c>
      <c r="FY66" s="7">
        <v>0.48214285709999999</v>
      </c>
      <c r="FZ66" s="7">
        <v>0.25</v>
      </c>
      <c r="GA66" s="7">
        <v>0.1071428571</v>
      </c>
      <c r="GB66" s="7">
        <v>0.1785714286</v>
      </c>
      <c r="GC66" s="7">
        <v>0.28571428570000001</v>
      </c>
      <c r="GD66" s="7">
        <v>3.5714285700000001E-2</v>
      </c>
      <c r="GE66" s="7">
        <v>0.1071428571</v>
      </c>
      <c r="GF66" s="7">
        <v>0.16071428569999999</v>
      </c>
      <c r="GG66" s="7">
        <v>8.9285714299999999E-2</v>
      </c>
      <c r="GH66" s="7">
        <v>0.1071428571</v>
      </c>
      <c r="GI66" s="7">
        <v>0.21428571430000001</v>
      </c>
      <c r="GJ66" s="7">
        <v>5.3571428599999998E-2</v>
      </c>
      <c r="GK66" s="7">
        <v>0.125</v>
      </c>
      <c r="GL66" s="7">
        <v>8.9285714299999999E-2</v>
      </c>
      <c r="GM66" s="7">
        <v>3.5714285700000001E-2</v>
      </c>
      <c r="GN66" s="7">
        <v>8.9285714299999999E-2</v>
      </c>
      <c r="GO66" s="7">
        <v>0.1785714286</v>
      </c>
      <c r="GP66" s="7">
        <v>0.35714285709999999</v>
      </c>
      <c r="GQ66" s="7">
        <v>0.21428571430000001</v>
      </c>
      <c r="GR66" s="7">
        <v>3.5714285700000001E-2</v>
      </c>
      <c r="GS66" s="7">
        <v>0.48214285709999999</v>
      </c>
      <c r="GT66" s="7">
        <v>0.41071428570000001</v>
      </c>
      <c r="GU66" s="7">
        <v>0.28571428570000001</v>
      </c>
      <c r="GV66" s="7">
        <v>0.1964285714</v>
      </c>
      <c r="GW66" s="7">
        <v>0.39285714290000001</v>
      </c>
      <c r="GX66" s="7">
        <v>0.42857142860000003</v>
      </c>
      <c r="GY66" s="7">
        <v>0.1785714286</v>
      </c>
      <c r="GZ66" s="7">
        <v>0.33928571429999999</v>
      </c>
      <c r="HA66" s="7">
        <v>0.23214285709999999</v>
      </c>
      <c r="HB66" s="7">
        <v>8.9285714299999999E-2</v>
      </c>
      <c r="HC66" s="7">
        <v>0.1785714286</v>
      </c>
      <c r="HD66" s="7">
        <v>0.39285714290000001</v>
      </c>
      <c r="HE66" s="7">
        <v>0.25</v>
      </c>
      <c r="HF66" s="7">
        <v>0.125</v>
      </c>
      <c r="HG66" s="7">
        <v>0.16071428569999999</v>
      </c>
      <c r="HH66" s="7">
        <v>0.1071428571</v>
      </c>
      <c r="HI66" s="7">
        <v>0.14285714290000001</v>
      </c>
      <c r="HJ66" s="7">
        <v>8.9285714299999999E-2</v>
      </c>
      <c r="HK66" s="7">
        <v>1.7857142900000001E-2</v>
      </c>
      <c r="HL66" s="7">
        <v>1.7857142900000001E-2</v>
      </c>
      <c r="HM66" s="7">
        <v>3.5714285700000001E-2</v>
      </c>
      <c r="HN66" s="7">
        <v>0.16071428569999999</v>
      </c>
      <c r="HO66" s="7">
        <v>0</v>
      </c>
      <c r="HP66" s="7">
        <v>1.7857142900000001E-2</v>
      </c>
      <c r="HQ66" s="7">
        <v>3.5714285700000001E-2</v>
      </c>
      <c r="HR66" s="7">
        <v>1.7857142900000001E-2</v>
      </c>
      <c r="HS66" s="7">
        <v>0.1071428571</v>
      </c>
      <c r="HT66" s="7">
        <v>8.9285714299999999E-2</v>
      </c>
      <c r="HU66" s="7">
        <v>7.1428571400000002E-2</v>
      </c>
      <c r="HV66" s="7">
        <v>3.5714285700000001E-2</v>
      </c>
      <c r="HW66" s="7">
        <v>8.9285714299999999E-2</v>
      </c>
      <c r="HX66" s="7">
        <v>3.5714285700000001E-2</v>
      </c>
      <c r="HY66" s="7">
        <v>7.1428571400000002E-2</v>
      </c>
      <c r="HZ66" s="7">
        <v>0.1964285714</v>
      </c>
      <c r="IA66" s="7">
        <v>0.21428571430000001</v>
      </c>
      <c r="IB66" s="7">
        <v>7.1428571400000002E-2</v>
      </c>
      <c r="IC66" s="7">
        <v>0.23214285709999999</v>
      </c>
      <c r="ID66" s="7">
        <v>0.21428571430000001</v>
      </c>
      <c r="IE66" s="7">
        <v>0.42857142860000003</v>
      </c>
      <c r="IF66" s="7">
        <v>0.35714285709999999</v>
      </c>
      <c r="IG66" s="7">
        <v>0.32142857139999997</v>
      </c>
      <c r="IH66" s="7">
        <v>0.30357142860000003</v>
      </c>
      <c r="II66" s="7">
        <v>0.25</v>
      </c>
      <c r="IJ66" s="7">
        <v>0.51785714289999996</v>
      </c>
      <c r="IK66" s="7">
        <v>0.35714285709999999</v>
      </c>
      <c r="IL66" s="7">
        <v>0.26785714290000001</v>
      </c>
      <c r="IM66" s="7">
        <v>1.7857142900000001E-2</v>
      </c>
      <c r="IN66" s="7">
        <v>1.7857142900000001E-2</v>
      </c>
      <c r="IO66" s="7">
        <v>1.7857142900000001E-2</v>
      </c>
      <c r="IP66" s="7">
        <v>1.7857142900000001E-2</v>
      </c>
      <c r="IQ66" s="7">
        <v>2.8545454545000002</v>
      </c>
      <c r="IR66" s="7">
        <v>3.3818181817999999</v>
      </c>
      <c r="IS66" s="7">
        <v>2.9818181818</v>
      </c>
      <c r="IT66" s="7">
        <v>2.6545454545</v>
      </c>
      <c r="IU66" s="7" t="s">
        <v>1025</v>
      </c>
      <c r="IW66" s="7">
        <v>56</v>
      </c>
      <c r="IX66" s="7">
        <v>66</v>
      </c>
      <c r="IY66" s="7">
        <v>236</v>
      </c>
    </row>
    <row r="67" spans="1:259" x14ac:dyDescent="0.25">
      <c r="A67" s="7">
        <v>400089</v>
      </c>
      <c r="B67" s="7" t="s">
        <v>1712</v>
      </c>
      <c r="D67" s="7" t="s">
        <v>52</v>
      </c>
      <c r="E67" s="7" t="s">
        <v>53</v>
      </c>
      <c r="M67" s="7" t="s">
        <v>46</v>
      </c>
      <c r="IU67" s="7" t="s">
        <v>1713</v>
      </c>
      <c r="IY67" s="7">
        <v>573</v>
      </c>
    </row>
    <row r="68" spans="1:259" x14ac:dyDescent="0.25">
      <c r="A68" s="7">
        <v>400091</v>
      </c>
      <c r="B68" s="7" t="s">
        <v>173</v>
      </c>
      <c r="D68" s="7" t="s">
        <v>169</v>
      </c>
      <c r="E68" s="7" t="s">
        <v>53</v>
      </c>
      <c r="M68" s="7" t="s">
        <v>50</v>
      </c>
      <c r="N68" s="7">
        <v>21.789883268000001</v>
      </c>
      <c r="O68" s="7">
        <v>47</v>
      </c>
      <c r="P68" s="7">
        <v>47</v>
      </c>
      <c r="Q68" s="7">
        <v>2</v>
      </c>
      <c r="R68" s="7">
        <v>32</v>
      </c>
      <c r="S68" s="7">
        <v>0</v>
      </c>
      <c r="T68" s="7">
        <v>12</v>
      </c>
      <c r="U68" s="7">
        <v>0</v>
      </c>
      <c r="V68" s="7">
        <v>0</v>
      </c>
      <c r="W68" s="7">
        <v>0</v>
      </c>
      <c r="X68" s="7">
        <v>1</v>
      </c>
      <c r="Y68" s="7">
        <v>0</v>
      </c>
      <c r="Z68" s="7">
        <v>0</v>
      </c>
      <c r="AA68" s="7">
        <v>2.1276595700000001E-2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4.2553191499999997E-2</v>
      </c>
      <c r="AH68" s="7">
        <v>4.2553191499999997E-2</v>
      </c>
      <c r="AI68" s="7">
        <v>0.10638297870000001</v>
      </c>
      <c r="AJ68" s="7">
        <v>0.1914893617</v>
      </c>
      <c r="AK68" s="7">
        <v>0.21276595740000001</v>
      </c>
      <c r="AL68" s="7">
        <v>0.10638297870000001</v>
      </c>
      <c r="AM68" s="7">
        <v>0.25531914890000001</v>
      </c>
      <c r="AN68" s="7">
        <v>0.1489361702</v>
      </c>
      <c r="AO68" s="7">
        <v>0.2340425532</v>
      </c>
      <c r="AP68" s="7">
        <v>0.34042553190000002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0.78723404259999996</v>
      </c>
      <c r="AX68" s="7">
        <v>0.89361702129999998</v>
      </c>
      <c r="AY68" s="7">
        <v>0.68085106380000004</v>
      </c>
      <c r="AZ68" s="7">
        <v>0.80851063830000003</v>
      </c>
      <c r="BA68" s="7">
        <v>0.65957446809999998</v>
      </c>
      <c r="BB68" s="7">
        <v>0.46808510640000001</v>
      </c>
      <c r="BC68" s="7">
        <v>3.7872340426000002</v>
      </c>
      <c r="BD68" s="7">
        <v>3.8936170212999999</v>
      </c>
      <c r="BE68" s="7">
        <v>3.5957446809000002</v>
      </c>
      <c r="BF68" s="7">
        <v>3.7659574467999999</v>
      </c>
      <c r="BG68" s="7">
        <v>3.5531914894000001</v>
      </c>
      <c r="BH68" s="7">
        <v>3.2765957446999998</v>
      </c>
      <c r="BI68" s="7">
        <v>0</v>
      </c>
      <c r="BJ68" s="7">
        <v>2.1276595700000001E-2</v>
      </c>
      <c r="BK68" s="7">
        <v>2.1276595700000001E-2</v>
      </c>
      <c r="BL68" s="7">
        <v>2.1276595700000001E-2</v>
      </c>
      <c r="BM68" s="7">
        <v>2.1276595700000001E-2</v>
      </c>
      <c r="BN68" s="7">
        <v>4.2553191499999997E-2</v>
      </c>
      <c r="BO68" s="7">
        <v>4.2553191499999997E-2</v>
      </c>
      <c r="BP68" s="7">
        <v>0.12765957450000001</v>
      </c>
      <c r="BQ68" s="7">
        <v>2.1276595700000001E-2</v>
      </c>
      <c r="BR68" s="7">
        <v>0</v>
      </c>
      <c r="BS68" s="7">
        <v>2.1276595700000001E-2</v>
      </c>
      <c r="BT68" s="7">
        <v>2.1276595700000001E-2</v>
      </c>
      <c r="BU68" s="7">
        <v>0</v>
      </c>
      <c r="BV68" s="7">
        <v>0</v>
      </c>
      <c r="BW68" s="7">
        <v>6.3829787200000002E-2</v>
      </c>
      <c r="BX68" s="7">
        <v>0.12765957450000001</v>
      </c>
      <c r="BY68" s="7">
        <v>8.5106382999999994E-2</v>
      </c>
      <c r="BZ68" s="7">
        <v>0.1489361702</v>
      </c>
      <c r="CA68" s="7">
        <v>3.8510638298000002</v>
      </c>
      <c r="CB68" s="7">
        <v>3.7659574467999999</v>
      </c>
      <c r="CC68" s="7">
        <v>3.7391304347999998</v>
      </c>
      <c r="CD68" s="7">
        <v>3.7608695652000002</v>
      </c>
      <c r="CE68" s="7">
        <v>3.6808510638</v>
      </c>
      <c r="CF68" s="7">
        <v>3.4255319149000001</v>
      </c>
      <c r="CG68" s="7">
        <v>3.4042553190999998</v>
      </c>
      <c r="CH68" s="7">
        <v>3.2553191489</v>
      </c>
      <c r="CI68" s="7">
        <v>3.4680851063999998</v>
      </c>
      <c r="CJ68" s="7">
        <v>0.1489361702</v>
      </c>
      <c r="CK68" s="7">
        <v>0.12765957450000001</v>
      </c>
      <c r="CL68" s="7">
        <v>0.1489361702</v>
      </c>
      <c r="CM68" s="7">
        <v>0.17021276599999999</v>
      </c>
      <c r="CN68" s="7">
        <v>0.25531914890000001</v>
      </c>
      <c r="CO68" s="7">
        <v>0.31914893620000001</v>
      </c>
      <c r="CP68" s="7">
        <v>0.21276595740000001</v>
      </c>
      <c r="CQ68" s="7">
        <v>0.1914893617</v>
      </c>
      <c r="CR68" s="7">
        <v>0.17021276599999999</v>
      </c>
      <c r="CS68" s="7">
        <v>0</v>
      </c>
      <c r="CT68" s="7">
        <v>0</v>
      </c>
      <c r="CU68" s="7">
        <v>2.1276595700000001E-2</v>
      </c>
      <c r="CV68" s="7">
        <v>2.1276595700000001E-2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0.85106382979999995</v>
      </c>
      <c r="DC68" s="7">
        <v>0.82978723399999998</v>
      </c>
      <c r="DD68" s="7">
        <v>0.78723404259999996</v>
      </c>
      <c r="DE68" s="7">
        <v>0.78723404259999996</v>
      </c>
      <c r="DF68" s="7">
        <v>0.72340425529999997</v>
      </c>
      <c r="DG68" s="7">
        <v>0.57446808510000003</v>
      </c>
      <c r="DH68" s="7">
        <v>0.61702127659999995</v>
      </c>
      <c r="DI68" s="7">
        <v>0.59574468089999999</v>
      </c>
      <c r="DJ68" s="7">
        <v>0.65957446809999998</v>
      </c>
      <c r="DK68" s="7">
        <v>6.3829787200000002E-2</v>
      </c>
      <c r="DL68" s="7">
        <v>0</v>
      </c>
      <c r="DM68" s="7">
        <v>0</v>
      </c>
      <c r="DN68" s="7">
        <v>4.2553191499999997E-2</v>
      </c>
      <c r="DO68" s="7">
        <v>0</v>
      </c>
      <c r="DP68" s="7">
        <v>2.1276595700000001E-2</v>
      </c>
      <c r="DQ68" s="7">
        <v>2.1276595700000001E-2</v>
      </c>
      <c r="DR68" s="7">
        <v>4.2553191499999997E-2</v>
      </c>
      <c r="DS68" s="7">
        <v>2.1276595700000001E-2</v>
      </c>
      <c r="DT68" s="7">
        <v>0.1914893617</v>
      </c>
      <c r="DU68" s="7">
        <v>0.1489361702</v>
      </c>
      <c r="DV68" s="7">
        <v>4.2553191499999997E-2</v>
      </c>
      <c r="DW68" s="7">
        <v>0.10638297870000001</v>
      </c>
      <c r="DX68" s="7">
        <v>8.5106382999999994E-2</v>
      </c>
      <c r="DY68" s="7">
        <v>8.5106382999999994E-2</v>
      </c>
      <c r="DZ68" s="7">
        <v>0.10638297870000001</v>
      </c>
      <c r="EA68" s="7">
        <v>8.5106382999999994E-2</v>
      </c>
      <c r="EB68" s="7">
        <v>0.17021276599999999</v>
      </c>
      <c r="EC68" s="7">
        <v>0.29787234039999999</v>
      </c>
      <c r="ED68" s="7">
        <v>0.3829787234</v>
      </c>
      <c r="EE68" s="7">
        <v>0.44680851059999999</v>
      </c>
      <c r="EF68" s="7">
        <v>0.34042553190000002</v>
      </c>
      <c r="EG68" s="7">
        <v>0.2340425532</v>
      </c>
      <c r="EH68" s="7">
        <v>0.31914893620000001</v>
      </c>
      <c r="EI68" s="7">
        <v>0.3829787234</v>
      </c>
      <c r="EJ68" s="7">
        <v>0.36170212769999999</v>
      </c>
      <c r="EK68" s="7">
        <v>0.3829787234</v>
      </c>
      <c r="EL68" s="7">
        <v>0.3829787234</v>
      </c>
      <c r="EM68" s="7">
        <v>0.44680851059999999</v>
      </c>
      <c r="EN68" s="7">
        <v>0.48936170210000002</v>
      </c>
      <c r="EO68" s="7">
        <v>0.46808510640000001</v>
      </c>
      <c r="EP68" s="7">
        <v>0.63829787230000001</v>
      </c>
      <c r="EQ68" s="7">
        <v>0.53191489359999999</v>
      </c>
      <c r="ER68" s="7">
        <v>0.46808510640000001</v>
      </c>
      <c r="ES68" s="7">
        <v>0.48936170210000002</v>
      </c>
      <c r="ET68" s="7">
        <v>0.40425531910000001</v>
      </c>
      <c r="EU68" s="7">
        <v>6.3829787200000002E-2</v>
      </c>
      <c r="EV68" s="7">
        <v>2.1276595700000001E-2</v>
      </c>
      <c r="EW68" s="7">
        <v>2.1276595700000001E-2</v>
      </c>
      <c r="EX68" s="7">
        <v>4.2553191499999997E-2</v>
      </c>
      <c r="EY68" s="7">
        <v>4.2553191499999997E-2</v>
      </c>
      <c r="EZ68" s="7">
        <v>4.2553191499999997E-2</v>
      </c>
      <c r="FA68" s="7">
        <v>2.1276595700000001E-2</v>
      </c>
      <c r="FB68" s="7">
        <v>2.1276595700000001E-2</v>
      </c>
      <c r="FC68" s="7">
        <v>2.1276595700000001E-2</v>
      </c>
      <c r="FD68" s="7">
        <v>3.0681818181999998</v>
      </c>
      <c r="FE68" s="7">
        <v>3.3043478260999999</v>
      </c>
      <c r="FF68" s="7">
        <v>3.4565217390999998</v>
      </c>
      <c r="FG68" s="7">
        <v>3.2888888888999999</v>
      </c>
      <c r="FH68" s="7">
        <v>3.5777777778000002</v>
      </c>
      <c r="FI68" s="7">
        <v>3.4222222221999998</v>
      </c>
      <c r="FJ68" s="7">
        <v>3.3260869565000002</v>
      </c>
      <c r="FK68" s="7">
        <v>3.3260869565000002</v>
      </c>
      <c r="FL68" s="7">
        <v>3.1956521739000001</v>
      </c>
      <c r="FM68" s="7">
        <v>4.2553191499999997E-2</v>
      </c>
      <c r="FN68" s="7">
        <v>0</v>
      </c>
      <c r="FO68" s="7">
        <v>0</v>
      </c>
      <c r="FP68" s="7">
        <v>2.1276595700000001E-2</v>
      </c>
      <c r="FQ68" s="7">
        <v>4.2553191499999997E-2</v>
      </c>
      <c r="FR68" s="7">
        <v>0</v>
      </c>
      <c r="FS68" s="7">
        <v>8.5106382999999994E-2</v>
      </c>
      <c r="FT68" s="7">
        <v>0.1914893617</v>
      </c>
      <c r="FU68" s="7">
        <v>0.12765957450000001</v>
      </c>
      <c r="FV68" s="7">
        <v>0.46808510640000001</v>
      </c>
      <c r="FW68" s="7">
        <v>2.1276595700000001E-2</v>
      </c>
      <c r="FX68" s="7">
        <v>0.63829787230000001</v>
      </c>
      <c r="FY68" s="7">
        <v>0.55319148939999996</v>
      </c>
      <c r="FZ68" s="7">
        <v>0.3829787234</v>
      </c>
      <c r="GA68" s="7">
        <v>0.10638297870000001</v>
      </c>
      <c r="GB68" s="7">
        <v>0.17021276599999999</v>
      </c>
      <c r="GC68" s="7">
        <v>0.17021276599999999</v>
      </c>
      <c r="GD68" s="7">
        <v>0.10638297870000001</v>
      </c>
      <c r="GE68" s="7">
        <v>0.10638297870000001</v>
      </c>
      <c r="GF68" s="7">
        <v>0.2340425532</v>
      </c>
      <c r="GG68" s="7">
        <v>4.2553191499999997E-2</v>
      </c>
      <c r="GH68" s="7">
        <v>6.3829787200000002E-2</v>
      </c>
      <c r="GI68" s="7">
        <v>0.17021276599999999</v>
      </c>
      <c r="GJ68" s="7">
        <v>0.10638297870000001</v>
      </c>
      <c r="GK68" s="7">
        <v>0.10638297870000001</v>
      </c>
      <c r="GL68" s="7">
        <v>4.2553191499999997E-2</v>
      </c>
      <c r="GM68" s="7">
        <v>0</v>
      </c>
      <c r="GN68" s="7">
        <v>2.1276595700000001E-2</v>
      </c>
      <c r="GO68" s="7">
        <v>4.2553191499999997E-2</v>
      </c>
      <c r="GP68" s="7">
        <v>6.3829787200000002E-2</v>
      </c>
      <c r="GQ68" s="7">
        <v>0.17021276599999999</v>
      </c>
      <c r="GR68" s="7">
        <v>2.1276595700000001E-2</v>
      </c>
      <c r="GS68" s="7">
        <v>0.40425531910000001</v>
      </c>
      <c r="GT68" s="7">
        <v>0.25531914890000001</v>
      </c>
      <c r="GU68" s="7">
        <v>0.29787234039999999</v>
      </c>
      <c r="GV68" s="7">
        <v>0.40425531910000001</v>
      </c>
      <c r="GW68" s="7">
        <v>0.3829787234</v>
      </c>
      <c r="GX68" s="7">
        <v>0.40425531910000001</v>
      </c>
      <c r="GY68" s="7">
        <v>0.51063829790000004</v>
      </c>
      <c r="GZ68" s="7">
        <v>0.63829787230000001</v>
      </c>
      <c r="HA68" s="7">
        <v>0.46808510640000001</v>
      </c>
      <c r="HB68" s="7">
        <v>0.44680851059999999</v>
      </c>
      <c r="HC68" s="7">
        <v>0.27659574469999998</v>
      </c>
      <c r="HD68" s="7">
        <v>0.48936170210000002</v>
      </c>
      <c r="HE68" s="7">
        <v>4.2553191499999997E-2</v>
      </c>
      <c r="HF68" s="7">
        <v>4.2553191499999997E-2</v>
      </c>
      <c r="HG68" s="7">
        <v>0.12765957450000001</v>
      </c>
      <c r="HH68" s="7">
        <v>4.2553191499999997E-2</v>
      </c>
      <c r="HI68" s="7">
        <v>0.10638297870000001</v>
      </c>
      <c r="HJ68" s="7">
        <v>4.2553191499999997E-2</v>
      </c>
      <c r="HK68" s="7">
        <v>2.1276595700000001E-2</v>
      </c>
      <c r="HL68" s="7">
        <v>2.1276595700000001E-2</v>
      </c>
      <c r="HM68" s="7">
        <v>2.1276595700000001E-2</v>
      </c>
      <c r="HN68" s="7">
        <v>2.1276595700000001E-2</v>
      </c>
      <c r="HO68" s="7">
        <v>4.2553191499999997E-2</v>
      </c>
      <c r="HP68" s="7">
        <v>2.1276595700000001E-2</v>
      </c>
      <c r="HQ68" s="7">
        <v>2.1276595700000001E-2</v>
      </c>
      <c r="HR68" s="7">
        <v>2.1276595700000001E-2</v>
      </c>
      <c r="HS68" s="7">
        <v>4.2553191499999997E-2</v>
      </c>
      <c r="HT68" s="7">
        <v>2.1276595700000001E-2</v>
      </c>
      <c r="HU68" s="7">
        <v>2.1276595700000001E-2</v>
      </c>
      <c r="HV68" s="7">
        <v>2.1276595700000001E-2</v>
      </c>
      <c r="HW68" s="7">
        <v>4.2553191499999997E-2</v>
      </c>
      <c r="HX68" s="7">
        <v>2.1276595700000001E-2</v>
      </c>
      <c r="HY68" s="7">
        <v>4.2553191499999997E-2</v>
      </c>
      <c r="HZ68" s="7">
        <v>8.5106382999999994E-2</v>
      </c>
      <c r="IA68" s="7">
        <v>6.3829787200000002E-2</v>
      </c>
      <c r="IB68" s="7">
        <v>2.1276595700000001E-2</v>
      </c>
      <c r="IC68" s="7">
        <v>8.5106382999999994E-2</v>
      </c>
      <c r="ID68" s="7">
        <v>0.17021276599999999</v>
      </c>
      <c r="IE68" s="7">
        <v>0.46808510640000001</v>
      </c>
      <c r="IF68" s="7">
        <v>0.3829787234</v>
      </c>
      <c r="IG68" s="7">
        <v>0.55319148939999996</v>
      </c>
      <c r="IH68" s="7">
        <v>0.40425531910000001</v>
      </c>
      <c r="II68" s="7">
        <v>0.40425531910000001</v>
      </c>
      <c r="IJ68" s="7">
        <v>0.55319148939999996</v>
      </c>
      <c r="IK68" s="7">
        <v>0.29787234039999999</v>
      </c>
      <c r="IL68" s="7">
        <v>0.31914893620000001</v>
      </c>
      <c r="IM68" s="7">
        <v>2.1276595700000001E-2</v>
      </c>
      <c r="IN68" s="7">
        <v>2.1276595700000001E-2</v>
      </c>
      <c r="IO68" s="7">
        <v>2.1276595700000001E-2</v>
      </c>
      <c r="IP68" s="7">
        <v>2.1276595700000001E-2</v>
      </c>
      <c r="IQ68" s="7">
        <v>3.2608695652000002</v>
      </c>
      <c r="IR68" s="7">
        <v>3.5</v>
      </c>
      <c r="IS68" s="7">
        <v>3.1304347826000001</v>
      </c>
      <c r="IT68" s="7">
        <v>2.9782608696000001</v>
      </c>
      <c r="IU68" s="7" t="s">
        <v>1026</v>
      </c>
      <c r="IW68" s="7">
        <v>47</v>
      </c>
      <c r="IX68" s="7">
        <v>56</v>
      </c>
      <c r="IY68" s="7">
        <v>257</v>
      </c>
    </row>
    <row r="69" spans="1:259" x14ac:dyDescent="0.25">
      <c r="A69" s="7">
        <v>400092</v>
      </c>
      <c r="B69" s="7" t="s">
        <v>180</v>
      </c>
      <c r="D69" s="7" t="s">
        <v>52</v>
      </c>
      <c r="E69" s="7" t="s">
        <v>53</v>
      </c>
      <c r="M69" s="7" t="s">
        <v>46</v>
      </c>
      <c r="N69" s="7">
        <v>14.040114613</v>
      </c>
      <c r="O69" s="7">
        <v>33</v>
      </c>
      <c r="P69" s="7">
        <v>33</v>
      </c>
      <c r="Q69" s="7">
        <v>0</v>
      </c>
      <c r="R69" s="7">
        <v>31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2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6.0606060599999997E-2</v>
      </c>
      <c r="AJ69" s="7">
        <v>9.0909090900000003E-2</v>
      </c>
      <c r="AK69" s="7">
        <v>0.21212121210000001</v>
      </c>
      <c r="AL69" s="7">
        <v>0.1515151515</v>
      </c>
      <c r="AM69" s="7">
        <v>0.21212121210000001</v>
      </c>
      <c r="AN69" s="7">
        <v>0.12121212119999999</v>
      </c>
      <c r="AO69" s="7">
        <v>0.39393939389999999</v>
      </c>
      <c r="AP69" s="7">
        <v>0.27272727270000002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0.78787878789999999</v>
      </c>
      <c r="AX69" s="7">
        <v>0.84848484850000006</v>
      </c>
      <c r="AY69" s="7">
        <v>0.78787878789999999</v>
      </c>
      <c r="AZ69" s="7">
        <v>0.87878787879999998</v>
      </c>
      <c r="BA69" s="7">
        <v>0.54545454550000005</v>
      </c>
      <c r="BB69" s="7">
        <v>0.63636363640000004</v>
      </c>
      <c r="BC69" s="7">
        <v>3.7878787879</v>
      </c>
      <c r="BD69" s="7">
        <v>3.8484848485000001</v>
      </c>
      <c r="BE69" s="7">
        <v>3.7878787879</v>
      </c>
      <c r="BF69" s="7">
        <v>3.8787878787999999</v>
      </c>
      <c r="BG69" s="7">
        <v>3.4848484848000001</v>
      </c>
      <c r="BH69" s="7">
        <v>3.5454545455000002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3.0303030299999999E-2</v>
      </c>
      <c r="BO69" s="7">
        <v>0</v>
      </c>
      <c r="BP69" s="7">
        <v>3.0303030299999999E-2</v>
      </c>
      <c r="BQ69" s="7">
        <v>0</v>
      </c>
      <c r="BR69" s="7">
        <v>0</v>
      </c>
      <c r="BS69" s="7">
        <v>3.0303030299999999E-2</v>
      </c>
      <c r="BT69" s="7">
        <v>3.0303030299999999E-2</v>
      </c>
      <c r="BU69" s="7">
        <v>0</v>
      </c>
      <c r="BV69" s="7">
        <v>0</v>
      </c>
      <c r="BW69" s="7">
        <v>9.0909090900000003E-2</v>
      </c>
      <c r="BX69" s="7">
        <v>3.0303030299999999E-2</v>
      </c>
      <c r="BY69" s="7">
        <v>0.12121212119999999</v>
      </c>
      <c r="BZ69" s="7">
        <v>9.0909090900000003E-2</v>
      </c>
      <c r="CA69" s="7">
        <v>3.9393939393999999</v>
      </c>
      <c r="CB69" s="7">
        <v>3.8484848485000001</v>
      </c>
      <c r="CC69" s="7">
        <v>3.8484848485000001</v>
      </c>
      <c r="CD69" s="7">
        <v>3.8787878787999999</v>
      </c>
      <c r="CE69" s="7">
        <v>3.7575757576000002</v>
      </c>
      <c r="CF69" s="7">
        <v>3.5151515151999999</v>
      </c>
      <c r="CG69" s="7">
        <v>3.6969696970000001</v>
      </c>
      <c r="CH69" s="7">
        <v>3.4242424242</v>
      </c>
      <c r="CI69" s="7">
        <v>3.6363636364</v>
      </c>
      <c r="CJ69" s="7">
        <v>6.0606060599999997E-2</v>
      </c>
      <c r="CK69" s="7">
        <v>9.0909090900000003E-2</v>
      </c>
      <c r="CL69" s="7">
        <v>9.0909090900000003E-2</v>
      </c>
      <c r="CM69" s="7">
        <v>0.12121212119999999</v>
      </c>
      <c r="CN69" s="7">
        <v>0.24242424239999999</v>
      </c>
      <c r="CO69" s="7">
        <v>0.21212121210000001</v>
      </c>
      <c r="CP69" s="7">
        <v>0.24242424239999999</v>
      </c>
      <c r="CQ69" s="7">
        <v>0.24242424239999999</v>
      </c>
      <c r="CR69" s="7">
        <v>0.18181818180000001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0.93939393940000004</v>
      </c>
      <c r="DC69" s="7">
        <v>0.87878787879999998</v>
      </c>
      <c r="DD69" s="7">
        <v>0.87878787879999998</v>
      </c>
      <c r="DE69" s="7">
        <v>0.87878787879999998</v>
      </c>
      <c r="DF69" s="7">
        <v>0.75757575759999995</v>
      </c>
      <c r="DG69" s="7">
        <v>0.66666666669999997</v>
      </c>
      <c r="DH69" s="7">
        <v>0.72727272730000003</v>
      </c>
      <c r="DI69" s="7">
        <v>0.60606060610000001</v>
      </c>
      <c r="DJ69" s="7">
        <v>0.72727272730000003</v>
      </c>
      <c r="DK69" s="7">
        <v>9.0909090900000003E-2</v>
      </c>
      <c r="DL69" s="7">
        <v>0</v>
      </c>
      <c r="DM69" s="7">
        <v>0</v>
      </c>
      <c r="DN69" s="7">
        <v>0</v>
      </c>
      <c r="DO69" s="7">
        <v>0</v>
      </c>
      <c r="DP69" s="7">
        <v>0</v>
      </c>
      <c r="DQ69" s="7">
        <v>0</v>
      </c>
      <c r="DR69" s="7">
        <v>0</v>
      </c>
      <c r="DS69" s="7">
        <v>0</v>
      </c>
      <c r="DT69" s="7">
        <v>0.42424242420000002</v>
      </c>
      <c r="DU69" s="7">
        <v>3.0303030299999999E-2</v>
      </c>
      <c r="DV69" s="7">
        <v>6.0606060599999997E-2</v>
      </c>
      <c r="DW69" s="7">
        <v>0.1515151515</v>
      </c>
      <c r="DX69" s="7">
        <v>0.12121212119999999</v>
      </c>
      <c r="DY69" s="7">
        <v>0.1515151515</v>
      </c>
      <c r="DZ69" s="7">
        <v>0.21212121210000001</v>
      </c>
      <c r="EA69" s="7">
        <v>9.0909090900000003E-2</v>
      </c>
      <c r="EB69" s="7">
        <v>9.0909090900000003E-2</v>
      </c>
      <c r="EC69" s="7">
        <v>0.18181818180000001</v>
      </c>
      <c r="ED69" s="7">
        <v>0.27272727270000002</v>
      </c>
      <c r="EE69" s="7">
        <v>0.27272727270000002</v>
      </c>
      <c r="EF69" s="7">
        <v>0.27272727270000002</v>
      </c>
      <c r="EG69" s="7">
        <v>0.18181818180000001</v>
      </c>
      <c r="EH69" s="7">
        <v>0.303030303</v>
      </c>
      <c r="EI69" s="7">
        <v>0.42424242420000002</v>
      </c>
      <c r="EJ69" s="7">
        <v>0.33333333329999998</v>
      </c>
      <c r="EK69" s="7">
        <v>0.303030303</v>
      </c>
      <c r="EL69" s="7">
        <v>0.27272727270000002</v>
      </c>
      <c r="EM69" s="7">
        <v>0.696969697</v>
      </c>
      <c r="EN69" s="7">
        <v>0.63636363640000004</v>
      </c>
      <c r="EO69" s="7">
        <v>0.57575757579999998</v>
      </c>
      <c r="EP69" s="7">
        <v>0.696969697</v>
      </c>
      <c r="EQ69" s="7">
        <v>0.54545454550000005</v>
      </c>
      <c r="ER69" s="7">
        <v>0.33333333329999998</v>
      </c>
      <c r="ES69" s="7">
        <v>0.57575757579999998</v>
      </c>
      <c r="ET69" s="7">
        <v>0.60606060610000001</v>
      </c>
      <c r="EU69" s="7">
        <v>3.0303030299999999E-2</v>
      </c>
      <c r="EV69" s="7">
        <v>0</v>
      </c>
      <c r="EW69" s="7">
        <v>3.0303030299999999E-2</v>
      </c>
      <c r="EX69" s="7">
        <v>0</v>
      </c>
      <c r="EY69" s="7">
        <v>0</v>
      </c>
      <c r="EZ69" s="7">
        <v>0</v>
      </c>
      <c r="FA69" s="7">
        <v>3.0303030299999999E-2</v>
      </c>
      <c r="FB69" s="7">
        <v>0</v>
      </c>
      <c r="FC69" s="7">
        <v>0</v>
      </c>
      <c r="FD69" s="7">
        <v>2.65625</v>
      </c>
      <c r="FE69" s="7">
        <v>3.6666666666999999</v>
      </c>
      <c r="FF69" s="7">
        <v>3.59375</v>
      </c>
      <c r="FG69" s="7">
        <v>3.4242424242</v>
      </c>
      <c r="FH69" s="7">
        <v>3.5757575758</v>
      </c>
      <c r="FI69" s="7">
        <v>3.3939393939000002</v>
      </c>
      <c r="FJ69" s="7">
        <v>3.125</v>
      </c>
      <c r="FK69" s="7">
        <v>3.4848484848000001</v>
      </c>
      <c r="FL69" s="7">
        <v>3.5151515151999999</v>
      </c>
      <c r="FM69" s="7">
        <v>0</v>
      </c>
      <c r="FN69" s="7">
        <v>0</v>
      </c>
      <c r="FO69" s="7">
        <v>0</v>
      </c>
      <c r="FP69" s="7">
        <v>0</v>
      </c>
      <c r="FQ69" s="7">
        <v>9.0909090900000003E-2</v>
      </c>
      <c r="FR69" s="7">
        <v>6.0606060599999997E-2</v>
      </c>
      <c r="FS69" s="7">
        <v>3.0303030299999999E-2</v>
      </c>
      <c r="FT69" s="7">
        <v>0.33333333329999998</v>
      </c>
      <c r="FU69" s="7">
        <v>0.12121212119999999</v>
      </c>
      <c r="FV69" s="7">
        <v>0.303030303</v>
      </c>
      <c r="FW69" s="7">
        <v>6.0606060599999997E-2</v>
      </c>
      <c r="FX69" s="7">
        <v>0.4545454545</v>
      </c>
      <c r="FY69" s="7">
        <v>0.60606060610000001</v>
      </c>
      <c r="FZ69" s="7">
        <v>0.1515151515</v>
      </c>
      <c r="GA69" s="7">
        <v>0.18181818180000001</v>
      </c>
      <c r="GB69" s="7">
        <v>0.18181818180000001</v>
      </c>
      <c r="GC69" s="7">
        <v>9.0909090900000003E-2</v>
      </c>
      <c r="GD69" s="7">
        <v>0.1515151515</v>
      </c>
      <c r="GE69" s="7">
        <v>3.0303030299999999E-2</v>
      </c>
      <c r="GF69" s="7">
        <v>0.4545454545</v>
      </c>
      <c r="GG69" s="7">
        <v>9.0909090900000003E-2</v>
      </c>
      <c r="GH69" s="7">
        <v>6.0606060599999997E-2</v>
      </c>
      <c r="GI69" s="7">
        <v>0.27272727270000002</v>
      </c>
      <c r="GJ69" s="7">
        <v>0.12121212119999999</v>
      </c>
      <c r="GK69" s="7">
        <v>0.12121212119999999</v>
      </c>
      <c r="GL69" s="7">
        <v>3.0303030299999999E-2</v>
      </c>
      <c r="GM69" s="7">
        <v>0</v>
      </c>
      <c r="GN69" s="7">
        <v>0</v>
      </c>
      <c r="GO69" s="7">
        <v>3.0303030299999999E-2</v>
      </c>
      <c r="GP69" s="7">
        <v>0</v>
      </c>
      <c r="GQ69" s="7">
        <v>0</v>
      </c>
      <c r="GR69" s="7">
        <v>0</v>
      </c>
      <c r="GS69" s="7">
        <v>0.42424242420000002</v>
      </c>
      <c r="GT69" s="7">
        <v>0.33333333329999998</v>
      </c>
      <c r="GU69" s="7">
        <v>0.303030303</v>
      </c>
      <c r="GV69" s="7">
        <v>0.39393939389999999</v>
      </c>
      <c r="GW69" s="7">
        <v>0.39393939389999999</v>
      </c>
      <c r="GX69" s="7">
        <v>0.33333333329999998</v>
      </c>
      <c r="GY69" s="7">
        <v>0.51515151520000002</v>
      </c>
      <c r="GZ69" s="7">
        <v>0.48484848479999998</v>
      </c>
      <c r="HA69" s="7">
        <v>0.39393939389999999</v>
      </c>
      <c r="HB69" s="7">
        <v>0.51515151520000002</v>
      </c>
      <c r="HC69" s="7">
        <v>0.4545454545</v>
      </c>
      <c r="HD69" s="7">
        <v>0.57575757579999998</v>
      </c>
      <c r="HE69" s="7">
        <v>0</v>
      </c>
      <c r="HF69" s="7">
        <v>0.12121212119999999</v>
      </c>
      <c r="HG69" s="7">
        <v>0.12121212119999999</v>
      </c>
      <c r="HH69" s="7">
        <v>3.0303030299999999E-2</v>
      </c>
      <c r="HI69" s="7">
        <v>6.0606060599999997E-2</v>
      </c>
      <c r="HJ69" s="7">
        <v>3.0303030299999999E-2</v>
      </c>
      <c r="HK69" s="7">
        <v>6.0606060599999997E-2</v>
      </c>
      <c r="HL69" s="7">
        <v>6.0606060599999997E-2</v>
      </c>
      <c r="HM69" s="7">
        <v>0.1515151515</v>
      </c>
      <c r="HN69" s="7">
        <v>6.0606060599999997E-2</v>
      </c>
      <c r="HO69" s="7">
        <v>9.0909090900000003E-2</v>
      </c>
      <c r="HP69" s="7">
        <v>6.0606060599999997E-2</v>
      </c>
      <c r="HQ69" s="7">
        <v>0</v>
      </c>
      <c r="HR69" s="7">
        <v>0</v>
      </c>
      <c r="HS69" s="7">
        <v>0</v>
      </c>
      <c r="HT69" s="7">
        <v>0</v>
      </c>
      <c r="HU69" s="7">
        <v>0</v>
      </c>
      <c r="HV69" s="7">
        <v>0</v>
      </c>
      <c r="HW69" s="7">
        <v>0</v>
      </c>
      <c r="HX69" s="7">
        <v>0</v>
      </c>
      <c r="HY69" s="7">
        <v>0</v>
      </c>
      <c r="HZ69" s="7">
        <v>0</v>
      </c>
      <c r="IA69" s="7">
        <v>3.0303030299999999E-2</v>
      </c>
      <c r="IB69" s="7">
        <v>3.0303030299999999E-2</v>
      </c>
      <c r="IC69" s="7">
        <v>6.0606060599999997E-2</v>
      </c>
      <c r="ID69" s="7">
        <v>0.21212121210000001</v>
      </c>
      <c r="IE69" s="7">
        <v>0.4545454545</v>
      </c>
      <c r="IF69" s="7">
        <v>0.24242424239999999</v>
      </c>
      <c r="IG69" s="7">
        <v>0.303030303</v>
      </c>
      <c r="IH69" s="7">
        <v>0.27272727270000002</v>
      </c>
      <c r="II69" s="7">
        <v>0.51515151520000002</v>
      </c>
      <c r="IJ69" s="7">
        <v>0.72727272730000003</v>
      </c>
      <c r="IK69" s="7">
        <v>0.63636363640000004</v>
      </c>
      <c r="IL69" s="7">
        <v>0.42424242420000002</v>
      </c>
      <c r="IM69" s="7">
        <v>0</v>
      </c>
      <c r="IN69" s="7">
        <v>0</v>
      </c>
      <c r="IO69" s="7">
        <v>0</v>
      </c>
      <c r="IP69" s="7">
        <v>9.0909090900000003E-2</v>
      </c>
      <c r="IQ69" s="7">
        <v>3.4848484848000001</v>
      </c>
      <c r="IR69" s="7">
        <v>3.6969696970000001</v>
      </c>
      <c r="IS69" s="7">
        <v>3.5757575758</v>
      </c>
      <c r="IT69" s="7">
        <v>3.2333333333000001</v>
      </c>
      <c r="IU69" s="7" t="s">
        <v>1027</v>
      </c>
      <c r="IW69" s="7">
        <v>33</v>
      </c>
      <c r="IX69" s="7">
        <v>49</v>
      </c>
      <c r="IY69" s="7">
        <v>349</v>
      </c>
    </row>
    <row r="70" spans="1:259" x14ac:dyDescent="0.25">
      <c r="A70" s="7">
        <v>400094</v>
      </c>
      <c r="B70" s="7" t="s">
        <v>255</v>
      </c>
      <c r="D70" s="7" t="s">
        <v>52</v>
      </c>
      <c r="E70" s="7" t="s">
        <v>53</v>
      </c>
      <c r="M70" s="7" t="s">
        <v>50</v>
      </c>
      <c r="IU70" s="7" t="s">
        <v>1028</v>
      </c>
      <c r="IY70" s="7">
        <v>488</v>
      </c>
    </row>
    <row r="71" spans="1:259" x14ac:dyDescent="0.25">
      <c r="A71" s="7">
        <v>400096</v>
      </c>
      <c r="B71" s="7" t="s">
        <v>572</v>
      </c>
      <c r="C71" s="7" t="s">
        <v>46</v>
      </c>
      <c r="D71" s="7" t="s">
        <v>52</v>
      </c>
      <c r="E71" s="154">
        <v>0.3</v>
      </c>
      <c r="F71" s="7">
        <v>87</v>
      </c>
      <c r="G71" s="7" t="s">
        <v>70</v>
      </c>
      <c r="H71" s="7">
        <v>79</v>
      </c>
      <c r="I71" s="7" t="s">
        <v>47</v>
      </c>
      <c r="J71" s="7">
        <v>73</v>
      </c>
      <c r="K71" s="7" t="s">
        <v>47</v>
      </c>
      <c r="L71" s="7">
        <v>9.35</v>
      </c>
      <c r="M71" s="7" t="s">
        <v>46</v>
      </c>
      <c r="N71" s="7">
        <v>29.673913042999999</v>
      </c>
      <c r="O71" s="7">
        <v>189</v>
      </c>
      <c r="P71" s="7">
        <v>189</v>
      </c>
      <c r="Q71" s="7">
        <v>11</v>
      </c>
      <c r="R71" s="7">
        <v>31</v>
      </c>
      <c r="S71" s="7">
        <v>0</v>
      </c>
      <c r="T71" s="7">
        <v>131</v>
      </c>
      <c r="U71" s="7">
        <v>0</v>
      </c>
      <c r="V71" s="7">
        <v>0</v>
      </c>
      <c r="W71" s="7">
        <v>6</v>
      </c>
      <c r="X71" s="7">
        <v>5</v>
      </c>
      <c r="Y71" s="7">
        <v>1.05820106E-2</v>
      </c>
      <c r="Z71" s="7">
        <v>5.2910053000000002E-3</v>
      </c>
      <c r="AA71" s="7">
        <v>5.2910053000000002E-3</v>
      </c>
      <c r="AB71" s="7">
        <v>0</v>
      </c>
      <c r="AC71" s="7">
        <v>5.2910053000000002E-3</v>
      </c>
      <c r="AD71" s="7">
        <v>4.23280423E-2</v>
      </c>
      <c r="AE71" s="7">
        <v>2.1164021200000001E-2</v>
      </c>
      <c r="AF71" s="7">
        <v>3.1746031700000003E-2</v>
      </c>
      <c r="AG71" s="7">
        <v>2.1164021200000001E-2</v>
      </c>
      <c r="AH71" s="7">
        <v>5.2910053000000002E-3</v>
      </c>
      <c r="AI71" s="7">
        <v>3.1746031700000003E-2</v>
      </c>
      <c r="AJ71" s="7">
        <v>0.11640211640000001</v>
      </c>
      <c r="AK71" s="7">
        <v>0.126984127</v>
      </c>
      <c r="AL71" s="7">
        <v>8.9947089899999999E-2</v>
      </c>
      <c r="AM71" s="7">
        <v>0.1904761905</v>
      </c>
      <c r="AN71" s="7">
        <v>8.9947089899999999E-2</v>
      </c>
      <c r="AO71" s="7">
        <v>0.2010582011</v>
      </c>
      <c r="AP71" s="7">
        <v>0.253968254</v>
      </c>
      <c r="AQ71" s="7">
        <v>1.5873015899999999E-2</v>
      </c>
      <c r="AR71" s="7">
        <v>1.05820106E-2</v>
      </c>
      <c r="AS71" s="7">
        <v>2.6455026499999999E-2</v>
      </c>
      <c r="AT71" s="7">
        <v>1.05820106E-2</v>
      </c>
      <c r="AU71" s="7">
        <v>1.05820106E-2</v>
      </c>
      <c r="AV71" s="7">
        <v>2.1164021200000001E-2</v>
      </c>
      <c r="AW71" s="7">
        <v>0.82539682540000003</v>
      </c>
      <c r="AX71" s="7">
        <v>0.86243386239999997</v>
      </c>
      <c r="AY71" s="7">
        <v>0.75661375659999996</v>
      </c>
      <c r="AZ71" s="7">
        <v>0.89417989419999999</v>
      </c>
      <c r="BA71" s="7">
        <v>0.75132275130000004</v>
      </c>
      <c r="BB71" s="7">
        <v>0.56613756609999999</v>
      </c>
      <c r="BC71" s="7">
        <v>3.7956989246999999</v>
      </c>
      <c r="BD71" s="7">
        <v>3.8288770052999999</v>
      </c>
      <c r="BE71" s="7">
        <v>3.7445652173999999</v>
      </c>
      <c r="BF71" s="7">
        <v>3.8983957219000001</v>
      </c>
      <c r="BG71" s="7">
        <v>3.7165775400999999</v>
      </c>
      <c r="BH71" s="7">
        <v>3.372972973</v>
      </c>
      <c r="BI71" s="7">
        <v>5.2910053000000002E-3</v>
      </c>
      <c r="BJ71" s="7">
        <v>5.2910053000000002E-3</v>
      </c>
      <c r="BK71" s="7">
        <v>5.2910053000000002E-3</v>
      </c>
      <c r="BL71" s="7">
        <v>0</v>
      </c>
      <c r="BM71" s="7">
        <v>0</v>
      </c>
      <c r="BN71" s="7">
        <v>5.2910053000000002E-3</v>
      </c>
      <c r="BO71" s="7">
        <v>2.6455026499999999E-2</v>
      </c>
      <c r="BP71" s="7">
        <v>3.1746031700000003E-2</v>
      </c>
      <c r="BQ71" s="7">
        <v>2.1164021200000001E-2</v>
      </c>
      <c r="BR71" s="7">
        <v>2.1164021200000001E-2</v>
      </c>
      <c r="BS71" s="7">
        <v>2.6455026499999999E-2</v>
      </c>
      <c r="BT71" s="7">
        <v>2.1164021200000001E-2</v>
      </c>
      <c r="BU71" s="7">
        <v>2.6455026499999999E-2</v>
      </c>
      <c r="BV71" s="7">
        <v>2.6455026499999999E-2</v>
      </c>
      <c r="BW71" s="7">
        <v>2.6455026499999999E-2</v>
      </c>
      <c r="BX71" s="7">
        <v>5.2910052899999997E-2</v>
      </c>
      <c r="BY71" s="7">
        <v>5.8201058200000003E-2</v>
      </c>
      <c r="BZ71" s="7">
        <v>4.7619047599999999E-2</v>
      </c>
      <c r="CA71" s="7">
        <v>3.8776595745</v>
      </c>
      <c r="CB71" s="7">
        <v>3.8457446809000002</v>
      </c>
      <c r="CC71" s="7">
        <v>3.8457446809000002</v>
      </c>
      <c r="CD71" s="7">
        <v>3.8563829787000001</v>
      </c>
      <c r="CE71" s="7">
        <v>3.8556149732999998</v>
      </c>
      <c r="CF71" s="7">
        <v>3.7647058823999999</v>
      </c>
      <c r="CG71" s="7">
        <v>3.6808510638</v>
      </c>
      <c r="CH71" s="7">
        <v>3.6296296296000001</v>
      </c>
      <c r="CI71" s="7">
        <v>3.7165775400999999</v>
      </c>
      <c r="CJ71" s="7">
        <v>6.3492063500000001E-2</v>
      </c>
      <c r="CK71" s="7">
        <v>8.4656084699999995E-2</v>
      </c>
      <c r="CL71" s="7">
        <v>9.5238095199999998E-2</v>
      </c>
      <c r="CM71" s="7">
        <v>8.9947089899999999E-2</v>
      </c>
      <c r="CN71" s="7">
        <v>8.9947089899999999E-2</v>
      </c>
      <c r="CO71" s="7">
        <v>0.164021164</v>
      </c>
      <c r="CP71" s="7">
        <v>0.13227513229999999</v>
      </c>
      <c r="CQ71" s="7">
        <v>0.15873015870000001</v>
      </c>
      <c r="CR71" s="7">
        <v>0.1216931217</v>
      </c>
      <c r="CS71" s="7">
        <v>5.2910053000000002E-3</v>
      </c>
      <c r="CT71" s="7">
        <v>5.2910053000000002E-3</v>
      </c>
      <c r="CU71" s="7">
        <v>5.2910053000000002E-3</v>
      </c>
      <c r="CV71" s="7">
        <v>5.2910053000000002E-3</v>
      </c>
      <c r="CW71" s="7">
        <v>1.05820106E-2</v>
      </c>
      <c r="CX71" s="7">
        <v>1.05820106E-2</v>
      </c>
      <c r="CY71" s="7">
        <v>5.2910053000000002E-3</v>
      </c>
      <c r="CZ71" s="7">
        <v>0</v>
      </c>
      <c r="DA71" s="7">
        <v>1.05820106E-2</v>
      </c>
      <c r="DB71" s="7">
        <v>0.90476190479999996</v>
      </c>
      <c r="DC71" s="7">
        <v>0.87830687829999998</v>
      </c>
      <c r="DD71" s="7">
        <v>0.87301587300000005</v>
      </c>
      <c r="DE71" s="7">
        <v>0.87830687829999998</v>
      </c>
      <c r="DF71" s="7">
        <v>0.87301587300000005</v>
      </c>
      <c r="DG71" s="7">
        <v>0.79365079370000002</v>
      </c>
      <c r="DH71" s="7">
        <v>0.78306878310000005</v>
      </c>
      <c r="DI71" s="7">
        <v>0.75132275130000004</v>
      </c>
      <c r="DJ71" s="7">
        <v>0.79894179890000006</v>
      </c>
      <c r="DK71" s="7">
        <v>8.4656084699999995E-2</v>
      </c>
      <c r="DL71" s="7">
        <v>0</v>
      </c>
      <c r="DM71" s="7">
        <v>0</v>
      </c>
      <c r="DN71" s="7">
        <v>0</v>
      </c>
      <c r="DO71" s="7">
        <v>5.2910053000000002E-3</v>
      </c>
      <c r="DP71" s="7">
        <v>1.05820106E-2</v>
      </c>
      <c r="DQ71" s="7">
        <v>4.23280423E-2</v>
      </c>
      <c r="DR71" s="7">
        <v>1.5873015899999999E-2</v>
      </c>
      <c r="DS71" s="7">
        <v>1.05820106E-2</v>
      </c>
      <c r="DT71" s="7">
        <v>0.19576719579999999</v>
      </c>
      <c r="DU71" s="7">
        <v>3.7037037000000002E-2</v>
      </c>
      <c r="DV71" s="7">
        <v>2.1164021200000001E-2</v>
      </c>
      <c r="DW71" s="7">
        <v>4.7619047599999999E-2</v>
      </c>
      <c r="DX71" s="7">
        <v>2.6455026499999999E-2</v>
      </c>
      <c r="DY71" s="7">
        <v>2.1164021200000001E-2</v>
      </c>
      <c r="DZ71" s="7">
        <v>7.4074074099999998E-2</v>
      </c>
      <c r="EA71" s="7">
        <v>3.1746031700000003E-2</v>
      </c>
      <c r="EB71" s="7">
        <v>5.2910052899999997E-2</v>
      </c>
      <c r="EC71" s="7">
        <v>0.31746031749999998</v>
      </c>
      <c r="ED71" s="7">
        <v>0.2169312169</v>
      </c>
      <c r="EE71" s="7">
        <v>0.164021164</v>
      </c>
      <c r="EF71" s="7">
        <v>0.17989417990000001</v>
      </c>
      <c r="EG71" s="7">
        <v>0.17989417990000001</v>
      </c>
      <c r="EH71" s="7">
        <v>0.2169312169</v>
      </c>
      <c r="EI71" s="7">
        <v>0.21164021159999999</v>
      </c>
      <c r="EJ71" s="7">
        <v>0.17460317459999999</v>
      </c>
      <c r="EK71" s="7">
        <v>0.24338624340000001</v>
      </c>
      <c r="EL71" s="7">
        <v>0.38624338619999998</v>
      </c>
      <c r="EM71" s="7">
        <v>0.71957671960000003</v>
      </c>
      <c r="EN71" s="7">
        <v>0.78835978839999998</v>
      </c>
      <c r="EO71" s="7">
        <v>0.75132275130000004</v>
      </c>
      <c r="EP71" s="7">
        <v>0.76719576720000004</v>
      </c>
      <c r="EQ71" s="7">
        <v>0.71957671960000003</v>
      </c>
      <c r="ER71" s="7">
        <v>0.60846560849999998</v>
      </c>
      <c r="ES71" s="7">
        <v>0.75661375659999996</v>
      </c>
      <c r="ET71" s="7">
        <v>0.66666666669999997</v>
      </c>
      <c r="EU71" s="7">
        <v>1.5873015899999999E-2</v>
      </c>
      <c r="EV71" s="7">
        <v>2.6455026499999999E-2</v>
      </c>
      <c r="EW71" s="7">
        <v>2.6455026499999999E-2</v>
      </c>
      <c r="EX71" s="7">
        <v>2.1164021200000001E-2</v>
      </c>
      <c r="EY71" s="7">
        <v>2.1164021200000001E-2</v>
      </c>
      <c r="EZ71" s="7">
        <v>3.1746031700000003E-2</v>
      </c>
      <c r="FA71" s="7">
        <v>6.3492063500000001E-2</v>
      </c>
      <c r="FB71" s="7">
        <v>2.1164021200000001E-2</v>
      </c>
      <c r="FC71" s="7">
        <v>2.6455026499999999E-2</v>
      </c>
      <c r="FD71" s="7">
        <v>3.0215053762999999</v>
      </c>
      <c r="FE71" s="7">
        <v>3.7010869565000002</v>
      </c>
      <c r="FF71" s="7">
        <v>3.7880434783000001</v>
      </c>
      <c r="FG71" s="7">
        <v>3.7189189189</v>
      </c>
      <c r="FH71" s="7">
        <v>3.7459459459</v>
      </c>
      <c r="FI71" s="7">
        <v>3.6994535519</v>
      </c>
      <c r="FJ71" s="7">
        <v>3.4802259887</v>
      </c>
      <c r="FK71" s="7">
        <v>3.7081081080999998</v>
      </c>
      <c r="FL71" s="7">
        <v>3.6086956522000002</v>
      </c>
      <c r="FM71" s="7">
        <v>1.5873015899999999E-2</v>
      </c>
      <c r="FN71" s="7">
        <v>5.2910053000000002E-3</v>
      </c>
      <c r="FO71" s="7">
        <v>5.2910053000000002E-3</v>
      </c>
      <c r="FP71" s="7">
        <v>1.05820106E-2</v>
      </c>
      <c r="FQ71" s="7">
        <v>1.05820106E-2</v>
      </c>
      <c r="FR71" s="7">
        <v>5.2910053000000002E-3</v>
      </c>
      <c r="FS71" s="7">
        <v>1.5873015899999999E-2</v>
      </c>
      <c r="FT71" s="7">
        <v>6.3492063500000001E-2</v>
      </c>
      <c r="FU71" s="7">
        <v>9.5238095199999998E-2</v>
      </c>
      <c r="FV71" s="7">
        <v>0.73544973540000003</v>
      </c>
      <c r="FW71" s="7">
        <v>3.7037037000000002E-2</v>
      </c>
      <c r="FX71" s="7">
        <v>0.47619047619999999</v>
      </c>
      <c r="FY71" s="7">
        <v>0.61375661380000002</v>
      </c>
      <c r="FZ71" s="7">
        <v>8.4656084699999995E-2</v>
      </c>
      <c r="GA71" s="7">
        <v>0.2063492063</v>
      </c>
      <c r="GB71" s="7">
        <v>0.17460317459999999</v>
      </c>
      <c r="GC71" s="7">
        <v>0.23280423280000001</v>
      </c>
      <c r="GD71" s="7">
        <v>0.13227513229999999</v>
      </c>
      <c r="GE71" s="7">
        <v>4.7619047599999999E-2</v>
      </c>
      <c r="GF71" s="7">
        <v>0.24867724869999999</v>
      </c>
      <c r="GG71" s="7">
        <v>0.1005291005</v>
      </c>
      <c r="GH71" s="7">
        <v>5.8201058200000003E-2</v>
      </c>
      <c r="GI71" s="7">
        <v>0.37037037039999998</v>
      </c>
      <c r="GJ71" s="7">
        <v>8.4656084699999995E-2</v>
      </c>
      <c r="GK71" s="7">
        <v>0.10582010579999999</v>
      </c>
      <c r="GL71" s="7">
        <v>6.3492063500000001E-2</v>
      </c>
      <c r="GM71" s="7">
        <v>0</v>
      </c>
      <c r="GN71" s="7">
        <v>1.5873015899999999E-2</v>
      </c>
      <c r="GO71" s="7">
        <v>5.2910052899999997E-2</v>
      </c>
      <c r="GP71" s="7">
        <v>2.1164021200000001E-2</v>
      </c>
      <c r="GQ71" s="7">
        <v>8.9947089899999999E-2</v>
      </c>
      <c r="GR71" s="7">
        <v>5.2910053000000002E-3</v>
      </c>
      <c r="GS71" s="7">
        <v>0.2063492063</v>
      </c>
      <c r="GT71" s="7">
        <v>0.24867724869999999</v>
      </c>
      <c r="GU71" s="7">
        <v>0.16931216930000001</v>
      </c>
      <c r="GV71" s="7">
        <v>0.291005291</v>
      </c>
      <c r="GW71" s="7">
        <v>0.30158730160000002</v>
      </c>
      <c r="GX71" s="7">
        <v>0.253968254</v>
      </c>
      <c r="GY71" s="7">
        <v>0.77777777780000001</v>
      </c>
      <c r="GZ71" s="7">
        <v>0.63492063489999995</v>
      </c>
      <c r="HA71" s="7">
        <v>0.48148148149999997</v>
      </c>
      <c r="HB71" s="7">
        <v>0.59259259259999997</v>
      </c>
      <c r="HC71" s="7">
        <v>0.51851851849999997</v>
      </c>
      <c r="HD71" s="7">
        <v>0.71428571429999999</v>
      </c>
      <c r="HE71" s="7">
        <v>5.2910053000000002E-3</v>
      </c>
      <c r="HF71" s="7">
        <v>7.4074074099999998E-2</v>
      </c>
      <c r="HG71" s="7">
        <v>0.19576719579999999</v>
      </c>
      <c r="HH71" s="7">
        <v>6.87830688E-2</v>
      </c>
      <c r="HI71" s="7">
        <v>7.4074074099999998E-2</v>
      </c>
      <c r="HJ71" s="7">
        <v>1.05820106E-2</v>
      </c>
      <c r="HK71" s="7">
        <v>0</v>
      </c>
      <c r="HL71" s="7">
        <v>5.2910053000000002E-3</v>
      </c>
      <c r="HM71" s="7">
        <v>8.9947089899999999E-2</v>
      </c>
      <c r="HN71" s="7">
        <v>1.05820106E-2</v>
      </c>
      <c r="HO71" s="7">
        <v>0</v>
      </c>
      <c r="HP71" s="7">
        <v>5.2910053000000002E-3</v>
      </c>
      <c r="HQ71" s="7">
        <v>1.05820106E-2</v>
      </c>
      <c r="HR71" s="7">
        <v>2.1164021200000001E-2</v>
      </c>
      <c r="HS71" s="7">
        <v>1.05820106E-2</v>
      </c>
      <c r="HT71" s="7">
        <v>1.5873015899999999E-2</v>
      </c>
      <c r="HU71" s="7">
        <v>1.5873015899999999E-2</v>
      </c>
      <c r="HV71" s="7">
        <v>1.05820106E-2</v>
      </c>
      <c r="HW71" s="7">
        <v>1.5873015899999999E-2</v>
      </c>
      <c r="HX71" s="7">
        <v>1.5873015899999999E-2</v>
      </c>
      <c r="HY71" s="7">
        <v>5.2910053000000002E-3</v>
      </c>
      <c r="HZ71" s="7">
        <v>1.05820106E-2</v>
      </c>
      <c r="IA71" s="7">
        <v>4.7619047599999999E-2</v>
      </c>
      <c r="IB71" s="7">
        <v>5.2910053000000002E-3</v>
      </c>
      <c r="IC71" s="7">
        <v>3.1746031700000003E-2</v>
      </c>
      <c r="ID71" s="7">
        <v>0.1375661376</v>
      </c>
      <c r="IE71" s="7">
        <v>0.33333333329999998</v>
      </c>
      <c r="IF71" s="7">
        <v>0.21164021159999999</v>
      </c>
      <c r="IG71" s="7">
        <v>0.2063492063</v>
      </c>
      <c r="IH71" s="7">
        <v>0.29629629629999998</v>
      </c>
      <c r="II71" s="7">
        <v>0.57142857140000003</v>
      </c>
      <c r="IJ71" s="7">
        <v>0.75132275130000004</v>
      </c>
      <c r="IK71" s="7">
        <v>0.746031746</v>
      </c>
      <c r="IL71" s="7">
        <v>0.53439153439999998</v>
      </c>
      <c r="IM71" s="7">
        <v>3.1746031700000003E-2</v>
      </c>
      <c r="IN71" s="7">
        <v>1.5873015899999999E-2</v>
      </c>
      <c r="IO71" s="7">
        <v>1.05820106E-2</v>
      </c>
      <c r="IP71" s="7">
        <v>2.1164021200000001E-2</v>
      </c>
      <c r="IQ71" s="7">
        <v>3.5081967213</v>
      </c>
      <c r="IR71" s="7">
        <v>3.7258064516</v>
      </c>
      <c r="IS71" s="7">
        <v>3.7112299465</v>
      </c>
      <c r="IT71" s="7">
        <v>3.3837837838000002</v>
      </c>
      <c r="IU71" s="7" t="s">
        <v>1029</v>
      </c>
      <c r="IV71" s="7">
        <v>30</v>
      </c>
      <c r="IW71" s="7">
        <v>189</v>
      </c>
      <c r="IX71" s="7">
        <v>273</v>
      </c>
      <c r="IY71" s="7">
        <v>920</v>
      </c>
    </row>
    <row r="72" spans="1:259" x14ac:dyDescent="0.25">
      <c r="A72" s="7">
        <v>400097</v>
      </c>
      <c r="B72" s="7" t="s">
        <v>478</v>
      </c>
      <c r="D72" s="7" t="s">
        <v>52</v>
      </c>
      <c r="E72" s="7" t="s">
        <v>53</v>
      </c>
      <c r="M72" s="7" t="s">
        <v>50</v>
      </c>
      <c r="N72" s="7">
        <v>9.1575091600000005E-2</v>
      </c>
      <c r="O72" s="7">
        <v>1</v>
      </c>
      <c r="P72" s="7">
        <v>1</v>
      </c>
      <c r="Q72" s="7">
        <v>0</v>
      </c>
      <c r="R72" s="7">
        <v>0</v>
      </c>
      <c r="S72" s="7">
        <v>0</v>
      </c>
      <c r="T72" s="7">
        <v>1</v>
      </c>
      <c r="U72" s="7">
        <v>0</v>
      </c>
      <c r="V72" s="7">
        <v>0</v>
      </c>
      <c r="W72" s="7">
        <v>0</v>
      </c>
      <c r="X72" s="7">
        <v>0</v>
      </c>
      <c r="Y72" s="7">
        <v>1</v>
      </c>
      <c r="Z72" s="7">
        <v>1</v>
      </c>
      <c r="AA72" s="7">
        <v>1</v>
      </c>
      <c r="AB72" s="7">
        <v>0</v>
      </c>
      <c r="AC72" s="7">
        <v>0</v>
      </c>
      <c r="AD72" s="7">
        <v>1</v>
      </c>
      <c r="AE72" s="7">
        <v>0</v>
      </c>
      <c r="AF72" s="7">
        <v>0</v>
      </c>
      <c r="AG72" s="7">
        <v>0</v>
      </c>
      <c r="AH72" s="7">
        <v>0</v>
      </c>
      <c r="AI72" s="7">
        <v>1</v>
      </c>
      <c r="AJ72" s="7">
        <v>0</v>
      </c>
      <c r="AK72" s="7">
        <v>0</v>
      </c>
      <c r="AL72" s="7">
        <v>0</v>
      </c>
      <c r="AM72" s="7">
        <v>0</v>
      </c>
      <c r="AN72" s="7">
        <v>1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1</v>
      </c>
      <c r="BD72" s="7">
        <v>1</v>
      </c>
      <c r="BE72" s="7">
        <v>1</v>
      </c>
      <c r="BF72" s="7">
        <v>3</v>
      </c>
      <c r="BG72" s="7">
        <v>2</v>
      </c>
      <c r="BH72" s="7">
        <v>1</v>
      </c>
      <c r="BI72" s="7">
        <v>0</v>
      </c>
      <c r="BJ72" s="7">
        <v>0</v>
      </c>
      <c r="BK72" s="7">
        <v>0</v>
      </c>
      <c r="BL72" s="7">
        <v>1</v>
      </c>
      <c r="BM72" s="7">
        <v>0</v>
      </c>
      <c r="BN72" s="7">
        <v>0</v>
      </c>
      <c r="BO72" s="7">
        <v>1</v>
      </c>
      <c r="BP72" s="7">
        <v>1</v>
      </c>
      <c r="BQ72" s="7">
        <v>0</v>
      </c>
      <c r="BR72" s="7">
        <v>0</v>
      </c>
      <c r="BS72" s="7">
        <v>1</v>
      </c>
      <c r="BT72" s="7">
        <v>1</v>
      </c>
      <c r="BU72" s="7">
        <v>0</v>
      </c>
      <c r="BV72" s="7">
        <v>1</v>
      </c>
      <c r="BW72" s="7">
        <v>1</v>
      </c>
      <c r="BX72" s="7">
        <v>0</v>
      </c>
      <c r="BY72" s="7">
        <v>0</v>
      </c>
      <c r="BZ72" s="7">
        <v>1</v>
      </c>
      <c r="CA72" s="7">
        <v>3</v>
      </c>
      <c r="CB72" s="7">
        <v>2</v>
      </c>
      <c r="CC72" s="7">
        <v>2</v>
      </c>
      <c r="CD72" s="7">
        <v>1</v>
      </c>
      <c r="CE72" s="7">
        <v>2</v>
      </c>
      <c r="CF72" s="7">
        <v>2</v>
      </c>
      <c r="CG72" s="7">
        <v>1</v>
      </c>
      <c r="CH72" s="7">
        <v>1</v>
      </c>
      <c r="CI72" s="7">
        <v>2</v>
      </c>
      <c r="CJ72" s="7">
        <v>1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1</v>
      </c>
      <c r="DM72" s="7">
        <v>0</v>
      </c>
      <c r="DN72" s="7">
        <v>1</v>
      </c>
      <c r="DO72" s="7">
        <v>1</v>
      </c>
      <c r="DP72" s="7">
        <v>0</v>
      </c>
      <c r="DQ72" s="7">
        <v>0</v>
      </c>
      <c r="DR72" s="7">
        <v>1</v>
      </c>
      <c r="DS72" s="7">
        <v>1</v>
      </c>
      <c r="DT72" s="7">
        <v>0</v>
      </c>
      <c r="DU72" s="7">
        <v>0</v>
      </c>
      <c r="DV72" s="7">
        <v>0</v>
      </c>
      <c r="DW72" s="7">
        <v>0</v>
      </c>
      <c r="DX72" s="7">
        <v>0</v>
      </c>
      <c r="DY72" s="7">
        <v>1</v>
      </c>
      <c r="DZ72" s="7">
        <v>1</v>
      </c>
      <c r="EA72" s="7">
        <v>0</v>
      </c>
      <c r="EB72" s="7">
        <v>0</v>
      </c>
      <c r="EC72" s="7">
        <v>1</v>
      </c>
      <c r="ED72" s="7">
        <v>0</v>
      </c>
      <c r="EE72" s="7">
        <v>1</v>
      </c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0</v>
      </c>
      <c r="EY72" s="7">
        <v>0</v>
      </c>
      <c r="EZ72" s="7">
        <v>0</v>
      </c>
      <c r="FA72" s="7">
        <v>0</v>
      </c>
      <c r="FB72" s="7">
        <v>0</v>
      </c>
      <c r="FC72" s="7">
        <v>0</v>
      </c>
      <c r="FD72" s="7">
        <v>3</v>
      </c>
      <c r="FE72" s="7">
        <v>1</v>
      </c>
      <c r="FF72" s="7">
        <v>3</v>
      </c>
      <c r="FG72" s="7">
        <v>1</v>
      </c>
      <c r="FH72" s="7">
        <v>1</v>
      </c>
      <c r="FI72" s="7">
        <v>2</v>
      </c>
      <c r="FJ72" s="7">
        <v>2</v>
      </c>
      <c r="FK72" s="7">
        <v>1</v>
      </c>
      <c r="FL72" s="7">
        <v>1</v>
      </c>
      <c r="FM72" s="7">
        <v>0</v>
      </c>
      <c r="FN72" s="7">
        <v>1</v>
      </c>
      <c r="FO72" s="7">
        <v>0</v>
      </c>
      <c r="FP72" s="7">
        <v>0</v>
      </c>
      <c r="FQ72" s="7">
        <v>0</v>
      </c>
      <c r="FR72" s="7">
        <v>0</v>
      </c>
      <c r="FS72" s="7">
        <v>0</v>
      </c>
      <c r="FT72" s="7">
        <v>0</v>
      </c>
      <c r="FU72" s="7">
        <v>0</v>
      </c>
      <c r="FV72" s="7">
        <v>0</v>
      </c>
      <c r="FW72" s="7">
        <v>0</v>
      </c>
      <c r="FX72" s="7">
        <v>1</v>
      </c>
      <c r="FY72" s="7">
        <v>1</v>
      </c>
      <c r="FZ72" s="7">
        <v>0</v>
      </c>
      <c r="GA72" s="7">
        <v>0</v>
      </c>
      <c r="GB72" s="7">
        <v>0</v>
      </c>
      <c r="GC72" s="7">
        <v>1</v>
      </c>
      <c r="GD72" s="7">
        <v>0</v>
      </c>
      <c r="GE72" s="7">
        <v>0</v>
      </c>
      <c r="GF72" s="7">
        <v>0</v>
      </c>
      <c r="GG72" s="7">
        <v>0</v>
      </c>
      <c r="GH72" s="7">
        <v>0</v>
      </c>
      <c r="GI72" s="7">
        <v>0</v>
      </c>
      <c r="GJ72" s="7">
        <v>0</v>
      </c>
      <c r="GK72" s="7">
        <v>0</v>
      </c>
      <c r="GL72" s="7">
        <v>0</v>
      </c>
      <c r="GM72" s="7">
        <v>0</v>
      </c>
      <c r="GN72" s="7">
        <v>1</v>
      </c>
      <c r="GO72" s="7">
        <v>0</v>
      </c>
      <c r="GP72" s="7">
        <v>0</v>
      </c>
      <c r="GQ72" s="7">
        <v>1</v>
      </c>
      <c r="GR72" s="7">
        <v>0</v>
      </c>
      <c r="GS72" s="7">
        <v>1</v>
      </c>
      <c r="GT72" s="7">
        <v>0</v>
      </c>
      <c r="GU72" s="7">
        <v>0</v>
      </c>
      <c r="GV72" s="7">
        <v>1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  <c r="HB72" s="7">
        <v>0</v>
      </c>
      <c r="HC72" s="7">
        <v>0</v>
      </c>
      <c r="HD72" s="7">
        <v>1</v>
      </c>
      <c r="HE72" s="7">
        <v>0</v>
      </c>
      <c r="HF72" s="7">
        <v>0</v>
      </c>
      <c r="HG72" s="7">
        <v>1</v>
      </c>
      <c r="HH72" s="7">
        <v>0</v>
      </c>
      <c r="HI72" s="7">
        <v>0</v>
      </c>
      <c r="HJ72" s="7">
        <v>0</v>
      </c>
      <c r="HK72" s="7">
        <v>0</v>
      </c>
      <c r="HL72" s="7">
        <v>0</v>
      </c>
      <c r="HM72" s="7">
        <v>0</v>
      </c>
      <c r="HN72" s="7">
        <v>0</v>
      </c>
      <c r="HO72" s="7">
        <v>0</v>
      </c>
      <c r="HP72" s="7">
        <v>0</v>
      </c>
      <c r="HQ72" s="7">
        <v>0</v>
      </c>
      <c r="HR72" s="7">
        <v>0</v>
      </c>
      <c r="HS72" s="7">
        <v>0</v>
      </c>
      <c r="HT72" s="7">
        <v>0</v>
      </c>
      <c r="HU72" s="7">
        <v>0</v>
      </c>
      <c r="HV72" s="7">
        <v>0</v>
      </c>
      <c r="HW72" s="7">
        <v>0</v>
      </c>
      <c r="HX72" s="7">
        <v>0</v>
      </c>
      <c r="HY72" s="7">
        <v>1</v>
      </c>
      <c r="HZ72" s="7">
        <v>1</v>
      </c>
      <c r="IA72" s="7">
        <v>1</v>
      </c>
      <c r="IB72" s="7">
        <v>0</v>
      </c>
      <c r="IC72" s="7">
        <v>0</v>
      </c>
      <c r="ID72" s="7">
        <v>0</v>
      </c>
      <c r="IE72" s="7">
        <v>0</v>
      </c>
      <c r="IF72" s="7">
        <v>1</v>
      </c>
      <c r="IG72" s="7">
        <v>0</v>
      </c>
      <c r="IH72" s="7">
        <v>0</v>
      </c>
      <c r="II72" s="7">
        <v>0</v>
      </c>
      <c r="IJ72" s="7">
        <v>0</v>
      </c>
      <c r="IK72" s="7">
        <v>0</v>
      </c>
      <c r="IL72" s="7">
        <v>0</v>
      </c>
      <c r="IM72" s="7">
        <v>0</v>
      </c>
      <c r="IN72" s="7">
        <v>0</v>
      </c>
      <c r="IO72" s="7">
        <v>0</v>
      </c>
      <c r="IP72" s="7">
        <v>0</v>
      </c>
      <c r="IQ72" s="7">
        <v>2</v>
      </c>
      <c r="IR72" s="7">
        <v>3</v>
      </c>
      <c r="IS72" s="7">
        <v>1</v>
      </c>
      <c r="IT72" s="7">
        <v>1</v>
      </c>
      <c r="IU72" s="7" t="s">
        <v>1030</v>
      </c>
      <c r="IW72" s="7">
        <v>1</v>
      </c>
      <c r="IX72" s="7">
        <v>1</v>
      </c>
      <c r="IY72" s="7">
        <v>1092</v>
      </c>
    </row>
    <row r="73" spans="1:259" x14ac:dyDescent="0.25">
      <c r="A73" s="7">
        <v>400098</v>
      </c>
      <c r="B73" s="7" t="s">
        <v>487</v>
      </c>
      <c r="D73" s="7" t="s">
        <v>52</v>
      </c>
      <c r="E73" s="7" t="s">
        <v>53</v>
      </c>
      <c r="M73" s="7" t="s">
        <v>50</v>
      </c>
      <c r="N73" s="7">
        <v>0.1078748652</v>
      </c>
      <c r="O73" s="7">
        <v>1</v>
      </c>
      <c r="P73" s="7">
        <v>1</v>
      </c>
      <c r="Q73" s="7">
        <v>0</v>
      </c>
      <c r="R73" s="7">
        <v>0</v>
      </c>
      <c r="S73" s="7">
        <v>0</v>
      </c>
      <c r="T73" s="7">
        <v>1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1</v>
      </c>
      <c r="AL73" s="7">
        <v>1</v>
      </c>
      <c r="AM73" s="7">
        <v>1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1</v>
      </c>
      <c r="BA73" s="7">
        <v>1</v>
      </c>
      <c r="BB73" s="7">
        <v>1</v>
      </c>
      <c r="BC73" s="7">
        <v>3</v>
      </c>
      <c r="BD73" s="7">
        <v>3</v>
      </c>
      <c r="BE73" s="7">
        <v>3</v>
      </c>
      <c r="BF73" s="7">
        <v>4</v>
      </c>
      <c r="BG73" s="7">
        <v>4</v>
      </c>
      <c r="BH73" s="7">
        <v>4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1</v>
      </c>
      <c r="BX73" s="7">
        <v>0</v>
      </c>
      <c r="BY73" s="7">
        <v>0</v>
      </c>
      <c r="BZ73" s="7">
        <v>0</v>
      </c>
      <c r="CA73" s="7">
        <v>4</v>
      </c>
      <c r="CB73" s="7">
        <v>3</v>
      </c>
      <c r="CC73" s="7">
        <v>3</v>
      </c>
      <c r="CD73" s="7">
        <v>3</v>
      </c>
      <c r="CE73" s="7">
        <v>3</v>
      </c>
      <c r="CF73" s="7">
        <v>2</v>
      </c>
      <c r="CG73" s="7">
        <v>4</v>
      </c>
      <c r="CH73" s="7">
        <v>4</v>
      </c>
      <c r="CI73" s="7">
        <v>3</v>
      </c>
      <c r="CJ73" s="7">
        <v>0</v>
      </c>
      <c r="CK73" s="7">
        <v>1</v>
      </c>
      <c r="CL73" s="7">
        <v>1</v>
      </c>
      <c r="CM73" s="7">
        <v>1</v>
      </c>
      <c r="CN73" s="7">
        <v>1</v>
      </c>
      <c r="CO73" s="7">
        <v>0</v>
      </c>
      <c r="CP73" s="7">
        <v>0</v>
      </c>
      <c r="CQ73" s="7">
        <v>0</v>
      </c>
      <c r="CR73" s="7">
        <v>1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1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1</v>
      </c>
      <c r="DI73" s="7">
        <v>1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0</v>
      </c>
      <c r="DY73" s="7">
        <v>1</v>
      </c>
      <c r="DZ73" s="7">
        <v>0</v>
      </c>
      <c r="EA73" s="7">
        <v>0</v>
      </c>
      <c r="EB73" s="7">
        <v>0</v>
      </c>
      <c r="EC73" s="7">
        <v>0</v>
      </c>
      <c r="ED73" s="7">
        <v>1</v>
      </c>
      <c r="EE73" s="7">
        <v>0</v>
      </c>
      <c r="EF73" s="7">
        <v>1</v>
      </c>
      <c r="EG73" s="7">
        <v>1</v>
      </c>
      <c r="EH73" s="7">
        <v>0</v>
      </c>
      <c r="EI73" s="7">
        <v>0</v>
      </c>
      <c r="EJ73" s="7">
        <v>0</v>
      </c>
      <c r="EK73" s="7">
        <v>0</v>
      </c>
      <c r="EL73" s="7">
        <v>1</v>
      </c>
      <c r="EM73" s="7">
        <v>0</v>
      </c>
      <c r="EN73" s="7">
        <v>1</v>
      </c>
      <c r="EO73" s="7">
        <v>0</v>
      </c>
      <c r="EP73" s="7">
        <v>0</v>
      </c>
      <c r="EQ73" s="7">
        <v>0</v>
      </c>
      <c r="ER73" s="7">
        <v>1</v>
      </c>
      <c r="ES73" s="7">
        <v>1</v>
      </c>
      <c r="ET73" s="7">
        <v>1</v>
      </c>
      <c r="EU73" s="7">
        <v>0</v>
      </c>
      <c r="EV73" s="7">
        <v>0</v>
      </c>
      <c r="EW73" s="7">
        <v>0</v>
      </c>
      <c r="EX73" s="7">
        <v>0</v>
      </c>
      <c r="EY73" s="7">
        <v>0</v>
      </c>
      <c r="EZ73" s="7">
        <v>0</v>
      </c>
      <c r="FA73" s="7">
        <v>0</v>
      </c>
      <c r="FB73" s="7">
        <v>0</v>
      </c>
      <c r="FC73" s="7">
        <v>0</v>
      </c>
      <c r="FD73" s="7">
        <v>4</v>
      </c>
      <c r="FE73" s="7">
        <v>3</v>
      </c>
      <c r="FF73" s="7">
        <v>4</v>
      </c>
      <c r="FG73" s="7">
        <v>3</v>
      </c>
      <c r="FH73" s="7">
        <v>3</v>
      </c>
      <c r="FI73" s="7">
        <v>2</v>
      </c>
      <c r="FJ73" s="7">
        <v>4</v>
      </c>
      <c r="FK73" s="7">
        <v>4</v>
      </c>
      <c r="FL73" s="7">
        <v>4</v>
      </c>
      <c r="FM73" s="7">
        <v>0</v>
      </c>
      <c r="FN73" s="7">
        <v>0</v>
      </c>
      <c r="FO73" s="7">
        <v>0</v>
      </c>
      <c r="FP73" s="7">
        <v>0</v>
      </c>
      <c r="FQ73" s="7">
        <v>0</v>
      </c>
      <c r="FR73" s="7">
        <v>0</v>
      </c>
      <c r="FS73" s="7">
        <v>0</v>
      </c>
      <c r="FT73" s="7">
        <v>1</v>
      </c>
      <c r="FU73" s="7">
        <v>0</v>
      </c>
      <c r="FV73" s="7">
        <v>0</v>
      </c>
      <c r="FW73" s="7">
        <v>0</v>
      </c>
      <c r="FX73" s="7">
        <v>1</v>
      </c>
      <c r="FY73" s="7">
        <v>1</v>
      </c>
      <c r="FZ73" s="7">
        <v>1</v>
      </c>
      <c r="GA73" s="7">
        <v>0</v>
      </c>
      <c r="GB73" s="7">
        <v>0</v>
      </c>
      <c r="GC73" s="7">
        <v>0</v>
      </c>
      <c r="GD73" s="7">
        <v>0</v>
      </c>
      <c r="GE73" s="7">
        <v>0</v>
      </c>
      <c r="GF73" s="7">
        <v>0</v>
      </c>
      <c r="GG73" s="7">
        <v>0</v>
      </c>
      <c r="GH73" s="7">
        <v>0</v>
      </c>
      <c r="GI73" s="7">
        <v>0</v>
      </c>
      <c r="GJ73" s="7">
        <v>0</v>
      </c>
      <c r="GK73" s="7">
        <v>0</v>
      </c>
      <c r="GL73" s="7">
        <v>0</v>
      </c>
      <c r="GM73" s="7">
        <v>0</v>
      </c>
      <c r="GN73" s="7">
        <v>0</v>
      </c>
      <c r="GO73" s="7">
        <v>0</v>
      </c>
      <c r="GP73" s="7">
        <v>1</v>
      </c>
      <c r="GQ73" s="7">
        <v>0</v>
      </c>
      <c r="GR73" s="7">
        <v>0</v>
      </c>
      <c r="GS73" s="7">
        <v>0</v>
      </c>
      <c r="GT73" s="7">
        <v>1</v>
      </c>
      <c r="GU73" s="7">
        <v>0</v>
      </c>
      <c r="GV73" s="7">
        <v>0</v>
      </c>
      <c r="GW73" s="7">
        <v>1</v>
      </c>
      <c r="GX73" s="7">
        <v>0</v>
      </c>
      <c r="GY73" s="7">
        <v>1</v>
      </c>
      <c r="GZ73" s="7">
        <v>0</v>
      </c>
      <c r="HA73" s="7">
        <v>1</v>
      </c>
      <c r="HB73" s="7">
        <v>0</v>
      </c>
      <c r="HC73" s="7">
        <v>0</v>
      </c>
      <c r="HD73" s="7">
        <v>1</v>
      </c>
      <c r="HE73" s="7">
        <v>0</v>
      </c>
      <c r="HF73" s="7">
        <v>0</v>
      </c>
      <c r="HG73" s="7">
        <v>0</v>
      </c>
      <c r="HH73" s="7">
        <v>0</v>
      </c>
      <c r="HI73" s="7">
        <v>0</v>
      </c>
      <c r="HJ73" s="7">
        <v>0</v>
      </c>
      <c r="HK73" s="7">
        <v>0</v>
      </c>
      <c r="HL73" s="7">
        <v>0</v>
      </c>
      <c r="HM73" s="7">
        <v>0</v>
      </c>
      <c r="HN73" s="7">
        <v>0</v>
      </c>
      <c r="HO73" s="7">
        <v>0</v>
      </c>
      <c r="HP73" s="7">
        <v>0</v>
      </c>
      <c r="HQ73" s="7">
        <v>0</v>
      </c>
      <c r="HR73" s="7">
        <v>0</v>
      </c>
      <c r="HS73" s="7">
        <v>0</v>
      </c>
      <c r="HT73" s="7">
        <v>0</v>
      </c>
      <c r="HU73" s="7">
        <v>0</v>
      </c>
      <c r="HV73" s="7">
        <v>0</v>
      </c>
      <c r="HW73" s="7">
        <v>0</v>
      </c>
      <c r="HX73" s="7">
        <v>0</v>
      </c>
      <c r="HY73" s="7">
        <v>0</v>
      </c>
      <c r="HZ73" s="7">
        <v>0</v>
      </c>
      <c r="IA73" s="7">
        <v>0</v>
      </c>
      <c r="IB73" s="7">
        <v>0</v>
      </c>
      <c r="IC73" s="7">
        <v>0</v>
      </c>
      <c r="ID73" s="7">
        <v>0</v>
      </c>
      <c r="IE73" s="7">
        <v>1</v>
      </c>
      <c r="IF73" s="7">
        <v>0</v>
      </c>
      <c r="IG73" s="7">
        <v>1</v>
      </c>
      <c r="IH73" s="7">
        <v>1</v>
      </c>
      <c r="II73" s="7">
        <v>0</v>
      </c>
      <c r="IJ73" s="7">
        <v>1</v>
      </c>
      <c r="IK73" s="7">
        <v>0</v>
      </c>
      <c r="IL73" s="7">
        <v>0</v>
      </c>
      <c r="IM73" s="7">
        <v>0</v>
      </c>
      <c r="IN73" s="7">
        <v>0</v>
      </c>
      <c r="IO73" s="7">
        <v>0</v>
      </c>
      <c r="IP73" s="7">
        <v>0</v>
      </c>
      <c r="IQ73" s="7">
        <v>3</v>
      </c>
      <c r="IR73" s="7">
        <v>4</v>
      </c>
      <c r="IS73" s="7">
        <v>3</v>
      </c>
      <c r="IT73" s="7">
        <v>3</v>
      </c>
      <c r="IU73" s="7" t="s">
        <v>1031</v>
      </c>
      <c r="IW73" s="7">
        <v>1</v>
      </c>
      <c r="IX73" s="7">
        <v>1</v>
      </c>
      <c r="IY73" s="7">
        <v>927</v>
      </c>
    </row>
    <row r="74" spans="1:259" x14ac:dyDescent="0.25">
      <c r="A74" s="7">
        <v>400101</v>
      </c>
      <c r="B74" s="7" t="s">
        <v>1714</v>
      </c>
      <c r="D74" s="7" t="s">
        <v>52</v>
      </c>
      <c r="E74" s="7" t="s">
        <v>53</v>
      </c>
      <c r="M74" s="7" t="s">
        <v>46</v>
      </c>
      <c r="N74" s="7">
        <v>0.55147058819999994</v>
      </c>
      <c r="O74" s="7">
        <v>1</v>
      </c>
      <c r="P74" s="7">
        <v>1</v>
      </c>
      <c r="Q74" s="7">
        <v>0</v>
      </c>
      <c r="R74" s="7">
        <v>0</v>
      </c>
      <c r="S74" s="7">
        <v>0</v>
      </c>
      <c r="T74" s="7">
        <v>1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1</v>
      </c>
      <c r="AL74" s="7">
        <v>1</v>
      </c>
      <c r="AM74" s="7">
        <v>1</v>
      </c>
      <c r="AN74" s="7">
        <v>1</v>
      </c>
      <c r="AO74" s="7">
        <v>1</v>
      </c>
      <c r="AP74" s="7">
        <v>1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3</v>
      </c>
      <c r="BD74" s="7">
        <v>3</v>
      </c>
      <c r="BE74" s="7">
        <v>3</v>
      </c>
      <c r="BF74" s="7">
        <v>3</v>
      </c>
      <c r="BG74" s="7">
        <v>3</v>
      </c>
      <c r="BH74" s="7">
        <v>3</v>
      </c>
      <c r="BI74" s="7">
        <v>0</v>
      </c>
      <c r="BJ74" s="7">
        <v>0</v>
      </c>
      <c r="BK74" s="7">
        <v>0</v>
      </c>
      <c r="BL74" s="7">
        <v>0</v>
      </c>
      <c r="BM74" s="7">
        <v>0</v>
      </c>
      <c r="BN74" s="7">
        <v>0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4</v>
      </c>
      <c r="CB74" s="7">
        <v>4</v>
      </c>
      <c r="CC74" s="7">
        <v>4</v>
      </c>
      <c r="CD74" s="7">
        <v>4</v>
      </c>
      <c r="CE74" s="7">
        <v>4</v>
      </c>
      <c r="CF74" s="7">
        <v>4</v>
      </c>
      <c r="CG74" s="7">
        <v>4</v>
      </c>
      <c r="CH74" s="7">
        <v>4</v>
      </c>
      <c r="CI74" s="7">
        <v>4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1</v>
      </c>
      <c r="DC74" s="7">
        <v>1</v>
      </c>
      <c r="DD74" s="7">
        <v>1</v>
      </c>
      <c r="DE74" s="7">
        <v>1</v>
      </c>
      <c r="DF74" s="7">
        <v>1</v>
      </c>
      <c r="DG74" s="7">
        <v>1</v>
      </c>
      <c r="DH74" s="7">
        <v>1</v>
      </c>
      <c r="DI74" s="7">
        <v>1</v>
      </c>
      <c r="DJ74" s="7">
        <v>1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0</v>
      </c>
      <c r="DY74" s="7">
        <v>0</v>
      </c>
      <c r="DZ74" s="7">
        <v>0</v>
      </c>
      <c r="EA74" s="7">
        <v>0</v>
      </c>
      <c r="EB74" s="7">
        <v>0</v>
      </c>
      <c r="EC74" s="7">
        <v>1</v>
      </c>
      <c r="ED74" s="7">
        <v>1</v>
      </c>
      <c r="EE74" s="7">
        <v>1</v>
      </c>
      <c r="EF74" s="7">
        <v>1</v>
      </c>
      <c r="EG74" s="7">
        <v>0</v>
      </c>
      <c r="EH74" s="7">
        <v>0</v>
      </c>
      <c r="EI74" s="7">
        <v>1</v>
      </c>
      <c r="EJ74" s="7">
        <v>1</v>
      </c>
      <c r="EK74" s="7">
        <v>1</v>
      </c>
      <c r="EL74" s="7">
        <v>0</v>
      </c>
      <c r="EM74" s="7">
        <v>0</v>
      </c>
      <c r="EN74" s="7">
        <v>0</v>
      </c>
      <c r="EO74" s="7">
        <v>0</v>
      </c>
      <c r="EP74" s="7">
        <v>1</v>
      </c>
      <c r="EQ74" s="7">
        <v>1</v>
      </c>
      <c r="ER74" s="7">
        <v>0</v>
      </c>
      <c r="ES74" s="7">
        <v>0</v>
      </c>
      <c r="ET74" s="7">
        <v>0</v>
      </c>
      <c r="EU74" s="7">
        <v>0</v>
      </c>
      <c r="EV74" s="7">
        <v>0</v>
      </c>
      <c r="EW74" s="7">
        <v>0</v>
      </c>
      <c r="EX74" s="7">
        <v>0</v>
      </c>
      <c r="EY74" s="7">
        <v>0</v>
      </c>
      <c r="EZ74" s="7">
        <v>0</v>
      </c>
      <c r="FA74" s="7">
        <v>0</v>
      </c>
      <c r="FB74" s="7">
        <v>0</v>
      </c>
      <c r="FC74" s="7">
        <v>0</v>
      </c>
      <c r="FD74" s="7">
        <v>3</v>
      </c>
      <c r="FE74" s="7">
        <v>3</v>
      </c>
      <c r="FF74" s="7">
        <v>3</v>
      </c>
      <c r="FG74" s="7">
        <v>3</v>
      </c>
      <c r="FH74" s="7">
        <v>4</v>
      </c>
      <c r="FI74" s="7">
        <v>4</v>
      </c>
      <c r="FJ74" s="7">
        <v>3</v>
      </c>
      <c r="FK74" s="7">
        <v>3</v>
      </c>
      <c r="FL74" s="7">
        <v>3</v>
      </c>
      <c r="FM74" s="7">
        <v>0</v>
      </c>
      <c r="FN74" s="7">
        <v>0</v>
      </c>
      <c r="FO74" s="7">
        <v>0</v>
      </c>
      <c r="FP74" s="7">
        <v>0</v>
      </c>
      <c r="FQ74" s="7">
        <v>0</v>
      </c>
      <c r="FR74" s="7">
        <v>0</v>
      </c>
      <c r="FS74" s="7">
        <v>0</v>
      </c>
      <c r="FT74" s="7">
        <v>1</v>
      </c>
      <c r="FU74" s="7">
        <v>0</v>
      </c>
      <c r="FV74" s="7">
        <v>0</v>
      </c>
      <c r="FW74" s="7">
        <v>0</v>
      </c>
      <c r="FX74" s="7">
        <v>0</v>
      </c>
      <c r="FY74" s="7">
        <v>1</v>
      </c>
      <c r="FZ74" s="7">
        <v>0</v>
      </c>
      <c r="GA74" s="7">
        <v>1</v>
      </c>
      <c r="GB74" s="7">
        <v>0</v>
      </c>
      <c r="GC74" s="7">
        <v>0</v>
      </c>
      <c r="GD74" s="7">
        <v>0</v>
      </c>
      <c r="GE74" s="7">
        <v>0</v>
      </c>
      <c r="GF74" s="7">
        <v>0</v>
      </c>
      <c r="GG74" s="7">
        <v>0</v>
      </c>
      <c r="GH74" s="7">
        <v>0</v>
      </c>
      <c r="GI74" s="7">
        <v>1</v>
      </c>
      <c r="GJ74" s="7">
        <v>0</v>
      </c>
      <c r="GK74" s="7">
        <v>0</v>
      </c>
      <c r="GL74" s="7">
        <v>0</v>
      </c>
      <c r="GM74" s="7">
        <v>0</v>
      </c>
      <c r="GN74" s="7">
        <v>1</v>
      </c>
      <c r="GO74" s="7">
        <v>1</v>
      </c>
      <c r="GP74" s="7">
        <v>1</v>
      </c>
      <c r="GQ74" s="7">
        <v>1</v>
      </c>
      <c r="GR74" s="7">
        <v>1</v>
      </c>
      <c r="GS74" s="7">
        <v>1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  <c r="HB74" s="7">
        <v>0</v>
      </c>
      <c r="HC74" s="7">
        <v>0</v>
      </c>
      <c r="HD74" s="7">
        <v>0</v>
      </c>
      <c r="HE74" s="7">
        <v>0</v>
      </c>
      <c r="HF74" s="7">
        <v>0</v>
      </c>
      <c r="HG74" s="7">
        <v>0</v>
      </c>
      <c r="HH74" s="7">
        <v>0</v>
      </c>
      <c r="HI74" s="7">
        <v>0</v>
      </c>
      <c r="HJ74" s="7">
        <v>0</v>
      </c>
      <c r="HK74" s="7">
        <v>0</v>
      </c>
      <c r="HL74" s="7">
        <v>0</v>
      </c>
      <c r="HM74" s="7">
        <v>0</v>
      </c>
      <c r="HN74" s="7">
        <v>0</v>
      </c>
      <c r="HO74" s="7">
        <v>0</v>
      </c>
      <c r="HP74" s="7">
        <v>0</v>
      </c>
      <c r="HQ74" s="7">
        <v>0</v>
      </c>
      <c r="HR74" s="7">
        <v>0</v>
      </c>
      <c r="HS74" s="7">
        <v>0</v>
      </c>
      <c r="HT74" s="7">
        <v>0</v>
      </c>
      <c r="HU74" s="7">
        <v>0</v>
      </c>
      <c r="HV74" s="7">
        <v>0</v>
      </c>
      <c r="HW74" s="7">
        <v>0</v>
      </c>
      <c r="HX74" s="7">
        <v>0</v>
      </c>
      <c r="HY74" s="7">
        <v>0</v>
      </c>
      <c r="HZ74" s="7">
        <v>0</v>
      </c>
      <c r="IA74" s="7">
        <v>0</v>
      </c>
      <c r="IB74" s="7">
        <v>0</v>
      </c>
      <c r="IC74" s="7">
        <v>0</v>
      </c>
      <c r="ID74" s="7">
        <v>0</v>
      </c>
      <c r="IE74" s="7">
        <v>1</v>
      </c>
      <c r="IF74" s="7">
        <v>0</v>
      </c>
      <c r="IG74" s="7">
        <v>1</v>
      </c>
      <c r="IH74" s="7">
        <v>1</v>
      </c>
      <c r="II74" s="7">
        <v>0</v>
      </c>
      <c r="IJ74" s="7">
        <v>1</v>
      </c>
      <c r="IK74" s="7">
        <v>0</v>
      </c>
      <c r="IL74" s="7">
        <v>0</v>
      </c>
      <c r="IM74" s="7">
        <v>0</v>
      </c>
      <c r="IN74" s="7">
        <v>0</v>
      </c>
      <c r="IO74" s="7">
        <v>0</v>
      </c>
      <c r="IP74" s="7">
        <v>0</v>
      </c>
      <c r="IQ74" s="7">
        <v>3</v>
      </c>
      <c r="IR74" s="7">
        <v>4</v>
      </c>
      <c r="IS74" s="7">
        <v>3</v>
      </c>
      <c r="IT74" s="7">
        <v>3</v>
      </c>
      <c r="IU74" s="7" t="s">
        <v>1715</v>
      </c>
      <c r="IW74" s="7">
        <v>1</v>
      </c>
      <c r="IX74" s="7">
        <v>3</v>
      </c>
      <c r="IY74" s="7">
        <v>544</v>
      </c>
    </row>
    <row r="75" spans="1:259" x14ac:dyDescent="0.25">
      <c r="A75" s="7">
        <v>400102</v>
      </c>
      <c r="B75" s="7" t="s">
        <v>650</v>
      </c>
      <c r="D75" s="7" t="s">
        <v>52</v>
      </c>
      <c r="E75" s="7" t="s">
        <v>53</v>
      </c>
      <c r="M75" s="7" t="s">
        <v>50</v>
      </c>
      <c r="IU75" s="7" t="s">
        <v>1032</v>
      </c>
      <c r="IY75" s="7">
        <v>257</v>
      </c>
    </row>
    <row r="76" spans="1:259" x14ac:dyDescent="0.25">
      <c r="A76" s="7">
        <v>400104</v>
      </c>
      <c r="B76" s="7" t="s">
        <v>349</v>
      </c>
      <c r="C76" s="7" t="s">
        <v>50</v>
      </c>
      <c r="D76" s="7" t="s">
        <v>52</v>
      </c>
      <c r="E76" s="154">
        <v>0.45</v>
      </c>
      <c r="F76" s="7">
        <v>45</v>
      </c>
      <c r="G76" s="7" t="s">
        <v>48</v>
      </c>
      <c r="H76" s="7">
        <v>43</v>
      </c>
      <c r="I76" s="7" t="s">
        <v>48</v>
      </c>
      <c r="J76" s="7">
        <v>55</v>
      </c>
      <c r="K76" s="7" t="s">
        <v>48</v>
      </c>
      <c r="L76" s="7">
        <v>8.48</v>
      </c>
      <c r="M76" s="7" t="s">
        <v>50</v>
      </c>
      <c r="N76" s="7">
        <v>44.715447154000003</v>
      </c>
      <c r="O76" s="7">
        <v>276</v>
      </c>
      <c r="P76" s="7">
        <v>276</v>
      </c>
      <c r="Q76" s="7">
        <v>4</v>
      </c>
      <c r="R76" s="7">
        <v>7</v>
      </c>
      <c r="S76" s="7">
        <v>0</v>
      </c>
      <c r="T76" s="7">
        <v>258</v>
      </c>
      <c r="U76" s="7">
        <v>1</v>
      </c>
      <c r="V76" s="7">
        <v>0</v>
      </c>
      <c r="W76" s="7">
        <v>1</v>
      </c>
      <c r="X76" s="7">
        <v>3</v>
      </c>
      <c r="Y76" s="7">
        <v>2.1739130400000001E-2</v>
      </c>
      <c r="Z76" s="7">
        <v>1.44927536E-2</v>
      </c>
      <c r="AA76" s="7">
        <v>1.8115941999999999E-2</v>
      </c>
      <c r="AB76" s="7">
        <v>3.62318841E-2</v>
      </c>
      <c r="AC76" s="7">
        <v>4.7101449300000001E-2</v>
      </c>
      <c r="AD76" s="7">
        <v>0.10869565220000001</v>
      </c>
      <c r="AE76" s="7">
        <v>4.3478260900000003E-2</v>
      </c>
      <c r="AF76" s="7">
        <v>3.9855072499999998E-2</v>
      </c>
      <c r="AG76" s="7">
        <v>5.4347826100000003E-2</v>
      </c>
      <c r="AH76" s="7">
        <v>0.1231884058</v>
      </c>
      <c r="AI76" s="7">
        <v>0.1739130435</v>
      </c>
      <c r="AJ76" s="7">
        <v>0.22463768119999999</v>
      </c>
      <c r="AK76" s="7">
        <v>0.44202898550000003</v>
      </c>
      <c r="AL76" s="7">
        <v>0.39492753619999998</v>
      </c>
      <c r="AM76" s="7">
        <v>0.47101449280000002</v>
      </c>
      <c r="AN76" s="7">
        <v>0.36956521739999998</v>
      </c>
      <c r="AO76" s="7">
        <v>0.42753623190000001</v>
      </c>
      <c r="AP76" s="7">
        <v>0.37681159419999999</v>
      </c>
      <c r="AQ76" s="7">
        <v>0</v>
      </c>
      <c r="AR76" s="7">
        <v>3.6231884E-3</v>
      </c>
      <c r="AS76" s="7">
        <v>7.2463768E-3</v>
      </c>
      <c r="AT76" s="7">
        <v>1.08695652E-2</v>
      </c>
      <c r="AU76" s="7">
        <v>1.08695652E-2</v>
      </c>
      <c r="AV76" s="7">
        <v>2.1739130400000001E-2</v>
      </c>
      <c r="AW76" s="7">
        <v>0.49275362319999999</v>
      </c>
      <c r="AX76" s="7">
        <v>0.54710144930000004</v>
      </c>
      <c r="AY76" s="7">
        <v>0.44927536229999998</v>
      </c>
      <c r="AZ76" s="7">
        <v>0.46014492750000002</v>
      </c>
      <c r="BA76" s="7">
        <v>0.34057971009999999</v>
      </c>
      <c r="BB76" s="7">
        <v>0.268115942</v>
      </c>
      <c r="BC76" s="7">
        <v>3.4057971014000001</v>
      </c>
      <c r="BD76" s="7">
        <v>3.48</v>
      </c>
      <c r="BE76" s="7">
        <v>3.3613138685999999</v>
      </c>
      <c r="BF76" s="7">
        <v>3.2673992674000001</v>
      </c>
      <c r="BG76" s="7">
        <v>3.0732600733000002</v>
      </c>
      <c r="BH76" s="7">
        <v>2.8222222222000002</v>
      </c>
      <c r="BI76" s="7">
        <v>1.08695652E-2</v>
      </c>
      <c r="BJ76" s="7">
        <v>7.2463768E-3</v>
      </c>
      <c r="BK76" s="7">
        <v>7.2463768E-3</v>
      </c>
      <c r="BL76" s="7">
        <v>1.8115941999999999E-2</v>
      </c>
      <c r="BM76" s="7">
        <v>7.2463768E-3</v>
      </c>
      <c r="BN76" s="7">
        <v>1.8115941999999999E-2</v>
      </c>
      <c r="BO76" s="7">
        <v>7.2463768100000006E-2</v>
      </c>
      <c r="BP76" s="7">
        <v>0.15217391299999999</v>
      </c>
      <c r="BQ76" s="7">
        <v>8.3333333300000006E-2</v>
      </c>
      <c r="BR76" s="7">
        <v>1.8115941999999999E-2</v>
      </c>
      <c r="BS76" s="7">
        <v>2.1739130400000001E-2</v>
      </c>
      <c r="BT76" s="7">
        <v>2.5362318799999999E-2</v>
      </c>
      <c r="BU76" s="7">
        <v>5.4347826100000003E-2</v>
      </c>
      <c r="BV76" s="7">
        <v>3.2608695700000002E-2</v>
      </c>
      <c r="BW76" s="7">
        <v>4.7101449300000001E-2</v>
      </c>
      <c r="BX76" s="7">
        <v>0.18115942030000001</v>
      </c>
      <c r="BY76" s="7">
        <v>0.20652173909999999</v>
      </c>
      <c r="BZ76" s="7">
        <v>0.14130434780000001</v>
      </c>
      <c r="CA76" s="7">
        <v>3.5724637681</v>
      </c>
      <c r="CB76" s="7">
        <v>3.5434782609000002</v>
      </c>
      <c r="CC76" s="7">
        <v>3.4909090908999998</v>
      </c>
      <c r="CD76" s="7">
        <v>3.3978102190000001</v>
      </c>
      <c r="CE76" s="7">
        <v>3.4763636363999999</v>
      </c>
      <c r="CF76" s="7">
        <v>3.3818181817999999</v>
      </c>
      <c r="CG76" s="7">
        <v>3.0661764705999999</v>
      </c>
      <c r="CH76" s="7">
        <v>2.8029197080000001</v>
      </c>
      <c r="CI76" s="7">
        <v>3.0652173913</v>
      </c>
      <c r="CJ76" s="7">
        <v>0.35869565219999999</v>
      </c>
      <c r="CK76" s="7">
        <v>0.39130434780000001</v>
      </c>
      <c r="CL76" s="7">
        <v>0.43478260870000002</v>
      </c>
      <c r="CM76" s="7">
        <v>0.43478260870000002</v>
      </c>
      <c r="CN76" s="7">
        <v>0.43478260870000002</v>
      </c>
      <c r="CO76" s="7">
        <v>0.46739130429999998</v>
      </c>
      <c r="CP76" s="7">
        <v>0.34057971009999999</v>
      </c>
      <c r="CQ76" s="7">
        <v>0.31884057970000002</v>
      </c>
      <c r="CR76" s="7">
        <v>0.40217391299999999</v>
      </c>
      <c r="CS76" s="7">
        <v>0</v>
      </c>
      <c r="CT76" s="7">
        <v>0</v>
      </c>
      <c r="CU76" s="7">
        <v>3.6231884E-3</v>
      </c>
      <c r="CV76" s="7">
        <v>7.2463768E-3</v>
      </c>
      <c r="CW76" s="7">
        <v>3.6231884E-3</v>
      </c>
      <c r="CX76" s="7">
        <v>3.6231884E-3</v>
      </c>
      <c r="CY76" s="7">
        <v>1.44927536E-2</v>
      </c>
      <c r="CZ76" s="7">
        <v>7.2463768E-3</v>
      </c>
      <c r="DA76" s="7">
        <v>0</v>
      </c>
      <c r="DB76" s="7">
        <v>0.61231884059999997</v>
      </c>
      <c r="DC76" s="7">
        <v>0.57971014489999995</v>
      </c>
      <c r="DD76" s="7">
        <v>0.52898550720000004</v>
      </c>
      <c r="DE76" s="7">
        <v>0.48550724639999998</v>
      </c>
      <c r="DF76" s="7">
        <v>0.52173913039999997</v>
      </c>
      <c r="DG76" s="7">
        <v>0.4637681159</v>
      </c>
      <c r="DH76" s="7">
        <v>0.39130434780000001</v>
      </c>
      <c r="DI76" s="7">
        <v>0.31521739129999998</v>
      </c>
      <c r="DJ76" s="7">
        <v>0.37318840580000001</v>
      </c>
      <c r="DK76" s="7">
        <v>0.15942028990000001</v>
      </c>
      <c r="DL76" s="7">
        <v>7.2463768E-3</v>
      </c>
      <c r="DM76" s="7">
        <v>1.08695652E-2</v>
      </c>
      <c r="DN76" s="7">
        <v>2.1739130400000001E-2</v>
      </c>
      <c r="DO76" s="7">
        <v>1.08695652E-2</v>
      </c>
      <c r="DP76" s="7">
        <v>2.5362318799999999E-2</v>
      </c>
      <c r="DQ76" s="7">
        <v>5.0724637699999998E-2</v>
      </c>
      <c r="DR76" s="7">
        <v>1.44927536E-2</v>
      </c>
      <c r="DS76" s="7">
        <v>2.5362318799999999E-2</v>
      </c>
      <c r="DT76" s="7">
        <v>0.14855072459999999</v>
      </c>
      <c r="DU76" s="7">
        <v>5.7971014500000001E-2</v>
      </c>
      <c r="DV76" s="7">
        <v>5.0724637699999998E-2</v>
      </c>
      <c r="DW76" s="7">
        <v>7.2463768100000006E-2</v>
      </c>
      <c r="DX76" s="7">
        <v>3.9855072499999998E-2</v>
      </c>
      <c r="DY76" s="7">
        <v>7.2463768100000006E-2</v>
      </c>
      <c r="DZ76" s="7">
        <v>0.1231884058</v>
      </c>
      <c r="EA76" s="7">
        <v>5.4347826100000003E-2</v>
      </c>
      <c r="EB76" s="7">
        <v>6.5217391299999997E-2</v>
      </c>
      <c r="EC76" s="7">
        <v>0.365942029</v>
      </c>
      <c r="ED76" s="7">
        <v>0.481884058</v>
      </c>
      <c r="EE76" s="7">
        <v>0.4202898551</v>
      </c>
      <c r="EF76" s="7">
        <v>0.42391304349999998</v>
      </c>
      <c r="EG76" s="7">
        <v>0.35144927539999998</v>
      </c>
      <c r="EH76" s="7">
        <v>0.46014492750000002</v>
      </c>
      <c r="EI76" s="7">
        <v>0.45289855070000001</v>
      </c>
      <c r="EJ76" s="7">
        <v>0.481884058</v>
      </c>
      <c r="EK76" s="7">
        <v>0.52173913039999997</v>
      </c>
      <c r="EL76" s="7">
        <v>0.31521739129999998</v>
      </c>
      <c r="EM76" s="7">
        <v>0.4456521739</v>
      </c>
      <c r="EN76" s="7">
        <v>0.51086956520000004</v>
      </c>
      <c r="EO76" s="7">
        <v>0.47101449280000002</v>
      </c>
      <c r="EP76" s="7">
        <v>0.57971014489999995</v>
      </c>
      <c r="EQ76" s="7">
        <v>0.42391304349999998</v>
      </c>
      <c r="ER76" s="7">
        <v>0.36231884060000003</v>
      </c>
      <c r="ES76" s="7">
        <v>0.44202898550000003</v>
      </c>
      <c r="ET76" s="7">
        <v>0.37318840580000001</v>
      </c>
      <c r="EU76" s="7">
        <v>1.08695652E-2</v>
      </c>
      <c r="EV76" s="7">
        <v>7.2463768E-3</v>
      </c>
      <c r="EW76" s="7">
        <v>7.2463768E-3</v>
      </c>
      <c r="EX76" s="7">
        <v>1.08695652E-2</v>
      </c>
      <c r="EY76" s="7">
        <v>1.8115941999999999E-2</v>
      </c>
      <c r="EZ76" s="7">
        <v>1.8115941999999999E-2</v>
      </c>
      <c r="FA76" s="7">
        <v>1.08695652E-2</v>
      </c>
      <c r="FB76" s="7">
        <v>7.2463768E-3</v>
      </c>
      <c r="FC76" s="7">
        <v>1.44927536E-2</v>
      </c>
      <c r="FD76" s="7">
        <v>2.8461538462</v>
      </c>
      <c r="FE76" s="7">
        <v>3.3759124088000001</v>
      </c>
      <c r="FF76" s="7">
        <v>3.4416058394000002</v>
      </c>
      <c r="FG76" s="7">
        <v>3.3589743589999999</v>
      </c>
      <c r="FH76" s="7">
        <v>3.5276752768000001</v>
      </c>
      <c r="FI76" s="7">
        <v>3.3062730626999999</v>
      </c>
      <c r="FJ76" s="7">
        <v>3.1391941391999998</v>
      </c>
      <c r="FK76" s="7">
        <v>3.3613138685999999</v>
      </c>
      <c r="FL76" s="7">
        <v>3.2610294118000001</v>
      </c>
      <c r="FM76" s="7">
        <v>1.44927536E-2</v>
      </c>
      <c r="FN76" s="7">
        <v>0</v>
      </c>
      <c r="FO76" s="7">
        <v>3.6231884E-3</v>
      </c>
      <c r="FP76" s="7">
        <v>1.44927536E-2</v>
      </c>
      <c r="FQ76" s="7">
        <v>5.4347826100000003E-2</v>
      </c>
      <c r="FR76" s="7">
        <v>2.1739130400000001E-2</v>
      </c>
      <c r="FS76" s="7">
        <v>8.3333333300000006E-2</v>
      </c>
      <c r="FT76" s="7">
        <v>0.20289855070000001</v>
      </c>
      <c r="FU76" s="7">
        <v>0.2173913043</v>
      </c>
      <c r="FV76" s="7">
        <v>0.35507246380000002</v>
      </c>
      <c r="FW76" s="7">
        <v>3.2608695700000002E-2</v>
      </c>
      <c r="FX76" s="7">
        <v>0.43840579709999999</v>
      </c>
      <c r="FY76" s="7">
        <v>0.4637681159</v>
      </c>
      <c r="FZ76" s="7">
        <v>0.268115942</v>
      </c>
      <c r="GA76" s="7">
        <v>0.27536231880000001</v>
      </c>
      <c r="GB76" s="7">
        <v>0.29347826090000001</v>
      </c>
      <c r="GC76" s="7">
        <v>0.31884057970000002</v>
      </c>
      <c r="GD76" s="7">
        <v>0.1123188406</v>
      </c>
      <c r="GE76" s="7">
        <v>7.9710144900000002E-2</v>
      </c>
      <c r="GF76" s="7">
        <v>0.1739130435</v>
      </c>
      <c r="GG76" s="7">
        <v>0.1014492754</v>
      </c>
      <c r="GH76" s="7">
        <v>7.9710144900000002E-2</v>
      </c>
      <c r="GI76" s="7">
        <v>0.1920289855</v>
      </c>
      <c r="GJ76" s="7">
        <v>7.2463768100000006E-2</v>
      </c>
      <c r="GK76" s="7">
        <v>8.3333333300000006E-2</v>
      </c>
      <c r="GL76" s="7">
        <v>4.7101449300000001E-2</v>
      </c>
      <c r="GM76" s="7">
        <v>7.2463768E-3</v>
      </c>
      <c r="GN76" s="7">
        <v>1.08695652E-2</v>
      </c>
      <c r="GO76" s="7">
        <v>7.2463768E-3</v>
      </c>
      <c r="GP76" s="7">
        <v>0.134057971</v>
      </c>
      <c r="GQ76" s="7">
        <v>0.20652173909999999</v>
      </c>
      <c r="GR76" s="7">
        <v>2.1739130400000001E-2</v>
      </c>
      <c r="GS76" s="7">
        <v>0.31884057970000002</v>
      </c>
      <c r="GT76" s="7">
        <v>0.32608695650000002</v>
      </c>
      <c r="GU76" s="7">
        <v>0.32608695650000002</v>
      </c>
      <c r="GV76" s="7">
        <v>0.32246376809999999</v>
      </c>
      <c r="GW76" s="7">
        <v>0.32608695650000002</v>
      </c>
      <c r="GX76" s="7">
        <v>0.34420289859999997</v>
      </c>
      <c r="GY76" s="7">
        <v>0.51086956520000004</v>
      </c>
      <c r="GZ76" s="7">
        <v>0.51086956520000004</v>
      </c>
      <c r="HA76" s="7">
        <v>0.54347826089999995</v>
      </c>
      <c r="HB76" s="7">
        <v>0.33695652170000001</v>
      </c>
      <c r="HC76" s="7">
        <v>0.30072463770000002</v>
      </c>
      <c r="HD76" s="7">
        <v>0.50362318839999998</v>
      </c>
      <c r="HE76" s="7">
        <v>0.1376811594</v>
      </c>
      <c r="HF76" s="7">
        <v>0.11956521740000001</v>
      </c>
      <c r="HG76" s="7">
        <v>9.4202898600000001E-2</v>
      </c>
      <c r="HH76" s="7">
        <v>0.1231884058</v>
      </c>
      <c r="HI76" s="7">
        <v>0.1231884058</v>
      </c>
      <c r="HJ76" s="7">
        <v>9.7826087000000006E-2</v>
      </c>
      <c r="HK76" s="7">
        <v>1.8115941999999999E-2</v>
      </c>
      <c r="HL76" s="7">
        <v>1.8115941999999999E-2</v>
      </c>
      <c r="HM76" s="7">
        <v>1.8115941999999999E-2</v>
      </c>
      <c r="HN76" s="7">
        <v>5.4347826100000003E-2</v>
      </c>
      <c r="HO76" s="7">
        <v>2.1739130400000001E-2</v>
      </c>
      <c r="HP76" s="7">
        <v>2.89855072E-2</v>
      </c>
      <c r="HQ76" s="7">
        <v>7.2463768E-3</v>
      </c>
      <c r="HR76" s="7">
        <v>1.44927536E-2</v>
      </c>
      <c r="HS76" s="7">
        <v>1.08695652E-2</v>
      </c>
      <c r="HT76" s="7">
        <v>2.89855072E-2</v>
      </c>
      <c r="HU76" s="7">
        <v>2.1739130400000001E-2</v>
      </c>
      <c r="HV76" s="7">
        <v>3.6231884E-3</v>
      </c>
      <c r="HW76" s="7">
        <v>1.08695652E-2</v>
      </c>
      <c r="HX76" s="7">
        <v>1.08695652E-2</v>
      </c>
      <c r="HY76" s="7">
        <v>5.4347826100000003E-2</v>
      </c>
      <c r="HZ76" s="7">
        <v>5.0724637699999998E-2</v>
      </c>
      <c r="IA76" s="7">
        <v>0.1231884058</v>
      </c>
      <c r="IB76" s="7">
        <v>4.7101449300000001E-2</v>
      </c>
      <c r="IC76" s="7">
        <v>0.14130434780000001</v>
      </c>
      <c r="ID76" s="7">
        <v>0.1920289855</v>
      </c>
      <c r="IE76" s="7">
        <v>0.58695652170000001</v>
      </c>
      <c r="IF76" s="7">
        <v>0.44927536229999998</v>
      </c>
      <c r="IG76" s="7">
        <v>0.5</v>
      </c>
      <c r="IH76" s="7">
        <v>0.52173913039999997</v>
      </c>
      <c r="II76" s="7">
        <v>0.27173913039999997</v>
      </c>
      <c r="IJ76" s="7">
        <v>0.481884058</v>
      </c>
      <c r="IK76" s="7">
        <v>0.29347826090000001</v>
      </c>
      <c r="IL76" s="7">
        <v>0.22463768119999999</v>
      </c>
      <c r="IM76" s="7">
        <v>7.2463768E-3</v>
      </c>
      <c r="IN76" s="7">
        <v>1.08695652E-2</v>
      </c>
      <c r="IO76" s="7">
        <v>1.08695652E-2</v>
      </c>
      <c r="IP76" s="7">
        <v>1.08695652E-2</v>
      </c>
      <c r="IQ76" s="7">
        <v>3.1277372262999998</v>
      </c>
      <c r="IR76" s="7">
        <v>3.4175824175999998</v>
      </c>
      <c r="IS76" s="7">
        <v>3.0439560440000002</v>
      </c>
      <c r="IT76" s="7">
        <v>2.9304029304000001</v>
      </c>
      <c r="IU76" s="7" t="s">
        <v>1033</v>
      </c>
      <c r="IV76" s="7">
        <v>45</v>
      </c>
      <c r="IW76" s="7">
        <v>276</v>
      </c>
      <c r="IX76" s="7">
        <v>330</v>
      </c>
      <c r="IY76" s="7">
        <v>738</v>
      </c>
    </row>
    <row r="77" spans="1:259" x14ac:dyDescent="0.25">
      <c r="A77" s="7">
        <v>400105</v>
      </c>
      <c r="B77" s="7" t="s">
        <v>648</v>
      </c>
      <c r="C77" s="7" t="s">
        <v>50</v>
      </c>
      <c r="D77" s="7" t="s">
        <v>52</v>
      </c>
      <c r="E77" s="154">
        <v>0.53</v>
      </c>
      <c r="F77" s="7">
        <v>48</v>
      </c>
      <c r="G77" s="7" t="s">
        <v>48</v>
      </c>
      <c r="H77" s="7">
        <v>28</v>
      </c>
      <c r="I77" s="7" t="s">
        <v>57</v>
      </c>
      <c r="J77" s="7">
        <v>7</v>
      </c>
      <c r="K77" s="7" t="s">
        <v>81</v>
      </c>
      <c r="L77" s="7">
        <v>7.2</v>
      </c>
      <c r="M77" s="7" t="s">
        <v>50</v>
      </c>
      <c r="N77" s="7">
        <v>52.906976743999998</v>
      </c>
      <c r="O77" s="7">
        <v>164</v>
      </c>
      <c r="P77" s="7">
        <v>164</v>
      </c>
      <c r="Q77" s="7">
        <v>0</v>
      </c>
      <c r="R77" s="7">
        <v>150</v>
      </c>
      <c r="S77" s="7">
        <v>0</v>
      </c>
      <c r="T77" s="7">
        <v>0</v>
      </c>
      <c r="U77" s="7">
        <v>0</v>
      </c>
      <c r="V77" s="7">
        <v>0</v>
      </c>
      <c r="W77" s="7">
        <v>3</v>
      </c>
      <c r="X77" s="7">
        <v>8</v>
      </c>
      <c r="Y77" s="7">
        <v>1.8292682899999999E-2</v>
      </c>
      <c r="Z77" s="7">
        <v>6.0975609999999996E-3</v>
      </c>
      <c r="AA77" s="7">
        <v>1.2195121999999999E-2</v>
      </c>
      <c r="AB77" s="7">
        <v>1.8292682899999999E-2</v>
      </c>
      <c r="AC77" s="7">
        <v>8.5365853699999994E-2</v>
      </c>
      <c r="AD77" s="7">
        <v>0.12804878049999999</v>
      </c>
      <c r="AE77" s="7">
        <v>6.7073170700000004E-2</v>
      </c>
      <c r="AF77" s="7">
        <v>0.13414634149999999</v>
      </c>
      <c r="AG77" s="7">
        <v>0.12804878049999999</v>
      </c>
      <c r="AH77" s="7">
        <v>4.26829268E-2</v>
      </c>
      <c r="AI77" s="7">
        <v>0.12804878049999999</v>
      </c>
      <c r="AJ77" s="7">
        <v>0.26829268290000002</v>
      </c>
      <c r="AK77" s="7">
        <v>0.31707317070000002</v>
      </c>
      <c r="AL77" s="7">
        <v>0.2743902439</v>
      </c>
      <c r="AM77" s="7">
        <v>0.40853658539999999</v>
      </c>
      <c r="AN77" s="7">
        <v>0.25609756099999997</v>
      </c>
      <c r="AO77" s="7">
        <v>0.37804878050000001</v>
      </c>
      <c r="AP77" s="7">
        <v>0.262195122</v>
      </c>
      <c r="AQ77" s="7">
        <v>6.0975609999999996E-3</v>
      </c>
      <c r="AR77" s="7">
        <v>0</v>
      </c>
      <c r="AS77" s="7">
        <v>6.0975609999999996E-3</v>
      </c>
      <c r="AT77" s="7">
        <v>0</v>
      </c>
      <c r="AU77" s="7">
        <v>0</v>
      </c>
      <c r="AV77" s="7">
        <v>6.0975609999999996E-3</v>
      </c>
      <c r="AW77" s="7">
        <v>0.59146341459999996</v>
      </c>
      <c r="AX77" s="7">
        <v>0.58536585370000005</v>
      </c>
      <c r="AY77" s="7">
        <v>0.44512195119999998</v>
      </c>
      <c r="AZ77" s="7">
        <v>0.68292682930000004</v>
      </c>
      <c r="BA77" s="7">
        <v>0.40853658539999999</v>
      </c>
      <c r="BB77" s="7">
        <v>0.33536585369999999</v>
      </c>
      <c r="BC77" s="7">
        <v>3.490797546</v>
      </c>
      <c r="BD77" s="7">
        <v>3.4390243902000002</v>
      </c>
      <c r="BE77" s="7">
        <v>3.2944785275999999</v>
      </c>
      <c r="BF77" s="7">
        <v>3.6036585365999998</v>
      </c>
      <c r="BG77" s="7">
        <v>3.1097560976</v>
      </c>
      <c r="BH77" s="7">
        <v>2.8098159509</v>
      </c>
      <c r="BI77" s="7">
        <v>0</v>
      </c>
      <c r="BJ77" s="7">
        <v>3.0487804899999998E-2</v>
      </c>
      <c r="BK77" s="7">
        <v>2.4390243900000001E-2</v>
      </c>
      <c r="BL77" s="7">
        <v>1.8292682899999999E-2</v>
      </c>
      <c r="BM77" s="7">
        <v>3.65853659E-2</v>
      </c>
      <c r="BN77" s="7">
        <v>4.8780487800000001E-2</v>
      </c>
      <c r="BO77" s="7">
        <v>0.15243902440000001</v>
      </c>
      <c r="BP77" s="7">
        <v>0.1890243902</v>
      </c>
      <c r="BQ77" s="7">
        <v>0.1951219512</v>
      </c>
      <c r="BR77" s="7">
        <v>8.5365853699999994E-2</v>
      </c>
      <c r="BS77" s="7">
        <v>0.1036585366</v>
      </c>
      <c r="BT77" s="7">
        <v>8.5365853699999994E-2</v>
      </c>
      <c r="BU77" s="7">
        <v>8.5365853699999994E-2</v>
      </c>
      <c r="BV77" s="7">
        <v>0.14024390240000001</v>
      </c>
      <c r="BW77" s="7">
        <v>0.2134146341</v>
      </c>
      <c r="BX77" s="7">
        <v>0.2317073171</v>
      </c>
      <c r="BY77" s="7">
        <v>0.20731707320000001</v>
      </c>
      <c r="BZ77" s="7">
        <v>0.2195121951</v>
      </c>
      <c r="CA77" s="7">
        <v>3.5185185185000001</v>
      </c>
      <c r="CB77" s="7">
        <v>3.3602484472</v>
      </c>
      <c r="CC77" s="7">
        <v>3.3836477987000002</v>
      </c>
      <c r="CD77" s="7">
        <v>3.4969325153000002</v>
      </c>
      <c r="CE77" s="7">
        <v>3.3144654087999998</v>
      </c>
      <c r="CF77" s="7">
        <v>3.0555555555999998</v>
      </c>
      <c r="CG77" s="7">
        <v>2.8036809815999999</v>
      </c>
      <c r="CH77" s="7">
        <v>2.8024691358</v>
      </c>
      <c r="CI77" s="7">
        <v>2.7378048779999999</v>
      </c>
      <c r="CJ77" s="7">
        <v>0.30487804880000002</v>
      </c>
      <c r="CK77" s="7">
        <v>0.32926829270000002</v>
      </c>
      <c r="CL77" s="7">
        <v>0.35365853660000002</v>
      </c>
      <c r="CM77" s="7">
        <v>0.2743902439</v>
      </c>
      <c r="CN77" s="7">
        <v>0.2743902439</v>
      </c>
      <c r="CO77" s="7">
        <v>0.35975609759999999</v>
      </c>
      <c r="CP77" s="7">
        <v>0.26829268290000002</v>
      </c>
      <c r="CQ77" s="7">
        <v>0.20121951220000001</v>
      </c>
      <c r="CR77" s="7">
        <v>0.237804878</v>
      </c>
      <c r="CS77" s="7">
        <v>1.2195121999999999E-2</v>
      </c>
      <c r="CT77" s="7">
        <v>1.8292682899999999E-2</v>
      </c>
      <c r="CU77" s="7">
        <v>3.0487804899999998E-2</v>
      </c>
      <c r="CV77" s="7">
        <v>6.0975609999999996E-3</v>
      </c>
      <c r="CW77" s="7">
        <v>3.0487804899999998E-2</v>
      </c>
      <c r="CX77" s="7">
        <v>1.2195121999999999E-2</v>
      </c>
      <c r="CY77" s="7">
        <v>6.0975609999999996E-3</v>
      </c>
      <c r="CZ77" s="7">
        <v>1.2195121999999999E-2</v>
      </c>
      <c r="DA77" s="7">
        <v>0</v>
      </c>
      <c r="DB77" s="7">
        <v>0.59756097559999999</v>
      </c>
      <c r="DC77" s="7">
        <v>0.51829268289999997</v>
      </c>
      <c r="DD77" s="7">
        <v>0.50609756100000003</v>
      </c>
      <c r="DE77" s="7">
        <v>0.61585365849999996</v>
      </c>
      <c r="DF77" s="7">
        <v>0.51829268289999997</v>
      </c>
      <c r="DG77" s="7">
        <v>0.36585365850000001</v>
      </c>
      <c r="DH77" s="7">
        <v>0.34146341460000001</v>
      </c>
      <c r="DI77" s="7">
        <v>0.39024390240000001</v>
      </c>
      <c r="DJ77" s="7">
        <v>0.34756097559999999</v>
      </c>
      <c r="DK77" s="7">
        <v>0.1951219512</v>
      </c>
      <c r="DL77" s="7">
        <v>4.8780487800000001E-2</v>
      </c>
      <c r="DM77" s="7">
        <v>1.8292682899999999E-2</v>
      </c>
      <c r="DN77" s="7">
        <v>7.9268292700000006E-2</v>
      </c>
      <c r="DO77" s="7">
        <v>4.26829268E-2</v>
      </c>
      <c r="DP77" s="7">
        <v>6.0975609799999997E-2</v>
      </c>
      <c r="DQ77" s="7">
        <v>0.237804878</v>
      </c>
      <c r="DR77" s="7">
        <v>6.0975609799999997E-2</v>
      </c>
      <c r="DS77" s="7">
        <v>0.12804878049999999</v>
      </c>
      <c r="DT77" s="7">
        <v>0.2865853659</v>
      </c>
      <c r="DU77" s="7">
        <v>0.14024390240000001</v>
      </c>
      <c r="DV77" s="7">
        <v>0.15853658540000001</v>
      </c>
      <c r="DW77" s="7">
        <v>0.1951219512</v>
      </c>
      <c r="DX77" s="7">
        <v>0.17682926830000001</v>
      </c>
      <c r="DY77" s="7">
        <v>0.2256097561</v>
      </c>
      <c r="DZ77" s="7">
        <v>0.2134146341</v>
      </c>
      <c r="EA77" s="7">
        <v>0.12804878049999999</v>
      </c>
      <c r="EB77" s="7">
        <v>0.15853658540000001</v>
      </c>
      <c r="EC77" s="7">
        <v>0.25</v>
      </c>
      <c r="ED77" s="7">
        <v>0.37804878050000001</v>
      </c>
      <c r="EE77" s="7">
        <v>0.38414634149999999</v>
      </c>
      <c r="EF77" s="7">
        <v>0.31707317070000002</v>
      </c>
      <c r="EG77" s="7">
        <v>0.29878048779999999</v>
      </c>
      <c r="EH77" s="7">
        <v>0.33536585369999999</v>
      </c>
      <c r="EI77" s="7">
        <v>0.2317073171</v>
      </c>
      <c r="EJ77" s="7">
        <v>0.39024390240000001</v>
      </c>
      <c r="EK77" s="7">
        <v>0.39634146339999998</v>
      </c>
      <c r="EL77" s="7">
        <v>0.243902439</v>
      </c>
      <c r="EM77" s="7">
        <v>0.42073170729999998</v>
      </c>
      <c r="EN77" s="7">
        <v>0.43292682929999998</v>
      </c>
      <c r="EO77" s="7">
        <v>0.39634146339999998</v>
      </c>
      <c r="EP77" s="7">
        <v>0.4634146341</v>
      </c>
      <c r="EQ77" s="7">
        <v>0.37195121949999999</v>
      </c>
      <c r="ER77" s="7">
        <v>0.2743902439</v>
      </c>
      <c r="ES77" s="7">
        <v>0.41463414630000001</v>
      </c>
      <c r="ET77" s="7">
        <v>0.30487804880000002</v>
      </c>
      <c r="EU77" s="7">
        <v>2.4390243900000001E-2</v>
      </c>
      <c r="EV77" s="7">
        <v>1.2195121999999999E-2</v>
      </c>
      <c r="EW77" s="7">
        <v>6.0975609999999996E-3</v>
      </c>
      <c r="EX77" s="7">
        <v>1.2195121999999999E-2</v>
      </c>
      <c r="EY77" s="7">
        <v>1.8292682899999999E-2</v>
      </c>
      <c r="EZ77" s="7">
        <v>6.0975609999999996E-3</v>
      </c>
      <c r="FA77" s="7">
        <v>4.26829268E-2</v>
      </c>
      <c r="FB77" s="7">
        <v>6.0975609999999996E-3</v>
      </c>
      <c r="FC77" s="7">
        <v>1.2195121999999999E-2</v>
      </c>
      <c r="FD77" s="7">
        <v>2.5562499999999999</v>
      </c>
      <c r="FE77" s="7">
        <v>3.1851851851999999</v>
      </c>
      <c r="FF77" s="7">
        <v>3.2392638037000001</v>
      </c>
      <c r="FG77" s="7">
        <v>3.0432098765000002</v>
      </c>
      <c r="FH77" s="7">
        <v>3.2049689441</v>
      </c>
      <c r="FI77" s="7">
        <v>3.0245398773000001</v>
      </c>
      <c r="FJ77" s="7">
        <v>2.5668789808999999</v>
      </c>
      <c r="FK77" s="7">
        <v>3.1656441717999999</v>
      </c>
      <c r="FL77" s="7">
        <v>2.8888888889</v>
      </c>
      <c r="FM77" s="7">
        <v>6.7073170700000004E-2</v>
      </c>
      <c r="FN77" s="7">
        <v>1.8292682899999999E-2</v>
      </c>
      <c r="FO77" s="7">
        <v>6.0975609799999997E-2</v>
      </c>
      <c r="FP77" s="7">
        <v>3.65853659E-2</v>
      </c>
      <c r="FQ77" s="7">
        <v>7.9268292700000006E-2</v>
      </c>
      <c r="FR77" s="7">
        <v>7.3170731700000005E-2</v>
      </c>
      <c r="FS77" s="7">
        <v>9.7560975600000002E-2</v>
      </c>
      <c r="FT77" s="7">
        <v>0.1097560976</v>
      </c>
      <c r="FU77" s="7">
        <v>0.13414634149999999</v>
      </c>
      <c r="FV77" s="7">
        <v>0.29878048779999999</v>
      </c>
      <c r="FW77" s="7">
        <v>2.4390243900000001E-2</v>
      </c>
      <c r="FX77" s="7">
        <v>0.7256097561</v>
      </c>
      <c r="FY77" s="7">
        <v>0.73780487800000005</v>
      </c>
      <c r="FZ77" s="7">
        <v>0.17073170730000001</v>
      </c>
      <c r="GA77" s="7">
        <v>8.5365853699999994E-2</v>
      </c>
      <c r="GB77" s="7">
        <v>0.1036585366</v>
      </c>
      <c r="GC77" s="7">
        <v>0.33536585369999999</v>
      </c>
      <c r="GD77" s="7">
        <v>6.0975609799999997E-2</v>
      </c>
      <c r="GE77" s="7">
        <v>3.0487804899999998E-2</v>
      </c>
      <c r="GF77" s="7">
        <v>0.2865853659</v>
      </c>
      <c r="GG77" s="7">
        <v>5.4878048800000002E-2</v>
      </c>
      <c r="GH77" s="7">
        <v>4.8780487800000001E-2</v>
      </c>
      <c r="GI77" s="7">
        <v>0.1951219512</v>
      </c>
      <c r="GJ77" s="7">
        <v>7.3170731700000005E-2</v>
      </c>
      <c r="GK77" s="7">
        <v>7.9268292700000006E-2</v>
      </c>
      <c r="GL77" s="7">
        <v>1.2195121999999999E-2</v>
      </c>
      <c r="GM77" s="7">
        <v>6.7073170700000004E-2</v>
      </c>
      <c r="GN77" s="7">
        <v>0.2134146341</v>
      </c>
      <c r="GO77" s="7">
        <v>0.2195121951</v>
      </c>
      <c r="GP77" s="7">
        <v>0.1036585366</v>
      </c>
      <c r="GQ77" s="7">
        <v>0.243902439</v>
      </c>
      <c r="GR77" s="7">
        <v>0.1036585366</v>
      </c>
      <c r="GS77" s="7">
        <v>0.4756097561</v>
      </c>
      <c r="GT77" s="7">
        <v>0.33536585369999999</v>
      </c>
      <c r="GU77" s="7">
        <v>0.25609756099999997</v>
      </c>
      <c r="GV77" s="7">
        <v>0.50609756100000003</v>
      </c>
      <c r="GW77" s="7">
        <v>0.42073170729999998</v>
      </c>
      <c r="GX77" s="7">
        <v>0.54268292679999997</v>
      </c>
      <c r="GY77" s="7">
        <v>0.243902439</v>
      </c>
      <c r="GZ77" s="7">
        <v>0.26829268290000002</v>
      </c>
      <c r="HA77" s="7">
        <v>0.16463414630000001</v>
      </c>
      <c r="HB77" s="7">
        <v>0.25609756099999997</v>
      </c>
      <c r="HC77" s="7">
        <v>0.1951219512</v>
      </c>
      <c r="HD77" s="7">
        <v>0.3109756098</v>
      </c>
      <c r="HE77" s="7">
        <v>0.17682926830000001</v>
      </c>
      <c r="HF77" s="7">
        <v>0.13414634149999999</v>
      </c>
      <c r="HG77" s="7">
        <v>0.2317073171</v>
      </c>
      <c r="HH77" s="7">
        <v>8.5365853699999994E-2</v>
      </c>
      <c r="HI77" s="7">
        <v>0.1097560976</v>
      </c>
      <c r="HJ77" s="7">
        <v>2.4390243900000001E-2</v>
      </c>
      <c r="HK77" s="7">
        <v>1.8292682899999999E-2</v>
      </c>
      <c r="HL77" s="7">
        <v>1.8292682899999999E-2</v>
      </c>
      <c r="HM77" s="7">
        <v>8.5365853699999994E-2</v>
      </c>
      <c r="HN77" s="7">
        <v>1.2195121999999999E-2</v>
      </c>
      <c r="HO77" s="7">
        <v>1.2195121999999999E-2</v>
      </c>
      <c r="HP77" s="7">
        <v>6.0975609999999996E-3</v>
      </c>
      <c r="HQ77" s="7">
        <v>1.8292682899999999E-2</v>
      </c>
      <c r="HR77" s="7">
        <v>3.0487804899999998E-2</v>
      </c>
      <c r="HS77" s="7">
        <v>4.26829268E-2</v>
      </c>
      <c r="HT77" s="7">
        <v>3.65853659E-2</v>
      </c>
      <c r="HU77" s="7">
        <v>1.8292682899999999E-2</v>
      </c>
      <c r="HV77" s="7">
        <v>1.2195121999999999E-2</v>
      </c>
      <c r="HW77" s="7">
        <v>7.3170731700000005E-2</v>
      </c>
      <c r="HX77" s="7">
        <v>1.2195121999999999E-2</v>
      </c>
      <c r="HY77" s="7">
        <v>5.4878048800000002E-2</v>
      </c>
      <c r="HZ77" s="7">
        <v>0.15853658540000001</v>
      </c>
      <c r="IA77" s="7">
        <v>0.262195122</v>
      </c>
      <c r="IB77" s="7">
        <v>0.14024390240000001</v>
      </c>
      <c r="IC77" s="7">
        <v>0.237804878</v>
      </c>
      <c r="ID77" s="7">
        <v>0.31707317070000002</v>
      </c>
      <c r="IE77" s="7">
        <v>0.34146341460000001</v>
      </c>
      <c r="IF77" s="7">
        <v>0.39024390240000001</v>
      </c>
      <c r="IG77" s="7">
        <v>0.34756097559999999</v>
      </c>
      <c r="IH77" s="7">
        <v>0.25609756099999997</v>
      </c>
      <c r="II77" s="7">
        <v>0.3109756098</v>
      </c>
      <c r="IJ77" s="7">
        <v>0.4390243902</v>
      </c>
      <c r="IK77" s="7">
        <v>0.34756097559999999</v>
      </c>
      <c r="IL77" s="7">
        <v>0.243902439</v>
      </c>
      <c r="IM77" s="7">
        <v>1.2195121999999999E-2</v>
      </c>
      <c r="IN77" s="7">
        <v>1.8292682899999999E-2</v>
      </c>
      <c r="IO77" s="7">
        <v>1.2195121999999999E-2</v>
      </c>
      <c r="IP77" s="7">
        <v>2.4390243900000001E-2</v>
      </c>
      <c r="IQ77" s="7">
        <v>2.9012345679</v>
      </c>
      <c r="IR77" s="7">
        <v>3.2795031055999999</v>
      </c>
      <c r="IS77" s="7">
        <v>3</v>
      </c>
      <c r="IT77" s="7">
        <v>2.6</v>
      </c>
      <c r="IU77" s="7" t="s">
        <v>1034</v>
      </c>
      <c r="IV77" s="7">
        <v>53</v>
      </c>
      <c r="IW77" s="7">
        <v>164</v>
      </c>
      <c r="IX77" s="7">
        <v>182</v>
      </c>
      <c r="IY77" s="7">
        <v>344</v>
      </c>
    </row>
    <row r="78" spans="1:259" x14ac:dyDescent="0.25">
      <c r="A78" s="7">
        <v>400106</v>
      </c>
      <c r="B78" s="7" t="s">
        <v>485</v>
      </c>
      <c r="D78" s="7" t="s">
        <v>52</v>
      </c>
      <c r="E78" s="7" t="s">
        <v>53</v>
      </c>
      <c r="M78" s="7" t="s">
        <v>50</v>
      </c>
      <c r="IU78" s="7" t="s">
        <v>1035</v>
      </c>
      <c r="IY78" s="7">
        <v>823</v>
      </c>
    </row>
    <row r="79" spans="1:259" x14ac:dyDescent="0.25">
      <c r="A79" s="7">
        <v>400107</v>
      </c>
      <c r="B79" s="7" t="s">
        <v>398</v>
      </c>
      <c r="D79" s="7" t="s">
        <v>52</v>
      </c>
      <c r="E79" s="7" t="s">
        <v>53</v>
      </c>
      <c r="M79" s="7" t="s">
        <v>46</v>
      </c>
      <c r="IU79" s="7" t="s">
        <v>1036</v>
      </c>
      <c r="IY79" s="7">
        <v>447</v>
      </c>
    </row>
    <row r="80" spans="1:259" x14ac:dyDescent="0.25">
      <c r="A80" s="7">
        <v>400109</v>
      </c>
      <c r="B80" s="7" t="s">
        <v>552</v>
      </c>
      <c r="D80" s="7" t="s">
        <v>88</v>
      </c>
      <c r="E80" s="7" t="s">
        <v>53</v>
      </c>
      <c r="M80" s="7" t="s">
        <v>50</v>
      </c>
      <c r="IU80" s="7" t="s">
        <v>1685</v>
      </c>
      <c r="IY80" s="7">
        <v>6</v>
      </c>
    </row>
    <row r="81" spans="1:259" x14ac:dyDescent="0.25">
      <c r="A81" s="7">
        <v>400111</v>
      </c>
      <c r="B81" s="7" t="s">
        <v>397</v>
      </c>
      <c r="D81" s="7" t="s">
        <v>52</v>
      </c>
      <c r="E81" s="7" t="s">
        <v>53</v>
      </c>
      <c r="M81" s="7" t="s">
        <v>46</v>
      </c>
      <c r="IU81" s="7" t="s">
        <v>1037</v>
      </c>
      <c r="IY81" s="7">
        <v>488</v>
      </c>
    </row>
    <row r="82" spans="1:259" x14ac:dyDescent="0.25">
      <c r="A82" s="7">
        <v>400112</v>
      </c>
      <c r="B82" s="7" t="s">
        <v>1716</v>
      </c>
      <c r="D82" s="7" t="s">
        <v>52</v>
      </c>
      <c r="E82" s="7" t="s">
        <v>53</v>
      </c>
      <c r="M82" s="7" t="s">
        <v>46</v>
      </c>
      <c r="IU82" s="7" t="s">
        <v>1717</v>
      </c>
      <c r="IY82" s="7">
        <v>574</v>
      </c>
    </row>
    <row r="83" spans="1:259" x14ac:dyDescent="0.25">
      <c r="A83" s="7">
        <v>400113</v>
      </c>
      <c r="B83" s="7" t="s">
        <v>182</v>
      </c>
      <c r="D83" s="7" t="s">
        <v>52</v>
      </c>
      <c r="E83" s="7" t="s">
        <v>53</v>
      </c>
      <c r="M83" s="7" t="s">
        <v>50</v>
      </c>
      <c r="IU83" s="7" t="s">
        <v>1038</v>
      </c>
      <c r="IY83" s="7">
        <v>277</v>
      </c>
    </row>
    <row r="84" spans="1:259" x14ac:dyDescent="0.25">
      <c r="A84" s="7">
        <v>400114</v>
      </c>
      <c r="B84" s="7" t="s">
        <v>1718</v>
      </c>
      <c r="D84" s="7" t="s">
        <v>52</v>
      </c>
      <c r="E84" s="7" t="s">
        <v>53</v>
      </c>
      <c r="M84" s="7" t="s">
        <v>46</v>
      </c>
      <c r="IU84" s="7" t="s">
        <v>1719</v>
      </c>
      <c r="IY84" s="7">
        <v>281</v>
      </c>
    </row>
    <row r="85" spans="1:259" x14ac:dyDescent="0.25">
      <c r="A85" s="7">
        <v>400115</v>
      </c>
      <c r="B85" s="7" t="s">
        <v>160</v>
      </c>
      <c r="C85" s="7" t="s">
        <v>46</v>
      </c>
      <c r="D85" s="7" t="s">
        <v>52</v>
      </c>
      <c r="E85" s="154">
        <v>0.44</v>
      </c>
      <c r="F85" s="7">
        <v>15</v>
      </c>
      <c r="G85" s="7" t="s">
        <v>81</v>
      </c>
      <c r="H85" s="7">
        <v>16</v>
      </c>
      <c r="I85" s="7" t="s">
        <v>81</v>
      </c>
      <c r="J85" s="7">
        <v>49</v>
      </c>
      <c r="K85" s="7" t="s">
        <v>48</v>
      </c>
      <c r="L85" s="7">
        <v>7.93</v>
      </c>
      <c r="M85" s="7" t="s">
        <v>46</v>
      </c>
      <c r="N85" s="7">
        <v>43.641354071000002</v>
      </c>
      <c r="O85" s="7">
        <v>274</v>
      </c>
      <c r="P85" s="7">
        <v>274</v>
      </c>
      <c r="Q85" s="7">
        <v>2</v>
      </c>
      <c r="R85" s="7">
        <v>120</v>
      </c>
      <c r="S85" s="7">
        <v>0</v>
      </c>
      <c r="T85" s="7">
        <v>130</v>
      </c>
      <c r="U85" s="7">
        <v>0</v>
      </c>
      <c r="V85" s="7">
        <v>0</v>
      </c>
      <c r="W85" s="7">
        <v>7</v>
      </c>
      <c r="X85" s="7">
        <v>8</v>
      </c>
      <c r="Y85" s="7">
        <v>4.7445255499999998E-2</v>
      </c>
      <c r="Z85" s="7">
        <v>2.9197080300000001E-2</v>
      </c>
      <c r="AA85" s="7">
        <v>2.9197080300000001E-2</v>
      </c>
      <c r="AB85" s="7">
        <v>6.20437956E-2</v>
      </c>
      <c r="AC85" s="7">
        <v>6.9343065699999998E-2</v>
      </c>
      <c r="AD85" s="7">
        <v>0.17518248180000001</v>
      </c>
      <c r="AE85" s="7">
        <v>0.13503649640000001</v>
      </c>
      <c r="AF85" s="7">
        <v>0.1094890511</v>
      </c>
      <c r="AG85" s="7">
        <v>9.8540145999999995E-2</v>
      </c>
      <c r="AH85" s="7">
        <v>0.1094890511</v>
      </c>
      <c r="AI85" s="7">
        <v>0.17518248180000001</v>
      </c>
      <c r="AJ85" s="7">
        <v>0.200729927</v>
      </c>
      <c r="AK85" s="7">
        <v>0.44890510950000001</v>
      </c>
      <c r="AL85" s="7">
        <v>0.33576642340000001</v>
      </c>
      <c r="AM85" s="7">
        <v>0.42700729929999998</v>
      </c>
      <c r="AN85" s="7">
        <v>0.29927007300000003</v>
      </c>
      <c r="AO85" s="7">
        <v>0.401459854</v>
      </c>
      <c r="AP85" s="7">
        <v>0.3211678832</v>
      </c>
      <c r="AQ85" s="7">
        <v>3.649635E-3</v>
      </c>
      <c r="AR85" s="7">
        <v>7.2992700999999997E-3</v>
      </c>
      <c r="AS85" s="7">
        <v>1.09489051E-2</v>
      </c>
      <c r="AT85" s="7">
        <v>1.09489051E-2</v>
      </c>
      <c r="AU85" s="7">
        <v>7.2992700999999997E-3</v>
      </c>
      <c r="AV85" s="7">
        <v>7.2992700999999997E-3</v>
      </c>
      <c r="AW85" s="7">
        <v>0.36496350360000002</v>
      </c>
      <c r="AX85" s="7">
        <v>0.51824817519999999</v>
      </c>
      <c r="AY85" s="7">
        <v>0.4343065693</v>
      </c>
      <c r="AZ85" s="7">
        <v>0.51824817519999999</v>
      </c>
      <c r="BA85" s="7">
        <v>0.34671532849999998</v>
      </c>
      <c r="BB85" s="7">
        <v>0.29562043799999999</v>
      </c>
      <c r="BC85" s="7">
        <v>3.1355311355</v>
      </c>
      <c r="BD85" s="7">
        <v>3.3529411764999999</v>
      </c>
      <c r="BE85" s="7">
        <v>3.2804428043999998</v>
      </c>
      <c r="BF85" s="7">
        <v>3.2878228782000001</v>
      </c>
      <c r="BG85" s="7">
        <v>3.0330882353000002</v>
      </c>
      <c r="BH85" s="7">
        <v>2.7426470587999998</v>
      </c>
      <c r="BI85" s="7">
        <v>3.649635E-3</v>
      </c>
      <c r="BJ85" s="7">
        <v>7.2992700999999997E-3</v>
      </c>
      <c r="BK85" s="7">
        <v>7.2992700999999997E-3</v>
      </c>
      <c r="BL85" s="7">
        <v>3.2846715300000003E-2</v>
      </c>
      <c r="BM85" s="7">
        <v>1.45985401E-2</v>
      </c>
      <c r="BN85" s="7">
        <v>1.8248175200000001E-2</v>
      </c>
      <c r="BO85" s="7">
        <v>8.3941605799999999E-2</v>
      </c>
      <c r="BP85" s="7">
        <v>0.1167883212</v>
      </c>
      <c r="BQ85" s="7">
        <v>6.20437956E-2</v>
      </c>
      <c r="BR85" s="7">
        <v>3.649635E-3</v>
      </c>
      <c r="BS85" s="7">
        <v>3.6496350400000002E-2</v>
      </c>
      <c r="BT85" s="7">
        <v>6.56934307E-2</v>
      </c>
      <c r="BU85" s="7">
        <v>7.6642335800000003E-2</v>
      </c>
      <c r="BV85" s="7">
        <v>5.4744525500000002E-2</v>
      </c>
      <c r="BW85" s="7">
        <v>9.4890510900000002E-2</v>
      </c>
      <c r="BX85" s="7">
        <v>0.1788321168</v>
      </c>
      <c r="BY85" s="7">
        <v>0.18978102190000001</v>
      </c>
      <c r="BZ85" s="7">
        <v>0.16788321170000001</v>
      </c>
      <c r="CA85" s="7">
        <v>3.7416974170000001</v>
      </c>
      <c r="CB85" s="7">
        <v>3.6433823528999998</v>
      </c>
      <c r="CC85" s="7">
        <v>3.5350553506</v>
      </c>
      <c r="CD85" s="7">
        <v>3.4538745387000001</v>
      </c>
      <c r="CE85" s="7">
        <v>3.5407407407</v>
      </c>
      <c r="CF85" s="7">
        <v>3.3851851852000001</v>
      </c>
      <c r="CG85" s="7">
        <v>3.1180811808</v>
      </c>
      <c r="CH85" s="7">
        <v>3.0476190476</v>
      </c>
      <c r="CI85" s="7">
        <v>3.2161172160999998</v>
      </c>
      <c r="CJ85" s="7">
        <v>0.23722627739999999</v>
      </c>
      <c r="CK85" s="7">
        <v>0.2591240876</v>
      </c>
      <c r="CL85" s="7">
        <v>0.3065693431</v>
      </c>
      <c r="CM85" s="7">
        <v>0.28832116790000001</v>
      </c>
      <c r="CN85" s="7">
        <v>0.29927007300000003</v>
      </c>
      <c r="CO85" s="7">
        <v>0.36131386859999998</v>
      </c>
      <c r="CP85" s="7">
        <v>0.26277372259999998</v>
      </c>
      <c r="CQ85" s="7">
        <v>0.2189781022</v>
      </c>
      <c r="CR85" s="7">
        <v>0.2591240876</v>
      </c>
      <c r="CS85" s="7">
        <v>1.09489051E-2</v>
      </c>
      <c r="CT85" s="7">
        <v>7.2992700999999997E-3</v>
      </c>
      <c r="CU85" s="7">
        <v>1.09489051E-2</v>
      </c>
      <c r="CV85" s="7">
        <v>1.09489051E-2</v>
      </c>
      <c r="CW85" s="7">
        <v>1.45985401E-2</v>
      </c>
      <c r="CX85" s="7">
        <v>1.45985401E-2</v>
      </c>
      <c r="CY85" s="7">
        <v>1.09489051E-2</v>
      </c>
      <c r="CZ85" s="7">
        <v>3.649635E-3</v>
      </c>
      <c r="DA85" s="7">
        <v>3.649635E-3</v>
      </c>
      <c r="DB85" s="7">
        <v>0.74452554739999999</v>
      </c>
      <c r="DC85" s="7">
        <v>0.68978102190000001</v>
      </c>
      <c r="DD85" s="7">
        <v>0.60948905109999996</v>
      </c>
      <c r="DE85" s="7">
        <v>0.59124087589999996</v>
      </c>
      <c r="DF85" s="7">
        <v>0.61678832120000004</v>
      </c>
      <c r="DG85" s="7">
        <v>0.51094890510000002</v>
      </c>
      <c r="DH85" s="7">
        <v>0.46350364960000001</v>
      </c>
      <c r="DI85" s="7">
        <v>0.47080291969999999</v>
      </c>
      <c r="DJ85" s="7">
        <v>0.50729927009999998</v>
      </c>
      <c r="DK85" s="7">
        <v>0.13138686129999999</v>
      </c>
      <c r="DL85" s="7">
        <v>3.2846715300000003E-2</v>
      </c>
      <c r="DM85" s="7">
        <v>1.09489051E-2</v>
      </c>
      <c r="DN85" s="7">
        <v>2.5547445299999999E-2</v>
      </c>
      <c r="DO85" s="7">
        <v>7.2992700999999997E-3</v>
      </c>
      <c r="DP85" s="7">
        <v>4.01459854E-2</v>
      </c>
      <c r="DQ85" s="7">
        <v>6.9343065699999998E-2</v>
      </c>
      <c r="DR85" s="7">
        <v>4.01459854E-2</v>
      </c>
      <c r="DS85" s="7">
        <v>5.4744525500000002E-2</v>
      </c>
      <c r="DT85" s="7">
        <v>0.27737226279999999</v>
      </c>
      <c r="DU85" s="7">
        <v>0.1605839416</v>
      </c>
      <c r="DV85" s="7">
        <v>0.12773722630000001</v>
      </c>
      <c r="DW85" s="7">
        <v>0.16788321170000001</v>
      </c>
      <c r="DX85" s="7">
        <v>9.8540145999999995E-2</v>
      </c>
      <c r="DY85" s="7">
        <v>0.16788321170000001</v>
      </c>
      <c r="DZ85" s="7">
        <v>0.16788321170000001</v>
      </c>
      <c r="EA85" s="7">
        <v>0.1240875912</v>
      </c>
      <c r="EB85" s="7">
        <v>0.16788321170000001</v>
      </c>
      <c r="EC85" s="7">
        <v>0.29197080289999999</v>
      </c>
      <c r="ED85" s="7">
        <v>0.3394160584</v>
      </c>
      <c r="EE85" s="7">
        <v>0.4051094891</v>
      </c>
      <c r="EF85" s="7">
        <v>0.3540145985</v>
      </c>
      <c r="EG85" s="7">
        <v>0.39781021900000002</v>
      </c>
      <c r="EH85" s="7">
        <v>0.39416058389999997</v>
      </c>
      <c r="EI85" s="7">
        <v>0.39051094889999999</v>
      </c>
      <c r="EJ85" s="7">
        <v>0.39416058389999997</v>
      </c>
      <c r="EK85" s="7">
        <v>0.42335766419999998</v>
      </c>
      <c r="EL85" s="7">
        <v>0.28467153280000002</v>
      </c>
      <c r="EM85" s="7">
        <v>0.45620437959999999</v>
      </c>
      <c r="EN85" s="7">
        <v>0.44160583939999998</v>
      </c>
      <c r="EO85" s="7">
        <v>0.43065693430000002</v>
      </c>
      <c r="EP85" s="7">
        <v>0.48175182480000001</v>
      </c>
      <c r="EQ85" s="7">
        <v>0.37956204380000003</v>
      </c>
      <c r="ER85" s="7">
        <v>0.34306569339999998</v>
      </c>
      <c r="ES85" s="7">
        <v>0.43065693430000002</v>
      </c>
      <c r="ET85" s="7">
        <v>0.34671532849999998</v>
      </c>
      <c r="EU85" s="7">
        <v>1.45985401E-2</v>
      </c>
      <c r="EV85" s="7">
        <v>1.09489051E-2</v>
      </c>
      <c r="EW85" s="7">
        <v>1.45985401E-2</v>
      </c>
      <c r="EX85" s="7">
        <v>2.1897810199999999E-2</v>
      </c>
      <c r="EY85" s="7">
        <v>1.45985401E-2</v>
      </c>
      <c r="EZ85" s="7">
        <v>1.8248175200000001E-2</v>
      </c>
      <c r="FA85" s="7">
        <v>2.9197080300000001E-2</v>
      </c>
      <c r="FB85" s="7">
        <v>1.09489051E-2</v>
      </c>
      <c r="FC85" s="7">
        <v>7.2992700999999997E-3</v>
      </c>
      <c r="FD85" s="7">
        <v>2.7407407407000002</v>
      </c>
      <c r="FE85" s="7">
        <v>3.2324723246999998</v>
      </c>
      <c r="FF85" s="7">
        <v>3.2962962963</v>
      </c>
      <c r="FG85" s="7">
        <v>3.2164179104000001</v>
      </c>
      <c r="FH85" s="7">
        <v>3.3740740741000002</v>
      </c>
      <c r="FI85" s="7">
        <v>3.1338289963000001</v>
      </c>
      <c r="FJ85" s="7">
        <v>3.037593985</v>
      </c>
      <c r="FK85" s="7">
        <v>3.2287822878000001</v>
      </c>
      <c r="FL85" s="7">
        <v>3.0698529412000002</v>
      </c>
      <c r="FM85" s="7">
        <v>1.09489051E-2</v>
      </c>
      <c r="FN85" s="7">
        <v>1.8248175200000001E-2</v>
      </c>
      <c r="FO85" s="7">
        <v>2.1897810199999999E-2</v>
      </c>
      <c r="FP85" s="7">
        <v>3.2846715300000003E-2</v>
      </c>
      <c r="FQ85" s="7">
        <v>6.56934307E-2</v>
      </c>
      <c r="FR85" s="7">
        <v>4.7445255499999998E-2</v>
      </c>
      <c r="FS85" s="7">
        <v>0.1204379562</v>
      </c>
      <c r="FT85" s="7">
        <v>0.1788321168</v>
      </c>
      <c r="FU85" s="7">
        <v>0.14963503650000001</v>
      </c>
      <c r="FV85" s="7">
        <v>0.31021897809999999</v>
      </c>
      <c r="FW85" s="7">
        <v>4.3795620399999999E-2</v>
      </c>
      <c r="FX85" s="7">
        <v>0.48905109489999998</v>
      </c>
      <c r="FY85" s="7">
        <v>0.50729927009999998</v>
      </c>
      <c r="FZ85" s="7">
        <v>0.26642335769999997</v>
      </c>
      <c r="GA85" s="7">
        <v>0.14233576640000001</v>
      </c>
      <c r="GB85" s="7">
        <v>0.1386861314</v>
      </c>
      <c r="GC85" s="7">
        <v>0.20437956199999999</v>
      </c>
      <c r="GD85" s="7">
        <v>0.1605839416</v>
      </c>
      <c r="GE85" s="7">
        <v>0.1459854015</v>
      </c>
      <c r="GF85" s="7">
        <v>0.27737226279999999</v>
      </c>
      <c r="GG85" s="7">
        <v>0.1204379562</v>
      </c>
      <c r="GH85" s="7">
        <v>0.1094890511</v>
      </c>
      <c r="GI85" s="7">
        <v>0.21167883209999999</v>
      </c>
      <c r="GJ85" s="7">
        <v>8.7591240900000006E-2</v>
      </c>
      <c r="GK85" s="7">
        <v>9.8540145999999995E-2</v>
      </c>
      <c r="GL85" s="7">
        <v>4.01459854E-2</v>
      </c>
      <c r="GM85" s="7">
        <v>2.5547445299999999E-2</v>
      </c>
      <c r="GN85" s="7">
        <v>1.09489051E-2</v>
      </c>
      <c r="GO85" s="7">
        <v>8.3941605799999999E-2</v>
      </c>
      <c r="GP85" s="7">
        <v>2.9197080300000001E-2</v>
      </c>
      <c r="GQ85" s="7">
        <v>0.14233576640000001</v>
      </c>
      <c r="GR85" s="7">
        <v>7.2992700699999996E-2</v>
      </c>
      <c r="GS85" s="7">
        <v>0.3868613139</v>
      </c>
      <c r="GT85" s="7">
        <v>0.22992700730000001</v>
      </c>
      <c r="GU85" s="7">
        <v>0.26277372259999998</v>
      </c>
      <c r="GV85" s="7">
        <v>0.3065693431</v>
      </c>
      <c r="GW85" s="7">
        <v>0.31021897809999999</v>
      </c>
      <c r="GX85" s="7">
        <v>0.35036496350000002</v>
      </c>
      <c r="GY85" s="7">
        <v>0.42335766419999998</v>
      </c>
      <c r="GZ85" s="7">
        <v>0.62408759120000001</v>
      </c>
      <c r="HA85" s="7">
        <v>0.38321167880000001</v>
      </c>
      <c r="HB85" s="7">
        <v>0.52189781020000003</v>
      </c>
      <c r="HC85" s="7">
        <v>0.39051094889999999</v>
      </c>
      <c r="HD85" s="7">
        <v>0.44890510950000001</v>
      </c>
      <c r="HE85" s="7">
        <v>0.1386861314</v>
      </c>
      <c r="HF85" s="7">
        <v>0.1058394161</v>
      </c>
      <c r="HG85" s="7">
        <v>0.17518248180000001</v>
      </c>
      <c r="HH85" s="7">
        <v>9.4890510900000002E-2</v>
      </c>
      <c r="HI85" s="7">
        <v>0.1240875912</v>
      </c>
      <c r="HJ85" s="7">
        <v>8.3941605799999999E-2</v>
      </c>
      <c r="HK85" s="7">
        <v>1.45985401E-2</v>
      </c>
      <c r="HL85" s="7">
        <v>1.45985401E-2</v>
      </c>
      <c r="HM85" s="7">
        <v>6.20437956E-2</v>
      </c>
      <c r="HN85" s="7">
        <v>2.9197080300000001E-2</v>
      </c>
      <c r="HO85" s="7">
        <v>1.45985401E-2</v>
      </c>
      <c r="HP85" s="7">
        <v>1.8248175200000001E-2</v>
      </c>
      <c r="HQ85" s="7">
        <v>1.09489051E-2</v>
      </c>
      <c r="HR85" s="7">
        <v>1.45985401E-2</v>
      </c>
      <c r="HS85" s="7">
        <v>3.2846715300000003E-2</v>
      </c>
      <c r="HT85" s="7">
        <v>1.8248175200000001E-2</v>
      </c>
      <c r="HU85" s="7">
        <v>1.8248175200000001E-2</v>
      </c>
      <c r="HV85" s="7">
        <v>2.5547445299999999E-2</v>
      </c>
      <c r="HW85" s="7">
        <v>6.56934307E-2</v>
      </c>
      <c r="HX85" s="7">
        <v>2.9197080300000001E-2</v>
      </c>
      <c r="HY85" s="7">
        <v>6.20437956E-2</v>
      </c>
      <c r="HZ85" s="7">
        <v>0.1532846715</v>
      </c>
      <c r="IA85" s="7">
        <v>0.22262773720000001</v>
      </c>
      <c r="IB85" s="7">
        <v>0.13503649640000001</v>
      </c>
      <c r="IC85" s="7">
        <v>0.2408759124</v>
      </c>
      <c r="ID85" s="7">
        <v>0.22262773720000001</v>
      </c>
      <c r="IE85" s="7">
        <v>0.41605839420000001</v>
      </c>
      <c r="IF85" s="7">
        <v>0.41605839420000001</v>
      </c>
      <c r="IG85" s="7">
        <v>0.3394160584</v>
      </c>
      <c r="IH85" s="7">
        <v>0.36131386859999998</v>
      </c>
      <c r="II85" s="7">
        <v>0.2737226277</v>
      </c>
      <c r="IJ85" s="7">
        <v>0.41240875910000002</v>
      </c>
      <c r="IK85" s="7">
        <v>0.34306569339999998</v>
      </c>
      <c r="IL85" s="7">
        <v>0.24817518250000001</v>
      </c>
      <c r="IM85" s="7">
        <v>2.1897810199999999E-2</v>
      </c>
      <c r="IN85" s="7">
        <v>7.2992700999999997E-3</v>
      </c>
      <c r="IO85" s="7">
        <v>1.45985401E-2</v>
      </c>
      <c r="IP85" s="7">
        <v>1.45985401E-2</v>
      </c>
      <c r="IQ85" s="7">
        <v>2.9179104478000002</v>
      </c>
      <c r="IR85" s="7">
        <v>3.2205882353000002</v>
      </c>
      <c r="IS85" s="7">
        <v>2.9777777778000001</v>
      </c>
      <c r="IT85" s="7">
        <v>2.7148148148</v>
      </c>
      <c r="IU85" s="7" t="s">
        <v>1039</v>
      </c>
      <c r="IV85" s="7">
        <v>44</v>
      </c>
      <c r="IW85" s="7">
        <v>274</v>
      </c>
      <c r="IX85" s="7">
        <v>477</v>
      </c>
      <c r="IY85" s="7">
        <v>1093</v>
      </c>
    </row>
    <row r="86" spans="1:259" x14ac:dyDescent="0.25">
      <c r="A86" s="7">
        <v>400116</v>
      </c>
      <c r="B86" s="7" t="s">
        <v>450</v>
      </c>
      <c r="D86" s="7" t="s">
        <v>52</v>
      </c>
      <c r="E86" s="7" t="s">
        <v>53</v>
      </c>
      <c r="M86" s="7" t="s">
        <v>46</v>
      </c>
      <c r="N86" s="7">
        <v>17.832167832</v>
      </c>
      <c r="O86" s="7">
        <v>28</v>
      </c>
      <c r="P86" s="7">
        <v>28</v>
      </c>
      <c r="Q86" s="7">
        <v>0</v>
      </c>
      <c r="R86" s="7">
        <v>25</v>
      </c>
      <c r="S86" s="7">
        <v>0</v>
      </c>
      <c r="T86" s="7">
        <v>1</v>
      </c>
      <c r="U86" s="7">
        <v>0</v>
      </c>
      <c r="V86" s="7">
        <v>0</v>
      </c>
      <c r="W86" s="7">
        <v>0</v>
      </c>
      <c r="X86" s="7">
        <v>2</v>
      </c>
      <c r="Y86" s="7">
        <v>0</v>
      </c>
      <c r="Z86" s="7">
        <v>0</v>
      </c>
      <c r="AA86" s="7">
        <v>0</v>
      </c>
      <c r="AB86" s="7">
        <v>0</v>
      </c>
      <c r="AC86" s="7">
        <v>3.5714285700000001E-2</v>
      </c>
      <c r="AD86" s="7">
        <v>0</v>
      </c>
      <c r="AE86" s="7">
        <v>0.14285714290000001</v>
      </c>
      <c r="AF86" s="7">
        <v>7.1428571400000002E-2</v>
      </c>
      <c r="AG86" s="7">
        <v>7.1428571400000002E-2</v>
      </c>
      <c r="AH86" s="7">
        <v>7.1428571400000002E-2</v>
      </c>
      <c r="AI86" s="7">
        <v>7.1428571400000002E-2</v>
      </c>
      <c r="AJ86" s="7">
        <v>0.21428571430000001</v>
      </c>
      <c r="AK86" s="7">
        <v>0.1785714286</v>
      </c>
      <c r="AL86" s="7">
        <v>0.32142857139999997</v>
      </c>
      <c r="AM86" s="7">
        <v>0.35714285709999999</v>
      </c>
      <c r="AN86" s="7">
        <v>0.28571428570000001</v>
      </c>
      <c r="AO86" s="7">
        <v>0.35714285709999999</v>
      </c>
      <c r="AP86" s="7">
        <v>0.32142857139999997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0.67857142859999997</v>
      </c>
      <c r="AX86" s="7">
        <v>0.60714285710000004</v>
      </c>
      <c r="AY86" s="7">
        <v>0.57142857140000003</v>
      </c>
      <c r="AZ86" s="7">
        <v>0.64285714289999996</v>
      </c>
      <c r="BA86" s="7">
        <v>0.53571428570000001</v>
      </c>
      <c r="BB86" s="7">
        <v>0.46428571429999999</v>
      </c>
      <c r="BC86" s="7">
        <v>3.5357142857000001</v>
      </c>
      <c r="BD86" s="7">
        <v>3.5357142857000001</v>
      </c>
      <c r="BE86" s="7">
        <v>3.5</v>
      </c>
      <c r="BF86" s="7">
        <v>3.5714285713999998</v>
      </c>
      <c r="BG86" s="7">
        <v>3.3928571429000001</v>
      </c>
      <c r="BH86" s="7">
        <v>3.25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3.5714285700000001E-2</v>
      </c>
      <c r="BP86" s="7">
        <v>3.5714285700000001E-2</v>
      </c>
      <c r="BQ86" s="7">
        <v>3.5714285700000001E-2</v>
      </c>
      <c r="BR86" s="7">
        <v>3.5714285700000001E-2</v>
      </c>
      <c r="BS86" s="7">
        <v>0</v>
      </c>
      <c r="BT86" s="7">
        <v>0</v>
      </c>
      <c r="BU86" s="7">
        <v>7.1428571400000002E-2</v>
      </c>
      <c r="BV86" s="7">
        <v>3.5714285700000001E-2</v>
      </c>
      <c r="BW86" s="7">
        <v>7.1428571400000002E-2</v>
      </c>
      <c r="BX86" s="7">
        <v>7.1428571400000002E-2</v>
      </c>
      <c r="BY86" s="7">
        <v>3.5714285700000001E-2</v>
      </c>
      <c r="BZ86" s="7">
        <v>3.5714285700000001E-2</v>
      </c>
      <c r="CA86" s="7">
        <v>3.7857142857000001</v>
      </c>
      <c r="CB86" s="7">
        <v>3.7142857142999999</v>
      </c>
      <c r="CC86" s="7">
        <v>3.6666666666999999</v>
      </c>
      <c r="CD86" s="7">
        <v>3.6428571429000001</v>
      </c>
      <c r="CE86" s="7">
        <v>3.6071428570999999</v>
      </c>
      <c r="CF86" s="7">
        <v>3.5</v>
      </c>
      <c r="CG86" s="7">
        <v>3.3571428570999999</v>
      </c>
      <c r="CH86" s="7">
        <v>3.4285714286000002</v>
      </c>
      <c r="CI86" s="7">
        <v>3.3928571429000001</v>
      </c>
      <c r="CJ86" s="7">
        <v>0.14285714290000001</v>
      </c>
      <c r="CK86" s="7">
        <v>0.28571428570000001</v>
      </c>
      <c r="CL86" s="7">
        <v>0.32142857139999997</v>
      </c>
      <c r="CM86" s="7">
        <v>0.21428571430000001</v>
      </c>
      <c r="CN86" s="7">
        <v>0.32142857139999997</v>
      </c>
      <c r="CO86" s="7">
        <v>0.35714285709999999</v>
      </c>
      <c r="CP86" s="7">
        <v>0.39285714290000001</v>
      </c>
      <c r="CQ86" s="7">
        <v>0.39285714290000001</v>
      </c>
      <c r="CR86" s="7">
        <v>0.42857142860000003</v>
      </c>
      <c r="CS86" s="7">
        <v>0</v>
      </c>
      <c r="CT86" s="7">
        <v>0</v>
      </c>
      <c r="CU86" s="7">
        <v>3.5714285700000001E-2</v>
      </c>
      <c r="CV86" s="7">
        <v>0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0.82142857140000003</v>
      </c>
      <c r="DC86" s="7">
        <v>0.71428571429999999</v>
      </c>
      <c r="DD86" s="7">
        <v>0.64285714289999996</v>
      </c>
      <c r="DE86" s="7">
        <v>0.71428571429999999</v>
      </c>
      <c r="DF86" s="7">
        <v>0.64285714289999996</v>
      </c>
      <c r="DG86" s="7">
        <v>0.57142857140000003</v>
      </c>
      <c r="DH86" s="7">
        <v>0.5</v>
      </c>
      <c r="DI86" s="7">
        <v>0.53571428570000001</v>
      </c>
      <c r="DJ86" s="7">
        <v>0.5</v>
      </c>
      <c r="DK86" s="7">
        <v>0.1785714286</v>
      </c>
      <c r="DL86" s="7">
        <v>0.14285714290000001</v>
      </c>
      <c r="DM86" s="7">
        <v>0.1071428571</v>
      </c>
      <c r="DN86" s="7">
        <v>0</v>
      </c>
      <c r="DO86" s="7">
        <v>0</v>
      </c>
      <c r="DP86" s="7">
        <v>0</v>
      </c>
      <c r="DQ86" s="7">
        <v>7.1428571400000002E-2</v>
      </c>
      <c r="DR86" s="7">
        <v>0</v>
      </c>
      <c r="DS86" s="7">
        <v>0.14285714290000001</v>
      </c>
      <c r="DT86" s="7">
        <v>0.35714285709999999</v>
      </c>
      <c r="DU86" s="7">
        <v>0.1071428571</v>
      </c>
      <c r="DV86" s="7">
        <v>7.1428571400000002E-2</v>
      </c>
      <c r="DW86" s="7">
        <v>7.1428571400000002E-2</v>
      </c>
      <c r="DX86" s="7">
        <v>3.5714285700000001E-2</v>
      </c>
      <c r="DY86" s="7">
        <v>0.1071428571</v>
      </c>
      <c r="DZ86" s="7">
        <v>0.21428571430000001</v>
      </c>
      <c r="EA86" s="7">
        <v>0.21428571430000001</v>
      </c>
      <c r="EB86" s="7">
        <v>0.1071428571</v>
      </c>
      <c r="EC86" s="7">
        <v>0.25</v>
      </c>
      <c r="ED86" s="7">
        <v>0.21428571430000001</v>
      </c>
      <c r="EE86" s="7">
        <v>0.39285714290000001</v>
      </c>
      <c r="EF86" s="7">
        <v>0.39285714290000001</v>
      </c>
      <c r="EG86" s="7">
        <v>0.35714285709999999</v>
      </c>
      <c r="EH86" s="7">
        <v>0.25</v>
      </c>
      <c r="EI86" s="7">
        <v>0.28571428570000001</v>
      </c>
      <c r="EJ86" s="7">
        <v>0.32142857139999997</v>
      </c>
      <c r="EK86" s="7">
        <v>0.25</v>
      </c>
      <c r="EL86" s="7">
        <v>0.21428571430000001</v>
      </c>
      <c r="EM86" s="7">
        <v>0.53571428570000001</v>
      </c>
      <c r="EN86" s="7">
        <v>0.42857142860000003</v>
      </c>
      <c r="EO86" s="7">
        <v>0.5</v>
      </c>
      <c r="EP86" s="7">
        <v>0.57142857140000003</v>
      </c>
      <c r="EQ86" s="7">
        <v>0.60714285710000004</v>
      </c>
      <c r="ER86" s="7">
        <v>0.39285714290000001</v>
      </c>
      <c r="ES86" s="7">
        <v>0.42857142860000003</v>
      </c>
      <c r="ET86" s="7">
        <v>0.46428571429999999</v>
      </c>
      <c r="EU86" s="7">
        <v>0</v>
      </c>
      <c r="EV86" s="7">
        <v>0</v>
      </c>
      <c r="EW86" s="7">
        <v>0</v>
      </c>
      <c r="EX86" s="7">
        <v>3.5714285700000001E-2</v>
      </c>
      <c r="EY86" s="7">
        <v>3.5714285700000001E-2</v>
      </c>
      <c r="EZ86" s="7">
        <v>3.5714285700000001E-2</v>
      </c>
      <c r="FA86" s="7">
        <v>3.5714285700000001E-2</v>
      </c>
      <c r="FB86" s="7">
        <v>3.5714285700000001E-2</v>
      </c>
      <c r="FC86" s="7">
        <v>3.5714285700000001E-2</v>
      </c>
      <c r="FD86" s="7">
        <v>2.5</v>
      </c>
      <c r="FE86" s="7">
        <v>3.1428571429000001</v>
      </c>
      <c r="FF86" s="7">
        <v>3.1428571429000001</v>
      </c>
      <c r="FG86" s="7">
        <v>3.4444444444000002</v>
      </c>
      <c r="FH86" s="7">
        <v>3.5555555555999998</v>
      </c>
      <c r="FI86" s="7">
        <v>3.5185185185000001</v>
      </c>
      <c r="FJ86" s="7">
        <v>3.0370370370000002</v>
      </c>
      <c r="FK86" s="7">
        <v>3.2222222222000001</v>
      </c>
      <c r="FL86" s="7">
        <v>3.0740740740999999</v>
      </c>
      <c r="FM86" s="7">
        <v>0</v>
      </c>
      <c r="FN86" s="7">
        <v>3.5714285700000001E-2</v>
      </c>
      <c r="FO86" s="7">
        <v>0</v>
      </c>
      <c r="FP86" s="7">
        <v>7.1428571400000002E-2</v>
      </c>
      <c r="FQ86" s="7">
        <v>0</v>
      </c>
      <c r="FR86" s="7">
        <v>3.5714285700000001E-2</v>
      </c>
      <c r="FS86" s="7">
        <v>0.14285714290000001</v>
      </c>
      <c r="FT86" s="7">
        <v>0.25</v>
      </c>
      <c r="FU86" s="7">
        <v>3.5714285700000001E-2</v>
      </c>
      <c r="FV86" s="7">
        <v>0.39285714290000001</v>
      </c>
      <c r="FW86" s="7">
        <v>3.5714285700000001E-2</v>
      </c>
      <c r="FX86" s="7">
        <v>0.67857142859999997</v>
      </c>
      <c r="FY86" s="7">
        <v>0.53571428570000001</v>
      </c>
      <c r="FZ86" s="7">
        <v>0.21428571430000001</v>
      </c>
      <c r="GA86" s="7">
        <v>0.25</v>
      </c>
      <c r="GB86" s="7">
        <v>0.35714285709999999</v>
      </c>
      <c r="GC86" s="7">
        <v>0.57142857140000003</v>
      </c>
      <c r="GD86" s="7">
        <v>0</v>
      </c>
      <c r="GE86" s="7">
        <v>7.1428571400000002E-2</v>
      </c>
      <c r="GF86" s="7">
        <v>7.1428571400000002E-2</v>
      </c>
      <c r="GG86" s="7">
        <v>0</v>
      </c>
      <c r="GH86" s="7">
        <v>0</v>
      </c>
      <c r="GI86" s="7">
        <v>0.1071428571</v>
      </c>
      <c r="GJ86" s="7">
        <v>7.1428571400000002E-2</v>
      </c>
      <c r="GK86" s="7">
        <v>3.5714285700000001E-2</v>
      </c>
      <c r="GL86" s="7">
        <v>3.5714285700000001E-2</v>
      </c>
      <c r="GM86" s="7">
        <v>3.5714285700000001E-2</v>
      </c>
      <c r="GN86" s="7">
        <v>7.1428571400000002E-2</v>
      </c>
      <c r="GO86" s="7">
        <v>0.21428571430000001</v>
      </c>
      <c r="GP86" s="7">
        <v>0.1785714286</v>
      </c>
      <c r="GQ86" s="7">
        <v>0.32142857139999997</v>
      </c>
      <c r="GR86" s="7">
        <v>3.5714285700000001E-2</v>
      </c>
      <c r="GS86" s="7">
        <v>0.25</v>
      </c>
      <c r="GT86" s="7">
        <v>0.25</v>
      </c>
      <c r="GU86" s="7">
        <v>0.21428571430000001</v>
      </c>
      <c r="GV86" s="7">
        <v>0.14285714290000001</v>
      </c>
      <c r="GW86" s="7">
        <v>0.42857142860000003</v>
      </c>
      <c r="GX86" s="7">
        <v>0.42857142860000003</v>
      </c>
      <c r="GY86" s="7">
        <v>0.71428571429999999</v>
      </c>
      <c r="GZ86" s="7">
        <v>0.60714285710000004</v>
      </c>
      <c r="HA86" s="7">
        <v>0.42857142860000003</v>
      </c>
      <c r="HB86" s="7">
        <v>0.57142857140000003</v>
      </c>
      <c r="HC86" s="7">
        <v>0.21428571430000001</v>
      </c>
      <c r="HD86" s="7">
        <v>0.5</v>
      </c>
      <c r="HE86" s="7">
        <v>0</v>
      </c>
      <c r="HF86" s="7">
        <v>3.5714285700000001E-2</v>
      </c>
      <c r="HG86" s="7">
        <v>0.1071428571</v>
      </c>
      <c r="HH86" s="7">
        <v>3.5714285700000001E-2</v>
      </c>
      <c r="HI86" s="7">
        <v>0</v>
      </c>
      <c r="HJ86" s="7">
        <v>3.5714285700000001E-2</v>
      </c>
      <c r="HK86" s="7">
        <v>0</v>
      </c>
      <c r="HL86" s="7">
        <v>0</v>
      </c>
      <c r="HM86" s="7">
        <v>0</v>
      </c>
      <c r="HN86" s="7">
        <v>0</v>
      </c>
      <c r="HO86" s="7">
        <v>0</v>
      </c>
      <c r="HP86" s="7">
        <v>0</v>
      </c>
      <c r="HQ86" s="7">
        <v>0</v>
      </c>
      <c r="HR86" s="7">
        <v>3.5714285700000001E-2</v>
      </c>
      <c r="HS86" s="7">
        <v>3.5714285700000001E-2</v>
      </c>
      <c r="HT86" s="7">
        <v>7.1428571400000002E-2</v>
      </c>
      <c r="HU86" s="7">
        <v>3.5714285700000001E-2</v>
      </c>
      <c r="HV86" s="7">
        <v>0</v>
      </c>
      <c r="HW86" s="7">
        <v>0.1071428571</v>
      </c>
      <c r="HX86" s="7">
        <v>0</v>
      </c>
      <c r="HY86" s="7">
        <v>3.5714285700000001E-2</v>
      </c>
      <c r="HZ86" s="7">
        <v>0.1071428571</v>
      </c>
      <c r="IA86" s="7">
        <v>0.1071428571</v>
      </c>
      <c r="IB86" s="7">
        <v>7.1428571400000002E-2</v>
      </c>
      <c r="IC86" s="7">
        <v>0.1071428571</v>
      </c>
      <c r="ID86" s="7">
        <v>0.1785714286</v>
      </c>
      <c r="IE86" s="7">
        <v>0.39285714290000001</v>
      </c>
      <c r="IF86" s="7">
        <v>0.25</v>
      </c>
      <c r="IG86" s="7">
        <v>0.14285714290000001</v>
      </c>
      <c r="IH86" s="7">
        <v>0.21428571430000001</v>
      </c>
      <c r="II86" s="7">
        <v>0.39285714290000001</v>
      </c>
      <c r="IJ86" s="7">
        <v>0.67857142859999997</v>
      </c>
      <c r="IK86" s="7">
        <v>0.71428571429999999</v>
      </c>
      <c r="IL86" s="7">
        <v>0.5</v>
      </c>
      <c r="IM86" s="7">
        <v>0</v>
      </c>
      <c r="IN86" s="7">
        <v>0</v>
      </c>
      <c r="IO86" s="7">
        <v>0</v>
      </c>
      <c r="IP86" s="7">
        <v>0</v>
      </c>
      <c r="IQ86" s="7">
        <v>3.0714285713999998</v>
      </c>
      <c r="IR86" s="7">
        <v>3.6071428570999999</v>
      </c>
      <c r="IS86" s="7">
        <v>3.5357142857000001</v>
      </c>
      <c r="IT86" s="7">
        <v>3.1071428570999999</v>
      </c>
      <c r="IU86" s="7" t="s">
        <v>1040</v>
      </c>
      <c r="IW86" s="7">
        <v>28</v>
      </c>
      <c r="IX86" s="7">
        <v>51</v>
      </c>
      <c r="IY86" s="7">
        <v>286</v>
      </c>
    </row>
    <row r="87" spans="1:259" x14ac:dyDescent="0.25">
      <c r="A87" s="7">
        <v>400117</v>
      </c>
      <c r="B87" s="7" t="s">
        <v>483</v>
      </c>
      <c r="D87" s="7" t="s">
        <v>52</v>
      </c>
      <c r="E87" s="7" t="s">
        <v>53</v>
      </c>
      <c r="M87" s="7" t="s">
        <v>50</v>
      </c>
      <c r="IU87" s="7" t="s">
        <v>1041</v>
      </c>
      <c r="IY87" s="7">
        <v>672</v>
      </c>
    </row>
    <row r="88" spans="1:259" x14ac:dyDescent="0.25">
      <c r="A88" s="7">
        <v>400118</v>
      </c>
      <c r="B88" s="7" t="s">
        <v>481</v>
      </c>
      <c r="D88" s="7" t="s">
        <v>52</v>
      </c>
      <c r="E88" s="7" t="s">
        <v>53</v>
      </c>
      <c r="M88" s="7" t="s">
        <v>50</v>
      </c>
      <c r="IU88" s="7" t="s">
        <v>1042</v>
      </c>
      <c r="IY88" s="7">
        <v>509</v>
      </c>
    </row>
    <row r="89" spans="1:259" x14ac:dyDescent="0.25">
      <c r="A89" s="7">
        <v>400119</v>
      </c>
      <c r="B89" s="7" t="s">
        <v>401</v>
      </c>
      <c r="C89" s="7" t="s">
        <v>50</v>
      </c>
      <c r="D89" s="7" t="s">
        <v>52</v>
      </c>
      <c r="E89" s="154">
        <v>0.31</v>
      </c>
      <c r="F89" s="7">
        <v>93</v>
      </c>
      <c r="G89" s="7" t="s">
        <v>70</v>
      </c>
      <c r="H89" s="7">
        <v>90</v>
      </c>
      <c r="I89" s="7" t="s">
        <v>70</v>
      </c>
      <c r="J89" s="7">
        <v>65</v>
      </c>
      <c r="K89" s="7" t="s">
        <v>47</v>
      </c>
      <c r="L89" s="7">
        <v>8.84</v>
      </c>
      <c r="M89" s="7" t="s">
        <v>50</v>
      </c>
      <c r="N89" s="7">
        <v>31.316725979000001</v>
      </c>
      <c r="O89" s="7">
        <v>76</v>
      </c>
      <c r="P89" s="7">
        <v>76</v>
      </c>
      <c r="Q89" s="7">
        <v>0</v>
      </c>
      <c r="R89" s="7">
        <v>73</v>
      </c>
      <c r="S89" s="7">
        <v>0</v>
      </c>
      <c r="T89" s="7">
        <v>0</v>
      </c>
      <c r="U89" s="7">
        <v>0</v>
      </c>
      <c r="V89" s="7">
        <v>0</v>
      </c>
      <c r="W89" s="7">
        <v>1</v>
      </c>
      <c r="X89" s="7">
        <v>2</v>
      </c>
      <c r="Y89" s="7">
        <v>0</v>
      </c>
      <c r="Z89" s="7">
        <v>0</v>
      </c>
      <c r="AA89" s="7">
        <v>0</v>
      </c>
      <c r="AB89" s="7">
        <v>3.9473684199999998E-2</v>
      </c>
      <c r="AC89" s="7">
        <v>2.6315789499999999E-2</v>
      </c>
      <c r="AD89" s="7">
        <v>5.2631578900000003E-2</v>
      </c>
      <c r="AE89" s="7">
        <v>1.3157894700000001E-2</v>
      </c>
      <c r="AF89" s="7">
        <v>3.9473684199999998E-2</v>
      </c>
      <c r="AG89" s="7">
        <v>3.9473684199999998E-2</v>
      </c>
      <c r="AH89" s="7">
        <v>1.3157894700000001E-2</v>
      </c>
      <c r="AI89" s="7">
        <v>2.6315789499999999E-2</v>
      </c>
      <c r="AJ89" s="7">
        <v>0.11842105260000001</v>
      </c>
      <c r="AK89" s="7">
        <v>0.1710526316</v>
      </c>
      <c r="AL89" s="7">
        <v>0.1052631579</v>
      </c>
      <c r="AM89" s="7">
        <v>0.22368421050000001</v>
      </c>
      <c r="AN89" s="7">
        <v>0.1052631579</v>
      </c>
      <c r="AO89" s="7">
        <v>0.2105263158</v>
      </c>
      <c r="AP89" s="7">
        <v>0.13157894740000001</v>
      </c>
      <c r="AQ89" s="7">
        <v>0</v>
      </c>
      <c r="AR89" s="7">
        <v>0</v>
      </c>
      <c r="AS89" s="7">
        <v>1.3157894700000001E-2</v>
      </c>
      <c r="AT89" s="7">
        <v>0</v>
      </c>
      <c r="AU89" s="7">
        <v>1.3157894700000001E-2</v>
      </c>
      <c r="AV89" s="7">
        <v>0</v>
      </c>
      <c r="AW89" s="7">
        <v>0.81578947369999999</v>
      </c>
      <c r="AX89" s="7">
        <v>0.85526315789999996</v>
      </c>
      <c r="AY89" s="7">
        <v>0.72368421049999998</v>
      </c>
      <c r="AZ89" s="7">
        <v>0.84210526320000001</v>
      </c>
      <c r="BA89" s="7">
        <v>0.72368421049999998</v>
      </c>
      <c r="BB89" s="7">
        <v>0.69736842109999997</v>
      </c>
      <c r="BC89" s="7">
        <v>3.8026315788999998</v>
      </c>
      <c r="BD89" s="7">
        <v>3.8157894737000002</v>
      </c>
      <c r="BE89" s="7">
        <v>3.6933333333</v>
      </c>
      <c r="BF89" s="7">
        <v>3.75</v>
      </c>
      <c r="BG89" s="7">
        <v>3.6533333333</v>
      </c>
      <c r="BH89" s="7">
        <v>3.4736842105000001</v>
      </c>
      <c r="BI89" s="7">
        <v>1.3157894700000001E-2</v>
      </c>
      <c r="BJ89" s="7">
        <v>1.3157894700000001E-2</v>
      </c>
      <c r="BK89" s="7">
        <v>1.3157894700000001E-2</v>
      </c>
      <c r="BL89" s="7">
        <v>1.3157894700000001E-2</v>
      </c>
      <c r="BM89" s="7">
        <v>1.3157894700000001E-2</v>
      </c>
      <c r="BN89" s="7">
        <v>1.3157894700000001E-2</v>
      </c>
      <c r="BO89" s="7">
        <v>6.5789473700000003E-2</v>
      </c>
      <c r="BP89" s="7">
        <v>0.1052631579</v>
      </c>
      <c r="BQ89" s="7">
        <v>7.8947368399999995E-2</v>
      </c>
      <c r="BR89" s="7">
        <v>2.6315789499999999E-2</v>
      </c>
      <c r="BS89" s="7">
        <v>2.6315789499999999E-2</v>
      </c>
      <c r="BT89" s="7">
        <v>1.3157894700000001E-2</v>
      </c>
      <c r="BU89" s="7">
        <v>3.9473684199999998E-2</v>
      </c>
      <c r="BV89" s="7">
        <v>1.3157894700000001E-2</v>
      </c>
      <c r="BW89" s="7">
        <v>3.9473684199999998E-2</v>
      </c>
      <c r="BX89" s="7">
        <v>3.9473684199999998E-2</v>
      </c>
      <c r="BY89" s="7">
        <v>3.9473684199999998E-2</v>
      </c>
      <c r="BZ89" s="7">
        <v>3.9473684199999998E-2</v>
      </c>
      <c r="CA89" s="7">
        <v>3.7837837838000001</v>
      </c>
      <c r="CB89" s="7">
        <v>3.7894736841999999</v>
      </c>
      <c r="CC89" s="7">
        <v>3.8026315788999998</v>
      </c>
      <c r="CD89" s="7">
        <v>3.7866666667</v>
      </c>
      <c r="CE89" s="7">
        <v>3.7466666666999999</v>
      </c>
      <c r="CF89" s="7">
        <v>3.68</v>
      </c>
      <c r="CG89" s="7">
        <v>3.4666666667000001</v>
      </c>
      <c r="CH89" s="7">
        <v>3.48</v>
      </c>
      <c r="CI89" s="7">
        <v>3.5270270269999999</v>
      </c>
      <c r="CJ89" s="7">
        <v>0.11842105260000001</v>
      </c>
      <c r="CK89" s="7">
        <v>0.11842105260000001</v>
      </c>
      <c r="CL89" s="7">
        <v>0.13157894740000001</v>
      </c>
      <c r="CM89" s="7">
        <v>9.2105263199999995E-2</v>
      </c>
      <c r="CN89" s="7">
        <v>0.18421052630000001</v>
      </c>
      <c r="CO89" s="7">
        <v>0.1973684211</v>
      </c>
      <c r="CP89" s="7">
        <v>0.25</v>
      </c>
      <c r="CQ89" s="7">
        <v>0.11842105260000001</v>
      </c>
      <c r="CR89" s="7">
        <v>0.14473684210000001</v>
      </c>
      <c r="CS89" s="7">
        <v>2.6315789499999999E-2</v>
      </c>
      <c r="CT89" s="7">
        <v>0</v>
      </c>
      <c r="CU89" s="7">
        <v>0</v>
      </c>
      <c r="CV89" s="7">
        <v>1.3157894700000001E-2</v>
      </c>
      <c r="CW89" s="7">
        <v>1.3157894700000001E-2</v>
      </c>
      <c r="CX89" s="7">
        <v>1.3157894700000001E-2</v>
      </c>
      <c r="CY89" s="7">
        <v>1.3157894700000001E-2</v>
      </c>
      <c r="CZ89" s="7">
        <v>1.3157894700000001E-2</v>
      </c>
      <c r="DA89" s="7">
        <v>2.6315789499999999E-2</v>
      </c>
      <c r="DB89" s="7">
        <v>0.81578947369999999</v>
      </c>
      <c r="DC89" s="7">
        <v>0.84210526320000001</v>
      </c>
      <c r="DD89" s="7">
        <v>0.84210526320000001</v>
      </c>
      <c r="DE89" s="7">
        <v>0.84210526320000001</v>
      </c>
      <c r="DF89" s="7">
        <v>0.77631578950000002</v>
      </c>
      <c r="DG89" s="7">
        <v>0.73684210530000005</v>
      </c>
      <c r="DH89" s="7">
        <v>0.63157894739999998</v>
      </c>
      <c r="DI89" s="7">
        <v>0.72368421049999998</v>
      </c>
      <c r="DJ89" s="7">
        <v>0.71052631580000003</v>
      </c>
      <c r="DK89" s="7">
        <v>0.15789473679999999</v>
      </c>
      <c r="DL89" s="7">
        <v>0</v>
      </c>
      <c r="DM89" s="7">
        <v>0</v>
      </c>
      <c r="DN89" s="7">
        <v>0</v>
      </c>
      <c r="DO89" s="7">
        <v>0</v>
      </c>
      <c r="DP89" s="7">
        <v>0</v>
      </c>
      <c r="DQ89" s="7">
        <v>1.3157894700000001E-2</v>
      </c>
      <c r="DR89" s="7">
        <v>0</v>
      </c>
      <c r="DS89" s="7">
        <v>0</v>
      </c>
      <c r="DT89" s="7">
        <v>0.15789473679999999</v>
      </c>
      <c r="DU89" s="7">
        <v>7.8947368399999995E-2</v>
      </c>
      <c r="DV89" s="7">
        <v>2.6315789499999999E-2</v>
      </c>
      <c r="DW89" s="7">
        <v>5.2631578900000003E-2</v>
      </c>
      <c r="DX89" s="7">
        <v>1.3157894700000001E-2</v>
      </c>
      <c r="DY89" s="7">
        <v>2.6315789499999999E-2</v>
      </c>
      <c r="DZ89" s="7">
        <v>6.5789473700000003E-2</v>
      </c>
      <c r="EA89" s="7">
        <v>1.3157894700000001E-2</v>
      </c>
      <c r="EB89" s="7">
        <v>9.2105263199999995E-2</v>
      </c>
      <c r="EC89" s="7">
        <v>0.13157894740000001</v>
      </c>
      <c r="ED89" s="7">
        <v>0.1973684211</v>
      </c>
      <c r="EE89" s="7">
        <v>0.1973684211</v>
      </c>
      <c r="EF89" s="7">
        <v>0.25</v>
      </c>
      <c r="EG89" s="7">
        <v>0.15789473679999999</v>
      </c>
      <c r="EH89" s="7">
        <v>0.1973684211</v>
      </c>
      <c r="EI89" s="7">
        <v>0.1973684211</v>
      </c>
      <c r="EJ89" s="7">
        <v>0.22368421050000001</v>
      </c>
      <c r="EK89" s="7">
        <v>0.30263157889999998</v>
      </c>
      <c r="EL89" s="7">
        <v>0.46052631579999997</v>
      </c>
      <c r="EM89" s="7">
        <v>0.67105263159999995</v>
      </c>
      <c r="EN89" s="7">
        <v>0.72368421049999998</v>
      </c>
      <c r="EO89" s="7">
        <v>0.63157894739999998</v>
      </c>
      <c r="EP89" s="7">
        <v>0.75</v>
      </c>
      <c r="EQ89" s="7">
        <v>0.72368421049999998</v>
      </c>
      <c r="ER89" s="7">
        <v>0.61842105260000002</v>
      </c>
      <c r="ES89" s="7">
        <v>0.71052631580000003</v>
      </c>
      <c r="ET89" s="7">
        <v>0.53947368419999997</v>
      </c>
      <c r="EU89" s="7">
        <v>9.2105263199999995E-2</v>
      </c>
      <c r="EV89" s="7">
        <v>5.2631578900000003E-2</v>
      </c>
      <c r="EW89" s="7">
        <v>5.2631578900000003E-2</v>
      </c>
      <c r="EX89" s="7">
        <v>6.5789473700000003E-2</v>
      </c>
      <c r="EY89" s="7">
        <v>7.8947368399999995E-2</v>
      </c>
      <c r="EZ89" s="7">
        <v>5.2631578900000003E-2</v>
      </c>
      <c r="FA89" s="7">
        <v>0.1052631579</v>
      </c>
      <c r="FB89" s="7">
        <v>5.2631578900000003E-2</v>
      </c>
      <c r="FC89" s="7">
        <v>6.5789473700000003E-2</v>
      </c>
      <c r="FD89" s="7">
        <v>2.9855072464000001</v>
      </c>
      <c r="FE89" s="7">
        <v>3.625</v>
      </c>
      <c r="FF89" s="7">
        <v>3.7361111111</v>
      </c>
      <c r="FG89" s="7">
        <v>3.6197183099000001</v>
      </c>
      <c r="FH89" s="7">
        <v>3.8</v>
      </c>
      <c r="FI89" s="7">
        <v>3.7361111111</v>
      </c>
      <c r="FJ89" s="7">
        <v>3.5882352941</v>
      </c>
      <c r="FK89" s="7">
        <v>3.7361111111</v>
      </c>
      <c r="FL89" s="7">
        <v>3.4788732393999999</v>
      </c>
      <c r="FM89" s="7">
        <v>0</v>
      </c>
      <c r="FN89" s="7">
        <v>1.3157894700000001E-2</v>
      </c>
      <c r="FO89" s="7">
        <v>0</v>
      </c>
      <c r="FP89" s="7">
        <v>1.3157894700000001E-2</v>
      </c>
      <c r="FQ89" s="7">
        <v>2.6315789499999999E-2</v>
      </c>
      <c r="FR89" s="7">
        <v>1.3157894700000001E-2</v>
      </c>
      <c r="FS89" s="7">
        <v>0.1052631579</v>
      </c>
      <c r="FT89" s="7">
        <v>0.11842105260000001</v>
      </c>
      <c r="FU89" s="7">
        <v>0.13157894740000001</v>
      </c>
      <c r="FV89" s="7">
        <v>0.48684210529999999</v>
      </c>
      <c r="FW89" s="7">
        <v>9.2105263199999995E-2</v>
      </c>
      <c r="FX89" s="7">
        <v>0.59210526320000001</v>
      </c>
      <c r="FY89" s="7">
        <v>0.65789473679999999</v>
      </c>
      <c r="FZ89" s="7">
        <v>0.18421052630000001</v>
      </c>
      <c r="GA89" s="7">
        <v>0.15789473679999999</v>
      </c>
      <c r="GB89" s="7">
        <v>6.5789473700000003E-2</v>
      </c>
      <c r="GC89" s="7">
        <v>0.26315789470000001</v>
      </c>
      <c r="GD89" s="7">
        <v>2.6315789499999999E-2</v>
      </c>
      <c r="GE89" s="7">
        <v>5.2631578900000003E-2</v>
      </c>
      <c r="GF89" s="7">
        <v>0.18421052630000001</v>
      </c>
      <c r="GG89" s="7">
        <v>6.5789473700000003E-2</v>
      </c>
      <c r="GH89" s="7">
        <v>3.9473684199999998E-2</v>
      </c>
      <c r="GI89" s="7">
        <v>0.28947368420000003</v>
      </c>
      <c r="GJ89" s="7">
        <v>0.15789473679999999</v>
      </c>
      <c r="GK89" s="7">
        <v>0.18421052630000001</v>
      </c>
      <c r="GL89" s="7">
        <v>7.8947368399999995E-2</v>
      </c>
      <c r="GM89" s="7">
        <v>0</v>
      </c>
      <c r="GN89" s="7">
        <v>0</v>
      </c>
      <c r="GO89" s="7">
        <v>1.3157894700000001E-2</v>
      </c>
      <c r="GP89" s="7">
        <v>3.9473684199999998E-2</v>
      </c>
      <c r="GQ89" s="7">
        <v>0.1052631579</v>
      </c>
      <c r="GR89" s="7">
        <v>2.6315789499999999E-2</v>
      </c>
      <c r="GS89" s="7">
        <v>0.23684210529999999</v>
      </c>
      <c r="GT89" s="7">
        <v>0.23684210529999999</v>
      </c>
      <c r="GU89" s="7">
        <v>0.23684210529999999</v>
      </c>
      <c r="GV89" s="7">
        <v>0.30263157889999998</v>
      </c>
      <c r="GW89" s="7">
        <v>0.34210526320000001</v>
      </c>
      <c r="GX89" s="7">
        <v>0.34210526320000001</v>
      </c>
      <c r="GY89" s="7">
        <v>0.4210526316</v>
      </c>
      <c r="GZ89" s="7">
        <v>0.55263157890000003</v>
      </c>
      <c r="HA89" s="7">
        <v>0.36842105260000002</v>
      </c>
      <c r="HB89" s="7">
        <v>0.31578947369999999</v>
      </c>
      <c r="HC89" s="7">
        <v>0.28947368420000003</v>
      </c>
      <c r="HD89" s="7">
        <v>0.5</v>
      </c>
      <c r="HE89" s="7">
        <v>0.22368421050000001</v>
      </c>
      <c r="HF89" s="7">
        <v>9.2105263199999995E-2</v>
      </c>
      <c r="HG89" s="7">
        <v>0.28947368420000003</v>
      </c>
      <c r="HH89" s="7">
        <v>0.22368421050000001</v>
      </c>
      <c r="HI89" s="7">
        <v>0.1710526316</v>
      </c>
      <c r="HJ89" s="7">
        <v>3.9473684199999998E-2</v>
      </c>
      <c r="HK89" s="7">
        <v>3.9473684199999998E-2</v>
      </c>
      <c r="HL89" s="7">
        <v>3.9473684199999998E-2</v>
      </c>
      <c r="HM89" s="7">
        <v>3.9473684199999998E-2</v>
      </c>
      <c r="HN89" s="7">
        <v>5.2631578900000003E-2</v>
      </c>
      <c r="HO89" s="7">
        <v>2.6315789499999999E-2</v>
      </c>
      <c r="HP89" s="7">
        <v>3.9473684199999998E-2</v>
      </c>
      <c r="HQ89" s="7">
        <v>7.8947368399999995E-2</v>
      </c>
      <c r="HR89" s="7">
        <v>7.8947368399999995E-2</v>
      </c>
      <c r="HS89" s="7">
        <v>5.2631578900000003E-2</v>
      </c>
      <c r="HT89" s="7">
        <v>6.5789473700000003E-2</v>
      </c>
      <c r="HU89" s="7">
        <v>6.5789473700000003E-2</v>
      </c>
      <c r="HV89" s="7">
        <v>5.2631578900000003E-2</v>
      </c>
      <c r="HW89" s="7">
        <v>6.5789473700000003E-2</v>
      </c>
      <c r="HX89" s="7">
        <v>0</v>
      </c>
      <c r="HY89" s="7">
        <v>1.3157894700000001E-2</v>
      </c>
      <c r="HZ89" s="7">
        <v>1.3157894700000001E-2</v>
      </c>
      <c r="IA89" s="7">
        <v>5.2631578900000003E-2</v>
      </c>
      <c r="IB89" s="7">
        <v>1.3157894700000001E-2</v>
      </c>
      <c r="IC89" s="7">
        <v>0.14473684210000001</v>
      </c>
      <c r="ID89" s="7">
        <v>9.2105263199999995E-2</v>
      </c>
      <c r="IE89" s="7">
        <v>0.22368421050000001</v>
      </c>
      <c r="IF89" s="7">
        <v>0.2105263158</v>
      </c>
      <c r="IG89" s="7">
        <v>0.1710526316</v>
      </c>
      <c r="IH89" s="7">
        <v>0.25</v>
      </c>
      <c r="II89" s="7">
        <v>0.59210526320000001</v>
      </c>
      <c r="IJ89" s="7">
        <v>0.72368421049999998</v>
      </c>
      <c r="IK89" s="7">
        <v>0.60526315789999996</v>
      </c>
      <c r="IL89" s="7">
        <v>0.55263157890000003</v>
      </c>
      <c r="IM89" s="7">
        <v>6.5789473700000003E-2</v>
      </c>
      <c r="IN89" s="7">
        <v>5.2631578900000003E-2</v>
      </c>
      <c r="IO89" s="7">
        <v>6.5789473700000003E-2</v>
      </c>
      <c r="IP89" s="7">
        <v>9.2105263199999995E-2</v>
      </c>
      <c r="IQ89" s="7">
        <v>3.4366197182999998</v>
      </c>
      <c r="IR89" s="7">
        <v>3.75</v>
      </c>
      <c r="IS89" s="7">
        <v>3.4647887324000002</v>
      </c>
      <c r="IT89" s="7">
        <v>3.4782608696000001</v>
      </c>
      <c r="IU89" s="7" t="s">
        <v>1043</v>
      </c>
      <c r="IV89" s="7">
        <v>31</v>
      </c>
      <c r="IW89" s="7">
        <v>76</v>
      </c>
      <c r="IX89" s="7">
        <v>88</v>
      </c>
      <c r="IY89" s="7">
        <v>281</v>
      </c>
    </row>
    <row r="90" spans="1:259" x14ac:dyDescent="0.25">
      <c r="A90" s="7">
        <v>400120</v>
      </c>
      <c r="B90" s="7" t="s">
        <v>1720</v>
      </c>
      <c r="D90" s="7" t="s">
        <v>52</v>
      </c>
      <c r="E90" s="7" t="s">
        <v>53</v>
      </c>
      <c r="M90" s="7" t="s">
        <v>46</v>
      </c>
      <c r="IU90" s="7" t="s">
        <v>1721</v>
      </c>
      <c r="IY90" s="7">
        <v>572</v>
      </c>
    </row>
    <row r="91" spans="1:259" x14ac:dyDescent="0.25">
      <c r="A91" s="7">
        <v>400121</v>
      </c>
      <c r="B91" s="7" t="s">
        <v>1722</v>
      </c>
      <c r="D91" s="7" t="s">
        <v>52</v>
      </c>
      <c r="E91" s="7" t="s">
        <v>53</v>
      </c>
      <c r="M91" s="7" t="s">
        <v>46</v>
      </c>
      <c r="IU91" s="7" t="s">
        <v>1723</v>
      </c>
      <c r="IY91" s="7">
        <v>728</v>
      </c>
    </row>
    <row r="92" spans="1:259" x14ac:dyDescent="0.25">
      <c r="A92" s="7">
        <v>400123</v>
      </c>
      <c r="B92" s="7" t="s">
        <v>696</v>
      </c>
      <c r="C92" s="7" t="s">
        <v>50</v>
      </c>
      <c r="D92" s="7" t="s">
        <v>88</v>
      </c>
      <c r="E92" s="154">
        <v>0.31</v>
      </c>
      <c r="F92" s="7">
        <v>68</v>
      </c>
      <c r="G92" s="7" t="s">
        <v>47</v>
      </c>
      <c r="H92" s="7">
        <v>53</v>
      </c>
      <c r="I92" s="7" t="s">
        <v>48</v>
      </c>
      <c r="J92" s="7">
        <v>75</v>
      </c>
      <c r="K92" s="7" t="s">
        <v>47</v>
      </c>
      <c r="L92" s="7">
        <v>8.33</v>
      </c>
      <c r="M92" s="7" t="s">
        <v>50</v>
      </c>
      <c r="N92" s="7">
        <v>31.25</v>
      </c>
      <c r="O92" s="7">
        <v>41</v>
      </c>
      <c r="P92" s="7">
        <v>41</v>
      </c>
      <c r="Q92" s="7">
        <v>1</v>
      </c>
      <c r="R92" s="7">
        <v>38</v>
      </c>
      <c r="S92" s="7">
        <v>0</v>
      </c>
      <c r="T92" s="7">
        <v>1</v>
      </c>
      <c r="U92" s="7">
        <v>0</v>
      </c>
      <c r="V92" s="7">
        <v>0</v>
      </c>
      <c r="W92" s="7">
        <v>1</v>
      </c>
      <c r="X92" s="7">
        <v>0</v>
      </c>
      <c r="Y92" s="7">
        <v>0</v>
      </c>
      <c r="Z92" s="7">
        <v>0</v>
      </c>
      <c r="AA92" s="7">
        <v>0</v>
      </c>
      <c r="AB92" s="7">
        <v>0.17073170730000001</v>
      </c>
      <c r="AC92" s="7">
        <v>9.7560975600000002E-2</v>
      </c>
      <c r="AD92" s="7">
        <v>0.1219512195</v>
      </c>
      <c r="AE92" s="7">
        <v>2.4390243900000001E-2</v>
      </c>
      <c r="AF92" s="7">
        <v>4.8780487800000001E-2</v>
      </c>
      <c r="AG92" s="7">
        <v>4.8780487800000001E-2</v>
      </c>
      <c r="AH92" s="7">
        <v>0</v>
      </c>
      <c r="AI92" s="7">
        <v>4.8780487800000001E-2</v>
      </c>
      <c r="AJ92" s="7">
        <v>0.1219512195</v>
      </c>
      <c r="AK92" s="7">
        <v>0.1951219512</v>
      </c>
      <c r="AL92" s="7">
        <v>0.2195121951</v>
      </c>
      <c r="AM92" s="7">
        <v>0.26829268290000002</v>
      </c>
      <c r="AN92" s="7">
        <v>0.17073170730000001</v>
      </c>
      <c r="AO92" s="7">
        <v>0.29268292680000002</v>
      </c>
      <c r="AP92" s="7">
        <v>0.31707317070000002</v>
      </c>
      <c r="AQ92" s="7">
        <v>0</v>
      </c>
      <c r="AR92" s="7">
        <v>2.4390243900000001E-2</v>
      </c>
      <c r="AS92" s="7">
        <v>7.3170731700000005E-2</v>
      </c>
      <c r="AT92" s="7">
        <v>2.4390243900000001E-2</v>
      </c>
      <c r="AU92" s="7">
        <v>0</v>
      </c>
      <c r="AV92" s="7">
        <v>0</v>
      </c>
      <c r="AW92" s="7">
        <v>0.78048780490000003</v>
      </c>
      <c r="AX92" s="7">
        <v>0.70731707320000003</v>
      </c>
      <c r="AY92" s="7">
        <v>0.60975609760000005</v>
      </c>
      <c r="AZ92" s="7">
        <v>0.63414634150000004</v>
      </c>
      <c r="BA92" s="7">
        <v>0.56097560980000005</v>
      </c>
      <c r="BB92" s="7">
        <v>0.4390243902</v>
      </c>
      <c r="BC92" s="7">
        <v>3.7560975609999998</v>
      </c>
      <c r="BD92" s="7">
        <v>3.6749999999999998</v>
      </c>
      <c r="BE92" s="7">
        <v>3.6052631579000001</v>
      </c>
      <c r="BF92" s="7">
        <v>3.3</v>
      </c>
      <c r="BG92" s="7">
        <v>3.3170731707000001</v>
      </c>
      <c r="BH92" s="7">
        <v>3.0731707316999999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2.4390243900000001E-2</v>
      </c>
      <c r="BO92" s="7">
        <v>0.1219512195</v>
      </c>
      <c r="BP92" s="7">
        <v>0.1951219512</v>
      </c>
      <c r="BQ92" s="7">
        <v>9.7560975600000002E-2</v>
      </c>
      <c r="BR92" s="7">
        <v>9.7560975600000002E-2</v>
      </c>
      <c r="BS92" s="7">
        <v>2.4390243900000001E-2</v>
      </c>
      <c r="BT92" s="7">
        <v>2.4390243900000001E-2</v>
      </c>
      <c r="BU92" s="7">
        <v>9.7560975600000002E-2</v>
      </c>
      <c r="BV92" s="7">
        <v>2.4390243900000001E-2</v>
      </c>
      <c r="BW92" s="7">
        <v>4.8780487800000001E-2</v>
      </c>
      <c r="BX92" s="7">
        <v>4.8780487800000001E-2</v>
      </c>
      <c r="BY92" s="7">
        <v>2.4390243900000001E-2</v>
      </c>
      <c r="BZ92" s="7">
        <v>7.3170731700000005E-2</v>
      </c>
      <c r="CA92" s="7">
        <v>3.5249999999999999</v>
      </c>
      <c r="CB92" s="7">
        <v>3.6052631579000001</v>
      </c>
      <c r="CC92" s="7">
        <v>3.5945945946000002</v>
      </c>
      <c r="CD92" s="7">
        <v>3.5128205127999999</v>
      </c>
      <c r="CE92" s="7">
        <v>3.5641025641000001</v>
      </c>
      <c r="CF92" s="7">
        <v>3.4249999999999998</v>
      </c>
      <c r="CG92" s="7">
        <v>3.25</v>
      </c>
      <c r="CH92" s="7">
        <v>3.125</v>
      </c>
      <c r="CI92" s="7">
        <v>3.3250000000000002</v>
      </c>
      <c r="CJ92" s="7">
        <v>0.26829268290000002</v>
      </c>
      <c r="CK92" s="7">
        <v>0.31707317070000002</v>
      </c>
      <c r="CL92" s="7">
        <v>0.31707317070000002</v>
      </c>
      <c r="CM92" s="7">
        <v>0.26829268290000002</v>
      </c>
      <c r="CN92" s="7">
        <v>0.36585365850000001</v>
      </c>
      <c r="CO92" s="7">
        <v>0.39024390240000001</v>
      </c>
      <c r="CP92" s="7">
        <v>0.26829268290000002</v>
      </c>
      <c r="CQ92" s="7">
        <v>0.2195121951</v>
      </c>
      <c r="CR92" s="7">
        <v>0.2195121951</v>
      </c>
      <c r="CS92" s="7">
        <v>2.4390243900000001E-2</v>
      </c>
      <c r="CT92" s="7">
        <v>7.3170731700000005E-2</v>
      </c>
      <c r="CU92" s="7">
        <v>9.7560975600000002E-2</v>
      </c>
      <c r="CV92" s="7">
        <v>4.8780487800000001E-2</v>
      </c>
      <c r="CW92" s="7">
        <v>4.8780487800000001E-2</v>
      </c>
      <c r="CX92" s="7">
        <v>2.4390243900000001E-2</v>
      </c>
      <c r="CY92" s="7">
        <v>2.4390243900000001E-2</v>
      </c>
      <c r="CZ92" s="7">
        <v>2.4390243900000001E-2</v>
      </c>
      <c r="DA92" s="7">
        <v>2.4390243900000001E-2</v>
      </c>
      <c r="DB92" s="7">
        <v>0.60975609760000005</v>
      </c>
      <c r="DC92" s="7">
        <v>0.58536585370000005</v>
      </c>
      <c r="DD92" s="7">
        <v>0.56097560980000005</v>
      </c>
      <c r="DE92" s="7">
        <v>0.58536585370000005</v>
      </c>
      <c r="DF92" s="7">
        <v>0.56097560980000005</v>
      </c>
      <c r="DG92" s="7">
        <v>0.51219512199999995</v>
      </c>
      <c r="DH92" s="7">
        <v>0.53658536590000006</v>
      </c>
      <c r="DI92" s="7">
        <v>0.53658536590000006</v>
      </c>
      <c r="DJ92" s="7">
        <v>0.58536585370000005</v>
      </c>
      <c r="DK92" s="7">
        <v>0.2195121951</v>
      </c>
      <c r="DL92" s="7">
        <v>2.4390243900000001E-2</v>
      </c>
      <c r="DM92" s="7">
        <v>2.4390243900000001E-2</v>
      </c>
      <c r="DN92" s="7">
        <v>2.4390243900000001E-2</v>
      </c>
      <c r="DO92" s="7">
        <v>0</v>
      </c>
      <c r="DP92" s="7">
        <v>2.4390243900000001E-2</v>
      </c>
      <c r="DQ92" s="7">
        <v>2.4390243900000001E-2</v>
      </c>
      <c r="DR92" s="7">
        <v>2.4390243900000001E-2</v>
      </c>
      <c r="DS92" s="7">
        <v>7.3170731700000005E-2</v>
      </c>
      <c r="DT92" s="7">
        <v>9.7560975600000002E-2</v>
      </c>
      <c r="DU92" s="7">
        <v>0.1219512195</v>
      </c>
      <c r="DV92" s="7">
        <v>9.7560975600000002E-2</v>
      </c>
      <c r="DW92" s="7">
        <v>7.3170731700000005E-2</v>
      </c>
      <c r="DX92" s="7">
        <v>4.8780487800000001E-2</v>
      </c>
      <c r="DY92" s="7">
        <v>0.1219512195</v>
      </c>
      <c r="DZ92" s="7">
        <v>0.1219512195</v>
      </c>
      <c r="EA92" s="7">
        <v>4.8780487800000001E-2</v>
      </c>
      <c r="EB92" s="7">
        <v>2.4390243900000001E-2</v>
      </c>
      <c r="EC92" s="7">
        <v>0.14634146340000001</v>
      </c>
      <c r="ED92" s="7">
        <v>0.1951219512</v>
      </c>
      <c r="EE92" s="7">
        <v>0.1951219512</v>
      </c>
      <c r="EF92" s="7">
        <v>0.29268292680000002</v>
      </c>
      <c r="EG92" s="7">
        <v>0.243902439</v>
      </c>
      <c r="EH92" s="7">
        <v>0.29268292680000002</v>
      </c>
      <c r="EI92" s="7">
        <v>0.31707317070000002</v>
      </c>
      <c r="EJ92" s="7">
        <v>0.29268292680000002</v>
      </c>
      <c r="EK92" s="7">
        <v>0.29268292680000002</v>
      </c>
      <c r="EL92" s="7">
        <v>0.487804878</v>
      </c>
      <c r="EM92" s="7">
        <v>0.63414634150000004</v>
      </c>
      <c r="EN92" s="7">
        <v>0.63414634150000004</v>
      </c>
      <c r="EO92" s="7">
        <v>0.58536585370000005</v>
      </c>
      <c r="EP92" s="7">
        <v>0.63414634150000004</v>
      </c>
      <c r="EQ92" s="7">
        <v>0.53658536590000006</v>
      </c>
      <c r="ER92" s="7">
        <v>0.4634146341</v>
      </c>
      <c r="ES92" s="7">
        <v>0.58536585370000005</v>
      </c>
      <c r="ET92" s="7">
        <v>0.53658536590000006</v>
      </c>
      <c r="EU92" s="7">
        <v>4.8780487800000001E-2</v>
      </c>
      <c r="EV92" s="7">
        <v>2.4390243900000001E-2</v>
      </c>
      <c r="EW92" s="7">
        <v>4.8780487800000001E-2</v>
      </c>
      <c r="EX92" s="7">
        <v>2.4390243900000001E-2</v>
      </c>
      <c r="EY92" s="7">
        <v>7.3170731700000005E-2</v>
      </c>
      <c r="EZ92" s="7">
        <v>2.4390243900000001E-2</v>
      </c>
      <c r="FA92" s="7">
        <v>7.3170731700000005E-2</v>
      </c>
      <c r="FB92" s="7">
        <v>4.8780487800000001E-2</v>
      </c>
      <c r="FC92" s="7">
        <v>7.3170731700000005E-2</v>
      </c>
      <c r="FD92" s="7">
        <v>2.9487179487000001</v>
      </c>
      <c r="FE92" s="7">
        <v>3.4750000000000001</v>
      </c>
      <c r="FF92" s="7">
        <v>3.5128205127999999</v>
      </c>
      <c r="FG92" s="7">
        <v>3.4750000000000001</v>
      </c>
      <c r="FH92" s="7">
        <v>3.6315789474</v>
      </c>
      <c r="FI92" s="7">
        <v>3.375</v>
      </c>
      <c r="FJ92" s="7">
        <v>3.3157894737000002</v>
      </c>
      <c r="FK92" s="7">
        <v>3.5128205127999999</v>
      </c>
      <c r="FL92" s="7">
        <v>3.3947368420999999</v>
      </c>
      <c r="FM92" s="7">
        <v>2.4390243900000001E-2</v>
      </c>
      <c r="FN92" s="7">
        <v>2.4390243900000001E-2</v>
      </c>
      <c r="FO92" s="7">
        <v>4.8780487800000001E-2</v>
      </c>
      <c r="FP92" s="7">
        <v>0</v>
      </c>
      <c r="FQ92" s="7">
        <v>0</v>
      </c>
      <c r="FR92" s="7">
        <v>4.8780487800000001E-2</v>
      </c>
      <c r="FS92" s="7">
        <v>2.4390243900000001E-2</v>
      </c>
      <c r="FT92" s="7">
        <v>0.2195121951</v>
      </c>
      <c r="FU92" s="7">
        <v>0.1219512195</v>
      </c>
      <c r="FV92" s="7">
        <v>0.4390243902</v>
      </c>
      <c r="FW92" s="7">
        <v>4.8780487800000001E-2</v>
      </c>
      <c r="FX92" s="7">
        <v>0.58536585370000005</v>
      </c>
      <c r="FY92" s="7">
        <v>0.51219512199999995</v>
      </c>
      <c r="FZ92" s="7">
        <v>0.17073170730000001</v>
      </c>
      <c r="GA92" s="7">
        <v>0.14634146340000001</v>
      </c>
      <c r="GB92" s="7">
        <v>0.1219512195</v>
      </c>
      <c r="GC92" s="7">
        <v>0.2195121951</v>
      </c>
      <c r="GD92" s="7">
        <v>9.7560975600000002E-2</v>
      </c>
      <c r="GE92" s="7">
        <v>7.3170731700000005E-2</v>
      </c>
      <c r="GF92" s="7">
        <v>0.17073170730000001</v>
      </c>
      <c r="GG92" s="7">
        <v>7.3170731700000005E-2</v>
      </c>
      <c r="GH92" s="7">
        <v>0.14634146340000001</v>
      </c>
      <c r="GI92" s="7">
        <v>0.26829268290000002</v>
      </c>
      <c r="GJ92" s="7">
        <v>9.7560975600000002E-2</v>
      </c>
      <c r="GK92" s="7">
        <v>0.14634146340000001</v>
      </c>
      <c r="GL92" s="7">
        <v>0.17073170730000001</v>
      </c>
      <c r="GM92" s="7">
        <v>0</v>
      </c>
      <c r="GN92" s="7">
        <v>0</v>
      </c>
      <c r="GO92" s="7">
        <v>0</v>
      </c>
      <c r="GP92" s="7">
        <v>0</v>
      </c>
      <c r="GQ92" s="7">
        <v>2.4390243900000001E-2</v>
      </c>
      <c r="GR92" s="7">
        <v>0</v>
      </c>
      <c r="GS92" s="7">
        <v>0.31707317070000002</v>
      </c>
      <c r="GT92" s="7">
        <v>0.26829268290000002</v>
      </c>
      <c r="GU92" s="7">
        <v>0.31707317070000002</v>
      </c>
      <c r="GV92" s="7">
        <v>0.26829268290000002</v>
      </c>
      <c r="GW92" s="7">
        <v>0.39024390240000001</v>
      </c>
      <c r="GX92" s="7">
        <v>0.2195121951</v>
      </c>
      <c r="GY92" s="7">
        <v>0.487804878</v>
      </c>
      <c r="GZ92" s="7">
        <v>0.56097560980000005</v>
      </c>
      <c r="HA92" s="7">
        <v>0.34146341460000001</v>
      </c>
      <c r="HB92" s="7">
        <v>0.31707317070000002</v>
      </c>
      <c r="HC92" s="7">
        <v>0.4390243902</v>
      </c>
      <c r="HD92" s="7">
        <v>0.65853658540000004</v>
      </c>
      <c r="HE92" s="7">
        <v>9.7560975600000002E-2</v>
      </c>
      <c r="HF92" s="7">
        <v>9.7560975600000002E-2</v>
      </c>
      <c r="HG92" s="7">
        <v>0.14634146340000001</v>
      </c>
      <c r="HH92" s="7">
        <v>0.14634146340000001</v>
      </c>
      <c r="HI92" s="7">
        <v>9.7560975600000002E-2</v>
      </c>
      <c r="HJ92" s="7">
        <v>7.3170731700000005E-2</v>
      </c>
      <c r="HK92" s="7">
        <v>7.3170731700000005E-2</v>
      </c>
      <c r="HL92" s="7">
        <v>4.8780487800000001E-2</v>
      </c>
      <c r="HM92" s="7">
        <v>0.14634146340000001</v>
      </c>
      <c r="HN92" s="7">
        <v>0.1951219512</v>
      </c>
      <c r="HO92" s="7">
        <v>2.4390243900000001E-2</v>
      </c>
      <c r="HP92" s="7">
        <v>2.4390243900000001E-2</v>
      </c>
      <c r="HQ92" s="7">
        <v>2.4390243900000001E-2</v>
      </c>
      <c r="HR92" s="7">
        <v>2.4390243900000001E-2</v>
      </c>
      <c r="HS92" s="7">
        <v>4.8780487800000001E-2</v>
      </c>
      <c r="HT92" s="7">
        <v>7.3170731700000005E-2</v>
      </c>
      <c r="HU92" s="7">
        <v>2.4390243900000001E-2</v>
      </c>
      <c r="HV92" s="7">
        <v>2.4390243900000001E-2</v>
      </c>
      <c r="HW92" s="7">
        <v>4.8780487800000001E-2</v>
      </c>
      <c r="HX92" s="7">
        <v>4.8780487800000001E-2</v>
      </c>
      <c r="HY92" s="7">
        <v>4.8780487800000001E-2</v>
      </c>
      <c r="HZ92" s="7">
        <v>7.3170731700000005E-2</v>
      </c>
      <c r="IA92" s="7">
        <v>7.3170731700000005E-2</v>
      </c>
      <c r="IB92" s="7">
        <v>2.4390243900000001E-2</v>
      </c>
      <c r="IC92" s="7">
        <v>0.1219512195</v>
      </c>
      <c r="ID92" s="7">
        <v>2.4390243900000001E-2</v>
      </c>
      <c r="IE92" s="7">
        <v>0.31707317070000002</v>
      </c>
      <c r="IF92" s="7">
        <v>0.34146341460000001</v>
      </c>
      <c r="IG92" s="7">
        <v>0.34146341460000001</v>
      </c>
      <c r="IH92" s="7">
        <v>0.34146341460000001</v>
      </c>
      <c r="II92" s="7">
        <v>0.51219512199999995</v>
      </c>
      <c r="IJ92" s="7">
        <v>0.53658536590000006</v>
      </c>
      <c r="IK92" s="7">
        <v>0.41463414630000001</v>
      </c>
      <c r="IL92" s="7">
        <v>0.4634146341</v>
      </c>
      <c r="IM92" s="7">
        <v>4.8780487800000001E-2</v>
      </c>
      <c r="IN92" s="7">
        <v>4.8780487800000001E-2</v>
      </c>
      <c r="IO92" s="7">
        <v>7.3170731700000005E-2</v>
      </c>
      <c r="IP92" s="7">
        <v>9.7560975600000002E-2</v>
      </c>
      <c r="IQ92" s="7">
        <v>3.3589743589999999</v>
      </c>
      <c r="IR92" s="7">
        <v>3.4358974358999999</v>
      </c>
      <c r="IS92" s="7">
        <v>3.2105263158000001</v>
      </c>
      <c r="IT92" s="7">
        <v>3.3243243243</v>
      </c>
      <c r="IU92" s="7" t="s">
        <v>1044</v>
      </c>
      <c r="IV92" s="7">
        <v>31</v>
      </c>
      <c r="IW92" s="7">
        <v>41</v>
      </c>
      <c r="IX92" s="7">
        <v>55</v>
      </c>
      <c r="IY92" s="7">
        <v>176</v>
      </c>
    </row>
    <row r="93" spans="1:259" x14ac:dyDescent="0.25">
      <c r="A93" s="7">
        <v>400124</v>
      </c>
      <c r="B93" s="7" t="s">
        <v>694</v>
      </c>
      <c r="C93" s="7" t="s">
        <v>50</v>
      </c>
      <c r="D93" s="7" t="s">
        <v>88</v>
      </c>
      <c r="E93" s="154">
        <v>0.59</v>
      </c>
      <c r="F93" s="7">
        <v>54</v>
      </c>
      <c r="G93" s="7" t="s">
        <v>48</v>
      </c>
      <c r="H93" s="7">
        <v>56</v>
      </c>
      <c r="I93" s="7" t="s">
        <v>48</v>
      </c>
      <c r="J93" s="7">
        <v>60</v>
      </c>
      <c r="K93" s="7" t="s">
        <v>47</v>
      </c>
      <c r="L93" s="7">
        <v>7.96</v>
      </c>
      <c r="M93" s="7" t="s">
        <v>50</v>
      </c>
      <c r="N93" s="7">
        <v>59.322033898000001</v>
      </c>
      <c r="O93" s="7">
        <v>62</v>
      </c>
      <c r="P93" s="7">
        <v>62</v>
      </c>
      <c r="Q93" s="7">
        <v>0</v>
      </c>
      <c r="R93" s="7">
        <v>61</v>
      </c>
      <c r="S93" s="7">
        <v>0</v>
      </c>
      <c r="T93" s="7">
        <v>0</v>
      </c>
      <c r="U93" s="7">
        <v>1</v>
      </c>
      <c r="V93" s="7">
        <v>0</v>
      </c>
      <c r="W93" s="7">
        <v>0</v>
      </c>
      <c r="X93" s="7">
        <v>0</v>
      </c>
      <c r="Y93" s="7">
        <v>4.8387096800000001E-2</v>
      </c>
      <c r="Z93" s="7">
        <v>6.4516129000000005E-2</v>
      </c>
      <c r="AA93" s="7">
        <v>3.2258064500000003E-2</v>
      </c>
      <c r="AB93" s="7">
        <v>3.2258064500000003E-2</v>
      </c>
      <c r="AC93" s="7">
        <v>1.6129032299999999E-2</v>
      </c>
      <c r="AD93" s="7">
        <v>8.0645161300000004E-2</v>
      </c>
      <c r="AE93" s="7">
        <v>8.0645161300000004E-2</v>
      </c>
      <c r="AF93" s="7">
        <v>6.4516129000000005E-2</v>
      </c>
      <c r="AG93" s="7">
        <v>8.0645161300000004E-2</v>
      </c>
      <c r="AH93" s="7">
        <v>0.12903225809999999</v>
      </c>
      <c r="AI93" s="7">
        <v>0.12903225809999999</v>
      </c>
      <c r="AJ93" s="7">
        <v>8.0645161300000004E-2</v>
      </c>
      <c r="AK93" s="7">
        <v>0.32258064520000002</v>
      </c>
      <c r="AL93" s="7">
        <v>0.33870967740000002</v>
      </c>
      <c r="AM93" s="7">
        <v>0.37096774189999998</v>
      </c>
      <c r="AN93" s="7">
        <v>0.2419354839</v>
      </c>
      <c r="AO93" s="7">
        <v>0.35483870969999998</v>
      </c>
      <c r="AP93" s="7">
        <v>0.32258064520000002</v>
      </c>
      <c r="AQ93" s="7">
        <v>0</v>
      </c>
      <c r="AR93" s="7">
        <v>0</v>
      </c>
      <c r="AS93" s="7">
        <v>0</v>
      </c>
      <c r="AT93" s="7">
        <v>1.6129032299999999E-2</v>
      </c>
      <c r="AU93" s="7">
        <v>0</v>
      </c>
      <c r="AV93" s="7">
        <v>4.8387096800000001E-2</v>
      </c>
      <c r="AW93" s="7">
        <v>0.54838709679999997</v>
      </c>
      <c r="AX93" s="7">
        <v>0.53225806450000002</v>
      </c>
      <c r="AY93" s="7">
        <v>0.51612903229999996</v>
      </c>
      <c r="AZ93" s="7">
        <v>0.58064516129999999</v>
      </c>
      <c r="BA93" s="7">
        <v>0.5</v>
      </c>
      <c r="BB93" s="7">
        <v>0.46774193549999998</v>
      </c>
      <c r="BC93" s="7">
        <v>3.3709677418999999</v>
      </c>
      <c r="BD93" s="7">
        <v>3.3387096773999998</v>
      </c>
      <c r="BE93" s="7">
        <v>3.3709677418999999</v>
      </c>
      <c r="BF93" s="7">
        <v>3.3934426229999999</v>
      </c>
      <c r="BG93" s="7">
        <v>3.3387096773999998</v>
      </c>
      <c r="BH93" s="7">
        <v>3.2372881356000001</v>
      </c>
      <c r="BI93" s="7">
        <v>1.6129032299999999E-2</v>
      </c>
      <c r="BJ93" s="7">
        <v>1.6129032299999999E-2</v>
      </c>
      <c r="BK93" s="7">
        <v>3.2258064500000003E-2</v>
      </c>
      <c r="BL93" s="7">
        <v>1.6129032299999999E-2</v>
      </c>
      <c r="BM93" s="7">
        <v>3.2258064500000003E-2</v>
      </c>
      <c r="BN93" s="7">
        <v>4.8387096800000001E-2</v>
      </c>
      <c r="BO93" s="7">
        <v>9.6774193499999994E-2</v>
      </c>
      <c r="BP93" s="7">
        <v>9.6774193499999994E-2</v>
      </c>
      <c r="BQ93" s="7">
        <v>4.8387096800000001E-2</v>
      </c>
      <c r="BR93" s="7">
        <v>6.4516129000000005E-2</v>
      </c>
      <c r="BS93" s="7">
        <v>9.6774193499999994E-2</v>
      </c>
      <c r="BT93" s="7">
        <v>4.8387096800000001E-2</v>
      </c>
      <c r="BU93" s="7">
        <v>9.6774193499999994E-2</v>
      </c>
      <c r="BV93" s="7">
        <v>9.6774193499999994E-2</v>
      </c>
      <c r="BW93" s="7">
        <v>8.0645161300000004E-2</v>
      </c>
      <c r="BX93" s="7">
        <v>8.0645161300000004E-2</v>
      </c>
      <c r="BY93" s="7">
        <v>0.12903225809999999</v>
      </c>
      <c r="BZ93" s="7">
        <v>0.11290322580000001</v>
      </c>
      <c r="CA93" s="7">
        <v>3.6290322581000001</v>
      </c>
      <c r="CB93" s="7">
        <v>3.5737704917999999</v>
      </c>
      <c r="CC93" s="7">
        <v>3.4590163933999998</v>
      </c>
      <c r="CD93" s="7">
        <v>3.4677419354999999</v>
      </c>
      <c r="CE93" s="7">
        <v>3.4166666666999999</v>
      </c>
      <c r="CF93" s="7">
        <v>3.4193548386999999</v>
      </c>
      <c r="CG93" s="7">
        <v>3.2622950820000001</v>
      </c>
      <c r="CH93" s="7">
        <v>3.2131147540999998</v>
      </c>
      <c r="CI93" s="7">
        <v>3.3114754097999999</v>
      </c>
      <c r="CJ93" s="7">
        <v>0.1935483871</v>
      </c>
      <c r="CK93" s="7">
        <v>0.17741935480000001</v>
      </c>
      <c r="CL93" s="7">
        <v>0.33870967740000002</v>
      </c>
      <c r="CM93" s="7">
        <v>0.29032258059999999</v>
      </c>
      <c r="CN93" s="7">
        <v>0.27419354839999999</v>
      </c>
      <c r="CO93" s="7">
        <v>0.27419354839999999</v>
      </c>
      <c r="CP93" s="7">
        <v>0.27419354839999999</v>
      </c>
      <c r="CQ93" s="7">
        <v>0.22580645160000001</v>
      </c>
      <c r="CR93" s="7">
        <v>0.3064516129</v>
      </c>
      <c r="CS93" s="7">
        <v>0</v>
      </c>
      <c r="CT93" s="7">
        <v>1.6129032299999999E-2</v>
      </c>
      <c r="CU93" s="7">
        <v>1.6129032299999999E-2</v>
      </c>
      <c r="CV93" s="7">
        <v>0</v>
      </c>
      <c r="CW93" s="7">
        <v>3.2258064500000003E-2</v>
      </c>
      <c r="CX93" s="7">
        <v>0</v>
      </c>
      <c r="CY93" s="7">
        <v>1.6129032299999999E-2</v>
      </c>
      <c r="CZ93" s="7">
        <v>1.6129032299999999E-2</v>
      </c>
      <c r="DA93" s="7">
        <v>1.6129032299999999E-2</v>
      </c>
      <c r="DB93" s="7">
        <v>0.72580645160000001</v>
      </c>
      <c r="DC93" s="7">
        <v>0.6935483871</v>
      </c>
      <c r="DD93" s="7">
        <v>0.56451612900000003</v>
      </c>
      <c r="DE93" s="7">
        <v>0.59677419350000005</v>
      </c>
      <c r="DF93" s="7">
        <v>0.56451612900000003</v>
      </c>
      <c r="DG93" s="7">
        <v>0.59677419350000005</v>
      </c>
      <c r="DH93" s="7">
        <v>0.53225806450000002</v>
      </c>
      <c r="DI93" s="7">
        <v>0.53225806450000002</v>
      </c>
      <c r="DJ93" s="7">
        <v>0.51612903229999996</v>
      </c>
      <c r="DK93" s="7">
        <v>9.6774193499999994E-2</v>
      </c>
      <c r="DL93" s="7">
        <v>4.8387096800000001E-2</v>
      </c>
      <c r="DM93" s="7">
        <v>6.4516129000000005E-2</v>
      </c>
      <c r="DN93" s="7">
        <v>3.2258064500000003E-2</v>
      </c>
      <c r="DO93" s="7">
        <v>4.8387096800000001E-2</v>
      </c>
      <c r="DP93" s="7">
        <v>3.2258064500000003E-2</v>
      </c>
      <c r="DQ93" s="7">
        <v>6.4516129000000005E-2</v>
      </c>
      <c r="DR93" s="7">
        <v>1.6129032299999999E-2</v>
      </c>
      <c r="DS93" s="7">
        <v>6.4516129000000005E-2</v>
      </c>
      <c r="DT93" s="7">
        <v>0.2419354839</v>
      </c>
      <c r="DU93" s="7">
        <v>0.1935483871</v>
      </c>
      <c r="DV93" s="7">
        <v>0.12903225809999999</v>
      </c>
      <c r="DW93" s="7">
        <v>0.2419354839</v>
      </c>
      <c r="DX93" s="7">
        <v>0.12903225809999999</v>
      </c>
      <c r="DY93" s="7">
        <v>0.1451612903</v>
      </c>
      <c r="DZ93" s="7">
        <v>0.16129032260000001</v>
      </c>
      <c r="EA93" s="7">
        <v>0.1451612903</v>
      </c>
      <c r="EB93" s="7">
        <v>0.17741935480000001</v>
      </c>
      <c r="EC93" s="7">
        <v>0.3064516129</v>
      </c>
      <c r="ED93" s="7">
        <v>0.32258064520000002</v>
      </c>
      <c r="EE93" s="7">
        <v>0.35483870969999998</v>
      </c>
      <c r="EF93" s="7">
        <v>0.3064516129</v>
      </c>
      <c r="EG93" s="7">
        <v>0.35483870969999998</v>
      </c>
      <c r="EH93" s="7">
        <v>0.35483870969999998</v>
      </c>
      <c r="EI93" s="7">
        <v>0.37096774189999998</v>
      </c>
      <c r="EJ93" s="7">
        <v>0.35483870969999998</v>
      </c>
      <c r="EK93" s="7">
        <v>0.40322580650000001</v>
      </c>
      <c r="EL93" s="7">
        <v>0.35483870969999998</v>
      </c>
      <c r="EM93" s="7">
        <v>0.41935483870000001</v>
      </c>
      <c r="EN93" s="7">
        <v>0.43548387100000002</v>
      </c>
      <c r="EO93" s="7">
        <v>0.38709677419999999</v>
      </c>
      <c r="EP93" s="7">
        <v>0.43548387100000002</v>
      </c>
      <c r="EQ93" s="7">
        <v>0.43548387100000002</v>
      </c>
      <c r="ER93" s="7">
        <v>0.40322580650000001</v>
      </c>
      <c r="ES93" s="7">
        <v>0.45161290320000003</v>
      </c>
      <c r="ET93" s="7">
        <v>0.33870967740000002</v>
      </c>
      <c r="EU93" s="7">
        <v>0</v>
      </c>
      <c r="EV93" s="7">
        <v>1.6129032299999999E-2</v>
      </c>
      <c r="EW93" s="7">
        <v>1.6129032299999999E-2</v>
      </c>
      <c r="EX93" s="7">
        <v>3.2258064500000003E-2</v>
      </c>
      <c r="EY93" s="7">
        <v>3.2258064500000003E-2</v>
      </c>
      <c r="EZ93" s="7">
        <v>3.2258064500000003E-2</v>
      </c>
      <c r="FA93" s="7">
        <v>0</v>
      </c>
      <c r="FB93" s="7">
        <v>3.2258064500000003E-2</v>
      </c>
      <c r="FC93" s="7">
        <v>1.6129032299999999E-2</v>
      </c>
      <c r="FD93" s="7">
        <v>2.9193548386999999</v>
      </c>
      <c r="FE93" s="7">
        <v>3.1311475409999998</v>
      </c>
      <c r="FF93" s="7">
        <v>3.1803278689000001</v>
      </c>
      <c r="FG93" s="7">
        <v>3.0833333333000001</v>
      </c>
      <c r="FH93" s="7">
        <v>3.2166666667000001</v>
      </c>
      <c r="FI93" s="7">
        <v>3.2333333333000001</v>
      </c>
      <c r="FJ93" s="7">
        <v>3.1129032257999998</v>
      </c>
      <c r="FK93" s="7">
        <v>3.2833333332999999</v>
      </c>
      <c r="FL93" s="7">
        <v>3.0327868852000002</v>
      </c>
      <c r="FM93" s="7">
        <v>1.6129032299999999E-2</v>
      </c>
      <c r="FN93" s="7">
        <v>0</v>
      </c>
      <c r="FO93" s="7">
        <v>3.2258064500000003E-2</v>
      </c>
      <c r="FP93" s="7">
        <v>1.6129032299999999E-2</v>
      </c>
      <c r="FQ93" s="7">
        <v>9.6774193499999994E-2</v>
      </c>
      <c r="FR93" s="7">
        <v>4.8387096800000001E-2</v>
      </c>
      <c r="FS93" s="7">
        <v>0.12903225809999999</v>
      </c>
      <c r="FT93" s="7">
        <v>9.6774193499999994E-2</v>
      </c>
      <c r="FU93" s="7">
        <v>0.11290322580000001</v>
      </c>
      <c r="FV93" s="7">
        <v>0.35483870969999998</v>
      </c>
      <c r="FW93" s="7">
        <v>9.6774193499999994E-2</v>
      </c>
      <c r="FX93" s="7">
        <v>0.37096774189999998</v>
      </c>
      <c r="FY93" s="7">
        <v>0.29032258059999999</v>
      </c>
      <c r="FZ93" s="7">
        <v>0.20967741940000001</v>
      </c>
      <c r="GA93" s="7">
        <v>0.22580645160000001</v>
      </c>
      <c r="GB93" s="7">
        <v>0.20967741940000001</v>
      </c>
      <c r="GC93" s="7">
        <v>0.25806451609999997</v>
      </c>
      <c r="GD93" s="7">
        <v>0.17741935480000001</v>
      </c>
      <c r="GE93" s="7">
        <v>0.22580645160000001</v>
      </c>
      <c r="GF93" s="7">
        <v>0.27419354839999999</v>
      </c>
      <c r="GG93" s="7">
        <v>0.12903225809999999</v>
      </c>
      <c r="GH93" s="7">
        <v>0.22580645160000001</v>
      </c>
      <c r="GI93" s="7">
        <v>0.17741935480000001</v>
      </c>
      <c r="GJ93" s="7">
        <v>9.6774193499999994E-2</v>
      </c>
      <c r="GK93" s="7">
        <v>4.8387096800000001E-2</v>
      </c>
      <c r="GL93" s="7">
        <v>8.0645161300000004E-2</v>
      </c>
      <c r="GM93" s="7">
        <v>1.6129032299999999E-2</v>
      </c>
      <c r="GN93" s="7">
        <v>1.6129032299999999E-2</v>
      </c>
      <c r="GO93" s="7">
        <v>8.0645161300000004E-2</v>
      </c>
      <c r="GP93" s="7">
        <v>0.12903225809999999</v>
      </c>
      <c r="GQ93" s="7">
        <v>9.6774193499999994E-2</v>
      </c>
      <c r="GR93" s="7">
        <v>6.4516129000000005E-2</v>
      </c>
      <c r="GS93" s="7">
        <v>0.27419354839999999</v>
      </c>
      <c r="GT93" s="7">
        <v>0.32258064520000002</v>
      </c>
      <c r="GU93" s="7">
        <v>0.1935483871</v>
      </c>
      <c r="GV93" s="7">
        <v>0.11290322580000001</v>
      </c>
      <c r="GW93" s="7">
        <v>0.32258064520000002</v>
      </c>
      <c r="GX93" s="7">
        <v>0.27419354839999999</v>
      </c>
      <c r="GY93" s="7">
        <v>0.51612903229999996</v>
      </c>
      <c r="GZ93" s="7">
        <v>0.56451612900000003</v>
      </c>
      <c r="HA93" s="7">
        <v>0.29032258059999999</v>
      </c>
      <c r="HB93" s="7">
        <v>0.33870967740000002</v>
      </c>
      <c r="HC93" s="7">
        <v>0.40322580650000001</v>
      </c>
      <c r="HD93" s="7">
        <v>0.48387096769999999</v>
      </c>
      <c r="HE93" s="7">
        <v>0.16129032260000001</v>
      </c>
      <c r="HF93" s="7">
        <v>8.0645161300000004E-2</v>
      </c>
      <c r="HG93" s="7">
        <v>0.12903225809999999</v>
      </c>
      <c r="HH93" s="7">
        <v>0.17741935480000001</v>
      </c>
      <c r="HI93" s="7">
        <v>0.12903225809999999</v>
      </c>
      <c r="HJ93" s="7">
        <v>0.11290322580000001</v>
      </c>
      <c r="HK93" s="7">
        <v>1.6129032299999999E-2</v>
      </c>
      <c r="HL93" s="7">
        <v>1.6129032299999999E-2</v>
      </c>
      <c r="HM93" s="7">
        <v>0.2419354839</v>
      </c>
      <c r="HN93" s="7">
        <v>0.1935483871</v>
      </c>
      <c r="HO93" s="7">
        <v>0</v>
      </c>
      <c r="HP93" s="7">
        <v>0</v>
      </c>
      <c r="HQ93" s="7">
        <v>1.6129032299999999E-2</v>
      </c>
      <c r="HR93" s="7">
        <v>0</v>
      </c>
      <c r="HS93" s="7">
        <v>6.4516129000000005E-2</v>
      </c>
      <c r="HT93" s="7">
        <v>4.8387096800000001E-2</v>
      </c>
      <c r="HU93" s="7">
        <v>4.8387096800000001E-2</v>
      </c>
      <c r="HV93" s="7">
        <v>6.4516129000000005E-2</v>
      </c>
      <c r="HW93" s="7">
        <v>6.4516129000000005E-2</v>
      </c>
      <c r="HX93" s="7">
        <v>0</v>
      </c>
      <c r="HY93" s="7">
        <v>3.2258064500000003E-2</v>
      </c>
      <c r="HZ93" s="7">
        <v>8.0645161300000004E-2</v>
      </c>
      <c r="IA93" s="7">
        <v>0.17741935480000001</v>
      </c>
      <c r="IB93" s="7">
        <v>0.17741935480000001</v>
      </c>
      <c r="IC93" s="7">
        <v>0.20967741940000001</v>
      </c>
      <c r="ID93" s="7">
        <v>0.22580645160000001</v>
      </c>
      <c r="IE93" s="7">
        <v>0.35483870969999998</v>
      </c>
      <c r="IF93" s="7">
        <v>0.38709677419999999</v>
      </c>
      <c r="IG93" s="7">
        <v>0.37096774189999998</v>
      </c>
      <c r="IH93" s="7">
        <v>0.38709677419999999</v>
      </c>
      <c r="II93" s="7">
        <v>0.37096774189999998</v>
      </c>
      <c r="IJ93" s="7">
        <v>0.43548387100000002</v>
      </c>
      <c r="IK93" s="7">
        <v>0.38709677419999999</v>
      </c>
      <c r="IL93" s="7">
        <v>0.3064516129</v>
      </c>
      <c r="IM93" s="7">
        <v>3.2258064500000003E-2</v>
      </c>
      <c r="IN93" s="7">
        <v>0</v>
      </c>
      <c r="IO93" s="7">
        <v>0</v>
      </c>
      <c r="IP93" s="7">
        <v>0</v>
      </c>
      <c r="IQ93" s="7">
        <v>3.0666666667000002</v>
      </c>
      <c r="IR93" s="7">
        <v>3.2580645161000001</v>
      </c>
      <c r="IS93" s="7">
        <v>3.1129032257999998</v>
      </c>
      <c r="IT93" s="7">
        <v>2.9193548386999999</v>
      </c>
      <c r="IU93" s="7" t="s">
        <v>1724</v>
      </c>
      <c r="IV93" s="7">
        <v>59</v>
      </c>
      <c r="IW93" s="7">
        <v>62</v>
      </c>
      <c r="IX93" s="7">
        <v>105</v>
      </c>
      <c r="IY93" s="7">
        <v>177</v>
      </c>
    </row>
    <row r="94" spans="1:259" x14ac:dyDescent="0.25">
      <c r="A94" s="7">
        <v>400125</v>
      </c>
      <c r="B94" s="7" t="s">
        <v>686</v>
      </c>
      <c r="D94" s="7" t="s">
        <v>88</v>
      </c>
      <c r="E94" s="7" t="s">
        <v>53</v>
      </c>
      <c r="M94" s="7" t="s">
        <v>50</v>
      </c>
      <c r="IU94" s="7" t="s">
        <v>1045</v>
      </c>
      <c r="IY94" s="7">
        <v>131</v>
      </c>
    </row>
    <row r="95" spans="1:259" x14ac:dyDescent="0.25">
      <c r="A95" s="7">
        <v>400126</v>
      </c>
      <c r="B95" s="7" t="s">
        <v>687</v>
      </c>
      <c r="C95" s="7" t="s">
        <v>50</v>
      </c>
      <c r="D95" s="7" t="s">
        <v>88</v>
      </c>
      <c r="E95" s="154">
        <v>0.45</v>
      </c>
      <c r="F95" s="7">
        <v>83</v>
      </c>
      <c r="G95" s="7" t="s">
        <v>70</v>
      </c>
      <c r="H95" s="7">
        <v>88</v>
      </c>
      <c r="I95" s="7" t="s">
        <v>70</v>
      </c>
      <c r="J95" s="7">
        <v>75</v>
      </c>
      <c r="K95" s="7" t="s">
        <v>47</v>
      </c>
      <c r="L95" s="7">
        <v>9.2100000000000009</v>
      </c>
      <c r="M95" s="7" t="s">
        <v>50</v>
      </c>
      <c r="N95" s="7">
        <v>45.217391304000003</v>
      </c>
      <c r="O95" s="7">
        <v>43</v>
      </c>
      <c r="P95" s="7">
        <v>43</v>
      </c>
      <c r="Q95" s="7">
        <v>2</v>
      </c>
      <c r="R95" s="7">
        <v>10</v>
      </c>
      <c r="S95" s="7">
        <v>0</v>
      </c>
      <c r="T95" s="7">
        <v>26</v>
      </c>
      <c r="U95" s="7">
        <v>0</v>
      </c>
      <c r="V95" s="7">
        <v>0</v>
      </c>
      <c r="W95" s="7">
        <v>0</v>
      </c>
      <c r="X95" s="7">
        <v>3</v>
      </c>
      <c r="Y95" s="7">
        <v>0</v>
      </c>
      <c r="Z95" s="7">
        <v>0</v>
      </c>
      <c r="AA95" s="7">
        <v>0</v>
      </c>
      <c r="AB95" s="7">
        <v>4.6511627899999998E-2</v>
      </c>
      <c r="AC95" s="7">
        <v>0</v>
      </c>
      <c r="AD95" s="7">
        <v>6.9767441900000005E-2</v>
      </c>
      <c r="AE95" s="7">
        <v>0</v>
      </c>
      <c r="AF95" s="7">
        <v>0</v>
      </c>
      <c r="AG95" s="7">
        <v>2.3255814E-2</v>
      </c>
      <c r="AH95" s="7">
        <v>6.9767441900000005E-2</v>
      </c>
      <c r="AI95" s="7">
        <v>4.6511627899999998E-2</v>
      </c>
      <c r="AJ95" s="7">
        <v>9.3023255799999996E-2</v>
      </c>
      <c r="AK95" s="7">
        <v>0.23255813950000001</v>
      </c>
      <c r="AL95" s="7">
        <v>0.1395348837</v>
      </c>
      <c r="AM95" s="7">
        <v>0.18604651159999999</v>
      </c>
      <c r="AN95" s="7">
        <v>0.20930232560000001</v>
      </c>
      <c r="AO95" s="7">
        <v>0.34883720930000001</v>
      </c>
      <c r="AP95" s="7">
        <v>0.2790697674</v>
      </c>
      <c r="AQ95" s="7">
        <v>2.3255814E-2</v>
      </c>
      <c r="AR95" s="7">
        <v>2.3255814E-2</v>
      </c>
      <c r="AS95" s="7">
        <v>2.3255814E-2</v>
      </c>
      <c r="AT95" s="7">
        <v>6.9767441900000005E-2</v>
      </c>
      <c r="AU95" s="7">
        <v>2.3255814E-2</v>
      </c>
      <c r="AV95" s="7">
        <v>6.9767441900000005E-2</v>
      </c>
      <c r="AW95" s="7">
        <v>0.74418604649999998</v>
      </c>
      <c r="AX95" s="7">
        <v>0.83720930230000001</v>
      </c>
      <c r="AY95" s="7">
        <v>0.76744186049999996</v>
      </c>
      <c r="AZ95" s="7">
        <v>0.60465116279999997</v>
      </c>
      <c r="BA95" s="7">
        <v>0.58139534879999999</v>
      </c>
      <c r="BB95" s="7">
        <v>0.48837209300000001</v>
      </c>
      <c r="BC95" s="7">
        <v>3.7619047618999999</v>
      </c>
      <c r="BD95" s="7">
        <v>3.8571428570999999</v>
      </c>
      <c r="BE95" s="7">
        <v>3.7619047618999999</v>
      </c>
      <c r="BF95" s="7">
        <v>3.4750000000000001</v>
      </c>
      <c r="BG95" s="7">
        <v>3.5476190476</v>
      </c>
      <c r="BH95" s="7">
        <v>3.2749999999999999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4.6511627899999998E-2</v>
      </c>
      <c r="BP95" s="7">
        <v>2.3255814E-2</v>
      </c>
      <c r="BQ95" s="7">
        <v>2.3255814E-2</v>
      </c>
      <c r="BR95" s="7">
        <v>0</v>
      </c>
      <c r="BS95" s="7">
        <v>0</v>
      </c>
      <c r="BT95" s="7">
        <v>0</v>
      </c>
      <c r="BU95" s="7">
        <v>2.3255814E-2</v>
      </c>
      <c r="BV95" s="7">
        <v>0</v>
      </c>
      <c r="BW95" s="7">
        <v>2.3255814E-2</v>
      </c>
      <c r="BX95" s="7">
        <v>2.3255814E-2</v>
      </c>
      <c r="BY95" s="7">
        <v>6.9767441900000005E-2</v>
      </c>
      <c r="BZ95" s="7">
        <v>2.3255814E-2</v>
      </c>
      <c r="CA95" s="7">
        <v>3.8095238094999999</v>
      </c>
      <c r="CB95" s="7">
        <v>3.7857142857000001</v>
      </c>
      <c r="CC95" s="7">
        <v>3.8780487804999999</v>
      </c>
      <c r="CD95" s="7">
        <v>3.6829268292999999</v>
      </c>
      <c r="CE95" s="7">
        <v>3.8571428570999999</v>
      </c>
      <c r="CF95" s="7">
        <v>3.6666666666999999</v>
      </c>
      <c r="CG95" s="7">
        <v>3.5</v>
      </c>
      <c r="CH95" s="7">
        <v>3.4761904762000002</v>
      </c>
      <c r="CI95" s="7">
        <v>3.625</v>
      </c>
      <c r="CJ95" s="7">
        <v>0.18604651159999999</v>
      </c>
      <c r="CK95" s="7">
        <v>0.20930232560000001</v>
      </c>
      <c r="CL95" s="7">
        <v>0.1162790698</v>
      </c>
      <c r="CM95" s="7">
        <v>0.25581395350000002</v>
      </c>
      <c r="CN95" s="7">
        <v>0.1395348837</v>
      </c>
      <c r="CO95" s="7">
        <v>0.2790697674</v>
      </c>
      <c r="CP95" s="7">
        <v>0.30232558139999999</v>
      </c>
      <c r="CQ95" s="7">
        <v>0.30232558139999999</v>
      </c>
      <c r="CR95" s="7">
        <v>0.23255813950000001</v>
      </c>
      <c r="CS95" s="7">
        <v>2.3255814E-2</v>
      </c>
      <c r="CT95" s="7">
        <v>2.3255814E-2</v>
      </c>
      <c r="CU95" s="7">
        <v>4.6511627899999998E-2</v>
      </c>
      <c r="CV95" s="7">
        <v>4.6511627899999998E-2</v>
      </c>
      <c r="CW95" s="7">
        <v>2.3255814E-2</v>
      </c>
      <c r="CX95" s="7">
        <v>2.3255814E-2</v>
      </c>
      <c r="CY95" s="7">
        <v>2.3255814E-2</v>
      </c>
      <c r="CZ95" s="7">
        <v>2.3255814E-2</v>
      </c>
      <c r="DA95" s="7">
        <v>6.9767441900000005E-2</v>
      </c>
      <c r="DB95" s="7">
        <v>0.79069767440000005</v>
      </c>
      <c r="DC95" s="7">
        <v>0.76744186049999996</v>
      </c>
      <c r="DD95" s="7">
        <v>0.83720930230000001</v>
      </c>
      <c r="DE95" s="7">
        <v>0.67441860470000004</v>
      </c>
      <c r="DF95" s="7">
        <v>0.83720930230000001</v>
      </c>
      <c r="DG95" s="7">
        <v>0.67441860470000004</v>
      </c>
      <c r="DH95" s="7">
        <v>0.60465116279999997</v>
      </c>
      <c r="DI95" s="7">
        <v>0.58139534879999999</v>
      </c>
      <c r="DJ95" s="7">
        <v>0.65116279070000005</v>
      </c>
      <c r="DK95" s="7">
        <v>0.1395348837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4.6511627899999998E-2</v>
      </c>
      <c r="DR95" s="7">
        <v>0</v>
      </c>
      <c r="DS95" s="7">
        <v>0</v>
      </c>
      <c r="DT95" s="7">
        <v>2.3255814E-2</v>
      </c>
      <c r="DU95" s="7">
        <v>0</v>
      </c>
      <c r="DV95" s="7">
        <v>0</v>
      </c>
      <c r="DW95" s="7">
        <v>4.6511627899999998E-2</v>
      </c>
      <c r="DX95" s="7">
        <v>2.3255814E-2</v>
      </c>
      <c r="DY95" s="7">
        <v>4.6511627899999998E-2</v>
      </c>
      <c r="DZ95" s="7">
        <v>9.3023255799999996E-2</v>
      </c>
      <c r="EA95" s="7">
        <v>2.3255814E-2</v>
      </c>
      <c r="EB95" s="7">
        <v>2.3255814E-2</v>
      </c>
      <c r="EC95" s="7">
        <v>0.2790697674</v>
      </c>
      <c r="ED95" s="7">
        <v>0.37209302329999999</v>
      </c>
      <c r="EE95" s="7">
        <v>0.34883720930000001</v>
      </c>
      <c r="EF95" s="7">
        <v>0.30232558139999999</v>
      </c>
      <c r="EG95" s="7">
        <v>0.2790697674</v>
      </c>
      <c r="EH95" s="7">
        <v>0.39534883720000003</v>
      </c>
      <c r="EI95" s="7">
        <v>0.16279069769999999</v>
      </c>
      <c r="EJ95" s="7">
        <v>0.20930232560000001</v>
      </c>
      <c r="EK95" s="7">
        <v>0.34883720930000001</v>
      </c>
      <c r="EL95" s="7">
        <v>0.44186046509999999</v>
      </c>
      <c r="EM95" s="7">
        <v>0.53488372090000003</v>
      </c>
      <c r="EN95" s="7">
        <v>0.55813953490000001</v>
      </c>
      <c r="EO95" s="7">
        <v>0.51162790700000005</v>
      </c>
      <c r="EP95" s="7">
        <v>0.60465116279999997</v>
      </c>
      <c r="EQ95" s="7">
        <v>0.44186046509999999</v>
      </c>
      <c r="ER95" s="7">
        <v>0.60465116279999997</v>
      </c>
      <c r="ES95" s="7">
        <v>0.67441860470000004</v>
      </c>
      <c r="ET95" s="7">
        <v>0.51162790700000005</v>
      </c>
      <c r="EU95" s="7">
        <v>0.1162790698</v>
      </c>
      <c r="EV95" s="7">
        <v>9.3023255799999996E-2</v>
      </c>
      <c r="EW95" s="7">
        <v>9.3023255799999996E-2</v>
      </c>
      <c r="EX95" s="7">
        <v>0.1395348837</v>
      </c>
      <c r="EY95" s="7">
        <v>9.3023255799999996E-2</v>
      </c>
      <c r="EZ95" s="7">
        <v>0.1162790698</v>
      </c>
      <c r="FA95" s="7">
        <v>9.3023255799999996E-2</v>
      </c>
      <c r="FB95" s="7">
        <v>9.3023255799999996E-2</v>
      </c>
      <c r="FC95" s="7">
        <v>0.1162790698</v>
      </c>
      <c r="FD95" s="7">
        <v>3.1578947367999999</v>
      </c>
      <c r="FE95" s="7">
        <v>3.5897435896999998</v>
      </c>
      <c r="FF95" s="7">
        <v>3.6153846154</v>
      </c>
      <c r="FG95" s="7">
        <v>3.5405405404999999</v>
      </c>
      <c r="FH95" s="7">
        <v>3.6410256410000001</v>
      </c>
      <c r="FI95" s="7">
        <v>3.4473684211000002</v>
      </c>
      <c r="FJ95" s="7">
        <v>3.4615384615</v>
      </c>
      <c r="FK95" s="7">
        <v>3.7179487179000001</v>
      </c>
      <c r="FL95" s="7">
        <v>3.5526315788999998</v>
      </c>
      <c r="FM95" s="7">
        <v>0</v>
      </c>
      <c r="FN95" s="7">
        <v>0</v>
      </c>
      <c r="FO95" s="7">
        <v>0</v>
      </c>
      <c r="FP95" s="7">
        <v>0</v>
      </c>
      <c r="FQ95" s="7">
        <v>0</v>
      </c>
      <c r="FR95" s="7">
        <v>4.6511627899999998E-2</v>
      </c>
      <c r="FS95" s="7">
        <v>4.6511627899999998E-2</v>
      </c>
      <c r="FT95" s="7">
        <v>4.6511627899999998E-2</v>
      </c>
      <c r="FU95" s="7">
        <v>0.20930232560000001</v>
      </c>
      <c r="FV95" s="7">
        <v>0.44186046509999999</v>
      </c>
      <c r="FW95" s="7">
        <v>0.20930232560000001</v>
      </c>
      <c r="FX95" s="7">
        <v>0.44186046509999999</v>
      </c>
      <c r="FY95" s="7">
        <v>0.44186046509999999</v>
      </c>
      <c r="FZ95" s="7">
        <v>0.23255813950000001</v>
      </c>
      <c r="GA95" s="7">
        <v>0.1162790698</v>
      </c>
      <c r="GB95" s="7">
        <v>0.1162790698</v>
      </c>
      <c r="GC95" s="7">
        <v>0.23255813950000001</v>
      </c>
      <c r="GD95" s="7">
        <v>9.3023255799999996E-2</v>
      </c>
      <c r="GE95" s="7">
        <v>9.3023255799999996E-2</v>
      </c>
      <c r="GF95" s="7">
        <v>0.16279069769999999</v>
      </c>
      <c r="GG95" s="7">
        <v>0.1395348837</v>
      </c>
      <c r="GH95" s="7">
        <v>0.1395348837</v>
      </c>
      <c r="GI95" s="7">
        <v>0.16279069769999999</v>
      </c>
      <c r="GJ95" s="7">
        <v>0.20930232560000001</v>
      </c>
      <c r="GK95" s="7">
        <v>0.20930232560000001</v>
      </c>
      <c r="GL95" s="7">
        <v>0.20930232560000001</v>
      </c>
      <c r="GM95" s="7">
        <v>0</v>
      </c>
      <c r="GN95" s="7">
        <v>0</v>
      </c>
      <c r="GO95" s="7">
        <v>2.3255814E-2</v>
      </c>
      <c r="GP95" s="7">
        <v>2.3255814E-2</v>
      </c>
      <c r="GQ95" s="7">
        <v>4.6511627899999998E-2</v>
      </c>
      <c r="GR95" s="7">
        <v>0</v>
      </c>
      <c r="GS95" s="7">
        <v>0.18604651159999999</v>
      </c>
      <c r="GT95" s="7">
        <v>0.1162790698</v>
      </c>
      <c r="GU95" s="7">
        <v>0.1395348837</v>
      </c>
      <c r="GV95" s="7">
        <v>0.16279069769999999</v>
      </c>
      <c r="GW95" s="7">
        <v>0.16279069769999999</v>
      </c>
      <c r="GX95" s="7">
        <v>0.16279069769999999</v>
      </c>
      <c r="GY95" s="7">
        <v>0.39534883720000003</v>
      </c>
      <c r="GZ95" s="7">
        <v>0.46511627909999997</v>
      </c>
      <c r="HA95" s="7">
        <v>0.34883720930000001</v>
      </c>
      <c r="HB95" s="7">
        <v>0.2790697674</v>
      </c>
      <c r="HC95" s="7">
        <v>0.2790697674</v>
      </c>
      <c r="HD95" s="7">
        <v>0.44186046509999999</v>
      </c>
      <c r="HE95" s="7">
        <v>0.1162790698</v>
      </c>
      <c r="HF95" s="7">
        <v>9.3023255799999996E-2</v>
      </c>
      <c r="HG95" s="7">
        <v>0.1395348837</v>
      </c>
      <c r="HH95" s="7">
        <v>0.20930232560000001</v>
      </c>
      <c r="HI95" s="7">
        <v>0.16279069769999999</v>
      </c>
      <c r="HJ95" s="7">
        <v>9.3023255799999996E-2</v>
      </c>
      <c r="HK95" s="7">
        <v>0.1395348837</v>
      </c>
      <c r="HL95" s="7">
        <v>0.1395348837</v>
      </c>
      <c r="HM95" s="7">
        <v>0.1395348837</v>
      </c>
      <c r="HN95" s="7">
        <v>0.1395348837</v>
      </c>
      <c r="HO95" s="7">
        <v>0.1395348837</v>
      </c>
      <c r="HP95" s="7">
        <v>0.1395348837</v>
      </c>
      <c r="HQ95" s="7">
        <v>0.16279069769999999</v>
      </c>
      <c r="HR95" s="7">
        <v>0.18604651159999999</v>
      </c>
      <c r="HS95" s="7">
        <v>0.20930232560000001</v>
      </c>
      <c r="HT95" s="7">
        <v>0.18604651159999999</v>
      </c>
      <c r="HU95" s="7">
        <v>0.20930232560000001</v>
      </c>
      <c r="HV95" s="7">
        <v>0.16279069769999999</v>
      </c>
      <c r="HW95" s="7">
        <v>2.3255814E-2</v>
      </c>
      <c r="HX95" s="7">
        <v>0</v>
      </c>
      <c r="HY95" s="7">
        <v>0</v>
      </c>
      <c r="HZ95" s="7">
        <v>4.6511627899999998E-2</v>
      </c>
      <c r="IA95" s="7">
        <v>4.6511627899999998E-2</v>
      </c>
      <c r="IB95" s="7">
        <v>2.3255814E-2</v>
      </c>
      <c r="IC95" s="7">
        <v>4.6511627899999998E-2</v>
      </c>
      <c r="ID95" s="7">
        <v>2.3255814E-2</v>
      </c>
      <c r="IE95" s="7">
        <v>0.25581395350000002</v>
      </c>
      <c r="IF95" s="7">
        <v>0.16279069769999999</v>
      </c>
      <c r="IG95" s="7">
        <v>0.23255813950000001</v>
      </c>
      <c r="IH95" s="7">
        <v>0.23255813950000001</v>
      </c>
      <c r="II95" s="7">
        <v>0.46511627909999997</v>
      </c>
      <c r="IJ95" s="7">
        <v>0.62790697669999995</v>
      </c>
      <c r="IK95" s="7">
        <v>0.53488372090000003</v>
      </c>
      <c r="IL95" s="7">
        <v>0.51162790700000005</v>
      </c>
      <c r="IM95" s="7">
        <v>0.20930232560000001</v>
      </c>
      <c r="IN95" s="7">
        <v>0.18604651159999999</v>
      </c>
      <c r="IO95" s="7">
        <v>0.18604651159999999</v>
      </c>
      <c r="IP95" s="7">
        <v>0.18604651159999999</v>
      </c>
      <c r="IQ95" s="7">
        <v>3.4705882353000002</v>
      </c>
      <c r="IR95" s="7">
        <v>3.7428571429000002</v>
      </c>
      <c r="IS95" s="7">
        <v>3.6</v>
      </c>
      <c r="IT95" s="7">
        <v>3.4857142856999999</v>
      </c>
      <c r="IU95" s="7" t="s">
        <v>1725</v>
      </c>
      <c r="IV95" s="7">
        <v>45</v>
      </c>
      <c r="IW95" s="7">
        <v>43</v>
      </c>
      <c r="IX95" s="7">
        <v>52</v>
      </c>
      <c r="IY95" s="7">
        <v>115</v>
      </c>
    </row>
    <row r="96" spans="1:259" x14ac:dyDescent="0.25">
      <c r="A96" s="7">
        <v>400127</v>
      </c>
      <c r="B96" s="7" t="s">
        <v>688</v>
      </c>
      <c r="D96" s="7" t="s">
        <v>88</v>
      </c>
      <c r="E96" s="7" t="s">
        <v>53</v>
      </c>
      <c r="M96" s="7" t="s">
        <v>50</v>
      </c>
      <c r="N96" s="7">
        <v>3.5714285713999998</v>
      </c>
      <c r="O96" s="7">
        <v>3</v>
      </c>
      <c r="P96" s="7">
        <v>3</v>
      </c>
      <c r="Q96" s="7">
        <v>0</v>
      </c>
      <c r="R96" s="7">
        <v>3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0.33333333329999998</v>
      </c>
      <c r="AE96" s="7">
        <v>0</v>
      </c>
      <c r="AF96" s="7">
        <v>0</v>
      </c>
      <c r="AG96" s="7">
        <v>0</v>
      </c>
      <c r="AH96" s="7">
        <v>0</v>
      </c>
      <c r="AI96" s="7">
        <v>0.33333333329999998</v>
      </c>
      <c r="AJ96" s="7">
        <v>0</v>
      </c>
      <c r="AK96" s="7">
        <v>0.33333333329999998</v>
      </c>
      <c r="AL96" s="7">
        <v>0.33333333329999998</v>
      </c>
      <c r="AM96" s="7">
        <v>0.33333333329999998</v>
      </c>
      <c r="AN96" s="7">
        <v>0.66666666669999997</v>
      </c>
      <c r="AO96" s="7">
        <v>0.33333333329999998</v>
      </c>
      <c r="AP96" s="7">
        <v>0.33333333329999998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0.66666666669999997</v>
      </c>
      <c r="AX96" s="7">
        <v>0.66666666669999997</v>
      </c>
      <c r="AY96" s="7">
        <v>0.66666666669999997</v>
      </c>
      <c r="AZ96" s="7">
        <v>0.33333333329999998</v>
      </c>
      <c r="BA96" s="7">
        <v>0.33333333329999998</v>
      </c>
      <c r="BB96" s="7">
        <v>0.33333333329999998</v>
      </c>
      <c r="BC96" s="7">
        <v>3.6666666666999999</v>
      </c>
      <c r="BD96" s="7">
        <v>3.6666666666999999</v>
      </c>
      <c r="BE96" s="7">
        <v>3.6666666666999999</v>
      </c>
      <c r="BF96" s="7">
        <v>3.3333333333000001</v>
      </c>
      <c r="BG96" s="7">
        <v>3</v>
      </c>
      <c r="BH96" s="7">
        <v>2.6666666666999999</v>
      </c>
      <c r="BI96" s="7">
        <v>0</v>
      </c>
      <c r="BJ96" s="7">
        <v>0</v>
      </c>
      <c r="BK96" s="7">
        <v>0</v>
      </c>
      <c r="BL96" s="7">
        <v>0</v>
      </c>
      <c r="BM96" s="7">
        <v>0</v>
      </c>
      <c r="BN96" s="7">
        <v>0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4</v>
      </c>
      <c r="CB96" s="7">
        <v>4</v>
      </c>
      <c r="CC96" s="7">
        <v>4</v>
      </c>
      <c r="CD96" s="7">
        <v>4</v>
      </c>
      <c r="CE96" s="7">
        <v>4</v>
      </c>
      <c r="CF96" s="7">
        <v>4</v>
      </c>
      <c r="CG96" s="7">
        <v>4</v>
      </c>
      <c r="CH96" s="7">
        <v>4</v>
      </c>
      <c r="CI96" s="7">
        <v>4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1</v>
      </c>
      <c r="DC96" s="7">
        <v>1</v>
      </c>
      <c r="DD96" s="7">
        <v>1</v>
      </c>
      <c r="DE96" s="7">
        <v>1</v>
      </c>
      <c r="DF96" s="7">
        <v>1</v>
      </c>
      <c r="DG96" s="7">
        <v>1</v>
      </c>
      <c r="DH96" s="7">
        <v>1</v>
      </c>
      <c r="DI96" s="7">
        <v>1</v>
      </c>
      <c r="DJ96" s="7">
        <v>1</v>
      </c>
      <c r="DK96" s="7">
        <v>0.66666666669999997</v>
      </c>
      <c r="DL96" s="7">
        <v>0</v>
      </c>
      <c r="DM96" s="7">
        <v>0</v>
      </c>
      <c r="DN96" s="7">
        <v>0</v>
      </c>
      <c r="DO96" s="7">
        <v>0.33333333329999998</v>
      </c>
      <c r="DP96" s="7">
        <v>0.33333333329999998</v>
      </c>
      <c r="DQ96" s="7">
        <v>0</v>
      </c>
      <c r="DR96" s="7">
        <v>0</v>
      </c>
      <c r="DS96" s="7">
        <v>0</v>
      </c>
      <c r="DT96" s="7">
        <v>0</v>
      </c>
      <c r="DU96" s="7">
        <v>0.33333333329999998</v>
      </c>
      <c r="DV96" s="7">
        <v>0.33333333329999998</v>
      </c>
      <c r="DW96" s="7">
        <v>0.33333333329999998</v>
      </c>
      <c r="DX96" s="7">
        <v>0</v>
      </c>
      <c r="DY96" s="7">
        <v>0</v>
      </c>
      <c r="DZ96" s="7">
        <v>0.33333333329999998</v>
      </c>
      <c r="EA96" s="7">
        <v>0</v>
      </c>
      <c r="EB96" s="7">
        <v>0</v>
      </c>
      <c r="EC96" s="7">
        <v>0</v>
      </c>
      <c r="ED96" s="7">
        <v>0</v>
      </c>
      <c r="EE96" s="7">
        <v>0</v>
      </c>
      <c r="EF96" s="7">
        <v>0</v>
      </c>
      <c r="EG96" s="7">
        <v>0</v>
      </c>
      <c r="EH96" s="7">
        <v>0</v>
      </c>
      <c r="EI96" s="7">
        <v>0</v>
      </c>
      <c r="EJ96" s="7">
        <v>0</v>
      </c>
      <c r="EK96" s="7">
        <v>0</v>
      </c>
      <c r="EL96" s="7">
        <v>0.33333333329999998</v>
      </c>
      <c r="EM96" s="7">
        <v>0.66666666669999997</v>
      </c>
      <c r="EN96" s="7">
        <v>0.66666666669999997</v>
      </c>
      <c r="EO96" s="7">
        <v>0.66666666669999997</v>
      </c>
      <c r="EP96" s="7">
        <v>0.66666666669999997</v>
      </c>
      <c r="EQ96" s="7">
        <v>0.66666666669999997</v>
      </c>
      <c r="ER96" s="7">
        <v>0.66666666669999997</v>
      </c>
      <c r="ES96" s="7">
        <v>1</v>
      </c>
      <c r="ET96" s="7">
        <v>1</v>
      </c>
      <c r="EU96" s="7">
        <v>0</v>
      </c>
      <c r="EV96" s="7">
        <v>0</v>
      </c>
      <c r="EW96" s="7">
        <v>0</v>
      </c>
      <c r="EX96" s="7">
        <v>0</v>
      </c>
      <c r="EY96" s="7">
        <v>0</v>
      </c>
      <c r="EZ96" s="7">
        <v>0</v>
      </c>
      <c r="FA96" s="7">
        <v>0</v>
      </c>
      <c r="FB96" s="7">
        <v>0</v>
      </c>
      <c r="FC96" s="7">
        <v>0</v>
      </c>
      <c r="FD96" s="7">
        <v>2</v>
      </c>
      <c r="FE96" s="7">
        <v>3.3333333333000001</v>
      </c>
      <c r="FF96" s="7">
        <v>3.3333333333000001</v>
      </c>
      <c r="FG96" s="7">
        <v>3.3333333333000001</v>
      </c>
      <c r="FH96" s="7">
        <v>3</v>
      </c>
      <c r="FI96" s="7">
        <v>3</v>
      </c>
      <c r="FJ96" s="7">
        <v>3.3333333333000001</v>
      </c>
      <c r="FK96" s="7">
        <v>4</v>
      </c>
      <c r="FL96" s="7">
        <v>4</v>
      </c>
      <c r="FM96" s="7">
        <v>0</v>
      </c>
      <c r="FN96" s="7">
        <v>0</v>
      </c>
      <c r="FO96" s="7">
        <v>0</v>
      </c>
      <c r="FP96" s="7">
        <v>0</v>
      </c>
      <c r="FQ96" s="7">
        <v>0.33333333329999998</v>
      </c>
      <c r="FR96" s="7">
        <v>0</v>
      </c>
      <c r="FS96" s="7">
        <v>0</v>
      </c>
      <c r="FT96" s="7">
        <v>0.33333333329999998</v>
      </c>
      <c r="FU96" s="7">
        <v>0</v>
      </c>
      <c r="FV96" s="7">
        <v>0.33333333329999998</v>
      </c>
      <c r="FW96" s="7">
        <v>0</v>
      </c>
      <c r="FX96" s="7">
        <v>1</v>
      </c>
      <c r="FY96" s="7">
        <v>1</v>
      </c>
      <c r="FZ96" s="7">
        <v>0.33333333329999998</v>
      </c>
      <c r="GA96" s="7">
        <v>0</v>
      </c>
      <c r="GB96" s="7">
        <v>0</v>
      </c>
      <c r="GC96" s="7">
        <v>0.33333333329999998</v>
      </c>
      <c r="GD96" s="7">
        <v>0</v>
      </c>
      <c r="GE96" s="7">
        <v>0</v>
      </c>
      <c r="GF96" s="7">
        <v>0.33333333329999998</v>
      </c>
      <c r="GG96" s="7">
        <v>0</v>
      </c>
      <c r="GH96" s="7">
        <v>0</v>
      </c>
      <c r="GI96" s="7">
        <v>0</v>
      </c>
      <c r="GJ96" s="7">
        <v>0</v>
      </c>
      <c r="GK96" s="7">
        <v>0</v>
      </c>
      <c r="GL96" s="7">
        <v>0</v>
      </c>
      <c r="GM96" s="7">
        <v>0</v>
      </c>
      <c r="GN96" s="7">
        <v>0</v>
      </c>
      <c r="GO96" s="7">
        <v>0</v>
      </c>
      <c r="GP96" s="7">
        <v>0</v>
      </c>
      <c r="GQ96" s="7">
        <v>0</v>
      </c>
      <c r="GR96" s="7">
        <v>0</v>
      </c>
      <c r="GS96" s="7">
        <v>0</v>
      </c>
      <c r="GT96" s="7">
        <v>0</v>
      </c>
      <c r="GU96" s="7">
        <v>0</v>
      </c>
      <c r="GV96" s="7">
        <v>0</v>
      </c>
      <c r="GW96" s="7">
        <v>0</v>
      </c>
      <c r="GX96" s="7">
        <v>0.33333333329999998</v>
      </c>
      <c r="GY96" s="7">
        <v>0.66666666669999997</v>
      </c>
      <c r="GZ96" s="7">
        <v>0.66666666669999997</v>
      </c>
      <c r="HA96" s="7">
        <v>0.33333333329999998</v>
      </c>
      <c r="HB96" s="7">
        <v>0.33333333329999998</v>
      </c>
      <c r="HC96" s="7">
        <v>0.33333333329999998</v>
      </c>
      <c r="HD96" s="7">
        <v>0.33333333329999998</v>
      </c>
      <c r="HE96" s="7">
        <v>0.33333333329999998</v>
      </c>
      <c r="HF96" s="7">
        <v>0.33333333329999998</v>
      </c>
      <c r="HG96" s="7">
        <v>0.33333333329999998</v>
      </c>
      <c r="HH96" s="7">
        <v>0.33333333329999998</v>
      </c>
      <c r="HI96" s="7">
        <v>0.33333333329999998</v>
      </c>
      <c r="HJ96" s="7">
        <v>0.33333333329999998</v>
      </c>
      <c r="HK96" s="7">
        <v>0</v>
      </c>
      <c r="HL96" s="7">
        <v>0</v>
      </c>
      <c r="HM96" s="7">
        <v>0.33333333329999998</v>
      </c>
      <c r="HN96" s="7">
        <v>0.33333333329999998</v>
      </c>
      <c r="HO96" s="7">
        <v>0.33333333329999998</v>
      </c>
      <c r="HP96" s="7">
        <v>0</v>
      </c>
      <c r="HQ96" s="7">
        <v>0</v>
      </c>
      <c r="HR96" s="7">
        <v>0</v>
      </c>
      <c r="HS96" s="7">
        <v>0</v>
      </c>
      <c r="HT96" s="7">
        <v>0</v>
      </c>
      <c r="HU96" s="7">
        <v>0</v>
      </c>
      <c r="HV96" s="7">
        <v>0</v>
      </c>
      <c r="HW96" s="7">
        <v>0</v>
      </c>
      <c r="HX96" s="7">
        <v>0</v>
      </c>
      <c r="HY96" s="7">
        <v>0</v>
      </c>
      <c r="HZ96" s="7">
        <v>0.33333333329999998</v>
      </c>
      <c r="IA96" s="7">
        <v>0.33333333329999998</v>
      </c>
      <c r="IB96" s="7">
        <v>0</v>
      </c>
      <c r="IC96" s="7">
        <v>0.33333333329999998</v>
      </c>
      <c r="ID96" s="7">
        <v>0</v>
      </c>
      <c r="IE96" s="7">
        <v>0</v>
      </c>
      <c r="IF96" s="7">
        <v>0.33333333329999998</v>
      </c>
      <c r="IG96" s="7">
        <v>0</v>
      </c>
      <c r="IH96" s="7">
        <v>0</v>
      </c>
      <c r="II96" s="7">
        <v>0.66666666669999997</v>
      </c>
      <c r="IJ96" s="7">
        <v>0.66666666669999997</v>
      </c>
      <c r="IK96" s="7">
        <v>0.66666666669999997</v>
      </c>
      <c r="IL96" s="7">
        <v>0.66666666669999997</v>
      </c>
      <c r="IM96" s="7">
        <v>0</v>
      </c>
      <c r="IN96" s="7">
        <v>0</v>
      </c>
      <c r="IO96" s="7">
        <v>0</v>
      </c>
      <c r="IP96" s="7">
        <v>0</v>
      </c>
      <c r="IQ96" s="7">
        <v>3.3333333333000001</v>
      </c>
      <c r="IR96" s="7">
        <v>3.6666666666999999</v>
      </c>
      <c r="IS96" s="7">
        <v>3.3333333333000001</v>
      </c>
      <c r="IT96" s="7">
        <v>3</v>
      </c>
      <c r="IU96" s="7" t="s">
        <v>1046</v>
      </c>
      <c r="IW96" s="7">
        <v>3</v>
      </c>
      <c r="IX96" s="7">
        <v>4</v>
      </c>
      <c r="IY96" s="7">
        <v>112</v>
      </c>
    </row>
    <row r="97" spans="1:259" x14ac:dyDescent="0.25">
      <c r="A97" s="7">
        <v>400128</v>
      </c>
      <c r="B97" s="7" t="s">
        <v>690</v>
      </c>
      <c r="D97" s="7" t="s">
        <v>88</v>
      </c>
      <c r="E97" s="7" t="s">
        <v>53</v>
      </c>
      <c r="M97" s="7" t="s">
        <v>50</v>
      </c>
      <c r="N97" s="7">
        <v>12.994350281999999</v>
      </c>
      <c r="O97" s="7">
        <v>22</v>
      </c>
      <c r="P97" s="7">
        <v>22</v>
      </c>
      <c r="Q97" s="7">
        <v>0</v>
      </c>
      <c r="R97" s="7">
        <v>22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4.5454545499999999E-2</v>
      </c>
      <c r="AC97" s="7">
        <v>4.5454545499999999E-2</v>
      </c>
      <c r="AD97" s="7">
        <v>4.5454545499999999E-2</v>
      </c>
      <c r="AE97" s="7">
        <v>0</v>
      </c>
      <c r="AF97" s="7">
        <v>0</v>
      </c>
      <c r="AG97" s="7">
        <v>0</v>
      </c>
      <c r="AH97" s="7">
        <v>4.5454545499999999E-2</v>
      </c>
      <c r="AI97" s="7">
        <v>4.5454545499999999E-2</v>
      </c>
      <c r="AJ97" s="7">
        <v>0.13636363639999999</v>
      </c>
      <c r="AK97" s="7">
        <v>0</v>
      </c>
      <c r="AL97" s="7">
        <v>0</v>
      </c>
      <c r="AM97" s="7">
        <v>9.0909090900000003E-2</v>
      </c>
      <c r="AN97" s="7">
        <v>0.13636363639999999</v>
      </c>
      <c r="AO97" s="7">
        <v>9.0909090900000003E-2</v>
      </c>
      <c r="AP97" s="7">
        <v>0.27272727270000002</v>
      </c>
      <c r="AQ97" s="7">
        <v>4.5454545499999999E-2</v>
      </c>
      <c r="AR97" s="7">
        <v>0</v>
      </c>
      <c r="AS97" s="7">
        <v>4.5454545499999999E-2</v>
      </c>
      <c r="AT97" s="7">
        <v>0</v>
      </c>
      <c r="AU97" s="7">
        <v>4.5454545499999999E-2</v>
      </c>
      <c r="AV97" s="7">
        <v>0</v>
      </c>
      <c r="AW97" s="7">
        <v>0.95454545449999995</v>
      </c>
      <c r="AX97" s="7">
        <v>1</v>
      </c>
      <c r="AY97" s="7">
        <v>0.86363636359999996</v>
      </c>
      <c r="AZ97" s="7">
        <v>0.77272727269999997</v>
      </c>
      <c r="BA97" s="7">
        <v>0.77272727269999997</v>
      </c>
      <c r="BB97" s="7">
        <v>0.54545454550000005</v>
      </c>
      <c r="BC97" s="7">
        <v>4</v>
      </c>
      <c r="BD97" s="7">
        <v>4</v>
      </c>
      <c r="BE97" s="7">
        <v>3.9047619048</v>
      </c>
      <c r="BF97" s="7">
        <v>3.6363636364</v>
      </c>
      <c r="BG97" s="7">
        <v>3.6666666666999999</v>
      </c>
      <c r="BH97" s="7">
        <v>3.3181818181999998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9.0909090900000003E-2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4.5454545499999999E-2</v>
      </c>
      <c r="BX97" s="7">
        <v>4.5454545499999999E-2</v>
      </c>
      <c r="BY97" s="7">
        <v>0.13636363639999999</v>
      </c>
      <c r="BZ97" s="7">
        <v>9.0909090900000003E-2</v>
      </c>
      <c r="CA97" s="7">
        <v>4</v>
      </c>
      <c r="CB97" s="7">
        <v>3.9523809524</v>
      </c>
      <c r="CC97" s="7">
        <v>3.9523809524</v>
      </c>
      <c r="CD97" s="7">
        <v>3.9545454544999998</v>
      </c>
      <c r="CE97" s="7">
        <v>3.9523809524</v>
      </c>
      <c r="CF97" s="7">
        <v>3.4761904762000002</v>
      </c>
      <c r="CG97" s="7">
        <v>3.6190476189999998</v>
      </c>
      <c r="CH97" s="7">
        <v>3.5714285713999998</v>
      </c>
      <c r="CI97" s="7">
        <v>3.6190476189999998</v>
      </c>
      <c r="CJ97" s="7">
        <v>0</v>
      </c>
      <c r="CK97" s="7">
        <v>4.5454545499999999E-2</v>
      </c>
      <c r="CL97" s="7">
        <v>4.5454545499999999E-2</v>
      </c>
      <c r="CM97" s="7">
        <v>4.5454545499999999E-2</v>
      </c>
      <c r="CN97" s="7">
        <v>4.5454545499999999E-2</v>
      </c>
      <c r="CO97" s="7">
        <v>0.13636363639999999</v>
      </c>
      <c r="CP97" s="7">
        <v>0.27272727270000002</v>
      </c>
      <c r="CQ97" s="7">
        <v>0.13636363639999999</v>
      </c>
      <c r="CR97" s="7">
        <v>0.18181818180000001</v>
      </c>
      <c r="CS97" s="7">
        <v>4.5454545499999999E-2</v>
      </c>
      <c r="CT97" s="7">
        <v>4.5454545499999999E-2</v>
      </c>
      <c r="CU97" s="7">
        <v>4.5454545499999999E-2</v>
      </c>
      <c r="CV97" s="7">
        <v>0</v>
      </c>
      <c r="CW97" s="7">
        <v>4.5454545499999999E-2</v>
      </c>
      <c r="CX97" s="7">
        <v>4.5454545499999999E-2</v>
      </c>
      <c r="CY97" s="7">
        <v>4.5454545499999999E-2</v>
      </c>
      <c r="CZ97" s="7">
        <v>4.5454545499999999E-2</v>
      </c>
      <c r="DA97" s="7">
        <v>4.5454545499999999E-2</v>
      </c>
      <c r="DB97" s="7">
        <v>0.95454545449999995</v>
      </c>
      <c r="DC97" s="7">
        <v>0.90909090910000001</v>
      </c>
      <c r="DD97" s="7">
        <v>0.90909090910000001</v>
      </c>
      <c r="DE97" s="7">
        <v>0.95454545449999995</v>
      </c>
      <c r="DF97" s="7">
        <v>0.90909090910000001</v>
      </c>
      <c r="DG97" s="7">
        <v>0.68181818179999998</v>
      </c>
      <c r="DH97" s="7">
        <v>0.63636363640000004</v>
      </c>
      <c r="DI97" s="7">
        <v>0.68181818179999998</v>
      </c>
      <c r="DJ97" s="7">
        <v>0.68181818179999998</v>
      </c>
      <c r="DK97" s="7">
        <v>0.18181818180000001</v>
      </c>
      <c r="DL97" s="7">
        <v>0</v>
      </c>
      <c r="DM97" s="7">
        <v>9.0909090900000003E-2</v>
      </c>
      <c r="DN97" s="7">
        <v>9.0909090900000003E-2</v>
      </c>
      <c r="DO97" s="7">
        <v>4.5454545499999999E-2</v>
      </c>
      <c r="DP97" s="7">
        <v>9.0909090900000003E-2</v>
      </c>
      <c r="DQ97" s="7">
        <v>4.5454545499999999E-2</v>
      </c>
      <c r="DR97" s="7">
        <v>0</v>
      </c>
      <c r="DS97" s="7">
        <v>4.5454545499999999E-2</v>
      </c>
      <c r="DT97" s="7">
        <v>0</v>
      </c>
      <c r="DU97" s="7">
        <v>0</v>
      </c>
      <c r="DV97" s="7">
        <v>0</v>
      </c>
      <c r="DW97" s="7">
        <v>0</v>
      </c>
      <c r="DX97" s="7">
        <v>0</v>
      </c>
      <c r="DY97" s="7">
        <v>4.5454545499999999E-2</v>
      </c>
      <c r="DZ97" s="7">
        <v>9.0909090900000003E-2</v>
      </c>
      <c r="EA97" s="7">
        <v>9.0909090900000003E-2</v>
      </c>
      <c r="EB97" s="7">
        <v>4.5454545499999999E-2</v>
      </c>
      <c r="EC97" s="7">
        <v>0</v>
      </c>
      <c r="ED97" s="7">
        <v>0.13636363639999999</v>
      </c>
      <c r="EE97" s="7">
        <v>9.0909090900000003E-2</v>
      </c>
      <c r="EF97" s="7">
        <v>0.2272727273</v>
      </c>
      <c r="EG97" s="7">
        <v>4.5454545499999999E-2</v>
      </c>
      <c r="EH97" s="7">
        <v>0</v>
      </c>
      <c r="EI97" s="7">
        <v>9.0909090900000003E-2</v>
      </c>
      <c r="EJ97" s="7">
        <v>9.0909090900000003E-2</v>
      </c>
      <c r="EK97" s="7">
        <v>0.13636363639999999</v>
      </c>
      <c r="EL97" s="7">
        <v>0.72727272730000003</v>
      </c>
      <c r="EM97" s="7">
        <v>0.72727272730000003</v>
      </c>
      <c r="EN97" s="7">
        <v>0.72727272730000003</v>
      </c>
      <c r="EO97" s="7">
        <v>0.63636363640000004</v>
      </c>
      <c r="EP97" s="7">
        <v>0.86363636359999996</v>
      </c>
      <c r="EQ97" s="7">
        <v>0.72727272730000003</v>
      </c>
      <c r="ER97" s="7">
        <v>0.68181818179999998</v>
      </c>
      <c r="ES97" s="7">
        <v>0.72727272730000003</v>
      </c>
      <c r="ET97" s="7">
        <v>0.68181818179999998</v>
      </c>
      <c r="EU97" s="7">
        <v>9.0909090900000003E-2</v>
      </c>
      <c r="EV97" s="7">
        <v>0.13636363639999999</v>
      </c>
      <c r="EW97" s="7">
        <v>9.0909090900000003E-2</v>
      </c>
      <c r="EX97" s="7">
        <v>4.5454545499999999E-2</v>
      </c>
      <c r="EY97" s="7">
        <v>4.5454545499999999E-2</v>
      </c>
      <c r="EZ97" s="7">
        <v>0.13636363639999999</v>
      </c>
      <c r="FA97" s="7">
        <v>9.0909090900000003E-2</v>
      </c>
      <c r="FB97" s="7">
        <v>9.0909090900000003E-2</v>
      </c>
      <c r="FC97" s="7">
        <v>9.0909090900000003E-2</v>
      </c>
      <c r="FD97" s="7">
        <v>3.4</v>
      </c>
      <c r="FE97" s="7">
        <v>3.8421052632000001</v>
      </c>
      <c r="FF97" s="7">
        <v>3.6</v>
      </c>
      <c r="FG97" s="7">
        <v>3.4761904762000002</v>
      </c>
      <c r="FH97" s="7">
        <v>3.8095238094999999</v>
      </c>
      <c r="FI97" s="7">
        <v>3.5789473684000002</v>
      </c>
      <c r="FJ97" s="7">
        <v>3.55</v>
      </c>
      <c r="FK97" s="7">
        <v>3.7</v>
      </c>
      <c r="FL97" s="7">
        <v>3.6</v>
      </c>
      <c r="FM97" s="7">
        <v>0</v>
      </c>
      <c r="FN97" s="7">
        <v>0</v>
      </c>
      <c r="FO97" s="7">
        <v>0</v>
      </c>
      <c r="FP97" s="7">
        <v>4.5454545499999999E-2</v>
      </c>
      <c r="FQ97" s="7">
        <v>4.5454545499999999E-2</v>
      </c>
      <c r="FR97" s="7">
        <v>4.5454545499999999E-2</v>
      </c>
      <c r="FS97" s="7">
        <v>4.5454545499999999E-2</v>
      </c>
      <c r="FT97" s="7">
        <v>9.0909090900000003E-2</v>
      </c>
      <c r="FU97" s="7">
        <v>4.5454545499999999E-2</v>
      </c>
      <c r="FV97" s="7">
        <v>0.59090909089999999</v>
      </c>
      <c r="FW97" s="7">
        <v>9.0909090900000003E-2</v>
      </c>
      <c r="FX97" s="7">
        <v>0.5</v>
      </c>
      <c r="FY97" s="7">
        <v>0.5</v>
      </c>
      <c r="FZ97" s="7">
        <v>0.18181818180000001</v>
      </c>
      <c r="GA97" s="7">
        <v>0</v>
      </c>
      <c r="GB97" s="7">
        <v>4.5454545499999999E-2</v>
      </c>
      <c r="GC97" s="7">
        <v>0.18181818180000001</v>
      </c>
      <c r="GD97" s="7">
        <v>9.0909090900000003E-2</v>
      </c>
      <c r="GE97" s="7">
        <v>0</v>
      </c>
      <c r="GF97" s="7">
        <v>0</v>
      </c>
      <c r="GG97" s="7">
        <v>0.31818181820000002</v>
      </c>
      <c r="GH97" s="7">
        <v>0.31818181820000002</v>
      </c>
      <c r="GI97" s="7">
        <v>0.5</v>
      </c>
      <c r="GJ97" s="7">
        <v>9.0909090900000003E-2</v>
      </c>
      <c r="GK97" s="7">
        <v>0.13636363639999999</v>
      </c>
      <c r="GL97" s="7">
        <v>0.13636363639999999</v>
      </c>
      <c r="GM97" s="7">
        <v>0</v>
      </c>
      <c r="GN97" s="7">
        <v>4.5454545499999999E-2</v>
      </c>
      <c r="GO97" s="7">
        <v>0</v>
      </c>
      <c r="GP97" s="7">
        <v>9.0909090900000003E-2</v>
      </c>
      <c r="GQ97" s="7">
        <v>9.0909090900000003E-2</v>
      </c>
      <c r="GR97" s="7">
        <v>0</v>
      </c>
      <c r="GS97" s="7">
        <v>0.13636363639999999</v>
      </c>
      <c r="GT97" s="7">
        <v>0.13636363639999999</v>
      </c>
      <c r="GU97" s="7">
        <v>9.0909090900000003E-2</v>
      </c>
      <c r="GV97" s="7">
        <v>0.13636363639999999</v>
      </c>
      <c r="GW97" s="7">
        <v>0.18181818180000001</v>
      </c>
      <c r="GX97" s="7">
        <v>0.27272727270000002</v>
      </c>
      <c r="GY97" s="7">
        <v>0.36363636360000001</v>
      </c>
      <c r="GZ97" s="7">
        <v>0.36363636360000001</v>
      </c>
      <c r="HA97" s="7">
        <v>0.36363636360000001</v>
      </c>
      <c r="HB97" s="7">
        <v>0.13636363639999999</v>
      </c>
      <c r="HC97" s="7">
        <v>0.2272727273</v>
      </c>
      <c r="HD97" s="7">
        <v>0.31818181820000002</v>
      </c>
      <c r="HE97" s="7">
        <v>0.13636363639999999</v>
      </c>
      <c r="HF97" s="7">
        <v>9.0909090900000003E-2</v>
      </c>
      <c r="HG97" s="7">
        <v>0.18181818180000001</v>
      </c>
      <c r="HH97" s="7">
        <v>0.13636363639999999</v>
      </c>
      <c r="HI97" s="7">
        <v>0.13636363639999999</v>
      </c>
      <c r="HJ97" s="7">
        <v>4.5454545499999999E-2</v>
      </c>
      <c r="HK97" s="7">
        <v>0.27272727270000002</v>
      </c>
      <c r="HL97" s="7">
        <v>0.27272727270000002</v>
      </c>
      <c r="HM97" s="7">
        <v>0.27272727270000002</v>
      </c>
      <c r="HN97" s="7">
        <v>0.36363636360000001</v>
      </c>
      <c r="HO97" s="7">
        <v>0.27272727270000002</v>
      </c>
      <c r="HP97" s="7">
        <v>0.27272727270000002</v>
      </c>
      <c r="HQ97" s="7">
        <v>9.0909090900000003E-2</v>
      </c>
      <c r="HR97" s="7">
        <v>9.0909090900000003E-2</v>
      </c>
      <c r="HS97" s="7">
        <v>9.0909090900000003E-2</v>
      </c>
      <c r="HT97" s="7">
        <v>0.13636363639999999</v>
      </c>
      <c r="HU97" s="7">
        <v>9.0909090900000003E-2</v>
      </c>
      <c r="HV97" s="7">
        <v>9.0909090900000003E-2</v>
      </c>
      <c r="HW97" s="7">
        <v>4.5454545499999999E-2</v>
      </c>
      <c r="HX97" s="7">
        <v>4.5454545499999999E-2</v>
      </c>
      <c r="HY97" s="7">
        <v>0</v>
      </c>
      <c r="HZ97" s="7">
        <v>4.5454545499999999E-2</v>
      </c>
      <c r="IA97" s="7">
        <v>0</v>
      </c>
      <c r="IB97" s="7">
        <v>0</v>
      </c>
      <c r="IC97" s="7">
        <v>4.5454545499999999E-2</v>
      </c>
      <c r="ID97" s="7">
        <v>0.13636363639999999</v>
      </c>
      <c r="IE97" s="7">
        <v>0.18181818180000001</v>
      </c>
      <c r="IF97" s="7">
        <v>4.5454545499999999E-2</v>
      </c>
      <c r="IG97" s="7">
        <v>0.27272727270000002</v>
      </c>
      <c r="IH97" s="7">
        <v>0.27272727270000002</v>
      </c>
      <c r="II97" s="7">
        <v>0.63636363640000004</v>
      </c>
      <c r="IJ97" s="7">
        <v>0.77272727269999997</v>
      </c>
      <c r="IK97" s="7">
        <v>0.54545454550000005</v>
      </c>
      <c r="IL97" s="7">
        <v>0.40909090910000001</v>
      </c>
      <c r="IM97" s="7">
        <v>0.13636363639999999</v>
      </c>
      <c r="IN97" s="7">
        <v>0.13636363639999999</v>
      </c>
      <c r="IO97" s="7">
        <v>0.13636363639999999</v>
      </c>
      <c r="IP97" s="7">
        <v>0.13636363639999999</v>
      </c>
      <c r="IQ97" s="7">
        <v>3.6315789474</v>
      </c>
      <c r="IR97" s="7">
        <v>3.7894736841999999</v>
      </c>
      <c r="IS97" s="7">
        <v>3.5789473684000002</v>
      </c>
      <c r="IT97" s="7">
        <v>3.2105263158000001</v>
      </c>
      <c r="IU97" s="7" t="s">
        <v>1047</v>
      </c>
      <c r="IW97" s="7">
        <v>22</v>
      </c>
      <c r="IX97" s="7">
        <v>23</v>
      </c>
      <c r="IY97" s="7">
        <v>177</v>
      </c>
    </row>
    <row r="98" spans="1:259" x14ac:dyDescent="0.25">
      <c r="A98" s="7">
        <v>400129</v>
      </c>
      <c r="B98" s="7" t="s">
        <v>1726</v>
      </c>
      <c r="D98" s="7" t="s">
        <v>88</v>
      </c>
      <c r="E98" s="7" t="s">
        <v>53</v>
      </c>
      <c r="M98" s="7" t="s">
        <v>50</v>
      </c>
      <c r="IU98" s="7" t="s">
        <v>1727</v>
      </c>
      <c r="IY98" s="7">
        <v>162</v>
      </c>
    </row>
    <row r="99" spans="1:259" x14ac:dyDescent="0.25">
      <c r="A99" s="7">
        <v>400130</v>
      </c>
      <c r="B99" s="7" t="s">
        <v>703</v>
      </c>
      <c r="C99" s="7" t="s">
        <v>50</v>
      </c>
      <c r="D99" s="7" t="s">
        <v>88</v>
      </c>
      <c r="E99" s="154">
        <v>0.57999999999999996</v>
      </c>
      <c r="F99" s="7">
        <v>60</v>
      </c>
      <c r="G99" s="7" t="s">
        <v>47</v>
      </c>
      <c r="H99" s="7">
        <v>47</v>
      </c>
      <c r="I99" s="7" t="s">
        <v>48</v>
      </c>
      <c r="J99" s="7">
        <v>59</v>
      </c>
      <c r="K99" s="7" t="s">
        <v>48</v>
      </c>
      <c r="L99" s="7">
        <v>8.16</v>
      </c>
      <c r="M99" s="7" t="s">
        <v>50</v>
      </c>
      <c r="N99" s="7">
        <v>58.208955224</v>
      </c>
      <c r="O99" s="7">
        <v>54</v>
      </c>
      <c r="P99" s="7">
        <v>54</v>
      </c>
      <c r="Q99" s="7">
        <v>0</v>
      </c>
      <c r="R99" s="7">
        <v>48</v>
      </c>
      <c r="S99" s="7">
        <v>0</v>
      </c>
      <c r="T99" s="7">
        <v>2</v>
      </c>
      <c r="U99" s="7">
        <v>0</v>
      </c>
      <c r="V99" s="7">
        <v>0</v>
      </c>
      <c r="W99" s="7">
        <v>1</v>
      </c>
      <c r="X99" s="7">
        <v>0</v>
      </c>
      <c r="Y99" s="7">
        <v>1.8518518500000001E-2</v>
      </c>
      <c r="Z99" s="7">
        <v>0</v>
      </c>
      <c r="AA99" s="7">
        <v>3.7037037000000002E-2</v>
      </c>
      <c r="AB99" s="7">
        <v>0.11111111110000001</v>
      </c>
      <c r="AC99" s="7">
        <v>3.7037037000000002E-2</v>
      </c>
      <c r="AD99" s="7">
        <v>0.11111111110000001</v>
      </c>
      <c r="AE99" s="7">
        <v>1.8518518500000001E-2</v>
      </c>
      <c r="AF99" s="7">
        <v>5.5555555600000001E-2</v>
      </c>
      <c r="AG99" s="7">
        <v>1.8518518500000001E-2</v>
      </c>
      <c r="AH99" s="7">
        <v>3.7037037000000002E-2</v>
      </c>
      <c r="AI99" s="7">
        <v>5.5555555600000001E-2</v>
      </c>
      <c r="AJ99" s="7">
        <v>0.11111111110000001</v>
      </c>
      <c r="AK99" s="7">
        <v>0.29629629629999998</v>
      </c>
      <c r="AL99" s="7">
        <v>0.35185185190000001</v>
      </c>
      <c r="AM99" s="7">
        <v>0.40740740739999998</v>
      </c>
      <c r="AN99" s="7">
        <v>0.40740740739999998</v>
      </c>
      <c r="AO99" s="7">
        <v>0.31481481480000001</v>
      </c>
      <c r="AP99" s="7">
        <v>0.31481481480000001</v>
      </c>
      <c r="AQ99" s="7">
        <v>0</v>
      </c>
      <c r="AR99" s="7">
        <v>1.8518518500000001E-2</v>
      </c>
      <c r="AS99" s="7">
        <v>0</v>
      </c>
      <c r="AT99" s="7">
        <v>1.8518518500000001E-2</v>
      </c>
      <c r="AU99" s="7">
        <v>0</v>
      </c>
      <c r="AV99" s="7">
        <v>1.8518518500000001E-2</v>
      </c>
      <c r="AW99" s="7">
        <v>0.66666666669999997</v>
      </c>
      <c r="AX99" s="7">
        <v>0.5740740741</v>
      </c>
      <c r="AY99" s="7">
        <v>0.53703703700000005</v>
      </c>
      <c r="AZ99" s="7">
        <v>0.4259259259</v>
      </c>
      <c r="BA99" s="7">
        <v>0.59259259259999997</v>
      </c>
      <c r="BB99" s="7">
        <v>0.44444444440000003</v>
      </c>
      <c r="BC99" s="7">
        <v>3.6111111111</v>
      </c>
      <c r="BD99" s="7">
        <v>3.5283018868</v>
      </c>
      <c r="BE99" s="7">
        <v>3.4444444444000002</v>
      </c>
      <c r="BF99" s="7">
        <v>3.1698113208000001</v>
      </c>
      <c r="BG99" s="7">
        <v>3.4629629629999998</v>
      </c>
      <c r="BH99" s="7">
        <v>3.1132075472</v>
      </c>
      <c r="BI99" s="7">
        <v>3.7037037000000002E-2</v>
      </c>
      <c r="BJ99" s="7">
        <v>1.8518518500000001E-2</v>
      </c>
      <c r="BK99" s="7">
        <v>1.8518518500000001E-2</v>
      </c>
      <c r="BL99" s="7">
        <v>9.2592592599999995E-2</v>
      </c>
      <c r="BM99" s="7">
        <v>1.8518518500000001E-2</v>
      </c>
      <c r="BN99" s="7">
        <v>5.5555555600000001E-2</v>
      </c>
      <c r="BO99" s="7">
        <v>9.2592592599999995E-2</v>
      </c>
      <c r="BP99" s="7">
        <v>7.4074074099999998E-2</v>
      </c>
      <c r="BQ99" s="7">
        <v>9.2592592599999995E-2</v>
      </c>
      <c r="BR99" s="7">
        <v>5.5555555600000001E-2</v>
      </c>
      <c r="BS99" s="7">
        <v>3.7037037000000002E-2</v>
      </c>
      <c r="BT99" s="7">
        <v>0.11111111110000001</v>
      </c>
      <c r="BU99" s="7">
        <v>9.2592592599999995E-2</v>
      </c>
      <c r="BV99" s="7">
        <v>0.11111111110000001</v>
      </c>
      <c r="BW99" s="7">
        <v>7.4074074099999998E-2</v>
      </c>
      <c r="BX99" s="7">
        <v>3.7037037000000002E-2</v>
      </c>
      <c r="BY99" s="7">
        <v>5.5555555600000001E-2</v>
      </c>
      <c r="BZ99" s="7">
        <v>7.4074074099999998E-2</v>
      </c>
      <c r="CA99" s="7">
        <v>3.4716981132</v>
      </c>
      <c r="CB99" s="7">
        <v>3.5686274509999998</v>
      </c>
      <c r="CC99" s="7">
        <v>3.4339622641999998</v>
      </c>
      <c r="CD99" s="7">
        <v>3.2452830188999999</v>
      </c>
      <c r="CE99" s="7">
        <v>3.4339622641999998</v>
      </c>
      <c r="CF99" s="7">
        <v>3.3461538462</v>
      </c>
      <c r="CG99" s="7">
        <v>3.3396226415000001</v>
      </c>
      <c r="CH99" s="7">
        <v>3.26</v>
      </c>
      <c r="CI99" s="7">
        <v>3.2075471698000002</v>
      </c>
      <c r="CJ99" s="7">
        <v>0.29629629629999998</v>
      </c>
      <c r="CK99" s="7">
        <v>0.27777777780000001</v>
      </c>
      <c r="CL99" s="7">
        <v>0.27777777780000001</v>
      </c>
      <c r="CM99" s="7">
        <v>0.27777777780000001</v>
      </c>
      <c r="CN99" s="7">
        <v>0.27777777780000001</v>
      </c>
      <c r="CO99" s="7">
        <v>0.31481481480000001</v>
      </c>
      <c r="CP99" s="7">
        <v>0.29629629629999998</v>
      </c>
      <c r="CQ99" s="7">
        <v>0.35185185190000001</v>
      </c>
      <c r="CR99" s="7">
        <v>0.35185185190000001</v>
      </c>
      <c r="CS99" s="7">
        <v>1.8518518500000001E-2</v>
      </c>
      <c r="CT99" s="7">
        <v>5.5555555600000001E-2</v>
      </c>
      <c r="CU99" s="7">
        <v>1.8518518500000001E-2</v>
      </c>
      <c r="CV99" s="7">
        <v>1.8518518500000001E-2</v>
      </c>
      <c r="CW99" s="7">
        <v>1.8518518500000001E-2</v>
      </c>
      <c r="CX99" s="7">
        <v>3.7037037000000002E-2</v>
      </c>
      <c r="CY99" s="7">
        <v>1.8518518500000001E-2</v>
      </c>
      <c r="CZ99" s="7">
        <v>7.4074074099999998E-2</v>
      </c>
      <c r="DA99" s="7">
        <v>1.8518518500000001E-2</v>
      </c>
      <c r="DB99" s="7">
        <v>0.59259259259999997</v>
      </c>
      <c r="DC99" s="7">
        <v>0.61111111110000005</v>
      </c>
      <c r="DD99" s="7">
        <v>0.5740740741</v>
      </c>
      <c r="DE99" s="7">
        <v>0.51851851849999997</v>
      </c>
      <c r="DF99" s="7">
        <v>0.5740740741</v>
      </c>
      <c r="DG99" s="7">
        <v>0.51851851849999997</v>
      </c>
      <c r="DH99" s="7">
        <v>0.55555555560000003</v>
      </c>
      <c r="DI99" s="7">
        <v>0.44444444440000003</v>
      </c>
      <c r="DJ99" s="7">
        <v>0.46296296300000001</v>
      </c>
      <c r="DK99" s="7">
        <v>0.16666666669999999</v>
      </c>
      <c r="DL99" s="7">
        <v>3.7037037000000002E-2</v>
      </c>
      <c r="DM99" s="7">
        <v>5.5555555600000001E-2</v>
      </c>
      <c r="DN99" s="7">
        <v>7.4074074099999998E-2</v>
      </c>
      <c r="DO99" s="7">
        <v>5.5555555600000001E-2</v>
      </c>
      <c r="DP99" s="7">
        <v>5.5555555600000001E-2</v>
      </c>
      <c r="DQ99" s="7">
        <v>0</v>
      </c>
      <c r="DR99" s="7">
        <v>5.5555555600000001E-2</v>
      </c>
      <c r="DS99" s="7">
        <v>9.2592592599999995E-2</v>
      </c>
      <c r="DT99" s="7">
        <v>0.22222222220000001</v>
      </c>
      <c r="DU99" s="7">
        <v>0.11111111110000001</v>
      </c>
      <c r="DV99" s="7">
        <v>9.2592592599999995E-2</v>
      </c>
      <c r="DW99" s="7">
        <v>0.12962962959999999</v>
      </c>
      <c r="DX99" s="7">
        <v>1.8518518500000001E-2</v>
      </c>
      <c r="DY99" s="7">
        <v>0.14814814809999999</v>
      </c>
      <c r="DZ99" s="7">
        <v>0.12962962959999999</v>
      </c>
      <c r="EA99" s="7">
        <v>7.4074074099999998E-2</v>
      </c>
      <c r="EB99" s="7">
        <v>0.11111111110000001</v>
      </c>
      <c r="EC99" s="7">
        <v>0.20370370369999999</v>
      </c>
      <c r="ED99" s="7">
        <v>0.35185185190000001</v>
      </c>
      <c r="EE99" s="7">
        <v>0.35185185190000001</v>
      </c>
      <c r="EF99" s="7">
        <v>0.33333333329999998</v>
      </c>
      <c r="EG99" s="7">
        <v>0.44444444440000003</v>
      </c>
      <c r="EH99" s="7">
        <v>0.29629629629999998</v>
      </c>
      <c r="EI99" s="7">
        <v>0.38888888890000001</v>
      </c>
      <c r="EJ99" s="7">
        <v>0.4259259259</v>
      </c>
      <c r="EK99" s="7">
        <v>0.37037037039999998</v>
      </c>
      <c r="EL99" s="7">
        <v>0.38888888890000001</v>
      </c>
      <c r="EM99" s="7">
        <v>0.46296296300000001</v>
      </c>
      <c r="EN99" s="7">
        <v>0.44444444440000003</v>
      </c>
      <c r="EO99" s="7">
        <v>0.4259259259</v>
      </c>
      <c r="EP99" s="7">
        <v>0.44444444440000003</v>
      </c>
      <c r="EQ99" s="7">
        <v>0.46296296300000001</v>
      </c>
      <c r="ER99" s="7">
        <v>0.44444444440000003</v>
      </c>
      <c r="ES99" s="7">
        <v>0.38888888890000001</v>
      </c>
      <c r="ET99" s="7">
        <v>0.38888888890000001</v>
      </c>
      <c r="EU99" s="7">
        <v>1.8518518500000001E-2</v>
      </c>
      <c r="EV99" s="7">
        <v>3.7037037000000002E-2</v>
      </c>
      <c r="EW99" s="7">
        <v>5.5555555600000001E-2</v>
      </c>
      <c r="EX99" s="7">
        <v>3.7037037000000002E-2</v>
      </c>
      <c r="EY99" s="7">
        <v>3.7037037000000002E-2</v>
      </c>
      <c r="EZ99" s="7">
        <v>3.7037037000000002E-2</v>
      </c>
      <c r="FA99" s="7">
        <v>3.7037037000000002E-2</v>
      </c>
      <c r="FB99" s="7">
        <v>5.5555555600000001E-2</v>
      </c>
      <c r="FC99" s="7">
        <v>3.7037037000000002E-2</v>
      </c>
      <c r="FD99" s="7">
        <v>2.8301886791999999</v>
      </c>
      <c r="FE99" s="7">
        <v>3.2884615385</v>
      </c>
      <c r="FF99" s="7">
        <v>3.2549019607999998</v>
      </c>
      <c r="FG99" s="7">
        <v>3.1538461538</v>
      </c>
      <c r="FH99" s="7">
        <v>3.3269230769</v>
      </c>
      <c r="FI99" s="7">
        <v>3.2115384615</v>
      </c>
      <c r="FJ99" s="7">
        <v>3.3269230769</v>
      </c>
      <c r="FK99" s="7">
        <v>3.2156862744999999</v>
      </c>
      <c r="FL99" s="7">
        <v>3.0961538462</v>
      </c>
      <c r="FM99" s="7">
        <v>0</v>
      </c>
      <c r="FN99" s="7">
        <v>1.8518518500000001E-2</v>
      </c>
      <c r="FO99" s="7">
        <v>0</v>
      </c>
      <c r="FP99" s="7">
        <v>1.8518518500000001E-2</v>
      </c>
      <c r="FQ99" s="7">
        <v>7.4074074099999998E-2</v>
      </c>
      <c r="FR99" s="7">
        <v>5.5555555600000001E-2</v>
      </c>
      <c r="FS99" s="7">
        <v>7.4074074099999998E-2</v>
      </c>
      <c r="FT99" s="7">
        <v>0.22222222220000001</v>
      </c>
      <c r="FU99" s="7">
        <v>0.18518518519999999</v>
      </c>
      <c r="FV99" s="7">
        <v>0.27777777780000001</v>
      </c>
      <c r="FW99" s="7">
        <v>7.4074074099999998E-2</v>
      </c>
      <c r="FX99" s="7">
        <v>0.48148148149999997</v>
      </c>
      <c r="FY99" s="7">
        <v>0.38888888890000001</v>
      </c>
      <c r="FZ99" s="7">
        <v>0.31481481480000001</v>
      </c>
      <c r="GA99" s="7">
        <v>0.16666666669999999</v>
      </c>
      <c r="GB99" s="7">
        <v>0.16666666669999999</v>
      </c>
      <c r="GC99" s="7">
        <v>0.18518518519999999</v>
      </c>
      <c r="GD99" s="7">
        <v>0.14814814809999999</v>
      </c>
      <c r="GE99" s="7">
        <v>0.18518518519999999</v>
      </c>
      <c r="GF99" s="7">
        <v>0.27777777780000001</v>
      </c>
      <c r="GG99" s="7">
        <v>9.2592592599999995E-2</v>
      </c>
      <c r="GH99" s="7">
        <v>0.12962962959999999</v>
      </c>
      <c r="GI99" s="7">
        <v>0.16666666669999999</v>
      </c>
      <c r="GJ99" s="7">
        <v>0.11111111110000001</v>
      </c>
      <c r="GK99" s="7">
        <v>0.12962962959999999</v>
      </c>
      <c r="GL99" s="7">
        <v>5.5555555600000001E-2</v>
      </c>
      <c r="GM99" s="7">
        <v>1.8518518500000001E-2</v>
      </c>
      <c r="GN99" s="7">
        <v>1.8518518500000001E-2</v>
      </c>
      <c r="GO99" s="7">
        <v>1.8518518500000001E-2</v>
      </c>
      <c r="GP99" s="7">
        <v>5.5555555600000001E-2</v>
      </c>
      <c r="GQ99" s="7">
        <v>9.2592592599999995E-2</v>
      </c>
      <c r="GR99" s="7">
        <v>1.8518518500000001E-2</v>
      </c>
      <c r="GS99" s="7">
        <v>0.29629629629999998</v>
      </c>
      <c r="GT99" s="7">
        <v>0.18518518519999999</v>
      </c>
      <c r="GU99" s="7">
        <v>0.27777777780000001</v>
      </c>
      <c r="GV99" s="7">
        <v>0.27777777780000001</v>
      </c>
      <c r="GW99" s="7">
        <v>0.20370370369999999</v>
      </c>
      <c r="GX99" s="7">
        <v>0.25925925929999999</v>
      </c>
      <c r="GY99" s="7">
        <v>0.37037037039999998</v>
      </c>
      <c r="GZ99" s="7">
        <v>0.48148148149999997</v>
      </c>
      <c r="HA99" s="7">
        <v>0.33333333329999998</v>
      </c>
      <c r="HB99" s="7">
        <v>0.37037037039999998</v>
      </c>
      <c r="HC99" s="7">
        <v>0.38888888890000001</v>
      </c>
      <c r="HD99" s="7">
        <v>0.5</v>
      </c>
      <c r="HE99" s="7">
        <v>0.22222222220000001</v>
      </c>
      <c r="HF99" s="7">
        <v>0.22222222220000001</v>
      </c>
      <c r="HG99" s="7">
        <v>0.24074074070000001</v>
      </c>
      <c r="HH99" s="7">
        <v>0.22222222220000001</v>
      </c>
      <c r="HI99" s="7">
        <v>0.22222222220000001</v>
      </c>
      <c r="HJ99" s="7">
        <v>0.14814814809999999</v>
      </c>
      <c r="HK99" s="7">
        <v>3.7037037000000002E-2</v>
      </c>
      <c r="HL99" s="7">
        <v>5.5555555600000001E-2</v>
      </c>
      <c r="HM99" s="7">
        <v>7.4074074099999998E-2</v>
      </c>
      <c r="HN99" s="7">
        <v>5.5555555600000001E-2</v>
      </c>
      <c r="HO99" s="7">
        <v>5.5555555600000001E-2</v>
      </c>
      <c r="HP99" s="7">
        <v>5.5555555600000001E-2</v>
      </c>
      <c r="HQ99" s="7">
        <v>5.5555555600000001E-2</v>
      </c>
      <c r="HR99" s="7">
        <v>3.7037037000000002E-2</v>
      </c>
      <c r="HS99" s="7">
        <v>5.5555555600000001E-2</v>
      </c>
      <c r="HT99" s="7">
        <v>1.8518518500000001E-2</v>
      </c>
      <c r="HU99" s="7">
        <v>3.7037037000000002E-2</v>
      </c>
      <c r="HV99" s="7">
        <v>1.8518518500000001E-2</v>
      </c>
      <c r="HW99" s="7">
        <v>0.11111111110000001</v>
      </c>
      <c r="HX99" s="7">
        <v>7.4074074099999998E-2</v>
      </c>
      <c r="HY99" s="7">
        <v>9.2592592599999995E-2</v>
      </c>
      <c r="HZ99" s="7">
        <v>0.11111111110000001</v>
      </c>
      <c r="IA99" s="7">
        <v>9.2592592599999995E-2</v>
      </c>
      <c r="IB99" s="7">
        <v>5.5555555600000001E-2</v>
      </c>
      <c r="IC99" s="7">
        <v>0.12962962959999999</v>
      </c>
      <c r="ID99" s="7">
        <v>7.4074074099999998E-2</v>
      </c>
      <c r="IE99" s="7">
        <v>0.48148148149999997</v>
      </c>
      <c r="IF99" s="7">
        <v>0.4259259259</v>
      </c>
      <c r="IG99" s="7">
        <v>0.40740740739999998</v>
      </c>
      <c r="IH99" s="7">
        <v>0.48148148149999997</v>
      </c>
      <c r="II99" s="7">
        <v>0.29629629629999998</v>
      </c>
      <c r="IJ99" s="7">
        <v>0.40740740739999998</v>
      </c>
      <c r="IK99" s="7">
        <v>0.33333333329999998</v>
      </c>
      <c r="IL99" s="7">
        <v>0.29629629629999998</v>
      </c>
      <c r="IM99" s="7">
        <v>1.8518518500000001E-2</v>
      </c>
      <c r="IN99" s="7">
        <v>3.7037037000000002E-2</v>
      </c>
      <c r="IO99" s="7">
        <v>3.7037037000000002E-2</v>
      </c>
      <c r="IP99" s="7">
        <v>3.7037037000000002E-2</v>
      </c>
      <c r="IQ99" s="7">
        <v>2.9811320755000001</v>
      </c>
      <c r="IR99" s="7">
        <v>3.2115384615</v>
      </c>
      <c r="IS99" s="7">
        <v>3.0192307692</v>
      </c>
      <c r="IT99" s="7">
        <v>3</v>
      </c>
      <c r="IU99" s="7" t="s">
        <v>1048</v>
      </c>
      <c r="IV99" s="7">
        <v>58</v>
      </c>
      <c r="IW99" s="7">
        <v>54</v>
      </c>
      <c r="IX99" s="7">
        <v>78</v>
      </c>
      <c r="IY99" s="7">
        <v>134</v>
      </c>
    </row>
    <row r="100" spans="1:259" x14ac:dyDescent="0.25">
      <c r="A100" s="7">
        <v>400131</v>
      </c>
      <c r="B100" s="7" t="s">
        <v>689</v>
      </c>
      <c r="D100" s="7" t="s">
        <v>88</v>
      </c>
      <c r="E100" s="7" t="s">
        <v>53</v>
      </c>
      <c r="M100" s="7" t="s">
        <v>50</v>
      </c>
      <c r="IU100" s="7" t="s">
        <v>1049</v>
      </c>
      <c r="IY100" s="7">
        <v>167</v>
      </c>
    </row>
    <row r="101" spans="1:259" x14ac:dyDescent="0.25">
      <c r="A101" s="7">
        <v>400133</v>
      </c>
      <c r="B101" s="7" t="s">
        <v>692</v>
      </c>
      <c r="D101" s="7" t="s">
        <v>88</v>
      </c>
      <c r="E101" s="7" t="s">
        <v>53</v>
      </c>
      <c r="M101" s="7" t="s">
        <v>50</v>
      </c>
      <c r="N101" s="7">
        <v>0.95011876480000002</v>
      </c>
      <c r="O101" s="7">
        <v>4</v>
      </c>
      <c r="P101" s="7">
        <v>4</v>
      </c>
      <c r="Q101" s="7">
        <v>0</v>
      </c>
      <c r="R101" s="7">
        <v>1</v>
      </c>
      <c r="S101" s="7">
        <v>0</v>
      </c>
      <c r="T101" s="7">
        <v>0</v>
      </c>
      <c r="U101" s="7">
        <v>0</v>
      </c>
      <c r="V101" s="7">
        <v>1</v>
      </c>
      <c r="W101" s="7">
        <v>0</v>
      </c>
      <c r="X101" s="7">
        <v>1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0.25</v>
      </c>
      <c r="AJ101" s="7">
        <v>0.25</v>
      </c>
      <c r="AK101" s="7">
        <v>0.25</v>
      </c>
      <c r="AL101" s="7">
        <v>0.25</v>
      </c>
      <c r="AM101" s="7">
        <v>0</v>
      </c>
      <c r="AN101" s="7">
        <v>0.5</v>
      </c>
      <c r="AO101" s="7">
        <v>0.5</v>
      </c>
      <c r="AP101" s="7">
        <v>0.25</v>
      </c>
      <c r="AQ101" s="7">
        <v>0</v>
      </c>
      <c r="AR101" s="7">
        <v>0</v>
      </c>
      <c r="AS101" s="7">
        <v>0</v>
      </c>
      <c r="AT101" s="7">
        <v>0</v>
      </c>
      <c r="AU101" s="7">
        <v>0.25</v>
      </c>
      <c r="AV101" s="7">
        <v>0.25</v>
      </c>
      <c r="AW101" s="7">
        <v>0.75</v>
      </c>
      <c r="AX101" s="7">
        <v>0.75</v>
      </c>
      <c r="AY101" s="7">
        <v>1</v>
      </c>
      <c r="AZ101" s="7">
        <v>0.5</v>
      </c>
      <c r="BA101" s="7">
        <v>0</v>
      </c>
      <c r="BB101" s="7">
        <v>0.25</v>
      </c>
      <c r="BC101" s="7">
        <v>3.75</v>
      </c>
      <c r="BD101" s="7">
        <v>3.75</v>
      </c>
      <c r="BE101" s="7">
        <v>4</v>
      </c>
      <c r="BF101" s="7">
        <v>3.5</v>
      </c>
      <c r="BG101" s="7">
        <v>2.6666666666999999</v>
      </c>
      <c r="BH101" s="7">
        <v>3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0.25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0.25</v>
      </c>
      <c r="BY101" s="7">
        <v>0</v>
      </c>
      <c r="BZ101" s="7">
        <v>0.25</v>
      </c>
      <c r="CA101" s="7">
        <v>4</v>
      </c>
      <c r="CB101" s="7">
        <v>3.5</v>
      </c>
      <c r="CC101" s="7">
        <v>3.5</v>
      </c>
      <c r="CD101" s="7">
        <v>4</v>
      </c>
      <c r="CE101" s="7">
        <v>3.5</v>
      </c>
      <c r="CF101" s="7">
        <v>3.5</v>
      </c>
      <c r="CG101" s="7">
        <v>3</v>
      </c>
      <c r="CH101" s="7">
        <v>2.5</v>
      </c>
      <c r="CI101" s="7">
        <v>3</v>
      </c>
      <c r="CJ101" s="7">
        <v>0</v>
      </c>
      <c r="CK101" s="7">
        <v>0.25</v>
      </c>
      <c r="CL101" s="7">
        <v>0.25</v>
      </c>
      <c r="CM101" s="7">
        <v>0</v>
      </c>
      <c r="CN101" s="7">
        <v>0.25</v>
      </c>
      <c r="CO101" s="7">
        <v>0.25</v>
      </c>
      <c r="CP101" s="7">
        <v>0</v>
      </c>
      <c r="CQ101" s="7">
        <v>0</v>
      </c>
      <c r="CR101" s="7">
        <v>0</v>
      </c>
      <c r="CS101" s="7">
        <v>0.5</v>
      </c>
      <c r="CT101" s="7">
        <v>0.5</v>
      </c>
      <c r="CU101" s="7">
        <v>0.5</v>
      </c>
      <c r="CV101" s="7">
        <v>0.5</v>
      </c>
      <c r="CW101" s="7">
        <v>0.5</v>
      </c>
      <c r="CX101" s="7">
        <v>0.5</v>
      </c>
      <c r="CY101" s="7">
        <v>0.5</v>
      </c>
      <c r="CZ101" s="7">
        <v>0.5</v>
      </c>
      <c r="DA101" s="7">
        <v>0.5</v>
      </c>
      <c r="DB101" s="7">
        <v>0.5</v>
      </c>
      <c r="DC101" s="7">
        <v>0.25</v>
      </c>
      <c r="DD101" s="7">
        <v>0.25</v>
      </c>
      <c r="DE101" s="7">
        <v>0.5</v>
      </c>
      <c r="DF101" s="7">
        <v>0.25</v>
      </c>
      <c r="DG101" s="7">
        <v>0.25</v>
      </c>
      <c r="DH101" s="7">
        <v>0.25</v>
      </c>
      <c r="DI101" s="7">
        <v>0.25</v>
      </c>
      <c r="DJ101" s="7">
        <v>0.25</v>
      </c>
      <c r="DK101" s="7">
        <v>0.25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0</v>
      </c>
      <c r="DY101" s="7">
        <v>0</v>
      </c>
      <c r="DZ101" s="7">
        <v>0</v>
      </c>
      <c r="EA101" s="7">
        <v>0</v>
      </c>
      <c r="EB101" s="7">
        <v>0</v>
      </c>
      <c r="EC101" s="7">
        <v>0.5</v>
      </c>
      <c r="ED101" s="7">
        <v>0.5</v>
      </c>
      <c r="EE101" s="7">
        <v>0</v>
      </c>
      <c r="EF101" s="7">
        <v>0.25</v>
      </c>
      <c r="EG101" s="7">
        <v>0</v>
      </c>
      <c r="EH101" s="7">
        <v>0.25</v>
      </c>
      <c r="EI101" s="7">
        <v>0.25</v>
      </c>
      <c r="EJ101" s="7">
        <v>0</v>
      </c>
      <c r="EK101" s="7">
        <v>0.25</v>
      </c>
      <c r="EL101" s="7">
        <v>0.25</v>
      </c>
      <c r="EM101" s="7">
        <v>0.5</v>
      </c>
      <c r="EN101" s="7">
        <v>0.75</v>
      </c>
      <c r="EO101" s="7">
        <v>0.5</v>
      </c>
      <c r="EP101" s="7">
        <v>0.5</v>
      </c>
      <c r="EQ101" s="7">
        <v>0.25</v>
      </c>
      <c r="ER101" s="7">
        <v>0.25</v>
      </c>
      <c r="ES101" s="7">
        <v>0.5</v>
      </c>
      <c r="ET101" s="7">
        <v>0.25</v>
      </c>
      <c r="EU101" s="7">
        <v>0</v>
      </c>
      <c r="EV101" s="7">
        <v>0</v>
      </c>
      <c r="EW101" s="7">
        <v>0.25</v>
      </c>
      <c r="EX101" s="7">
        <v>0.25</v>
      </c>
      <c r="EY101" s="7">
        <v>0.5</v>
      </c>
      <c r="EZ101" s="7">
        <v>0.5</v>
      </c>
      <c r="FA101" s="7">
        <v>0.5</v>
      </c>
      <c r="FB101" s="7">
        <v>0.5</v>
      </c>
      <c r="FC101" s="7">
        <v>0.5</v>
      </c>
      <c r="FD101" s="7">
        <v>2.75</v>
      </c>
      <c r="FE101" s="7">
        <v>3.5</v>
      </c>
      <c r="FF101" s="7">
        <v>4</v>
      </c>
      <c r="FG101" s="7">
        <v>3.6666666666999999</v>
      </c>
      <c r="FH101" s="7">
        <v>4</v>
      </c>
      <c r="FI101" s="7">
        <v>3.5</v>
      </c>
      <c r="FJ101" s="7">
        <v>3.5</v>
      </c>
      <c r="FK101" s="7">
        <v>4</v>
      </c>
      <c r="FL101" s="7">
        <v>3.5</v>
      </c>
      <c r="FM101" s="7">
        <v>0</v>
      </c>
      <c r="FN101" s="7">
        <v>0</v>
      </c>
      <c r="FO101" s="7">
        <v>0</v>
      </c>
      <c r="FP101" s="7">
        <v>0</v>
      </c>
      <c r="FQ101" s="7">
        <v>0</v>
      </c>
      <c r="FR101" s="7">
        <v>0</v>
      </c>
      <c r="FS101" s="7">
        <v>0</v>
      </c>
      <c r="FT101" s="7">
        <v>0</v>
      </c>
      <c r="FU101" s="7">
        <v>0</v>
      </c>
      <c r="FV101" s="7">
        <v>0.25</v>
      </c>
      <c r="FW101" s="7">
        <v>0.75</v>
      </c>
      <c r="FX101" s="7">
        <v>0.5</v>
      </c>
      <c r="FY101" s="7">
        <v>0.5</v>
      </c>
      <c r="FZ101" s="7">
        <v>0</v>
      </c>
      <c r="GA101" s="7">
        <v>0</v>
      </c>
      <c r="GB101" s="7">
        <v>0</v>
      </c>
      <c r="GC101" s="7">
        <v>0.5</v>
      </c>
      <c r="GD101" s="7">
        <v>0</v>
      </c>
      <c r="GE101" s="7">
        <v>0</v>
      </c>
      <c r="GF101" s="7">
        <v>0</v>
      </c>
      <c r="GG101" s="7">
        <v>0</v>
      </c>
      <c r="GH101" s="7">
        <v>0</v>
      </c>
      <c r="GI101" s="7">
        <v>0</v>
      </c>
      <c r="GJ101" s="7">
        <v>0.5</v>
      </c>
      <c r="GK101" s="7">
        <v>0.5</v>
      </c>
      <c r="GL101" s="7">
        <v>0.5</v>
      </c>
      <c r="GM101" s="7">
        <v>0</v>
      </c>
      <c r="GN101" s="7">
        <v>0</v>
      </c>
      <c r="GO101" s="7">
        <v>0</v>
      </c>
      <c r="GP101" s="7">
        <v>0</v>
      </c>
      <c r="GQ101" s="7">
        <v>0</v>
      </c>
      <c r="GR101" s="7">
        <v>0</v>
      </c>
      <c r="GS101" s="7">
        <v>0</v>
      </c>
      <c r="GT101" s="7">
        <v>0</v>
      </c>
      <c r="GU101" s="7">
        <v>0</v>
      </c>
      <c r="GV101" s="7">
        <v>0</v>
      </c>
      <c r="GW101" s="7">
        <v>0.25</v>
      </c>
      <c r="GX101" s="7">
        <v>0</v>
      </c>
      <c r="GY101" s="7">
        <v>0.25</v>
      </c>
      <c r="GZ101" s="7">
        <v>0.25</v>
      </c>
      <c r="HA101" s="7">
        <v>0.25</v>
      </c>
      <c r="HB101" s="7">
        <v>0.25</v>
      </c>
      <c r="HC101" s="7">
        <v>0</v>
      </c>
      <c r="HD101" s="7">
        <v>0.25</v>
      </c>
      <c r="HE101" s="7">
        <v>0.25</v>
      </c>
      <c r="HF101" s="7">
        <v>0.25</v>
      </c>
      <c r="HG101" s="7">
        <v>0.25</v>
      </c>
      <c r="HH101" s="7">
        <v>0.25</v>
      </c>
      <c r="HI101" s="7">
        <v>0.25</v>
      </c>
      <c r="HJ101" s="7">
        <v>0.25</v>
      </c>
      <c r="HK101" s="7">
        <v>0</v>
      </c>
      <c r="HL101" s="7">
        <v>0</v>
      </c>
      <c r="HM101" s="7">
        <v>0</v>
      </c>
      <c r="HN101" s="7">
        <v>0</v>
      </c>
      <c r="HO101" s="7">
        <v>0</v>
      </c>
      <c r="HP101" s="7">
        <v>0</v>
      </c>
      <c r="HQ101" s="7">
        <v>0.5</v>
      </c>
      <c r="HR101" s="7">
        <v>0.5</v>
      </c>
      <c r="HS101" s="7">
        <v>0.5</v>
      </c>
      <c r="HT101" s="7">
        <v>0.5</v>
      </c>
      <c r="HU101" s="7">
        <v>0.5</v>
      </c>
      <c r="HV101" s="7">
        <v>0.5</v>
      </c>
      <c r="HW101" s="7">
        <v>0</v>
      </c>
      <c r="HX101" s="7">
        <v>0</v>
      </c>
      <c r="HY101" s="7">
        <v>0</v>
      </c>
      <c r="HZ101" s="7">
        <v>0</v>
      </c>
      <c r="IA101" s="7">
        <v>0.25</v>
      </c>
      <c r="IB101" s="7">
        <v>0</v>
      </c>
      <c r="IC101" s="7">
        <v>0.25</v>
      </c>
      <c r="ID101" s="7">
        <v>0.25</v>
      </c>
      <c r="IE101" s="7">
        <v>0</v>
      </c>
      <c r="IF101" s="7">
        <v>0.25</v>
      </c>
      <c r="IG101" s="7">
        <v>0</v>
      </c>
      <c r="IH101" s="7">
        <v>0</v>
      </c>
      <c r="II101" s="7">
        <v>0</v>
      </c>
      <c r="IJ101" s="7">
        <v>0.25</v>
      </c>
      <c r="IK101" s="7">
        <v>0.25</v>
      </c>
      <c r="IL101" s="7">
        <v>0.25</v>
      </c>
      <c r="IM101" s="7">
        <v>0.75</v>
      </c>
      <c r="IN101" s="7">
        <v>0.5</v>
      </c>
      <c r="IO101" s="7">
        <v>0.5</v>
      </c>
      <c r="IP101" s="7">
        <v>0.5</v>
      </c>
      <c r="IQ101" s="7">
        <v>2</v>
      </c>
      <c r="IR101" s="7">
        <v>3.5</v>
      </c>
      <c r="IS101" s="7">
        <v>3</v>
      </c>
      <c r="IT101" s="7">
        <v>3</v>
      </c>
      <c r="IU101" s="7" t="s">
        <v>1050</v>
      </c>
      <c r="IW101" s="7">
        <v>4</v>
      </c>
      <c r="IX101" s="7">
        <v>4</v>
      </c>
      <c r="IY101" s="7">
        <v>421</v>
      </c>
    </row>
    <row r="102" spans="1:259" x14ac:dyDescent="0.25">
      <c r="A102" s="7">
        <v>400134</v>
      </c>
      <c r="B102" s="7" t="s">
        <v>685</v>
      </c>
      <c r="C102" s="7" t="s">
        <v>50</v>
      </c>
      <c r="D102" s="7" t="s">
        <v>88</v>
      </c>
      <c r="E102" s="7" t="s">
        <v>91</v>
      </c>
      <c r="F102" s="7">
        <v>99</v>
      </c>
      <c r="G102" s="7" t="s">
        <v>70</v>
      </c>
      <c r="H102" s="7">
        <v>99</v>
      </c>
      <c r="I102" s="7" t="s">
        <v>70</v>
      </c>
      <c r="J102" s="7">
        <v>71</v>
      </c>
      <c r="K102" s="7" t="s">
        <v>47</v>
      </c>
      <c r="L102" s="7">
        <v>9.69</v>
      </c>
      <c r="M102" s="7" t="s">
        <v>50</v>
      </c>
      <c r="N102" s="7">
        <v>94.482758621000002</v>
      </c>
      <c r="O102" s="7">
        <v>125</v>
      </c>
      <c r="P102" s="7">
        <v>125</v>
      </c>
      <c r="Q102" s="7">
        <v>11</v>
      </c>
      <c r="R102" s="7">
        <v>40</v>
      </c>
      <c r="S102" s="7">
        <v>2</v>
      </c>
      <c r="T102" s="7">
        <v>70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0.04</v>
      </c>
      <c r="AL102" s="7">
        <v>0.192</v>
      </c>
      <c r="AM102" s="7">
        <v>0.08</v>
      </c>
      <c r="AN102" s="7">
        <v>0.16800000000000001</v>
      </c>
      <c r="AO102" s="7">
        <v>0.16</v>
      </c>
      <c r="AP102" s="7">
        <v>0.12</v>
      </c>
      <c r="AQ102" s="7">
        <v>0</v>
      </c>
      <c r="AR102" s="7">
        <v>1.6E-2</v>
      </c>
      <c r="AS102" s="7">
        <v>0</v>
      </c>
      <c r="AT102" s="7">
        <v>0</v>
      </c>
      <c r="AU102" s="7">
        <v>1.6E-2</v>
      </c>
      <c r="AV102" s="7">
        <v>4.8000000000000001E-2</v>
      </c>
      <c r="AW102" s="7">
        <v>0.96</v>
      </c>
      <c r="AX102" s="7">
        <v>0.79200000000000004</v>
      </c>
      <c r="AY102" s="7">
        <v>0.92</v>
      </c>
      <c r="AZ102" s="7">
        <v>0.83199999999999996</v>
      </c>
      <c r="BA102" s="7">
        <v>0.82399999999999995</v>
      </c>
      <c r="BB102" s="7">
        <v>0.83199999999999996</v>
      </c>
      <c r="BC102" s="7">
        <v>3.96</v>
      </c>
      <c r="BD102" s="7">
        <v>3.8048780488</v>
      </c>
      <c r="BE102" s="7">
        <v>3.92</v>
      </c>
      <c r="BF102" s="7">
        <v>3.8319999999999999</v>
      </c>
      <c r="BG102" s="7">
        <v>3.8373983740000002</v>
      </c>
      <c r="BH102" s="7">
        <v>3.8739495798000001</v>
      </c>
      <c r="BI102" s="7">
        <v>8.0000000000000002E-3</v>
      </c>
      <c r="BJ102" s="7">
        <v>0</v>
      </c>
      <c r="BK102" s="7">
        <v>0</v>
      </c>
      <c r="BL102" s="7">
        <v>8.0000000000000002E-3</v>
      </c>
      <c r="BM102" s="7">
        <v>0</v>
      </c>
      <c r="BN102" s="7">
        <v>0</v>
      </c>
      <c r="BO102" s="7">
        <v>0</v>
      </c>
      <c r="BP102" s="7">
        <v>0</v>
      </c>
      <c r="BQ102" s="7">
        <v>0</v>
      </c>
      <c r="BR102" s="7">
        <v>0</v>
      </c>
      <c r="BS102" s="7">
        <v>8.0000000000000002E-3</v>
      </c>
      <c r="BT102" s="7">
        <v>8.0000000000000002E-3</v>
      </c>
      <c r="BU102" s="7">
        <v>0</v>
      </c>
      <c r="BV102" s="7">
        <v>0</v>
      </c>
      <c r="BW102" s="7">
        <v>0</v>
      </c>
      <c r="BX102" s="7">
        <v>8.0000000000000002E-3</v>
      </c>
      <c r="BY102" s="7">
        <v>8.0000000000000002E-3</v>
      </c>
      <c r="BZ102" s="7">
        <v>0</v>
      </c>
      <c r="CA102" s="7">
        <v>3.8639999999999999</v>
      </c>
      <c r="CB102" s="7">
        <v>3.8536585365999998</v>
      </c>
      <c r="CC102" s="7">
        <v>3.8548387097000001</v>
      </c>
      <c r="CD102" s="7">
        <v>3.7983870968</v>
      </c>
      <c r="CE102" s="7">
        <v>3.8225806452</v>
      </c>
      <c r="CF102" s="7">
        <v>3.8048780488</v>
      </c>
      <c r="CG102" s="7">
        <v>3.7886178862</v>
      </c>
      <c r="CH102" s="7">
        <v>3.8559999999999999</v>
      </c>
      <c r="CI102" s="7">
        <v>3.8536585365999998</v>
      </c>
      <c r="CJ102" s="7">
        <v>0.112</v>
      </c>
      <c r="CK102" s="7">
        <v>0.128</v>
      </c>
      <c r="CL102" s="7">
        <v>0.128</v>
      </c>
      <c r="CM102" s="7">
        <v>0.17599999999999999</v>
      </c>
      <c r="CN102" s="7">
        <v>0.17599999999999999</v>
      </c>
      <c r="CO102" s="7">
        <v>0.192</v>
      </c>
      <c r="CP102" s="7">
        <v>0.192</v>
      </c>
      <c r="CQ102" s="7">
        <v>0.128</v>
      </c>
      <c r="CR102" s="7">
        <v>0.14399999999999999</v>
      </c>
      <c r="CS102" s="7">
        <v>0</v>
      </c>
      <c r="CT102" s="7">
        <v>1.6E-2</v>
      </c>
      <c r="CU102" s="7">
        <v>8.0000000000000002E-3</v>
      </c>
      <c r="CV102" s="7">
        <v>8.0000000000000002E-3</v>
      </c>
      <c r="CW102" s="7">
        <v>8.0000000000000002E-3</v>
      </c>
      <c r="CX102" s="7">
        <v>1.6E-2</v>
      </c>
      <c r="CY102" s="7">
        <v>1.6E-2</v>
      </c>
      <c r="CZ102" s="7">
        <v>0</v>
      </c>
      <c r="DA102" s="7">
        <v>1.6E-2</v>
      </c>
      <c r="DB102" s="7">
        <v>0.88</v>
      </c>
      <c r="DC102" s="7">
        <v>0.84799999999999998</v>
      </c>
      <c r="DD102" s="7">
        <v>0.85599999999999998</v>
      </c>
      <c r="DE102" s="7">
        <v>0.80800000000000005</v>
      </c>
      <c r="DF102" s="7">
        <v>0.81599999999999995</v>
      </c>
      <c r="DG102" s="7">
        <v>0.79200000000000004</v>
      </c>
      <c r="DH102" s="7">
        <v>0.78400000000000003</v>
      </c>
      <c r="DI102" s="7">
        <v>0.86399999999999999</v>
      </c>
      <c r="DJ102" s="7">
        <v>0.84</v>
      </c>
      <c r="DK102" s="7">
        <v>8.0000000000000002E-3</v>
      </c>
      <c r="DL102" s="7">
        <v>8.0000000000000002E-3</v>
      </c>
      <c r="DM102" s="7">
        <v>8.0000000000000002E-3</v>
      </c>
      <c r="DN102" s="7">
        <v>8.0000000000000002E-3</v>
      </c>
      <c r="DO102" s="7">
        <v>8.0000000000000002E-3</v>
      </c>
      <c r="DP102" s="7">
        <v>8.0000000000000002E-3</v>
      </c>
      <c r="DQ102" s="7">
        <v>7.1999999999999995E-2</v>
      </c>
      <c r="DR102" s="7">
        <v>0.08</v>
      </c>
      <c r="DS102" s="7">
        <v>0.08</v>
      </c>
      <c r="DT102" s="7">
        <v>8.0000000000000002E-3</v>
      </c>
      <c r="DU102" s="7">
        <v>0</v>
      </c>
      <c r="DV102" s="7">
        <v>0</v>
      </c>
      <c r="DW102" s="7">
        <v>0</v>
      </c>
      <c r="DX102" s="7">
        <v>0</v>
      </c>
      <c r="DY102" s="7">
        <v>0</v>
      </c>
      <c r="DZ102" s="7">
        <v>0</v>
      </c>
      <c r="EA102" s="7">
        <v>2.4E-2</v>
      </c>
      <c r="EB102" s="7">
        <v>0</v>
      </c>
      <c r="EC102" s="7">
        <v>5.6000000000000001E-2</v>
      </c>
      <c r="ED102" s="7">
        <v>0.12</v>
      </c>
      <c r="EE102" s="7">
        <v>0.104</v>
      </c>
      <c r="EF102" s="7">
        <v>0.112</v>
      </c>
      <c r="EG102" s="7">
        <v>4.8000000000000001E-2</v>
      </c>
      <c r="EH102" s="7">
        <v>4.8000000000000001E-2</v>
      </c>
      <c r="EI102" s="7">
        <v>0.14399999999999999</v>
      </c>
      <c r="EJ102" s="7">
        <v>0.112</v>
      </c>
      <c r="EK102" s="7">
        <v>0.13600000000000001</v>
      </c>
      <c r="EL102" s="7">
        <v>0.92800000000000005</v>
      </c>
      <c r="EM102" s="7">
        <v>0.872</v>
      </c>
      <c r="EN102" s="7">
        <v>0.88800000000000001</v>
      </c>
      <c r="EO102" s="7">
        <v>0.86399999999999999</v>
      </c>
      <c r="EP102" s="7">
        <v>0.92800000000000005</v>
      </c>
      <c r="EQ102" s="7">
        <v>0.89600000000000002</v>
      </c>
      <c r="ER102" s="7">
        <v>0.73599999999999999</v>
      </c>
      <c r="ES102" s="7">
        <v>0.73599999999999999</v>
      </c>
      <c r="ET102" s="7">
        <v>0.74399999999999999</v>
      </c>
      <c r="EU102" s="7">
        <v>0</v>
      </c>
      <c r="EV102" s="7">
        <v>0</v>
      </c>
      <c r="EW102" s="7">
        <v>0</v>
      </c>
      <c r="EX102" s="7">
        <v>1.6E-2</v>
      </c>
      <c r="EY102" s="7">
        <v>1.6E-2</v>
      </c>
      <c r="EZ102" s="7">
        <v>4.8000000000000001E-2</v>
      </c>
      <c r="FA102" s="7">
        <v>4.8000000000000001E-2</v>
      </c>
      <c r="FB102" s="7">
        <v>4.8000000000000001E-2</v>
      </c>
      <c r="FC102" s="7">
        <v>0.04</v>
      </c>
      <c r="FD102" s="7">
        <v>3.9039999999999999</v>
      </c>
      <c r="FE102" s="7">
        <v>3.8559999999999999</v>
      </c>
      <c r="FF102" s="7">
        <v>3.8719999999999999</v>
      </c>
      <c r="FG102" s="7">
        <v>3.8617886178999998</v>
      </c>
      <c r="FH102" s="7">
        <v>3.9268292683000001</v>
      </c>
      <c r="FI102" s="7">
        <v>3.9243697479000001</v>
      </c>
      <c r="FJ102" s="7">
        <v>3.6218487394999999</v>
      </c>
      <c r="FK102" s="7">
        <v>3.5798319327999999</v>
      </c>
      <c r="FL102" s="7">
        <v>3.6083333333000001</v>
      </c>
      <c r="FM102" s="7">
        <v>0</v>
      </c>
      <c r="FN102" s="7">
        <v>0</v>
      </c>
      <c r="FO102" s="7">
        <v>0</v>
      </c>
      <c r="FP102" s="7">
        <v>0</v>
      </c>
      <c r="FQ102" s="7">
        <v>1.6E-2</v>
      </c>
      <c r="FR102" s="7">
        <v>2.4E-2</v>
      </c>
      <c r="FS102" s="7">
        <v>1.6E-2</v>
      </c>
      <c r="FT102" s="7">
        <v>8.0000000000000002E-3</v>
      </c>
      <c r="FU102" s="7">
        <v>7.1999999999999995E-2</v>
      </c>
      <c r="FV102" s="7">
        <v>0.86399999999999999</v>
      </c>
      <c r="FW102" s="7">
        <v>0</v>
      </c>
      <c r="FX102" s="7">
        <v>0.57599999999999996</v>
      </c>
      <c r="FY102" s="7">
        <v>0.45600000000000002</v>
      </c>
      <c r="FZ102" s="7">
        <v>0.504</v>
      </c>
      <c r="GA102" s="7">
        <v>7.1999999999999995E-2</v>
      </c>
      <c r="GB102" s="7">
        <v>0.17599999999999999</v>
      </c>
      <c r="GC102" s="7">
        <v>0.104</v>
      </c>
      <c r="GD102" s="7">
        <v>0.17599999999999999</v>
      </c>
      <c r="GE102" s="7">
        <v>0.23200000000000001</v>
      </c>
      <c r="GF102" s="7">
        <v>0.152</v>
      </c>
      <c r="GG102" s="7">
        <v>0.16</v>
      </c>
      <c r="GH102" s="7">
        <v>0.12</v>
      </c>
      <c r="GI102" s="7">
        <v>0.192</v>
      </c>
      <c r="GJ102" s="7">
        <v>1.6E-2</v>
      </c>
      <c r="GK102" s="7">
        <v>1.6E-2</v>
      </c>
      <c r="GL102" s="7">
        <v>4.8000000000000001E-2</v>
      </c>
      <c r="GM102" s="7">
        <v>0</v>
      </c>
      <c r="GN102" s="7">
        <v>0</v>
      </c>
      <c r="GO102" s="7">
        <v>0</v>
      </c>
      <c r="GP102" s="7">
        <v>0</v>
      </c>
      <c r="GQ102" s="7">
        <v>0.624</v>
      </c>
      <c r="GR102" s="7">
        <v>3.2000000000000001E-2</v>
      </c>
      <c r="GS102" s="7">
        <v>8.0000000000000002E-3</v>
      </c>
      <c r="GT102" s="7">
        <v>0.04</v>
      </c>
      <c r="GU102" s="7">
        <v>0</v>
      </c>
      <c r="GV102" s="7">
        <v>0</v>
      </c>
      <c r="GW102" s="7">
        <v>0.29599999999999999</v>
      </c>
      <c r="GX102" s="7">
        <v>0.30399999999999999</v>
      </c>
      <c r="GY102" s="7">
        <v>0.96</v>
      </c>
      <c r="GZ102" s="7">
        <v>0.92800000000000005</v>
      </c>
      <c r="HA102" s="7">
        <v>8.0000000000000002E-3</v>
      </c>
      <c r="HB102" s="7">
        <v>8.0000000000000002E-3</v>
      </c>
      <c r="HC102" s="7">
        <v>4.8000000000000001E-2</v>
      </c>
      <c r="HD102" s="7">
        <v>0.63200000000000001</v>
      </c>
      <c r="HE102" s="7">
        <v>0</v>
      </c>
      <c r="HF102" s="7">
        <v>0</v>
      </c>
      <c r="HG102" s="7">
        <v>0.08</v>
      </c>
      <c r="HH102" s="7">
        <v>7.1999999999999995E-2</v>
      </c>
      <c r="HI102" s="7">
        <v>0</v>
      </c>
      <c r="HJ102" s="7">
        <v>0</v>
      </c>
      <c r="HK102" s="7">
        <v>0</v>
      </c>
      <c r="HL102" s="7">
        <v>0</v>
      </c>
      <c r="HM102" s="7">
        <v>0.89600000000000002</v>
      </c>
      <c r="HN102" s="7">
        <v>0.88800000000000001</v>
      </c>
      <c r="HO102" s="7">
        <v>0</v>
      </c>
      <c r="HP102" s="7">
        <v>8.0000000000000002E-3</v>
      </c>
      <c r="HQ102" s="7">
        <v>3.2000000000000001E-2</v>
      </c>
      <c r="HR102" s="7">
        <v>3.2000000000000001E-2</v>
      </c>
      <c r="HS102" s="7">
        <v>1.6E-2</v>
      </c>
      <c r="HT102" s="7">
        <v>3.2000000000000001E-2</v>
      </c>
      <c r="HU102" s="7">
        <v>3.2000000000000001E-2</v>
      </c>
      <c r="HV102" s="7">
        <v>2.4E-2</v>
      </c>
      <c r="HW102" s="7">
        <v>0</v>
      </c>
      <c r="HX102" s="7">
        <v>0</v>
      </c>
      <c r="HY102" s="7">
        <v>0</v>
      </c>
      <c r="HZ102" s="7">
        <v>0</v>
      </c>
      <c r="IA102" s="7">
        <v>0</v>
      </c>
      <c r="IB102" s="7">
        <v>0</v>
      </c>
      <c r="IC102" s="7">
        <v>8.0000000000000002E-3</v>
      </c>
      <c r="ID102" s="7">
        <v>0</v>
      </c>
      <c r="IE102" s="7">
        <v>8.7999999999999995E-2</v>
      </c>
      <c r="IF102" s="7">
        <v>0.14399999999999999</v>
      </c>
      <c r="IG102" s="7">
        <v>0.104</v>
      </c>
      <c r="IH102" s="7">
        <v>0.14399999999999999</v>
      </c>
      <c r="II102" s="7">
        <v>0.89600000000000002</v>
      </c>
      <c r="IJ102" s="7">
        <v>0.83199999999999996</v>
      </c>
      <c r="IK102" s="7">
        <v>0.872</v>
      </c>
      <c r="IL102" s="7">
        <v>0.80800000000000005</v>
      </c>
      <c r="IM102" s="7">
        <v>1.6E-2</v>
      </c>
      <c r="IN102" s="7">
        <v>2.4E-2</v>
      </c>
      <c r="IO102" s="7">
        <v>1.6E-2</v>
      </c>
      <c r="IP102" s="7">
        <v>4.8000000000000001E-2</v>
      </c>
      <c r="IQ102" s="7">
        <v>3.9105691057</v>
      </c>
      <c r="IR102" s="7">
        <v>3.8524590164000001</v>
      </c>
      <c r="IS102" s="7">
        <v>3.8780487804999999</v>
      </c>
      <c r="IT102" s="7">
        <v>3.8487394957999999</v>
      </c>
      <c r="IU102" s="7" t="s">
        <v>1051</v>
      </c>
      <c r="IV102" s="7" t="s">
        <v>1018</v>
      </c>
      <c r="IW102" s="7">
        <v>125</v>
      </c>
      <c r="IX102" s="7">
        <v>137</v>
      </c>
      <c r="IY102" s="7">
        <v>145</v>
      </c>
    </row>
    <row r="103" spans="1:259" x14ac:dyDescent="0.25">
      <c r="A103" s="7">
        <v>400135</v>
      </c>
      <c r="B103" s="7" t="s">
        <v>693</v>
      </c>
      <c r="D103" s="7" t="s">
        <v>88</v>
      </c>
      <c r="E103" s="7" t="s">
        <v>53</v>
      </c>
      <c r="M103" s="7" t="s">
        <v>50</v>
      </c>
      <c r="IU103" s="7" t="s">
        <v>1052</v>
      </c>
      <c r="IY103" s="7">
        <v>180</v>
      </c>
    </row>
    <row r="104" spans="1:259" x14ac:dyDescent="0.25">
      <c r="A104" s="7">
        <v>400136</v>
      </c>
      <c r="B104" s="7" t="s">
        <v>695</v>
      </c>
      <c r="D104" s="7" t="s">
        <v>88</v>
      </c>
      <c r="E104" s="7" t="s">
        <v>53</v>
      </c>
      <c r="M104" s="7" t="s">
        <v>50</v>
      </c>
      <c r="N104" s="7">
        <v>16.964285713999999</v>
      </c>
      <c r="O104" s="7">
        <v>17</v>
      </c>
      <c r="P104" s="7">
        <v>17</v>
      </c>
      <c r="Q104" s="7">
        <v>0</v>
      </c>
      <c r="R104" s="7">
        <v>15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1</v>
      </c>
      <c r="Y104" s="7">
        <v>0</v>
      </c>
      <c r="Z104" s="7">
        <v>0</v>
      </c>
      <c r="AA104" s="7">
        <v>0</v>
      </c>
      <c r="AB104" s="7">
        <v>5.8823529399999998E-2</v>
      </c>
      <c r="AC104" s="7">
        <v>0</v>
      </c>
      <c r="AD104" s="7">
        <v>5.8823529399999998E-2</v>
      </c>
      <c r="AE104" s="7">
        <v>0</v>
      </c>
      <c r="AF104" s="7">
        <v>0</v>
      </c>
      <c r="AG104" s="7">
        <v>0</v>
      </c>
      <c r="AH104" s="7">
        <v>5.8823529399999998E-2</v>
      </c>
      <c r="AI104" s="7">
        <v>0</v>
      </c>
      <c r="AJ104" s="7">
        <v>0.1764705882</v>
      </c>
      <c r="AK104" s="7">
        <v>0.35294117650000001</v>
      </c>
      <c r="AL104" s="7">
        <v>0.23529411759999999</v>
      </c>
      <c r="AM104" s="7">
        <v>0.47058823529999999</v>
      </c>
      <c r="AN104" s="7">
        <v>0.1764705882</v>
      </c>
      <c r="AO104" s="7">
        <v>0.47058823529999999</v>
      </c>
      <c r="AP104" s="7">
        <v>0.41176470590000003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0.64705882349999999</v>
      </c>
      <c r="AX104" s="7">
        <v>0.76470588240000004</v>
      </c>
      <c r="AY104" s="7">
        <v>0.52941176469999995</v>
      </c>
      <c r="AZ104" s="7">
        <v>0.70588235290000001</v>
      </c>
      <c r="BA104" s="7">
        <v>0.52941176469999995</v>
      </c>
      <c r="BB104" s="7">
        <v>0.35294117650000001</v>
      </c>
      <c r="BC104" s="7">
        <v>3.6470588235000001</v>
      </c>
      <c r="BD104" s="7">
        <v>3.7647058823999999</v>
      </c>
      <c r="BE104" s="7">
        <v>3.5294117646999998</v>
      </c>
      <c r="BF104" s="7">
        <v>3.5294117646999998</v>
      </c>
      <c r="BG104" s="7">
        <v>3.5294117646999998</v>
      </c>
      <c r="BH104" s="7">
        <v>3.0588235294000001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0.1176470588</v>
      </c>
      <c r="BP104" s="7">
        <v>0</v>
      </c>
      <c r="BQ104" s="7">
        <v>5.8823529399999998E-2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0.1176470588</v>
      </c>
      <c r="BZ104" s="7">
        <v>0</v>
      </c>
      <c r="CA104" s="7">
        <v>3.8823529412000002</v>
      </c>
      <c r="CB104" s="7">
        <v>3.7647058823999999</v>
      </c>
      <c r="CC104" s="7">
        <v>3.875</v>
      </c>
      <c r="CD104" s="7">
        <v>3.8235294118000001</v>
      </c>
      <c r="CE104" s="7">
        <v>3.8823529412000002</v>
      </c>
      <c r="CF104" s="7">
        <v>3.7058823528999998</v>
      </c>
      <c r="CG104" s="7">
        <v>3.2941176471000002</v>
      </c>
      <c r="CH104" s="7">
        <v>3.5882352941</v>
      </c>
      <c r="CI104" s="7">
        <v>3.5294117646999998</v>
      </c>
      <c r="CJ104" s="7">
        <v>0.1176470588</v>
      </c>
      <c r="CK104" s="7">
        <v>0.23529411759999999</v>
      </c>
      <c r="CL104" s="7">
        <v>0.1176470588</v>
      </c>
      <c r="CM104" s="7">
        <v>0.1764705882</v>
      </c>
      <c r="CN104" s="7">
        <v>0.1176470588</v>
      </c>
      <c r="CO104" s="7">
        <v>0.29411764709999999</v>
      </c>
      <c r="CP104" s="7">
        <v>0.35294117650000001</v>
      </c>
      <c r="CQ104" s="7">
        <v>0.1764705882</v>
      </c>
      <c r="CR104" s="7">
        <v>0.29411764709999999</v>
      </c>
      <c r="CS104" s="7">
        <v>0</v>
      </c>
      <c r="CT104" s="7">
        <v>0</v>
      </c>
      <c r="CU104" s="7">
        <v>5.8823529399999998E-2</v>
      </c>
      <c r="CV104" s="7">
        <v>0</v>
      </c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>
        <v>0.88235294119999996</v>
      </c>
      <c r="DC104" s="7">
        <v>0.76470588240000004</v>
      </c>
      <c r="DD104" s="7">
        <v>0.82352941180000006</v>
      </c>
      <c r="DE104" s="7">
        <v>0.82352941180000006</v>
      </c>
      <c r="DF104" s="7">
        <v>0.88235294119999996</v>
      </c>
      <c r="DG104" s="7">
        <v>0.70588235290000001</v>
      </c>
      <c r="DH104" s="7">
        <v>0.52941176469999995</v>
      </c>
      <c r="DI104" s="7">
        <v>0.70588235290000001</v>
      </c>
      <c r="DJ104" s="7">
        <v>0.64705882349999999</v>
      </c>
      <c r="DK104" s="7">
        <v>0.1176470588</v>
      </c>
      <c r="DL104" s="7">
        <v>0</v>
      </c>
      <c r="DM104" s="7">
        <v>0</v>
      </c>
      <c r="DN104" s="7">
        <v>5.8823529399999998E-2</v>
      </c>
      <c r="DO104" s="7">
        <v>0</v>
      </c>
      <c r="DP104" s="7">
        <v>5.8823529399999998E-2</v>
      </c>
      <c r="DQ104" s="7">
        <v>0.1176470588</v>
      </c>
      <c r="DR104" s="7">
        <v>0</v>
      </c>
      <c r="DS104" s="7">
        <v>0</v>
      </c>
      <c r="DT104" s="7">
        <v>0</v>
      </c>
      <c r="DU104" s="7">
        <v>5.8823529399999998E-2</v>
      </c>
      <c r="DV104" s="7">
        <v>0</v>
      </c>
      <c r="DW104" s="7">
        <v>0</v>
      </c>
      <c r="DX104" s="7">
        <v>5.8823529399999998E-2</v>
      </c>
      <c r="DY104" s="7">
        <v>5.8823529399999998E-2</v>
      </c>
      <c r="DZ104" s="7">
        <v>0</v>
      </c>
      <c r="EA104" s="7">
        <v>5.8823529399999998E-2</v>
      </c>
      <c r="EB104" s="7">
        <v>0.1764705882</v>
      </c>
      <c r="EC104" s="7">
        <v>0.35294117650000001</v>
      </c>
      <c r="ED104" s="7">
        <v>0.47058823529999999</v>
      </c>
      <c r="EE104" s="7">
        <v>0.47058823529999999</v>
      </c>
      <c r="EF104" s="7">
        <v>0.47058823529999999</v>
      </c>
      <c r="EG104" s="7">
        <v>0.1764705882</v>
      </c>
      <c r="EH104" s="7">
        <v>0.29411764709999999</v>
      </c>
      <c r="EI104" s="7">
        <v>0.29411764709999999</v>
      </c>
      <c r="EJ104" s="7">
        <v>0.23529411759999999</v>
      </c>
      <c r="EK104" s="7">
        <v>0.35294117650000001</v>
      </c>
      <c r="EL104" s="7">
        <v>0.47058823529999999</v>
      </c>
      <c r="EM104" s="7">
        <v>0.41176470590000003</v>
      </c>
      <c r="EN104" s="7">
        <v>0.47058823529999999</v>
      </c>
      <c r="EO104" s="7">
        <v>0.41176470590000003</v>
      </c>
      <c r="EP104" s="7">
        <v>0.70588235290000001</v>
      </c>
      <c r="EQ104" s="7">
        <v>0.52941176469999995</v>
      </c>
      <c r="ER104" s="7">
        <v>0.52941176469999995</v>
      </c>
      <c r="ES104" s="7">
        <v>0.64705882349999999</v>
      </c>
      <c r="ET104" s="7">
        <v>0.41176470590000003</v>
      </c>
      <c r="EU104" s="7">
        <v>5.8823529399999998E-2</v>
      </c>
      <c r="EV104" s="7">
        <v>5.8823529399999998E-2</v>
      </c>
      <c r="EW104" s="7">
        <v>5.8823529399999998E-2</v>
      </c>
      <c r="EX104" s="7">
        <v>5.8823529399999998E-2</v>
      </c>
      <c r="EY104" s="7">
        <v>5.8823529399999998E-2</v>
      </c>
      <c r="EZ104" s="7">
        <v>5.8823529399999998E-2</v>
      </c>
      <c r="FA104" s="7">
        <v>5.8823529399999998E-2</v>
      </c>
      <c r="FB104" s="7">
        <v>5.8823529399999998E-2</v>
      </c>
      <c r="FC104" s="7">
        <v>5.8823529399999998E-2</v>
      </c>
      <c r="FD104" s="7">
        <v>3.25</v>
      </c>
      <c r="FE104" s="7">
        <v>3.375</v>
      </c>
      <c r="FF104" s="7">
        <v>3.5</v>
      </c>
      <c r="FG104" s="7">
        <v>3.3125</v>
      </c>
      <c r="FH104" s="7">
        <v>3.6875</v>
      </c>
      <c r="FI104" s="7">
        <v>3.375</v>
      </c>
      <c r="FJ104" s="7">
        <v>3.3125</v>
      </c>
      <c r="FK104" s="7">
        <v>3.625</v>
      </c>
      <c r="FL104" s="7">
        <v>3.25</v>
      </c>
      <c r="FM104" s="7">
        <v>0</v>
      </c>
      <c r="FN104" s="7">
        <v>0</v>
      </c>
      <c r="FO104" s="7">
        <v>0</v>
      </c>
      <c r="FP104" s="7">
        <v>0</v>
      </c>
      <c r="FQ104" s="7">
        <v>0</v>
      </c>
      <c r="FR104" s="7">
        <v>5.8823529399999998E-2</v>
      </c>
      <c r="FS104" s="7">
        <v>0.1176470588</v>
      </c>
      <c r="FT104" s="7">
        <v>0.23529411759999999</v>
      </c>
      <c r="FU104" s="7">
        <v>0.1764705882</v>
      </c>
      <c r="FV104" s="7">
        <v>0.35294117650000001</v>
      </c>
      <c r="FW104" s="7">
        <v>5.8823529399999998E-2</v>
      </c>
      <c r="FX104" s="7">
        <v>0.41176470590000003</v>
      </c>
      <c r="FY104" s="7">
        <v>0.47058823529999999</v>
      </c>
      <c r="FZ104" s="7">
        <v>5.8823529399999998E-2</v>
      </c>
      <c r="GA104" s="7">
        <v>0.1764705882</v>
      </c>
      <c r="GB104" s="7">
        <v>0.1176470588</v>
      </c>
      <c r="GC104" s="7">
        <v>0.1764705882</v>
      </c>
      <c r="GD104" s="7">
        <v>5.8823529399999998E-2</v>
      </c>
      <c r="GE104" s="7">
        <v>5.8823529399999998E-2</v>
      </c>
      <c r="GF104" s="7">
        <v>0.29411764709999999</v>
      </c>
      <c r="GG104" s="7">
        <v>0.1176470588</v>
      </c>
      <c r="GH104" s="7">
        <v>0.1176470588</v>
      </c>
      <c r="GI104" s="7">
        <v>0.35294117650000001</v>
      </c>
      <c r="GJ104" s="7">
        <v>0.23529411759999999</v>
      </c>
      <c r="GK104" s="7">
        <v>0.23529411759999999</v>
      </c>
      <c r="GL104" s="7">
        <v>0.1176470588</v>
      </c>
      <c r="GM104" s="7">
        <v>0</v>
      </c>
      <c r="GN104" s="7">
        <v>0</v>
      </c>
      <c r="GO104" s="7">
        <v>0</v>
      </c>
      <c r="GP104" s="7">
        <v>0</v>
      </c>
      <c r="GQ104" s="7">
        <v>0.1764705882</v>
      </c>
      <c r="GR104" s="7">
        <v>0</v>
      </c>
      <c r="GS104" s="7">
        <v>0.23529411759999999</v>
      </c>
      <c r="GT104" s="7">
        <v>0.23529411759999999</v>
      </c>
      <c r="GU104" s="7">
        <v>0.29411764709999999</v>
      </c>
      <c r="GV104" s="7">
        <v>0.35294117650000001</v>
      </c>
      <c r="GW104" s="7">
        <v>0.35294117650000001</v>
      </c>
      <c r="GX104" s="7">
        <v>0.35294117650000001</v>
      </c>
      <c r="GY104" s="7">
        <v>0.52941176469999995</v>
      </c>
      <c r="GZ104" s="7">
        <v>0.52941176469999995</v>
      </c>
      <c r="HA104" s="7">
        <v>0.35294117650000001</v>
      </c>
      <c r="HB104" s="7">
        <v>0.35294117650000001</v>
      </c>
      <c r="HC104" s="7">
        <v>0.29411764709999999</v>
      </c>
      <c r="HD104" s="7">
        <v>0.58823529409999997</v>
      </c>
      <c r="HE104" s="7">
        <v>0.1176470588</v>
      </c>
      <c r="HF104" s="7">
        <v>0.1176470588</v>
      </c>
      <c r="HG104" s="7">
        <v>0.29411764709999999</v>
      </c>
      <c r="HH104" s="7">
        <v>0.23529411759999999</v>
      </c>
      <c r="HI104" s="7">
        <v>0.1176470588</v>
      </c>
      <c r="HJ104" s="7">
        <v>0</v>
      </c>
      <c r="HK104" s="7">
        <v>0</v>
      </c>
      <c r="HL104" s="7">
        <v>0</v>
      </c>
      <c r="HM104" s="7">
        <v>0</v>
      </c>
      <c r="HN104" s="7">
        <v>0</v>
      </c>
      <c r="HO104" s="7">
        <v>0</v>
      </c>
      <c r="HP104" s="7">
        <v>0</v>
      </c>
      <c r="HQ104" s="7">
        <v>0.1176470588</v>
      </c>
      <c r="HR104" s="7">
        <v>0.1176470588</v>
      </c>
      <c r="HS104" s="7">
        <v>5.8823529399999998E-2</v>
      </c>
      <c r="HT104" s="7">
        <v>5.8823529399999998E-2</v>
      </c>
      <c r="HU104" s="7">
        <v>5.8823529399999998E-2</v>
      </c>
      <c r="HV104" s="7">
        <v>5.8823529399999998E-2</v>
      </c>
      <c r="HW104" s="7">
        <v>5.8823529399999998E-2</v>
      </c>
      <c r="HX104" s="7">
        <v>0</v>
      </c>
      <c r="HY104" s="7">
        <v>5.8823529399999998E-2</v>
      </c>
      <c r="HZ104" s="7">
        <v>5.8823529399999998E-2</v>
      </c>
      <c r="IA104" s="7">
        <v>0</v>
      </c>
      <c r="IB104" s="7">
        <v>0</v>
      </c>
      <c r="IC104" s="7">
        <v>5.8823529399999998E-2</v>
      </c>
      <c r="ID104" s="7">
        <v>0.1764705882</v>
      </c>
      <c r="IE104" s="7">
        <v>0.58823529409999997</v>
      </c>
      <c r="IF104" s="7">
        <v>0.47058823529999999</v>
      </c>
      <c r="IG104" s="7">
        <v>0.52941176469999995</v>
      </c>
      <c r="IH104" s="7">
        <v>0.41176470590000003</v>
      </c>
      <c r="II104" s="7">
        <v>0.29411764709999999</v>
      </c>
      <c r="IJ104" s="7">
        <v>0.41176470590000003</v>
      </c>
      <c r="IK104" s="7">
        <v>0.29411764709999999</v>
      </c>
      <c r="IL104" s="7">
        <v>0.1764705882</v>
      </c>
      <c r="IM104" s="7">
        <v>5.8823529399999998E-2</v>
      </c>
      <c r="IN104" s="7">
        <v>0.1176470588</v>
      </c>
      <c r="IO104" s="7">
        <v>5.8823529399999998E-2</v>
      </c>
      <c r="IP104" s="7">
        <v>0.1764705882</v>
      </c>
      <c r="IQ104" s="7">
        <v>3.1875</v>
      </c>
      <c r="IR104" s="7">
        <v>3.4666666667000001</v>
      </c>
      <c r="IS104" s="7">
        <v>3.125</v>
      </c>
      <c r="IT104" s="7">
        <v>2.8571428570999999</v>
      </c>
      <c r="IU104" s="7" t="s">
        <v>1053</v>
      </c>
      <c r="IW104" s="7">
        <v>17</v>
      </c>
      <c r="IX104" s="7">
        <v>19</v>
      </c>
      <c r="IY104" s="7">
        <v>112</v>
      </c>
    </row>
    <row r="105" spans="1:259" x14ac:dyDescent="0.25">
      <c r="A105" s="7">
        <v>400137</v>
      </c>
      <c r="B105" s="7" t="s">
        <v>409</v>
      </c>
      <c r="C105" s="7" t="s">
        <v>50</v>
      </c>
      <c r="D105" s="7" t="s">
        <v>88</v>
      </c>
      <c r="E105" s="154">
        <v>0.34</v>
      </c>
      <c r="F105" s="7">
        <v>88</v>
      </c>
      <c r="G105" s="7" t="s">
        <v>70</v>
      </c>
      <c r="H105" s="7">
        <v>73</v>
      </c>
      <c r="I105" s="7" t="s">
        <v>47</v>
      </c>
      <c r="J105" s="7">
        <v>73</v>
      </c>
      <c r="K105" s="7" t="s">
        <v>47</v>
      </c>
      <c r="L105" s="7">
        <v>8.7799999999999994</v>
      </c>
      <c r="M105" s="7" t="s">
        <v>50</v>
      </c>
      <c r="N105" s="7">
        <v>34.4</v>
      </c>
      <c r="O105" s="7">
        <v>36</v>
      </c>
      <c r="P105" s="7">
        <v>36</v>
      </c>
      <c r="Q105" s="7">
        <v>0</v>
      </c>
      <c r="R105" s="7">
        <v>33</v>
      </c>
      <c r="S105" s="7">
        <v>0</v>
      </c>
      <c r="T105" s="7">
        <v>0</v>
      </c>
      <c r="U105" s="7">
        <v>1</v>
      </c>
      <c r="V105" s="7">
        <v>0</v>
      </c>
      <c r="W105" s="7">
        <v>1</v>
      </c>
      <c r="X105" s="7">
        <v>1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5.5555555600000001E-2</v>
      </c>
      <c r="AE105" s="7">
        <v>2.77777778E-2</v>
      </c>
      <c r="AF105" s="7">
        <v>2.77777778E-2</v>
      </c>
      <c r="AG105" s="7">
        <v>2.77777778E-2</v>
      </c>
      <c r="AH105" s="7">
        <v>0</v>
      </c>
      <c r="AI105" s="7">
        <v>5.5555555600000001E-2</v>
      </c>
      <c r="AJ105" s="7">
        <v>0.27777777780000001</v>
      </c>
      <c r="AK105" s="7">
        <v>5.5555555600000001E-2</v>
      </c>
      <c r="AL105" s="7">
        <v>8.3333333300000006E-2</v>
      </c>
      <c r="AM105" s="7">
        <v>0.11111111110000001</v>
      </c>
      <c r="AN105" s="7">
        <v>0.22222222220000001</v>
      </c>
      <c r="AO105" s="7">
        <v>0.36111111109999999</v>
      </c>
      <c r="AP105" s="7">
        <v>0.16666666669999999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0.91666666669999997</v>
      </c>
      <c r="AX105" s="7">
        <v>0.88888888889999995</v>
      </c>
      <c r="AY105" s="7">
        <v>0.86111111110000005</v>
      </c>
      <c r="AZ105" s="7">
        <v>0.77777777780000001</v>
      </c>
      <c r="BA105" s="7">
        <v>0.58333333330000003</v>
      </c>
      <c r="BB105" s="7">
        <v>0.5</v>
      </c>
      <c r="BC105" s="7">
        <v>3.8888888889</v>
      </c>
      <c r="BD105" s="7">
        <v>3.8611111111</v>
      </c>
      <c r="BE105" s="7">
        <v>3.8333333333000001</v>
      </c>
      <c r="BF105" s="7">
        <v>3.7777777777999999</v>
      </c>
      <c r="BG105" s="7">
        <v>3.5277777777999999</v>
      </c>
      <c r="BH105" s="7">
        <v>3.1111111111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2.77777778E-2</v>
      </c>
      <c r="BP105" s="7">
        <v>0.11111111110000001</v>
      </c>
      <c r="BQ105" s="7">
        <v>8.3333333300000006E-2</v>
      </c>
      <c r="BR105" s="7">
        <v>0</v>
      </c>
      <c r="BS105" s="7">
        <v>0</v>
      </c>
      <c r="BT105" s="7">
        <v>0</v>
      </c>
      <c r="BU105" s="7">
        <v>5.5555555600000001E-2</v>
      </c>
      <c r="BV105" s="7">
        <v>2.77777778E-2</v>
      </c>
      <c r="BW105" s="7">
        <v>5.5555555600000001E-2</v>
      </c>
      <c r="BX105" s="7">
        <v>0.11111111110000001</v>
      </c>
      <c r="BY105" s="7">
        <v>0.11111111110000001</v>
      </c>
      <c r="BZ105" s="7">
        <v>5.5555555600000001E-2</v>
      </c>
      <c r="CA105" s="7">
        <v>3.8333333333000001</v>
      </c>
      <c r="CB105" s="7">
        <v>3.75</v>
      </c>
      <c r="CC105" s="7">
        <v>3.75</v>
      </c>
      <c r="CD105" s="7">
        <v>3.7222222222000001</v>
      </c>
      <c r="CE105" s="7">
        <v>3.6666666666999999</v>
      </c>
      <c r="CF105" s="7">
        <v>3.5833333333000001</v>
      </c>
      <c r="CG105" s="7">
        <v>3.3888888889</v>
      </c>
      <c r="CH105" s="7">
        <v>3.2777777777999999</v>
      </c>
      <c r="CI105" s="7">
        <v>3.3888888889</v>
      </c>
      <c r="CJ105" s="7">
        <v>0.16666666669999999</v>
      </c>
      <c r="CK105" s="7">
        <v>0.25</v>
      </c>
      <c r="CL105" s="7">
        <v>0.25</v>
      </c>
      <c r="CM105" s="7">
        <v>0.16666666669999999</v>
      </c>
      <c r="CN105" s="7">
        <v>0.27777777780000001</v>
      </c>
      <c r="CO105" s="7">
        <v>0.30555555559999997</v>
      </c>
      <c r="CP105" s="7">
        <v>0.30555555559999997</v>
      </c>
      <c r="CQ105" s="7">
        <v>0.16666666669999999</v>
      </c>
      <c r="CR105" s="7">
        <v>0.25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>
        <v>0.83333333330000003</v>
      </c>
      <c r="DC105" s="7">
        <v>0.75</v>
      </c>
      <c r="DD105" s="7">
        <v>0.75</v>
      </c>
      <c r="DE105" s="7">
        <v>0.77777777780000001</v>
      </c>
      <c r="DF105" s="7">
        <v>0.69444444439999997</v>
      </c>
      <c r="DG105" s="7">
        <v>0.63888888889999995</v>
      </c>
      <c r="DH105" s="7">
        <v>0.55555555560000003</v>
      </c>
      <c r="DI105" s="7">
        <v>0.61111111110000005</v>
      </c>
      <c r="DJ105" s="7">
        <v>0.61111111110000005</v>
      </c>
      <c r="DK105" s="7">
        <v>0.77777777780000001</v>
      </c>
      <c r="DL105" s="7">
        <v>0</v>
      </c>
      <c r="DM105" s="7">
        <v>0</v>
      </c>
      <c r="DN105" s="7">
        <v>0</v>
      </c>
      <c r="DO105" s="7">
        <v>0</v>
      </c>
      <c r="DP105" s="7">
        <v>0</v>
      </c>
      <c r="DQ105" s="7">
        <v>5.5555555600000001E-2</v>
      </c>
      <c r="DR105" s="7">
        <v>0</v>
      </c>
      <c r="DS105" s="7">
        <v>5.5555555600000001E-2</v>
      </c>
      <c r="DT105" s="7">
        <v>0.1944444444</v>
      </c>
      <c r="DU105" s="7">
        <v>0.11111111110000001</v>
      </c>
      <c r="DV105" s="7">
        <v>0.11111111110000001</v>
      </c>
      <c r="DW105" s="7">
        <v>0.11111111110000001</v>
      </c>
      <c r="DX105" s="7">
        <v>0</v>
      </c>
      <c r="DY105" s="7">
        <v>2.77777778E-2</v>
      </c>
      <c r="DZ105" s="7">
        <v>0.27777777780000001</v>
      </c>
      <c r="EA105" s="7">
        <v>5.5555555600000001E-2</v>
      </c>
      <c r="EB105" s="7">
        <v>8.3333333300000006E-2</v>
      </c>
      <c r="EC105" s="7">
        <v>0</v>
      </c>
      <c r="ED105" s="7">
        <v>0.27777777780000001</v>
      </c>
      <c r="EE105" s="7">
        <v>0.16666666669999999</v>
      </c>
      <c r="EF105" s="7">
        <v>0.22222222220000001</v>
      </c>
      <c r="EG105" s="7">
        <v>0.1944444444</v>
      </c>
      <c r="EH105" s="7">
        <v>0.41666666670000002</v>
      </c>
      <c r="EI105" s="7">
        <v>0.1944444444</v>
      </c>
      <c r="EJ105" s="7">
        <v>0.38888888890000001</v>
      </c>
      <c r="EK105" s="7">
        <v>0.36111111109999999</v>
      </c>
      <c r="EL105" s="7">
        <v>2.77777778E-2</v>
      </c>
      <c r="EM105" s="7">
        <v>0.61111111110000005</v>
      </c>
      <c r="EN105" s="7">
        <v>0.72222222219999999</v>
      </c>
      <c r="EO105" s="7">
        <v>0.66666666669999997</v>
      </c>
      <c r="EP105" s="7">
        <v>0.80555555560000003</v>
      </c>
      <c r="EQ105" s="7">
        <v>0.55555555560000003</v>
      </c>
      <c r="ER105" s="7">
        <v>0.36111111109999999</v>
      </c>
      <c r="ES105" s="7">
        <v>0.52777777780000001</v>
      </c>
      <c r="ET105" s="7">
        <v>0.47222222219999999</v>
      </c>
      <c r="EU105" s="7">
        <v>0</v>
      </c>
      <c r="EV105" s="7">
        <v>0</v>
      </c>
      <c r="EW105" s="7">
        <v>0</v>
      </c>
      <c r="EX105" s="7">
        <v>0</v>
      </c>
      <c r="EY105" s="7">
        <v>0</v>
      </c>
      <c r="EZ105" s="7">
        <v>0</v>
      </c>
      <c r="FA105" s="7">
        <v>0.11111111110000001</v>
      </c>
      <c r="FB105" s="7">
        <v>2.77777778E-2</v>
      </c>
      <c r="FC105" s="7">
        <v>2.77777778E-2</v>
      </c>
      <c r="FD105" s="7">
        <v>1.2777777777999999</v>
      </c>
      <c r="FE105" s="7">
        <v>3.5</v>
      </c>
      <c r="FF105" s="7">
        <v>3.6111111111</v>
      </c>
      <c r="FG105" s="7">
        <v>3.5555555555999998</v>
      </c>
      <c r="FH105" s="7">
        <v>3.8055555555999998</v>
      </c>
      <c r="FI105" s="7">
        <v>3.5277777777999999</v>
      </c>
      <c r="FJ105" s="7">
        <v>2.96875</v>
      </c>
      <c r="FK105" s="7">
        <v>3.4857142856999999</v>
      </c>
      <c r="FL105" s="7">
        <v>3.2857142857000001</v>
      </c>
      <c r="FM105" s="7">
        <v>0</v>
      </c>
      <c r="FN105" s="7">
        <v>0</v>
      </c>
      <c r="FO105" s="7">
        <v>0</v>
      </c>
      <c r="FP105" s="7">
        <v>2.77777778E-2</v>
      </c>
      <c r="FQ105" s="7">
        <v>8.3333333300000006E-2</v>
      </c>
      <c r="FR105" s="7">
        <v>0</v>
      </c>
      <c r="FS105" s="7">
        <v>5.5555555600000001E-2</v>
      </c>
      <c r="FT105" s="7">
        <v>0.13888888890000001</v>
      </c>
      <c r="FU105" s="7">
        <v>0.1944444444</v>
      </c>
      <c r="FV105" s="7">
        <v>0.5</v>
      </c>
      <c r="FW105" s="7">
        <v>0</v>
      </c>
      <c r="FX105" s="7">
        <v>0.66666666669999997</v>
      </c>
      <c r="FY105" s="7">
        <v>0.58333333330000003</v>
      </c>
      <c r="FZ105" s="7">
        <v>0.30555555559999997</v>
      </c>
      <c r="GA105" s="7">
        <v>0.13888888890000001</v>
      </c>
      <c r="GB105" s="7">
        <v>0.1944444444</v>
      </c>
      <c r="GC105" s="7">
        <v>0.11111111110000001</v>
      </c>
      <c r="GD105" s="7">
        <v>2.77777778E-2</v>
      </c>
      <c r="GE105" s="7">
        <v>5.5555555600000001E-2</v>
      </c>
      <c r="GF105" s="7">
        <v>0.36111111109999999</v>
      </c>
      <c r="GG105" s="7">
        <v>5.5555555600000001E-2</v>
      </c>
      <c r="GH105" s="7">
        <v>5.5555555600000001E-2</v>
      </c>
      <c r="GI105" s="7">
        <v>0.1944444444</v>
      </c>
      <c r="GJ105" s="7">
        <v>0.11111111110000001</v>
      </c>
      <c r="GK105" s="7">
        <v>0.11111111110000001</v>
      </c>
      <c r="GL105" s="7">
        <v>2.77777778E-2</v>
      </c>
      <c r="GM105" s="7">
        <v>0</v>
      </c>
      <c r="GN105" s="7">
        <v>0</v>
      </c>
      <c r="GO105" s="7">
        <v>2.77777778E-2</v>
      </c>
      <c r="GP105" s="7">
        <v>0</v>
      </c>
      <c r="GQ105" s="7">
        <v>8.3333333300000006E-2</v>
      </c>
      <c r="GR105" s="7">
        <v>0</v>
      </c>
      <c r="GS105" s="7">
        <v>0.33333333329999998</v>
      </c>
      <c r="GT105" s="7">
        <v>0.22222222220000001</v>
      </c>
      <c r="GU105" s="7">
        <v>0.11111111110000001</v>
      </c>
      <c r="GV105" s="7">
        <v>0.38888888890000001</v>
      </c>
      <c r="GW105" s="7">
        <v>0.5</v>
      </c>
      <c r="GX105" s="7">
        <v>0.13888888890000001</v>
      </c>
      <c r="GY105" s="7">
        <v>0.5</v>
      </c>
      <c r="GZ105" s="7">
        <v>0.72222222219999999</v>
      </c>
      <c r="HA105" s="7">
        <v>0.36111111109999999</v>
      </c>
      <c r="HB105" s="7">
        <v>0.33333333329999998</v>
      </c>
      <c r="HC105" s="7">
        <v>0.22222222220000001</v>
      </c>
      <c r="HD105" s="7">
        <v>0.86111111110000005</v>
      </c>
      <c r="HE105" s="7">
        <v>0.13888888890000001</v>
      </c>
      <c r="HF105" s="7">
        <v>5.5555555600000001E-2</v>
      </c>
      <c r="HG105" s="7">
        <v>0.33333333329999998</v>
      </c>
      <c r="HH105" s="7">
        <v>0.11111111110000001</v>
      </c>
      <c r="HI105" s="7">
        <v>0.13888888890000001</v>
      </c>
      <c r="HJ105" s="7">
        <v>0</v>
      </c>
      <c r="HK105" s="7">
        <v>2.77777778E-2</v>
      </c>
      <c r="HL105" s="7">
        <v>0</v>
      </c>
      <c r="HM105" s="7">
        <v>0.16666666669999999</v>
      </c>
      <c r="HN105" s="7">
        <v>0.11111111110000001</v>
      </c>
      <c r="HO105" s="7">
        <v>2.77777778E-2</v>
      </c>
      <c r="HP105" s="7">
        <v>0</v>
      </c>
      <c r="HQ105" s="7">
        <v>0</v>
      </c>
      <c r="HR105" s="7">
        <v>0</v>
      </c>
      <c r="HS105" s="7">
        <v>0</v>
      </c>
      <c r="HT105" s="7">
        <v>5.5555555600000001E-2</v>
      </c>
      <c r="HU105" s="7">
        <v>2.77777778E-2</v>
      </c>
      <c r="HV105" s="7">
        <v>0</v>
      </c>
      <c r="HW105" s="7">
        <v>0</v>
      </c>
      <c r="HX105" s="7">
        <v>0</v>
      </c>
      <c r="HY105" s="7">
        <v>2.77777778E-2</v>
      </c>
      <c r="HZ105" s="7">
        <v>0.16666666669999999</v>
      </c>
      <c r="IA105" s="7">
        <v>0</v>
      </c>
      <c r="IB105" s="7">
        <v>0</v>
      </c>
      <c r="IC105" s="7">
        <v>0.11111111110000001</v>
      </c>
      <c r="ID105" s="7">
        <v>0.1944444444</v>
      </c>
      <c r="IE105" s="7">
        <v>0.55555555560000003</v>
      </c>
      <c r="IF105" s="7">
        <v>0.47222222219999999</v>
      </c>
      <c r="IG105" s="7">
        <v>0.44444444440000003</v>
      </c>
      <c r="IH105" s="7">
        <v>0.27777777780000001</v>
      </c>
      <c r="II105" s="7">
        <v>0.41666666670000002</v>
      </c>
      <c r="IJ105" s="7">
        <v>0.52777777780000001</v>
      </c>
      <c r="IK105" s="7">
        <v>0.41666666670000002</v>
      </c>
      <c r="IL105" s="7">
        <v>0.30555555559999997</v>
      </c>
      <c r="IM105" s="7">
        <v>2.77777778E-2</v>
      </c>
      <c r="IN105" s="7">
        <v>0</v>
      </c>
      <c r="IO105" s="7">
        <v>0</v>
      </c>
      <c r="IP105" s="7">
        <v>5.5555555600000001E-2</v>
      </c>
      <c r="IQ105" s="7">
        <v>3.4285714286000002</v>
      </c>
      <c r="IR105" s="7">
        <v>3.5277777777999999</v>
      </c>
      <c r="IS105" s="7">
        <v>3.25</v>
      </c>
      <c r="IT105" s="7">
        <v>2.7647058823999999</v>
      </c>
      <c r="IU105" s="7" t="s">
        <v>1054</v>
      </c>
      <c r="IV105" s="7">
        <v>34</v>
      </c>
      <c r="IW105" s="7">
        <v>36</v>
      </c>
      <c r="IX105" s="7">
        <v>43</v>
      </c>
      <c r="IY105" s="7">
        <v>125</v>
      </c>
    </row>
    <row r="106" spans="1:259" x14ac:dyDescent="0.25">
      <c r="A106" s="7">
        <v>400139</v>
      </c>
      <c r="B106" s="7" t="s">
        <v>697</v>
      </c>
      <c r="D106" s="7" t="s">
        <v>88</v>
      </c>
      <c r="E106" s="7" t="s">
        <v>53</v>
      </c>
      <c r="M106" s="7" t="s">
        <v>50</v>
      </c>
      <c r="N106" s="7">
        <v>16.338028169000001</v>
      </c>
      <c r="O106" s="7">
        <v>52</v>
      </c>
      <c r="P106" s="7">
        <v>52</v>
      </c>
      <c r="Q106" s="7">
        <v>0</v>
      </c>
      <c r="R106" s="7">
        <v>49</v>
      </c>
      <c r="S106" s="7">
        <v>0</v>
      </c>
      <c r="T106" s="7">
        <v>2</v>
      </c>
      <c r="U106" s="7">
        <v>0</v>
      </c>
      <c r="V106" s="7">
        <v>0</v>
      </c>
      <c r="W106" s="7">
        <v>0</v>
      </c>
      <c r="X106" s="7">
        <v>1</v>
      </c>
      <c r="Y106" s="7">
        <v>0</v>
      </c>
      <c r="Z106" s="7">
        <v>0</v>
      </c>
      <c r="AA106" s="7">
        <v>0</v>
      </c>
      <c r="AB106" s="7">
        <v>1.9230769200000001E-2</v>
      </c>
      <c r="AC106" s="7">
        <v>0</v>
      </c>
      <c r="AD106" s="7">
        <v>1.9230769200000001E-2</v>
      </c>
      <c r="AE106" s="7">
        <v>0</v>
      </c>
      <c r="AF106" s="7">
        <v>0</v>
      </c>
      <c r="AG106" s="7">
        <v>1.9230769200000001E-2</v>
      </c>
      <c r="AH106" s="7">
        <v>0</v>
      </c>
      <c r="AI106" s="7">
        <v>1.9230769200000001E-2</v>
      </c>
      <c r="AJ106" s="7">
        <v>0</v>
      </c>
      <c r="AK106" s="7">
        <v>0</v>
      </c>
      <c r="AL106" s="7">
        <v>0</v>
      </c>
      <c r="AM106" s="7">
        <v>0</v>
      </c>
      <c r="AN106" s="7">
        <v>5.7692307700000001E-2</v>
      </c>
      <c r="AO106" s="7">
        <v>1.9230769200000001E-2</v>
      </c>
      <c r="AP106" s="7">
        <v>1.9230769200000001E-2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1</v>
      </c>
      <c r="AX106" s="7">
        <v>1</v>
      </c>
      <c r="AY106" s="7">
        <v>0.9807692308</v>
      </c>
      <c r="AZ106" s="7">
        <v>0.9230769231</v>
      </c>
      <c r="BA106" s="7">
        <v>0.9615384615</v>
      </c>
      <c r="BB106" s="7">
        <v>0.9615384615</v>
      </c>
      <c r="BC106" s="7">
        <v>4</v>
      </c>
      <c r="BD106" s="7">
        <v>4</v>
      </c>
      <c r="BE106" s="7">
        <v>3.9615384615</v>
      </c>
      <c r="BF106" s="7">
        <v>3.8846153846</v>
      </c>
      <c r="BG106" s="7">
        <v>3.9423076923</v>
      </c>
      <c r="BH106" s="7">
        <v>3.9230769231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1.9230769200000001E-2</v>
      </c>
      <c r="BQ106" s="7">
        <v>1.9230769200000001E-2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3.9807692308</v>
      </c>
      <c r="CB106" s="7">
        <v>3.9807692308</v>
      </c>
      <c r="CC106" s="7">
        <v>3.9807692308</v>
      </c>
      <c r="CD106" s="7">
        <v>3.9807692308</v>
      </c>
      <c r="CE106" s="7">
        <v>4</v>
      </c>
      <c r="CF106" s="7">
        <v>3.9807692308</v>
      </c>
      <c r="CG106" s="7">
        <v>3.9615384615</v>
      </c>
      <c r="CH106" s="7">
        <v>3.9423076923</v>
      </c>
      <c r="CI106" s="7">
        <v>3.9230769231</v>
      </c>
      <c r="CJ106" s="7">
        <v>1.9230769200000001E-2</v>
      </c>
      <c r="CK106" s="7">
        <v>1.9230769200000001E-2</v>
      </c>
      <c r="CL106" s="7">
        <v>1.9230769200000001E-2</v>
      </c>
      <c r="CM106" s="7">
        <v>1.9230769200000001E-2</v>
      </c>
      <c r="CN106" s="7">
        <v>0</v>
      </c>
      <c r="CO106" s="7">
        <v>1.9230769200000001E-2</v>
      </c>
      <c r="CP106" s="7">
        <v>3.8461538500000003E-2</v>
      </c>
      <c r="CQ106" s="7">
        <v>0</v>
      </c>
      <c r="CR106" s="7">
        <v>1.9230769200000001E-2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0.9807692308</v>
      </c>
      <c r="DC106" s="7">
        <v>0.9807692308</v>
      </c>
      <c r="DD106" s="7">
        <v>0.9807692308</v>
      </c>
      <c r="DE106" s="7">
        <v>0.9807692308</v>
      </c>
      <c r="DF106" s="7">
        <v>1</v>
      </c>
      <c r="DG106" s="7">
        <v>0.9807692308</v>
      </c>
      <c r="DH106" s="7">
        <v>0.9615384615</v>
      </c>
      <c r="DI106" s="7">
        <v>0.9807692308</v>
      </c>
      <c r="DJ106" s="7">
        <v>0.9615384615</v>
      </c>
      <c r="DK106" s="7">
        <v>3.8461538500000003E-2</v>
      </c>
      <c r="DL106" s="7">
        <v>0</v>
      </c>
      <c r="DM106" s="7">
        <v>0</v>
      </c>
      <c r="DN106" s="7">
        <v>1.9230769200000001E-2</v>
      </c>
      <c r="DO106" s="7">
        <v>0</v>
      </c>
      <c r="DP106" s="7">
        <v>0</v>
      </c>
      <c r="DQ106" s="7">
        <v>0</v>
      </c>
      <c r="DR106" s="7">
        <v>0</v>
      </c>
      <c r="DS106" s="7">
        <v>0</v>
      </c>
      <c r="DT106" s="7">
        <v>1.9230769200000001E-2</v>
      </c>
      <c r="DU106" s="7">
        <v>5.7692307700000001E-2</v>
      </c>
      <c r="DV106" s="7">
        <v>0</v>
      </c>
      <c r="DW106" s="7">
        <v>0</v>
      </c>
      <c r="DX106" s="7">
        <v>1.9230769200000001E-2</v>
      </c>
      <c r="DY106" s="7">
        <v>1.9230769200000001E-2</v>
      </c>
      <c r="DZ106" s="7">
        <v>3.8461538500000003E-2</v>
      </c>
      <c r="EA106" s="7">
        <v>0</v>
      </c>
      <c r="EB106" s="7">
        <v>1.9230769200000001E-2</v>
      </c>
      <c r="EC106" s="7">
        <v>7.6923076899999998E-2</v>
      </c>
      <c r="ED106" s="7">
        <v>0</v>
      </c>
      <c r="EE106" s="7">
        <v>5.7692307700000001E-2</v>
      </c>
      <c r="EF106" s="7">
        <v>5.7692307700000001E-2</v>
      </c>
      <c r="EG106" s="7">
        <v>5.7692307700000001E-2</v>
      </c>
      <c r="EH106" s="7">
        <v>5.7692307700000001E-2</v>
      </c>
      <c r="EI106" s="7">
        <v>5.7692307700000001E-2</v>
      </c>
      <c r="EJ106" s="7">
        <v>9.6153846200000004E-2</v>
      </c>
      <c r="EK106" s="7">
        <v>0.1153846154</v>
      </c>
      <c r="EL106" s="7">
        <v>0.8461538462</v>
      </c>
      <c r="EM106" s="7">
        <v>0.9230769231</v>
      </c>
      <c r="EN106" s="7">
        <v>0.9038461538</v>
      </c>
      <c r="EO106" s="7">
        <v>0.9038461538</v>
      </c>
      <c r="EP106" s="7">
        <v>0.9038461538</v>
      </c>
      <c r="EQ106" s="7">
        <v>0.9038461538</v>
      </c>
      <c r="ER106" s="7">
        <v>0.8846153846</v>
      </c>
      <c r="ES106" s="7">
        <v>0.8846153846</v>
      </c>
      <c r="ET106" s="7">
        <v>0.8461538462</v>
      </c>
      <c r="EU106" s="7">
        <v>1.9230769200000001E-2</v>
      </c>
      <c r="EV106" s="7">
        <v>1.9230769200000001E-2</v>
      </c>
      <c r="EW106" s="7">
        <v>3.8461538500000003E-2</v>
      </c>
      <c r="EX106" s="7">
        <v>1.9230769200000001E-2</v>
      </c>
      <c r="EY106" s="7">
        <v>1.9230769200000001E-2</v>
      </c>
      <c r="EZ106" s="7">
        <v>1.9230769200000001E-2</v>
      </c>
      <c r="FA106" s="7">
        <v>1.9230769200000001E-2</v>
      </c>
      <c r="FB106" s="7">
        <v>1.9230769200000001E-2</v>
      </c>
      <c r="FC106" s="7">
        <v>1.9230769200000001E-2</v>
      </c>
      <c r="FD106" s="7">
        <v>3.7647058823999999</v>
      </c>
      <c r="FE106" s="7">
        <v>3.8823529412000002</v>
      </c>
      <c r="FF106" s="7">
        <v>3.94</v>
      </c>
      <c r="FG106" s="7">
        <v>3.8823529412000002</v>
      </c>
      <c r="FH106" s="7">
        <v>3.9019607842999999</v>
      </c>
      <c r="FI106" s="7">
        <v>3.9019607842999999</v>
      </c>
      <c r="FJ106" s="7">
        <v>3.862745098</v>
      </c>
      <c r="FK106" s="7">
        <v>3.9019607842999999</v>
      </c>
      <c r="FL106" s="7">
        <v>3.8431372548999998</v>
      </c>
      <c r="FM106" s="7">
        <v>0</v>
      </c>
      <c r="FN106" s="7">
        <v>0</v>
      </c>
      <c r="FO106" s="7">
        <v>0</v>
      </c>
      <c r="FP106" s="7">
        <v>0</v>
      </c>
      <c r="FQ106" s="7">
        <v>0</v>
      </c>
      <c r="FR106" s="7">
        <v>0</v>
      </c>
      <c r="FS106" s="7">
        <v>1.9230769200000001E-2</v>
      </c>
      <c r="FT106" s="7">
        <v>1.9230769200000001E-2</v>
      </c>
      <c r="FU106" s="7">
        <v>0.1538461538</v>
      </c>
      <c r="FV106" s="7">
        <v>0.75</v>
      </c>
      <c r="FW106" s="7">
        <v>5.7692307700000001E-2</v>
      </c>
      <c r="FX106" s="7">
        <v>0.1538461538</v>
      </c>
      <c r="FY106" s="7">
        <v>0.1730769231</v>
      </c>
      <c r="FZ106" s="7">
        <v>0.1538461538</v>
      </c>
      <c r="GA106" s="7">
        <v>0.3076923077</v>
      </c>
      <c r="GB106" s="7">
        <v>0.3653846154</v>
      </c>
      <c r="GC106" s="7">
        <v>0.3653846154</v>
      </c>
      <c r="GD106" s="7">
        <v>0.1346153846</v>
      </c>
      <c r="GE106" s="7">
        <v>0.1346153846</v>
      </c>
      <c r="GF106" s="7">
        <v>0.1538461538</v>
      </c>
      <c r="GG106" s="7">
        <v>0.3653846154</v>
      </c>
      <c r="GH106" s="7">
        <v>0.2884615385</v>
      </c>
      <c r="GI106" s="7">
        <v>0.3076923077</v>
      </c>
      <c r="GJ106" s="7">
        <v>3.8461538500000003E-2</v>
      </c>
      <c r="GK106" s="7">
        <v>3.8461538500000003E-2</v>
      </c>
      <c r="GL106" s="7">
        <v>1.9230769200000001E-2</v>
      </c>
      <c r="GM106" s="7">
        <v>0</v>
      </c>
      <c r="GN106" s="7">
        <v>0</v>
      </c>
      <c r="GO106" s="7">
        <v>0</v>
      </c>
      <c r="GP106" s="7">
        <v>0</v>
      </c>
      <c r="GQ106" s="7">
        <v>0</v>
      </c>
      <c r="GR106" s="7">
        <v>0</v>
      </c>
      <c r="GS106" s="7">
        <v>3.8461538500000003E-2</v>
      </c>
      <c r="GT106" s="7">
        <v>3.8461538500000003E-2</v>
      </c>
      <c r="GU106" s="7">
        <v>3.8461538500000003E-2</v>
      </c>
      <c r="GV106" s="7">
        <v>5.7692307700000001E-2</v>
      </c>
      <c r="GW106" s="7">
        <v>5.7692307700000001E-2</v>
      </c>
      <c r="GX106" s="7">
        <v>3.8461538500000003E-2</v>
      </c>
      <c r="GY106" s="7">
        <v>0.8653846154</v>
      </c>
      <c r="GZ106" s="7">
        <v>0.8653846154</v>
      </c>
      <c r="HA106" s="7">
        <v>0.8269230769</v>
      </c>
      <c r="HB106" s="7">
        <v>0.7692307692</v>
      </c>
      <c r="HC106" s="7">
        <v>0.8461538462</v>
      </c>
      <c r="HD106" s="7">
        <v>0.8653846154</v>
      </c>
      <c r="HE106" s="7">
        <v>5.7692307700000001E-2</v>
      </c>
      <c r="HF106" s="7">
        <v>3.8461538500000003E-2</v>
      </c>
      <c r="HG106" s="7">
        <v>7.6923076899999998E-2</v>
      </c>
      <c r="HH106" s="7">
        <v>9.6153846200000004E-2</v>
      </c>
      <c r="HI106" s="7">
        <v>5.7692307700000001E-2</v>
      </c>
      <c r="HJ106" s="7">
        <v>5.7692307700000001E-2</v>
      </c>
      <c r="HK106" s="7">
        <v>1.9230769200000001E-2</v>
      </c>
      <c r="HL106" s="7">
        <v>3.8461538500000003E-2</v>
      </c>
      <c r="HM106" s="7">
        <v>3.8461538500000003E-2</v>
      </c>
      <c r="HN106" s="7">
        <v>5.7692307700000001E-2</v>
      </c>
      <c r="HO106" s="7">
        <v>1.9230769200000001E-2</v>
      </c>
      <c r="HP106" s="7">
        <v>1.9230769200000001E-2</v>
      </c>
      <c r="HQ106" s="7">
        <v>1.9230769200000001E-2</v>
      </c>
      <c r="HR106" s="7">
        <v>1.9230769200000001E-2</v>
      </c>
      <c r="HS106" s="7">
        <v>1.9230769200000001E-2</v>
      </c>
      <c r="HT106" s="7">
        <v>1.9230769200000001E-2</v>
      </c>
      <c r="HU106" s="7">
        <v>1.9230769200000001E-2</v>
      </c>
      <c r="HV106" s="7">
        <v>1.9230769200000001E-2</v>
      </c>
      <c r="HW106" s="7">
        <v>0</v>
      </c>
      <c r="HX106" s="7">
        <v>0</v>
      </c>
      <c r="HY106" s="7">
        <v>1.9230769200000001E-2</v>
      </c>
      <c r="HZ106" s="7">
        <v>3.8461538500000003E-2</v>
      </c>
      <c r="IA106" s="7">
        <v>0</v>
      </c>
      <c r="IB106" s="7">
        <v>1.9230769200000001E-2</v>
      </c>
      <c r="IC106" s="7">
        <v>1.9230769200000001E-2</v>
      </c>
      <c r="ID106" s="7">
        <v>5.7692307700000001E-2</v>
      </c>
      <c r="IE106" s="7">
        <v>0.1730769231</v>
      </c>
      <c r="IF106" s="7">
        <v>9.6153846200000004E-2</v>
      </c>
      <c r="IG106" s="7">
        <v>7.6923076899999998E-2</v>
      </c>
      <c r="IH106" s="7">
        <v>3.8461538500000003E-2</v>
      </c>
      <c r="II106" s="7">
        <v>0.8076923077</v>
      </c>
      <c r="IJ106" s="7">
        <v>0.8461538462</v>
      </c>
      <c r="IK106" s="7">
        <v>0.8461538462</v>
      </c>
      <c r="IL106" s="7">
        <v>0.8269230769</v>
      </c>
      <c r="IM106" s="7">
        <v>1.9230769200000001E-2</v>
      </c>
      <c r="IN106" s="7">
        <v>3.8461538500000003E-2</v>
      </c>
      <c r="IO106" s="7">
        <v>3.8461538500000003E-2</v>
      </c>
      <c r="IP106" s="7">
        <v>3.8461538500000003E-2</v>
      </c>
      <c r="IQ106" s="7">
        <v>3.8235294118000001</v>
      </c>
      <c r="IR106" s="7">
        <v>3.86</v>
      </c>
      <c r="IS106" s="7">
        <v>3.82</v>
      </c>
      <c r="IT106" s="7">
        <v>3.72</v>
      </c>
      <c r="IU106" s="7" t="s">
        <v>1055</v>
      </c>
      <c r="IW106" s="7">
        <v>52</v>
      </c>
      <c r="IX106" s="7">
        <v>58</v>
      </c>
      <c r="IY106" s="7">
        <v>355</v>
      </c>
    </row>
    <row r="107" spans="1:259" x14ac:dyDescent="0.25">
      <c r="A107" s="7">
        <v>400141</v>
      </c>
      <c r="B107" s="7" t="s">
        <v>698</v>
      </c>
      <c r="D107" s="7" t="s">
        <v>88</v>
      </c>
      <c r="E107" s="7" t="s">
        <v>53</v>
      </c>
      <c r="M107" s="7" t="s">
        <v>50</v>
      </c>
      <c r="N107" s="7">
        <v>16.494845360999999</v>
      </c>
      <c r="O107" s="7">
        <v>27</v>
      </c>
      <c r="P107" s="7">
        <v>27</v>
      </c>
      <c r="Q107" s="7">
        <v>4</v>
      </c>
      <c r="R107" s="7">
        <v>8</v>
      </c>
      <c r="S107" s="7">
        <v>0</v>
      </c>
      <c r="T107" s="7">
        <v>10</v>
      </c>
      <c r="U107" s="7">
        <v>0</v>
      </c>
      <c r="V107" s="7">
        <v>1</v>
      </c>
      <c r="W107" s="7">
        <v>1</v>
      </c>
      <c r="X107" s="7">
        <v>1</v>
      </c>
      <c r="Y107" s="7">
        <v>0</v>
      </c>
      <c r="Z107" s="7">
        <v>0</v>
      </c>
      <c r="AA107" s="7">
        <v>0</v>
      </c>
      <c r="AB107" s="7">
        <v>0</v>
      </c>
      <c r="AC107" s="7">
        <v>3.7037037000000002E-2</v>
      </c>
      <c r="AD107" s="7">
        <v>0.11111111110000001</v>
      </c>
      <c r="AE107" s="7">
        <v>3.7037037000000002E-2</v>
      </c>
      <c r="AF107" s="7">
        <v>3.7037037000000002E-2</v>
      </c>
      <c r="AG107" s="7">
        <v>3.7037037000000002E-2</v>
      </c>
      <c r="AH107" s="7">
        <v>7.4074074099999998E-2</v>
      </c>
      <c r="AI107" s="7">
        <v>3.7037037000000002E-2</v>
      </c>
      <c r="AJ107" s="7">
        <v>7.4074074099999998E-2</v>
      </c>
      <c r="AK107" s="7">
        <v>0.25925925929999999</v>
      </c>
      <c r="AL107" s="7">
        <v>0.29629629629999998</v>
      </c>
      <c r="AM107" s="7">
        <v>0.25925925929999999</v>
      </c>
      <c r="AN107" s="7">
        <v>0.25925925929999999</v>
      </c>
      <c r="AO107" s="7">
        <v>0.29629629629999998</v>
      </c>
      <c r="AP107" s="7">
        <v>0.40740740739999998</v>
      </c>
      <c r="AQ107" s="7">
        <v>0</v>
      </c>
      <c r="AR107" s="7">
        <v>0</v>
      </c>
      <c r="AS107" s="7">
        <v>3.7037037000000002E-2</v>
      </c>
      <c r="AT107" s="7">
        <v>0</v>
      </c>
      <c r="AU107" s="7">
        <v>7.4074074099999998E-2</v>
      </c>
      <c r="AV107" s="7">
        <v>7.4074074099999998E-2</v>
      </c>
      <c r="AW107" s="7">
        <v>0.70370370370000002</v>
      </c>
      <c r="AX107" s="7">
        <v>0.66666666669999997</v>
      </c>
      <c r="AY107" s="7">
        <v>0.66666666669999997</v>
      </c>
      <c r="AZ107" s="7">
        <v>0.66666666669999997</v>
      </c>
      <c r="BA107" s="7">
        <v>0.55555555560000003</v>
      </c>
      <c r="BB107" s="7">
        <v>0.33333333329999998</v>
      </c>
      <c r="BC107" s="7">
        <v>3.6666666666999999</v>
      </c>
      <c r="BD107" s="7">
        <v>3.6296296296000001</v>
      </c>
      <c r="BE107" s="7">
        <v>3.6538461538</v>
      </c>
      <c r="BF107" s="7">
        <v>3.5925925926</v>
      </c>
      <c r="BG107" s="7">
        <v>3.48</v>
      </c>
      <c r="BH107" s="7">
        <v>3.04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3.7037037000000002E-2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3.7037037000000002E-2</v>
      </c>
      <c r="BW107" s="7">
        <v>0</v>
      </c>
      <c r="BX107" s="7">
        <v>7.4074074099999998E-2</v>
      </c>
      <c r="BY107" s="7">
        <v>7.4074074099999998E-2</v>
      </c>
      <c r="BZ107" s="7">
        <v>7.4074074099999998E-2</v>
      </c>
      <c r="CA107" s="7">
        <v>3.7692307692</v>
      </c>
      <c r="CB107" s="7">
        <v>3.8076923077</v>
      </c>
      <c r="CC107" s="7">
        <v>3.7692307692</v>
      </c>
      <c r="CD107" s="7">
        <v>3.7692307692</v>
      </c>
      <c r="CE107" s="7">
        <v>3.7692307692</v>
      </c>
      <c r="CF107" s="7">
        <v>3.72</v>
      </c>
      <c r="CG107" s="7">
        <v>3.6</v>
      </c>
      <c r="CH107" s="7">
        <v>3.4</v>
      </c>
      <c r="CI107" s="7">
        <v>3.5384615385</v>
      </c>
      <c r="CJ107" s="7">
        <v>0.22222222220000001</v>
      </c>
      <c r="CK107" s="7">
        <v>0.18518518519999999</v>
      </c>
      <c r="CL107" s="7">
        <v>0.22222222220000001</v>
      </c>
      <c r="CM107" s="7">
        <v>0.22222222220000001</v>
      </c>
      <c r="CN107" s="7">
        <v>0.14814814809999999</v>
      </c>
      <c r="CO107" s="7">
        <v>0.25925925929999999</v>
      </c>
      <c r="CP107" s="7">
        <v>0.22222222220000001</v>
      </c>
      <c r="CQ107" s="7">
        <v>0.29629629629999998</v>
      </c>
      <c r="CR107" s="7">
        <v>0.29629629629999998</v>
      </c>
      <c r="CS107" s="7">
        <v>3.7037037000000002E-2</v>
      </c>
      <c r="CT107" s="7">
        <v>3.7037037000000002E-2</v>
      </c>
      <c r="CU107" s="7">
        <v>3.7037037000000002E-2</v>
      </c>
      <c r="CV107" s="7">
        <v>3.7037037000000002E-2</v>
      </c>
      <c r="CW107" s="7">
        <v>3.7037037000000002E-2</v>
      </c>
      <c r="CX107" s="7">
        <v>7.4074074099999998E-2</v>
      </c>
      <c r="CY107" s="7">
        <v>7.4074074099999998E-2</v>
      </c>
      <c r="CZ107" s="7">
        <v>7.4074074099999998E-2</v>
      </c>
      <c r="DA107" s="7">
        <v>3.7037037000000002E-2</v>
      </c>
      <c r="DB107" s="7">
        <v>0.74074074069999996</v>
      </c>
      <c r="DC107" s="7">
        <v>0.77777777780000001</v>
      </c>
      <c r="DD107" s="7">
        <v>0.74074074069999996</v>
      </c>
      <c r="DE107" s="7">
        <v>0.74074074069999996</v>
      </c>
      <c r="DF107" s="7">
        <v>0.77777777780000001</v>
      </c>
      <c r="DG107" s="7">
        <v>0.66666666669999997</v>
      </c>
      <c r="DH107" s="7">
        <v>0.62962962960000002</v>
      </c>
      <c r="DI107" s="7">
        <v>0.51851851849999997</v>
      </c>
      <c r="DJ107" s="7">
        <v>0.59259259259999997</v>
      </c>
      <c r="DK107" s="7">
        <v>0.14814814809999999</v>
      </c>
      <c r="DL107" s="7">
        <v>0</v>
      </c>
      <c r="DM107" s="7">
        <v>0</v>
      </c>
      <c r="DN107" s="7">
        <v>0</v>
      </c>
      <c r="DO107" s="7">
        <v>0</v>
      </c>
      <c r="DP107" s="7">
        <v>0</v>
      </c>
      <c r="DQ107" s="7">
        <v>0</v>
      </c>
      <c r="DR107" s="7">
        <v>0</v>
      </c>
      <c r="DS107" s="7">
        <v>0</v>
      </c>
      <c r="DT107" s="7">
        <v>0.14814814809999999</v>
      </c>
      <c r="DU107" s="7">
        <v>0</v>
      </c>
      <c r="DV107" s="7">
        <v>7.4074074099999998E-2</v>
      </c>
      <c r="DW107" s="7">
        <v>0</v>
      </c>
      <c r="DX107" s="7">
        <v>0</v>
      </c>
      <c r="DY107" s="7">
        <v>0</v>
      </c>
      <c r="DZ107" s="7">
        <v>0.11111111110000001</v>
      </c>
      <c r="EA107" s="7">
        <v>0</v>
      </c>
      <c r="EB107" s="7">
        <v>3.7037037000000002E-2</v>
      </c>
      <c r="EC107" s="7">
        <v>0.14814814809999999</v>
      </c>
      <c r="ED107" s="7">
        <v>0.44444444440000003</v>
      </c>
      <c r="EE107" s="7">
        <v>0.25925925929999999</v>
      </c>
      <c r="EF107" s="7">
        <v>0.33333333329999998</v>
      </c>
      <c r="EG107" s="7">
        <v>0.33333333329999998</v>
      </c>
      <c r="EH107" s="7">
        <v>0.40740740739999998</v>
      </c>
      <c r="EI107" s="7">
        <v>0.14814814809999999</v>
      </c>
      <c r="EJ107" s="7">
        <v>0.33333333329999998</v>
      </c>
      <c r="EK107" s="7">
        <v>0.44444444440000003</v>
      </c>
      <c r="EL107" s="7">
        <v>0.37037037039999998</v>
      </c>
      <c r="EM107" s="7">
        <v>0.48148148149999997</v>
      </c>
      <c r="EN107" s="7">
        <v>0.59259259259999997</v>
      </c>
      <c r="EO107" s="7">
        <v>0.55555555560000003</v>
      </c>
      <c r="EP107" s="7">
        <v>0.55555555560000003</v>
      </c>
      <c r="EQ107" s="7">
        <v>0.51851851849999997</v>
      </c>
      <c r="ER107" s="7">
        <v>0.59259259259999997</v>
      </c>
      <c r="ES107" s="7">
        <v>0.59259259259999997</v>
      </c>
      <c r="ET107" s="7">
        <v>0.44444444440000003</v>
      </c>
      <c r="EU107" s="7">
        <v>0.18518518519999999</v>
      </c>
      <c r="EV107" s="7">
        <v>7.4074074099999998E-2</v>
      </c>
      <c r="EW107" s="7">
        <v>7.4074074099999998E-2</v>
      </c>
      <c r="EX107" s="7">
        <v>0.11111111110000001</v>
      </c>
      <c r="EY107" s="7">
        <v>0.11111111110000001</v>
      </c>
      <c r="EZ107" s="7">
        <v>7.4074074099999998E-2</v>
      </c>
      <c r="FA107" s="7">
        <v>0.14814814809999999</v>
      </c>
      <c r="FB107" s="7">
        <v>7.4074074099999998E-2</v>
      </c>
      <c r="FC107" s="7">
        <v>7.4074074099999998E-2</v>
      </c>
      <c r="FD107" s="7">
        <v>2.9090909091000001</v>
      </c>
      <c r="FE107" s="7">
        <v>3.52</v>
      </c>
      <c r="FF107" s="7">
        <v>3.56</v>
      </c>
      <c r="FG107" s="7">
        <v>3.625</v>
      </c>
      <c r="FH107" s="7">
        <v>3.625</v>
      </c>
      <c r="FI107" s="7">
        <v>3.56</v>
      </c>
      <c r="FJ107" s="7">
        <v>3.5652173913</v>
      </c>
      <c r="FK107" s="7">
        <v>3.64</v>
      </c>
      <c r="FL107" s="7">
        <v>3.44</v>
      </c>
      <c r="FM107" s="7">
        <v>0</v>
      </c>
      <c r="FN107" s="7">
        <v>3.7037037000000002E-2</v>
      </c>
      <c r="FO107" s="7">
        <v>3.7037037000000002E-2</v>
      </c>
      <c r="FP107" s="7">
        <v>0</v>
      </c>
      <c r="FQ107" s="7">
        <v>0</v>
      </c>
      <c r="FR107" s="7">
        <v>0</v>
      </c>
      <c r="FS107" s="7">
        <v>3.7037037000000002E-2</v>
      </c>
      <c r="FT107" s="7">
        <v>0.14814814809999999</v>
      </c>
      <c r="FU107" s="7">
        <v>0.11111111110000001</v>
      </c>
      <c r="FV107" s="7">
        <v>0.51851851849999997</v>
      </c>
      <c r="FW107" s="7">
        <v>0.11111111110000001</v>
      </c>
      <c r="FX107" s="7">
        <v>0.44444444440000003</v>
      </c>
      <c r="FY107" s="7">
        <v>0.40740740739999998</v>
      </c>
      <c r="FZ107" s="7">
        <v>0.18518518519999999</v>
      </c>
      <c r="GA107" s="7">
        <v>0.11111111110000001</v>
      </c>
      <c r="GB107" s="7">
        <v>3.7037037000000002E-2</v>
      </c>
      <c r="GC107" s="7">
        <v>0.11111111110000001</v>
      </c>
      <c r="GD107" s="7">
        <v>0</v>
      </c>
      <c r="GE107" s="7">
        <v>0</v>
      </c>
      <c r="GF107" s="7">
        <v>0.18518518519999999</v>
      </c>
      <c r="GG107" s="7">
        <v>0.18518518519999999</v>
      </c>
      <c r="GH107" s="7">
        <v>0.22222222220000001</v>
      </c>
      <c r="GI107" s="7">
        <v>0.29629629629999998</v>
      </c>
      <c r="GJ107" s="7">
        <v>0.25925925929999999</v>
      </c>
      <c r="GK107" s="7">
        <v>0.33333333329999998</v>
      </c>
      <c r="GL107" s="7">
        <v>0.22222222220000001</v>
      </c>
      <c r="GM107" s="7">
        <v>0</v>
      </c>
      <c r="GN107" s="7">
        <v>0</v>
      </c>
      <c r="GO107" s="7">
        <v>0</v>
      </c>
      <c r="GP107" s="7">
        <v>0</v>
      </c>
      <c r="GQ107" s="7">
        <v>0</v>
      </c>
      <c r="GR107" s="7">
        <v>0</v>
      </c>
      <c r="GS107" s="7">
        <v>0.29629629629999998</v>
      </c>
      <c r="GT107" s="7">
        <v>0.11111111110000001</v>
      </c>
      <c r="GU107" s="7">
        <v>7.4074074099999998E-2</v>
      </c>
      <c r="GV107" s="7">
        <v>0.14814814809999999</v>
      </c>
      <c r="GW107" s="7">
        <v>0.29629629629999998</v>
      </c>
      <c r="GX107" s="7">
        <v>0.14814814809999999</v>
      </c>
      <c r="GY107" s="7">
        <v>0.51851851849999997</v>
      </c>
      <c r="GZ107" s="7">
        <v>0.55555555560000003</v>
      </c>
      <c r="HA107" s="7">
        <v>0.48148148149999997</v>
      </c>
      <c r="HB107" s="7">
        <v>0.33333333329999998</v>
      </c>
      <c r="HC107" s="7">
        <v>0.37037037039999998</v>
      </c>
      <c r="HD107" s="7">
        <v>0.70370370370000002</v>
      </c>
      <c r="HE107" s="7">
        <v>7.4074074099999998E-2</v>
      </c>
      <c r="HF107" s="7">
        <v>0.14814814809999999</v>
      </c>
      <c r="HG107" s="7">
        <v>0.18518518519999999</v>
      </c>
      <c r="HH107" s="7">
        <v>0.22222222220000001</v>
      </c>
      <c r="HI107" s="7">
        <v>7.4074074099999998E-2</v>
      </c>
      <c r="HJ107" s="7">
        <v>3.7037037000000002E-2</v>
      </c>
      <c r="HK107" s="7">
        <v>0</v>
      </c>
      <c r="HL107" s="7">
        <v>0</v>
      </c>
      <c r="HM107" s="7">
        <v>0</v>
      </c>
      <c r="HN107" s="7">
        <v>3.7037037000000002E-2</v>
      </c>
      <c r="HO107" s="7">
        <v>3.7037037000000002E-2</v>
      </c>
      <c r="HP107" s="7">
        <v>0</v>
      </c>
      <c r="HQ107" s="7">
        <v>0.11111111110000001</v>
      </c>
      <c r="HR107" s="7">
        <v>0.18518518519999999</v>
      </c>
      <c r="HS107" s="7">
        <v>0.25925925929999999</v>
      </c>
      <c r="HT107" s="7">
        <v>0.25925925929999999</v>
      </c>
      <c r="HU107" s="7">
        <v>0.22222222220000001</v>
      </c>
      <c r="HV107" s="7">
        <v>0.11111111110000001</v>
      </c>
      <c r="HW107" s="7">
        <v>0</v>
      </c>
      <c r="HX107" s="7">
        <v>0</v>
      </c>
      <c r="HY107" s="7">
        <v>0</v>
      </c>
      <c r="HZ107" s="7">
        <v>3.7037037000000002E-2</v>
      </c>
      <c r="IA107" s="7">
        <v>0.11111111110000001</v>
      </c>
      <c r="IB107" s="7">
        <v>3.7037037000000002E-2</v>
      </c>
      <c r="IC107" s="7">
        <v>7.4074074099999998E-2</v>
      </c>
      <c r="ID107" s="7">
        <v>0.11111111110000001</v>
      </c>
      <c r="IE107" s="7">
        <v>0.40740740739999998</v>
      </c>
      <c r="IF107" s="7">
        <v>0.29629629629999998</v>
      </c>
      <c r="IG107" s="7">
        <v>0.44444444440000003</v>
      </c>
      <c r="IH107" s="7">
        <v>0.37037037039999998</v>
      </c>
      <c r="II107" s="7">
        <v>0.40740740739999998</v>
      </c>
      <c r="IJ107" s="7">
        <v>0.62962962960000002</v>
      </c>
      <c r="IK107" s="7">
        <v>0.40740740739999998</v>
      </c>
      <c r="IL107" s="7">
        <v>0.29629629629999998</v>
      </c>
      <c r="IM107" s="7">
        <v>7.4074074099999998E-2</v>
      </c>
      <c r="IN107" s="7">
        <v>3.7037037000000002E-2</v>
      </c>
      <c r="IO107" s="7">
        <v>7.4074074099999998E-2</v>
      </c>
      <c r="IP107" s="7">
        <v>0.18518518519999999</v>
      </c>
      <c r="IQ107" s="7">
        <v>3.32</v>
      </c>
      <c r="IR107" s="7">
        <v>3.6153846154</v>
      </c>
      <c r="IS107" s="7">
        <v>3.36</v>
      </c>
      <c r="IT107" s="7">
        <v>3.1363636364</v>
      </c>
      <c r="IU107" s="7" t="s">
        <v>1056</v>
      </c>
      <c r="IW107" s="7">
        <v>27</v>
      </c>
      <c r="IX107" s="7">
        <v>32</v>
      </c>
      <c r="IY107" s="7">
        <v>194</v>
      </c>
    </row>
    <row r="108" spans="1:259" x14ac:dyDescent="0.25">
      <c r="A108" s="7">
        <v>400142</v>
      </c>
      <c r="B108" s="7" t="s">
        <v>699</v>
      </c>
      <c r="D108" s="7" t="s">
        <v>88</v>
      </c>
      <c r="E108" s="7" t="s">
        <v>53</v>
      </c>
      <c r="IU108" s="7" t="s">
        <v>1057</v>
      </c>
    </row>
    <row r="109" spans="1:259" x14ac:dyDescent="0.25">
      <c r="A109" s="7">
        <v>400143</v>
      </c>
      <c r="B109" s="7" t="s">
        <v>700</v>
      </c>
      <c r="C109" s="7" t="s">
        <v>50</v>
      </c>
      <c r="D109" s="7" t="s">
        <v>88</v>
      </c>
      <c r="E109" s="154">
        <v>0.36</v>
      </c>
      <c r="F109" s="7">
        <v>75</v>
      </c>
      <c r="G109" s="7" t="s">
        <v>47</v>
      </c>
      <c r="H109" s="7">
        <v>74</v>
      </c>
      <c r="I109" s="7" t="s">
        <v>47</v>
      </c>
      <c r="J109" s="7">
        <v>81</v>
      </c>
      <c r="K109" s="7" t="s">
        <v>70</v>
      </c>
      <c r="L109" s="7">
        <v>8.61</v>
      </c>
      <c r="M109" s="7" t="s">
        <v>50</v>
      </c>
      <c r="N109" s="7">
        <v>36.434108526999999</v>
      </c>
      <c r="O109" s="7">
        <v>38</v>
      </c>
      <c r="P109" s="7">
        <v>38</v>
      </c>
      <c r="Q109" s="7">
        <v>0</v>
      </c>
      <c r="R109" s="7">
        <v>31</v>
      </c>
      <c r="S109" s="7">
        <v>0</v>
      </c>
      <c r="T109" s="7">
        <v>5</v>
      </c>
      <c r="U109" s="7">
        <v>0</v>
      </c>
      <c r="V109" s="7">
        <v>0</v>
      </c>
      <c r="W109" s="7">
        <v>1</v>
      </c>
      <c r="X109" s="7">
        <v>0</v>
      </c>
      <c r="Y109" s="7">
        <v>0</v>
      </c>
      <c r="Z109" s="7">
        <v>0</v>
      </c>
      <c r="AA109" s="7">
        <v>0</v>
      </c>
      <c r="AB109" s="7">
        <v>2.6315789499999999E-2</v>
      </c>
      <c r="AC109" s="7">
        <v>2.6315789499999999E-2</v>
      </c>
      <c r="AD109" s="7">
        <v>0.1052631579</v>
      </c>
      <c r="AE109" s="7">
        <v>2.6315789499999999E-2</v>
      </c>
      <c r="AF109" s="7">
        <v>2.6315789499999999E-2</v>
      </c>
      <c r="AG109" s="7">
        <v>2.6315789499999999E-2</v>
      </c>
      <c r="AH109" s="7">
        <v>7.8947368399999995E-2</v>
      </c>
      <c r="AI109" s="7">
        <v>0.1052631579</v>
      </c>
      <c r="AJ109" s="7">
        <v>5.2631578900000003E-2</v>
      </c>
      <c r="AK109" s="7">
        <v>0.26315789470000001</v>
      </c>
      <c r="AL109" s="7">
        <v>0.26315789470000001</v>
      </c>
      <c r="AM109" s="7">
        <v>0.23684210529999999</v>
      </c>
      <c r="AN109" s="7">
        <v>0.1052631579</v>
      </c>
      <c r="AO109" s="7">
        <v>0.18421052630000001</v>
      </c>
      <c r="AP109" s="7">
        <v>0.2105263158</v>
      </c>
      <c r="AQ109" s="7">
        <v>0</v>
      </c>
      <c r="AR109" s="7">
        <v>0</v>
      </c>
      <c r="AS109" s="7">
        <v>0</v>
      </c>
      <c r="AT109" s="7">
        <v>2.6315789499999999E-2</v>
      </c>
      <c r="AU109" s="7">
        <v>5.2631578900000003E-2</v>
      </c>
      <c r="AV109" s="7">
        <v>5.2631578900000003E-2</v>
      </c>
      <c r="AW109" s="7">
        <v>0.71052631580000003</v>
      </c>
      <c r="AX109" s="7">
        <v>0.71052631580000003</v>
      </c>
      <c r="AY109" s="7">
        <v>0.73684210530000005</v>
      </c>
      <c r="AZ109" s="7">
        <v>0.76315789469999995</v>
      </c>
      <c r="BA109" s="7">
        <v>0.63157894739999998</v>
      </c>
      <c r="BB109" s="7">
        <v>0.57894736840000005</v>
      </c>
      <c r="BC109" s="7">
        <v>3.6842105262999998</v>
      </c>
      <c r="BD109" s="7">
        <v>3.6842105262999998</v>
      </c>
      <c r="BE109" s="7">
        <v>3.7105263158000001</v>
      </c>
      <c r="BF109" s="7">
        <v>3.6486486486</v>
      </c>
      <c r="BG109" s="7">
        <v>3.5</v>
      </c>
      <c r="BH109" s="7">
        <v>3.3333333333000001</v>
      </c>
      <c r="BI109" s="7">
        <v>2.6315789499999999E-2</v>
      </c>
      <c r="BJ109" s="7">
        <v>2.6315789499999999E-2</v>
      </c>
      <c r="BK109" s="7">
        <v>0</v>
      </c>
      <c r="BL109" s="7">
        <v>5.2631578900000003E-2</v>
      </c>
      <c r="BM109" s="7">
        <v>0</v>
      </c>
      <c r="BN109" s="7">
        <v>0</v>
      </c>
      <c r="BO109" s="7">
        <v>0.1052631579</v>
      </c>
      <c r="BP109" s="7">
        <v>5.2631578900000003E-2</v>
      </c>
      <c r="BQ109" s="7">
        <v>5.2631578900000003E-2</v>
      </c>
      <c r="BR109" s="7">
        <v>5.2631578900000003E-2</v>
      </c>
      <c r="BS109" s="7">
        <v>7.8947368399999995E-2</v>
      </c>
      <c r="BT109" s="7">
        <v>7.8947368399999995E-2</v>
      </c>
      <c r="BU109" s="7">
        <v>2.6315789499999999E-2</v>
      </c>
      <c r="BV109" s="7">
        <v>5.2631578900000003E-2</v>
      </c>
      <c r="BW109" s="7">
        <v>7.8947368399999995E-2</v>
      </c>
      <c r="BX109" s="7">
        <v>5.2631578900000003E-2</v>
      </c>
      <c r="BY109" s="7">
        <v>7.8947368399999995E-2</v>
      </c>
      <c r="BZ109" s="7">
        <v>2.6315789499999999E-2</v>
      </c>
      <c r="CA109" s="7">
        <v>3.6842105262999998</v>
      </c>
      <c r="CB109" s="7">
        <v>3.6842105262999998</v>
      </c>
      <c r="CC109" s="7">
        <v>3.7368421053</v>
      </c>
      <c r="CD109" s="7">
        <v>3.6486486486</v>
      </c>
      <c r="CE109" s="7">
        <v>3.7027027026999999</v>
      </c>
      <c r="CF109" s="7">
        <v>3.5945945946000002</v>
      </c>
      <c r="CG109" s="7">
        <v>3.4324324324000002</v>
      </c>
      <c r="CH109" s="7">
        <v>3.5555555555999998</v>
      </c>
      <c r="CI109" s="7">
        <v>3.6176470587999998</v>
      </c>
      <c r="CJ109" s="7">
        <v>0.13157894740000001</v>
      </c>
      <c r="CK109" s="7">
        <v>7.8947368399999995E-2</v>
      </c>
      <c r="CL109" s="7">
        <v>0.1052631579</v>
      </c>
      <c r="CM109" s="7">
        <v>0.13157894740000001</v>
      </c>
      <c r="CN109" s="7">
        <v>0.18421052630000001</v>
      </c>
      <c r="CO109" s="7">
        <v>0.23684210529999999</v>
      </c>
      <c r="CP109" s="7">
        <v>0.13157894740000001</v>
      </c>
      <c r="CQ109" s="7">
        <v>0.1052631579</v>
      </c>
      <c r="CR109" s="7">
        <v>0.13157894740000001</v>
      </c>
      <c r="CS109" s="7">
        <v>0</v>
      </c>
      <c r="CT109" s="7">
        <v>0</v>
      </c>
      <c r="CU109" s="7">
        <v>0</v>
      </c>
      <c r="CV109" s="7">
        <v>2.6315789499999999E-2</v>
      </c>
      <c r="CW109" s="7">
        <v>2.6315789499999999E-2</v>
      </c>
      <c r="CX109" s="7">
        <v>2.6315789499999999E-2</v>
      </c>
      <c r="CY109" s="7">
        <v>2.6315789499999999E-2</v>
      </c>
      <c r="CZ109" s="7">
        <v>5.2631578900000003E-2</v>
      </c>
      <c r="DA109" s="7">
        <v>0.1052631579</v>
      </c>
      <c r="DB109" s="7">
        <v>0.78947368419999997</v>
      </c>
      <c r="DC109" s="7">
        <v>0.81578947369999999</v>
      </c>
      <c r="DD109" s="7">
        <v>0.81578947369999999</v>
      </c>
      <c r="DE109" s="7">
        <v>0.76315789469999995</v>
      </c>
      <c r="DF109" s="7">
        <v>0.73684210530000005</v>
      </c>
      <c r="DG109" s="7">
        <v>0.65789473679999999</v>
      </c>
      <c r="DH109" s="7">
        <v>0.68421052630000001</v>
      </c>
      <c r="DI109" s="7">
        <v>0.71052631580000003</v>
      </c>
      <c r="DJ109" s="7">
        <v>0.68421052630000001</v>
      </c>
      <c r="DK109" s="7">
        <v>0.2105263158</v>
      </c>
      <c r="DL109" s="7">
        <v>5.2631578900000003E-2</v>
      </c>
      <c r="DM109" s="7">
        <v>0</v>
      </c>
      <c r="DN109" s="7">
        <v>0</v>
      </c>
      <c r="DO109" s="7">
        <v>0</v>
      </c>
      <c r="DP109" s="7">
        <v>2.6315789499999999E-2</v>
      </c>
      <c r="DQ109" s="7">
        <v>2.6315789499999999E-2</v>
      </c>
      <c r="DR109" s="7">
        <v>0</v>
      </c>
      <c r="DS109" s="7">
        <v>2.6315789499999999E-2</v>
      </c>
      <c r="DT109" s="7">
        <v>0.1052631579</v>
      </c>
      <c r="DU109" s="7">
        <v>0.1052631579</v>
      </c>
      <c r="DV109" s="7">
        <v>5.2631578900000003E-2</v>
      </c>
      <c r="DW109" s="7">
        <v>7.8947368399999995E-2</v>
      </c>
      <c r="DX109" s="7">
        <v>2.6315789499999999E-2</v>
      </c>
      <c r="DY109" s="7">
        <v>2.6315789499999999E-2</v>
      </c>
      <c r="DZ109" s="7">
        <v>5.2631578900000003E-2</v>
      </c>
      <c r="EA109" s="7">
        <v>2.6315789499999999E-2</v>
      </c>
      <c r="EB109" s="7">
        <v>5.2631578900000003E-2</v>
      </c>
      <c r="EC109" s="7">
        <v>0.18421052630000001</v>
      </c>
      <c r="ED109" s="7">
        <v>0.36842105260000002</v>
      </c>
      <c r="EE109" s="7">
        <v>0.31578947369999999</v>
      </c>
      <c r="EF109" s="7">
        <v>0.23684210529999999</v>
      </c>
      <c r="EG109" s="7">
        <v>0.18421052630000001</v>
      </c>
      <c r="EH109" s="7">
        <v>0.23684210529999999</v>
      </c>
      <c r="EI109" s="7">
        <v>0.2105263158</v>
      </c>
      <c r="EJ109" s="7">
        <v>0.26315789470000001</v>
      </c>
      <c r="EK109" s="7">
        <v>0.2105263158</v>
      </c>
      <c r="EL109" s="7">
        <v>0.47368421049999998</v>
      </c>
      <c r="EM109" s="7">
        <v>0.47368421049999998</v>
      </c>
      <c r="EN109" s="7">
        <v>0.63157894739999998</v>
      </c>
      <c r="EO109" s="7">
        <v>0.60526315789999996</v>
      </c>
      <c r="EP109" s="7">
        <v>0.76315789469999995</v>
      </c>
      <c r="EQ109" s="7">
        <v>0.68421052630000001</v>
      </c>
      <c r="ER109" s="7">
        <v>0.68421052630000001</v>
      </c>
      <c r="ES109" s="7">
        <v>0.68421052630000001</v>
      </c>
      <c r="ET109" s="7">
        <v>0.68421052630000001</v>
      </c>
      <c r="EU109" s="7">
        <v>2.6315789499999999E-2</v>
      </c>
      <c r="EV109" s="7">
        <v>0</v>
      </c>
      <c r="EW109" s="7">
        <v>0</v>
      </c>
      <c r="EX109" s="7">
        <v>7.8947368399999995E-2</v>
      </c>
      <c r="EY109" s="7">
        <v>2.6315789499999999E-2</v>
      </c>
      <c r="EZ109" s="7">
        <v>2.6315789499999999E-2</v>
      </c>
      <c r="FA109" s="7">
        <v>2.6315789499999999E-2</v>
      </c>
      <c r="FB109" s="7">
        <v>2.6315789499999999E-2</v>
      </c>
      <c r="FC109" s="7">
        <v>2.6315789499999999E-2</v>
      </c>
      <c r="FD109" s="7">
        <v>2.9459459459000001</v>
      </c>
      <c r="FE109" s="7">
        <v>3.2631578947</v>
      </c>
      <c r="FF109" s="7">
        <v>3.5789473684000002</v>
      </c>
      <c r="FG109" s="7">
        <v>3.5714285713999998</v>
      </c>
      <c r="FH109" s="7">
        <v>3.7567567568000002</v>
      </c>
      <c r="FI109" s="7">
        <v>3.6216216216000001</v>
      </c>
      <c r="FJ109" s="7">
        <v>3.5945945946000002</v>
      </c>
      <c r="FK109" s="7">
        <v>3.6756756757</v>
      </c>
      <c r="FL109" s="7">
        <v>3.5945945946000002</v>
      </c>
      <c r="FM109" s="7">
        <v>0</v>
      </c>
      <c r="FN109" s="7">
        <v>2.6315789499999999E-2</v>
      </c>
      <c r="FO109" s="7">
        <v>0</v>
      </c>
      <c r="FP109" s="7">
        <v>0</v>
      </c>
      <c r="FQ109" s="7">
        <v>0.15789473679999999</v>
      </c>
      <c r="FR109" s="7">
        <v>0</v>
      </c>
      <c r="FS109" s="7">
        <v>5.2631578900000003E-2</v>
      </c>
      <c r="FT109" s="7">
        <v>0.1052631579</v>
      </c>
      <c r="FU109" s="7">
        <v>2.6315789499999999E-2</v>
      </c>
      <c r="FV109" s="7">
        <v>0.63157894739999998</v>
      </c>
      <c r="FW109" s="7">
        <v>0</v>
      </c>
      <c r="FX109" s="7">
        <v>0.65789473679999999</v>
      </c>
      <c r="FY109" s="7">
        <v>0.60526315789999996</v>
      </c>
      <c r="FZ109" s="7">
        <v>0.26315789470000001</v>
      </c>
      <c r="GA109" s="7">
        <v>5.2631578900000003E-2</v>
      </c>
      <c r="GB109" s="7">
        <v>0.13157894740000001</v>
      </c>
      <c r="GC109" s="7">
        <v>0.34210526320000001</v>
      </c>
      <c r="GD109" s="7">
        <v>2.6315789499999999E-2</v>
      </c>
      <c r="GE109" s="7">
        <v>5.2631578900000003E-2</v>
      </c>
      <c r="GF109" s="7">
        <v>0.18421052630000001</v>
      </c>
      <c r="GG109" s="7">
        <v>0.1052631579</v>
      </c>
      <c r="GH109" s="7">
        <v>7.8947368399999995E-2</v>
      </c>
      <c r="GI109" s="7">
        <v>0.18421052630000001</v>
      </c>
      <c r="GJ109" s="7">
        <v>0.15789473679999999</v>
      </c>
      <c r="GK109" s="7">
        <v>0.13157894740000001</v>
      </c>
      <c r="GL109" s="7">
        <v>2.6315789499999999E-2</v>
      </c>
      <c r="GM109" s="7">
        <v>0</v>
      </c>
      <c r="GN109" s="7">
        <v>0</v>
      </c>
      <c r="GO109" s="7">
        <v>2.6315789499999999E-2</v>
      </c>
      <c r="GP109" s="7">
        <v>5.2631578900000003E-2</v>
      </c>
      <c r="GQ109" s="7">
        <v>5.2631578900000003E-2</v>
      </c>
      <c r="GR109" s="7">
        <v>0</v>
      </c>
      <c r="GS109" s="7">
        <v>0.18421052630000001</v>
      </c>
      <c r="GT109" s="7">
        <v>0.13157894740000001</v>
      </c>
      <c r="GU109" s="7">
        <v>0.15789473679999999</v>
      </c>
      <c r="GV109" s="7">
        <v>0.1052631579</v>
      </c>
      <c r="GW109" s="7">
        <v>0.26315789470000001</v>
      </c>
      <c r="GX109" s="7">
        <v>0.28947368420000003</v>
      </c>
      <c r="GY109" s="7">
        <v>0.55263157890000003</v>
      </c>
      <c r="GZ109" s="7">
        <v>0.63157894739999998</v>
      </c>
      <c r="HA109" s="7">
        <v>0.52631578950000002</v>
      </c>
      <c r="HB109" s="7">
        <v>0.47368421049999998</v>
      </c>
      <c r="HC109" s="7">
        <v>0.4210526316</v>
      </c>
      <c r="HD109" s="7">
        <v>0.55263157890000003</v>
      </c>
      <c r="HE109" s="7">
        <v>0.2105263158</v>
      </c>
      <c r="HF109" s="7">
        <v>0.18421052630000001</v>
      </c>
      <c r="HG109" s="7">
        <v>0.23684210529999999</v>
      </c>
      <c r="HH109" s="7">
        <v>0.23684210529999999</v>
      </c>
      <c r="HI109" s="7">
        <v>0.18421052630000001</v>
      </c>
      <c r="HJ109" s="7">
        <v>0.1052631579</v>
      </c>
      <c r="HK109" s="7">
        <v>2.6315789499999999E-2</v>
      </c>
      <c r="HL109" s="7">
        <v>2.6315789499999999E-2</v>
      </c>
      <c r="HM109" s="7">
        <v>2.6315789499999999E-2</v>
      </c>
      <c r="HN109" s="7">
        <v>5.2631578900000003E-2</v>
      </c>
      <c r="HO109" s="7">
        <v>2.6315789499999999E-2</v>
      </c>
      <c r="HP109" s="7">
        <v>2.6315789499999999E-2</v>
      </c>
      <c r="HQ109" s="7">
        <v>2.6315789499999999E-2</v>
      </c>
      <c r="HR109" s="7">
        <v>2.6315789499999999E-2</v>
      </c>
      <c r="HS109" s="7">
        <v>2.6315789499999999E-2</v>
      </c>
      <c r="HT109" s="7">
        <v>7.8947368399999995E-2</v>
      </c>
      <c r="HU109" s="7">
        <v>5.2631578900000003E-2</v>
      </c>
      <c r="HV109" s="7">
        <v>2.6315789499999999E-2</v>
      </c>
      <c r="HW109" s="7">
        <v>0</v>
      </c>
      <c r="HX109" s="7">
        <v>0</v>
      </c>
      <c r="HY109" s="7">
        <v>2.6315789499999999E-2</v>
      </c>
      <c r="HZ109" s="7">
        <v>5.2631578900000003E-2</v>
      </c>
      <c r="IA109" s="7">
        <v>5.2631578900000003E-2</v>
      </c>
      <c r="IB109" s="7">
        <v>7.8947368399999995E-2</v>
      </c>
      <c r="IC109" s="7">
        <v>0.1052631579</v>
      </c>
      <c r="ID109" s="7">
        <v>5.2631578900000003E-2</v>
      </c>
      <c r="IE109" s="7">
        <v>0.34210526320000001</v>
      </c>
      <c r="IF109" s="7">
        <v>0.23684210529999999</v>
      </c>
      <c r="IG109" s="7">
        <v>0.23684210529999999</v>
      </c>
      <c r="IH109" s="7">
        <v>0.26315789470000001</v>
      </c>
      <c r="II109" s="7">
        <v>0.57894736840000005</v>
      </c>
      <c r="IJ109" s="7">
        <v>0.68421052630000001</v>
      </c>
      <c r="IK109" s="7">
        <v>0.60526315789999996</v>
      </c>
      <c r="IL109" s="7">
        <v>0.55263157890000003</v>
      </c>
      <c r="IM109" s="7">
        <v>2.6315789499999999E-2</v>
      </c>
      <c r="IN109" s="7">
        <v>0</v>
      </c>
      <c r="IO109" s="7">
        <v>2.6315789499999999E-2</v>
      </c>
      <c r="IP109" s="7">
        <v>7.8947368399999995E-2</v>
      </c>
      <c r="IQ109" s="7">
        <v>3.5405405404999999</v>
      </c>
      <c r="IR109" s="7">
        <v>3.6052631579000001</v>
      </c>
      <c r="IS109" s="7">
        <v>3.4594594595000001</v>
      </c>
      <c r="IT109" s="7">
        <v>3.4285714286000002</v>
      </c>
      <c r="IU109" s="7" t="s">
        <v>1058</v>
      </c>
      <c r="IV109" s="7">
        <v>36</v>
      </c>
      <c r="IW109" s="7">
        <v>38</v>
      </c>
      <c r="IX109" s="7">
        <v>47</v>
      </c>
      <c r="IY109" s="7">
        <v>129</v>
      </c>
    </row>
    <row r="110" spans="1:259" x14ac:dyDescent="0.25">
      <c r="A110" s="7">
        <v>400144</v>
      </c>
      <c r="B110" s="7" t="s">
        <v>701</v>
      </c>
      <c r="D110" s="7" t="s">
        <v>88</v>
      </c>
      <c r="E110" s="7" t="s">
        <v>53</v>
      </c>
      <c r="M110" s="7" t="s">
        <v>50</v>
      </c>
      <c r="N110" s="7">
        <v>22.222222221999999</v>
      </c>
      <c r="O110" s="7">
        <v>19</v>
      </c>
      <c r="P110" s="7">
        <v>19</v>
      </c>
      <c r="Q110" s="7">
        <v>0</v>
      </c>
      <c r="R110" s="7">
        <v>17</v>
      </c>
      <c r="S110" s="7">
        <v>0</v>
      </c>
      <c r="T110" s="7">
        <v>2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5.2631578900000003E-2</v>
      </c>
      <c r="AC110" s="7">
        <v>0</v>
      </c>
      <c r="AD110" s="7">
        <v>0.1052631579</v>
      </c>
      <c r="AE110" s="7">
        <v>0</v>
      </c>
      <c r="AF110" s="7">
        <v>0</v>
      </c>
      <c r="AG110" s="7">
        <v>0</v>
      </c>
      <c r="AH110" s="7">
        <v>0</v>
      </c>
      <c r="AI110" s="7">
        <v>5.2631578900000003E-2</v>
      </c>
      <c r="AJ110" s="7">
        <v>5.2631578900000003E-2</v>
      </c>
      <c r="AK110" s="7">
        <v>0.15789473679999999</v>
      </c>
      <c r="AL110" s="7">
        <v>0.1052631579</v>
      </c>
      <c r="AM110" s="7">
        <v>5.2631578900000003E-2</v>
      </c>
      <c r="AN110" s="7">
        <v>0.31578947369999999</v>
      </c>
      <c r="AO110" s="7">
        <v>0.31578947369999999</v>
      </c>
      <c r="AP110" s="7">
        <v>0.36842105260000002</v>
      </c>
      <c r="AQ110" s="7">
        <v>0</v>
      </c>
      <c r="AR110" s="7">
        <v>0</v>
      </c>
      <c r="AS110" s="7">
        <v>5.2631578900000003E-2</v>
      </c>
      <c r="AT110" s="7">
        <v>0</v>
      </c>
      <c r="AU110" s="7">
        <v>0.1052631579</v>
      </c>
      <c r="AV110" s="7">
        <v>0</v>
      </c>
      <c r="AW110" s="7">
        <v>0.84210526320000001</v>
      </c>
      <c r="AX110" s="7">
        <v>0.89473684210000004</v>
      </c>
      <c r="AY110" s="7">
        <v>0.89473684210000004</v>
      </c>
      <c r="AZ110" s="7">
        <v>0.63157894739999998</v>
      </c>
      <c r="BA110" s="7">
        <v>0.52631578950000002</v>
      </c>
      <c r="BB110" s="7">
        <v>0.47368421049999998</v>
      </c>
      <c r="BC110" s="7">
        <v>3.8421052632000001</v>
      </c>
      <c r="BD110" s="7">
        <v>3.8947368420999999</v>
      </c>
      <c r="BE110" s="7">
        <v>3.9444444444000002</v>
      </c>
      <c r="BF110" s="7">
        <v>3.5263157894999999</v>
      </c>
      <c r="BG110" s="7">
        <v>3.5294117646999998</v>
      </c>
      <c r="BH110" s="7">
        <v>3.2105263158000001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0.1052631579</v>
      </c>
      <c r="BQ110" s="7">
        <v>5.2631578900000003E-2</v>
      </c>
      <c r="BR110" s="7">
        <v>0</v>
      </c>
      <c r="BS110" s="7">
        <v>0</v>
      </c>
      <c r="BT110" s="7">
        <v>0</v>
      </c>
      <c r="BU110" s="7">
        <v>0</v>
      </c>
      <c r="BV110" s="7">
        <v>5.2631578900000003E-2</v>
      </c>
      <c r="BW110" s="7">
        <v>5.2631578900000003E-2</v>
      </c>
      <c r="BX110" s="7">
        <v>0.26315789470000001</v>
      </c>
      <c r="BY110" s="7">
        <v>5.2631578900000003E-2</v>
      </c>
      <c r="BZ110" s="7">
        <v>5.2631578900000003E-2</v>
      </c>
      <c r="CA110" s="7">
        <v>3.7894736841999999</v>
      </c>
      <c r="CB110" s="7">
        <v>3.8421052632000001</v>
      </c>
      <c r="CC110" s="7">
        <v>3.8947368420999999</v>
      </c>
      <c r="CD110" s="7">
        <v>3.7894736841999999</v>
      </c>
      <c r="CE110" s="7">
        <v>3.6315789474</v>
      </c>
      <c r="CF110" s="7">
        <v>3.5263157894999999</v>
      </c>
      <c r="CG110" s="7">
        <v>3.2631578947</v>
      </c>
      <c r="CH110" s="7">
        <v>3.2631578947</v>
      </c>
      <c r="CI110" s="7">
        <v>3.4736842105000001</v>
      </c>
      <c r="CJ110" s="7">
        <v>0.2105263158</v>
      </c>
      <c r="CK110" s="7">
        <v>0.15789473679999999</v>
      </c>
      <c r="CL110" s="7">
        <v>0.1052631579</v>
      </c>
      <c r="CM110" s="7">
        <v>0.2105263158</v>
      </c>
      <c r="CN110" s="7">
        <v>0.26315789470000001</v>
      </c>
      <c r="CO110" s="7">
        <v>0.36842105260000002</v>
      </c>
      <c r="CP110" s="7">
        <v>0.2105263158</v>
      </c>
      <c r="CQ110" s="7">
        <v>0.31578947369999999</v>
      </c>
      <c r="CR110" s="7">
        <v>0.26315789470000001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0.78947368419999997</v>
      </c>
      <c r="DC110" s="7">
        <v>0.84210526320000001</v>
      </c>
      <c r="DD110" s="7">
        <v>0.89473684210000004</v>
      </c>
      <c r="DE110" s="7">
        <v>0.78947368419999997</v>
      </c>
      <c r="DF110" s="7">
        <v>0.68421052630000001</v>
      </c>
      <c r="DG110" s="7">
        <v>0.57894736840000005</v>
      </c>
      <c r="DH110" s="7">
        <v>0.52631578950000002</v>
      </c>
      <c r="DI110" s="7">
        <v>0.52631578950000002</v>
      </c>
      <c r="DJ110" s="7">
        <v>0.63157894739999998</v>
      </c>
      <c r="DK110" s="7">
        <v>0.1052631579</v>
      </c>
      <c r="DL110" s="7">
        <v>5.2631578900000003E-2</v>
      </c>
      <c r="DM110" s="7">
        <v>0</v>
      </c>
      <c r="DN110" s="7">
        <v>0</v>
      </c>
      <c r="DO110" s="7">
        <v>0</v>
      </c>
      <c r="DP110" s="7">
        <v>0</v>
      </c>
      <c r="DQ110" s="7">
        <v>0</v>
      </c>
      <c r="DR110" s="7">
        <v>0</v>
      </c>
      <c r="DS110" s="7">
        <v>5.2631578900000003E-2</v>
      </c>
      <c r="DT110" s="7">
        <v>0.2105263158</v>
      </c>
      <c r="DU110" s="7">
        <v>0.15789473679999999</v>
      </c>
      <c r="DV110" s="7">
        <v>5.2631578900000003E-2</v>
      </c>
      <c r="DW110" s="7">
        <v>0.15789473679999999</v>
      </c>
      <c r="DX110" s="7">
        <v>0.1052631579</v>
      </c>
      <c r="DY110" s="7">
        <v>0.15789473679999999</v>
      </c>
      <c r="DZ110" s="7">
        <v>0.15789473679999999</v>
      </c>
      <c r="EA110" s="7">
        <v>0.1052631579</v>
      </c>
      <c r="EB110" s="7">
        <v>0.2105263158</v>
      </c>
      <c r="EC110" s="7">
        <v>0.2105263158</v>
      </c>
      <c r="ED110" s="7">
        <v>0.26315789470000001</v>
      </c>
      <c r="EE110" s="7">
        <v>0.4210526316</v>
      </c>
      <c r="EF110" s="7">
        <v>0.36842105260000002</v>
      </c>
      <c r="EG110" s="7">
        <v>0.31578947369999999</v>
      </c>
      <c r="EH110" s="7">
        <v>0.36842105260000002</v>
      </c>
      <c r="EI110" s="7">
        <v>0.31578947369999999</v>
      </c>
      <c r="EJ110" s="7">
        <v>0.31578947369999999</v>
      </c>
      <c r="EK110" s="7">
        <v>0.4210526316</v>
      </c>
      <c r="EL110" s="7">
        <v>0.47368421049999998</v>
      </c>
      <c r="EM110" s="7">
        <v>0.52631578950000002</v>
      </c>
      <c r="EN110" s="7">
        <v>0.4210526316</v>
      </c>
      <c r="EO110" s="7">
        <v>0.47368421049999998</v>
      </c>
      <c r="EP110" s="7">
        <v>0.57894736840000005</v>
      </c>
      <c r="EQ110" s="7">
        <v>0.47368421049999998</v>
      </c>
      <c r="ER110" s="7">
        <v>0.52631578950000002</v>
      </c>
      <c r="ES110" s="7">
        <v>0.57894736840000005</v>
      </c>
      <c r="ET110" s="7">
        <v>0.31578947369999999</v>
      </c>
      <c r="EU110" s="7">
        <v>0</v>
      </c>
      <c r="EV110" s="7">
        <v>0</v>
      </c>
      <c r="EW110" s="7">
        <v>0.1052631579</v>
      </c>
      <c r="EX110" s="7">
        <v>0</v>
      </c>
      <c r="EY110" s="7">
        <v>0</v>
      </c>
      <c r="EZ110" s="7">
        <v>0</v>
      </c>
      <c r="FA110" s="7">
        <v>0</v>
      </c>
      <c r="FB110" s="7">
        <v>0</v>
      </c>
      <c r="FC110" s="7">
        <v>0</v>
      </c>
      <c r="FD110" s="7">
        <v>3.0526315788999998</v>
      </c>
      <c r="FE110" s="7">
        <v>3.2631578947</v>
      </c>
      <c r="FF110" s="7">
        <v>3.4117647059</v>
      </c>
      <c r="FG110" s="7">
        <v>3.3157894737000002</v>
      </c>
      <c r="FH110" s="7">
        <v>3.4736842105000001</v>
      </c>
      <c r="FI110" s="7">
        <v>3.3157894737000002</v>
      </c>
      <c r="FJ110" s="7">
        <v>3.3684210526</v>
      </c>
      <c r="FK110" s="7">
        <v>3.4736842105000001</v>
      </c>
      <c r="FL110" s="7">
        <v>3</v>
      </c>
      <c r="FM110" s="7">
        <v>0</v>
      </c>
      <c r="FN110" s="7">
        <v>0</v>
      </c>
      <c r="FO110" s="7">
        <v>0</v>
      </c>
      <c r="FP110" s="7">
        <v>0</v>
      </c>
      <c r="FQ110" s="7">
        <v>0</v>
      </c>
      <c r="FR110" s="7">
        <v>5.2631578900000003E-2</v>
      </c>
      <c r="FS110" s="7">
        <v>0.15789473679999999</v>
      </c>
      <c r="FT110" s="7">
        <v>0.2105263158</v>
      </c>
      <c r="FU110" s="7">
        <v>5.2631578900000003E-2</v>
      </c>
      <c r="FV110" s="7">
        <v>0.47368421049999998</v>
      </c>
      <c r="FW110" s="7">
        <v>5.2631578900000003E-2</v>
      </c>
      <c r="FX110" s="7">
        <v>0.57894736840000005</v>
      </c>
      <c r="FY110" s="7">
        <v>0.47368421049999998</v>
      </c>
      <c r="FZ110" s="7">
        <v>0.26315789470000001</v>
      </c>
      <c r="GA110" s="7">
        <v>0.2105263158</v>
      </c>
      <c r="GB110" s="7">
        <v>0.2105263158</v>
      </c>
      <c r="GC110" s="7">
        <v>0.4210526316</v>
      </c>
      <c r="GD110" s="7">
        <v>0</v>
      </c>
      <c r="GE110" s="7">
        <v>0.1052631579</v>
      </c>
      <c r="GF110" s="7">
        <v>0.1052631579</v>
      </c>
      <c r="GG110" s="7">
        <v>0.15789473679999999</v>
      </c>
      <c r="GH110" s="7">
        <v>0.15789473679999999</v>
      </c>
      <c r="GI110" s="7">
        <v>0.2105263158</v>
      </c>
      <c r="GJ110" s="7">
        <v>5.2631578900000003E-2</v>
      </c>
      <c r="GK110" s="7">
        <v>5.2631578900000003E-2</v>
      </c>
      <c r="GL110" s="7">
        <v>0</v>
      </c>
      <c r="GM110" s="7">
        <v>0</v>
      </c>
      <c r="GN110" s="7">
        <v>0</v>
      </c>
      <c r="GO110" s="7">
        <v>0</v>
      </c>
      <c r="GP110" s="7">
        <v>0</v>
      </c>
      <c r="GQ110" s="7">
        <v>5.2631578900000003E-2</v>
      </c>
      <c r="GR110" s="7">
        <v>0</v>
      </c>
      <c r="GS110" s="7">
        <v>0.26315789470000001</v>
      </c>
      <c r="GT110" s="7">
        <v>0.15789473679999999</v>
      </c>
      <c r="GU110" s="7">
        <v>0.2105263158</v>
      </c>
      <c r="GV110" s="7">
        <v>0.2105263158</v>
      </c>
      <c r="GW110" s="7">
        <v>0.36842105260000002</v>
      </c>
      <c r="GX110" s="7">
        <v>0.31578947369999999</v>
      </c>
      <c r="GY110" s="7">
        <v>0.31578947369999999</v>
      </c>
      <c r="GZ110" s="7">
        <v>0.52631578950000002</v>
      </c>
      <c r="HA110" s="7">
        <v>0.26315789470000001</v>
      </c>
      <c r="HB110" s="7">
        <v>0.26315789470000001</v>
      </c>
      <c r="HC110" s="7">
        <v>0.26315789470000001</v>
      </c>
      <c r="HD110" s="7">
        <v>0.47368421049999998</v>
      </c>
      <c r="HE110" s="7">
        <v>0.36842105260000002</v>
      </c>
      <c r="HF110" s="7">
        <v>0.26315789470000001</v>
      </c>
      <c r="HG110" s="7">
        <v>0.31578947369999999</v>
      </c>
      <c r="HH110" s="7">
        <v>0.36842105260000002</v>
      </c>
      <c r="HI110" s="7">
        <v>0.31578947369999999</v>
      </c>
      <c r="HJ110" s="7">
        <v>0.2105263158</v>
      </c>
      <c r="HK110" s="7">
        <v>5.2631578900000003E-2</v>
      </c>
      <c r="HL110" s="7">
        <v>5.2631578900000003E-2</v>
      </c>
      <c r="HM110" s="7">
        <v>0.2105263158</v>
      </c>
      <c r="HN110" s="7">
        <v>0.15789473679999999</v>
      </c>
      <c r="HO110" s="7">
        <v>0</v>
      </c>
      <c r="HP110" s="7">
        <v>0</v>
      </c>
      <c r="HQ110" s="7">
        <v>0</v>
      </c>
      <c r="HR110" s="7">
        <v>0</v>
      </c>
      <c r="HS110" s="7">
        <v>0</v>
      </c>
      <c r="HT110" s="7">
        <v>0</v>
      </c>
      <c r="HU110" s="7">
        <v>0</v>
      </c>
      <c r="HV110" s="7">
        <v>0</v>
      </c>
      <c r="HW110" s="7">
        <v>0</v>
      </c>
      <c r="HX110" s="7">
        <v>0</v>
      </c>
      <c r="HY110" s="7">
        <v>0</v>
      </c>
      <c r="HZ110" s="7">
        <v>0.1052631579</v>
      </c>
      <c r="IA110" s="7">
        <v>0.1052631579</v>
      </c>
      <c r="IB110" s="7">
        <v>0</v>
      </c>
      <c r="IC110" s="7">
        <v>0.2105263158</v>
      </c>
      <c r="ID110" s="7">
        <v>5.2631578900000003E-2</v>
      </c>
      <c r="IE110" s="7">
        <v>0.47368421049999998</v>
      </c>
      <c r="IF110" s="7">
        <v>0.31578947369999999</v>
      </c>
      <c r="IG110" s="7">
        <v>0.36842105260000002</v>
      </c>
      <c r="IH110" s="7">
        <v>0.47368421049999998</v>
      </c>
      <c r="II110" s="7">
        <v>0.4210526316</v>
      </c>
      <c r="IJ110" s="7">
        <v>0.68421052630000001</v>
      </c>
      <c r="IK110" s="7">
        <v>0.4210526316</v>
      </c>
      <c r="IL110" s="7">
        <v>0.36842105260000002</v>
      </c>
      <c r="IM110" s="7">
        <v>0</v>
      </c>
      <c r="IN110" s="7">
        <v>0</v>
      </c>
      <c r="IO110" s="7">
        <v>0</v>
      </c>
      <c r="IP110" s="7">
        <v>0</v>
      </c>
      <c r="IQ110" s="7">
        <v>3.3157894737000002</v>
      </c>
      <c r="IR110" s="7">
        <v>3.6842105262999998</v>
      </c>
      <c r="IS110" s="7">
        <v>3.2105263158000001</v>
      </c>
      <c r="IT110" s="7">
        <v>3.1052631579000001</v>
      </c>
      <c r="IU110" s="7" t="s">
        <v>1059</v>
      </c>
      <c r="IW110" s="7">
        <v>19</v>
      </c>
      <c r="IX110" s="7">
        <v>20</v>
      </c>
      <c r="IY110" s="7">
        <v>90</v>
      </c>
    </row>
    <row r="111" spans="1:259" x14ac:dyDescent="0.25">
      <c r="A111" s="7">
        <v>400145</v>
      </c>
      <c r="B111" s="7" t="s">
        <v>702</v>
      </c>
      <c r="D111" s="7" t="s">
        <v>88</v>
      </c>
      <c r="E111" s="7" t="s">
        <v>53</v>
      </c>
      <c r="M111" s="7" t="s">
        <v>50</v>
      </c>
      <c r="IU111" s="7" t="s">
        <v>1060</v>
      </c>
      <c r="IY111" s="7">
        <v>215</v>
      </c>
    </row>
    <row r="112" spans="1:259" x14ac:dyDescent="0.25">
      <c r="A112" s="7">
        <v>400146</v>
      </c>
      <c r="B112" s="7" t="s">
        <v>1728</v>
      </c>
      <c r="D112" s="7" t="s">
        <v>52</v>
      </c>
      <c r="E112" s="7" t="s">
        <v>53</v>
      </c>
      <c r="M112" s="7" t="s">
        <v>46</v>
      </c>
      <c r="IU112" s="7" t="s">
        <v>1729</v>
      </c>
      <c r="IY112" s="7">
        <v>300</v>
      </c>
    </row>
    <row r="113" spans="1:259" x14ac:dyDescent="0.25">
      <c r="A113" s="7">
        <v>400147</v>
      </c>
      <c r="B113" s="7" t="s">
        <v>1730</v>
      </c>
      <c r="D113" s="7" t="s">
        <v>88</v>
      </c>
      <c r="E113" s="7" t="s">
        <v>53</v>
      </c>
      <c r="M113" s="7" t="s">
        <v>50</v>
      </c>
      <c r="IU113" s="7" t="s">
        <v>1731</v>
      </c>
      <c r="IY113" s="7">
        <v>206</v>
      </c>
    </row>
    <row r="114" spans="1:259" x14ac:dyDescent="0.25">
      <c r="A114" s="7">
        <v>400148</v>
      </c>
      <c r="B114" s="155" t="s">
        <v>1751</v>
      </c>
      <c r="D114" s="7" t="s">
        <v>88</v>
      </c>
      <c r="E114" s="7" t="s">
        <v>53</v>
      </c>
      <c r="M114" s="7" t="s">
        <v>50</v>
      </c>
      <c r="N114" s="7">
        <v>28.75</v>
      </c>
      <c r="O114" s="7">
        <v>21</v>
      </c>
      <c r="P114" s="7">
        <v>21</v>
      </c>
      <c r="Q114" s="7">
        <v>1</v>
      </c>
      <c r="R114" s="7">
        <v>0</v>
      </c>
      <c r="S114" s="7">
        <v>0</v>
      </c>
      <c r="T114" s="7">
        <v>18</v>
      </c>
      <c r="U114" s="7">
        <v>0</v>
      </c>
      <c r="V114" s="7">
        <v>0</v>
      </c>
      <c r="W114" s="7">
        <v>1</v>
      </c>
      <c r="X114" s="7">
        <v>1</v>
      </c>
      <c r="Y114" s="7">
        <v>0</v>
      </c>
      <c r="Z114" s="7">
        <v>0</v>
      </c>
      <c r="AA114" s="7">
        <v>4.7619047599999999E-2</v>
      </c>
      <c r="AB114" s="7">
        <v>9.5238095199999998E-2</v>
      </c>
      <c r="AC114" s="7">
        <v>0</v>
      </c>
      <c r="AD114" s="7">
        <v>9.5238095199999998E-2</v>
      </c>
      <c r="AE114" s="7">
        <v>9.5238095199999998E-2</v>
      </c>
      <c r="AF114" s="7">
        <v>0</v>
      </c>
      <c r="AG114" s="7">
        <v>4.7619047599999999E-2</v>
      </c>
      <c r="AH114" s="7">
        <v>0</v>
      </c>
      <c r="AI114" s="7">
        <v>4.7619047599999999E-2</v>
      </c>
      <c r="AJ114" s="7">
        <v>0.1904761905</v>
      </c>
      <c r="AK114" s="7">
        <v>9.5238095199999998E-2</v>
      </c>
      <c r="AL114" s="7">
        <v>4.7619047599999999E-2</v>
      </c>
      <c r="AM114" s="7">
        <v>0.1904761905</v>
      </c>
      <c r="AN114" s="7">
        <v>0.14285714290000001</v>
      </c>
      <c r="AO114" s="7">
        <v>0.42857142860000003</v>
      </c>
      <c r="AP114" s="7">
        <v>0.1904761905</v>
      </c>
      <c r="AQ114" s="7">
        <v>9.5238095199999998E-2</v>
      </c>
      <c r="AR114" s="7">
        <v>0</v>
      </c>
      <c r="AS114" s="7">
        <v>9.5238095199999998E-2</v>
      </c>
      <c r="AT114" s="7">
        <v>0</v>
      </c>
      <c r="AU114" s="7">
        <v>0</v>
      </c>
      <c r="AV114" s="7">
        <v>0</v>
      </c>
      <c r="AW114" s="7">
        <v>0.71428571429999999</v>
      </c>
      <c r="AX114" s="7">
        <v>0.95238095239999998</v>
      </c>
      <c r="AY114" s="7">
        <v>0.61904761900000005</v>
      </c>
      <c r="AZ114" s="7">
        <v>0.7619047619</v>
      </c>
      <c r="BA114" s="7">
        <v>0.52380952380000001</v>
      </c>
      <c r="BB114" s="7">
        <v>0.52380952380000001</v>
      </c>
      <c r="BC114" s="7">
        <v>3.6842105262999998</v>
      </c>
      <c r="BD114" s="7">
        <v>3.9523809524</v>
      </c>
      <c r="BE114" s="7">
        <v>3.5263157894999999</v>
      </c>
      <c r="BF114" s="7">
        <v>3.5714285713999998</v>
      </c>
      <c r="BG114" s="7">
        <v>3.4761904762000002</v>
      </c>
      <c r="BH114" s="7">
        <v>3.1428571429000001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4.7619047599999999E-2</v>
      </c>
      <c r="BQ114" s="7">
        <v>4.7619047599999999E-2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0</v>
      </c>
      <c r="BX114" s="7">
        <v>0.1904761905</v>
      </c>
      <c r="BY114" s="7">
        <v>4.7619047599999999E-2</v>
      </c>
      <c r="BZ114" s="7">
        <v>4.7619047599999999E-2</v>
      </c>
      <c r="CA114" s="7">
        <v>4</v>
      </c>
      <c r="CB114" s="7">
        <v>3.9523809524</v>
      </c>
      <c r="CC114" s="7">
        <v>4</v>
      </c>
      <c r="CD114" s="7">
        <v>4</v>
      </c>
      <c r="CE114" s="7">
        <v>3.9047619048</v>
      </c>
      <c r="CF114" s="7">
        <v>3.9047619048</v>
      </c>
      <c r="CG114" s="7">
        <v>3.35</v>
      </c>
      <c r="CH114" s="7">
        <v>3.5238095237999998</v>
      </c>
      <c r="CI114" s="7">
        <v>3.5238095237999998</v>
      </c>
      <c r="CJ114" s="7">
        <v>0</v>
      </c>
      <c r="CK114" s="7">
        <v>4.7619047599999999E-2</v>
      </c>
      <c r="CL114" s="7">
        <v>0</v>
      </c>
      <c r="CM114" s="7">
        <v>0</v>
      </c>
      <c r="CN114" s="7">
        <v>9.5238095199999998E-2</v>
      </c>
      <c r="CO114" s="7">
        <v>9.5238095199999998E-2</v>
      </c>
      <c r="CP114" s="7">
        <v>0.2380952381</v>
      </c>
      <c r="CQ114" s="7">
        <v>0.2380952381</v>
      </c>
      <c r="CR114" s="7">
        <v>0.2380952381</v>
      </c>
      <c r="CS114" s="7">
        <v>0</v>
      </c>
      <c r="CT114" s="7">
        <v>0</v>
      </c>
      <c r="CU114" s="7">
        <v>0</v>
      </c>
      <c r="CV114" s="7">
        <v>4.7619047599999999E-2</v>
      </c>
      <c r="CW114" s="7">
        <v>0</v>
      </c>
      <c r="CX114" s="7">
        <v>0</v>
      </c>
      <c r="CY114" s="7">
        <v>4.7619047599999999E-2</v>
      </c>
      <c r="CZ114" s="7">
        <v>0</v>
      </c>
      <c r="DA114" s="7">
        <v>0</v>
      </c>
      <c r="DB114" s="7">
        <v>1</v>
      </c>
      <c r="DC114" s="7">
        <v>0.95238095239999998</v>
      </c>
      <c r="DD114" s="7">
        <v>1</v>
      </c>
      <c r="DE114" s="7">
        <v>0.95238095239999998</v>
      </c>
      <c r="DF114" s="7">
        <v>0.90476190479999996</v>
      </c>
      <c r="DG114" s="7">
        <v>0.90476190479999996</v>
      </c>
      <c r="DH114" s="7">
        <v>0.52380952380000001</v>
      </c>
      <c r="DI114" s="7">
        <v>0.66666666669999997</v>
      </c>
      <c r="DJ114" s="7">
        <v>0.66666666669999997</v>
      </c>
      <c r="DK114" s="7">
        <v>4.7619047599999999E-2</v>
      </c>
      <c r="DL114" s="7">
        <v>0</v>
      </c>
      <c r="DM114" s="7">
        <v>0</v>
      </c>
      <c r="DN114" s="7">
        <v>0</v>
      </c>
      <c r="DO114" s="7">
        <v>0</v>
      </c>
      <c r="DP114" s="7">
        <v>0</v>
      </c>
      <c r="DQ114" s="7">
        <v>0</v>
      </c>
      <c r="DR114" s="7">
        <v>0</v>
      </c>
      <c r="DS114" s="7">
        <v>0</v>
      </c>
      <c r="DT114" s="7">
        <v>9.5238095199999998E-2</v>
      </c>
      <c r="DU114" s="7">
        <v>4.7619047599999999E-2</v>
      </c>
      <c r="DV114" s="7">
        <v>0</v>
      </c>
      <c r="DW114" s="7">
        <v>0</v>
      </c>
      <c r="DX114" s="7">
        <v>0</v>
      </c>
      <c r="DY114" s="7">
        <v>0</v>
      </c>
      <c r="DZ114" s="7">
        <v>0</v>
      </c>
      <c r="EA114" s="7">
        <v>0</v>
      </c>
      <c r="EB114" s="7">
        <v>4.7619047599999999E-2</v>
      </c>
      <c r="EC114" s="7">
        <v>0.28571428570000001</v>
      </c>
      <c r="ED114" s="7">
        <v>0.2380952381</v>
      </c>
      <c r="EE114" s="7">
        <v>0.2380952381</v>
      </c>
      <c r="EF114" s="7">
        <v>0.1904761905</v>
      </c>
      <c r="EG114" s="7">
        <v>9.5238095199999998E-2</v>
      </c>
      <c r="EH114" s="7">
        <v>0.2380952381</v>
      </c>
      <c r="EI114" s="7">
        <v>0.14285714290000001</v>
      </c>
      <c r="EJ114" s="7">
        <v>0.14285714290000001</v>
      </c>
      <c r="EK114" s="7">
        <v>0.28571428570000001</v>
      </c>
      <c r="EL114" s="7">
        <v>0.52380952380000001</v>
      </c>
      <c r="EM114" s="7">
        <v>0.66666666669999997</v>
      </c>
      <c r="EN114" s="7">
        <v>0.71428571429999999</v>
      </c>
      <c r="EO114" s="7">
        <v>0.7619047619</v>
      </c>
      <c r="EP114" s="7">
        <v>0.85714285710000004</v>
      </c>
      <c r="EQ114" s="7">
        <v>0.66666666669999997</v>
      </c>
      <c r="ER114" s="7">
        <v>0.80952380950000002</v>
      </c>
      <c r="ES114" s="7">
        <v>0.7619047619</v>
      </c>
      <c r="ET114" s="7">
        <v>0.61904761900000005</v>
      </c>
      <c r="EU114" s="7">
        <v>4.7619047599999999E-2</v>
      </c>
      <c r="EV114" s="7">
        <v>4.7619047599999999E-2</v>
      </c>
      <c r="EW114" s="7">
        <v>4.7619047599999999E-2</v>
      </c>
      <c r="EX114" s="7">
        <v>4.7619047599999999E-2</v>
      </c>
      <c r="EY114" s="7">
        <v>4.7619047599999999E-2</v>
      </c>
      <c r="EZ114" s="7">
        <v>9.5238095199999998E-2</v>
      </c>
      <c r="FA114" s="7">
        <v>4.7619047599999999E-2</v>
      </c>
      <c r="FB114" s="7">
        <v>9.5238095199999998E-2</v>
      </c>
      <c r="FC114" s="7">
        <v>4.7619047599999999E-2</v>
      </c>
      <c r="FD114" s="7">
        <v>3.35</v>
      </c>
      <c r="FE114" s="7">
        <v>3.65</v>
      </c>
      <c r="FF114" s="7">
        <v>3.75</v>
      </c>
      <c r="FG114" s="7">
        <v>3.8</v>
      </c>
      <c r="FH114" s="7">
        <v>3.9</v>
      </c>
      <c r="FI114" s="7">
        <v>3.7368421053</v>
      </c>
      <c r="FJ114" s="7">
        <v>3.85</v>
      </c>
      <c r="FK114" s="7">
        <v>3.8421052632000001</v>
      </c>
      <c r="FL114" s="7">
        <v>3.6</v>
      </c>
      <c r="FM114" s="7">
        <v>0</v>
      </c>
      <c r="FN114" s="7">
        <v>0</v>
      </c>
      <c r="FO114" s="7">
        <v>0</v>
      </c>
      <c r="FP114" s="7">
        <v>0</v>
      </c>
      <c r="FQ114" s="7">
        <v>0</v>
      </c>
      <c r="FR114" s="7">
        <v>0</v>
      </c>
      <c r="FS114" s="7">
        <v>9.5238095199999998E-2</v>
      </c>
      <c r="FT114" s="7">
        <v>4.7619047599999999E-2</v>
      </c>
      <c r="FU114" s="7">
        <v>0.2380952381</v>
      </c>
      <c r="FV114" s="7">
        <v>0.52380952380000001</v>
      </c>
      <c r="FW114" s="7">
        <v>9.5238095199999998E-2</v>
      </c>
      <c r="FX114" s="7">
        <v>0.33333333329999998</v>
      </c>
      <c r="FY114" s="7">
        <v>0.2380952381</v>
      </c>
      <c r="FZ114" s="7">
        <v>0.28571428570000001</v>
      </c>
      <c r="GA114" s="7">
        <v>9.5238095199999998E-2</v>
      </c>
      <c r="GB114" s="7">
        <v>9.5238095199999998E-2</v>
      </c>
      <c r="GC114" s="7">
        <v>0</v>
      </c>
      <c r="GD114" s="7">
        <v>9.5238095199999998E-2</v>
      </c>
      <c r="GE114" s="7">
        <v>0.14285714290000001</v>
      </c>
      <c r="GF114" s="7">
        <v>0.28571428570000001</v>
      </c>
      <c r="GG114" s="7">
        <v>9.5238095199999998E-2</v>
      </c>
      <c r="GH114" s="7">
        <v>0.28571428570000001</v>
      </c>
      <c r="GI114" s="7">
        <v>0.1904761905</v>
      </c>
      <c r="GJ114" s="7">
        <v>0.38095238100000001</v>
      </c>
      <c r="GK114" s="7">
        <v>0.2380952381</v>
      </c>
      <c r="GL114" s="7">
        <v>0.2380952381</v>
      </c>
      <c r="GM114" s="7">
        <v>0</v>
      </c>
      <c r="GN114" s="7">
        <v>0</v>
      </c>
      <c r="GO114" s="7">
        <v>0</v>
      </c>
      <c r="GP114" s="7">
        <v>0</v>
      </c>
      <c r="GQ114" s="7">
        <v>0</v>
      </c>
      <c r="GR114" s="7">
        <v>0</v>
      </c>
      <c r="GS114" s="7">
        <v>0.2380952381</v>
      </c>
      <c r="GT114" s="7">
        <v>0.14285714290000001</v>
      </c>
      <c r="GU114" s="7">
        <v>0.1904761905</v>
      </c>
      <c r="GV114" s="7">
        <v>0.2380952381</v>
      </c>
      <c r="GW114" s="7">
        <v>0.28571428570000001</v>
      </c>
      <c r="GX114" s="7">
        <v>9.5238095199999998E-2</v>
      </c>
      <c r="GY114" s="7">
        <v>0.52380952380000001</v>
      </c>
      <c r="GZ114" s="7">
        <v>0.57142857140000003</v>
      </c>
      <c r="HA114" s="7">
        <v>0.33333333329999998</v>
      </c>
      <c r="HB114" s="7">
        <v>0.33333333329999998</v>
      </c>
      <c r="HC114" s="7">
        <v>0.42857142860000003</v>
      </c>
      <c r="HD114" s="7">
        <v>0.66666666669999997</v>
      </c>
      <c r="HE114" s="7">
        <v>9.5238095199999998E-2</v>
      </c>
      <c r="HF114" s="7">
        <v>0.14285714290000001</v>
      </c>
      <c r="HG114" s="7">
        <v>0.14285714290000001</v>
      </c>
      <c r="HH114" s="7">
        <v>0.14285714290000001</v>
      </c>
      <c r="HI114" s="7">
        <v>0.1904761905</v>
      </c>
      <c r="HJ114" s="7">
        <v>0.14285714290000001</v>
      </c>
      <c r="HK114" s="7">
        <v>0</v>
      </c>
      <c r="HL114" s="7">
        <v>0</v>
      </c>
      <c r="HM114" s="7">
        <v>0.14285714290000001</v>
      </c>
      <c r="HN114" s="7">
        <v>9.5238095199999998E-2</v>
      </c>
      <c r="HO114" s="7">
        <v>0</v>
      </c>
      <c r="HP114" s="7">
        <v>0</v>
      </c>
      <c r="HQ114" s="7">
        <v>0.14285714290000001</v>
      </c>
      <c r="HR114" s="7">
        <v>0.14285714290000001</v>
      </c>
      <c r="HS114" s="7">
        <v>0.1904761905</v>
      </c>
      <c r="HT114" s="7">
        <v>0.1904761905</v>
      </c>
      <c r="HU114" s="7">
        <v>9.5238095199999998E-2</v>
      </c>
      <c r="HV114" s="7">
        <v>9.5238095199999998E-2</v>
      </c>
      <c r="HW114" s="7">
        <v>0</v>
      </c>
      <c r="HX114" s="7">
        <v>0</v>
      </c>
      <c r="HY114" s="7">
        <v>0</v>
      </c>
      <c r="HZ114" s="7">
        <v>9.5238095199999998E-2</v>
      </c>
      <c r="IA114" s="7">
        <v>0</v>
      </c>
      <c r="IB114" s="7">
        <v>0</v>
      </c>
      <c r="IC114" s="7">
        <v>4.7619047599999999E-2</v>
      </c>
      <c r="ID114" s="7">
        <v>9.5238095199999998E-2</v>
      </c>
      <c r="IE114" s="7">
        <v>0.38095238100000001</v>
      </c>
      <c r="IF114" s="7">
        <v>0.28571428570000001</v>
      </c>
      <c r="IG114" s="7">
        <v>0.33333333329999998</v>
      </c>
      <c r="IH114" s="7">
        <v>0.42857142860000003</v>
      </c>
      <c r="II114" s="7">
        <v>0.57142857140000003</v>
      </c>
      <c r="IJ114" s="7">
        <v>0.66666666669999997</v>
      </c>
      <c r="IK114" s="7">
        <v>0.57142857140000003</v>
      </c>
      <c r="IL114" s="7">
        <v>0.28571428570000001</v>
      </c>
      <c r="IM114" s="7">
        <v>4.7619047599999999E-2</v>
      </c>
      <c r="IN114" s="7">
        <v>4.7619047599999999E-2</v>
      </c>
      <c r="IO114" s="7">
        <v>4.7619047599999999E-2</v>
      </c>
      <c r="IP114" s="7">
        <v>9.5238095199999998E-2</v>
      </c>
      <c r="IQ114" s="7">
        <v>3.6</v>
      </c>
      <c r="IR114" s="7">
        <v>3.7</v>
      </c>
      <c r="IS114" s="7">
        <v>3.55</v>
      </c>
      <c r="IT114" s="7">
        <v>3</v>
      </c>
      <c r="IU114" s="7" t="s">
        <v>1682</v>
      </c>
      <c r="IW114" s="7">
        <v>21</v>
      </c>
      <c r="IX114" s="7">
        <v>23</v>
      </c>
      <c r="IY114" s="7">
        <v>80</v>
      </c>
    </row>
    <row r="115" spans="1:259" x14ac:dyDescent="0.25">
      <c r="A115" s="7">
        <v>400149</v>
      </c>
      <c r="B115" s="7" t="s">
        <v>1732</v>
      </c>
      <c r="D115" s="7" t="s">
        <v>52</v>
      </c>
      <c r="E115" s="7" t="s">
        <v>53</v>
      </c>
      <c r="M115" s="7" t="s">
        <v>50</v>
      </c>
      <c r="IU115" s="7" t="s">
        <v>1733</v>
      </c>
      <c r="IY115" s="7">
        <v>612</v>
      </c>
    </row>
    <row r="116" spans="1:259" x14ac:dyDescent="0.25">
      <c r="A116" s="7">
        <v>400150</v>
      </c>
      <c r="B116" s="7" t="s">
        <v>691</v>
      </c>
      <c r="C116" s="7" t="s">
        <v>50</v>
      </c>
      <c r="D116" s="7" t="s">
        <v>88</v>
      </c>
      <c r="E116" s="154">
        <v>0.47</v>
      </c>
      <c r="F116" s="7">
        <v>99</v>
      </c>
      <c r="G116" s="7" t="s">
        <v>70</v>
      </c>
      <c r="H116" s="7">
        <v>95</v>
      </c>
      <c r="I116" s="7" t="s">
        <v>70</v>
      </c>
      <c r="J116" s="7">
        <v>11</v>
      </c>
      <c r="K116" s="7" t="s">
        <v>81</v>
      </c>
      <c r="L116" s="7">
        <v>9.17</v>
      </c>
      <c r="M116" s="7" t="s">
        <v>50</v>
      </c>
      <c r="N116" s="7">
        <v>46.636771299999999</v>
      </c>
      <c r="O116" s="7">
        <v>99</v>
      </c>
      <c r="P116" s="7">
        <v>99</v>
      </c>
      <c r="Q116" s="7">
        <v>0</v>
      </c>
      <c r="R116" s="7">
        <v>96</v>
      </c>
      <c r="S116" s="7">
        <v>0</v>
      </c>
      <c r="T116" s="7">
        <v>0</v>
      </c>
      <c r="U116" s="7">
        <v>0</v>
      </c>
      <c r="V116" s="7">
        <v>0</v>
      </c>
      <c r="W116" s="7">
        <v>1</v>
      </c>
      <c r="X116" s="7">
        <v>2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5.0505050500000002E-2</v>
      </c>
      <c r="AF116" s="7">
        <v>1.01010101E-2</v>
      </c>
      <c r="AG116" s="7">
        <v>3.0303030299999999E-2</v>
      </c>
      <c r="AH116" s="7">
        <v>5.0505050500000002E-2</v>
      </c>
      <c r="AI116" s="7">
        <v>2.02020202E-2</v>
      </c>
      <c r="AJ116" s="7">
        <v>2.02020202E-2</v>
      </c>
      <c r="AK116" s="7">
        <v>9.0909090900000003E-2</v>
      </c>
      <c r="AL116" s="7">
        <v>0.1313131313</v>
      </c>
      <c r="AM116" s="7">
        <v>0.1414141414</v>
      </c>
      <c r="AN116" s="7">
        <v>0.12121212119999999</v>
      </c>
      <c r="AO116" s="7">
        <v>0.11111111110000001</v>
      </c>
      <c r="AP116" s="7">
        <v>0.11111111110000001</v>
      </c>
      <c r="AQ116" s="7">
        <v>0</v>
      </c>
      <c r="AR116" s="7">
        <v>0</v>
      </c>
      <c r="AS116" s="7">
        <v>0</v>
      </c>
      <c r="AT116" s="7">
        <v>0</v>
      </c>
      <c r="AU116" s="7">
        <v>1.01010101E-2</v>
      </c>
      <c r="AV116" s="7">
        <v>0</v>
      </c>
      <c r="AW116" s="7">
        <v>0.85858585860000003</v>
      </c>
      <c r="AX116" s="7">
        <v>0.85858585860000003</v>
      </c>
      <c r="AY116" s="7">
        <v>0.8282828283</v>
      </c>
      <c r="AZ116" s="7">
        <v>0.8282828283</v>
      </c>
      <c r="BA116" s="7">
        <v>0.85858585860000003</v>
      </c>
      <c r="BB116" s="7">
        <v>0.8686868687</v>
      </c>
      <c r="BC116" s="7">
        <v>3.8080808081000002</v>
      </c>
      <c r="BD116" s="7">
        <v>3.8484848485000001</v>
      </c>
      <c r="BE116" s="7">
        <v>3.7979797980000001</v>
      </c>
      <c r="BF116" s="7">
        <v>3.7777777777999999</v>
      </c>
      <c r="BG116" s="7">
        <v>3.8469387755</v>
      </c>
      <c r="BH116" s="7">
        <v>3.8484848485000001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1.01010101E-2</v>
      </c>
      <c r="BQ116" s="7">
        <v>0</v>
      </c>
      <c r="BR116" s="7">
        <v>0</v>
      </c>
      <c r="BS116" s="7">
        <v>0</v>
      </c>
      <c r="BT116" s="7">
        <v>1.01010101E-2</v>
      </c>
      <c r="BU116" s="7">
        <v>2.02020202E-2</v>
      </c>
      <c r="BV116" s="7">
        <v>1.01010101E-2</v>
      </c>
      <c r="BW116" s="7">
        <v>3.0303030299999999E-2</v>
      </c>
      <c r="BX116" s="7">
        <v>2.02020202E-2</v>
      </c>
      <c r="BY116" s="7">
        <v>5.0505050500000002E-2</v>
      </c>
      <c r="BZ116" s="7">
        <v>5.0505050500000002E-2</v>
      </c>
      <c r="CA116" s="7">
        <v>3.7979797980000001</v>
      </c>
      <c r="CB116" s="7">
        <v>3.8181818181999998</v>
      </c>
      <c r="CC116" s="7">
        <v>3.7878787879</v>
      </c>
      <c r="CD116" s="7">
        <v>3.7676767676999998</v>
      </c>
      <c r="CE116" s="7">
        <v>3.8061224490000001</v>
      </c>
      <c r="CF116" s="7">
        <v>3.7474747475000001</v>
      </c>
      <c r="CG116" s="7">
        <v>3.7373737374</v>
      </c>
      <c r="CH116" s="7">
        <v>3.6767676767999999</v>
      </c>
      <c r="CI116" s="7">
        <v>3.7575757576000002</v>
      </c>
      <c r="CJ116" s="7">
        <v>0.20202020200000001</v>
      </c>
      <c r="CK116" s="7">
        <v>0.18181818180000001</v>
      </c>
      <c r="CL116" s="7">
        <v>0.19191919190000001</v>
      </c>
      <c r="CM116" s="7">
        <v>0.19191919190000001</v>
      </c>
      <c r="CN116" s="7">
        <v>0.1717171717</v>
      </c>
      <c r="CO116" s="7">
        <v>0.19191919190000001</v>
      </c>
      <c r="CP116" s="7">
        <v>0.22222222220000001</v>
      </c>
      <c r="CQ116" s="7">
        <v>0.19191919190000001</v>
      </c>
      <c r="CR116" s="7">
        <v>0.1414141414</v>
      </c>
      <c r="CS116" s="7">
        <v>0</v>
      </c>
      <c r="CT116" s="7">
        <v>0</v>
      </c>
      <c r="CU116" s="7">
        <v>0</v>
      </c>
      <c r="CV116" s="7">
        <v>0</v>
      </c>
      <c r="CW116" s="7">
        <v>1.01010101E-2</v>
      </c>
      <c r="CX116" s="7">
        <v>0</v>
      </c>
      <c r="CY116" s="7">
        <v>0</v>
      </c>
      <c r="CZ116" s="7">
        <v>0</v>
      </c>
      <c r="DA116" s="7">
        <v>0</v>
      </c>
      <c r="DB116" s="7">
        <v>0.79797979799999996</v>
      </c>
      <c r="DC116" s="7">
        <v>0.81818181820000002</v>
      </c>
      <c r="DD116" s="7">
        <v>0.79797979799999996</v>
      </c>
      <c r="DE116" s="7">
        <v>0.78787878789999999</v>
      </c>
      <c r="DF116" s="7">
        <v>0.80808080810000005</v>
      </c>
      <c r="DG116" s="7">
        <v>0.77777777780000001</v>
      </c>
      <c r="DH116" s="7">
        <v>0.75757575759999995</v>
      </c>
      <c r="DI116" s="7">
        <v>0.74747474749999998</v>
      </c>
      <c r="DJ116" s="7">
        <v>0.80808080810000005</v>
      </c>
      <c r="DK116" s="7">
        <v>0</v>
      </c>
      <c r="DL116" s="7">
        <v>0</v>
      </c>
      <c r="DM116" s="7">
        <v>0</v>
      </c>
      <c r="DN116" s="7">
        <v>0</v>
      </c>
      <c r="DO116" s="7">
        <v>0</v>
      </c>
      <c r="DP116" s="7">
        <v>0</v>
      </c>
      <c r="DQ116" s="7">
        <v>2.02020202E-2</v>
      </c>
      <c r="DR116" s="7">
        <v>0</v>
      </c>
      <c r="DS116" s="7">
        <v>0</v>
      </c>
      <c r="DT116" s="7">
        <v>1.01010101E-2</v>
      </c>
      <c r="DU116" s="7">
        <v>3.0303030299999999E-2</v>
      </c>
      <c r="DV116" s="7">
        <v>0</v>
      </c>
      <c r="DW116" s="7">
        <v>0</v>
      </c>
      <c r="DX116" s="7">
        <v>0</v>
      </c>
      <c r="DY116" s="7">
        <v>2.02020202E-2</v>
      </c>
      <c r="DZ116" s="7">
        <v>3.0303030299999999E-2</v>
      </c>
      <c r="EA116" s="7">
        <v>3.0303030299999999E-2</v>
      </c>
      <c r="EB116" s="7">
        <v>1.01010101E-2</v>
      </c>
      <c r="EC116" s="7">
        <v>0.1515151515</v>
      </c>
      <c r="ED116" s="7">
        <v>0.1717171717</v>
      </c>
      <c r="EE116" s="7">
        <v>0.65656565659999999</v>
      </c>
      <c r="EF116" s="7">
        <v>0.65656565659999999</v>
      </c>
      <c r="EG116" s="7">
        <v>0.1717171717</v>
      </c>
      <c r="EH116" s="7">
        <v>0.1616161616</v>
      </c>
      <c r="EI116" s="7">
        <v>0.23232323229999999</v>
      </c>
      <c r="EJ116" s="7">
        <v>0.22222222220000001</v>
      </c>
      <c r="EK116" s="7">
        <v>0.21212121210000001</v>
      </c>
      <c r="EL116" s="7">
        <v>0.80808080810000005</v>
      </c>
      <c r="EM116" s="7">
        <v>0.76767676770000004</v>
      </c>
      <c r="EN116" s="7">
        <v>0.31313131309999997</v>
      </c>
      <c r="EO116" s="7">
        <v>0.31313131309999997</v>
      </c>
      <c r="EP116" s="7">
        <v>0.79797979799999996</v>
      </c>
      <c r="EQ116" s="7">
        <v>0.76767676770000004</v>
      </c>
      <c r="ER116" s="7">
        <v>0.66666666669999997</v>
      </c>
      <c r="ES116" s="7">
        <v>0.696969697</v>
      </c>
      <c r="ET116" s="7">
        <v>0.70707070709999997</v>
      </c>
      <c r="EU116" s="7">
        <v>3.0303030299999999E-2</v>
      </c>
      <c r="EV116" s="7">
        <v>3.0303030299999999E-2</v>
      </c>
      <c r="EW116" s="7">
        <v>3.0303030299999999E-2</v>
      </c>
      <c r="EX116" s="7">
        <v>3.0303030299999999E-2</v>
      </c>
      <c r="EY116" s="7">
        <v>3.0303030299999999E-2</v>
      </c>
      <c r="EZ116" s="7">
        <v>5.0505050500000002E-2</v>
      </c>
      <c r="FA116" s="7">
        <v>5.0505050500000002E-2</v>
      </c>
      <c r="FB116" s="7">
        <v>5.0505050500000002E-2</v>
      </c>
      <c r="FC116" s="7">
        <v>7.0707070699999999E-2</v>
      </c>
      <c r="FD116" s="7">
        <v>3.8229166666999999</v>
      </c>
      <c r="FE116" s="7">
        <v>3.7604166666999999</v>
      </c>
      <c r="FF116" s="7">
        <v>3.3229166666999999</v>
      </c>
      <c r="FG116" s="7">
        <v>3.3229166666999999</v>
      </c>
      <c r="FH116" s="7">
        <v>3.8229166666999999</v>
      </c>
      <c r="FI116" s="7">
        <v>3.7872340426000002</v>
      </c>
      <c r="FJ116" s="7">
        <v>3.6276595745</v>
      </c>
      <c r="FK116" s="7">
        <v>3.7021276595999999</v>
      </c>
      <c r="FL116" s="7">
        <v>3.75</v>
      </c>
      <c r="FM116" s="7">
        <v>0</v>
      </c>
      <c r="FN116" s="7">
        <v>0</v>
      </c>
      <c r="FO116" s="7">
        <v>0</v>
      </c>
      <c r="FP116" s="7">
        <v>0</v>
      </c>
      <c r="FQ116" s="7">
        <v>0</v>
      </c>
      <c r="FR116" s="7">
        <v>0</v>
      </c>
      <c r="FS116" s="7">
        <v>3.0303030299999999E-2</v>
      </c>
      <c r="FT116" s="7">
        <v>7.0707070699999999E-2</v>
      </c>
      <c r="FU116" s="7">
        <v>0.54545454550000005</v>
      </c>
      <c r="FV116" s="7">
        <v>0.29292929290000003</v>
      </c>
      <c r="FW116" s="7">
        <v>6.0606060599999997E-2</v>
      </c>
      <c r="FX116" s="7">
        <v>0.77777777780000001</v>
      </c>
      <c r="FY116" s="7">
        <v>0.68686868690000003</v>
      </c>
      <c r="FZ116" s="7">
        <v>0.61616161619999998</v>
      </c>
      <c r="GA116" s="7">
        <v>9.0909090900000003E-2</v>
      </c>
      <c r="GB116" s="7">
        <v>0.19191919190000001</v>
      </c>
      <c r="GC116" s="7">
        <v>0.23232323229999999</v>
      </c>
      <c r="GD116" s="7">
        <v>9.0909090900000003E-2</v>
      </c>
      <c r="GE116" s="7">
        <v>9.0909090900000003E-2</v>
      </c>
      <c r="GF116" s="7">
        <v>9.0909090900000003E-2</v>
      </c>
      <c r="GG116" s="7">
        <v>1.01010101E-2</v>
      </c>
      <c r="GH116" s="7">
        <v>0</v>
      </c>
      <c r="GI116" s="7">
        <v>3.0303030299999999E-2</v>
      </c>
      <c r="GJ116" s="7">
        <v>3.0303030299999999E-2</v>
      </c>
      <c r="GK116" s="7">
        <v>3.0303030299999999E-2</v>
      </c>
      <c r="GL116" s="7">
        <v>3.0303030299999999E-2</v>
      </c>
      <c r="GM116" s="7">
        <v>0</v>
      </c>
      <c r="GN116" s="7">
        <v>1.01010101E-2</v>
      </c>
      <c r="GO116" s="7">
        <v>4.0404040400000001E-2</v>
      </c>
      <c r="GP116" s="7">
        <v>3.0303030299999999E-2</v>
      </c>
      <c r="GQ116" s="7">
        <v>0.21212121210000001</v>
      </c>
      <c r="GR116" s="7">
        <v>0</v>
      </c>
      <c r="GS116" s="7">
        <v>0.73737373740000001</v>
      </c>
      <c r="GT116" s="7">
        <v>0.72727272730000003</v>
      </c>
      <c r="GU116" s="7">
        <v>0.78787878789999999</v>
      </c>
      <c r="GV116" s="7">
        <v>0.25252525250000002</v>
      </c>
      <c r="GW116" s="7">
        <v>0.66666666669999997</v>
      </c>
      <c r="GX116" s="7">
        <v>0.78787878789999999</v>
      </c>
      <c r="GY116" s="7">
        <v>0.21212121210000001</v>
      </c>
      <c r="GZ116" s="7">
        <v>0.18181818180000001</v>
      </c>
      <c r="HA116" s="7">
        <v>6.0606060599999997E-2</v>
      </c>
      <c r="HB116" s="7">
        <v>4.0404040400000001E-2</v>
      </c>
      <c r="HC116" s="7">
        <v>7.0707070699999999E-2</v>
      </c>
      <c r="HD116" s="7">
        <v>0.1717171717</v>
      </c>
      <c r="HE116" s="7">
        <v>1.01010101E-2</v>
      </c>
      <c r="HF116" s="7">
        <v>3.0303030299999999E-2</v>
      </c>
      <c r="HG116" s="7">
        <v>5.0505050500000002E-2</v>
      </c>
      <c r="HH116" s="7">
        <v>6.0606060599999997E-2</v>
      </c>
      <c r="HI116" s="7">
        <v>1.01010101E-2</v>
      </c>
      <c r="HJ116" s="7">
        <v>0</v>
      </c>
      <c r="HK116" s="7">
        <v>0</v>
      </c>
      <c r="HL116" s="7">
        <v>0</v>
      </c>
      <c r="HM116" s="7">
        <v>2.02020202E-2</v>
      </c>
      <c r="HN116" s="7">
        <v>0.55555555560000003</v>
      </c>
      <c r="HO116" s="7">
        <v>0</v>
      </c>
      <c r="HP116" s="7">
        <v>0</v>
      </c>
      <c r="HQ116" s="7">
        <v>4.0404040400000001E-2</v>
      </c>
      <c r="HR116" s="7">
        <v>5.0505050500000002E-2</v>
      </c>
      <c r="HS116" s="7">
        <v>4.0404040400000001E-2</v>
      </c>
      <c r="HT116" s="7">
        <v>6.0606060599999997E-2</v>
      </c>
      <c r="HU116" s="7">
        <v>4.0404040400000001E-2</v>
      </c>
      <c r="HV116" s="7">
        <v>4.0404040400000001E-2</v>
      </c>
      <c r="HW116" s="7">
        <v>0</v>
      </c>
      <c r="HX116" s="7">
        <v>1.01010101E-2</v>
      </c>
      <c r="HY116" s="7">
        <v>1.01010101E-2</v>
      </c>
      <c r="HZ116" s="7">
        <v>1.01010101E-2</v>
      </c>
      <c r="IA116" s="7">
        <v>4.0404040400000001E-2</v>
      </c>
      <c r="IB116" s="7">
        <v>4.0404040400000001E-2</v>
      </c>
      <c r="IC116" s="7">
        <v>0.53535353539999997</v>
      </c>
      <c r="ID116" s="7">
        <v>0.53535353539999997</v>
      </c>
      <c r="IE116" s="7">
        <v>0.67676767680000005</v>
      </c>
      <c r="IF116" s="7">
        <v>0.62626262629999996</v>
      </c>
      <c r="IG116" s="7">
        <v>0.22222222220000001</v>
      </c>
      <c r="IH116" s="7">
        <v>0.21212121210000001</v>
      </c>
      <c r="II116" s="7">
        <v>0.24242424239999999</v>
      </c>
      <c r="IJ116" s="7">
        <v>0.27272727270000002</v>
      </c>
      <c r="IK116" s="7">
        <v>0.18181818180000001</v>
      </c>
      <c r="IL116" s="7">
        <v>0.18181818180000001</v>
      </c>
      <c r="IM116" s="7">
        <v>4.0404040400000001E-2</v>
      </c>
      <c r="IN116" s="7">
        <v>5.0505050500000002E-2</v>
      </c>
      <c r="IO116" s="7">
        <v>5.0505050500000002E-2</v>
      </c>
      <c r="IP116" s="7">
        <v>6.0606060599999997E-2</v>
      </c>
      <c r="IQ116" s="7">
        <v>3.2105263158000001</v>
      </c>
      <c r="IR116" s="7">
        <v>3.2234042553000002</v>
      </c>
      <c r="IS116" s="7">
        <v>2.6063829787000001</v>
      </c>
      <c r="IT116" s="7">
        <v>2.6021505376</v>
      </c>
      <c r="IU116" s="7" t="s">
        <v>1061</v>
      </c>
      <c r="IV116" s="7">
        <v>47</v>
      </c>
      <c r="IW116" s="7">
        <v>99</v>
      </c>
      <c r="IX116" s="7">
        <v>104</v>
      </c>
      <c r="IY116" s="7">
        <v>223</v>
      </c>
    </row>
    <row r="117" spans="1:259" x14ac:dyDescent="0.25">
      <c r="A117" s="7">
        <v>400151</v>
      </c>
      <c r="B117" s="7" t="s">
        <v>392</v>
      </c>
      <c r="D117" s="7" t="s">
        <v>52</v>
      </c>
      <c r="E117" s="7" t="s">
        <v>53</v>
      </c>
      <c r="M117" s="7" t="s">
        <v>46</v>
      </c>
      <c r="IU117" s="7" t="s">
        <v>1062</v>
      </c>
      <c r="IY117" s="7">
        <v>327</v>
      </c>
    </row>
    <row r="118" spans="1:259" x14ac:dyDescent="0.25">
      <c r="A118" s="7">
        <v>400153</v>
      </c>
      <c r="B118" s="7" t="s">
        <v>1734</v>
      </c>
      <c r="D118" s="7" t="s">
        <v>52</v>
      </c>
      <c r="E118" s="7" t="s">
        <v>53</v>
      </c>
      <c r="M118" s="7" t="s">
        <v>46</v>
      </c>
      <c r="IU118" s="7" t="s">
        <v>1735</v>
      </c>
      <c r="IY118" s="7">
        <v>576</v>
      </c>
    </row>
    <row r="119" spans="1:259" x14ac:dyDescent="0.25">
      <c r="A119" s="7">
        <v>400156</v>
      </c>
      <c r="B119" s="7" t="s">
        <v>479</v>
      </c>
      <c r="C119" s="7" t="s">
        <v>50</v>
      </c>
      <c r="D119" s="7" t="s">
        <v>52</v>
      </c>
      <c r="E119" s="154">
        <v>0.31</v>
      </c>
      <c r="F119" s="7">
        <v>82</v>
      </c>
      <c r="G119" s="7" t="s">
        <v>70</v>
      </c>
      <c r="H119" s="7">
        <v>83</v>
      </c>
      <c r="I119" s="7" t="s">
        <v>70</v>
      </c>
      <c r="J119" s="7">
        <v>68</v>
      </c>
      <c r="K119" s="7" t="s">
        <v>47</v>
      </c>
      <c r="L119" s="7">
        <v>9.23</v>
      </c>
      <c r="M119" s="7" t="s">
        <v>50</v>
      </c>
      <c r="N119" s="7">
        <v>31.273408239999998</v>
      </c>
      <c r="O119" s="7">
        <v>138</v>
      </c>
      <c r="P119" s="7">
        <v>138</v>
      </c>
      <c r="Q119" s="7">
        <v>0</v>
      </c>
      <c r="R119" s="7">
        <v>124</v>
      </c>
      <c r="S119" s="7">
        <v>0</v>
      </c>
      <c r="T119" s="7">
        <v>8</v>
      </c>
      <c r="U119" s="7">
        <v>0</v>
      </c>
      <c r="V119" s="7">
        <v>0</v>
      </c>
      <c r="W119" s="7">
        <v>3</v>
      </c>
      <c r="X119" s="7">
        <v>2</v>
      </c>
      <c r="Y119" s="7">
        <v>0</v>
      </c>
      <c r="Z119" s="7">
        <v>0</v>
      </c>
      <c r="AA119" s="7">
        <v>7.2463768E-3</v>
      </c>
      <c r="AB119" s="7">
        <v>7.2463768E-3</v>
      </c>
      <c r="AC119" s="7">
        <v>2.89855072E-2</v>
      </c>
      <c r="AD119" s="7">
        <v>2.89855072E-2</v>
      </c>
      <c r="AE119" s="7">
        <v>2.1739130400000001E-2</v>
      </c>
      <c r="AF119" s="7">
        <v>1.44927536E-2</v>
      </c>
      <c r="AG119" s="7">
        <v>2.1739130400000001E-2</v>
      </c>
      <c r="AH119" s="7">
        <v>4.3478260900000003E-2</v>
      </c>
      <c r="AI119" s="7">
        <v>6.5217391299999997E-2</v>
      </c>
      <c r="AJ119" s="7">
        <v>8.6956521699999997E-2</v>
      </c>
      <c r="AK119" s="7">
        <v>0.268115942</v>
      </c>
      <c r="AL119" s="7">
        <v>0.18115942030000001</v>
      </c>
      <c r="AM119" s="7">
        <v>0.27536231880000001</v>
      </c>
      <c r="AN119" s="7">
        <v>0.18115942030000001</v>
      </c>
      <c r="AO119" s="7">
        <v>0.26086956519999999</v>
      </c>
      <c r="AP119" s="7">
        <v>0.3043478261</v>
      </c>
      <c r="AQ119" s="7">
        <v>0</v>
      </c>
      <c r="AR119" s="7">
        <v>0</v>
      </c>
      <c r="AS119" s="7">
        <v>0</v>
      </c>
      <c r="AT119" s="7">
        <v>7.2463768E-3</v>
      </c>
      <c r="AU119" s="7">
        <v>7.2463768E-3</v>
      </c>
      <c r="AV119" s="7">
        <v>1.44927536E-2</v>
      </c>
      <c r="AW119" s="7">
        <v>0.71014492750000002</v>
      </c>
      <c r="AX119" s="7">
        <v>0.8043478261</v>
      </c>
      <c r="AY119" s="7">
        <v>0.6956521739</v>
      </c>
      <c r="AZ119" s="7">
        <v>0.76086956520000004</v>
      </c>
      <c r="BA119" s="7">
        <v>0.63768115940000003</v>
      </c>
      <c r="BB119" s="7">
        <v>0.56521739130000004</v>
      </c>
      <c r="BC119" s="7">
        <v>3.6884057971000002</v>
      </c>
      <c r="BD119" s="7">
        <v>3.7898550725</v>
      </c>
      <c r="BE119" s="7">
        <v>3.6594202898999999</v>
      </c>
      <c r="BF119" s="7">
        <v>3.7080291971000001</v>
      </c>
      <c r="BG119" s="7">
        <v>3.5182481752000001</v>
      </c>
      <c r="BH119" s="7">
        <v>3.4264705881999999</v>
      </c>
      <c r="BI119" s="7">
        <v>0</v>
      </c>
      <c r="BJ119" s="7">
        <v>0</v>
      </c>
      <c r="BK119" s="7">
        <v>7.2463768E-3</v>
      </c>
      <c r="BL119" s="7">
        <v>7.2463768E-3</v>
      </c>
      <c r="BM119" s="7">
        <v>7.2463768E-3</v>
      </c>
      <c r="BN119" s="7">
        <v>7.2463768E-3</v>
      </c>
      <c r="BO119" s="7">
        <v>2.1739130400000001E-2</v>
      </c>
      <c r="BP119" s="7">
        <v>7.2463768100000006E-2</v>
      </c>
      <c r="BQ119" s="7">
        <v>4.3478260900000003E-2</v>
      </c>
      <c r="BR119" s="7">
        <v>7.2463768E-3</v>
      </c>
      <c r="BS119" s="7">
        <v>1.44927536E-2</v>
      </c>
      <c r="BT119" s="7">
        <v>1.44927536E-2</v>
      </c>
      <c r="BU119" s="7">
        <v>1.44927536E-2</v>
      </c>
      <c r="BV119" s="7">
        <v>2.1739130400000001E-2</v>
      </c>
      <c r="BW119" s="7">
        <v>2.89855072E-2</v>
      </c>
      <c r="BX119" s="7">
        <v>7.2463768100000006E-2</v>
      </c>
      <c r="BY119" s="7">
        <v>5.7971014500000001E-2</v>
      </c>
      <c r="BZ119" s="7">
        <v>9.4202898600000001E-2</v>
      </c>
      <c r="CA119" s="7">
        <v>3.8248175182000002</v>
      </c>
      <c r="CB119" s="7">
        <v>3.7826086957</v>
      </c>
      <c r="CC119" s="7">
        <v>3.7463768115999998</v>
      </c>
      <c r="CD119" s="7">
        <v>3.7681159420000001</v>
      </c>
      <c r="CE119" s="7">
        <v>3.7591240876000001</v>
      </c>
      <c r="CF119" s="7">
        <v>3.6666666666999999</v>
      </c>
      <c r="CG119" s="7">
        <v>3.5746268657</v>
      </c>
      <c r="CH119" s="7">
        <v>3.4306569343</v>
      </c>
      <c r="CI119" s="7">
        <v>3.5072463768</v>
      </c>
      <c r="CJ119" s="7">
        <v>0.15942028990000001</v>
      </c>
      <c r="CK119" s="7">
        <v>0.18840579709999999</v>
      </c>
      <c r="CL119" s="7">
        <v>0.20289855070000001</v>
      </c>
      <c r="CM119" s="7">
        <v>0.18115942030000001</v>
      </c>
      <c r="CN119" s="7">
        <v>0.1739130435</v>
      </c>
      <c r="CO119" s="7">
        <v>0.25362318839999998</v>
      </c>
      <c r="CP119" s="7">
        <v>0.20289855070000001</v>
      </c>
      <c r="CQ119" s="7">
        <v>0.231884058</v>
      </c>
      <c r="CR119" s="7">
        <v>0.1739130435</v>
      </c>
      <c r="CS119" s="7">
        <v>7.2463768E-3</v>
      </c>
      <c r="CT119" s="7">
        <v>0</v>
      </c>
      <c r="CU119" s="7">
        <v>0</v>
      </c>
      <c r="CV119" s="7">
        <v>0</v>
      </c>
      <c r="CW119" s="7">
        <v>7.2463768E-3</v>
      </c>
      <c r="CX119" s="7">
        <v>0</v>
      </c>
      <c r="CY119" s="7">
        <v>2.89855072E-2</v>
      </c>
      <c r="CZ119" s="7">
        <v>7.2463768E-3</v>
      </c>
      <c r="DA119" s="7">
        <v>0</v>
      </c>
      <c r="DB119" s="7">
        <v>0.82608695649999997</v>
      </c>
      <c r="DC119" s="7">
        <v>0.79710144930000004</v>
      </c>
      <c r="DD119" s="7">
        <v>0.77536231879999995</v>
      </c>
      <c r="DE119" s="7">
        <v>0.79710144930000004</v>
      </c>
      <c r="DF119" s="7">
        <v>0.78985507249999998</v>
      </c>
      <c r="DG119" s="7">
        <v>0.71014492750000002</v>
      </c>
      <c r="DH119" s="7">
        <v>0.67391304350000003</v>
      </c>
      <c r="DI119" s="7">
        <v>0.63043478259999997</v>
      </c>
      <c r="DJ119" s="7">
        <v>0.68840579710000005</v>
      </c>
      <c r="DK119" s="7">
        <v>0.18840579709999999</v>
      </c>
      <c r="DL119" s="7">
        <v>7.2463768E-3</v>
      </c>
      <c r="DM119" s="7">
        <v>7.2463768E-3</v>
      </c>
      <c r="DN119" s="7">
        <v>1.44927536E-2</v>
      </c>
      <c r="DO119" s="7">
        <v>7.2463768E-3</v>
      </c>
      <c r="DP119" s="7">
        <v>1.44927536E-2</v>
      </c>
      <c r="DQ119" s="7">
        <v>3.62318841E-2</v>
      </c>
      <c r="DR119" s="7">
        <v>1.44927536E-2</v>
      </c>
      <c r="DS119" s="7">
        <v>7.2463768E-3</v>
      </c>
      <c r="DT119" s="7">
        <v>0.10869565220000001</v>
      </c>
      <c r="DU119" s="7">
        <v>4.3478260900000003E-2</v>
      </c>
      <c r="DV119" s="7">
        <v>2.89855072E-2</v>
      </c>
      <c r="DW119" s="7">
        <v>6.5217391299999997E-2</v>
      </c>
      <c r="DX119" s="7">
        <v>2.1739130400000001E-2</v>
      </c>
      <c r="DY119" s="7">
        <v>5.7971014500000001E-2</v>
      </c>
      <c r="DZ119" s="7">
        <v>6.5217391299999997E-2</v>
      </c>
      <c r="EA119" s="7">
        <v>1.44927536E-2</v>
      </c>
      <c r="EB119" s="7">
        <v>2.1739130400000001E-2</v>
      </c>
      <c r="EC119" s="7">
        <v>0.20289855070000001</v>
      </c>
      <c r="ED119" s="7">
        <v>0.34057971009999999</v>
      </c>
      <c r="EE119" s="7">
        <v>0.26086956519999999</v>
      </c>
      <c r="EF119" s="7">
        <v>0.22463768119999999</v>
      </c>
      <c r="EG119" s="7">
        <v>0.23913043480000001</v>
      </c>
      <c r="EH119" s="7">
        <v>0.26086956519999999</v>
      </c>
      <c r="EI119" s="7">
        <v>0.31159420290000001</v>
      </c>
      <c r="EJ119" s="7">
        <v>0.34057971009999999</v>
      </c>
      <c r="EK119" s="7">
        <v>0.34782608700000001</v>
      </c>
      <c r="EL119" s="7">
        <v>0.47101449280000002</v>
      </c>
      <c r="EM119" s="7">
        <v>0.59420289859999997</v>
      </c>
      <c r="EN119" s="7">
        <v>0.68840579710000005</v>
      </c>
      <c r="EO119" s="7">
        <v>0.68115942029999998</v>
      </c>
      <c r="EP119" s="7">
        <v>0.71739130429999998</v>
      </c>
      <c r="EQ119" s="7">
        <v>0.65217391300000005</v>
      </c>
      <c r="ER119" s="7">
        <v>0.56521739130000004</v>
      </c>
      <c r="ES119" s="7">
        <v>0.61594202899999995</v>
      </c>
      <c r="ET119" s="7">
        <v>0.60144927540000004</v>
      </c>
      <c r="EU119" s="7">
        <v>2.89855072E-2</v>
      </c>
      <c r="EV119" s="7">
        <v>1.44927536E-2</v>
      </c>
      <c r="EW119" s="7">
        <v>1.44927536E-2</v>
      </c>
      <c r="EX119" s="7">
        <v>1.44927536E-2</v>
      </c>
      <c r="EY119" s="7">
        <v>1.44927536E-2</v>
      </c>
      <c r="EZ119" s="7">
        <v>1.44927536E-2</v>
      </c>
      <c r="FA119" s="7">
        <v>2.1739130400000001E-2</v>
      </c>
      <c r="FB119" s="7">
        <v>1.44927536E-2</v>
      </c>
      <c r="FC119" s="7">
        <v>2.1739130400000001E-2</v>
      </c>
      <c r="FD119" s="7">
        <v>2.9850746268999999</v>
      </c>
      <c r="FE119" s="7">
        <v>3.5441176471000002</v>
      </c>
      <c r="FF119" s="7">
        <v>3.6544117646999998</v>
      </c>
      <c r="FG119" s="7">
        <v>3.5955882353000002</v>
      </c>
      <c r="FH119" s="7">
        <v>3.6911764705999999</v>
      </c>
      <c r="FI119" s="7">
        <v>3.5735294118000001</v>
      </c>
      <c r="FJ119" s="7">
        <v>3.4370370370000001</v>
      </c>
      <c r="FK119" s="7">
        <v>3.5808823528999998</v>
      </c>
      <c r="FL119" s="7">
        <v>3.5777777778000002</v>
      </c>
      <c r="FM119" s="7">
        <v>0</v>
      </c>
      <c r="FN119" s="7">
        <v>0</v>
      </c>
      <c r="FO119" s="7">
        <v>0</v>
      </c>
      <c r="FP119" s="7">
        <v>0</v>
      </c>
      <c r="FQ119" s="7">
        <v>1.44927536E-2</v>
      </c>
      <c r="FR119" s="7">
        <v>3.62318841E-2</v>
      </c>
      <c r="FS119" s="7">
        <v>3.62318841E-2</v>
      </c>
      <c r="FT119" s="7">
        <v>0.10869565220000001</v>
      </c>
      <c r="FU119" s="7">
        <v>0.18115942030000001</v>
      </c>
      <c r="FV119" s="7">
        <v>0.56521739130000004</v>
      </c>
      <c r="FW119" s="7">
        <v>5.7971014500000001E-2</v>
      </c>
      <c r="FX119" s="7">
        <v>0.65942028990000001</v>
      </c>
      <c r="FY119" s="7">
        <v>0.61594202899999995</v>
      </c>
      <c r="FZ119" s="7">
        <v>0.31884057970000002</v>
      </c>
      <c r="GA119" s="7">
        <v>8.6956521699999997E-2</v>
      </c>
      <c r="GB119" s="7">
        <v>7.9710144900000002E-2</v>
      </c>
      <c r="GC119" s="7">
        <v>0.16666666669999999</v>
      </c>
      <c r="GD119" s="7">
        <v>5.7971014500000001E-2</v>
      </c>
      <c r="GE119" s="7">
        <v>8.6956521699999997E-2</v>
      </c>
      <c r="GF119" s="7">
        <v>0.2463768116</v>
      </c>
      <c r="GG119" s="7">
        <v>0.10869565220000001</v>
      </c>
      <c r="GH119" s="7">
        <v>0.1231884058</v>
      </c>
      <c r="GI119" s="7">
        <v>0.231884058</v>
      </c>
      <c r="GJ119" s="7">
        <v>8.6956521699999997E-2</v>
      </c>
      <c r="GK119" s="7">
        <v>9.4202898600000001E-2</v>
      </c>
      <c r="GL119" s="7">
        <v>3.62318841E-2</v>
      </c>
      <c r="GM119" s="7">
        <v>0</v>
      </c>
      <c r="GN119" s="7">
        <v>2.89855072E-2</v>
      </c>
      <c r="GO119" s="7">
        <v>2.89855072E-2</v>
      </c>
      <c r="GP119" s="7">
        <v>3.62318841E-2</v>
      </c>
      <c r="GQ119" s="7">
        <v>0.21014492749999999</v>
      </c>
      <c r="GR119" s="7">
        <v>0</v>
      </c>
      <c r="GS119" s="7">
        <v>0.25362318839999998</v>
      </c>
      <c r="GT119" s="7">
        <v>0.22463768119999999</v>
      </c>
      <c r="GU119" s="7">
        <v>0.27536231880000001</v>
      </c>
      <c r="GV119" s="7">
        <v>0.34782608700000001</v>
      </c>
      <c r="GW119" s="7">
        <v>0.28985507249999998</v>
      </c>
      <c r="GX119" s="7">
        <v>0.28985507249999998</v>
      </c>
      <c r="GY119" s="7">
        <v>0.62318840580000001</v>
      </c>
      <c r="GZ119" s="7">
        <v>0.61594202899999995</v>
      </c>
      <c r="HA119" s="7">
        <v>0.48550724639999998</v>
      </c>
      <c r="HB119" s="7">
        <v>0.4202898551</v>
      </c>
      <c r="HC119" s="7">
        <v>0.35507246380000002</v>
      </c>
      <c r="HD119" s="7">
        <v>0.61594202899999995</v>
      </c>
      <c r="HE119" s="7">
        <v>6.5217391299999997E-2</v>
      </c>
      <c r="HF119" s="7">
        <v>6.5217391299999997E-2</v>
      </c>
      <c r="HG119" s="7">
        <v>0.1231884058</v>
      </c>
      <c r="HH119" s="7">
        <v>0.10869565220000001</v>
      </c>
      <c r="HI119" s="7">
        <v>6.5217391299999997E-2</v>
      </c>
      <c r="HJ119" s="7">
        <v>3.62318841E-2</v>
      </c>
      <c r="HK119" s="7">
        <v>4.3478260900000003E-2</v>
      </c>
      <c r="HL119" s="7">
        <v>4.3478260900000003E-2</v>
      </c>
      <c r="HM119" s="7">
        <v>5.0724637699999998E-2</v>
      </c>
      <c r="HN119" s="7">
        <v>5.0724637699999998E-2</v>
      </c>
      <c r="HO119" s="7">
        <v>6.5217391299999997E-2</v>
      </c>
      <c r="HP119" s="7">
        <v>3.62318841E-2</v>
      </c>
      <c r="HQ119" s="7">
        <v>1.44927536E-2</v>
      </c>
      <c r="HR119" s="7">
        <v>2.1739130400000001E-2</v>
      </c>
      <c r="HS119" s="7">
        <v>3.62318841E-2</v>
      </c>
      <c r="HT119" s="7">
        <v>3.62318841E-2</v>
      </c>
      <c r="HU119" s="7">
        <v>1.44927536E-2</v>
      </c>
      <c r="HV119" s="7">
        <v>2.1739130400000001E-2</v>
      </c>
      <c r="HW119" s="7">
        <v>0</v>
      </c>
      <c r="HX119" s="7">
        <v>7.2463768E-3</v>
      </c>
      <c r="HY119" s="7">
        <v>7.2463768E-3</v>
      </c>
      <c r="HZ119" s="7">
        <v>2.1739130400000001E-2</v>
      </c>
      <c r="IA119" s="7">
        <v>7.9710144900000002E-2</v>
      </c>
      <c r="IB119" s="7">
        <v>2.89855072E-2</v>
      </c>
      <c r="IC119" s="7">
        <v>0.115942029</v>
      </c>
      <c r="ID119" s="7">
        <v>0.10869565220000001</v>
      </c>
      <c r="IE119" s="7">
        <v>0.33333333329999998</v>
      </c>
      <c r="IF119" s="7">
        <v>0.25362318839999998</v>
      </c>
      <c r="IG119" s="7">
        <v>0.23913043480000001</v>
      </c>
      <c r="IH119" s="7">
        <v>0.31159420290000001</v>
      </c>
      <c r="II119" s="7">
        <v>0.56521739130000004</v>
      </c>
      <c r="IJ119" s="7">
        <v>0.67391304350000003</v>
      </c>
      <c r="IK119" s="7">
        <v>0.60144927540000004</v>
      </c>
      <c r="IL119" s="7">
        <v>0.51449275360000002</v>
      </c>
      <c r="IM119" s="7">
        <v>2.1739130400000001E-2</v>
      </c>
      <c r="IN119" s="7">
        <v>3.62318841E-2</v>
      </c>
      <c r="IO119" s="7">
        <v>3.62318841E-2</v>
      </c>
      <c r="IP119" s="7">
        <v>4.3478260900000003E-2</v>
      </c>
      <c r="IQ119" s="7">
        <v>3.4962962963000002</v>
      </c>
      <c r="IR119" s="7">
        <v>3.6541353383000001</v>
      </c>
      <c r="IS119" s="7">
        <v>3.4887218044999999</v>
      </c>
      <c r="IT119" s="7">
        <v>3.3787878787999999</v>
      </c>
      <c r="IU119" s="7" t="s">
        <v>1063</v>
      </c>
      <c r="IV119" s="7">
        <v>31</v>
      </c>
      <c r="IW119" s="7">
        <v>138</v>
      </c>
      <c r="IX119" s="7">
        <v>167</v>
      </c>
      <c r="IY119" s="7">
        <v>534</v>
      </c>
    </row>
    <row r="120" spans="1:259" x14ac:dyDescent="0.25">
      <c r="A120" s="7">
        <v>400157</v>
      </c>
      <c r="B120" s="7" t="s">
        <v>477</v>
      </c>
      <c r="D120" s="7" t="s">
        <v>52</v>
      </c>
      <c r="E120" s="7" t="s">
        <v>53</v>
      </c>
      <c r="M120" s="7" t="s">
        <v>50</v>
      </c>
      <c r="N120" s="7">
        <v>27.296587927000001</v>
      </c>
      <c r="O120" s="7">
        <v>93</v>
      </c>
      <c r="P120" s="7">
        <v>93</v>
      </c>
      <c r="Q120" s="7">
        <v>1</v>
      </c>
      <c r="R120" s="7">
        <v>78</v>
      </c>
      <c r="S120" s="7">
        <v>0</v>
      </c>
      <c r="T120" s="7">
        <v>9</v>
      </c>
      <c r="U120" s="7">
        <v>0</v>
      </c>
      <c r="V120" s="7">
        <v>0</v>
      </c>
      <c r="W120" s="7">
        <v>2</v>
      </c>
      <c r="X120" s="7">
        <v>1</v>
      </c>
      <c r="Y120" s="7">
        <v>1.0752688200000001E-2</v>
      </c>
      <c r="Z120" s="7">
        <v>0</v>
      </c>
      <c r="AA120" s="7">
        <v>0</v>
      </c>
      <c r="AB120" s="7">
        <v>0</v>
      </c>
      <c r="AC120" s="7">
        <v>0</v>
      </c>
      <c r="AD120" s="7">
        <v>9.6774193499999994E-2</v>
      </c>
      <c r="AE120" s="7">
        <v>2.15053763E-2</v>
      </c>
      <c r="AF120" s="7">
        <v>4.3010752700000002E-2</v>
      </c>
      <c r="AG120" s="7">
        <v>3.2258064500000003E-2</v>
      </c>
      <c r="AH120" s="7">
        <v>3.2258064500000003E-2</v>
      </c>
      <c r="AI120" s="7">
        <v>8.6021505400000003E-2</v>
      </c>
      <c r="AJ120" s="7">
        <v>0.12903225809999999</v>
      </c>
      <c r="AK120" s="7">
        <v>0.23655913980000001</v>
      </c>
      <c r="AL120" s="7">
        <v>0.16129032260000001</v>
      </c>
      <c r="AM120" s="7">
        <v>0.25806451609999997</v>
      </c>
      <c r="AN120" s="7">
        <v>0.27956989249999997</v>
      </c>
      <c r="AO120" s="7">
        <v>0.2688172043</v>
      </c>
      <c r="AP120" s="7">
        <v>0.2688172043</v>
      </c>
      <c r="AQ120" s="7">
        <v>1.0752688200000001E-2</v>
      </c>
      <c r="AR120" s="7">
        <v>0</v>
      </c>
      <c r="AS120" s="7">
        <v>1.0752688200000001E-2</v>
      </c>
      <c r="AT120" s="7">
        <v>0</v>
      </c>
      <c r="AU120" s="7">
        <v>3.2258064500000003E-2</v>
      </c>
      <c r="AV120" s="7">
        <v>3.2258064500000003E-2</v>
      </c>
      <c r="AW120" s="7">
        <v>0.72043010750000003</v>
      </c>
      <c r="AX120" s="7">
        <v>0.79569892470000003</v>
      </c>
      <c r="AY120" s="7">
        <v>0.69892473119999998</v>
      </c>
      <c r="AZ120" s="7">
        <v>0.68817204300000001</v>
      </c>
      <c r="BA120" s="7">
        <v>0.61290322580000001</v>
      </c>
      <c r="BB120" s="7">
        <v>0.47311827960000002</v>
      </c>
      <c r="BC120" s="7">
        <v>3.6847826087</v>
      </c>
      <c r="BD120" s="7">
        <v>3.752688172</v>
      </c>
      <c r="BE120" s="7">
        <v>3.6739130434999998</v>
      </c>
      <c r="BF120" s="7">
        <v>3.6559139785000001</v>
      </c>
      <c r="BG120" s="7">
        <v>3.5444444443999998</v>
      </c>
      <c r="BH120" s="7">
        <v>3.1555555555999999</v>
      </c>
      <c r="BI120" s="7">
        <v>0</v>
      </c>
      <c r="BJ120" s="7">
        <v>0</v>
      </c>
      <c r="BK120" s="7">
        <v>2.15053763E-2</v>
      </c>
      <c r="BL120" s="7">
        <v>0</v>
      </c>
      <c r="BM120" s="7">
        <v>0</v>
      </c>
      <c r="BN120" s="7">
        <v>0</v>
      </c>
      <c r="BO120" s="7">
        <v>0</v>
      </c>
      <c r="BP120" s="7">
        <v>2.15053763E-2</v>
      </c>
      <c r="BQ120" s="7">
        <v>0</v>
      </c>
      <c r="BR120" s="7">
        <v>3.2258064500000003E-2</v>
      </c>
      <c r="BS120" s="7">
        <v>3.2258064500000003E-2</v>
      </c>
      <c r="BT120" s="7">
        <v>2.15053763E-2</v>
      </c>
      <c r="BU120" s="7">
        <v>4.3010752700000002E-2</v>
      </c>
      <c r="BV120" s="7">
        <v>4.3010752700000002E-2</v>
      </c>
      <c r="BW120" s="7">
        <v>6.4516129000000005E-2</v>
      </c>
      <c r="BX120" s="7">
        <v>8.6021505400000003E-2</v>
      </c>
      <c r="BY120" s="7">
        <v>8.6021505400000003E-2</v>
      </c>
      <c r="BZ120" s="7">
        <v>7.5268817200000004E-2</v>
      </c>
      <c r="CA120" s="7">
        <v>3.8260869565000002</v>
      </c>
      <c r="CB120" s="7">
        <v>3.8172043010999999</v>
      </c>
      <c r="CC120" s="7">
        <v>3.7096774194000002</v>
      </c>
      <c r="CD120" s="7">
        <v>3.7912087911999999</v>
      </c>
      <c r="CE120" s="7">
        <v>3.7362637363000002</v>
      </c>
      <c r="CF120" s="7">
        <v>3.6086956522000002</v>
      </c>
      <c r="CG120" s="7">
        <v>3.5434782609000002</v>
      </c>
      <c r="CH120" s="7">
        <v>3.5824175824000002</v>
      </c>
      <c r="CI120" s="7">
        <v>3.6086956522000002</v>
      </c>
      <c r="CJ120" s="7">
        <v>0.10752688169999999</v>
      </c>
      <c r="CK120" s="7">
        <v>0.11827956990000001</v>
      </c>
      <c r="CL120" s="7">
        <v>0.1827956989</v>
      </c>
      <c r="CM120" s="7">
        <v>0.11827956990000001</v>
      </c>
      <c r="CN120" s="7">
        <v>0.17204301080000001</v>
      </c>
      <c r="CO120" s="7">
        <v>0.25806451609999997</v>
      </c>
      <c r="CP120" s="7">
        <v>0.27956989249999997</v>
      </c>
      <c r="CQ120" s="7">
        <v>0.17204301080000001</v>
      </c>
      <c r="CR120" s="7">
        <v>0.23655913980000001</v>
      </c>
      <c r="CS120" s="7">
        <v>1.0752688200000001E-2</v>
      </c>
      <c r="CT120" s="7">
        <v>0</v>
      </c>
      <c r="CU120" s="7">
        <v>0</v>
      </c>
      <c r="CV120" s="7">
        <v>2.15053763E-2</v>
      </c>
      <c r="CW120" s="7">
        <v>2.15053763E-2</v>
      </c>
      <c r="CX120" s="7">
        <v>1.0752688200000001E-2</v>
      </c>
      <c r="CY120" s="7">
        <v>1.0752688200000001E-2</v>
      </c>
      <c r="CZ120" s="7">
        <v>2.15053763E-2</v>
      </c>
      <c r="DA120" s="7">
        <v>1.0752688200000001E-2</v>
      </c>
      <c r="DB120" s="7">
        <v>0.84946236559999999</v>
      </c>
      <c r="DC120" s="7">
        <v>0.84946236559999999</v>
      </c>
      <c r="DD120" s="7">
        <v>0.77419354839999999</v>
      </c>
      <c r="DE120" s="7">
        <v>0.81720430109999997</v>
      </c>
      <c r="DF120" s="7">
        <v>0.76344086020000002</v>
      </c>
      <c r="DG120" s="7">
        <v>0.66666666669999997</v>
      </c>
      <c r="DH120" s="7">
        <v>0.62365591399999998</v>
      </c>
      <c r="DI120" s="7">
        <v>0.69892473119999998</v>
      </c>
      <c r="DJ120" s="7">
        <v>0.67741935480000004</v>
      </c>
      <c r="DK120" s="7">
        <v>0.13978494620000001</v>
      </c>
      <c r="DL120" s="7">
        <v>3.2258064500000003E-2</v>
      </c>
      <c r="DM120" s="7">
        <v>0</v>
      </c>
      <c r="DN120" s="7">
        <v>0</v>
      </c>
      <c r="DO120" s="7">
        <v>0</v>
      </c>
      <c r="DP120" s="7">
        <v>0</v>
      </c>
      <c r="DQ120" s="7">
        <v>4.3010752700000002E-2</v>
      </c>
      <c r="DR120" s="7">
        <v>3.2258064500000003E-2</v>
      </c>
      <c r="DS120" s="7">
        <v>0</v>
      </c>
      <c r="DT120" s="7">
        <v>0.13978494620000001</v>
      </c>
      <c r="DU120" s="7">
        <v>0.13978494620000001</v>
      </c>
      <c r="DV120" s="7">
        <v>4.3010752700000002E-2</v>
      </c>
      <c r="DW120" s="7">
        <v>7.5268817200000004E-2</v>
      </c>
      <c r="DX120" s="7">
        <v>2.15053763E-2</v>
      </c>
      <c r="DY120" s="7">
        <v>7.5268817200000004E-2</v>
      </c>
      <c r="DZ120" s="7">
        <v>7.5268817200000004E-2</v>
      </c>
      <c r="EA120" s="7">
        <v>4.3010752700000002E-2</v>
      </c>
      <c r="EB120" s="7">
        <v>4.3010752700000002E-2</v>
      </c>
      <c r="EC120" s="7">
        <v>0.22580645160000001</v>
      </c>
      <c r="ED120" s="7">
        <v>0.31182795699999999</v>
      </c>
      <c r="EE120" s="7">
        <v>0.29032258059999999</v>
      </c>
      <c r="EF120" s="7">
        <v>0.30107526880000002</v>
      </c>
      <c r="EG120" s="7">
        <v>0.30107526880000002</v>
      </c>
      <c r="EH120" s="7">
        <v>0.30107526880000002</v>
      </c>
      <c r="EI120" s="7">
        <v>0.30107526880000002</v>
      </c>
      <c r="EJ120" s="7">
        <v>0.2688172043</v>
      </c>
      <c r="EK120" s="7">
        <v>0.43010752689999998</v>
      </c>
      <c r="EL120" s="7">
        <v>0.44086021510000001</v>
      </c>
      <c r="EM120" s="7">
        <v>0.51612903229999996</v>
      </c>
      <c r="EN120" s="7">
        <v>0.66666666669999997</v>
      </c>
      <c r="EO120" s="7">
        <v>0.61290322580000001</v>
      </c>
      <c r="EP120" s="7">
        <v>0.67741935480000004</v>
      </c>
      <c r="EQ120" s="7">
        <v>0.60215053760000004</v>
      </c>
      <c r="ER120" s="7">
        <v>0.56989247310000002</v>
      </c>
      <c r="ES120" s="7">
        <v>0.65591397849999999</v>
      </c>
      <c r="ET120" s="7">
        <v>0.52688172040000003</v>
      </c>
      <c r="EU120" s="7">
        <v>5.3763440900000001E-2</v>
      </c>
      <c r="EV120" s="7">
        <v>0</v>
      </c>
      <c r="EW120" s="7">
        <v>0</v>
      </c>
      <c r="EX120" s="7">
        <v>1.0752688200000001E-2</v>
      </c>
      <c r="EY120" s="7">
        <v>0</v>
      </c>
      <c r="EZ120" s="7">
        <v>2.15053763E-2</v>
      </c>
      <c r="FA120" s="7">
        <v>1.0752688200000001E-2</v>
      </c>
      <c r="FB120" s="7">
        <v>0</v>
      </c>
      <c r="FC120" s="7">
        <v>0</v>
      </c>
      <c r="FD120" s="7">
        <v>3.0227272727000001</v>
      </c>
      <c r="FE120" s="7">
        <v>3.3118279570000002</v>
      </c>
      <c r="FF120" s="7">
        <v>3.623655914</v>
      </c>
      <c r="FG120" s="7">
        <v>3.5434782609000002</v>
      </c>
      <c r="FH120" s="7">
        <v>3.6559139785000001</v>
      </c>
      <c r="FI120" s="7">
        <v>3.5384615385</v>
      </c>
      <c r="FJ120" s="7">
        <v>3.4130434783000001</v>
      </c>
      <c r="FK120" s="7">
        <v>3.5483870968</v>
      </c>
      <c r="FL120" s="7">
        <v>3.4838709677000002</v>
      </c>
      <c r="FM120" s="7">
        <v>0</v>
      </c>
      <c r="FN120" s="7">
        <v>0</v>
      </c>
      <c r="FO120" s="7">
        <v>1.0752688200000001E-2</v>
      </c>
      <c r="FP120" s="7">
        <v>0</v>
      </c>
      <c r="FQ120" s="7">
        <v>6.4516129000000005E-2</v>
      </c>
      <c r="FR120" s="7">
        <v>6.4516129000000005E-2</v>
      </c>
      <c r="FS120" s="7">
        <v>2.15053763E-2</v>
      </c>
      <c r="FT120" s="7">
        <v>5.3763440900000001E-2</v>
      </c>
      <c r="FU120" s="7">
        <v>0.17204301080000001</v>
      </c>
      <c r="FV120" s="7">
        <v>0.5376344086</v>
      </c>
      <c r="FW120" s="7">
        <v>7.5268817200000004E-2</v>
      </c>
      <c r="FX120" s="7">
        <v>0.59139784949999996</v>
      </c>
      <c r="FY120" s="7">
        <v>0.55913978490000005</v>
      </c>
      <c r="FZ120" s="7">
        <v>0.24731182800000001</v>
      </c>
      <c r="GA120" s="7">
        <v>0.10752688169999999</v>
      </c>
      <c r="GB120" s="7">
        <v>0.11827956990000001</v>
      </c>
      <c r="GC120" s="7">
        <v>0.30107526880000002</v>
      </c>
      <c r="GD120" s="7">
        <v>5.3763440900000001E-2</v>
      </c>
      <c r="GE120" s="7">
        <v>6.4516129000000005E-2</v>
      </c>
      <c r="GF120" s="7">
        <v>0.23655913980000001</v>
      </c>
      <c r="GG120" s="7">
        <v>7.5268817200000004E-2</v>
      </c>
      <c r="GH120" s="7">
        <v>0.11827956990000001</v>
      </c>
      <c r="GI120" s="7">
        <v>0.1935483871</v>
      </c>
      <c r="GJ120" s="7">
        <v>0.17204301080000001</v>
      </c>
      <c r="GK120" s="7">
        <v>0.13978494620000001</v>
      </c>
      <c r="GL120" s="7">
        <v>2.15053763E-2</v>
      </c>
      <c r="GM120" s="7">
        <v>0</v>
      </c>
      <c r="GN120" s="7">
        <v>1.0752688200000001E-2</v>
      </c>
      <c r="GO120" s="7">
        <v>2.15053763E-2</v>
      </c>
      <c r="GP120" s="7">
        <v>2.15053763E-2</v>
      </c>
      <c r="GQ120" s="7">
        <v>7.5268817200000004E-2</v>
      </c>
      <c r="GR120" s="7">
        <v>0</v>
      </c>
      <c r="GS120" s="7">
        <v>0.1935483871</v>
      </c>
      <c r="GT120" s="7">
        <v>0.22580645160000001</v>
      </c>
      <c r="GU120" s="7">
        <v>0.23655913980000001</v>
      </c>
      <c r="GV120" s="7">
        <v>0.25806451609999997</v>
      </c>
      <c r="GW120" s="7">
        <v>0.30107526880000002</v>
      </c>
      <c r="GX120" s="7">
        <v>0.2043010753</v>
      </c>
      <c r="GY120" s="7">
        <v>0.67741935480000004</v>
      </c>
      <c r="GZ120" s="7">
        <v>0.60215053760000004</v>
      </c>
      <c r="HA120" s="7">
        <v>0.58064516129999999</v>
      </c>
      <c r="HB120" s="7">
        <v>0.55913978490000005</v>
      </c>
      <c r="HC120" s="7">
        <v>0.47311827960000002</v>
      </c>
      <c r="HD120" s="7">
        <v>0.74193548389999997</v>
      </c>
      <c r="HE120" s="7">
        <v>9.6774193499999994E-2</v>
      </c>
      <c r="HF120" s="7">
        <v>0.10752688169999999</v>
      </c>
      <c r="HG120" s="7">
        <v>0.12903225809999999</v>
      </c>
      <c r="HH120" s="7">
        <v>0.11827956990000001</v>
      </c>
      <c r="HI120" s="7">
        <v>9.6774193499999994E-2</v>
      </c>
      <c r="HJ120" s="7">
        <v>2.15053763E-2</v>
      </c>
      <c r="HK120" s="7">
        <v>3.2258064500000003E-2</v>
      </c>
      <c r="HL120" s="7">
        <v>3.2258064500000003E-2</v>
      </c>
      <c r="HM120" s="7">
        <v>3.2258064500000003E-2</v>
      </c>
      <c r="HN120" s="7">
        <v>4.3010752700000002E-2</v>
      </c>
      <c r="HO120" s="7">
        <v>3.2258064500000003E-2</v>
      </c>
      <c r="HP120" s="7">
        <v>3.2258064500000003E-2</v>
      </c>
      <c r="HQ120" s="7">
        <v>0</v>
      </c>
      <c r="HR120" s="7">
        <v>2.15053763E-2</v>
      </c>
      <c r="HS120" s="7">
        <v>0</v>
      </c>
      <c r="HT120" s="7">
        <v>0</v>
      </c>
      <c r="HU120" s="7">
        <v>2.15053763E-2</v>
      </c>
      <c r="HV120" s="7">
        <v>0</v>
      </c>
      <c r="HW120" s="7">
        <v>2.15053763E-2</v>
      </c>
      <c r="HX120" s="7">
        <v>1.0752688200000001E-2</v>
      </c>
      <c r="HY120" s="7">
        <v>1.0752688200000001E-2</v>
      </c>
      <c r="HZ120" s="7">
        <v>6.4516129000000005E-2</v>
      </c>
      <c r="IA120" s="7">
        <v>0.10752688169999999</v>
      </c>
      <c r="IB120" s="7">
        <v>4.3010752700000002E-2</v>
      </c>
      <c r="IC120" s="7">
        <v>0.11827956990000001</v>
      </c>
      <c r="ID120" s="7">
        <v>0.1827956989</v>
      </c>
      <c r="IE120" s="7">
        <v>0.35483870969999998</v>
      </c>
      <c r="IF120" s="7">
        <v>0.30107526880000002</v>
      </c>
      <c r="IG120" s="7">
        <v>0.33333333329999998</v>
      </c>
      <c r="IH120" s="7">
        <v>0.30107526880000002</v>
      </c>
      <c r="II120" s="7">
        <v>0.50537634409999999</v>
      </c>
      <c r="IJ120" s="7">
        <v>0.63440860219999995</v>
      </c>
      <c r="IK120" s="7">
        <v>0.50537634409999999</v>
      </c>
      <c r="IL120" s="7">
        <v>0.39784946240000002</v>
      </c>
      <c r="IM120" s="7">
        <v>1.0752688200000001E-2</v>
      </c>
      <c r="IN120" s="7">
        <v>1.0752688200000001E-2</v>
      </c>
      <c r="IO120" s="7">
        <v>3.2258064500000003E-2</v>
      </c>
      <c r="IP120" s="7">
        <v>5.3763440900000001E-2</v>
      </c>
      <c r="IQ120" s="7">
        <v>3.3586956522000002</v>
      </c>
      <c r="IR120" s="7">
        <v>3.5760869565000002</v>
      </c>
      <c r="IS120" s="7">
        <v>3.3777777778</v>
      </c>
      <c r="IT120" s="7">
        <v>3.0909090908999999</v>
      </c>
      <c r="IU120" s="7" t="s">
        <v>1064</v>
      </c>
      <c r="IW120" s="7">
        <v>93</v>
      </c>
      <c r="IX120" s="7">
        <v>104</v>
      </c>
      <c r="IY120" s="7">
        <v>381</v>
      </c>
    </row>
    <row r="121" spans="1:259" x14ac:dyDescent="0.25">
      <c r="A121" s="7">
        <v>400159</v>
      </c>
      <c r="B121" s="7" t="s">
        <v>178</v>
      </c>
      <c r="C121" s="7" t="s">
        <v>46</v>
      </c>
      <c r="D121" s="7" t="s">
        <v>52</v>
      </c>
      <c r="E121" s="154">
        <v>0.49</v>
      </c>
      <c r="F121" s="7">
        <v>82</v>
      </c>
      <c r="G121" s="7" t="s">
        <v>70</v>
      </c>
      <c r="H121" s="7">
        <v>99</v>
      </c>
      <c r="I121" s="7" t="s">
        <v>70</v>
      </c>
      <c r="J121" s="7">
        <v>80</v>
      </c>
      <c r="K121" s="7" t="s">
        <v>70</v>
      </c>
      <c r="L121" s="7">
        <v>9.61</v>
      </c>
      <c r="M121" s="7" t="s">
        <v>46</v>
      </c>
      <c r="N121" s="7">
        <v>48.754448398999997</v>
      </c>
      <c r="O121" s="7">
        <v>91</v>
      </c>
      <c r="P121" s="7">
        <v>91</v>
      </c>
      <c r="Q121" s="7">
        <v>1</v>
      </c>
      <c r="R121" s="7">
        <v>0</v>
      </c>
      <c r="S121" s="7">
        <v>0</v>
      </c>
      <c r="T121" s="7">
        <v>87</v>
      </c>
      <c r="U121" s="7">
        <v>0</v>
      </c>
      <c r="V121" s="7">
        <v>0</v>
      </c>
      <c r="W121" s="7">
        <v>0</v>
      </c>
      <c r="X121" s="7">
        <v>1</v>
      </c>
      <c r="Y121" s="7">
        <v>1.0989011E-2</v>
      </c>
      <c r="Z121" s="7">
        <v>1.0989011E-2</v>
      </c>
      <c r="AA121" s="7">
        <v>2.1978022E-2</v>
      </c>
      <c r="AB121" s="7">
        <v>1.0989011E-2</v>
      </c>
      <c r="AC121" s="7">
        <v>1.0989011E-2</v>
      </c>
      <c r="AD121" s="7">
        <v>5.4945054899999998E-2</v>
      </c>
      <c r="AE121" s="7">
        <v>1.0989011E-2</v>
      </c>
      <c r="AF121" s="7">
        <v>2.1978022E-2</v>
      </c>
      <c r="AG121" s="7">
        <v>3.2967033E-2</v>
      </c>
      <c r="AH121" s="7">
        <v>0</v>
      </c>
      <c r="AI121" s="7">
        <v>3.2967033E-2</v>
      </c>
      <c r="AJ121" s="7">
        <v>4.3956044E-2</v>
      </c>
      <c r="AK121" s="7">
        <v>0.1868131868</v>
      </c>
      <c r="AL121" s="7">
        <v>0.13186813189999999</v>
      </c>
      <c r="AM121" s="7">
        <v>0.2417582418</v>
      </c>
      <c r="AN121" s="7">
        <v>7.6923076899999998E-2</v>
      </c>
      <c r="AO121" s="7">
        <v>0.21978021980000001</v>
      </c>
      <c r="AP121" s="7">
        <v>0.32967032969999999</v>
      </c>
      <c r="AQ121" s="7">
        <v>2.1978022E-2</v>
      </c>
      <c r="AR121" s="7">
        <v>2.1978022E-2</v>
      </c>
      <c r="AS121" s="7">
        <v>2.1978022E-2</v>
      </c>
      <c r="AT121" s="7">
        <v>1.0989011E-2</v>
      </c>
      <c r="AU121" s="7">
        <v>1.0989011E-2</v>
      </c>
      <c r="AV121" s="7">
        <v>2.1978022E-2</v>
      </c>
      <c r="AW121" s="7">
        <v>0.7692307692</v>
      </c>
      <c r="AX121" s="7">
        <v>0.81318681319999997</v>
      </c>
      <c r="AY121" s="7">
        <v>0.68131868129999995</v>
      </c>
      <c r="AZ121" s="7">
        <v>0.90109890110000002</v>
      </c>
      <c r="BA121" s="7">
        <v>0.72527472530000003</v>
      </c>
      <c r="BB121" s="7">
        <v>0.54945054950000005</v>
      </c>
      <c r="BC121" s="7">
        <v>3.7528089888</v>
      </c>
      <c r="BD121" s="7">
        <v>3.7865168538999998</v>
      </c>
      <c r="BE121" s="7">
        <v>3.6179775281</v>
      </c>
      <c r="BF121" s="7">
        <v>3.8888888889</v>
      </c>
      <c r="BG121" s="7">
        <v>3.6777777777999998</v>
      </c>
      <c r="BH121" s="7">
        <v>3.4044943820000002</v>
      </c>
      <c r="BI121" s="7">
        <v>1.0989011E-2</v>
      </c>
      <c r="BJ121" s="7">
        <v>1.0989011E-2</v>
      </c>
      <c r="BK121" s="7">
        <v>1.0989011E-2</v>
      </c>
      <c r="BL121" s="7">
        <v>1.0989011E-2</v>
      </c>
      <c r="BM121" s="7">
        <v>1.0989011E-2</v>
      </c>
      <c r="BN121" s="7">
        <v>1.0989011E-2</v>
      </c>
      <c r="BO121" s="7">
        <v>1.0989011E-2</v>
      </c>
      <c r="BP121" s="7">
        <v>3.2967033E-2</v>
      </c>
      <c r="BQ121" s="7">
        <v>1.0989011E-2</v>
      </c>
      <c r="BR121" s="7">
        <v>0</v>
      </c>
      <c r="BS121" s="7">
        <v>0</v>
      </c>
      <c r="BT121" s="7">
        <v>1.0989011E-2</v>
      </c>
      <c r="BU121" s="7">
        <v>0</v>
      </c>
      <c r="BV121" s="7">
        <v>0</v>
      </c>
      <c r="BW121" s="7">
        <v>0</v>
      </c>
      <c r="BX121" s="7">
        <v>3.2967033E-2</v>
      </c>
      <c r="BY121" s="7">
        <v>1.0989011E-2</v>
      </c>
      <c r="BZ121" s="7">
        <v>0</v>
      </c>
      <c r="CA121" s="7">
        <v>3.9666666667000001</v>
      </c>
      <c r="CB121" s="7">
        <v>3.9111111110999999</v>
      </c>
      <c r="CC121" s="7">
        <v>3.8571428570999999</v>
      </c>
      <c r="CD121" s="7">
        <v>3.8901098901000002</v>
      </c>
      <c r="CE121" s="7">
        <v>3.9120879121000001</v>
      </c>
      <c r="CF121" s="7">
        <v>3.8888888889</v>
      </c>
      <c r="CG121" s="7">
        <v>3.7802197801999999</v>
      </c>
      <c r="CH121" s="7">
        <v>3.7222222222000001</v>
      </c>
      <c r="CI121" s="7">
        <v>3.8021978021999998</v>
      </c>
      <c r="CJ121" s="7">
        <v>0</v>
      </c>
      <c r="CK121" s="7">
        <v>5.4945054899999998E-2</v>
      </c>
      <c r="CL121" s="7">
        <v>8.7912087900000005E-2</v>
      </c>
      <c r="CM121" s="7">
        <v>7.6923076899999998E-2</v>
      </c>
      <c r="CN121" s="7">
        <v>5.4945054899999998E-2</v>
      </c>
      <c r="CO121" s="7">
        <v>7.6923076899999998E-2</v>
      </c>
      <c r="CP121" s="7">
        <v>0.1208791209</v>
      </c>
      <c r="CQ121" s="7">
        <v>0.1538461538</v>
      </c>
      <c r="CR121" s="7">
        <v>0.16483516479999999</v>
      </c>
      <c r="CS121" s="7">
        <v>1.0989011E-2</v>
      </c>
      <c r="CT121" s="7">
        <v>1.0989011E-2</v>
      </c>
      <c r="CU121" s="7">
        <v>0</v>
      </c>
      <c r="CV121" s="7">
        <v>0</v>
      </c>
      <c r="CW121" s="7">
        <v>0</v>
      </c>
      <c r="CX121" s="7">
        <v>1.0989011E-2</v>
      </c>
      <c r="CY121" s="7">
        <v>0</v>
      </c>
      <c r="CZ121" s="7">
        <v>1.0989011E-2</v>
      </c>
      <c r="DA121" s="7">
        <v>0</v>
      </c>
      <c r="DB121" s="7">
        <v>0.97802197800000001</v>
      </c>
      <c r="DC121" s="7">
        <v>0.9230769231</v>
      </c>
      <c r="DD121" s="7">
        <v>0.89010989009999997</v>
      </c>
      <c r="DE121" s="7">
        <v>0.91208791209999995</v>
      </c>
      <c r="DF121" s="7">
        <v>0.93406593410000005</v>
      </c>
      <c r="DG121" s="7">
        <v>0.90109890110000002</v>
      </c>
      <c r="DH121" s="7">
        <v>0.83516483519999996</v>
      </c>
      <c r="DI121" s="7">
        <v>0.79120879119999998</v>
      </c>
      <c r="DJ121" s="7">
        <v>0.82417582420000002</v>
      </c>
      <c r="DK121" s="7">
        <v>8.7912087900000005E-2</v>
      </c>
      <c r="DL121" s="7">
        <v>1.0989011E-2</v>
      </c>
      <c r="DM121" s="7">
        <v>1.0989011E-2</v>
      </c>
      <c r="DN121" s="7">
        <v>1.0989011E-2</v>
      </c>
      <c r="DO121" s="7">
        <v>1.0989011E-2</v>
      </c>
      <c r="DP121" s="7">
        <v>1.0989011E-2</v>
      </c>
      <c r="DQ121" s="7">
        <v>2.1978022E-2</v>
      </c>
      <c r="DR121" s="7">
        <v>0</v>
      </c>
      <c r="DS121" s="7">
        <v>0</v>
      </c>
      <c r="DT121" s="7">
        <v>0.13186813189999999</v>
      </c>
      <c r="DU121" s="7">
        <v>1.0989011E-2</v>
      </c>
      <c r="DV121" s="7">
        <v>0</v>
      </c>
      <c r="DW121" s="7">
        <v>1.0989011E-2</v>
      </c>
      <c r="DX121" s="7">
        <v>2.1978022E-2</v>
      </c>
      <c r="DY121" s="7">
        <v>1.0989011E-2</v>
      </c>
      <c r="DZ121" s="7">
        <v>3.2967033E-2</v>
      </c>
      <c r="EA121" s="7">
        <v>2.1978022E-2</v>
      </c>
      <c r="EB121" s="7">
        <v>2.1978022E-2</v>
      </c>
      <c r="EC121" s="7">
        <v>0.1868131868</v>
      </c>
      <c r="ED121" s="7">
        <v>0.17582417580000001</v>
      </c>
      <c r="EE121" s="7">
        <v>0.1208791209</v>
      </c>
      <c r="EF121" s="7">
        <v>0.13186813189999999</v>
      </c>
      <c r="EG121" s="7">
        <v>0.1208791209</v>
      </c>
      <c r="EH121" s="7">
        <v>0.20879120879999999</v>
      </c>
      <c r="EI121" s="7">
        <v>0.1978021978</v>
      </c>
      <c r="EJ121" s="7">
        <v>0.1208791209</v>
      </c>
      <c r="EK121" s="7">
        <v>0.2307692308</v>
      </c>
      <c r="EL121" s="7">
        <v>0.49450549449999998</v>
      </c>
      <c r="EM121" s="7">
        <v>0.74725274730000002</v>
      </c>
      <c r="EN121" s="7">
        <v>0.81318681319999997</v>
      </c>
      <c r="EO121" s="7">
        <v>0.78021978020000005</v>
      </c>
      <c r="EP121" s="7">
        <v>0.78021978020000005</v>
      </c>
      <c r="EQ121" s="7">
        <v>0.68131868129999995</v>
      </c>
      <c r="ER121" s="7">
        <v>0.68131868129999995</v>
      </c>
      <c r="ES121" s="7">
        <v>0.80219780220000003</v>
      </c>
      <c r="ET121" s="7">
        <v>0.6923076923</v>
      </c>
      <c r="EU121" s="7">
        <v>9.8901098899999998E-2</v>
      </c>
      <c r="EV121" s="7">
        <v>5.4945054899999998E-2</v>
      </c>
      <c r="EW121" s="7">
        <v>5.4945054899999998E-2</v>
      </c>
      <c r="EX121" s="7">
        <v>6.5934065900000005E-2</v>
      </c>
      <c r="EY121" s="7">
        <v>6.5934065900000005E-2</v>
      </c>
      <c r="EZ121" s="7">
        <v>8.7912087900000005E-2</v>
      </c>
      <c r="FA121" s="7">
        <v>6.5934065900000005E-2</v>
      </c>
      <c r="FB121" s="7">
        <v>5.4945054899999998E-2</v>
      </c>
      <c r="FC121" s="7">
        <v>5.4945054899999998E-2</v>
      </c>
      <c r="FD121" s="7">
        <v>3.2073170732</v>
      </c>
      <c r="FE121" s="7">
        <v>3.7558139535000001</v>
      </c>
      <c r="FF121" s="7">
        <v>3.8372093022999998</v>
      </c>
      <c r="FG121" s="7">
        <v>3.8</v>
      </c>
      <c r="FH121" s="7">
        <v>3.7882352941000002</v>
      </c>
      <c r="FI121" s="7">
        <v>3.7108433734999999</v>
      </c>
      <c r="FJ121" s="7">
        <v>3.6470588235000001</v>
      </c>
      <c r="FK121" s="7">
        <v>3.8255813953</v>
      </c>
      <c r="FL121" s="7">
        <v>3.7093023255999999</v>
      </c>
      <c r="FM121" s="7">
        <v>1.0989011E-2</v>
      </c>
      <c r="FN121" s="7">
        <v>0</v>
      </c>
      <c r="FO121" s="7">
        <v>0</v>
      </c>
      <c r="FP121" s="7">
        <v>0</v>
      </c>
      <c r="FQ121" s="7">
        <v>0</v>
      </c>
      <c r="FR121" s="7">
        <v>1.0989011E-2</v>
      </c>
      <c r="FS121" s="7">
        <v>1.0989011E-2</v>
      </c>
      <c r="FT121" s="7">
        <v>3.2967033E-2</v>
      </c>
      <c r="FU121" s="7">
        <v>0.1098901099</v>
      </c>
      <c r="FV121" s="7">
        <v>0.73626373629999997</v>
      </c>
      <c r="FW121" s="7">
        <v>8.7912087900000005E-2</v>
      </c>
      <c r="FX121" s="7">
        <v>0.31868131869999999</v>
      </c>
      <c r="FY121" s="7">
        <v>0.4505494505</v>
      </c>
      <c r="FZ121" s="7">
        <v>0.2307692308</v>
      </c>
      <c r="GA121" s="7">
        <v>0.1978021978</v>
      </c>
      <c r="GB121" s="7">
        <v>0.13186813189999999</v>
      </c>
      <c r="GC121" s="7">
        <v>0.27472527470000002</v>
      </c>
      <c r="GD121" s="7">
        <v>4.3956044E-2</v>
      </c>
      <c r="GE121" s="7">
        <v>3.2967033E-2</v>
      </c>
      <c r="GF121" s="7">
        <v>0.1868131868</v>
      </c>
      <c r="GG121" s="7">
        <v>0.1208791209</v>
      </c>
      <c r="GH121" s="7">
        <v>2.1978022E-2</v>
      </c>
      <c r="GI121" s="7">
        <v>0.13186813189999999</v>
      </c>
      <c r="GJ121" s="7">
        <v>0.31868131869999999</v>
      </c>
      <c r="GK121" s="7">
        <v>0.36263736260000001</v>
      </c>
      <c r="GL121" s="7">
        <v>0.17582417580000001</v>
      </c>
      <c r="GM121" s="7">
        <v>0</v>
      </c>
      <c r="GN121" s="7">
        <v>0</v>
      </c>
      <c r="GO121" s="7">
        <v>1.0989011E-2</v>
      </c>
      <c r="GP121" s="7">
        <v>0</v>
      </c>
      <c r="GQ121" s="7">
        <v>6.5934065900000005E-2</v>
      </c>
      <c r="GR121" s="7">
        <v>0</v>
      </c>
      <c r="GS121" s="7">
        <v>0.1978021978</v>
      </c>
      <c r="GT121" s="7">
        <v>0.2307692308</v>
      </c>
      <c r="GU121" s="7">
        <v>0.27472527470000002</v>
      </c>
      <c r="GV121" s="7">
        <v>0.2307692308</v>
      </c>
      <c r="GW121" s="7">
        <v>0.31868131869999999</v>
      </c>
      <c r="GX121" s="7">
        <v>0.1978021978</v>
      </c>
      <c r="GY121" s="7">
        <v>0.70329670330000005</v>
      </c>
      <c r="GZ121" s="7">
        <v>0.64835164840000004</v>
      </c>
      <c r="HA121" s="7">
        <v>0.49450549449999998</v>
      </c>
      <c r="HB121" s="7">
        <v>0.62637362640000005</v>
      </c>
      <c r="HC121" s="7">
        <v>0.43956043960000002</v>
      </c>
      <c r="HD121" s="7">
        <v>0.67032967030000001</v>
      </c>
      <c r="HE121" s="7">
        <v>1.0989011E-2</v>
      </c>
      <c r="HF121" s="7">
        <v>3.2967033E-2</v>
      </c>
      <c r="HG121" s="7">
        <v>9.8901098899999998E-2</v>
      </c>
      <c r="HH121" s="7">
        <v>3.2967033E-2</v>
      </c>
      <c r="HI121" s="7">
        <v>5.4945054899999998E-2</v>
      </c>
      <c r="HJ121" s="7">
        <v>2.1978022E-2</v>
      </c>
      <c r="HK121" s="7">
        <v>2.1978022E-2</v>
      </c>
      <c r="HL121" s="7">
        <v>1.0989011E-2</v>
      </c>
      <c r="HM121" s="7">
        <v>3.2967033E-2</v>
      </c>
      <c r="HN121" s="7">
        <v>1.0989011E-2</v>
      </c>
      <c r="HO121" s="7">
        <v>2.1978022E-2</v>
      </c>
      <c r="HP121" s="7">
        <v>1.0989011E-2</v>
      </c>
      <c r="HQ121" s="7">
        <v>6.5934065900000005E-2</v>
      </c>
      <c r="HR121" s="7">
        <v>7.6923076899999998E-2</v>
      </c>
      <c r="HS121" s="7">
        <v>8.7912087900000005E-2</v>
      </c>
      <c r="HT121" s="7">
        <v>9.8901098899999998E-2</v>
      </c>
      <c r="HU121" s="7">
        <v>9.8901098899999998E-2</v>
      </c>
      <c r="HV121" s="7">
        <v>9.8901098899999998E-2</v>
      </c>
      <c r="HW121" s="7">
        <v>2.1978022E-2</v>
      </c>
      <c r="HX121" s="7">
        <v>1.0989011E-2</v>
      </c>
      <c r="HY121" s="7">
        <v>2.1978022E-2</v>
      </c>
      <c r="HZ121" s="7">
        <v>2.1978022E-2</v>
      </c>
      <c r="IA121" s="7">
        <v>3.2967033E-2</v>
      </c>
      <c r="IB121" s="7">
        <v>1.0989011E-2</v>
      </c>
      <c r="IC121" s="7">
        <v>2.1978022E-2</v>
      </c>
      <c r="ID121" s="7">
        <v>5.4945054899999998E-2</v>
      </c>
      <c r="IE121" s="7">
        <v>0.37362637360000001</v>
      </c>
      <c r="IF121" s="7">
        <v>0.1978021978</v>
      </c>
      <c r="IG121" s="7">
        <v>0.26373626369999997</v>
      </c>
      <c r="IH121" s="7">
        <v>0.28571428570000001</v>
      </c>
      <c r="II121" s="7">
        <v>0.47252747249999999</v>
      </c>
      <c r="IJ121" s="7">
        <v>0.6923076923</v>
      </c>
      <c r="IK121" s="7">
        <v>0.60439560439999995</v>
      </c>
      <c r="IL121" s="7">
        <v>0.52747252749999995</v>
      </c>
      <c r="IM121" s="7">
        <v>9.8901098899999998E-2</v>
      </c>
      <c r="IN121" s="7">
        <v>8.7912087900000005E-2</v>
      </c>
      <c r="IO121" s="7">
        <v>8.7912087900000005E-2</v>
      </c>
      <c r="IP121" s="7">
        <v>0.1098901099</v>
      </c>
      <c r="IQ121" s="7">
        <v>3.4390243902000002</v>
      </c>
      <c r="IR121" s="7">
        <v>3.7228915663</v>
      </c>
      <c r="IS121" s="7">
        <v>3.5903614458000002</v>
      </c>
      <c r="IT121" s="7">
        <v>3.4814814814999999</v>
      </c>
      <c r="IU121" s="7" t="s">
        <v>1065</v>
      </c>
      <c r="IV121" s="7">
        <v>49</v>
      </c>
      <c r="IW121" s="7">
        <v>91</v>
      </c>
      <c r="IX121" s="7">
        <v>137</v>
      </c>
      <c r="IY121" s="7">
        <v>281</v>
      </c>
    </row>
    <row r="122" spans="1:259" x14ac:dyDescent="0.25">
      <c r="A122" s="7">
        <v>400161</v>
      </c>
      <c r="B122" s="7" t="s">
        <v>170</v>
      </c>
      <c r="C122" s="7" t="s">
        <v>50</v>
      </c>
      <c r="D122" s="7" t="s">
        <v>52</v>
      </c>
      <c r="E122" s="154">
        <v>0.4</v>
      </c>
      <c r="F122" s="7">
        <v>63</v>
      </c>
      <c r="G122" s="7" t="s">
        <v>47</v>
      </c>
      <c r="H122" s="7">
        <v>67</v>
      </c>
      <c r="I122" s="7" t="s">
        <v>47</v>
      </c>
      <c r="J122" s="7">
        <v>39</v>
      </c>
      <c r="K122" s="7" t="s">
        <v>57</v>
      </c>
      <c r="L122" s="7">
        <v>7.95</v>
      </c>
      <c r="M122" s="7" t="s">
        <v>50</v>
      </c>
      <c r="N122" s="7">
        <v>39.590443686</v>
      </c>
      <c r="O122" s="7">
        <v>83</v>
      </c>
      <c r="P122" s="7">
        <v>83</v>
      </c>
      <c r="Q122" s="7">
        <v>0</v>
      </c>
      <c r="R122" s="7">
        <v>67</v>
      </c>
      <c r="S122" s="7">
        <v>0</v>
      </c>
      <c r="T122" s="7">
        <v>4</v>
      </c>
      <c r="U122" s="7">
        <v>1</v>
      </c>
      <c r="V122" s="7">
        <v>0</v>
      </c>
      <c r="W122" s="7">
        <v>6</v>
      </c>
      <c r="X122" s="7">
        <v>5</v>
      </c>
      <c r="Y122" s="7">
        <v>1.20481928E-2</v>
      </c>
      <c r="Z122" s="7">
        <v>3.6144578300000001E-2</v>
      </c>
      <c r="AA122" s="7">
        <v>3.6144578300000001E-2</v>
      </c>
      <c r="AB122" s="7">
        <v>1.20481928E-2</v>
      </c>
      <c r="AC122" s="7">
        <v>0</v>
      </c>
      <c r="AD122" s="7">
        <v>3.6144578300000001E-2</v>
      </c>
      <c r="AE122" s="7">
        <v>0.1204819277</v>
      </c>
      <c r="AF122" s="7">
        <v>9.6385542199999993E-2</v>
      </c>
      <c r="AG122" s="7">
        <v>4.8192771099999997E-2</v>
      </c>
      <c r="AH122" s="7">
        <v>4.8192771099999997E-2</v>
      </c>
      <c r="AI122" s="7">
        <v>0.156626506</v>
      </c>
      <c r="AJ122" s="7">
        <v>0.156626506</v>
      </c>
      <c r="AK122" s="7">
        <v>0.25301204820000001</v>
      </c>
      <c r="AL122" s="7">
        <v>0.26506024099999997</v>
      </c>
      <c r="AM122" s="7">
        <v>0.32530120480000002</v>
      </c>
      <c r="AN122" s="7">
        <v>0.18072289159999999</v>
      </c>
      <c r="AO122" s="7">
        <v>0.33734939759999999</v>
      </c>
      <c r="AP122" s="7">
        <v>0.36144578309999997</v>
      </c>
      <c r="AQ122" s="7">
        <v>0</v>
      </c>
      <c r="AR122" s="7">
        <v>0</v>
      </c>
      <c r="AS122" s="7">
        <v>1.20481928E-2</v>
      </c>
      <c r="AT122" s="7">
        <v>0</v>
      </c>
      <c r="AU122" s="7">
        <v>2.4096385500000001E-2</v>
      </c>
      <c r="AV122" s="7">
        <v>2.4096385500000001E-2</v>
      </c>
      <c r="AW122" s="7">
        <v>0.61445783129999998</v>
      </c>
      <c r="AX122" s="7">
        <v>0.60240963859999996</v>
      </c>
      <c r="AY122" s="7">
        <v>0.57831325300000003</v>
      </c>
      <c r="AZ122" s="7">
        <v>0.75903614460000002</v>
      </c>
      <c r="BA122" s="7">
        <v>0.48192771080000002</v>
      </c>
      <c r="BB122" s="7">
        <v>0.42168674699999997</v>
      </c>
      <c r="BC122" s="7">
        <v>3.4698795180999999</v>
      </c>
      <c r="BD122" s="7">
        <v>3.4337349397999999</v>
      </c>
      <c r="BE122" s="7">
        <v>3.4634146340999998</v>
      </c>
      <c r="BF122" s="7">
        <v>3.6867469879999999</v>
      </c>
      <c r="BG122" s="7">
        <v>3.3333333333000001</v>
      </c>
      <c r="BH122" s="7">
        <v>3.1975308642</v>
      </c>
      <c r="BI122" s="7">
        <v>0</v>
      </c>
      <c r="BJ122" s="7">
        <v>0</v>
      </c>
      <c r="BK122" s="7">
        <v>2.4096385500000001E-2</v>
      </c>
      <c r="BL122" s="7">
        <v>1.20481928E-2</v>
      </c>
      <c r="BM122" s="7">
        <v>1.20481928E-2</v>
      </c>
      <c r="BN122" s="7">
        <v>4.8192771099999997E-2</v>
      </c>
      <c r="BO122" s="7">
        <v>6.02409639E-2</v>
      </c>
      <c r="BP122" s="7">
        <v>4.8192771099999997E-2</v>
      </c>
      <c r="BQ122" s="7">
        <v>0</v>
      </c>
      <c r="BR122" s="7">
        <v>4.8192771099999997E-2</v>
      </c>
      <c r="BS122" s="7">
        <v>3.6144578300000001E-2</v>
      </c>
      <c r="BT122" s="7">
        <v>3.6144578300000001E-2</v>
      </c>
      <c r="BU122" s="7">
        <v>6.02409639E-2</v>
      </c>
      <c r="BV122" s="7">
        <v>6.02409639E-2</v>
      </c>
      <c r="BW122" s="7">
        <v>6.02409639E-2</v>
      </c>
      <c r="BX122" s="7">
        <v>0.1084337349</v>
      </c>
      <c r="BY122" s="7">
        <v>0.1204819277</v>
      </c>
      <c r="BZ122" s="7">
        <v>0.14457831330000001</v>
      </c>
      <c r="CA122" s="7">
        <v>3.7590361446</v>
      </c>
      <c r="CB122" s="7">
        <v>3.7228915663</v>
      </c>
      <c r="CC122" s="7">
        <v>3.6385542168999998</v>
      </c>
      <c r="CD122" s="7">
        <v>3.6385542168999998</v>
      </c>
      <c r="CE122" s="7">
        <v>3.6024096386000002</v>
      </c>
      <c r="CF122" s="7">
        <v>3.4512195121999998</v>
      </c>
      <c r="CG122" s="7">
        <v>3.2804878048999999</v>
      </c>
      <c r="CH122" s="7">
        <v>3.3414634146000002</v>
      </c>
      <c r="CI122" s="7">
        <v>3.4337349397999999</v>
      </c>
      <c r="CJ122" s="7">
        <v>0.14457831330000001</v>
      </c>
      <c r="CK122" s="7">
        <v>0.2048192771</v>
      </c>
      <c r="CL122" s="7">
        <v>0.2168674699</v>
      </c>
      <c r="CM122" s="7">
        <v>0.2048192771</v>
      </c>
      <c r="CN122" s="7">
        <v>0.24096385540000001</v>
      </c>
      <c r="CO122" s="7">
        <v>0.27710843369999999</v>
      </c>
      <c r="CP122" s="7">
        <v>0.313253012</v>
      </c>
      <c r="CQ122" s="7">
        <v>0.26506024099999997</v>
      </c>
      <c r="CR122" s="7">
        <v>0.27710843369999999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1.20481928E-2</v>
      </c>
      <c r="CY122" s="7">
        <v>1.20481928E-2</v>
      </c>
      <c r="CZ122" s="7">
        <v>1.20481928E-2</v>
      </c>
      <c r="DA122" s="7">
        <v>0</v>
      </c>
      <c r="DB122" s="7">
        <v>0.80722891569999999</v>
      </c>
      <c r="DC122" s="7">
        <v>0.75903614460000002</v>
      </c>
      <c r="DD122" s="7">
        <v>0.72289156629999995</v>
      </c>
      <c r="DE122" s="7">
        <v>0.72289156629999995</v>
      </c>
      <c r="DF122" s="7">
        <v>0.686746988</v>
      </c>
      <c r="DG122" s="7">
        <v>0.60240963859999996</v>
      </c>
      <c r="DH122" s="7">
        <v>0.50602409640000001</v>
      </c>
      <c r="DI122" s="7">
        <v>0.55421686749999999</v>
      </c>
      <c r="DJ122" s="7">
        <v>0.57831325300000003</v>
      </c>
      <c r="DK122" s="7">
        <v>0.14457831330000001</v>
      </c>
      <c r="DL122" s="7">
        <v>3.6144578300000001E-2</v>
      </c>
      <c r="DM122" s="7">
        <v>0</v>
      </c>
      <c r="DN122" s="7">
        <v>4.8192771099999997E-2</v>
      </c>
      <c r="DO122" s="7">
        <v>2.4096385500000001E-2</v>
      </c>
      <c r="DP122" s="7">
        <v>7.2289156600000001E-2</v>
      </c>
      <c r="DQ122" s="7">
        <v>0.1084337349</v>
      </c>
      <c r="DR122" s="7">
        <v>3.6144578300000001E-2</v>
      </c>
      <c r="DS122" s="7">
        <v>0.1084337349</v>
      </c>
      <c r="DT122" s="7">
        <v>0.25301204820000001</v>
      </c>
      <c r="DU122" s="7">
        <v>0.14457831330000001</v>
      </c>
      <c r="DV122" s="7">
        <v>0.13253012049999999</v>
      </c>
      <c r="DW122" s="7">
        <v>0.1084337349</v>
      </c>
      <c r="DX122" s="7">
        <v>8.4337349399999997E-2</v>
      </c>
      <c r="DY122" s="7">
        <v>9.6385542199999993E-2</v>
      </c>
      <c r="DZ122" s="7">
        <v>8.4337349399999997E-2</v>
      </c>
      <c r="EA122" s="7">
        <v>7.2289156600000001E-2</v>
      </c>
      <c r="EB122" s="7">
        <v>0.156626506</v>
      </c>
      <c r="EC122" s="7">
        <v>0.25301204820000001</v>
      </c>
      <c r="ED122" s="7">
        <v>0.30120481929999998</v>
      </c>
      <c r="EE122" s="7">
        <v>0.33734939759999999</v>
      </c>
      <c r="EF122" s="7">
        <v>0.36144578309999997</v>
      </c>
      <c r="EG122" s="7">
        <v>0.28915662650000001</v>
      </c>
      <c r="EH122" s="7">
        <v>0.34939759040000001</v>
      </c>
      <c r="EI122" s="7">
        <v>0.36144578309999997</v>
      </c>
      <c r="EJ122" s="7">
        <v>0.4698795181</v>
      </c>
      <c r="EK122" s="7">
        <v>0.3734939759</v>
      </c>
      <c r="EL122" s="7">
        <v>0.33734939759999999</v>
      </c>
      <c r="EM122" s="7">
        <v>0.50602409640000001</v>
      </c>
      <c r="EN122" s="7">
        <v>0.53012048190000005</v>
      </c>
      <c r="EO122" s="7">
        <v>0.48192771080000002</v>
      </c>
      <c r="EP122" s="7">
        <v>0.60240963859999996</v>
      </c>
      <c r="EQ122" s="7">
        <v>0.48192771080000002</v>
      </c>
      <c r="ER122" s="7">
        <v>0.36144578309999997</v>
      </c>
      <c r="ES122" s="7">
        <v>0.42168674699999997</v>
      </c>
      <c r="ET122" s="7">
        <v>0.36144578309999997</v>
      </c>
      <c r="EU122" s="7">
        <v>1.20481928E-2</v>
      </c>
      <c r="EV122" s="7">
        <v>1.20481928E-2</v>
      </c>
      <c r="EW122" s="7">
        <v>0</v>
      </c>
      <c r="EX122" s="7">
        <v>0</v>
      </c>
      <c r="EY122" s="7">
        <v>0</v>
      </c>
      <c r="EZ122" s="7">
        <v>0</v>
      </c>
      <c r="FA122" s="7">
        <v>8.4337349399999997E-2</v>
      </c>
      <c r="FB122" s="7">
        <v>0</v>
      </c>
      <c r="FC122" s="7">
        <v>0</v>
      </c>
      <c r="FD122" s="7">
        <v>2.7926829268</v>
      </c>
      <c r="FE122" s="7">
        <v>3.2926829268</v>
      </c>
      <c r="FF122" s="7">
        <v>3.3975903613999998</v>
      </c>
      <c r="FG122" s="7">
        <v>3.2771084337</v>
      </c>
      <c r="FH122" s="7">
        <v>3.4698795180999999</v>
      </c>
      <c r="FI122" s="7">
        <v>3.2409638554</v>
      </c>
      <c r="FJ122" s="7">
        <v>3.0657894737000002</v>
      </c>
      <c r="FK122" s="7">
        <v>3.2771084337</v>
      </c>
      <c r="FL122" s="7">
        <v>2.9879518072</v>
      </c>
      <c r="FM122" s="7">
        <v>3.6144578300000001E-2</v>
      </c>
      <c r="FN122" s="7">
        <v>2.4096385500000001E-2</v>
      </c>
      <c r="FO122" s="7">
        <v>1.20481928E-2</v>
      </c>
      <c r="FP122" s="7">
        <v>3.6144578300000001E-2</v>
      </c>
      <c r="FQ122" s="7">
        <v>4.8192771099999997E-2</v>
      </c>
      <c r="FR122" s="7">
        <v>2.4096385500000001E-2</v>
      </c>
      <c r="FS122" s="7">
        <v>0.1204819277</v>
      </c>
      <c r="FT122" s="7">
        <v>0.16867469879999999</v>
      </c>
      <c r="FU122" s="7">
        <v>0.14457831330000001</v>
      </c>
      <c r="FV122" s="7">
        <v>0.36144578309999997</v>
      </c>
      <c r="FW122" s="7">
        <v>2.4096385500000001E-2</v>
      </c>
      <c r="FX122" s="7">
        <v>0.66265060239999996</v>
      </c>
      <c r="FY122" s="7">
        <v>0.71084337350000004</v>
      </c>
      <c r="FZ122" s="7">
        <v>0.16867469879999999</v>
      </c>
      <c r="GA122" s="7">
        <v>0.14457831330000001</v>
      </c>
      <c r="GB122" s="7">
        <v>0.13253012049999999</v>
      </c>
      <c r="GC122" s="7">
        <v>0.25301204820000001</v>
      </c>
      <c r="GD122" s="7">
        <v>4.8192771099999997E-2</v>
      </c>
      <c r="GE122" s="7">
        <v>1.20481928E-2</v>
      </c>
      <c r="GF122" s="7">
        <v>0.2048192771</v>
      </c>
      <c r="GG122" s="7">
        <v>3.6144578300000001E-2</v>
      </c>
      <c r="GH122" s="7">
        <v>3.6144578300000001E-2</v>
      </c>
      <c r="GI122" s="7">
        <v>0.36144578309999997</v>
      </c>
      <c r="GJ122" s="7">
        <v>0.1084337349</v>
      </c>
      <c r="GK122" s="7">
        <v>0.1084337349</v>
      </c>
      <c r="GL122" s="7">
        <v>1.20481928E-2</v>
      </c>
      <c r="GM122" s="7">
        <v>2.4096385500000001E-2</v>
      </c>
      <c r="GN122" s="7">
        <v>1.20481928E-2</v>
      </c>
      <c r="GO122" s="7">
        <v>0.13253012049999999</v>
      </c>
      <c r="GP122" s="7">
        <v>0.2168674699</v>
      </c>
      <c r="GQ122" s="7">
        <v>0.16867469879999999</v>
      </c>
      <c r="GR122" s="7">
        <v>6.02409639E-2</v>
      </c>
      <c r="GS122" s="7">
        <v>0.44578313250000001</v>
      </c>
      <c r="GT122" s="7">
        <v>0.28915662650000001</v>
      </c>
      <c r="GU122" s="7">
        <v>0.2168674699</v>
      </c>
      <c r="GV122" s="7">
        <v>0.2168674699</v>
      </c>
      <c r="GW122" s="7">
        <v>0.45783132529999998</v>
      </c>
      <c r="GX122" s="7">
        <v>0.4698795181</v>
      </c>
      <c r="GY122" s="7">
        <v>0.39759036139999998</v>
      </c>
      <c r="GZ122" s="7">
        <v>0.59036144580000005</v>
      </c>
      <c r="HA122" s="7">
        <v>0.3734939759</v>
      </c>
      <c r="HB122" s="7">
        <v>0.24096385540000001</v>
      </c>
      <c r="HC122" s="7">
        <v>0.22891566269999999</v>
      </c>
      <c r="HD122" s="7">
        <v>0.4096385542</v>
      </c>
      <c r="HE122" s="7">
        <v>0.1084337349</v>
      </c>
      <c r="HF122" s="7">
        <v>8.4337349399999997E-2</v>
      </c>
      <c r="HG122" s="7">
        <v>0.14457831330000001</v>
      </c>
      <c r="HH122" s="7">
        <v>0.16867469879999999</v>
      </c>
      <c r="HI122" s="7">
        <v>9.6385542199999993E-2</v>
      </c>
      <c r="HJ122" s="7">
        <v>3.6144578300000001E-2</v>
      </c>
      <c r="HK122" s="7">
        <v>1.20481928E-2</v>
      </c>
      <c r="HL122" s="7">
        <v>1.20481928E-2</v>
      </c>
      <c r="HM122" s="7">
        <v>0.1204819277</v>
      </c>
      <c r="HN122" s="7">
        <v>0.1204819277</v>
      </c>
      <c r="HO122" s="7">
        <v>2.4096385500000001E-2</v>
      </c>
      <c r="HP122" s="7">
        <v>2.4096385500000001E-2</v>
      </c>
      <c r="HQ122" s="7">
        <v>1.20481928E-2</v>
      </c>
      <c r="HR122" s="7">
        <v>1.20481928E-2</v>
      </c>
      <c r="HS122" s="7">
        <v>1.20481928E-2</v>
      </c>
      <c r="HT122" s="7">
        <v>3.6144578300000001E-2</v>
      </c>
      <c r="HU122" s="7">
        <v>2.4096385500000001E-2</v>
      </c>
      <c r="HV122" s="7">
        <v>0</v>
      </c>
      <c r="HW122" s="7">
        <v>3.6144578300000001E-2</v>
      </c>
      <c r="HX122" s="7">
        <v>4.8192771099999997E-2</v>
      </c>
      <c r="HY122" s="7">
        <v>3.6144578300000001E-2</v>
      </c>
      <c r="HZ122" s="7">
        <v>3.6144578300000001E-2</v>
      </c>
      <c r="IA122" s="7">
        <v>0.156626506</v>
      </c>
      <c r="IB122" s="7">
        <v>3.6144578300000001E-2</v>
      </c>
      <c r="IC122" s="7">
        <v>0.16867469879999999</v>
      </c>
      <c r="ID122" s="7">
        <v>0.313253012</v>
      </c>
      <c r="IE122" s="7">
        <v>0.51807228920000004</v>
      </c>
      <c r="IF122" s="7">
        <v>0.3734939759</v>
      </c>
      <c r="IG122" s="7">
        <v>0.30120481929999998</v>
      </c>
      <c r="IH122" s="7">
        <v>0.313253012</v>
      </c>
      <c r="II122" s="7">
        <v>0.27710843369999999</v>
      </c>
      <c r="IJ122" s="7">
        <v>0.53012048190000005</v>
      </c>
      <c r="IK122" s="7">
        <v>0.48192771080000002</v>
      </c>
      <c r="IL122" s="7">
        <v>0.313253012</v>
      </c>
      <c r="IM122" s="7">
        <v>1.20481928E-2</v>
      </c>
      <c r="IN122" s="7">
        <v>1.20481928E-2</v>
      </c>
      <c r="IO122" s="7">
        <v>1.20481928E-2</v>
      </c>
      <c r="IP122" s="7">
        <v>2.4096385500000001E-2</v>
      </c>
      <c r="IQ122" s="7">
        <v>3.0487804878000002</v>
      </c>
      <c r="IR122" s="7">
        <v>3.4024390244</v>
      </c>
      <c r="IS122" s="7">
        <v>3.2439024390000002</v>
      </c>
      <c r="IT122" s="7">
        <v>2.9259259259000001</v>
      </c>
      <c r="IU122" s="7" t="s">
        <v>1066</v>
      </c>
      <c r="IV122" s="7">
        <v>40</v>
      </c>
      <c r="IW122" s="7">
        <v>83</v>
      </c>
      <c r="IX122" s="7">
        <v>116</v>
      </c>
      <c r="IY122" s="7">
        <v>293</v>
      </c>
    </row>
    <row r="123" spans="1:259" x14ac:dyDescent="0.25">
      <c r="A123" s="7">
        <v>400162</v>
      </c>
      <c r="B123" s="7" t="s">
        <v>352</v>
      </c>
      <c r="D123" s="7" t="s">
        <v>52</v>
      </c>
      <c r="E123" s="7" t="s">
        <v>53</v>
      </c>
      <c r="M123" s="7" t="s">
        <v>50</v>
      </c>
      <c r="N123" s="7">
        <v>0.41493775929999999</v>
      </c>
      <c r="O123" s="7">
        <v>3</v>
      </c>
      <c r="P123" s="7">
        <v>3</v>
      </c>
      <c r="Q123" s="7">
        <v>2</v>
      </c>
      <c r="R123" s="7">
        <v>0</v>
      </c>
      <c r="S123" s="7">
        <v>0</v>
      </c>
      <c r="T123" s="7">
        <v>1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0.33333333329999998</v>
      </c>
      <c r="AL123" s="7">
        <v>0.33333333329999998</v>
      </c>
      <c r="AM123" s="7">
        <v>0.33333333329999998</v>
      </c>
      <c r="AN123" s="7">
        <v>0.33333333329999998</v>
      </c>
      <c r="AO123" s="7">
        <v>0.66666666669999997</v>
      </c>
      <c r="AP123" s="7">
        <v>1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0.66666666669999997</v>
      </c>
      <c r="AX123" s="7">
        <v>0.66666666669999997</v>
      </c>
      <c r="AY123" s="7">
        <v>0.66666666669999997</v>
      </c>
      <c r="AZ123" s="7">
        <v>0.66666666669999997</v>
      </c>
      <c r="BA123" s="7">
        <v>0.33333333329999998</v>
      </c>
      <c r="BB123" s="7">
        <v>0</v>
      </c>
      <c r="BC123" s="7">
        <v>3.6666666666999999</v>
      </c>
      <c r="BD123" s="7">
        <v>3.6666666666999999</v>
      </c>
      <c r="BE123" s="7">
        <v>3.6666666666999999</v>
      </c>
      <c r="BF123" s="7">
        <v>3.6666666666999999</v>
      </c>
      <c r="BG123" s="7">
        <v>3.3333333333000001</v>
      </c>
      <c r="BH123" s="7">
        <v>3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0.33333333329999998</v>
      </c>
      <c r="BY123" s="7">
        <v>0.33333333329999998</v>
      </c>
      <c r="BZ123" s="7">
        <v>0</v>
      </c>
      <c r="CA123" s="7">
        <v>3.6666666666999999</v>
      </c>
      <c r="CB123" s="7">
        <v>3.6666666666999999</v>
      </c>
      <c r="CC123" s="7">
        <v>3.6666666666999999</v>
      </c>
      <c r="CD123" s="7">
        <v>4</v>
      </c>
      <c r="CE123" s="7">
        <v>4</v>
      </c>
      <c r="CF123" s="7">
        <v>3.6666666666999999</v>
      </c>
      <c r="CG123" s="7">
        <v>3</v>
      </c>
      <c r="CH123" s="7">
        <v>3</v>
      </c>
      <c r="CI123" s="7">
        <v>3.6666666666999999</v>
      </c>
      <c r="CJ123" s="7">
        <v>0.33333333329999998</v>
      </c>
      <c r="CK123" s="7">
        <v>0.33333333329999998</v>
      </c>
      <c r="CL123" s="7">
        <v>0.33333333329999998</v>
      </c>
      <c r="CM123" s="7">
        <v>0</v>
      </c>
      <c r="CN123" s="7">
        <v>0</v>
      </c>
      <c r="CO123" s="7">
        <v>0.33333333329999998</v>
      </c>
      <c r="CP123" s="7">
        <v>0.33333333329999998</v>
      </c>
      <c r="CQ123" s="7">
        <v>0.33333333329999998</v>
      </c>
      <c r="CR123" s="7">
        <v>0.33333333329999998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0.66666666669999997</v>
      </c>
      <c r="DC123" s="7">
        <v>0.66666666669999997</v>
      </c>
      <c r="DD123" s="7">
        <v>0.66666666669999997</v>
      </c>
      <c r="DE123" s="7">
        <v>1</v>
      </c>
      <c r="DF123" s="7">
        <v>1</v>
      </c>
      <c r="DG123" s="7">
        <v>0.66666666669999997</v>
      </c>
      <c r="DH123" s="7">
        <v>0.33333333329999998</v>
      </c>
      <c r="DI123" s="7">
        <v>0.33333333329999998</v>
      </c>
      <c r="DJ123" s="7">
        <v>0.66666666669999997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0.33333333329999998</v>
      </c>
      <c r="DR123" s="7">
        <v>0</v>
      </c>
      <c r="DS123" s="7">
        <v>0</v>
      </c>
      <c r="DT123" s="7">
        <v>0.33333333329999998</v>
      </c>
      <c r="DU123" s="7">
        <v>0</v>
      </c>
      <c r="DV123" s="7">
        <v>0</v>
      </c>
      <c r="DW123" s="7">
        <v>0</v>
      </c>
      <c r="DX123" s="7">
        <v>0</v>
      </c>
      <c r="DY123" s="7">
        <v>0.33333333329999998</v>
      </c>
      <c r="DZ123" s="7">
        <v>0</v>
      </c>
      <c r="EA123" s="7">
        <v>0</v>
      </c>
      <c r="EB123" s="7">
        <v>0</v>
      </c>
      <c r="EC123" s="7">
        <v>0</v>
      </c>
      <c r="ED123" s="7">
        <v>0.66666666669999997</v>
      </c>
      <c r="EE123" s="7">
        <v>0.33333333329999998</v>
      </c>
      <c r="EF123" s="7">
        <v>0.66666666669999997</v>
      </c>
      <c r="EG123" s="7">
        <v>0.66666666669999997</v>
      </c>
      <c r="EH123" s="7">
        <v>0</v>
      </c>
      <c r="EI123" s="7">
        <v>0.33333333329999998</v>
      </c>
      <c r="EJ123" s="7">
        <v>0.33333333329999998</v>
      </c>
      <c r="EK123" s="7">
        <v>0.33333333329999998</v>
      </c>
      <c r="EL123" s="7">
        <v>0.66666666669999997</v>
      </c>
      <c r="EM123" s="7">
        <v>0.33333333329999998</v>
      </c>
      <c r="EN123" s="7">
        <v>0.66666666669999997</v>
      </c>
      <c r="EO123" s="7">
        <v>0.33333333329999998</v>
      </c>
      <c r="EP123" s="7">
        <v>0.33333333329999998</v>
      </c>
      <c r="EQ123" s="7">
        <v>0.66666666669999997</v>
      </c>
      <c r="ER123" s="7">
        <v>0.33333333329999998</v>
      </c>
      <c r="ES123" s="7">
        <v>0.66666666669999997</v>
      </c>
      <c r="ET123" s="7">
        <v>0.66666666669999997</v>
      </c>
      <c r="EU123" s="7">
        <v>0</v>
      </c>
      <c r="EV123" s="7">
        <v>0</v>
      </c>
      <c r="EW123" s="7">
        <v>0</v>
      </c>
      <c r="EX123" s="7">
        <v>0</v>
      </c>
      <c r="EY123" s="7">
        <v>0</v>
      </c>
      <c r="EZ123" s="7">
        <v>0</v>
      </c>
      <c r="FA123" s="7">
        <v>0</v>
      </c>
      <c r="FB123" s="7">
        <v>0</v>
      </c>
      <c r="FC123" s="7">
        <v>0</v>
      </c>
      <c r="FD123" s="7">
        <v>3.3333333333000001</v>
      </c>
      <c r="FE123" s="7">
        <v>3.3333333333000001</v>
      </c>
      <c r="FF123" s="7">
        <v>3.6666666666999999</v>
      </c>
      <c r="FG123" s="7">
        <v>3.3333333333000001</v>
      </c>
      <c r="FH123" s="7">
        <v>3.3333333333000001</v>
      </c>
      <c r="FI123" s="7">
        <v>3.3333333333000001</v>
      </c>
      <c r="FJ123" s="7">
        <v>2.6666666666999999</v>
      </c>
      <c r="FK123" s="7">
        <v>3.6666666666999999</v>
      </c>
      <c r="FL123" s="7">
        <v>3.6666666666999999</v>
      </c>
      <c r="FM123" s="7">
        <v>0</v>
      </c>
      <c r="FN123" s="7">
        <v>0</v>
      </c>
      <c r="FO123" s="7">
        <v>0</v>
      </c>
      <c r="FP123" s="7">
        <v>0</v>
      </c>
      <c r="FQ123" s="7">
        <v>0</v>
      </c>
      <c r="FR123" s="7">
        <v>0</v>
      </c>
      <c r="FS123" s="7">
        <v>0.33333333329999998</v>
      </c>
      <c r="FT123" s="7">
        <v>0</v>
      </c>
      <c r="FU123" s="7">
        <v>0.33333333329999998</v>
      </c>
      <c r="FV123" s="7">
        <v>0.33333333329999998</v>
      </c>
      <c r="FW123" s="7">
        <v>0</v>
      </c>
      <c r="FX123" s="7">
        <v>0.66666666669999997</v>
      </c>
      <c r="FY123" s="7">
        <v>1</v>
      </c>
      <c r="FZ123" s="7">
        <v>0.33333333329999998</v>
      </c>
      <c r="GA123" s="7">
        <v>0.33333333329999998</v>
      </c>
      <c r="GB123" s="7">
        <v>0</v>
      </c>
      <c r="GC123" s="7">
        <v>0</v>
      </c>
      <c r="GD123" s="7">
        <v>0</v>
      </c>
      <c r="GE123" s="7">
        <v>0</v>
      </c>
      <c r="GF123" s="7">
        <v>0.33333333329999998</v>
      </c>
      <c r="GG123" s="7">
        <v>0</v>
      </c>
      <c r="GH123" s="7">
        <v>0</v>
      </c>
      <c r="GI123" s="7">
        <v>0.33333333329999998</v>
      </c>
      <c r="GJ123" s="7">
        <v>0</v>
      </c>
      <c r="GK123" s="7">
        <v>0</v>
      </c>
      <c r="GL123" s="7">
        <v>0</v>
      </c>
      <c r="GM123" s="7">
        <v>0</v>
      </c>
      <c r="GN123" s="7">
        <v>0</v>
      </c>
      <c r="GO123" s="7">
        <v>0.33333333329999998</v>
      </c>
      <c r="GP123" s="7">
        <v>0</v>
      </c>
      <c r="GQ123" s="7">
        <v>0.33333333329999998</v>
      </c>
      <c r="GR123" s="7">
        <v>0</v>
      </c>
      <c r="GS123" s="7">
        <v>0</v>
      </c>
      <c r="GT123" s="7">
        <v>0</v>
      </c>
      <c r="GU123" s="7">
        <v>0.33333333329999998</v>
      </c>
      <c r="GV123" s="7">
        <v>0</v>
      </c>
      <c r="GW123" s="7">
        <v>0.66666666669999997</v>
      </c>
      <c r="GX123" s="7">
        <v>0</v>
      </c>
      <c r="GY123" s="7">
        <v>1</v>
      </c>
      <c r="GZ123" s="7">
        <v>1</v>
      </c>
      <c r="HA123" s="7">
        <v>0</v>
      </c>
      <c r="HB123" s="7">
        <v>1</v>
      </c>
      <c r="HC123" s="7">
        <v>0</v>
      </c>
      <c r="HD123" s="7">
        <v>1</v>
      </c>
      <c r="HE123" s="7">
        <v>0</v>
      </c>
      <c r="HF123" s="7">
        <v>0</v>
      </c>
      <c r="HG123" s="7">
        <v>0.33333333329999998</v>
      </c>
      <c r="HH123" s="7">
        <v>0</v>
      </c>
      <c r="HI123" s="7">
        <v>0</v>
      </c>
      <c r="HJ123" s="7">
        <v>0</v>
      </c>
      <c r="HK123" s="7">
        <v>0</v>
      </c>
      <c r="HL123" s="7">
        <v>0</v>
      </c>
      <c r="HM123" s="7">
        <v>0</v>
      </c>
      <c r="HN123" s="7">
        <v>0</v>
      </c>
      <c r="HO123" s="7">
        <v>0</v>
      </c>
      <c r="HP123" s="7">
        <v>0</v>
      </c>
      <c r="HQ123" s="7">
        <v>0</v>
      </c>
      <c r="HR123" s="7">
        <v>0</v>
      </c>
      <c r="HS123" s="7">
        <v>0</v>
      </c>
      <c r="HT123" s="7">
        <v>0</v>
      </c>
      <c r="HU123" s="7">
        <v>0</v>
      </c>
      <c r="HV123" s="7">
        <v>0</v>
      </c>
      <c r="HW123" s="7">
        <v>0</v>
      </c>
      <c r="HX123" s="7">
        <v>0</v>
      </c>
      <c r="HY123" s="7">
        <v>0</v>
      </c>
      <c r="HZ123" s="7">
        <v>0</v>
      </c>
      <c r="IA123" s="7">
        <v>0.33333333329999998</v>
      </c>
      <c r="IB123" s="7">
        <v>0</v>
      </c>
      <c r="IC123" s="7">
        <v>0.33333333329999998</v>
      </c>
      <c r="ID123" s="7">
        <v>0.33333333329999998</v>
      </c>
      <c r="IE123" s="7">
        <v>0</v>
      </c>
      <c r="IF123" s="7">
        <v>0.33333333329999998</v>
      </c>
      <c r="IG123" s="7">
        <v>0.33333333329999998</v>
      </c>
      <c r="IH123" s="7">
        <v>0.33333333329999998</v>
      </c>
      <c r="II123" s="7">
        <v>0.66666666669999997</v>
      </c>
      <c r="IJ123" s="7">
        <v>0.66666666669999997</v>
      </c>
      <c r="IK123" s="7">
        <v>0.33333333329999998</v>
      </c>
      <c r="IL123" s="7">
        <v>0.33333333329999998</v>
      </c>
      <c r="IM123" s="7">
        <v>0</v>
      </c>
      <c r="IN123" s="7">
        <v>0</v>
      </c>
      <c r="IO123" s="7">
        <v>0</v>
      </c>
      <c r="IP123" s="7">
        <v>0</v>
      </c>
      <c r="IQ123" s="7">
        <v>3.3333333333000001</v>
      </c>
      <c r="IR123" s="7">
        <v>3.6666666666999999</v>
      </c>
      <c r="IS123" s="7">
        <v>3</v>
      </c>
      <c r="IT123" s="7">
        <v>3</v>
      </c>
      <c r="IU123" s="7" t="s">
        <v>1067</v>
      </c>
      <c r="IW123" s="7">
        <v>3</v>
      </c>
      <c r="IX123" s="7">
        <v>4</v>
      </c>
      <c r="IY123" s="7">
        <v>964</v>
      </c>
    </row>
    <row r="124" spans="1:259" x14ac:dyDescent="0.25">
      <c r="A124" s="7">
        <v>400163</v>
      </c>
      <c r="B124" s="7" t="s">
        <v>1736</v>
      </c>
      <c r="D124" s="7" t="s">
        <v>52</v>
      </c>
      <c r="E124" s="7" t="s">
        <v>53</v>
      </c>
      <c r="M124" s="7" t="s">
        <v>46</v>
      </c>
      <c r="IU124" s="7" t="s">
        <v>1068</v>
      </c>
      <c r="IY124" s="7">
        <v>307</v>
      </c>
    </row>
    <row r="125" spans="1:259" x14ac:dyDescent="0.25">
      <c r="A125" s="7">
        <v>400164</v>
      </c>
      <c r="B125" s="7" t="s">
        <v>350</v>
      </c>
      <c r="D125" s="7" t="s">
        <v>88</v>
      </c>
      <c r="E125" s="7" t="s">
        <v>53</v>
      </c>
      <c r="M125" s="7" t="s">
        <v>50</v>
      </c>
      <c r="N125" s="7">
        <v>14.285714285999999</v>
      </c>
      <c r="O125" s="7">
        <v>3</v>
      </c>
      <c r="P125" s="7">
        <v>3</v>
      </c>
      <c r="Q125" s="7">
        <v>0</v>
      </c>
      <c r="R125" s="7">
        <v>0</v>
      </c>
      <c r="S125" s="7">
        <v>0</v>
      </c>
      <c r="T125" s="7">
        <v>3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0.66666666669999997</v>
      </c>
      <c r="AL125" s="7">
        <v>0.33333333329999998</v>
      </c>
      <c r="AM125" s="7">
        <v>0.66666666669999997</v>
      </c>
      <c r="AN125" s="7">
        <v>0.33333333329999998</v>
      </c>
      <c r="AO125" s="7">
        <v>0.66666666669999997</v>
      </c>
      <c r="AP125" s="7">
        <v>0.66666666669999997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0.33333333329999998</v>
      </c>
      <c r="AX125" s="7">
        <v>0.66666666669999997</v>
      </c>
      <c r="AY125" s="7">
        <v>0.33333333329999998</v>
      </c>
      <c r="AZ125" s="7">
        <v>0.66666666669999997</v>
      </c>
      <c r="BA125" s="7">
        <v>0.33333333329999998</v>
      </c>
      <c r="BB125" s="7">
        <v>0.33333333329999998</v>
      </c>
      <c r="BC125" s="7">
        <v>3.3333333333000001</v>
      </c>
      <c r="BD125" s="7">
        <v>3.6666666666999999</v>
      </c>
      <c r="BE125" s="7">
        <v>3.3333333333000001</v>
      </c>
      <c r="BF125" s="7">
        <v>3.6666666666999999</v>
      </c>
      <c r="BG125" s="7">
        <v>3.3333333333000001</v>
      </c>
      <c r="BH125" s="7">
        <v>3.3333333333000001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0.33333333329999998</v>
      </c>
      <c r="BY125" s="7">
        <v>0.33333333329999998</v>
      </c>
      <c r="BZ125" s="7">
        <v>0</v>
      </c>
      <c r="CA125" s="7">
        <v>4</v>
      </c>
      <c r="CB125" s="7">
        <v>4</v>
      </c>
      <c r="CC125" s="7">
        <v>4</v>
      </c>
      <c r="CD125" s="7">
        <v>3.6666666666999999</v>
      </c>
      <c r="CE125" s="7">
        <v>3.6666666666999999</v>
      </c>
      <c r="CF125" s="7">
        <v>3.3333333333000001</v>
      </c>
      <c r="CG125" s="7">
        <v>3</v>
      </c>
      <c r="CH125" s="7">
        <v>2.5</v>
      </c>
      <c r="CI125" s="7">
        <v>3</v>
      </c>
      <c r="CJ125" s="7">
        <v>0</v>
      </c>
      <c r="CK125" s="7">
        <v>0</v>
      </c>
      <c r="CL125" s="7">
        <v>0</v>
      </c>
      <c r="CM125" s="7">
        <v>0.33333333329999998</v>
      </c>
      <c r="CN125" s="7">
        <v>0.33333333329999998</v>
      </c>
      <c r="CO125" s="7">
        <v>0.66666666669999997</v>
      </c>
      <c r="CP125" s="7">
        <v>0.33333333329999998</v>
      </c>
      <c r="CQ125" s="7">
        <v>0.33333333329999998</v>
      </c>
      <c r="CR125" s="7">
        <v>0.66666666669999997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0.33333333329999998</v>
      </c>
      <c r="DA125" s="7">
        <v>0.33333333329999998</v>
      </c>
      <c r="DB125" s="7">
        <v>1</v>
      </c>
      <c r="DC125" s="7">
        <v>1</v>
      </c>
      <c r="DD125" s="7">
        <v>1</v>
      </c>
      <c r="DE125" s="7">
        <v>0.66666666669999997</v>
      </c>
      <c r="DF125" s="7">
        <v>0.66666666669999997</v>
      </c>
      <c r="DG125" s="7">
        <v>0.33333333329999998</v>
      </c>
      <c r="DH125" s="7">
        <v>0.33333333329999998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0.33333333329999998</v>
      </c>
      <c r="DV125" s="7">
        <v>0</v>
      </c>
      <c r="DW125" s="7">
        <v>0</v>
      </c>
      <c r="DX125" s="7">
        <v>0</v>
      </c>
      <c r="DY125" s="7">
        <v>0.33333333329999998</v>
      </c>
      <c r="DZ125" s="7">
        <v>0</v>
      </c>
      <c r="EA125" s="7">
        <v>0</v>
      </c>
      <c r="EB125" s="7">
        <v>0.33333333329999998</v>
      </c>
      <c r="EC125" s="7">
        <v>0.33333333329999998</v>
      </c>
      <c r="ED125" s="7">
        <v>0.66666666669999997</v>
      </c>
      <c r="EE125" s="7">
        <v>1</v>
      </c>
      <c r="EF125" s="7">
        <v>0.33333333329999998</v>
      </c>
      <c r="EG125" s="7">
        <v>0.33333333329999998</v>
      </c>
      <c r="EH125" s="7">
        <v>0</v>
      </c>
      <c r="EI125" s="7">
        <v>0.33333333329999998</v>
      </c>
      <c r="EJ125" s="7">
        <v>0.33333333329999998</v>
      </c>
      <c r="EK125" s="7">
        <v>0.33333333329999998</v>
      </c>
      <c r="EL125" s="7">
        <v>0.66666666669999997</v>
      </c>
      <c r="EM125" s="7">
        <v>0</v>
      </c>
      <c r="EN125" s="7">
        <v>0</v>
      </c>
      <c r="EO125" s="7">
        <v>0.66666666669999997</v>
      </c>
      <c r="EP125" s="7">
        <v>0.66666666669999997</v>
      </c>
      <c r="EQ125" s="7">
        <v>0.66666666669999997</v>
      </c>
      <c r="ER125" s="7">
        <v>0.33333333329999998</v>
      </c>
      <c r="ES125" s="7">
        <v>0.66666666669999997</v>
      </c>
      <c r="ET125" s="7">
        <v>0.33333333329999998</v>
      </c>
      <c r="EU125" s="7">
        <v>0</v>
      </c>
      <c r="EV125" s="7">
        <v>0</v>
      </c>
      <c r="EW125" s="7">
        <v>0</v>
      </c>
      <c r="EX125" s="7">
        <v>0</v>
      </c>
      <c r="EY125" s="7">
        <v>0</v>
      </c>
      <c r="EZ125" s="7">
        <v>0</v>
      </c>
      <c r="FA125" s="7">
        <v>0.33333333329999998</v>
      </c>
      <c r="FB125" s="7">
        <v>0</v>
      </c>
      <c r="FC125" s="7">
        <v>0</v>
      </c>
      <c r="FD125" s="7">
        <v>3.6666666666999999</v>
      </c>
      <c r="FE125" s="7">
        <v>2.6666666666999999</v>
      </c>
      <c r="FF125" s="7">
        <v>3</v>
      </c>
      <c r="FG125" s="7">
        <v>3.6666666666999999</v>
      </c>
      <c r="FH125" s="7">
        <v>3.6666666666999999</v>
      </c>
      <c r="FI125" s="7">
        <v>3.3333333333000001</v>
      </c>
      <c r="FJ125" s="7">
        <v>3.5</v>
      </c>
      <c r="FK125" s="7">
        <v>3.6666666666999999</v>
      </c>
      <c r="FL125" s="7">
        <v>3</v>
      </c>
      <c r="FM125" s="7">
        <v>0</v>
      </c>
      <c r="FN125" s="7">
        <v>0</v>
      </c>
      <c r="FO125" s="7">
        <v>0</v>
      </c>
      <c r="FP125" s="7">
        <v>0</v>
      </c>
      <c r="FQ125" s="7">
        <v>0</v>
      </c>
      <c r="FR125" s="7">
        <v>0</v>
      </c>
      <c r="FS125" s="7">
        <v>0.33333333329999998</v>
      </c>
      <c r="FT125" s="7">
        <v>0.33333333329999998</v>
      </c>
      <c r="FU125" s="7">
        <v>0</v>
      </c>
      <c r="FV125" s="7">
        <v>0.33333333329999998</v>
      </c>
      <c r="FW125" s="7">
        <v>0</v>
      </c>
      <c r="FX125" s="7">
        <v>0.33333333329999998</v>
      </c>
      <c r="FY125" s="7">
        <v>0.33333333329999998</v>
      </c>
      <c r="FZ125" s="7">
        <v>0.33333333329999998</v>
      </c>
      <c r="GA125" s="7">
        <v>0</v>
      </c>
      <c r="GB125" s="7">
        <v>0</v>
      </c>
      <c r="GC125" s="7">
        <v>0.33333333329999998</v>
      </c>
      <c r="GD125" s="7">
        <v>0.33333333329999998</v>
      </c>
      <c r="GE125" s="7">
        <v>0.33333333329999998</v>
      </c>
      <c r="GF125" s="7">
        <v>0.33333333329999998</v>
      </c>
      <c r="GG125" s="7">
        <v>0</v>
      </c>
      <c r="GH125" s="7">
        <v>0</v>
      </c>
      <c r="GI125" s="7">
        <v>0</v>
      </c>
      <c r="GJ125" s="7">
        <v>0.33333333329999998</v>
      </c>
      <c r="GK125" s="7">
        <v>0.33333333329999998</v>
      </c>
      <c r="GL125" s="7">
        <v>0</v>
      </c>
      <c r="GM125" s="7">
        <v>0</v>
      </c>
      <c r="GN125" s="7">
        <v>0</v>
      </c>
      <c r="GO125" s="7">
        <v>0</v>
      </c>
      <c r="GP125" s="7">
        <v>0</v>
      </c>
      <c r="GQ125" s="7">
        <v>0</v>
      </c>
      <c r="GR125" s="7">
        <v>0</v>
      </c>
      <c r="GS125" s="7">
        <v>0.66666666669999997</v>
      </c>
      <c r="GT125" s="7">
        <v>0.66666666669999997</v>
      </c>
      <c r="GU125" s="7">
        <v>0.33333333329999998</v>
      </c>
      <c r="GV125" s="7">
        <v>0.33333333329999998</v>
      </c>
      <c r="GW125" s="7">
        <v>1</v>
      </c>
      <c r="GX125" s="7">
        <v>1</v>
      </c>
      <c r="GY125" s="7">
        <v>0</v>
      </c>
      <c r="GZ125" s="7">
        <v>0.33333333329999998</v>
      </c>
      <c r="HA125" s="7">
        <v>0.33333333329999998</v>
      </c>
      <c r="HB125" s="7">
        <v>0.33333333329999998</v>
      </c>
      <c r="HC125" s="7">
        <v>0</v>
      </c>
      <c r="HD125" s="7">
        <v>0</v>
      </c>
      <c r="HE125" s="7">
        <v>0.33333333329999998</v>
      </c>
      <c r="HF125" s="7">
        <v>0</v>
      </c>
      <c r="HG125" s="7">
        <v>0.33333333329999998</v>
      </c>
      <c r="HH125" s="7">
        <v>0</v>
      </c>
      <c r="HI125" s="7">
        <v>0</v>
      </c>
      <c r="HJ125" s="7">
        <v>0</v>
      </c>
      <c r="HK125" s="7">
        <v>0</v>
      </c>
      <c r="HL125" s="7">
        <v>0</v>
      </c>
      <c r="HM125" s="7">
        <v>0</v>
      </c>
      <c r="HN125" s="7">
        <v>0.33333333329999998</v>
      </c>
      <c r="HO125" s="7">
        <v>0</v>
      </c>
      <c r="HP125" s="7">
        <v>0</v>
      </c>
      <c r="HQ125" s="7">
        <v>0</v>
      </c>
      <c r="HR125" s="7">
        <v>0</v>
      </c>
      <c r="HS125" s="7">
        <v>0</v>
      </c>
      <c r="HT125" s="7">
        <v>0</v>
      </c>
      <c r="HU125" s="7">
        <v>0</v>
      </c>
      <c r="HV125" s="7">
        <v>0</v>
      </c>
      <c r="HW125" s="7">
        <v>0</v>
      </c>
      <c r="HX125" s="7">
        <v>0</v>
      </c>
      <c r="HY125" s="7">
        <v>0</v>
      </c>
      <c r="HZ125" s="7">
        <v>0</v>
      </c>
      <c r="IA125" s="7">
        <v>0</v>
      </c>
      <c r="IB125" s="7">
        <v>0</v>
      </c>
      <c r="IC125" s="7">
        <v>0.33333333329999998</v>
      </c>
      <c r="ID125" s="7">
        <v>0.33333333329999998</v>
      </c>
      <c r="IE125" s="7">
        <v>0.66666666669999997</v>
      </c>
      <c r="IF125" s="7">
        <v>0.33333333329999998</v>
      </c>
      <c r="IG125" s="7">
        <v>0</v>
      </c>
      <c r="IH125" s="7">
        <v>0.33333333329999998</v>
      </c>
      <c r="II125" s="7">
        <v>0.33333333329999998</v>
      </c>
      <c r="IJ125" s="7">
        <v>0.66666666669999997</v>
      </c>
      <c r="IK125" s="7">
        <v>0.33333333329999998</v>
      </c>
      <c r="IL125" s="7">
        <v>0</v>
      </c>
      <c r="IM125" s="7">
        <v>0</v>
      </c>
      <c r="IN125" s="7">
        <v>0</v>
      </c>
      <c r="IO125" s="7">
        <v>0.33333333329999998</v>
      </c>
      <c r="IP125" s="7">
        <v>0.33333333329999998</v>
      </c>
      <c r="IQ125" s="7">
        <v>3.3333333333000001</v>
      </c>
      <c r="IR125" s="7">
        <v>3.6666666666999999</v>
      </c>
      <c r="IS125" s="7">
        <v>3</v>
      </c>
      <c r="IT125" s="7">
        <v>2.5</v>
      </c>
      <c r="IU125" s="7" t="s">
        <v>1682</v>
      </c>
      <c r="IW125" s="7">
        <v>3</v>
      </c>
      <c r="IX125" s="7">
        <v>3</v>
      </c>
      <c r="IY125" s="7">
        <v>21</v>
      </c>
    </row>
    <row r="126" spans="1:259" x14ac:dyDescent="0.25">
      <c r="A126" s="7">
        <v>400165</v>
      </c>
      <c r="B126" s="7" t="s">
        <v>396</v>
      </c>
      <c r="D126" s="7" t="s">
        <v>52</v>
      </c>
      <c r="E126" s="7" t="s">
        <v>53</v>
      </c>
      <c r="M126" s="7" t="s">
        <v>46</v>
      </c>
      <c r="N126" s="7">
        <v>4.4280442804</v>
      </c>
      <c r="O126" s="7">
        <v>8</v>
      </c>
      <c r="P126" s="7">
        <v>8</v>
      </c>
      <c r="Q126" s="7">
        <v>0</v>
      </c>
      <c r="R126" s="7">
        <v>7</v>
      </c>
      <c r="S126" s="7">
        <v>0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0.125</v>
      </c>
      <c r="AD126" s="7">
        <v>0.25</v>
      </c>
      <c r="AE126" s="7">
        <v>0</v>
      </c>
      <c r="AF126" s="7">
        <v>0</v>
      </c>
      <c r="AG126" s="7">
        <v>0</v>
      </c>
      <c r="AH126" s="7">
        <v>0.125</v>
      </c>
      <c r="AI126" s="7">
        <v>0.125</v>
      </c>
      <c r="AJ126" s="7">
        <v>0</v>
      </c>
      <c r="AK126" s="7">
        <v>0.375</v>
      </c>
      <c r="AL126" s="7">
        <v>0.25</v>
      </c>
      <c r="AM126" s="7">
        <v>0.25</v>
      </c>
      <c r="AN126" s="7">
        <v>0.25</v>
      </c>
      <c r="AO126" s="7">
        <v>0.375</v>
      </c>
      <c r="AP126" s="7">
        <v>0.375</v>
      </c>
      <c r="AQ126" s="7">
        <v>0</v>
      </c>
      <c r="AR126" s="7">
        <v>0</v>
      </c>
      <c r="AS126" s="7">
        <v>0.125</v>
      </c>
      <c r="AT126" s="7">
        <v>0</v>
      </c>
      <c r="AU126" s="7">
        <v>0</v>
      </c>
      <c r="AV126" s="7">
        <v>0</v>
      </c>
      <c r="AW126" s="7">
        <v>0.625</v>
      </c>
      <c r="AX126" s="7">
        <v>0.75</v>
      </c>
      <c r="AY126" s="7">
        <v>0.625</v>
      </c>
      <c r="AZ126" s="7">
        <v>0.625</v>
      </c>
      <c r="BA126" s="7">
        <v>0.375</v>
      </c>
      <c r="BB126" s="7">
        <v>0.375</v>
      </c>
      <c r="BC126" s="7">
        <v>3.625</v>
      </c>
      <c r="BD126" s="7">
        <v>3.75</v>
      </c>
      <c r="BE126" s="7">
        <v>3.7142857142999999</v>
      </c>
      <c r="BF126" s="7">
        <v>3.5</v>
      </c>
      <c r="BG126" s="7">
        <v>3</v>
      </c>
      <c r="BH126" s="7">
        <v>2.875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0.125</v>
      </c>
      <c r="BP126" s="7">
        <v>0.125</v>
      </c>
      <c r="BQ126" s="7">
        <v>0.125</v>
      </c>
      <c r="BR126" s="7">
        <v>0</v>
      </c>
      <c r="BS126" s="7">
        <v>0.125</v>
      </c>
      <c r="BT126" s="7">
        <v>0.125</v>
      </c>
      <c r="BU126" s="7">
        <v>0</v>
      </c>
      <c r="BV126" s="7">
        <v>0</v>
      </c>
      <c r="BW126" s="7">
        <v>0.125</v>
      </c>
      <c r="BX126" s="7">
        <v>0.25</v>
      </c>
      <c r="BY126" s="7">
        <v>0.25</v>
      </c>
      <c r="BZ126" s="7">
        <v>0.125</v>
      </c>
      <c r="CA126" s="7">
        <v>3.625</v>
      </c>
      <c r="CB126" s="7">
        <v>3.625</v>
      </c>
      <c r="CC126" s="7">
        <v>3.625</v>
      </c>
      <c r="CD126" s="7">
        <v>3.625</v>
      </c>
      <c r="CE126" s="7">
        <v>3.5</v>
      </c>
      <c r="CF126" s="7">
        <v>3.375</v>
      </c>
      <c r="CG126" s="7">
        <v>3</v>
      </c>
      <c r="CH126" s="7">
        <v>3</v>
      </c>
      <c r="CI126" s="7">
        <v>3.125</v>
      </c>
      <c r="CJ126" s="7">
        <v>0.375</v>
      </c>
      <c r="CK126" s="7">
        <v>0.125</v>
      </c>
      <c r="CL126" s="7">
        <v>0.125</v>
      </c>
      <c r="CM126" s="7">
        <v>0.375</v>
      </c>
      <c r="CN126" s="7">
        <v>0.5</v>
      </c>
      <c r="CO126" s="7">
        <v>0.375</v>
      </c>
      <c r="CP126" s="7">
        <v>0.125</v>
      </c>
      <c r="CQ126" s="7">
        <v>0.125</v>
      </c>
      <c r="CR126" s="7">
        <v>0.25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0.625</v>
      </c>
      <c r="DC126" s="7">
        <v>0.75</v>
      </c>
      <c r="DD126" s="7">
        <v>0.75</v>
      </c>
      <c r="DE126" s="7">
        <v>0.625</v>
      </c>
      <c r="DF126" s="7">
        <v>0.5</v>
      </c>
      <c r="DG126" s="7">
        <v>0.5</v>
      </c>
      <c r="DH126" s="7">
        <v>0.5</v>
      </c>
      <c r="DI126" s="7">
        <v>0.5</v>
      </c>
      <c r="DJ126" s="7">
        <v>0.5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0.25</v>
      </c>
      <c r="DU126" s="7">
        <v>0</v>
      </c>
      <c r="DV126" s="7">
        <v>0</v>
      </c>
      <c r="DW126" s="7">
        <v>0.125</v>
      </c>
      <c r="DX126" s="7">
        <v>0</v>
      </c>
      <c r="DY126" s="7">
        <v>0.125</v>
      </c>
      <c r="DZ126" s="7">
        <v>0.25</v>
      </c>
      <c r="EA126" s="7">
        <v>0</v>
      </c>
      <c r="EB126" s="7">
        <v>0.125</v>
      </c>
      <c r="EC126" s="7">
        <v>0.625</v>
      </c>
      <c r="ED126" s="7">
        <v>0.5</v>
      </c>
      <c r="EE126" s="7">
        <v>0.5</v>
      </c>
      <c r="EF126" s="7">
        <v>0.375</v>
      </c>
      <c r="EG126" s="7">
        <v>0.375</v>
      </c>
      <c r="EH126" s="7">
        <v>0.5</v>
      </c>
      <c r="EI126" s="7">
        <v>0.125</v>
      </c>
      <c r="EJ126" s="7">
        <v>0.5</v>
      </c>
      <c r="EK126" s="7">
        <v>0.375</v>
      </c>
      <c r="EL126" s="7">
        <v>0.125</v>
      </c>
      <c r="EM126" s="7">
        <v>0.5</v>
      </c>
      <c r="EN126" s="7">
        <v>0.5</v>
      </c>
      <c r="EO126" s="7">
        <v>0.5</v>
      </c>
      <c r="EP126" s="7">
        <v>0.625</v>
      </c>
      <c r="EQ126" s="7">
        <v>0.375</v>
      </c>
      <c r="ER126" s="7">
        <v>0.625</v>
      </c>
      <c r="ES126" s="7">
        <v>0.5</v>
      </c>
      <c r="ET126" s="7">
        <v>0.5</v>
      </c>
      <c r="EU126" s="7">
        <v>0</v>
      </c>
      <c r="EV126" s="7">
        <v>0</v>
      </c>
      <c r="EW126" s="7">
        <v>0</v>
      </c>
      <c r="EX126" s="7">
        <v>0</v>
      </c>
      <c r="EY126" s="7">
        <v>0</v>
      </c>
      <c r="EZ126" s="7">
        <v>0</v>
      </c>
      <c r="FA126" s="7">
        <v>0</v>
      </c>
      <c r="FB126" s="7">
        <v>0</v>
      </c>
      <c r="FC126" s="7">
        <v>0</v>
      </c>
      <c r="FD126" s="7">
        <v>2.875</v>
      </c>
      <c r="FE126" s="7">
        <v>3.5</v>
      </c>
      <c r="FF126" s="7">
        <v>3.5</v>
      </c>
      <c r="FG126" s="7">
        <v>3.375</v>
      </c>
      <c r="FH126" s="7">
        <v>3.625</v>
      </c>
      <c r="FI126" s="7">
        <v>3.25</v>
      </c>
      <c r="FJ126" s="7">
        <v>3.375</v>
      </c>
      <c r="FK126" s="7">
        <v>3.5</v>
      </c>
      <c r="FL126" s="7">
        <v>3.375</v>
      </c>
      <c r="FM126" s="7">
        <v>0</v>
      </c>
      <c r="FN126" s="7">
        <v>0</v>
      </c>
      <c r="FO126" s="7">
        <v>0</v>
      </c>
      <c r="FP126" s="7">
        <v>0</v>
      </c>
      <c r="FQ126" s="7">
        <v>0.125</v>
      </c>
      <c r="FR126" s="7">
        <v>0</v>
      </c>
      <c r="FS126" s="7">
        <v>0.125</v>
      </c>
      <c r="FT126" s="7">
        <v>0.125</v>
      </c>
      <c r="FU126" s="7">
        <v>0.125</v>
      </c>
      <c r="FV126" s="7">
        <v>0.5</v>
      </c>
      <c r="FW126" s="7">
        <v>0</v>
      </c>
      <c r="FX126" s="7">
        <v>0.875</v>
      </c>
      <c r="FY126" s="7">
        <v>0.75</v>
      </c>
      <c r="FZ126" s="7">
        <v>0.125</v>
      </c>
      <c r="GA126" s="7">
        <v>0.125</v>
      </c>
      <c r="GB126" s="7">
        <v>0.125</v>
      </c>
      <c r="GC126" s="7">
        <v>0.125</v>
      </c>
      <c r="GD126" s="7">
        <v>0</v>
      </c>
      <c r="GE126" s="7">
        <v>0.125</v>
      </c>
      <c r="GF126" s="7">
        <v>0.375</v>
      </c>
      <c r="GG126" s="7">
        <v>0</v>
      </c>
      <c r="GH126" s="7">
        <v>0</v>
      </c>
      <c r="GI126" s="7">
        <v>0.25</v>
      </c>
      <c r="GJ126" s="7">
        <v>0</v>
      </c>
      <c r="GK126" s="7">
        <v>0</v>
      </c>
      <c r="GL126" s="7">
        <v>0.125</v>
      </c>
      <c r="GM126" s="7">
        <v>0</v>
      </c>
      <c r="GN126" s="7">
        <v>0</v>
      </c>
      <c r="GO126" s="7">
        <v>0</v>
      </c>
      <c r="GP126" s="7">
        <v>0</v>
      </c>
      <c r="GQ126" s="7">
        <v>0</v>
      </c>
      <c r="GR126" s="7">
        <v>0</v>
      </c>
      <c r="GS126" s="7">
        <v>0.375</v>
      </c>
      <c r="GT126" s="7">
        <v>0.5</v>
      </c>
      <c r="GU126" s="7">
        <v>0.375</v>
      </c>
      <c r="GV126" s="7">
        <v>0.375</v>
      </c>
      <c r="GW126" s="7">
        <v>0.5</v>
      </c>
      <c r="GX126" s="7">
        <v>0.375</v>
      </c>
      <c r="GY126" s="7">
        <v>0.5</v>
      </c>
      <c r="GZ126" s="7">
        <v>0.375</v>
      </c>
      <c r="HA126" s="7">
        <v>0.375</v>
      </c>
      <c r="HB126" s="7">
        <v>0.5</v>
      </c>
      <c r="HC126" s="7">
        <v>0.375</v>
      </c>
      <c r="HD126" s="7">
        <v>0.5</v>
      </c>
      <c r="HE126" s="7">
        <v>0.125</v>
      </c>
      <c r="HF126" s="7">
        <v>0.125</v>
      </c>
      <c r="HG126" s="7">
        <v>0.25</v>
      </c>
      <c r="HH126" s="7">
        <v>0.125</v>
      </c>
      <c r="HI126" s="7">
        <v>0.125</v>
      </c>
      <c r="HJ126" s="7">
        <v>0.125</v>
      </c>
      <c r="HK126" s="7">
        <v>0</v>
      </c>
      <c r="HL126" s="7">
        <v>0</v>
      </c>
      <c r="HM126" s="7">
        <v>0</v>
      </c>
      <c r="HN126" s="7">
        <v>0</v>
      </c>
      <c r="HO126" s="7">
        <v>0</v>
      </c>
      <c r="HP126" s="7">
        <v>0</v>
      </c>
      <c r="HQ126" s="7">
        <v>0</v>
      </c>
      <c r="HR126" s="7">
        <v>0</v>
      </c>
      <c r="HS126" s="7">
        <v>0</v>
      </c>
      <c r="HT126" s="7">
        <v>0</v>
      </c>
      <c r="HU126" s="7">
        <v>0</v>
      </c>
      <c r="HV126" s="7">
        <v>0</v>
      </c>
      <c r="HW126" s="7">
        <v>0</v>
      </c>
      <c r="HX126" s="7">
        <v>0</v>
      </c>
      <c r="HY126" s="7">
        <v>0</v>
      </c>
      <c r="HZ126" s="7">
        <v>0</v>
      </c>
      <c r="IA126" s="7">
        <v>0</v>
      </c>
      <c r="IB126" s="7">
        <v>0</v>
      </c>
      <c r="IC126" s="7">
        <v>0.125</v>
      </c>
      <c r="ID126" s="7">
        <v>0.125</v>
      </c>
      <c r="IE126" s="7">
        <v>0.375</v>
      </c>
      <c r="IF126" s="7">
        <v>0.375</v>
      </c>
      <c r="IG126" s="7">
        <v>0.375</v>
      </c>
      <c r="IH126" s="7">
        <v>0.375</v>
      </c>
      <c r="II126" s="7">
        <v>0.625</v>
      </c>
      <c r="IJ126" s="7">
        <v>0.625</v>
      </c>
      <c r="IK126" s="7">
        <v>0.5</v>
      </c>
      <c r="IL126" s="7">
        <v>0.5</v>
      </c>
      <c r="IM126" s="7">
        <v>0</v>
      </c>
      <c r="IN126" s="7">
        <v>0</v>
      </c>
      <c r="IO126" s="7">
        <v>0</v>
      </c>
      <c r="IP126" s="7">
        <v>0</v>
      </c>
      <c r="IQ126" s="7">
        <v>3.625</v>
      </c>
      <c r="IR126" s="7">
        <v>3.625</v>
      </c>
      <c r="IS126" s="7">
        <v>3.375</v>
      </c>
      <c r="IT126" s="7">
        <v>3.375</v>
      </c>
      <c r="IU126" s="7" t="s">
        <v>1069</v>
      </c>
      <c r="IW126" s="7">
        <v>8</v>
      </c>
      <c r="IX126" s="7">
        <v>12</v>
      </c>
      <c r="IY126" s="7">
        <v>271</v>
      </c>
    </row>
    <row r="127" spans="1:259" x14ac:dyDescent="0.25">
      <c r="A127" s="7">
        <v>400167</v>
      </c>
      <c r="B127" s="7" t="s">
        <v>340</v>
      </c>
      <c r="D127" s="7" t="s">
        <v>52</v>
      </c>
      <c r="E127" s="7" t="s">
        <v>53</v>
      </c>
      <c r="M127" s="7" t="s">
        <v>46</v>
      </c>
      <c r="IU127" s="7" t="s">
        <v>1070</v>
      </c>
      <c r="IY127" s="7">
        <v>659</v>
      </c>
    </row>
    <row r="128" spans="1:259" x14ac:dyDescent="0.25">
      <c r="A128" s="7">
        <v>400168</v>
      </c>
      <c r="B128" s="7" t="s">
        <v>297</v>
      </c>
      <c r="D128" s="7" t="s">
        <v>52</v>
      </c>
      <c r="E128" s="7" t="s">
        <v>53</v>
      </c>
      <c r="M128" s="7" t="s">
        <v>46</v>
      </c>
      <c r="N128" s="7">
        <v>19.650655021999999</v>
      </c>
      <c r="O128" s="7">
        <v>40</v>
      </c>
      <c r="P128" s="7">
        <v>40</v>
      </c>
      <c r="Q128" s="7">
        <v>1</v>
      </c>
      <c r="R128" s="7">
        <v>27</v>
      </c>
      <c r="S128" s="7">
        <v>0</v>
      </c>
      <c r="T128" s="7">
        <v>5</v>
      </c>
      <c r="U128" s="7">
        <v>0</v>
      </c>
      <c r="V128" s="7">
        <v>0</v>
      </c>
      <c r="W128" s="7">
        <v>3</v>
      </c>
      <c r="X128" s="7">
        <v>3</v>
      </c>
      <c r="Y128" s="7">
        <v>0</v>
      </c>
      <c r="Z128" s="7">
        <v>2.5000000000000001E-2</v>
      </c>
      <c r="AA128" s="7">
        <v>0</v>
      </c>
      <c r="AB128" s="7">
        <v>0</v>
      </c>
      <c r="AC128" s="7">
        <v>2.5000000000000001E-2</v>
      </c>
      <c r="AD128" s="7">
        <v>0.05</v>
      </c>
      <c r="AE128" s="7">
        <v>0</v>
      </c>
      <c r="AF128" s="7">
        <v>0</v>
      </c>
      <c r="AG128" s="7">
        <v>0.05</v>
      </c>
      <c r="AH128" s="7">
        <v>2.5000000000000001E-2</v>
      </c>
      <c r="AI128" s="7">
        <v>7.4999999999999997E-2</v>
      </c>
      <c r="AJ128" s="7">
        <v>0.15</v>
      </c>
      <c r="AK128" s="7">
        <v>0.2</v>
      </c>
      <c r="AL128" s="7">
        <v>0.125</v>
      </c>
      <c r="AM128" s="7">
        <v>0.25</v>
      </c>
      <c r="AN128" s="7">
        <v>0.1</v>
      </c>
      <c r="AO128" s="7">
        <v>0.27500000000000002</v>
      </c>
      <c r="AP128" s="7">
        <v>0.17499999999999999</v>
      </c>
      <c r="AQ128" s="7">
        <v>2.5000000000000001E-2</v>
      </c>
      <c r="AR128" s="7">
        <v>0</v>
      </c>
      <c r="AS128" s="7">
        <v>2.5000000000000001E-2</v>
      </c>
      <c r="AT128" s="7">
        <v>0</v>
      </c>
      <c r="AU128" s="7">
        <v>0</v>
      </c>
      <c r="AV128" s="7">
        <v>0</v>
      </c>
      <c r="AW128" s="7">
        <v>0.77500000000000002</v>
      </c>
      <c r="AX128" s="7">
        <v>0.85</v>
      </c>
      <c r="AY128" s="7">
        <v>0.67500000000000004</v>
      </c>
      <c r="AZ128" s="7">
        <v>0.875</v>
      </c>
      <c r="BA128" s="7">
        <v>0.625</v>
      </c>
      <c r="BB128" s="7">
        <v>0.625</v>
      </c>
      <c r="BC128" s="7">
        <v>3.7948717949000002</v>
      </c>
      <c r="BD128" s="7">
        <v>3.8</v>
      </c>
      <c r="BE128" s="7">
        <v>3.6410256410000001</v>
      </c>
      <c r="BF128" s="7">
        <v>3.85</v>
      </c>
      <c r="BG128" s="7">
        <v>3.5</v>
      </c>
      <c r="BH128" s="7">
        <v>3.375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2.5000000000000001E-2</v>
      </c>
      <c r="BO128" s="7">
        <v>2.5000000000000001E-2</v>
      </c>
      <c r="BP128" s="7">
        <v>0.05</v>
      </c>
      <c r="BQ128" s="7">
        <v>2.5000000000000001E-2</v>
      </c>
      <c r="BR128" s="7">
        <v>0</v>
      </c>
      <c r="BS128" s="7">
        <v>0</v>
      </c>
      <c r="BT128" s="7">
        <v>0</v>
      </c>
      <c r="BU128" s="7">
        <v>2.5000000000000001E-2</v>
      </c>
      <c r="BV128" s="7">
        <v>2.5000000000000001E-2</v>
      </c>
      <c r="BW128" s="7">
        <v>7.4999999999999997E-2</v>
      </c>
      <c r="BX128" s="7">
        <v>0.05</v>
      </c>
      <c r="BY128" s="7">
        <v>0.05</v>
      </c>
      <c r="BZ128" s="7">
        <v>0</v>
      </c>
      <c r="CA128" s="7">
        <v>3.9</v>
      </c>
      <c r="CB128" s="7">
        <v>3.875</v>
      </c>
      <c r="CC128" s="7">
        <v>3.7749999999999999</v>
      </c>
      <c r="CD128" s="7">
        <v>3.8717948718000001</v>
      </c>
      <c r="CE128" s="7">
        <v>3.85</v>
      </c>
      <c r="CF128" s="7">
        <v>3.55</v>
      </c>
      <c r="CG128" s="7">
        <v>3.75</v>
      </c>
      <c r="CH128" s="7">
        <v>3.5249999999999999</v>
      </c>
      <c r="CI128" s="7">
        <v>3.7250000000000001</v>
      </c>
      <c r="CJ128" s="7">
        <v>0.1</v>
      </c>
      <c r="CK128" s="7">
        <v>0.125</v>
      </c>
      <c r="CL128" s="7">
        <v>0.22500000000000001</v>
      </c>
      <c r="CM128" s="7">
        <v>7.4999999999999997E-2</v>
      </c>
      <c r="CN128" s="7">
        <v>0.1</v>
      </c>
      <c r="CO128" s="7">
        <v>0.22500000000000001</v>
      </c>
      <c r="CP128" s="7">
        <v>7.4999999999999997E-2</v>
      </c>
      <c r="CQ128" s="7">
        <v>0.22500000000000001</v>
      </c>
      <c r="CR128" s="7">
        <v>0.2</v>
      </c>
      <c r="CS128" s="7">
        <v>0</v>
      </c>
      <c r="CT128" s="7">
        <v>0</v>
      </c>
      <c r="CU128" s="7">
        <v>0</v>
      </c>
      <c r="CV128" s="7">
        <v>2.5000000000000001E-2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0.9</v>
      </c>
      <c r="DC128" s="7">
        <v>0.875</v>
      </c>
      <c r="DD128" s="7">
        <v>0.77500000000000002</v>
      </c>
      <c r="DE128" s="7">
        <v>0.875</v>
      </c>
      <c r="DF128" s="7">
        <v>0.875</v>
      </c>
      <c r="DG128" s="7">
        <v>0.67500000000000004</v>
      </c>
      <c r="DH128" s="7">
        <v>0.85</v>
      </c>
      <c r="DI128" s="7">
        <v>0.67500000000000004</v>
      </c>
      <c r="DJ128" s="7">
        <v>0.77500000000000002</v>
      </c>
      <c r="DK128" s="7">
        <v>7.4999999999999997E-2</v>
      </c>
      <c r="DL128" s="7">
        <v>0</v>
      </c>
      <c r="DM128" s="7">
        <v>0</v>
      </c>
      <c r="DN128" s="7">
        <v>0</v>
      </c>
      <c r="DO128" s="7">
        <v>0</v>
      </c>
      <c r="DP128" s="7">
        <v>0</v>
      </c>
      <c r="DQ128" s="7">
        <v>0.125</v>
      </c>
      <c r="DR128" s="7">
        <v>2.5000000000000001E-2</v>
      </c>
      <c r="DS128" s="7">
        <v>0</v>
      </c>
      <c r="DT128" s="7">
        <v>0.1</v>
      </c>
      <c r="DU128" s="7">
        <v>0.05</v>
      </c>
      <c r="DV128" s="7">
        <v>0</v>
      </c>
      <c r="DW128" s="7">
        <v>0.05</v>
      </c>
      <c r="DX128" s="7">
        <v>0.1</v>
      </c>
      <c r="DY128" s="7">
        <v>0.15</v>
      </c>
      <c r="DZ128" s="7">
        <v>0.125</v>
      </c>
      <c r="EA128" s="7">
        <v>2.5000000000000001E-2</v>
      </c>
      <c r="EB128" s="7">
        <v>2.5000000000000001E-2</v>
      </c>
      <c r="EC128" s="7">
        <v>0.35</v>
      </c>
      <c r="ED128" s="7">
        <v>0.125</v>
      </c>
      <c r="EE128" s="7">
        <v>0.17499999999999999</v>
      </c>
      <c r="EF128" s="7">
        <v>0.15</v>
      </c>
      <c r="EG128" s="7">
        <v>0.15</v>
      </c>
      <c r="EH128" s="7">
        <v>0.22500000000000001</v>
      </c>
      <c r="EI128" s="7">
        <v>0.3</v>
      </c>
      <c r="EJ128" s="7">
        <v>0.3</v>
      </c>
      <c r="EK128" s="7">
        <v>0.17499999999999999</v>
      </c>
      <c r="EL128" s="7">
        <v>0.45</v>
      </c>
      <c r="EM128" s="7">
        <v>0.82499999999999996</v>
      </c>
      <c r="EN128" s="7">
        <v>0.82499999999999996</v>
      </c>
      <c r="EO128" s="7">
        <v>0.8</v>
      </c>
      <c r="EP128" s="7">
        <v>0.75</v>
      </c>
      <c r="EQ128" s="7">
        <v>0.625</v>
      </c>
      <c r="ER128" s="7">
        <v>0.4</v>
      </c>
      <c r="ES128" s="7">
        <v>0.65</v>
      </c>
      <c r="ET128" s="7">
        <v>0.8</v>
      </c>
      <c r="EU128" s="7">
        <v>2.5000000000000001E-2</v>
      </c>
      <c r="EV128" s="7">
        <v>0</v>
      </c>
      <c r="EW128" s="7">
        <v>0</v>
      </c>
      <c r="EX128" s="7">
        <v>0</v>
      </c>
      <c r="EY128" s="7">
        <v>0</v>
      </c>
      <c r="EZ128" s="7">
        <v>0</v>
      </c>
      <c r="FA128" s="7">
        <v>0.05</v>
      </c>
      <c r="FB128" s="7">
        <v>0</v>
      </c>
      <c r="FC128" s="7">
        <v>0</v>
      </c>
      <c r="FD128" s="7">
        <v>3.2051282050999998</v>
      </c>
      <c r="FE128" s="7">
        <v>3.7749999999999999</v>
      </c>
      <c r="FF128" s="7">
        <v>3.8250000000000002</v>
      </c>
      <c r="FG128" s="7">
        <v>3.75</v>
      </c>
      <c r="FH128" s="7">
        <v>3.65</v>
      </c>
      <c r="FI128" s="7">
        <v>3.4750000000000001</v>
      </c>
      <c r="FJ128" s="7">
        <v>3.0263157894999999</v>
      </c>
      <c r="FK128" s="7">
        <v>3.5750000000000002</v>
      </c>
      <c r="FL128" s="7">
        <v>3.7749999999999999</v>
      </c>
      <c r="FM128" s="7">
        <v>2.5000000000000001E-2</v>
      </c>
      <c r="FN128" s="7">
        <v>0</v>
      </c>
      <c r="FO128" s="7">
        <v>0</v>
      </c>
      <c r="FP128" s="7">
        <v>0</v>
      </c>
      <c r="FQ128" s="7">
        <v>0</v>
      </c>
      <c r="FR128" s="7">
        <v>0.05</v>
      </c>
      <c r="FS128" s="7">
        <v>2.5000000000000001E-2</v>
      </c>
      <c r="FT128" s="7">
        <v>0.05</v>
      </c>
      <c r="FU128" s="7">
        <v>0.125</v>
      </c>
      <c r="FV128" s="7">
        <v>0.72499999999999998</v>
      </c>
      <c r="FW128" s="7">
        <v>0</v>
      </c>
      <c r="FX128" s="7">
        <v>0.55000000000000004</v>
      </c>
      <c r="FY128" s="7">
        <v>0.7</v>
      </c>
      <c r="FZ128" s="7">
        <v>0.15</v>
      </c>
      <c r="GA128" s="7">
        <v>0.17499999999999999</v>
      </c>
      <c r="GB128" s="7">
        <v>0.125</v>
      </c>
      <c r="GC128" s="7">
        <v>0.17499999999999999</v>
      </c>
      <c r="GD128" s="7">
        <v>0.125</v>
      </c>
      <c r="GE128" s="7">
        <v>2.5000000000000001E-2</v>
      </c>
      <c r="GF128" s="7">
        <v>0.3</v>
      </c>
      <c r="GG128" s="7">
        <v>0.05</v>
      </c>
      <c r="GH128" s="7">
        <v>0.05</v>
      </c>
      <c r="GI128" s="7">
        <v>0.375</v>
      </c>
      <c r="GJ128" s="7">
        <v>0.1</v>
      </c>
      <c r="GK128" s="7">
        <v>0.1</v>
      </c>
      <c r="GL128" s="7">
        <v>0</v>
      </c>
      <c r="GM128" s="7">
        <v>0</v>
      </c>
      <c r="GN128" s="7">
        <v>2.5000000000000001E-2</v>
      </c>
      <c r="GO128" s="7">
        <v>0.05</v>
      </c>
      <c r="GP128" s="7">
        <v>0.05</v>
      </c>
      <c r="GQ128" s="7">
        <v>0.1</v>
      </c>
      <c r="GR128" s="7">
        <v>0.05</v>
      </c>
      <c r="GS128" s="7">
        <v>0.17499999999999999</v>
      </c>
      <c r="GT128" s="7">
        <v>0.2</v>
      </c>
      <c r="GU128" s="7">
        <v>0.27500000000000002</v>
      </c>
      <c r="GV128" s="7">
        <v>0.27500000000000002</v>
      </c>
      <c r="GW128" s="7">
        <v>0.32500000000000001</v>
      </c>
      <c r="GX128" s="7">
        <v>0.27500000000000002</v>
      </c>
      <c r="GY128" s="7">
        <v>0.77500000000000002</v>
      </c>
      <c r="GZ128" s="7">
        <v>0.72499999999999998</v>
      </c>
      <c r="HA128" s="7">
        <v>0.52500000000000002</v>
      </c>
      <c r="HB128" s="7">
        <v>0.6</v>
      </c>
      <c r="HC128" s="7">
        <v>0.5</v>
      </c>
      <c r="HD128" s="7">
        <v>0.65</v>
      </c>
      <c r="HE128" s="7">
        <v>2.5000000000000001E-2</v>
      </c>
      <c r="HF128" s="7">
        <v>0.05</v>
      </c>
      <c r="HG128" s="7">
        <v>0.125</v>
      </c>
      <c r="HH128" s="7">
        <v>2.5000000000000001E-2</v>
      </c>
      <c r="HI128" s="7">
        <v>7.4999999999999997E-2</v>
      </c>
      <c r="HJ128" s="7">
        <v>2.5000000000000001E-2</v>
      </c>
      <c r="HK128" s="7">
        <v>0</v>
      </c>
      <c r="HL128" s="7">
        <v>0</v>
      </c>
      <c r="HM128" s="7">
        <v>0</v>
      </c>
      <c r="HN128" s="7">
        <v>2.5000000000000001E-2</v>
      </c>
      <c r="HO128" s="7">
        <v>0</v>
      </c>
      <c r="HP128" s="7">
        <v>0</v>
      </c>
      <c r="HQ128" s="7">
        <v>2.5000000000000001E-2</v>
      </c>
      <c r="HR128" s="7">
        <v>0</v>
      </c>
      <c r="HS128" s="7">
        <v>2.5000000000000001E-2</v>
      </c>
      <c r="HT128" s="7">
        <v>2.5000000000000001E-2</v>
      </c>
      <c r="HU128" s="7">
        <v>0</v>
      </c>
      <c r="HV128" s="7">
        <v>0</v>
      </c>
      <c r="HW128" s="7">
        <v>0.05</v>
      </c>
      <c r="HX128" s="7">
        <v>2.5000000000000001E-2</v>
      </c>
      <c r="HY128" s="7">
        <v>2.5000000000000001E-2</v>
      </c>
      <c r="HZ128" s="7">
        <v>0.05</v>
      </c>
      <c r="IA128" s="7">
        <v>0.1</v>
      </c>
      <c r="IB128" s="7">
        <v>2.5000000000000001E-2</v>
      </c>
      <c r="IC128" s="7">
        <v>7.4999999999999997E-2</v>
      </c>
      <c r="ID128" s="7">
        <v>0.125</v>
      </c>
      <c r="IE128" s="7">
        <v>0.375</v>
      </c>
      <c r="IF128" s="7">
        <v>0.22500000000000001</v>
      </c>
      <c r="IG128" s="7">
        <v>0.17499999999999999</v>
      </c>
      <c r="IH128" s="7">
        <v>0.3</v>
      </c>
      <c r="II128" s="7">
        <v>0.47499999999999998</v>
      </c>
      <c r="IJ128" s="7">
        <v>0.72499999999999998</v>
      </c>
      <c r="IK128" s="7">
        <v>0.72499999999999998</v>
      </c>
      <c r="IL128" s="7">
        <v>0.52500000000000002</v>
      </c>
      <c r="IM128" s="7">
        <v>0</v>
      </c>
      <c r="IN128" s="7">
        <v>0</v>
      </c>
      <c r="IO128" s="7">
        <v>0</v>
      </c>
      <c r="IP128" s="7">
        <v>0</v>
      </c>
      <c r="IQ128" s="7">
        <v>3.2749999999999999</v>
      </c>
      <c r="IR128" s="7">
        <v>3.65</v>
      </c>
      <c r="IS128" s="7">
        <v>3.6</v>
      </c>
      <c r="IT128" s="7">
        <v>3.3</v>
      </c>
      <c r="IU128" s="7" t="s">
        <v>1071</v>
      </c>
      <c r="IW128" s="7">
        <v>40</v>
      </c>
      <c r="IX128" s="7">
        <v>45</v>
      </c>
      <c r="IY128" s="7">
        <v>229</v>
      </c>
    </row>
    <row r="129" spans="1:259" x14ac:dyDescent="0.25">
      <c r="A129" s="7">
        <v>400169</v>
      </c>
      <c r="B129" s="7" t="s">
        <v>484</v>
      </c>
      <c r="D129" s="7" t="s">
        <v>52</v>
      </c>
      <c r="E129" s="7" t="s">
        <v>53</v>
      </c>
      <c r="M129" s="7" t="s">
        <v>50</v>
      </c>
      <c r="IU129" s="7" t="s">
        <v>1072</v>
      </c>
      <c r="IY129" s="7">
        <v>795</v>
      </c>
    </row>
    <row r="130" spans="1:259" x14ac:dyDescent="0.25">
      <c r="A130" s="7">
        <v>400170</v>
      </c>
      <c r="B130" s="7" t="s">
        <v>476</v>
      </c>
      <c r="D130" s="7" t="s">
        <v>52</v>
      </c>
      <c r="E130" s="7" t="s">
        <v>53</v>
      </c>
      <c r="M130" s="7" t="s">
        <v>50</v>
      </c>
      <c r="N130" s="7">
        <v>0.29411764709999999</v>
      </c>
      <c r="O130" s="7">
        <v>1</v>
      </c>
      <c r="P130" s="7">
        <v>1</v>
      </c>
      <c r="Q130" s="7">
        <v>0</v>
      </c>
      <c r="R130" s="7">
        <v>0</v>
      </c>
      <c r="S130" s="7">
        <v>0</v>
      </c>
      <c r="T130" s="7">
        <v>1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1</v>
      </c>
      <c r="AL130" s="7">
        <v>1</v>
      </c>
      <c r="AM130" s="7">
        <v>1</v>
      </c>
      <c r="AN130" s="7">
        <v>0</v>
      </c>
      <c r="AO130" s="7">
        <v>0</v>
      </c>
      <c r="AP130" s="7">
        <v>1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1</v>
      </c>
      <c r="BA130" s="7">
        <v>1</v>
      </c>
      <c r="BB130" s="7">
        <v>0</v>
      </c>
      <c r="BC130" s="7">
        <v>3</v>
      </c>
      <c r="BD130" s="7">
        <v>3</v>
      </c>
      <c r="BE130" s="7">
        <v>3</v>
      </c>
      <c r="BF130" s="7">
        <v>4</v>
      </c>
      <c r="BG130" s="7">
        <v>4</v>
      </c>
      <c r="BH130" s="7">
        <v>3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0</v>
      </c>
      <c r="BZ130" s="7">
        <v>0</v>
      </c>
      <c r="CA130" s="7">
        <v>4</v>
      </c>
      <c r="CB130" s="7">
        <v>4</v>
      </c>
      <c r="CC130" s="7">
        <v>4</v>
      </c>
      <c r="CD130" s="7">
        <v>4</v>
      </c>
      <c r="CE130" s="7">
        <v>4</v>
      </c>
      <c r="CF130" s="7">
        <v>3</v>
      </c>
      <c r="CG130" s="7">
        <v>3</v>
      </c>
      <c r="CH130" s="7">
        <v>3</v>
      </c>
      <c r="CI130" s="7">
        <v>4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1</v>
      </c>
      <c r="CP130" s="7">
        <v>1</v>
      </c>
      <c r="CQ130" s="7">
        <v>1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1</v>
      </c>
      <c r="DC130" s="7">
        <v>1</v>
      </c>
      <c r="DD130" s="7">
        <v>1</v>
      </c>
      <c r="DE130" s="7">
        <v>1</v>
      </c>
      <c r="DF130" s="7">
        <v>1</v>
      </c>
      <c r="DG130" s="7">
        <v>0</v>
      </c>
      <c r="DH130" s="7">
        <v>0</v>
      </c>
      <c r="DI130" s="7">
        <v>0</v>
      </c>
      <c r="DJ130" s="7">
        <v>1</v>
      </c>
      <c r="DK130" s="7">
        <v>0</v>
      </c>
      <c r="DL130" s="7">
        <v>0</v>
      </c>
      <c r="DM130" s="7">
        <v>0</v>
      </c>
      <c r="DN130" s="7">
        <v>0</v>
      </c>
      <c r="DO130" s="7">
        <v>0</v>
      </c>
      <c r="DP130" s="7">
        <v>0</v>
      </c>
      <c r="DQ130" s="7">
        <v>0</v>
      </c>
      <c r="DR130" s="7">
        <v>0</v>
      </c>
      <c r="DS130" s="7">
        <v>0</v>
      </c>
      <c r="DT130" s="7">
        <v>0</v>
      </c>
      <c r="DU130" s="7">
        <v>0</v>
      </c>
      <c r="DV130" s="7">
        <v>0</v>
      </c>
      <c r="DW130" s="7">
        <v>0</v>
      </c>
      <c r="DX130" s="7">
        <v>0</v>
      </c>
      <c r="DY130" s="7">
        <v>0</v>
      </c>
      <c r="DZ130" s="7">
        <v>0</v>
      </c>
      <c r="EA130" s="7">
        <v>0</v>
      </c>
      <c r="EB130" s="7">
        <v>0</v>
      </c>
      <c r="EC130" s="7">
        <v>1</v>
      </c>
      <c r="ED130" s="7">
        <v>0</v>
      </c>
      <c r="EE130" s="7">
        <v>1</v>
      </c>
      <c r="EF130" s="7">
        <v>0</v>
      </c>
      <c r="EG130" s="7">
        <v>0</v>
      </c>
      <c r="EH130" s="7">
        <v>0</v>
      </c>
      <c r="EI130" s="7">
        <v>1</v>
      </c>
      <c r="EJ130" s="7">
        <v>1</v>
      </c>
      <c r="EK130" s="7">
        <v>1</v>
      </c>
      <c r="EL130" s="7">
        <v>0</v>
      </c>
      <c r="EM130" s="7">
        <v>1</v>
      </c>
      <c r="EN130" s="7">
        <v>0</v>
      </c>
      <c r="EO130" s="7">
        <v>1</v>
      </c>
      <c r="EP130" s="7">
        <v>1</v>
      </c>
      <c r="EQ130" s="7">
        <v>1</v>
      </c>
      <c r="ER130" s="7">
        <v>0</v>
      </c>
      <c r="ES130" s="7">
        <v>0</v>
      </c>
      <c r="ET130" s="7">
        <v>0</v>
      </c>
      <c r="EU130" s="7">
        <v>0</v>
      </c>
      <c r="EV130" s="7">
        <v>0</v>
      </c>
      <c r="EW130" s="7">
        <v>0</v>
      </c>
      <c r="EX130" s="7">
        <v>0</v>
      </c>
      <c r="EY130" s="7">
        <v>0</v>
      </c>
      <c r="EZ130" s="7">
        <v>0</v>
      </c>
      <c r="FA130" s="7">
        <v>0</v>
      </c>
      <c r="FB130" s="7">
        <v>0</v>
      </c>
      <c r="FC130" s="7">
        <v>0</v>
      </c>
      <c r="FD130" s="7">
        <v>3</v>
      </c>
      <c r="FE130" s="7">
        <v>4</v>
      </c>
      <c r="FF130" s="7">
        <v>3</v>
      </c>
      <c r="FG130" s="7">
        <v>4</v>
      </c>
      <c r="FH130" s="7">
        <v>4</v>
      </c>
      <c r="FI130" s="7">
        <v>4</v>
      </c>
      <c r="FJ130" s="7">
        <v>3</v>
      </c>
      <c r="FK130" s="7">
        <v>3</v>
      </c>
      <c r="FL130" s="7">
        <v>3</v>
      </c>
      <c r="FM130" s="7">
        <v>0</v>
      </c>
      <c r="FN130" s="7">
        <v>0</v>
      </c>
      <c r="FO130" s="7">
        <v>0</v>
      </c>
      <c r="FP130" s="7">
        <v>0</v>
      </c>
      <c r="FQ130" s="7">
        <v>0</v>
      </c>
      <c r="FR130" s="7">
        <v>0</v>
      </c>
      <c r="FS130" s="7">
        <v>0</v>
      </c>
      <c r="FT130" s="7">
        <v>0</v>
      </c>
      <c r="FU130" s="7">
        <v>1</v>
      </c>
      <c r="FV130" s="7">
        <v>0</v>
      </c>
      <c r="FW130" s="7">
        <v>0</v>
      </c>
      <c r="FX130" s="7">
        <v>0</v>
      </c>
      <c r="FY130" s="7">
        <v>1</v>
      </c>
      <c r="FZ130" s="7">
        <v>0</v>
      </c>
      <c r="GA130" s="7">
        <v>0</v>
      </c>
      <c r="GB130" s="7">
        <v>0</v>
      </c>
      <c r="GC130" s="7">
        <v>1</v>
      </c>
      <c r="GD130" s="7">
        <v>1</v>
      </c>
      <c r="GE130" s="7">
        <v>0</v>
      </c>
      <c r="GF130" s="7">
        <v>0</v>
      </c>
      <c r="GG130" s="7">
        <v>0</v>
      </c>
      <c r="GH130" s="7">
        <v>0</v>
      </c>
      <c r="GI130" s="7">
        <v>0</v>
      </c>
      <c r="GJ130" s="7">
        <v>0</v>
      </c>
      <c r="GK130" s="7">
        <v>0</v>
      </c>
      <c r="GL130" s="7">
        <v>0</v>
      </c>
      <c r="GM130" s="7">
        <v>0</v>
      </c>
      <c r="GN130" s="7">
        <v>0</v>
      </c>
      <c r="GO130" s="7">
        <v>0</v>
      </c>
      <c r="GP130" s="7">
        <v>0</v>
      </c>
      <c r="GQ130" s="7">
        <v>0</v>
      </c>
      <c r="GR130" s="7">
        <v>0</v>
      </c>
      <c r="GS130" s="7">
        <v>1</v>
      </c>
      <c r="GT130" s="7">
        <v>0</v>
      </c>
      <c r="GU130" s="7">
        <v>0</v>
      </c>
      <c r="GV130" s="7">
        <v>0</v>
      </c>
      <c r="GW130" s="7">
        <v>1</v>
      </c>
      <c r="GX130" s="7">
        <v>1</v>
      </c>
      <c r="GY130" s="7">
        <v>0</v>
      </c>
      <c r="GZ130" s="7">
        <v>1</v>
      </c>
      <c r="HA130" s="7">
        <v>1</v>
      </c>
      <c r="HB130" s="7">
        <v>1</v>
      </c>
      <c r="HC130" s="7">
        <v>0</v>
      </c>
      <c r="HD130" s="7">
        <v>0</v>
      </c>
      <c r="HE130" s="7">
        <v>0</v>
      </c>
      <c r="HF130" s="7">
        <v>0</v>
      </c>
      <c r="HG130" s="7">
        <v>0</v>
      </c>
      <c r="HH130" s="7">
        <v>0</v>
      </c>
      <c r="HI130" s="7">
        <v>0</v>
      </c>
      <c r="HJ130" s="7">
        <v>0</v>
      </c>
      <c r="HK130" s="7">
        <v>0</v>
      </c>
      <c r="HL130" s="7">
        <v>0</v>
      </c>
      <c r="HM130" s="7">
        <v>0</v>
      </c>
      <c r="HN130" s="7">
        <v>0</v>
      </c>
      <c r="HO130" s="7">
        <v>0</v>
      </c>
      <c r="HP130" s="7">
        <v>0</v>
      </c>
      <c r="HQ130" s="7">
        <v>0</v>
      </c>
      <c r="HR130" s="7">
        <v>0</v>
      </c>
      <c r="HS130" s="7">
        <v>0</v>
      </c>
      <c r="HT130" s="7">
        <v>0</v>
      </c>
      <c r="HU130" s="7">
        <v>0</v>
      </c>
      <c r="HV130" s="7">
        <v>0</v>
      </c>
      <c r="HW130" s="7">
        <v>0</v>
      </c>
      <c r="HX130" s="7">
        <v>0</v>
      </c>
      <c r="HY130" s="7">
        <v>0</v>
      </c>
      <c r="HZ130" s="7">
        <v>0</v>
      </c>
      <c r="IA130" s="7">
        <v>0</v>
      </c>
      <c r="IB130" s="7">
        <v>0</v>
      </c>
      <c r="IC130" s="7">
        <v>0</v>
      </c>
      <c r="ID130" s="7">
        <v>0</v>
      </c>
      <c r="IE130" s="7">
        <v>1</v>
      </c>
      <c r="IF130" s="7">
        <v>1</v>
      </c>
      <c r="IG130" s="7">
        <v>1</v>
      </c>
      <c r="IH130" s="7">
        <v>0</v>
      </c>
      <c r="II130" s="7">
        <v>0</v>
      </c>
      <c r="IJ130" s="7">
        <v>0</v>
      </c>
      <c r="IK130" s="7">
        <v>0</v>
      </c>
      <c r="IL130" s="7">
        <v>1</v>
      </c>
      <c r="IM130" s="7">
        <v>0</v>
      </c>
      <c r="IN130" s="7">
        <v>0</v>
      </c>
      <c r="IO130" s="7">
        <v>0</v>
      </c>
      <c r="IP130" s="7">
        <v>0</v>
      </c>
      <c r="IQ130" s="7">
        <v>3</v>
      </c>
      <c r="IR130" s="7">
        <v>3</v>
      </c>
      <c r="IS130" s="7">
        <v>3</v>
      </c>
      <c r="IT130" s="7">
        <v>4</v>
      </c>
      <c r="IU130" s="7" t="s">
        <v>1073</v>
      </c>
      <c r="IW130" s="7">
        <v>1</v>
      </c>
      <c r="IX130" s="7">
        <v>1</v>
      </c>
      <c r="IY130" s="7">
        <v>340</v>
      </c>
    </row>
    <row r="131" spans="1:259" x14ac:dyDescent="0.25">
      <c r="A131" s="7">
        <v>400171</v>
      </c>
      <c r="B131" s="7" t="s">
        <v>275</v>
      </c>
      <c r="D131" s="7" t="s">
        <v>52</v>
      </c>
      <c r="E131" s="7" t="s">
        <v>53</v>
      </c>
      <c r="M131" s="7" t="s">
        <v>50</v>
      </c>
      <c r="N131" s="7">
        <v>10.362694300999999</v>
      </c>
      <c r="O131" s="7">
        <v>16</v>
      </c>
      <c r="P131" s="7">
        <v>16</v>
      </c>
      <c r="Q131" s="7">
        <v>0</v>
      </c>
      <c r="R131" s="7">
        <v>14</v>
      </c>
      <c r="S131" s="7">
        <v>0</v>
      </c>
      <c r="T131" s="7">
        <v>0</v>
      </c>
      <c r="U131" s="7">
        <v>1</v>
      </c>
      <c r="V131" s="7">
        <v>0</v>
      </c>
      <c r="W131" s="7">
        <v>0</v>
      </c>
      <c r="X131" s="7">
        <v>1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6.25E-2</v>
      </c>
      <c r="AE131" s="7">
        <v>0</v>
      </c>
      <c r="AF131" s="7">
        <v>0</v>
      </c>
      <c r="AG131" s="7">
        <v>6.25E-2</v>
      </c>
      <c r="AH131" s="7">
        <v>0.125</v>
      </c>
      <c r="AI131" s="7">
        <v>0.125</v>
      </c>
      <c r="AJ131" s="7">
        <v>0.125</v>
      </c>
      <c r="AK131" s="7">
        <v>0.375</v>
      </c>
      <c r="AL131" s="7">
        <v>0.375</v>
      </c>
      <c r="AM131" s="7">
        <v>0.25</v>
      </c>
      <c r="AN131" s="7">
        <v>0.25</v>
      </c>
      <c r="AO131" s="7">
        <v>0.5</v>
      </c>
      <c r="AP131" s="7">
        <v>0.3125</v>
      </c>
      <c r="AQ131" s="7">
        <v>0</v>
      </c>
      <c r="AR131" s="7">
        <v>0</v>
      </c>
      <c r="AS131" s="7">
        <v>0</v>
      </c>
      <c r="AT131" s="7">
        <v>0</v>
      </c>
      <c r="AU131" s="7">
        <v>6.25E-2</v>
      </c>
      <c r="AV131" s="7">
        <v>0.125</v>
      </c>
      <c r="AW131" s="7">
        <v>0.625</v>
      </c>
      <c r="AX131" s="7">
        <v>0.625</v>
      </c>
      <c r="AY131" s="7">
        <v>0.6875</v>
      </c>
      <c r="AZ131" s="7">
        <v>0.625</v>
      </c>
      <c r="BA131" s="7">
        <v>0.3125</v>
      </c>
      <c r="BB131" s="7">
        <v>0.375</v>
      </c>
      <c r="BC131" s="7">
        <v>3.625</v>
      </c>
      <c r="BD131" s="7">
        <v>3.625</v>
      </c>
      <c r="BE131" s="7">
        <v>3.625</v>
      </c>
      <c r="BF131" s="7">
        <v>3.5</v>
      </c>
      <c r="BG131" s="7">
        <v>3.2</v>
      </c>
      <c r="BH131" s="7">
        <v>3.1428571429000001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6.25E-2</v>
      </c>
      <c r="BO131" s="7">
        <v>6.25E-2</v>
      </c>
      <c r="BP131" s="7">
        <v>6.25E-2</v>
      </c>
      <c r="BQ131" s="7">
        <v>6.25E-2</v>
      </c>
      <c r="BR131" s="7">
        <v>6.25E-2</v>
      </c>
      <c r="BS131" s="7">
        <v>0</v>
      </c>
      <c r="BT131" s="7">
        <v>6.25E-2</v>
      </c>
      <c r="BU131" s="7">
        <v>6.25E-2</v>
      </c>
      <c r="BV131" s="7">
        <v>0</v>
      </c>
      <c r="BW131" s="7">
        <v>0</v>
      </c>
      <c r="BX131" s="7">
        <v>0.125</v>
      </c>
      <c r="BY131" s="7">
        <v>0.1875</v>
      </c>
      <c r="BZ131" s="7">
        <v>0.1875</v>
      </c>
      <c r="CA131" s="7">
        <v>3.6666666666999999</v>
      </c>
      <c r="CB131" s="7">
        <v>3.8</v>
      </c>
      <c r="CC131" s="7">
        <v>3.6</v>
      </c>
      <c r="CD131" s="7">
        <v>3.6</v>
      </c>
      <c r="CE131" s="7">
        <v>3.6428571429000001</v>
      </c>
      <c r="CF131" s="7">
        <v>3.4</v>
      </c>
      <c r="CG131" s="7">
        <v>3.3333333333000001</v>
      </c>
      <c r="CH131" s="7">
        <v>3.2142857142999999</v>
      </c>
      <c r="CI131" s="7">
        <v>3.2142857142999999</v>
      </c>
      <c r="CJ131" s="7">
        <v>0.1875</v>
      </c>
      <c r="CK131" s="7">
        <v>0.1875</v>
      </c>
      <c r="CL131" s="7">
        <v>0.25</v>
      </c>
      <c r="CM131" s="7">
        <v>0.25</v>
      </c>
      <c r="CN131" s="7">
        <v>0.3125</v>
      </c>
      <c r="CO131" s="7">
        <v>0.375</v>
      </c>
      <c r="CP131" s="7">
        <v>0.1875</v>
      </c>
      <c r="CQ131" s="7">
        <v>0.125</v>
      </c>
      <c r="CR131" s="7">
        <v>0.125</v>
      </c>
      <c r="CS131" s="7">
        <v>6.25E-2</v>
      </c>
      <c r="CT131" s="7">
        <v>6.25E-2</v>
      </c>
      <c r="CU131" s="7">
        <v>6.25E-2</v>
      </c>
      <c r="CV131" s="7">
        <v>6.25E-2</v>
      </c>
      <c r="CW131" s="7">
        <v>0.125</v>
      </c>
      <c r="CX131" s="7">
        <v>6.25E-2</v>
      </c>
      <c r="CY131" s="7">
        <v>6.25E-2</v>
      </c>
      <c r="CZ131" s="7">
        <v>0.125</v>
      </c>
      <c r="DA131" s="7">
        <v>0.125</v>
      </c>
      <c r="DB131" s="7">
        <v>0.6875</v>
      </c>
      <c r="DC131" s="7">
        <v>0.75</v>
      </c>
      <c r="DD131" s="7">
        <v>0.625</v>
      </c>
      <c r="DE131" s="7">
        <v>0.625</v>
      </c>
      <c r="DF131" s="7">
        <v>0.5625</v>
      </c>
      <c r="DG131" s="7">
        <v>0.5</v>
      </c>
      <c r="DH131" s="7">
        <v>0.5625</v>
      </c>
      <c r="DI131" s="7">
        <v>0.5</v>
      </c>
      <c r="DJ131" s="7">
        <v>0.5</v>
      </c>
      <c r="DK131" s="7">
        <v>6.25E-2</v>
      </c>
      <c r="DL131" s="7">
        <v>0</v>
      </c>
      <c r="DM131" s="7">
        <v>6.25E-2</v>
      </c>
      <c r="DN131" s="7">
        <v>6.25E-2</v>
      </c>
      <c r="DO131" s="7">
        <v>0.125</v>
      </c>
      <c r="DP131" s="7">
        <v>0.125</v>
      </c>
      <c r="DQ131" s="7">
        <v>0.125</v>
      </c>
      <c r="DR131" s="7">
        <v>6.25E-2</v>
      </c>
      <c r="DS131" s="7">
        <v>6.25E-2</v>
      </c>
      <c r="DT131" s="7">
        <v>0.4375</v>
      </c>
      <c r="DU131" s="7">
        <v>6.25E-2</v>
      </c>
      <c r="DV131" s="7">
        <v>6.25E-2</v>
      </c>
      <c r="DW131" s="7">
        <v>0.1875</v>
      </c>
      <c r="DX131" s="7">
        <v>6.25E-2</v>
      </c>
      <c r="DY131" s="7">
        <v>6.25E-2</v>
      </c>
      <c r="DZ131" s="7">
        <v>0.125</v>
      </c>
      <c r="EA131" s="7">
        <v>0.125</v>
      </c>
      <c r="EB131" s="7">
        <v>0.3125</v>
      </c>
      <c r="EC131" s="7">
        <v>0.3125</v>
      </c>
      <c r="ED131" s="7">
        <v>0.375</v>
      </c>
      <c r="EE131" s="7">
        <v>0.375</v>
      </c>
      <c r="EF131" s="7">
        <v>0.3125</v>
      </c>
      <c r="EG131" s="7">
        <v>0.375</v>
      </c>
      <c r="EH131" s="7">
        <v>0.4375</v>
      </c>
      <c r="EI131" s="7">
        <v>0.4375</v>
      </c>
      <c r="EJ131" s="7">
        <v>0.5</v>
      </c>
      <c r="EK131" s="7">
        <v>0.3125</v>
      </c>
      <c r="EL131" s="7">
        <v>0.125</v>
      </c>
      <c r="EM131" s="7">
        <v>0.5</v>
      </c>
      <c r="EN131" s="7">
        <v>0.4375</v>
      </c>
      <c r="EO131" s="7">
        <v>0.375</v>
      </c>
      <c r="EP131" s="7">
        <v>0.375</v>
      </c>
      <c r="EQ131" s="7">
        <v>0.3125</v>
      </c>
      <c r="ER131" s="7">
        <v>0.1875</v>
      </c>
      <c r="ES131" s="7">
        <v>0.25</v>
      </c>
      <c r="ET131" s="7">
        <v>0.25</v>
      </c>
      <c r="EU131" s="7">
        <v>6.25E-2</v>
      </c>
      <c r="EV131" s="7">
        <v>6.25E-2</v>
      </c>
      <c r="EW131" s="7">
        <v>6.25E-2</v>
      </c>
      <c r="EX131" s="7">
        <v>6.25E-2</v>
      </c>
      <c r="EY131" s="7">
        <v>6.25E-2</v>
      </c>
      <c r="EZ131" s="7">
        <v>6.25E-2</v>
      </c>
      <c r="FA131" s="7">
        <v>0.125</v>
      </c>
      <c r="FB131" s="7">
        <v>6.25E-2</v>
      </c>
      <c r="FC131" s="7">
        <v>6.25E-2</v>
      </c>
      <c r="FD131" s="7">
        <v>2.5333333332999999</v>
      </c>
      <c r="FE131" s="7">
        <v>3.4666666667000001</v>
      </c>
      <c r="FF131" s="7">
        <v>3.2666666666999999</v>
      </c>
      <c r="FG131" s="7">
        <v>3.0666666667000002</v>
      </c>
      <c r="FH131" s="7">
        <v>3.0666666667000002</v>
      </c>
      <c r="FI131" s="7">
        <v>3</v>
      </c>
      <c r="FJ131" s="7">
        <v>2.7857142857000001</v>
      </c>
      <c r="FK131" s="7">
        <v>3</v>
      </c>
      <c r="FL131" s="7">
        <v>2.8</v>
      </c>
      <c r="FM131" s="7">
        <v>6.25E-2</v>
      </c>
      <c r="FN131" s="7">
        <v>6.25E-2</v>
      </c>
      <c r="FO131" s="7">
        <v>0</v>
      </c>
      <c r="FP131" s="7">
        <v>0</v>
      </c>
      <c r="FQ131" s="7">
        <v>0</v>
      </c>
      <c r="FR131" s="7">
        <v>0</v>
      </c>
      <c r="FS131" s="7">
        <v>0.125</v>
      </c>
      <c r="FT131" s="7">
        <v>0.3125</v>
      </c>
      <c r="FU131" s="7">
        <v>0.25</v>
      </c>
      <c r="FV131" s="7">
        <v>6.25E-2</v>
      </c>
      <c r="FW131" s="7">
        <v>0.125</v>
      </c>
      <c r="FX131" s="7">
        <v>0.5625</v>
      </c>
      <c r="FY131" s="7">
        <v>0.5625</v>
      </c>
      <c r="FZ131" s="7">
        <v>0.375</v>
      </c>
      <c r="GA131" s="7">
        <v>0.1875</v>
      </c>
      <c r="GB131" s="7">
        <v>0.1875</v>
      </c>
      <c r="GC131" s="7">
        <v>0.1875</v>
      </c>
      <c r="GD131" s="7">
        <v>0</v>
      </c>
      <c r="GE131" s="7">
        <v>0.125</v>
      </c>
      <c r="GF131" s="7">
        <v>0.125</v>
      </c>
      <c r="GG131" s="7">
        <v>0.1875</v>
      </c>
      <c r="GH131" s="7">
        <v>6.25E-2</v>
      </c>
      <c r="GI131" s="7">
        <v>0.25</v>
      </c>
      <c r="GJ131" s="7">
        <v>6.25E-2</v>
      </c>
      <c r="GK131" s="7">
        <v>6.25E-2</v>
      </c>
      <c r="GL131" s="7">
        <v>6.25E-2</v>
      </c>
      <c r="GM131" s="7">
        <v>0</v>
      </c>
      <c r="GN131" s="7">
        <v>0</v>
      </c>
      <c r="GO131" s="7">
        <v>0.125</v>
      </c>
      <c r="GP131" s="7">
        <v>0.1875</v>
      </c>
      <c r="GQ131" s="7">
        <v>0.1875</v>
      </c>
      <c r="GR131" s="7">
        <v>0.125</v>
      </c>
      <c r="GS131" s="7">
        <v>0.625</v>
      </c>
      <c r="GT131" s="7">
        <v>0.3125</v>
      </c>
      <c r="GU131" s="7">
        <v>0.4375</v>
      </c>
      <c r="GV131" s="7">
        <v>0.375</v>
      </c>
      <c r="GW131" s="7">
        <v>0.1875</v>
      </c>
      <c r="GX131" s="7">
        <v>0.3125</v>
      </c>
      <c r="GY131" s="7">
        <v>0.25</v>
      </c>
      <c r="GZ131" s="7">
        <v>0.625</v>
      </c>
      <c r="HA131" s="7">
        <v>0.3125</v>
      </c>
      <c r="HB131" s="7">
        <v>0.375</v>
      </c>
      <c r="HC131" s="7">
        <v>0.5</v>
      </c>
      <c r="HD131" s="7">
        <v>0.5</v>
      </c>
      <c r="HE131" s="7">
        <v>0</v>
      </c>
      <c r="HF131" s="7">
        <v>0</v>
      </c>
      <c r="HG131" s="7">
        <v>0</v>
      </c>
      <c r="HH131" s="7">
        <v>0</v>
      </c>
      <c r="HI131" s="7">
        <v>6.25E-2</v>
      </c>
      <c r="HJ131" s="7">
        <v>0</v>
      </c>
      <c r="HK131" s="7">
        <v>0</v>
      </c>
      <c r="HL131" s="7">
        <v>0</v>
      </c>
      <c r="HM131" s="7">
        <v>0</v>
      </c>
      <c r="HN131" s="7">
        <v>0</v>
      </c>
      <c r="HO131" s="7">
        <v>0</v>
      </c>
      <c r="HP131" s="7">
        <v>0</v>
      </c>
      <c r="HQ131" s="7">
        <v>0.125</v>
      </c>
      <c r="HR131" s="7">
        <v>6.25E-2</v>
      </c>
      <c r="HS131" s="7">
        <v>0.125</v>
      </c>
      <c r="HT131" s="7">
        <v>6.25E-2</v>
      </c>
      <c r="HU131" s="7">
        <v>6.25E-2</v>
      </c>
      <c r="HV131" s="7">
        <v>6.25E-2</v>
      </c>
      <c r="HW131" s="7">
        <v>6.25E-2</v>
      </c>
      <c r="HX131" s="7">
        <v>6.25E-2</v>
      </c>
      <c r="HY131" s="7">
        <v>0</v>
      </c>
      <c r="HZ131" s="7">
        <v>0</v>
      </c>
      <c r="IA131" s="7">
        <v>0.125</v>
      </c>
      <c r="IB131" s="7">
        <v>0</v>
      </c>
      <c r="IC131" s="7">
        <v>6.25E-2</v>
      </c>
      <c r="ID131" s="7">
        <v>0.25</v>
      </c>
      <c r="IE131" s="7">
        <v>0.5625</v>
      </c>
      <c r="IF131" s="7">
        <v>0.4375</v>
      </c>
      <c r="IG131" s="7">
        <v>0.4375</v>
      </c>
      <c r="IH131" s="7">
        <v>0.375</v>
      </c>
      <c r="II131" s="7">
        <v>0.1875</v>
      </c>
      <c r="IJ131" s="7">
        <v>0.4375</v>
      </c>
      <c r="IK131" s="7">
        <v>0.4375</v>
      </c>
      <c r="IL131" s="7">
        <v>0.3125</v>
      </c>
      <c r="IM131" s="7">
        <v>6.25E-2</v>
      </c>
      <c r="IN131" s="7">
        <v>6.25E-2</v>
      </c>
      <c r="IO131" s="7">
        <v>6.25E-2</v>
      </c>
      <c r="IP131" s="7">
        <v>6.25E-2</v>
      </c>
      <c r="IQ131" s="7">
        <v>2.9333333332999998</v>
      </c>
      <c r="IR131" s="7">
        <v>3.3333333333000001</v>
      </c>
      <c r="IS131" s="7">
        <v>3.4</v>
      </c>
      <c r="IT131" s="7">
        <v>3.0666666667000002</v>
      </c>
      <c r="IU131" s="7" t="s">
        <v>1074</v>
      </c>
      <c r="IW131" s="7">
        <v>16</v>
      </c>
      <c r="IX131" s="7">
        <v>20</v>
      </c>
      <c r="IY131" s="7">
        <v>193</v>
      </c>
    </row>
    <row r="132" spans="1:259" x14ac:dyDescent="0.25">
      <c r="A132" s="7">
        <v>400172</v>
      </c>
      <c r="B132" s="7" t="s">
        <v>78</v>
      </c>
      <c r="C132" s="7" t="s">
        <v>50</v>
      </c>
      <c r="D132" s="7" t="s">
        <v>52</v>
      </c>
      <c r="E132" s="154">
        <v>0.59</v>
      </c>
      <c r="F132" s="7">
        <v>63</v>
      </c>
      <c r="G132" s="7" t="s">
        <v>47</v>
      </c>
      <c r="H132" s="7">
        <v>58</v>
      </c>
      <c r="I132" s="7" t="s">
        <v>48</v>
      </c>
      <c r="J132" s="7">
        <v>83</v>
      </c>
      <c r="K132" s="7" t="s">
        <v>70</v>
      </c>
      <c r="L132" s="7">
        <v>8.8000000000000007</v>
      </c>
      <c r="M132" s="7" t="s">
        <v>50</v>
      </c>
      <c r="N132" s="7">
        <v>58.610271902999997</v>
      </c>
      <c r="O132" s="7">
        <v>162</v>
      </c>
      <c r="P132" s="7">
        <v>162</v>
      </c>
      <c r="Q132" s="7">
        <v>3</v>
      </c>
      <c r="R132" s="7">
        <v>2</v>
      </c>
      <c r="S132" s="7">
        <v>0</v>
      </c>
      <c r="T132" s="7">
        <v>150</v>
      </c>
      <c r="U132" s="7">
        <v>1</v>
      </c>
      <c r="V132" s="7">
        <v>1</v>
      </c>
      <c r="W132" s="7">
        <v>2</v>
      </c>
      <c r="X132" s="7">
        <v>2</v>
      </c>
      <c r="Y132" s="7">
        <v>6.1728395E-3</v>
      </c>
      <c r="Z132" s="7">
        <v>0</v>
      </c>
      <c r="AA132" s="7">
        <v>6.1728395E-3</v>
      </c>
      <c r="AB132" s="7">
        <v>2.4691358E-2</v>
      </c>
      <c r="AC132" s="7">
        <v>1.2345679E-2</v>
      </c>
      <c r="AD132" s="7">
        <v>9.2592592599999995E-2</v>
      </c>
      <c r="AE132" s="7">
        <v>1.8518518500000001E-2</v>
      </c>
      <c r="AF132" s="7">
        <v>1.2345679E-2</v>
      </c>
      <c r="AG132" s="7">
        <v>2.4691358E-2</v>
      </c>
      <c r="AH132" s="7">
        <v>8.6419753099999996E-2</v>
      </c>
      <c r="AI132" s="7">
        <v>0.11728395060000001</v>
      </c>
      <c r="AJ132" s="7">
        <v>0.14814814809999999</v>
      </c>
      <c r="AK132" s="7">
        <v>0.34567901229999998</v>
      </c>
      <c r="AL132" s="7">
        <v>0.27777777780000001</v>
      </c>
      <c r="AM132" s="7">
        <v>0.4382716049</v>
      </c>
      <c r="AN132" s="7">
        <v>0.29629629629999998</v>
      </c>
      <c r="AO132" s="7">
        <v>0.35185185190000001</v>
      </c>
      <c r="AP132" s="7">
        <v>0.34567901229999998</v>
      </c>
      <c r="AQ132" s="7">
        <v>6.1728395E-3</v>
      </c>
      <c r="AR132" s="7">
        <v>1.2345679E-2</v>
      </c>
      <c r="AS132" s="7">
        <v>2.4691358E-2</v>
      </c>
      <c r="AT132" s="7">
        <v>2.4691358E-2</v>
      </c>
      <c r="AU132" s="7">
        <v>3.0864197499999999E-2</v>
      </c>
      <c r="AV132" s="7">
        <v>3.0864197499999999E-2</v>
      </c>
      <c r="AW132" s="7">
        <v>0.62345679009999999</v>
      </c>
      <c r="AX132" s="7">
        <v>0.69753086419999999</v>
      </c>
      <c r="AY132" s="7">
        <v>0.50617283950000003</v>
      </c>
      <c r="AZ132" s="7">
        <v>0.56790123459999997</v>
      </c>
      <c r="BA132" s="7">
        <v>0.487654321</v>
      </c>
      <c r="BB132" s="7">
        <v>0.38271604939999998</v>
      </c>
      <c r="BC132" s="7">
        <v>3.5962732918999998</v>
      </c>
      <c r="BD132" s="7">
        <v>3.6937500000000001</v>
      </c>
      <c r="BE132" s="7">
        <v>3.4810126582000001</v>
      </c>
      <c r="BF132" s="7">
        <v>3.4430379747000002</v>
      </c>
      <c r="BG132" s="7">
        <v>3.3566878981000001</v>
      </c>
      <c r="BH132" s="7">
        <v>3.0509554140000001</v>
      </c>
      <c r="BI132" s="7">
        <v>6.1728395E-3</v>
      </c>
      <c r="BJ132" s="7">
        <v>0</v>
      </c>
      <c r="BK132" s="7">
        <v>0</v>
      </c>
      <c r="BL132" s="7">
        <v>1.2345679E-2</v>
      </c>
      <c r="BM132" s="7">
        <v>0</v>
      </c>
      <c r="BN132" s="7">
        <v>6.1728395E-3</v>
      </c>
      <c r="BO132" s="7">
        <v>4.3209876500000001E-2</v>
      </c>
      <c r="BP132" s="7">
        <v>0.12962962959999999</v>
      </c>
      <c r="BQ132" s="7">
        <v>4.9382716E-2</v>
      </c>
      <c r="BR132" s="7">
        <v>1.8518518500000001E-2</v>
      </c>
      <c r="BS132" s="7">
        <v>1.8518518500000001E-2</v>
      </c>
      <c r="BT132" s="7">
        <v>3.0864197499999999E-2</v>
      </c>
      <c r="BU132" s="7">
        <v>1.8518518500000001E-2</v>
      </c>
      <c r="BV132" s="7">
        <v>1.8518518500000001E-2</v>
      </c>
      <c r="BW132" s="7">
        <v>1.8518518500000001E-2</v>
      </c>
      <c r="BX132" s="7">
        <v>0.10493827159999999</v>
      </c>
      <c r="BY132" s="7">
        <v>0.12345679010000001</v>
      </c>
      <c r="BZ132" s="7">
        <v>0.11111111110000001</v>
      </c>
      <c r="CA132" s="7">
        <v>3.6981132075000001</v>
      </c>
      <c r="CB132" s="7">
        <v>3.6265822784999999</v>
      </c>
      <c r="CC132" s="7">
        <v>3.5448717949000002</v>
      </c>
      <c r="CD132" s="7">
        <v>3.5094339623000002</v>
      </c>
      <c r="CE132" s="7">
        <v>3.5987261145999998</v>
      </c>
      <c r="CF132" s="7">
        <v>3.5668789808999999</v>
      </c>
      <c r="CG132" s="7">
        <v>3.2662337662000001</v>
      </c>
      <c r="CH132" s="7">
        <v>3.0253164557000001</v>
      </c>
      <c r="CI132" s="7">
        <v>3.2709677418999998</v>
      </c>
      <c r="CJ132" s="7">
        <v>0.24074074070000001</v>
      </c>
      <c r="CK132" s="7">
        <v>0.32716049380000001</v>
      </c>
      <c r="CL132" s="7">
        <v>0.37654320990000001</v>
      </c>
      <c r="CM132" s="7">
        <v>0.40740740739999998</v>
      </c>
      <c r="CN132" s="7">
        <v>0.35185185190000001</v>
      </c>
      <c r="CO132" s="7">
        <v>0.36419753090000001</v>
      </c>
      <c r="CP132" s="7">
        <v>0.35802469139999998</v>
      </c>
      <c r="CQ132" s="7">
        <v>0.31481481480000001</v>
      </c>
      <c r="CR132" s="7">
        <v>0.32716049380000001</v>
      </c>
      <c r="CS132" s="7">
        <v>1.8518518500000001E-2</v>
      </c>
      <c r="CT132" s="7">
        <v>2.4691358E-2</v>
      </c>
      <c r="CU132" s="7">
        <v>3.7037037000000002E-2</v>
      </c>
      <c r="CV132" s="7">
        <v>1.8518518500000001E-2</v>
      </c>
      <c r="CW132" s="7">
        <v>3.0864197499999999E-2</v>
      </c>
      <c r="CX132" s="7">
        <v>3.0864197499999999E-2</v>
      </c>
      <c r="CY132" s="7">
        <v>4.9382716E-2</v>
      </c>
      <c r="CZ132" s="7">
        <v>2.4691358E-2</v>
      </c>
      <c r="DA132" s="7">
        <v>4.3209876500000001E-2</v>
      </c>
      <c r="DB132" s="7">
        <v>0.71604938269999996</v>
      </c>
      <c r="DC132" s="7">
        <v>0.62962962960000002</v>
      </c>
      <c r="DD132" s="7">
        <v>0.55555555560000003</v>
      </c>
      <c r="DE132" s="7">
        <v>0.54320987649999997</v>
      </c>
      <c r="DF132" s="7">
        <v>0.59876543209999999</v>
      </c>
      <c r="DG132" s="7">
        <v>0.58024691360000002</v>
      </c>
      <c r="DH132" s="7">
        <v>0.44444444440000003</v>
      </c>
      <c r="DI132" s="7">
        <v>0.40740740739999998</v>
      </c>
      <c r="DJ132" s="7">
        <v>0.46913580249999998</v>
      </c>
      <c r="DK132" s="7">
        <v>0.19135802469999999</v>
      </c>
      <c r="DL132" s="7">
        <v>0</v>
      </c>
      <c r="DM132" s="7">
        <v>6.1728395E-3</v>
      </c>
      <c r="DN132" s="7">
        <v>0</v>
      </c>
      <c r="DO132" s="7">
        <v>0</v>
      </c>
      <c r="DP132" s="7">
        <v>1.2345679E-2</v>
      </c>
      <c r="DQ132" s="7">
        <v>1.2345679E-2</v>
      </c>
      <c r="DR132" s="7">
        <v>6.1728395E-3</v>
      </c>
      <c r="DS132" s="7">
        <v>0</v>
      </c>
      <c r="DT132" s="7">
        <v>8.6419753099999996E-2</v>
      </c>
      <c r="DU132" s="7">
        <v>1.8518518500000001E-2</v>
      </c>
      <c r="DV132" s="7">
        <v>1.2345679E-2</v>
      </c>
      <c r="DW132" s="7">
        <v>3.0864197499999999E-2</v>
      </c>
      <c r="DX132" s="7">
        <v>2.4691358E-2</v>
      </c>
      <c r="DY132" s="7">
        <v>2.4691358E-2</v>
      </c>
      <c r="DZ132" s="7">
        <v>3.7037037000000002E-2</v>
      </c>
      <c r="EA132" s="7">
        <v>3.7037037000000002E-2</v>
      </c>
      <c r="EB132" s="7">
        <v>3.7037037000000002E-2</v>
      </c>
      <c r="EC132" s="7">
        <v>0.30864197529999998</v>
      </c>
      <c r="ED132" s="7">
        <v>0.38271604939999998</v>
      </c>
      <c r="EE132" s="7">
        <v>0.27160493829999999</v>
      </c>
      <c r="EF132" s="7">
        <v>0.38888888890000001</v>
      </c>
      <c r="EG132" s="7">
        <v>0.31481481480000001</v>
      </c>
      <c r="EH132" s="7">
        <v>0.4382716049</v>
      </c>
      <c r="EI132" s="7">
        <v>0.40123456790000001</v>
      </c>
      <c r="EJ132" s="7">
        <v>0.37037037039999998</v>
      </c>
      <c r="EK132" s="7">
        <v>0.4135802469</v>
      </c>
      <c r="EL132" s="7">
        <v>0.38271604939999998</v>
      </c>
      <c r="EM132" s="7">
        <v>0.5740740741</v>
      </c>
      <c r="EN132" s="7">
        <v>0.68518518520000005</v>
      </c>
      <c r="EO132" s="7">
        <v>0.53703703700000005</v>
      </c>
      <c r="EP132" s="7">
        <v>0.62962962960000002</v>
      </c>
      <c r="EQ132" s="7">
        <v>0.48148148149999997</v>
      </c>
      <c r="ER132" s="7">
        <v>0.46913580249999998</v>
      </c>
      <c r="ES132" s="7">
        <v>0.524691358</v>
      </c>
      <c r="ET132" s="7">
        <v>0.48148148149999997</v>
      </c>
      <c r="EU132" s="7">
        <v>3.0864197499999999E-2</v>
      </c>
      <c r="EV132" s="7">
        <v>2.4691358E-2</v>
      </c>
      <c r="EW132" s="7">
        <v>2.4691358E-2</v>
      </c>
      <c r="EX132" s="7">
        <v>4.3209876500000001E-2</v>
      </c>
      <c r="EY132" s="7">
        <v>3.0864197499999999E-2</v>
      </c>
      <c r="EZ132" s="7">
        <v>4.3209876500000001E-2</v>
      </c>
      <c r="FA132" s="7">
        <v>8.0246913599999997E-2</v>
      </c>
      <c r="FB132" s="7">
        <v>6.17283951E-2</v>
      </c>
      <c r="FC132" s="7">
        <v>6.7901234599999999E-2</v>
      </c>
      <c r="FD132" s="7">
        <v>2.9108280254999999</v>
      </c>
      <c r="FE132" s="7">
        <v>3.5696202532000001</v>
      </c>
      <c r="FF132" s="7">
        <v>3.6772151899000001</v>
      </c>
      <c r="FG132" s="7">
        <v>3.5290322581</v>
      </c>
      <c r="FH132" s="7">
        <v>3.6242038217000001</v>
      </c>
      <c r="FI132" s="7">
        <v>3.4516129032</v>
      </c>
      <c r="FJ132" s="7">
        <v>3.4429530201</v>
      </c>
      <c r="FK132" s="7">
        <v>3.5065789474</v>
      </c>
      <c r="FL132" s="7">
        <v>3.4768211921000001</v>
      </c>
      <c r="FM132" s="7">
        <v>6.1728395E-3</v>
      </c>
      <c r="FN132" s="7">
        <v>0</v>
      </c>
      <c r="FO132" s="7">
        <v>0</v>
      </c>
      <c r="FP132" s="7">
        <v>6.1728395E-3</v>
      </c>
      <c r="FQ132" s="7">
        <v>3.7037037000000002E-2</v>
      </c>
      <c r="FR132" s="7">
        <v>3.0864197499999999E-2</v>
      </c>
      <c r="FS132" s="7">
        <v>6.17283951E-2</v>
      </c>
      <c r="FT132" s="7">
        <v>0.19135802469999999</v>
      </c>
      <c r="FU132" s="7">
        <v>0.16666666669999999</v>
      </c>
      <c r="FV132" s="7">
        <v>0.44444444440000003</v>
      </c>
      <c r="FW132" s="7">
        <v>5.5555555600000001E-2</v>
      </c>
      <c r="FX132" s="7">
        <v>0.36419753090000001</v>
      </c>
      <c r="FY132" s="7">
        <v>0.4135802469</v>
      </c>
      <c r="FZ132" s="7">
        <v>0.21604938269999999</v>
      </c>
      <c r="GA132" s="7">
        <v>0.17901234569999999</v>
      </c>
      <c r="GB132" s="7">
        <v>0.14814814809999999</v>
      </c>
      <c r="GC132" s="7">
        <v>0.23456790120000001</v>
      </c>
      <c r="GD132" s="7">
        <v>0.12345679010000001</v>
      </c>
      <c r="GE132" s="7">
        <v>8.6419753099999996E-2</v>
      </c>
      <c r="GF132" s="7">
        <v>0.17901234569999999</v>
      </c>
      <c r="GG132" s="7">
        <v>0.13580246909999999</v>
      </c>
      <c r="GH132" s="7">
        <v>0.14814814809999999</v>
      </c>
      <c r="GI132" s="7">
        <v>0.23456790120000001</v>
      </c>
      <c r="GJ132" s="7">
        <v>0.19753086419999999</v>
      </c>
      <c r="GK132" s="7">
        <v>0.20370370369999999</v>
      </c>
      <c r="GL132" s="7">
        <v>0.13580246909999999</v>
      </c>
      <c r="GM132" s="7">
        <v>0</v>
      </c>
      <c r="GN132" s="7">
        <v>0</v>
      </c>
      <c r="GO132" s="7">
        <v>4.3209876500000001E-2</v>
      </c>
      <c r="GP132" s="7">
        <v>1.2345679E-2</v>
      </c>
      <c r="GQ132" s="7">
        <v>4.9382716E-2</v>
      </c>
      <c r="GR132" s="7">
        <v>0</v>
      </c>
      <c r="GS132" s="7">
        <v>0.19135802469999999</v>
      </c>
      <c r="GT132" s="7">
        <v>0.22222222220000001</v>
      </c>
      <c r="GU132" s="7">
        <v>0.24691358020000001</v>
      </c>
      <c r="GV132" s="7">
        <v>0.20370370369999999</v>
      </c>
      <c r="GW132" s="7">
        <v>0.30246913580000001</v>
      </c>
      <c r="GX132" s="7">
        <v>0.22839506170000001</v>
      </c>
      <c r="GY132" s="7">
        <v>0.64814814809999999</v>
      </c>
      <c r="GZ132" s="7">
        <v>0.66666666669999997</v>
      </c>
      <c r="HA132" s="7">
        <v>0.51851851849999997</v>
      </c>
      <c r="HB132" s="7">
        <v>0.69753086419999999</v>
      </c>
      <c r="HC132" s="7">
        <v>0.49382716049999997</v>
      </c>
      <c r="HD132" s="7">
        <v>0.66049382720000005</v>
      </c>
      <c r="HE132" s="7">
        <v>0.10493827159999999</v>
      </c>
      <c r="HF132" s="7">
        <v>4.3209876500000001E-2</v>
      </c>
      <c r="HG132" s="7">
        <v>7.4074074099999998E-2</v>
      </c>
      <c r="HH132" s="7">
        <v>1.8518518500000001E-2</v>
      </c>
      <c r="HI132" s="7">
        <v>6.7901234599999999E-2</v>
      </c>
      <c r="HJ132" s="7">
        <v>3.7037037000000002E-2</v>
      </c>
      <c r="HK132" s="7">
        <v>1.8518518500000001E-2</v>
      </c>
      <c r="HL132" s="7">
        <v>1.8518518500000001E-2</v>
      </c>
      <c r="HM132" s="7">
        <v>5.5555555600000001E-2</v>
      </c>
      <c r="HN132" s="7">
        <v>1.8518518500000001E-2</v>
      </c>
      <c r="HO132" s="7">
        <v>2.4691358E-2</v>
      </c>
      <c r="HP132" s="7">
        <v>1.8518518500000001E-2</v>
      </c>
      <c r="HQ132" s="7">
        <v>3.7037037000000002E-2</v>
      </c>
      <c r="HR132" s="7">
        <v>4.9382716E-2</v>
      </c>
      <c r="HS132" s="7">
        <v>6.17283951E-2</v>
      </c>
      <c r="HT132" s="7">
        <v>4.9382716E-2</v>
      </c>
      <c r="HU132" s="7">
        <v>6.17283951E-2</v>
      </c>
      <c r="HV132" s="7">
        <v>5.5555555600000001E-2</v>
      </c>
      <c r="HW132" s="7">
        <v>6.1728395E-3</v>
      </c>
      <c r="HX132" s="7">
        <v>1.2345679E-2</v>
      </c>
      <c r="HY132" s="7">
        <v>4.9382716E-2</v>
      </c>
      <c r="HZ132" s="7">
        <v>3.0864197499999999E-2</v>
      </c>
      <c r="IA132" s="7">
        <v>4.3209876500000001E-2</v>
      </c>
      <c r="IB132" s="7">
        <v>1.2345679E-2</v>
      </c>
      <c r="IC132" s="7">
        <v>9.8765432099999995E-2</v>
      </c>
      <c r="ID132" s="7">
        <v>0.17283950619999999</v>
      </c>
      <c r="IE132" s="7">
        <v>0.51851851849999997</v>
      </c>
      <c r="IF132" s="7">
        <v>0.35802469139999998</v>
      </c>
      <c r="IG132" s="7">
        <v>0.40740740739999998</v>
      </c>
      <c r="IH132" s="7">
        <v>0.43209876539999997</v>
      </c>
      <c r="II132" s="7">
        <v>0.36419753090000001</v>
      </c>
      <c r="IJ132" s="7">
        <v>0.5740740741</v>
      </c>
      <c r="IK132" s="7">
        <v>0.38888888890000001</v>
      </c>
      <c r="IL132" s="7">
        <v>0.30246913580000001</v>
      </c>
      <c r="IM132" s="7">
        <v>6.7901234599999999E-2</v>
      </c>
      <c r="IN132" s="7">
        <v>4.3209876500000001E-2</v>
      </c>
      <c r="IO132" s="7">
        <v>5.5555555600000001E-2</v>
      </c>
      <c r="IP132" s="7">
        <v>6.17283951E-2</v>
      </c>
      <c r="IQ132" s="7">
        <v>3.3311258278000002</v>
      </c>
      <c r="IR132" s="7">
        <v>3.5612903226000001</v>
      </c>
      <c r="IS132" s="7">
        <v>3.2026143790999999</v>
      </c>
      <c r="IT132" s="7">
        <v>3.0723684211000002</v>
      </c>
      <c r="IU132" s="7" t="s">
        <v>1075</v>
      </c>
      <c r="IV132" s="7">
        <v>59</v>
      </c>
      <c r="IW132" s="7">
        <v>162</v>
      </c>
      <c r="IX132" s="7">
        <v>194</v>
      </c>
      <c r="IY132" s="7">
        <v>331</v>
      </c>
    </row>
    <row r="133" spans="1:259" x14ac:dyDescent="0.25">
      <c r="A133" s="7">
        <v>400173</v>
      </c>
      <c r="B133" s="7" t="s">
        <v>524</v>
      </c>
      <c r="D133" s="7" t="s">
        <v>88</v>
      </c>
      <c r="E133" s="7" t="s">
        <v>53</v>
      </c>
      <c r="M133" s="7" t="s">
        <v>50</v>
      </c>
      <c r="N133" s="7">
        <v>9.3023255813999999</v>
      </c>
      <c r="O133" s="7">
        <v>23</v>
      </c>
      <c r="P133" s="7">
        <v>23</v>
      </c>
      <c r="Q133" s="7">
        <v>3</v>
      </c>
      <c r="R133" s="7">
        <v>0</v>
      </c>
      <c r="S133" s="7">
        <v>0</v>
      </c>
      <c r="T133" s="7">
        <v>20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4.3478260900000003E-2</v>
      </c>
      <c r="AC133" s="7">
        <v>4.3478260900000003E-2</v>
      </c>
      <c r="AD133" s="7">
        <v>8.6956521699999997E-2</v>
      </c>
      <c r="AE133" s="7">
        <v>0</v>
      </c>
      <c r="AF133" s="7">
        <v>0</v>
      </c>
      <c r="AG133" s="7">
        <v>0</v>
      </c>
      <c r="AH133" s="7">
        <v>4.3478260900000003E-2</v>
      </c>
      <c r="AI133" s="7">
        <v>0.2173913043</v>
      </c>
      <c r="AJ133" s="7">
        <v>0.2173913043</v>
      </c>
      <c r="AK133" s="7">
        <v>4.3478260900000003E-2</v>
      </c>
      <c r="AL133" s="7">
        <v>4.3478260900000003E-2</v>
      </c>
      <c r="AM133" s="7">
        <v>0.13043478259999999</v>
      </c>
      <c r="AN133" s="7">
        <v>0.34782608700000001</v>
      </c>
      <c r="AO133" s="7">
        <v>0.26086956519999999</v>
      </c>
      <c r="AP133" s="7">
        <v>0.26086956519999999</v>
      </c>
      <c r="AQ133" s="7">
        <v>4.3478260900000003E-2</v>
      </c>
      <c r="AR133" s="7">
        <v>0</v>
      </c>
      <c r="AS133" s="7">
        <v>0</v>
      </c>
      <c r="AT133" s="7">
        <v>4.3478260900000003E-2</v>
      </c>
      <c r="AU133" s="7">
        <v>0</v>
      </c>
      <c r="AV133" s="7">
        <v>8.6956521699999997E-2</v>
      </c>
      <c r="AW133" s="7">
        <v>0.91304347829999999</v>
      </c>
      <c r="AX133" s="7">
        <v>0.95652173910000005</v>
      </c>
      <c r="AY133" s="7">
        <v>0.86956521740000003</v>
      </c>
      <c r="AZ133" s="7">
        <v>0.52173913039999997</v>
      </c>
      <c r="BA133" s="7">
        <v>0.47826086960000003</v>
      </c>
      <c r="BB133" s="7">
        <v>0.34782608700000001</v>
      </c>
      <c r="BC133" s="7">
        <v>3.9545454544999998</v>
      </c>
      <c r="BD133" s="7">
        <v>3.9565217390999998</v>
      </c>
      <c r="BE133" s="7">
        <v>3.8695652173999999</v>
      </c>
      <c r="BF133" s="7">
        <v>3.4090909091000001</v>
      </c>
      <c r="BG133" s="7">
        <v>3.1739130434999998</v>
      </c>
      <c r="BH133" s="7">
        <v>2.9523809524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4.3478260900000003E-2</v>
      </c>
      <c r="BP133" s="7">
        <v>4.3478260900000003E-2</v>
      </c>
      <c r="BQ133" s="7">
        <v>4.3478260900000003E-2</v>
      </c>
      <c r="BR133" s="7">
        <v>0</v>
      </c>
      <c r="BS133" s="7">
        <v>0</v>
      </c>
      <c r="BT133" s="7">
        <v>0</v>
      </c>
      <c r="BU133" s="7">
        <v>4.3478260900000003E-2</v>
      </c>
      <c r="BV133" s="7">
        <v>0</v>
      </c>
      <c r="BW133" s="7">
        <v>0</v>
      </c>
      <c r="BX133" s="7">
        <v>4.3478260900000003E-2</v>
      </c>
      <c r="BY133" s="7">
        <v>0.13043478259999999</v>
      </c>
      <c r="BZ133" s="7">
        <v>8.6956521699999997E-2</v>
      </c>
      <c r="CA133" s="7">
        <v>3.9130434783000001</v>
      </c>
      <c r="CB133" s="7">
        <v>3.9565217390999998</v>
      </c>
      <c r="CC133" s="7">
        <v>3.9130434783000001</v>
      </c>
      <c r="CD133" s="7">
        <v>3.8260869565000002</v>
      </c>
      <c r="CE133" s="7">
        <v>3.9130434783000001</v>
      </c>
      <c r="CF133" s="7">
        <v>3.8695652173999999</v>
      </c>
      <c r="CG133" s="7">
        <v>3.6521739129999999</v>
      </c>
      <c r="CH133" s="7">
        <v>3.4347826087</v>
      </c>
      <c r="CI133" s="7">
        <v>3.5652173913</v>
      </c>
      <c r="CJ133" s="7">
        <v>8.6956521699999997E-2</v>
      </c>
      <c r="CK133" s="7">
        <v>4.3478260900000003E-2</v>
      </c>
      <c r="CL133" s="7">
        <v>8.6956521699999997E-2</v>
      </c>
      <c r="CM133" s="7">
        <v>8.6956521699999997E-2</v>
      </c>
      <c r="CN133" s="7">
        <v>8.6956521699999997E-2</v>
      </c>
      <c r="CO133" s="7">
        <v>0.13043478259999999</v>
      </c>
      <c r="CP133" s="7">
        <v>0.13043478259999999</v>
      </c>
      <c r="CQ133" s="7">
        <v>0.1739130435</v>
      </c>
      <c r="CR133" s="7">
        <v>0.13043478259999999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>
        <v>0.91304347829999999</v>
      </c>
      <c r="DC133" s="7">
        <v>0.95652173910000005</v>
      </c>
      <c r="DD133" s="7">
        <v>0.91304347829999999</v>
      </c>
      <c r="DE133" s="7">
        <v>0.86956521740000003</v>
      </c>
      <c r="DF133" s="7">
        <v>0.91304347829999999</v>
      </c>
      <c r="DG133" s="7">
        <v>0.86956521740000003</v>
      </c>
      <c r="DH133" s="7">
        <v>0.78260869570000002</v>
      </c>
      <c r="DI133" s="7">
        <v>0.65217391300000005</v>
      </c>
      <c r="DJ133" s="7">
        <v>0.73913043479999996</v>
      </c>
      <c r="DK133" s="7">
        <v>0.1739130435</v>
      </c>
      <c r="DL133" s="7">
        <v>0</v>
      </c>
      <c r="DM133" s="7">
        <v>0</v>
      </c>
      <c r="DN133" s="7">
        <v>0</v>
      </c>
      <c r="DO133" s="7">
        <v>0</v>
      </c>
      <c r="DP133" s="7">
        <v>8.6956521699999997E-2</v>
      </c>
      <c r="DQ133" s="7">
        <v>0</v>
      </c>
      <c r="DR133" s="7">
        <v>0</v>
      </c>
      <c r="DS133" s="7">
        <v>0</v>
      </c>
      <c r="DT133" s="7">
        <v>0</v>
      </c>
      <c r="DU133" s="7">
        <v>4.3478260900000003E-2</v>
      </c>
      <c r="DV133" s="7">
        <v>0</v>
      </c>
      <c r="DW133" s="7">
        <v>0</v>
      </c>
      <c r="DX133" s="7">
        <v>0</v>
      </c>
      <c r="DY133" s="7">
        <v>4.3478260900000003E-2</v>
      </c>
      <c r="DZ133" s="7">
        <v>0</v>
      </c>
      <c r="EA133" s="7">
        <v>0</v>
      </c>
      <c r="EB133" s="7">
        <v>4.3478260900000003E-2</v>
      </c>
      <c r="EC133" s="7">
        <v>0.13043478259999999</v>
      </c>
      <c r="ED133" s="7">
        <v>0.13043478259999999</v>
      </c>
      <c r="EE133" s="7">
        <v>0.2173913043</v>
      </c>
      <c r="EF133" s="7">
        <v>0.1739130435</v>
      </c>
      <c r="EG133" s="7">
        <v>0.13043478259999999</v>
      </c>
      <c r="EH133" s="7">
        <v>8.6956521699999997E-2</v>
      </c>
      <c r="EI133" s="7">
        <v>0.2173913043</v>
      </c>
      <c r="EJ133" s="7">
        <v>0.3043478261</v>
      </c>
      <c r="EK133" s="7">
        <v>0.13043478259999999</v>
      </c>
      <c r="EL133" s="7">
        <v>0.6956521739</v>
      </c>
      <c r="EM133" s="7">
        <v>0.82608695649999997</v>
      </c>
      <c r="EN133" s="7">
        <v>0.78260869570000002</v>
      </c>
      <c r="EO133" s="7">
        <v>0.78260869570000002</v>
      </c>
      <c r="EP133" s="7">
        <v>0.86956521740000003</v>
      </c>
      <c r="EQ133" s="7">
        <v>0.78260869570000002</v>
      </c>
      <c r="ER133" s="7">
        <v>0.78260869570000002</v>
      </c>
      <c r="ES133" s="7">
        <v>0.6956521739</v>
      </c>
      <c r="ET133" s="7">
        <v>0.82608695649999997</v>
      </c>
      <c r="EU133" s="7">
        <v>0</v>
      </c>
      <c r="EV133" s="7">
        <v>0</v>
      </c>
      <c r="EW133" s="7">
        <v>0</v>
      </c>
      <c r="EX133" s="7">
        <v>4.3478260900000003E-2</v>
      </c>
      <c r="EY133" s="7">
        <v>0</v>
      </c>
      <c r="EZ133" s="7">
        <v>0</v>
      </c>
      <c r="FA133" s="7">
        <v>0</v>
      </c>
      <c r="FB133" s="7">
        <v>0</v>
      </c>
      <c r="FC133" s="7">
        <v>0</v>
      </c>
      <c r="FD133" s="7">
        <v>3.3478260870000001</v>
      </c>
      <c r="FE133" s="7">
        <v>3.7826086957</v>
      </c>
      <c r="FF133" s="7">
        <v>3.7826086957</v>
      </c>
      <c r="FG133" s="7">
        <v>3.8181818181999998</v>
      </c>
      <c r="FH133" s="7">
        <v>3.8695652173999999</v>
      </c>
      <c r="FI133" s="7">
        <v>3.5652173913</v>
      </c>
      <c r="FJ133" s="7">
        <v>3.7826086957</v>
      </c>
      <c r="FK133" s="7">
        <v>3.6956521739000001</v>
      </c>
      <c r="FL133" s="7">
        <v>3.7826086957</v>
      </c>
      <c r="FM133" s="7">
        <v>0</v>
      </c>
      <c r="FN133" s="7">
        <v>0</v>
      </c>
      <c r="FO133" s="7">
        <v>0</v>
      </c>
      <c r="FP133" s="7">
        <v>0</v>
      </c>
      <c r="FQ133" s="7">
        <v>0</v>
      </c>
      <c r="FR133" s="7">
        <v>4.3478260900000003E-2</v>
      </c>
      <c r="FS133" s="7">
        <v>4.3478260900000003E-2</v>
      </c>
      <c r="FT133" s="7">
        <v>0</v>
      </c>
      <c r="FU133" s="7">
        <v>8.6956521699999997E-2</v>
      </c>
      <c r="FV133" s="7">
        <v>0.73913043479999996</v>
      </c>
      <c r="FW133" s="7">
        <v>8.6956521699999997E-2</v>
      </c>
      <c r="FX133" s="7">
        <v>0.43478260870000002</v>
      </c>
      <c r="FY133" s="7">
        <v>0.47826086960000003</v>
      </c>
      <c r="FZ133" s="7">
        <v>0.34782608700000001</v>
      </c>
      <c r="GA133" s="7">
        <v>0.2173913043</v>
      </c>
      <c r="GB133" s="7">
        <v>0.13043478259999999</v>
      </c>
      <c r="GC133" s="7">
        <v>0.26086956519999999</v>
      </c>
      <c r="GD133" s="7">
        <v>0</v>
      </c>
      <c r="GE133" s="7">
        <v>0</v>
      </c>
      <c r="GF133" s="7">
        <v>8.6956521699999997E-2</v>
      </c>
      <c r="GG133" s="7">
        <v>8.6956521699999997E-2</v>
      </c>
      <c r="GH133" s="7">
        <v>4.3478260900000003E-2</v>
      </c>
      <c r="GI133" s="7">
        <v>0.13043478259999999</v>
      </c>
      <c r="GJ133" s="7">
        <v>0.26086956519999999</v>
      </c>
      <c r="GK133" s="7">
        <v>0.34782608700000001</v>
      </c>
      <c r="GL133" s="7">
        <v>0.1739130435</v>
      </c>
      <c r="GM133" s="7">
        <v>0</v>
      </c>
      <c r="GN133" s="7">
        <v>0</v>
      </c>
      <c r="GO133" s="7">
        <v>0</v>
      </c>
      <c r="GP133" s="7">
        <v>0</v>
      </c>
      <c r="GQ133" s="7">
        <v>4.3478260900000003E-2</v>
      </c>
      <c r="GR133" s="7">
        <v>0</v>
      </c>
      <c r="GS133" s="7">
        <v>0.2173913043</v>
      </c>
      <c r="GT133" s="7">
        <v>0.1739130435</v>
      </c>
      <c r="GU133" s="7">
        <v>0.1739130435</v>
      </c>
      <c r="GV133" s="7">
        <v>4.3478260900000003E-2</v>
      </c>
      <c r="GW133" s="7">
        <v>4.3478260900000003E-2</v>
      </c>
      <c r="GX133" s="7">
        <v>0.13043478259999999</v>
      </c>
      <c r="GY133" s="7">
        <v>0.60869565219999999</v>
      </c>
      <c r="GZ133" s="7">
        <v>0.65217391300000005</v>
      </c>
      <c r="HA133" s="7">
        <v>0.39130434780000001</v>
      </c>
      <c r="HB133" s="7">
        <v>0.3043478261</v>
      </c>
      <c r="HC133" s="7">
        <v>0.3043478261</v>
      </c>
      <c r="HD133" s="7">
        <v>0.73913043479999996</v>
      </c>
      <c r="HE133" s="7">
        <v>4.3478260900000003E-2</v>
      </c>
      <c r="HF133" s="7">
        <v>4.3478260900000003E-2</v>
      </c>
      <c r="HG133" s="7">
        <v>0.1739130435</v>
      </c>
      <c r="HH133" s="7">
        <v>0.2173913043</v>
      </c>
      <c r="HI133" s="7">
        <v>0.1739130435</v>
      </c>
      <c r="HJ133" s="7">
        <v>4.3478260900000003E-2</v>
      </c>
      <c r="HK133" s="7">
        <v>8.6956521699999997E-2</v>
      </c>
      <c r="HL133" s="7">
        <v>4.3478260900000003E-2</v>
      </c>
      <c r="HM133" s="7">
        <v>8.6956521699999997E-2</v>
      </c>
      <c r="HN133" s="7">
        <v>0.1739130435</v>
      </c>
      <c r="HO133" s="7">
        <v>0.2173913043</v>
      </c>
      <c r="HP133" s="7">
        <v>8.6956521699999997E-2</v>
      </c>
      <c r="HQ133" s="7">
        <v>4.3478260900000003E-2</v>
      </c>
      <c r="HR133" s="7">
        <v>8.6956521699999997E-2</v>
      </c>
      <c r="HS133" s="7">
        <v>0.1739130435</v>
      </c>
      <c r="HT133" s="7">
        <v>0.26086956519999999</v>
      </c>
      <c r="HU133" s="7">
        <v>0.2173913043</v>
      </c>
      <c r="HV133" s="7">
        <v>0</v>
      </c>
      <c r="HW133" s="7">
        <v>0</v>
      </c>
      <c r="HX133" s="7">
        <v>0</v>
      </c>
      <c r="HY133" s="7">
        <v>8.6956521699999997E-2</v>
      </c>
      <c r="HZ133" s="7">
        <v>8.6956521699999997E-2</v>
      </c>
      <c r="IA133" s="7">
        <v>4.3478260900000003E-2</v>
      </c>
      <c r="IB133" s="7">
        <v>0</v>
      </c>
      <c r="IC133" s="7">
        <v>8.6956521699999997E-2</v>
      </c>
      <c r="ID133" s="7">
        <v>0.1739130435</v>
      </c>
      <c r="IE133" s="7">
        <v>0.34782608700000001</v>
      </c>
      <c r="IF133" s="7">
        <v>0.1739130435</v>
      </c>
      <c r="IG133" s="7">
        <v>0.26086956519999999</v>
      </c>
      <c r="IH133" s="7">
        <v>0.3043478261</v>
      </c>
      <c r="II133" s="7">
        <v>0.60869565219999999</v>
      </c>
      <c r="IJ133" s="7">
        <v>0.82608695649999997</v>
      </c>
      <c r="IK133" s="7">
        <v>0.52173913039999997</v>
      </c>
      <c r="IL133" s="7">
        <v>0.43478260870000002</v>
      </c>
      <c r="IM133" s="7">
        <v>0</v>
      </c>
      <c r="IN133" s="7">
        <v>0</v>
      </c>
      <c r="IO133" s="7">
        <v>4.3478260900000003E-2</v>
      </c>
      <c r="IP133" s="7">
        <v>0</v>
      </c>
      <c r="IQ133" s="7">
        <v>3.5652173913</v>
      </c>
      <c r="IR133" s="7">
        <v>3.8260869565000002</v>
      </c>
      <c r="IS133" s="7">
        <v>3.2727272727000001</v>
      </c>
      <c r="IT133" s="7">
        <v>3.0869565216999999</v>
      </c>
      <c r="IU133" s="7" t="s">
        <v>1076</v>
      </c>
      <c r="IW133" s="7">
        <v>23</v>
      </c>
      <c r="IX133" s="7">
        <v>32</v>
      </c>
      <c r="IY133" s="7">
        <v>344</v>
      </c>
    </row>
    <row r="134" spans="1:259" x14ac:dyDescent="0.25">
      <c r="A134" s="7">
        <v>400175</v>
      </c>
      <c r="B134" s="7" t="s">
        <v>141</v>
      </c>
      <c r="D134" s="7" t="s">
        <v>88</v>
      </c>
      <c r="E134" s="7" t="s">
        <v>53</v>
      </c>
      <c r="M134" s="7" t="s">
        <v>50</v>
      </c>
      <c r="IU134" s="7" t="s">
        <v>1737</v>
      </c>
      <c r="IY134" s="7">
        <v>172</v>
      </c>
    </row>
    <row r="135" spans="1:259" x14ac:dyDescent="0.25">
      <c r="A135" s="7">
        <v>400176</v>
      </c>
      <c r="B135" s="7" t="s">
        <v>142</v>
      </c>
      <c r="D135" s="7" t="s">
        <v>88</v>
      </c>
      <c r="E135" s="7" t="s">
        <v>53</v>
      </c>
      <c r="M135" s="7" t="s">
        <v>50</v>
      </c>
      <c r="IU135" s="7" t="s">
        <v>1738</v>
      </c>
      <c r="IY135" s="7">
        <v>164</v>
      </c>
    </row>
    <row r="136" spans="1:259" x14ac:dyDescent="0.25">
      <c r="A136" s="7">
        <v>400178</v>
      </c>
      <c r="B136" s="7" t="s">
        <v>457</v>
      </c>
      <c r="C136" s="7" t="s">
        <v>46</v>
      </c>
      <c r="D136" s="7" t="s">
        <v>52</v>
      </c>
      <c r="E136" s="154">
        <v>0.32</v>
      </c>
      <c r="F136" s="7">
        <v>45</v>
      </c>
      <c r="G136" s="7" t="s">
        <v>48</v>
      </c>
      <c r="H136" s="7">
        <v>22</v>
      </c>
      <c r="I136" s="7" t="s">
        <v>57</v>
      </c>
      <c r="J136" s="7">
        <v>75</v>
      </c>
      <c r="K136" s="7" t="s">
        <v>47</v>
      </c>
      <c r="L136" s="7">
        <v>8.77</v>
      </c>
      <c r="M136" s="7" t="s">
        <v>46</v>
      </c>
      <c r="N136" s="7">
        <v>32.342007434999999</v>
      </c>
      <c r="O136" s="7">
        <v>80</v>
      </c>
      <c r="P136" s="7">
        <v>80</v>
      </c>
      <c r="Q136" s="7">
        <v>0</v>
      </c>
      <c r="R136" s="7">
        <v>75</v>
      </c>
      <c r="S136" s="7">
        <v>0</v>
      </c>
      <c r="T136" s="7">
        <v>1</v>
      </c>
      <c r="U136" s="7">
        <v>0</v>
      </c>
      <c r="V136" s="7">
        <v>0</v>
      </c>
      <c r="W136" s="7">
        <v>2</v>
      </c>
      <c r="X136" s="7">
        <v>1</v>
      </c>
      <c r="Y136" s="7">
        <v>0</v>
      </c>
      <c r="Z136" s="7">
        <v>0</v>
      </c>
      <c r="AA136" s="7">
        <v>0</v>
      </c>
      <c r="AB136" s="7">
        <v>1.2500000000000001E-2</v>
      </c>
      <c r="AC136" s="7">
        <v>2.5000000000000001E-2</v>
      </c>
      <c r="AD136" s="7">
        <v>6.25E-2</v>
      </c>
      <c r="AE136" s="7">
        <v>1.2500000000000001E-2</v>
      </c>
      <c r="AF136" s="7">
        <v>2.5000000000000001E-2</v>
      </c>
      <c r="AG136" s="7">
        <v>1.2500000000000001E-2</v>
      </c>
      <c r="AH136" s="7">
        <v>2.5000000000000001E-2</v>
      </c>
      <c r="AI136" s="7">
        <v>7.4999999999999997E-2</v>
      </c>
      <c r="AJ136" s="7">
        <v>0.125</v>
      </c>
      <c r="AK136" s="7">
        <v>0.46250000000000002</v>
      </c>
      <c r="AL136" s="7">
        <v>0.4375</v>
      </c>
      <c r="AM136" s="7">
        <v>0.4375</v>
      </c>
      <c r="AN136" s="7">
        <v>0.38750000000000001</v>
      </c>
      <c r="AO136" s="7">
        <v>0.4375</v>
      </c>
      <c r="AP136" s="7">
        <v>0.36249999999999999</v>
      </c>
      <c r="AQ136" s="7">
        <v>1.2500000000000001E-2</v>
      </c>
      <c r="AR136" s="7">
        <v>1.2500000000000001E-2</v>
      </c>
      <c r="AS136" s="7">
        <v>1.2500000000000001E-2</v>
      </c>
      <c r="AT136" s="7">
        <v>2.5000000000000001E-2</v>
      </c>
      <c r="AU136" s="7">
        <v>3.7499999999999999E-2</v>
      </c>
      <c r="AV136" s="7">
        <v>3.7499999999999999E-2</v>
      </c>
      <c r="AW136" s="7">
        <v>0.51249999999999996</v>
      </c>
      <c r="AX136" s="7">
        <v>0.52500000000000002</v>
      </c>
      <c r="AY136" s="7">
        <v>0.53749999999999998</v>
      </c>
      <c r="AZ136" s="7">
        <v>0.55000000000000004</v>
      </c>
      <c r="BA136" s="7">
        <v>0.42499999999999999</v>
      </c>
      <c r="BB136" s="7">
        <v>0.41249999999999998</v>
      </c>
      <c r="BC136" s="7">
        <v>3.5063291139000001</v>
      </c>
      <c r="BD136" s="7">
        <v>3.5063291139000001</v>
      </c>
      <c r="BE136" s="7">
        <v>3.5316455696000002</v>
      </c>
      <c r="BF136" s="7">
        <v>3.5128205127999999</v>
      </c>
      <c r="BG136" s="7">
        <v>3.3116883117000002</v>
      </c>
      <c r="BH136" s="7">
        <v>3.1688311688000002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6.25E-2</v>
      </c>
      <c r="BQ136" s="7">
        <v>1.2500000000000001E-2</v>
      </c>
      <c r="BR136" s="7">
        <v>3.7499999999999999E-2</v>
      </c>
      <c r="BS136" s="7">
        <v>0.05</v>
      </c>
      <c r="BT136" s="7">
        <v>3.7499999999999999E-2</v>
      </c>
      <c r="BU136" s="7">
        <v>6.25E-2</v>
      </c>
      <c r="BV136" s="7">
        <v>3.7499999999999999E-2</v>
      </c>
      <c r="BW136" s="7">
        <v>3.7499999999999999E-2</v>
      </c>
      <c r="BX136" s="7">
        <v>0.1125</v>
      </c>
      <c r="BY136" s="7">
        <v>6.25E-2</v>
      </c>
      <c r="BZ136" s="7">
        <v>0.125</v>
      </c>
      <c r="CA136" s="7">
        <v>3.5512820512999999</v>
      </c>
      <c r="CB136" s="7">
        <v>3.5128205127999999</v>
      </c>
      <c r="CC136" s="7">
        <v>3.5256410256000001</v>
      </c>
      <c r="CD136" s="7">
        <v>3.5128205127999999</v>
      </c>
      <c r="CE136" s="7">
        <v>3.5584415584000002</v>
      </c>
      <c r="CF136" s="7">
        <v>3.5128205127999999</v>
      </c>
      <c r="CG136" s="7">
        <v>3.3846153846</v>
      </c>
      <c r="CH136" s="7">
        <v>3.2564102564000001</v>
      </c>
      <c r="CI136" s="7">
        <v>3.3636363636</v>
      </c>
      <c r="CJ136" s="7">
        <v>0.36249999999999999</v>
      </c>
      <c r="CK136" s="7">
        <v>0.375</v>
      </c>
      <c r="CL136" s="7">
        <v>0.38750000000000001</v>
      </c>
      <c r="CM136" s="7">
        <v>0.35</v>
      </c>
      <c r="CN136" s="7">
        <v>0.35</v>
      </c>
      <c r="CO136" s="7">
        <v>0.4</v>
      </c>
      <c r="CP136" s="7">
        <v>0.375</v>
      </c>
      <c r="CQ136" s="7">
        <v>0.41249999999999998</v>
      </c>
      <c r="CR136" s="7">
        <v>0.32500000000000001</v>
      </c>
      <c r="CS136" s="7">
        <v>2.5000000000000001E-2</v>
      </c>
      <c r="CT136" s="7">
        <v>2.5000000000000001E-2</v>
      </c>
      <c r="CU136" s="7">
        <v>2.5000000000000001E-2</v>
      </c>
      <c r="CV136" s="7">
        <v>2.5000000000000001E-2</v>
      </c>
      <c r="CW136" s="7">
        <v>3.7499999999999999E-2</v>
      </c>
      <c r="CX136" s="7">
        <v>2.5000000000000001E-2</v>
      </c>
      <c r="CY136" s="7">
        <v>2.5000000000000001E-2</v>
      </c>
      <c r="CZ136" s="7">
        <v>2.5000000000000001E-2</v>
      </c>
      <c r="DA136" s="7">
        <v>3.7499999999999999E-2</v>
      </c>
      <c r="DB136" s="7">
        <v>0.57499999999999996</v>
      </c>
      <c r="DC136" s="7">
        <v>0.55000000000000004</v>
      </c>
      <c r="DD136" s="7">
        <v>0.55000000000000004</v>
      </c>
      <c r="DE136" s="7">
        <v>0.5625</v>
      </c>
      <c r="DF136" s="7">
        <v>0.57499999999999996</v>
      </c>
      <c r="DG136" s="7">
        <v>0.53749999999999998</v>
      </c>
      <c r="DH136" s="7">
        <v>0.48749999999999999</v>
      </c>
      <c r="DI136" s="7">
        <v>0.4375</v>
      </c>
      <c r="DJ136" s="7">
        <v>0.5</v>
      </c>
      <c r="DK136" s="7">
        <v>6.25E-2</v>
      </c>
      <c r="DL136" s="7">
        <v>1.2500000000000001E-2</v>
      </c>
      <c r="DM136" s="7">
        <v>0</v>
      </c>
      <c r="DN136" s="7">
        <v>0</v>
      </c>
      <c r="DO136" s="7">
        <v>0</v>
      </c>
      <c r="DP136" s="7">
        <v>0</v>
      </c>
      <c r="DQ136" s="7">
        <v>1.2500000000000001E-2</v>
      </c>
      <c r="DR136" s="7">
        <v>0</v>
      </c>
      <c r="DS136" s="7">
        <v>0</v>
      </c>
      <c r="DT136" s="7">
        <v>0.13750000000000001</v>
      </c>
      <c r="DU136" s="7">
        <v>8.7499999999999994E-2</v>
      </c>
      <c r="DV136" s="7">
        <v>7.4999999999999997E-2</v>
      </c>
      <c r="DW136" s="7">
        <v>0.05</v>
      </c>
      <c r="DX136" s="7">
        <v>7.4999999999999997E-2</v>
      </c>
      <c r="DY136" s="7">
        <v>0.1</v>
      </c>
      <c r="DZ136" s="7">
        <v>6.25E-2</v>
      </c>
      <c r="EA136" s="7">
        <v>0.05</v>
      </c>
      <c r="EB136" s="7">
        <v>2.5000000000000001E-2</v>
      </c>
      <c r="EC136" s="7">
        <v>0.42499999999999999</v>
      </c>
      <c r="ED136" s="7">
        <v>0.38750000000000001</v>
      </c>
      <c r="EE136" s="7">
        <v>0.38750000000000001</v>
      </c>
      <c r="EF136" s="7">
        <v>0.36249999999999999</v>
      </c>
      <c r="EG136" s="7">
        <v>0.35</v>
      </c>
      <c r="EH136" s="7">
        <v>0.41249999999999998</v>
      </c>
      <c r="EI136" s="7">
        <v>0.47499999999999998</v>
      </c>
      <c r="EJ136" s="7">
        <v>0.47499999999999998</v>
      </c>
      <c r="EK136" s="7">
        <v>0.5</v>
      </c>
      <c r="EL136" s="7">
        <v>0.3125</v>
      </c>
      <c r="EM136" s="7">
        <v>0.48749999999999999</v>
      </c>
      <c r="EN136" s="7">
        <v>0.51249999999999996</v>
      </c>
      <c r="EO136" s="7">
        <v>0.5625</v>
      </c>
      <c r="EP136" s="7">
        <v>0.53749999999999998</v>
      </c>
      <c r="EQ136" s="7">
        <v>0.45</v>
      </c>
      <c r="ER136" s="7">
        <v>0.4</v>
      </c>
      <c r="ES136" s="7">
        <v>0.45</v>
      </c>
      <c r="ET136" s="7">
        <v>0.4375</v>
      </c>
      <c r="EU136" s="7">
        <v>6.25E-2</v>
      </c>
      <c r="EV136" s="7">
        <v>2.5000000000000001E-2</v>
      </c>
      <c r="EW136" s="7">
        <v>2.5000000000000001E-2</v>
      </c>
      <c r="EX136" s="7">
        <v>2.5000000000000001E-2</v>
      </c>
      <c r="EY136" s="7">
        <v>3.7499999999999999E-2</v>
      </c>
      <c r="EZ136" s="7">
        <v>3.7499999999999999E-2</v>
      </c>
      <c r="FA136" s="7">
        <v>0.05</v>
      </c>
      <c r="FB136" s="7">
        <v>2.5000000000000001E-2</v>
      </c>
      <c r="FC136" s="7">
        <v>3.7499999999999999E-2</v>
      </c>
      <c r="FD136" s="7">
        <v>3.0533333332999999</v>
      </c>
      <c r="FE136" s="7">
        <v>3.3846153846</v>
      </c>
      <c r="FF136" s="7">
        <v>3.4487179487000001</v>
      </c>
      <c r="FG136" s="7">
        <v>3.5256410256000001</v>
      </c>
      <c r="FH136" s="7">
        <v>3.4805194804999999</v>
      </c>
      <c r="FI136" s="7">
        <v>3.3636363636</v>
      </c>
      <c r="FJ136" s="7">
        <v>3.3289473684000002</v>
      </c>
      <c r="FK136" s="7">
        <v>3.4102564103000002</v>
      </c>
      <c r="FL136" s="7">
        <v>3.4285714286000002</v>
      </c>
      <c r="FM136" s="7">
        <v>0</v>
      </c>
      <c r="FN136" s="7">
        <v>0</v>
      </c>
      <c r="FO136" s="7">
        <v>0</v>
      </c>
      <c r="FP136" s="7">
        <v>0</v>
      </c>
      <c r="FQ136" s="7">
        <v>2.5000000000000001E-2</v>
      </c>
      <c r="FR136" s="7">
        <v>6.25E-2</v>
      </c>
      <c r="FS136" s="7">
        <v>0.1125</v>
      </c>
      <c r="FT136" s="7">
        <v>0.1125</v>
      </c>
      <c r="FU136" s="7">
        <v>0.21249999999999999</v>
      </c>
      <c r="FV136" s="7">
        <v>0.41249999999999998</v>
      </c>
      <c r="FW136" s="7">
        <v>6.25E-2</v>
      </c>
      <c r="FX136" s="7">
        <v>0.52500000000000002</v>
      </c>
      <c r="FY136" s="7">
        <v>0.52500000000000002</v>
      </c>
      <c r="FZ136" s="7">
        <v>0.375</v>
      </c>
      <c r="GA136" s="7">
        <v>0.1125</v>
      </c>
      <c r="GB136" s="7">
        <v>0.16250000000000001</v>
      </c>
      <c r="GC136" s="7">
        <v>0.16250000000000001</v>
      </c>
      <c r="GD136" s="7">
        <v>0.16250000000000001</v>
      </c>
      <c r="GE136" s="7">
        <v>0.13750000000000001</v>
      </c>
      <c r="GF136" s="7">
        <v>0.21249999999999999</v>
      </c>
      <c r="GG136" s="7">
        <v>0.125</v>
      </c>
      <c r="GH136" s="7">
        <v>0.1</v>
      </c>
      <c r="GI136" s="7">
        <v>0.2</v>
      </c>
      <c r="GJ136" s="7">
        <v>7.4999999999999997E-2</v>
      </c>
      <c r="GK136" s="7">
        <v>7.4999999999999997E-2</v>
      </c>
      <c r="GL136" s="7">
        <v>0.05</v>
      </c>
      <c r="GM136" s="7">
        <v>0</v>
      </c>
      <c r="GN136" s="7">
        <v>0</v>
      </c>
      <c r="GO136" s="7">
        <v>0</v>
      </c>
      <c r="GP136" s="7">
        <v>0</v>
      </c>
      <c r="GQ136" s="7">
        <v>0</v>
      </c>
      <c r="GR136" s="7">
        <v>0</v>
      </c>
      <c r="GS136" s="7">
        <v>0.32500000000000001</v>
      </c>
      <c r="GT136" s="7">
        <v>0.3125</v>
      </c>
      <c r="GU136" s="7">
        <v>0.26250000000000001</v>
      </c>
      <c r="GV136" s="7">
        <v>0.3</v>
      </c>
      <c r="GW136" s="7">
        <v>0.35</v>
      </c>
      <c r="GX136" s="7">
        <v>0.27500000000000002</v>
      </c>
      <c r="GY136" s="7">
        <v>0.5625</v>
      </c>
      <c r="GZ136" s="7">
        <v>0.57499999999999996</v>
      </c>
      <c r="HA136" s="7">
        <v>0.5</v>
      </c>
      <c r="HB136" s="7">
        <v>0.55000000000000004</v>
      </c>
      <c r="HC136" s="7">
        <v>0.51249999999999996</v>
      </c>
      <c r="HD136" s="7">
        <v>0.6</v>
      </c>
      <c r="HE136" s="7">
        <v>6.25E-2</v>
      </c>
      <c r="HF136" s="7">
        <v>6.25E-2</v>
      </c>
      <c r="HG136" s="7">
        <v>0.13750000000000001</v>
      </c>
      <c r="HH136" s="7">
        <v>7.4999999999999997E-2</v>
      </c>
      <c r="HI136" s="7">
        <v>8.7499999999999994E-2</v>
      </c>
      <c r="HJ136" s="7">
        <v>0.05</v>
      </c>
      <c r="HK136" s="7">
        <v>2.5000000000000001E-2</v>
      </c>
      <c r="HL136" s="7">
        <v>1.2500000000000001E-2</v>
      </c>
      <c r="HM136" s="7">
        <v>0.05</v>
      </c>
      <c r="HN136" s="7">
        <v>1.2500000000000001E-2</v>
      </c>
      <c r="HO136" s="7">
        <v>1.2500000000000001E-2</v>
      </c>
      <c r="HP136" s="7">
        <v>1.2500000000000001E-2</v>
      </c>
      <c r="HQ136" s="7">
        <v>2.5000000000000001E-2</v>
      </c>
      <c r="HR136" s="7">
        <v>3.7499999999999999E-2</v>
      </c>
      <c r="HS136" s="7">
        <v>0.05</v>
      </c>
      <c r="HT136" s="7">
        <v>6.25E-2</v>
      </c>
      <c r="HU136" s="7">
        <v>3.7499999999999999E-2</v>
      </c>
      <c r="HV136" s="7">
        <v>6.25E-2</v>
      </c>
      <c r="HW136" s="7">
        <v>0</v>
      </c>
      <c r="HX136" s="7">
        <v>0</v>
      </c>
      <c r="HY136" s="7">
        <v>1.2500000000000001E-2</v>
      </c>
      <c r="HZ136" s="7">
        <v>2.5000000000000001E-2</v>
      </c>
      <c r="IA136" s="7">
        <v>7.4999999999999997E-2</v>
      </c>
      <c r="IB136" s="7">
        <v>0.05</v>
      </c>
      <c r="IC136" s="7">
        <v>8.7499999999999994E-2</v>
      </c>
      <c r="ID136" s="7">
        <v>7.4999999999999997E-2</v>
      </c>
      <c r="IE136" s="7">
        <v>0.57499999999999996</v>
      </c>
      <c r="IF136" s="7">
        <v>0.51249999999999996</v>
      </c>
      <c r="IG136" s="7">
        <v>0.48749999999999999</v>
      </c>
      <c r="IH136" s="7">
        <v>0.5</v>
      </c>
      <c r="II136" s="7">
        <v>0.32500000000000001</v>
      </c>
      <c r="IJ136" s="7">
        <v>0.38750000000000001</v>
      </c>
      <c r="IK136" s="7">
        <v>0.375</v>
      </c>
      <c r="IL136" s="7">
        <v>0.375</v>
      </c>
      <c r="IM136" s="7">
        <v>2.5000000000000001E-2</v>
      </c>
      <c r="IN136" s="7">
        <v>0.05</v>
      </c>
      <c r="IO136" s="7">
        <v>3.7499999999999999E-2</v>
      </c>
      <c r="IP136" s="7">
        <v>2.5000000000000001E-2</v>
      </c>
      <c r="IQ136" s="7">
        <v>3.2564102564000001</v>
      </c>
      <c r="IR136" s="7">
        <v>3.3552631579000001</v>
      </c>
      <c r="IS136" s="7">
        <v>3.2727272727000001</v>
      </c>
      <c r="IT136" s="7">
        <v>3.2564102564000001</v>
      </c>
      <c r="IU136" s="7" t="s">
        <v>1077</v>
      </c>
      <c r="IV136" s="7">
        <v>32</v>
      </c>
      <c r="IW136" s="7">
        <v>80</v>
      </c>
      <c r="IX136" s="7">
        <v>87</v>
      </c>
      <c r="IY136" s="7">
        <v>269</v>
      </c>
    </row>
    <row r="137" spans="1:259" x14ac:dyDescent="0.25">
      <c r="A137" s="7">
        <v>400179</v>
      </c>
      <c r="B137" s="7" t="s">
        <v>486</v>
      </c>
      <c r="D137" s="7" t="s">
        <v>52</v>
      </c>
      <c r="E137" s="7" t="s">
        <v>53</v>
      </c>
      <c r="M137" s="7" t="s">
        <v>50</v>
      </c>
      <c r="IU137" s="7" t="s">
        <v>1078</v>
      </c>
      <c r="IY137" s="7">
        <v>174</v>
      </c>
    </row>
    <row r="138" spans="1:259" x14ac:dyDescent="0.25">
      <c r="A138" s="7">
        <v>400180</v>
      </c>
      <c r="B138" s="7" t="s">
        <v>1739</v>
      </c>
      <c r="D138" s="7" t="s">
        <v>52</v>
      </c>
      <c r="E138" s="7" t="s">
        <v>53</v>
      </c>
      <c r="M138" s="7" t="s">
        <v>46</v>
      </c>
      <c r="IU138" s="7" t="s">
        <v>1079</v>
      </c>
      <c r="IY138" s="7">
        <v>182</v>
      </c>
    </row>
    <row r="139" spans="1:259" x14ac:dyDescent="0.25">
      <c r="A139" s="7">
        <v>609674</v>
      </c>
      <c r="B139" s="7" t="s">
        <v>175</v>
      </c>
      <c r="D139" s="7" t="s">
        <v>77</v>
      </c>
      <c r="E139" s="7" t="s">
        <v>53</v>
      </c>
      <c r="M139" s="7" t="s">
        <v>50</v>
      </c>
      <c r="N139" s="7">
        <v>6.8801897983</v>
      </c>
      <c r="O139" s="7">
        <v>44</v>
      </c>
      <c r="P139" s="7">
        <v>44</v>
      </c>
      <c r="Q139" s="7">
        <v>0</v>
      </c>
      <c r="R139" s="7">
        <v>42</v>
      </c>
      <c r="S139" s="7">
        <v>0</v>
      </c>
      <c r="T139" s="7">
        <v>1</v>
      </c>
      <c r="U139" s="7">
        <v>0</v>
      </c>
      <c r="V139" s="7">
        <v>0</v>
      </c>
      <c r="W139" s="7">
        <v>0</v>
      </c>
      <c r="X139" s="7">
        <v>0</v>
      </c>
      <c r="Y139" s="7">
        <v>2.2727272699999999E-2</v>
      </c>
      <c r="Z139" s="7">
        <v>2.2727272699999999E-2</v>
      </c>
      <c r="AA139" s="7">
        <v>0</v>
      </c>
      <c r="AB139" s="7">
        <v>2.2727272699999999E-2</v>
      </c>
      <c r="AC139" s="7">
        <v>2.2727272699999999E-2</v>
      </c>
      <c r="AD139" s="7">
        <v>4.5454545499999999E-2</v>
      </c>
      <c r="AE139" s="7">
        <v>9.0909090900000003E-2</v>
      </c>
      <c r="AF139" s="7">
        <v>9.0909090900000003E-2</v>
      </c>
      <c r="AG139" s="7">
        <v>0.18181818180000001</v>
      </c>
      <c r="AH139" s="7">
        <v>4.5454545499999999E-2</v>
      </c>
      <c r="AI139" s="7">
        <v>0.15909090910000001</v>
      </c>
      <c r="AJ139" s="7">
        <v>0.18181818180000001</v>
      </c>
      <c r="AK139" s="7">
        <v>0.2272727273</v>
      </c>
      <c r="AL139" s="7">
        <v>0.2272727273</v>
      </c>
      <c r="AM139" s="7">
        <v>0.2272727273</v>
      </c>
      <c r="AN139" s="7">
        <v>0.18181818180000001</v>
      </c>
      <c r="AO139" s="7">
        <v>0.2045454545</v>
      </c>
      <c r="AP139" s="7">
        <v>0.25</v>
      </c>
      <c r="AQ139" s="7">
        <v>0</v>
      </c>
      <c r="AR139" s="7">
        <v>0</v>
      </c>
      <c r="AS139" s="7">
        <v>0</v>
      </c>
      <c r="AT139" s="7">
        <v>0</v>
      </c>
      <c r="AU139" s="7">
        <v>2.2727272699999999E-2</v>
      </c>
      <c r="AV139" s="7">
        <v>2.2727272699999999E-2</v>
      </c>
      <c r="AW139" s="7">
        <v>0.65909090910000001</v>
      </c>
      <c r="AX139" s="7">
        <v>0.65909090910000001</v>
      </c>
      <c r="AY139" s="7">
        <v>0.59090909089999999</v>
      </c>
      <c r="AZ139" s="7">
        <v>0.75</v>
      </c>
      <c r="BA139" s="7">
        <v>0.59090909089999999</v>
      </c>
      <c r="BB139" s="7">
        <v>0.5</v>
      </c>
      <c r="BC139" s="7">
        <v>3.5227272727000001</v>
      </c>
      <c r="BD139" s="7">
        <v>3.5227272727000001</v>
      </c>
      <c r="BE139" s="7">
        <v>3.4090909091000001</v>
      </c>
      <c r="BF139" s="7">
        <v>3.6590909091000001</v>
      </c>
      <c r="BG139" s="7">
        <v>3.3953488371999998</v>
      </c>
      <c r="BH139" s="7">
        <v>3.2325581395</v>
      </c>
      <c r="BI139" s="7">
        <v>0</v>
      </c>
      <c r="BJ139" s="7">
        <v>0</v>
      </c>
      <c r="BK139" s="7">
        <v>0</v>
      </c>
      <c r="BL139" s="7">
        <v>2.2727272699999999E-2</v>
      </c>
      <c r="BM139" s="7">
        <v>0</v>
      </c>
      <c r="BN139" s="7">
        <v>0</v>
      </c>
      <c r="BO139" s="7">
        <v>6.8181818199999994E-2</v>
      </c>
      <c r="BP139" s="7">
        <v>9.0909090900000003E-2</v>
      </c>
      <c r="BQ139" s="7">
        <v>9.0909090900000003E-2</v>
      </c>
      <c r="BR139" s="7">
        <v>4.5454545499999999E-2</v>
      </c>
      <c r="BS139" s="7">
        <v>6.8181818199999994E-2</v>
      </c>
      <c r="BT139" s="7">
        <v>6.8181818199999994E-2</v>
      </c>
      <c r="BU139" s="7">
        <v>6.8181818199999994E-2</v>
      </c>
      <c r="BV139" s="7">
        <v>6.8181818199999994E-2</v>
      </c>
      <c r="BW139" s="7">
        <v>0.1136363636</v>
      </c>
      <c r="BX139" s="7">
        <v>0.15909090910000001</v>
      </c>
      <c r="BY139" s="7">
        <v>6.8181818199999994E-2</v>
      </c>
      <c r="BZ139" s="7">
        <v>6.8181818199999994E-2</v>
      </c>
      <c r="CA139" s="7">
        <v>3.75</v>
      </c>
      <c r="CB139" s="7">
        <v>3.6136363636</v>
      </c>
      <c r="CC139" s="7">
        <v>3.5681818181999998</v>
      </c>
      <c r="CD139" s="7">
        <v>3.5227272727000001</v>
      </c>
      <c r="CE139" s="7">
        <v>3.5581395349</v>
      </c>
      <c r="CF139" s="7">
        <v>3.4772727272999999</v>
      </c>
      <c r="CG139" s="7">
        <v>3.2272727272999999</v>
      </c>
      <c r="CH139" s="7">
        <v>3.2954545455000002</v>
      </c>
      <c r="CI139" s="7">
        <v>3.3023255813999999</v>
      </c>
      <c r="CJ139" s="7">
        <v>0.15909090910000001</v>
      </c>
      <c r="CK139" s="7">
        <v>0.25</v>
      </c>
      <c r="CL139" s="7">
        <v>0.2954545455</v>
      </c>
      <c r="CM139" s="7">
        <v>0.27272727270000002</v>
      </c>
      <c r="CN139" s="7">
        <v>0.2954545455</v>
      </c>
      <c r="CO139" s="7">
        <v>0.2954545455</v>
      </c>
      <c r="CP139" s="7">
        <v>0.25</v>
      </c>
      <c r="CQ139" s="7">
        <v>0.2954545455</v>
      </c>
      <c r="CR139" s="7">
        <v>0.27272727270000002</v>
      </c>
      <c r="CS139" s="7">
        <v>0</v>
      </c>
      <c r="CT139" s="7">
        <v>0</v>
      </c>
      <c r="CU139" s="7">
        <v>0</v>
      </c>
      <c r="CV139" s="7">
        <v>0</v>
      </c>
      <c r="CW139" s="7">
        <v>2.2727272699999999E-2</v>
      </c>
      <c r="CX139" s="7">
        <v>0</v>
      </c>
      <c r="CY139" s="7">
        <v>0</v>
      </c>
      <c r="CZ139" s="7">
        <v>0</v>
      </c>
      <c r="DA139" s="7">
        <v>2.2727272699999999E-2</v>
      </c>
      <c r="DB139" s="7">
        <v>0.79545454550000005</v>
      </c>
      <c r="DC139" s="7">
        <v>0.68181818179999998</v>
      </c>
      <c r="DD139" s="7">
        <v>0.63636363640000004</v>
      </c>
      <c r="DE139" s="7">
        <v>0.63636363640000004</v>
      </c>
      <c r="DF139" s="7">
        <v>0.61363636359999996</v>
      </c>
      <c r="DG139" s="7">
        <v>0.59090909089999999</v>
      </c>
      <c r="DH139" s="7">
        <v>0.52272727269999997</v>
      </c>
      <c r="DI139" s="7">
        <v>0.54545454550000005</v>
      </c>
      <c r="DJ139" s="7">
        <v>0.54545454550000005</v>
      </c>
      <c r="DK139" s="7">
        <v>0.27272727270000002</v>
      </c>
      <c r="DL139" s="7">
        <v>9.0909090900000003E-2</v>
      </c>
      <c r="DM139" s="7">
        <v>4.5454545499999999E-2</v>
      </c>
      <c r="DN139" s="7">
        <v>4.5454545499999999E-2</v>
      </c>
      <c r="DO139" s="7">
        <v>2.2727272699999999E-2</v>
      </c>
      <c r="DP139" s="7">
        <v>4.5454545499999999E-2</v>
      </c>
      <c r="DQ139" s="7">
        <v>9.0909090900000003E-2</v>
      </c>
      <c r="DR139" s="7">
        <v>4.5454545499999999E-2</v>
      </c>
      <c r="DS139" s="7">
        <v>6.8181818199999994E-2</v>
      </c>
      <c r="DT139" s="7">
        <v>0.2954545455</v>
      </c>
      <c r="DU139" s="7">
        <v>0.1136363636</v>
      </c>
      <c r="DV139" s="7">
        <v>0.15909090910000001</v>
      </c>
      <c r="DW139" s="7">
        <v>0.18181818180000001</v>
      </c>
      <c r="DX139" s="7">
        <v>0.13636363639999999</v>
      </c>
      <c r="DY139" s="7">
        <v>0.15909090910000001</v>
      </c>
      <c r="DZ139" s="7">
        <v>9.0909090900000003E-2</v>
      </c>
      <c r="EA139" s="7">
        <v>0.13636363639999999</v>
      </c>
      <c r="EB139" s="7">
        <v>9.0909090900000003E-2</v>
      </c>
      <c r="EC139" s="7">
        <v>0.2045454545</v>
      </c>
      <c r="ED139" s="7">
        <v>0.31818181820000002</v>
      </c>
      <c r="EE139" s="7">
        <v>0.2954545455</v>
      </c>
      <c r="EF139" s="7">
        <v>0.2954545455</v>
      </c>
      <c r="EG139" s="7">
        <v>0.27272727270000002</v>
      </c>
      <c r="EH139" s="7">
        <v>0.25</v>
      </c>
      <c r="EI139" s="7">
        <v>0.40909090910000001</v>
      </c>
      <c r="EJ139" s="7">
        <v>0.2954545455</v>
      </c>
      <c r="EK139" s="7">
        <v>0.36363636360000001</v>
      </c>
      <c r="EL139" s="7">
        <v>0.2272727273</v>
      </c>
      <c r="EM139" s="7">
        <v>0.47727272729999998</v>
      </c>
      <c r="EN139" s="7">
        <v>0.5</v>
      </c>
      <c r="EO139" s="7">
        <v>0.47727272729999998</v>
      </c>
      <c r="EP139" s="7">
        <v>0.54545454550000005</v>
      </c>
      <c r="EQ139" s="7">
        <v>0.52272727269999997</v>
      </c>
      <c r="ER139" s="7">
        <v>0.38636363639999999</v>
      </c>
      <c r="ES139" s="7">
        <v>0.52272727269999997</v>
      </c>
      <c r="ET139" s="7">
        <v>0.47727272729999998</v>
      </c>
      <c r="EU139" s="7">
        <v>0</v>
      </c>
      <c r="EV139" s="7">
        <v>0</v>
      </c>
      <c r="EW139" s="7">
        <v>0</v>
      </c>
      <c r="EX139" s="7">
        <v>0</v>
      </c>
      <c r="EY139" s="7">
        <v>2.2727272699999999E-2</v>
      </c>
      <c r="EZ139" s="7">
        <v>2.2727272699999999E-2</v>
      </c>
      <c r="FA139" s="7">
        <v>2.2727272699999999E-2</v>
      </c>
      <c r="FB139" s="7">
        <v>0</v>
      </c>
      <c r="FC139" s="7">
        <v>0</v>
      </c>
      <c r="FD139" s="7">
        <v>2.3863636364</v>
      </c>
      <c r="FE139" s="7">
        <v>3.1818181818000002</v>
      </c>
      <c r="FF139" s="7">
        <v>3.25</v>
      </c>
      <c r="FG139" s="7">
        <v>3.2045454544999998</v>
      </c>
      <c r="FH139" s="7">
        <v>3.3720930233000002</v>
      </c>
      <c r="FI139" s="7">
        <v>3.2790697673999998</v>
      </c>
      <c r="FJ139" s="7">
        <v>3.1162790698</v>
      </c>
      <c r="FK139" s="7">
        <v>3.2954545455000002</v>
      </c>
      <c r="FL139" s="7">
        <v>3.25</v>
      </c>
      <c r="FM139" s="7">
        <v>4.5454545499999999E-2</v>
      </c>
      <c r="FN139" s="7">
        <v>2.2727272699999999E-2</v>
      </c>
      <c r="FO139" s="7">
        <v>6.8181818199999994E-2</v>
      </c>
      <c r="FP139" s="7">
        <v>0</v>
      </c>
      <c r="FQ139" s="7">
        <v>0.13636363639999999</v>
      </c>
      <c r="FR139" s="7">
        <v>4.5454545499999999E-2</v>
      </c>
      <c r="FS139" s="7">
        <v>0.15909090910000001</v>
      </c>
      <c r="FT139" s="7">
        <v>0.1136363636</v>
      </c>
      <c r="FU139" s="7">
        <v>0.13636363639999999</v>
      </c>
      <c r="FV139" s="7">
        <v>0.27272727270000002</v>
      </c>
      <c r="FW139" s="7">
        <v>0</v>
      </c>
      <c r="FX139" s="7">
        <v>0.56818181820000002</v>
      </c>
      <c r="FY139" s="7">
        <v>0.54545454550000005</v>
      </c>
      <c r="FZ139" s="7">
        <v>0.31818181820000002</v>
      </c>
      <c r="GA139" s="7">
        <v>9.0909090900000003E-2</v>
      </c>
      <c r="GB139" s="7">
        <v>9.0909090900000003E-2</v>
      </c>
      <c r="GC139" s="7">
        <v>0.27272727270000002</v>
      </c>
      <c r="GD139" s="7">
        <v>6.8181818199999994E-2</v>
      </c>
      <c r="GE139" s="7">
        <v>4.5454545499999999E-2</v>
      </c>
      <c r="GF139" s="7">
        <v>0.2045454545</v>
      </c>
      <c r="GG139" s="7">
        <v>0.1136363636</v>
      </c>
      <c r="GH139" s="7">
        <v>0.15909090910000001</v>
      </c>
      <c r="GI139" s="7">
        <v>0.2045454545</v>
      </c>
      <c r="GJ139" s="7">
        <v>0.15909090910000001</v>
      </c>
      <c r="GK139" s="7">
        <v>0.15909090910000001</v>
      </c>
      <c r="GL139" s="7">
        <v>0</v>
      </c>
      <c r="GM139" s="7">
        <v>6.8181818199999994E-2</v>
      </c>
      <c r="GN139" s="7">
        <v>6.8181818199999994E-2</v>
      </c>
      <c r="GO139" s="7">
        <v>6.8181818199999994E-2</v>
      </c>
      <c r="GP139" s="7">
        <v>0.15909090910000001</v>
      </c>
      <c r="GQ139" s="7">
        <v>0.2272727273</v>
      </c>
      <c r="GR139" s="7">
        <v>6.8181818199999994E-2</v>
      </c>
      <c r="GS139" s="7">
        <v>0.43181818179999998</v>
      </c>
      <c r="GT139" s="7">
        <v>0.40909090910000001</v>
      </c>
      <c r="GU139" s="7">
        <v>0.38636363639999999</v>
      </c>
      <c r="GV139" s="7">
        <v>0.31818181820000002</v>
      </c>
      <c r="GW139" s="7">
        <v>0.40909090910000001</v>
      </c>
      <c r="GX139" s="7">
        <v>0.47727272729999998</v>
      </c>
      <c r="GY139" s="7">
        <v>0.25</v>
      </c>
      <c r="GZ139" s="7">
        <v>0.2954545455</v>
      </c>
      <c r="HA139" s="7">
        <v>0.34090909089999999</v>
      </c>
      <c r="HB139" s="7">
        <v>0.2954545455</v>
      </c>
      <c r="HC139" s="7">
        <v>0.2045454545</v>
      </c>
      <c r="HD139" s="7">
        <v>0.27272727270000002</v>
      </c>
      <c r="HE139" s="7">
        <v>0.25</v>
      </c>
      <c r="HF139" s="7">
        <v>0.18181818180000001</v>
      </c>
      <c r="HG139" s="7">
        <v>0.18181818180000001</v>
      </c>
      <c r="HH139" s="7">
        <v>0.2045454545</v>
      </c>
      <c r="HI139" s="7">
        <v>0.13636363639999999</v>
      </c>
      <c r="HJ139" s="7">
        <v>0.15909090910000001</v>
      </c>
      <c r="HK139" s="7">
        <v>0</v>
      </c>
      <c r="HL139" s="7">
        <v>2.2727272699999999E-2</v>
      </c>
      <c r="HM139" s="7">
        <v>0</v>
      </c>
      <c r="HN139" s="7">
        <v>0</v>
      </c>
      <c r="HO139" s="7">
        <v>2.2727272699999999E-2</v>
      </c>
      <c r="HP139" s="7">
        <v>2.2727272699999999E-2</v>
      </c>
      <c r="HQ139" s="7">
        <v>0</v>
      </c>
      <c r="HR139" s="7">
        <v>2.2727272699999999E-2</v>
      </c>
      <c r="HS139" s="7">
        <v>2.2727272699999999E-2</v>
      </c>
      <c r="HT139" s="7">
        <v>2.2727272699999999E-2</v>
      </c>
      <c r="HU139" s="7">
        <v>0</v>
      </c>
      <c r="HV139" s="7">
        <v>0</v>
      </c>
      <c r="HW139" s="7">
        <v>9.0909090900000003E-2</v>
      </c>
      <c r="HX139" s="7">
        <v>4.5454545499999999E-2</v>
      </c>
      <c r="HY139" s="7">
        <v>4.5454545499999999E-2</v>
      </c>
      <c r="HZ139" s="7">
        <v>9.0909090900000003E-2</v>
      </c>
      <c r="IA139" s="7">
        <v>9.0909090900000003E-2</v>
      </c>
      <c r="IB139" s="7">
        <v>4.5454545499999999E-2</v>
      </c>
      <c r="IC139" s="7">
        <v>0.2045454545</v>
      </c>
      <c r="ID139" s="7">
        <v>0.2045454545</v>
      </c>
      <c r="IE139" s="7">
        <v>0.34090909089999999</v>
      </c>
      <c r="IF139" s="7">
        <v>0.38636363639999999</v>
      </c>
      <c r="IG139" s="7">
        <v>0.27272727270000002</v>
      </c>
      <c r="IH139" s="7">
        <v>0.25</v>
      </c>
      <c r="II139" s="7">
        <v>0.47727272729999998</v>
      </c>
      <c r="IJ139" s="7">
        <v>0.5</v>
      </c>
      <c r="IK139" s="7">
        <v>0.47727272729999998</v>
      </c>
      <c r="IL139" s="7">
        <v>0.4545454545</v>
      </c>
      <c r="IM139" s="7">
        <v>0</v>
      </c>
      <c r="IN139" s="7">
        <v>2.2727272699999999E-2</v>
      </c>
      <c r="IO139" s="7">
        <v>0</v>
      </c>
      <c r="IP139" s="7">
        <v>0</v>
      </c>
      <c r="IQ139" s="7">
        <v>3.2045454544999998</v>
      </c>
      <c r="IR139" s="7">
        <v>3.3720930233000002</v>
      </c>
      <c r="IS139" s="7">
        <v>3.1818181818000002</v>
      </c>
      <c r="IT139" s="7">
        <v>3.0681818181999998</v>
      </c>
      <c r="IU139" s="7" t="s">
        <v>1080</v>
      </c>
      <c r="IW139" s="7">
        <v>44</v>
      </c>
      <c r="IX139" s="7">
        <v>58</v>
      </c>
      <c r="IY139" s="7">
        <v>843</v>
      </c>
    </row>
    <row r="140" spans="1:259" x14ac:dyDescent="0.25">
      <c r="A140" s="7">
        <v>609676</v>
      </c>
      <c r="B140" s="7" t="s">
        <v>242</v>
      </c>
      <c r="D140" s="7" t="s">
        <v>98</v>
      </c>
      <c r="E140" s="7" t="s">
        <v>53</v>
      </c>
      <c r="M140" s="7" t="s">
        <v>50</v>
      </c>
      <c r="N140" s="7">
        <v>16.973415133</v>
      </c>
      <c r="O140" s="7">
        <v>70</v>
      </c>
      <c r="P140" s="7">
        <v>70</v>
      </c>
      <c r="Q140" s="7">
        <v>0</v>
      </c>
      <c r="R140" s="7">
        <v>66</v>
      </c>
      <c r="S140" s="7">
        <v>0</v>
      </c>
      <c r="T140" s="7">
        <v>2</v>
      </c>
      <c r="U140" s="7">
        <v>0</v>
      </c>
      <c r="V140" s="7">
        <v>0</v>
      </c>
      <c r="W140" s="7">
        <v>1</v>
      </c>
      <c r="X140" s="7">
        <v>0</v>
      </c>
      <c r="Y140" s="7">
        <v>1.42857143E-2</v>
      </c>
      <c r="Z140" s="7">
        <v>0</v>
      </c>
      <c r="AA140" s="7">
        <v>0</v>
      </c>
      <c r="AB140" s="7">
        <v>2.85714286E-2</v>
      </c>
      <c r="AC140" s="7">
        <v>2.85714286E-2</v>
      </c>
      <c r="AD140" s="7">
        <v>8.5714285700000004E-2</v>
      </c>
      <c r="AE140" s="7">
        <v>4.2857142899999999E-2</v>
      </c>
      <c r="AF140" s="7">
        <v>7.1428571400000002E-2</v>
      </c>
      <c r="AG140" s="7">
        <v>7.1428571400000002E-2</v>
      </c>
      <c r="AH140" s="7">
        <v>8.5714285700000004E-2</v>
      </c>
      <c r="AI140" s="7">
        <v>0.11428571429999999</v>
      </c>
      <c r="AJ140" s="7">
        <v>0.18571428570000001</v>
      </c>
      <c r="AK140" s="7">
        <v>0.22857142859999999</v>
      </c>
      <c r="AL140" s="7">
        <v>0.2</v>
      </c>
      <c r="AM140" s="7">
        <v>0.25714285710000001</v>
      </c>
      <c r="AN140" s="7">
        <v>0.12857142860000001</v>
      </c>
      <c r="AO140" s="7">
        <v>0.32857142859999999</v>
      </c>
      <c r="AP140" s="7">
        <v>0.22857142859999999</v>
      </c>
      <c r="AQ140" s="7">
        <v>0</v>
      </c>
      <c r="AR140" s="7">
        <v>0</v>
      </c>
      <c r="AS140" s="7">
        <v>1.42857143E-2</v>
      </c>
      <c r="AT140" s="7">
        <v>1.42857143E-2</v>
      </c>
      <c r="AU140" s="7">
        <v>1.42857143E-2</v>
      </c>
      <c r="AV140" s="7">
        <v>2.85714286E-2</v>
      </c>
      <c r="AW140" s="7">
        <v>0.71428571429999999</v>
      </c>
      <c r="AX140" s="7">
        <v>0.72857142860000002</v>
      </c>
      <c r="AY140" s="7">
        <v>0.65714285709999998</v>
      </c>
      <c r="AZ140" s="7">
        <v>0.74285714290000004</v>
      </c>
      <c r="BA140" s="7">
        <v>0.51428571430000003</v>
      </c>
      <c r="BB140" s="7">
        <v>0.4714285714</v>
      </c>
      <c r="BC140" s="7">
        <v>3.6428571429000001</v>
      </c>
      <c r="BD140" s="7">
        <v>3.6571428571000002</v>
      </c>
      <c r="BE140" s="7">
        <v>3.5942028985999999</v>
      </c>
      <c r="BF140" s="7">
        <v>3.6086956522000002</v>
      </c>
      <c r="BG140" s="7">
        <v>3.3478260870000001</v>
      </c>
      <c r="BH140" s="7">
        <v>3.1176470587999998</v>
      </c>
      <c r="BI140" s="7">
        <v>1.42857143E-2</v>
      </c>
      <c r="BJ140" s="7">
        <v>1.42857143E-2</v>
      </c>
      <c r="BK140" s="7">
        <v>1.42857143E-2</v>
      </c>
      <c r="BL140" s="7">
        <v>0</v>
      </c>
      <c r="BM140" s="7">
        <v>0</v>
      </c>
      <c r="BN140" s="7">
        <v>1.42857143E-2</v>
      </c>
      <c r="BO140" s="7">
        <v>8.5714285700000004E-2</v>
      </c>
      <c r="BP140" s="7">
        <v>7.1428571400000002E-2</v>
      </c>
      <c r="BQ140" s="7">
        <v>5.71428571E-2</v>
      </c>
      <c r="BR140" s="7">
        <v>4.2857142899999999E-2</v>
      </c>
      <c r="BS140" s="7">
        <v>5.71428571E-2</v>
      </c>
      <c r="BT140" s="7">
        <v>4.2857142899999999E-2</v>
      </c>
      <c r="BU140" s="7">
        <v>5.71428571E-2</v>
      </c>
      <c r="BV140" s="7">
        <v>5.71428571E-2</v>
      </c>
      <c r="BW140" s="7">
        <v>7.1428571400000002E-2</v>
      </c>
      <c r="BX140" s="7">
        <v>4.2857142899999999E-2</v>
      </c>
      <c r="BY140" s="7">
        <v>0.17142857140000001</v>
      </c>
      <c r="BZ140" s="7">
        <v>0.11428571429999999</v>
      </c>
      <c r="CA140" s="7">
        <v>3.7571428570999998</v>
      </c>
      <c r="CB140" s="7">
        <v>3.7285714286</v>
      </c>
      <c r="CC140" s="7">
        <v>3.7391304347999998</v>
      </c>
      <c r="CD140" s="7">
        <v>3.7142857142999999</v>
      </c>
      <c r="CE140" s="7">
        <v>3.7205882353000002</v>
      </c>
      <c r="CF140" s="7">
        <v>3.5571428571000001</v>
      </c>
      <c r="CG140" s="7">
        <v>3.4328358208999998</v>
      </c>
      <c r="CH140" s="7">
        <v>3.2857142857000001</v>
      </c>
      <c r="CI140" s="7">
        <v>3.4285714286000002</v>
      </c>
      <c r="CJ140" s="7">
        <v>0.11428571429999999</v>
      </c>
      <c r="CK140" s="7">
        <v>0.11428571429999999</v>
      </c>
      <c r="CL140" s="7">
        <v>0.12857142860000001</v>
      </c>
      <c r="CM140" s="7">
        <v>0.17142857140000001</v>
      </c>
      <c r="CN140" s="7">
        <v>0.15714285710000001</v>
      </c>
      <c r="CO140" s="7">
        <v>0.25714285710000001</v>
      </c>
      <c r="CP140" s="7">
        <v>0.2</v>
      </c>
      <c r="CQ140" s="7">
        <v>0.15714285710000001</v>
      </c>
      <c r="CR140" s="7">
        <v>0.17142857140000001</v>
      </c>
      <c r="CS140" s="7">
        <v>0</v>
      </c>
      <c r="CT140" s="7">
        <v>0</v>
      </c>
      <c r="CU140" s="7">
        <v>1.42857143E-2</v>
      </c>
      <c r="CV140" s="7">
        <v>0</v>
      </c>
      <c r="CW140" s="7">
        <v>2.85714286E-2</v>
      </c>
      <c r="CX140" s="7">
        <v>0</v>
      </c>
      <c r="CY140" s="7">
        <v>4.2857142899999999E-2</v>
      </c>
      <c r="CZ140" s="7">
        <v>0</v>
      </c>
      <c r="DA140" s="7">
        <v>0</v>
      </c>
      <c r="DB140" s="7">
        <v>0.82857142859999999</v>
      </c>
      <c r="DC140" s="7">
        <v>0.81428571429999996</v>
      </c>
      <c r="DD140" s="7">
        <v>0.8</v>
      </c>
      <c r="DE140" s="7">
        <v>0.77142857139999998</v>
      </c>
      <c r="DF140" s="7">
        <v>0.75714285709999996</v>
      </c>
      <c r="DG140" s="7">
        <v>0.65714285709999998</v>
      </c>
      <c r="DH140" s="7">
        <v>0.62857142860000004</v>
      </c>
      <c r="DI140" s="7">
        <v>0.6</v>
      </c>
      <c r="DJ140" s="7">
        <v>0.65714285709999998</v>
      </c>
      <c r="DK140" s="7">
        <v>0.12857142860000001</v>
      </c>
      <c r="DL140" s="7">
        <v>4.2857142899999999E-2</v>
      </c>
      <c r="DM140" s="7">
        <v>4.2857142899999999E-2</v>
      </c>
      <c r="DN140" s="7">
        <v>4.2857142899999999E-2</v>
      </c>
      <c r="DO140" s="7">
        <v>1.42857143E-2</v>
      </c>
      <c r="DP140" s="7">
        <v>2.85714286E-2</v>
      </c>
      <c r="DQ140" s="7">
        <v>4.2857142899999999E-2</v>
      </c>
      <c r="DR140" s="7">
        <v>2.85714286E-2</v>
      </c>
      <c r="DS140" s="7">
        <v>2.85714286E-2</v>
      </c>
      <c r="DT140" s="7">
        <v>0.21428571430000001</v>
      </c>
      <c r="DU140" s="7">
        <v>0.1</v>
      </c>
      <c r="DV140" s="7">
        <v>5.71428571E-2</v>
      </c>
      <c r="DW140" s="7">
        <v>8.5714285700000004E-2</v>
      </c>
      <c r="DX140" s="7">
        <v>4.2857142899999999E-2</v>
      </c>
      <c r="DY140" s="7">
        <v>2.85714286E-2</v>
      </c>
      <c r="DZ140" s="7">
        <v>7.1428571400000002E-2</v>
      </c>
      <c r="EA140" s="7">
        <v>4.2857142899999999E-2</v>
      </c>
      <c r="EB140" s="7">
        <v>0.12857142860000001</v>
      </c>
      <c r="EC140" s="7">
        <v>0.2</v>
      </c>
      <c r="ED140" s="7">
        <v>0.28571428570000001</v>
      </c>
      <c r="EE140" s="7">
        <v>0.27142857139999998</v>
      </c>
      <c r="EF140" s="7">
        <v>0.21428571430000001</v>
      </c>
      <c r="EG140" s="7">
        <v>0.2</v>
      </c>
      <c r="EH140" s="7">
        <v>0.25714285710000001</v>
      </c>
      <c r="EI140" s="7">
        <v>0.3</v>
      </c>
      <c r="EJ140" s="7">
        <v>0.3</v>
      </c>
      <c r="EK140" s="7">
        <v>0.32857142859999999</v>
      </c>
      <c r="EL140" s="7">
        <v>0.37142857140000002</v>
      </c>
      <c r="EM140" s="7">
        <v>0.5</v>
      </c>
      <c r="EN140" s="7">
        <v>0.5571428571</v>
      </c>
      <c r="EO140" s="7">
        <v>0.6</v>
      </c>
      <c r="EP140" s="7">
        <v>0.67142857140000001</v>
      </c>
      <c r="EQ140" s="7">
        <v>0.6</v>
      </c>
      <c r="ER140" s="7">
        <v>0.48571428570000003</v>
      </c>
      <c r="ES140" s="7">
        <v>0.54285714289999998</v>
      </c>
      <c r="ET140" s="7">
        <v>0.42857142860000003</v>
      </c>
      <c r="EU140" s="7">
        <v>8.5714285700000004E-2</v>
      </c>
      <c r="EV140" s="7">
        <v>7.1428571400000002E-2</v>
      </c>
      <c r="EW140" s="7">
        <v>7.1428571400000002E-2</v>
      </c>
      <c r="EX140" s="7">
        <v>5.71428571E-2</v>
      </c>
      <c r="EY140" s="7">
        <v>7.1428571400000002E-2</v>
      </c>
      <c r="EZ140" s="7">
        <v>8.5714285700000004E-2</v>
      </c>
      <c r="FA140" s="7">
        <v>0.1</v>
      </c>
      <c r="FB140" s="7">
        <v>8.5714285700000004E-2</v>
      </c>
      <c r="FC140" s="7">
        <v>8.5714285700000004E-2</v>
      </c>
      <c r="FD140" s="7">
        <v>2.890625</v>
      </c>
      <c r="FE140" s="7">
        <v>3.3384615384999998</v>
      </c>
      <c r="FF140" s="7">
        <v>3.4461538462000001</v>
      </c>
      <c r="FG140" s="7">
        <v>3.4545454544999998</v>
      </c>
      <c r="FH140" s="7">
        <v>3.6461538461999998</v>
      </c>
      <c r="FI140" s="7">
        <v>3.5625</v>
      </c>
      <c r="FJ140" s="7">
        <v>3.3650793651000002</v>
      </c>
      <c r="FK140" s="7">
        <v>3.484375</v>
      </c>
      <c r="FL140" s="7">
        <v>3.265625</v>
      </c>
      <c r="FM140" s="7">
        <v>0</v>
      </c>
      <c r="FN140" s="7">
        <v>0</v>
      </c>
      <c r="FO140" s="7">
        <v>4.2857142899999999E-2</v>
      </c>
      <c r="FP140" s="7">
        <v>1.42857143E-2</v>
      </c>
      <c r="FQ140" s="7">
        <v>2.85714286E-2</v>
      </c>
      <c r="FR140" s="7">
        <v>4.2857142899999999E-2</v>
      </c>
      <c r="FS140" s="7">
        <v>7.1428571400000002E-2</v>
      </c>
      <c r="FT140" s="7">
        <v>0.22857142859999999</v>
      </c>
      <c r="FU140" s="7">
        <v>0.12857142860000001</v>
      </c>
      <c r="FV140" s="7">
        <v>0.3</v>
      </c>
      <c r="FW140" s="7">
        <v>0.14285714290000001</v>
      </c>
      <c r="FX140" s="7">
        <v>0.5571428571</v>
      </c>
      <c r="FY140" s="7">
        <v>0.5</v>
      </c>
      <c r="FZ140" s="7">
        <v>0.18571428570000001</v>
      </c>
      <c r="GA140" s="7">
        <v>0.1</v>
      </c>
      <c r="GB140" s="7">
        <v>0.12857142860000001</v>
      </c>
      <c r="GC140" s="7">
        <v>0.21428571430000001</v>
      </c>
      <c r="GD140" s="7">
        <v>4.2857142899999999E-2</v>
      </c>
      <c r="GE140" s="7">
        <v>7.1428571400000002E-2</v>
      </c>
      <c r="GF140" s="7">
        <v>0.21428571430000001</v>
      </c>
      <c r="GG140" s="7">
        <v>0.1</v>
      </c>
      <c r="GH140" s="7">
        <v>0.1</v>
      </c>
      <c r="GI140" s="7">
        <v>0.24285714289999999</v>
      </c>
      <c r="GJ140" s="7">
        <v>0.2</v>
      </c>
      <c r="GK140" s="7">
        <v>0.2</v>
      </c>
      <c r="GL140" s="7">
        <v>0.14285714290000001</v>
      </c>
      <c r="GM140" s="7">
        <v>0</v>
      </c>
      <c r="GN140" s="7">
        <v>1.42857143E-2</v>
      </c>
      <c r="GO140" s="7">
        <v>1.42857143E-2</v>
      </c>
      <c r="GP140" s="7">
        <v>1.42857143E-2</v>
      </c>
      <c r="GQ140" s="7">
        <v>8.5714285700000004E-2</v>
      </c>
      <c r="GR140" s="7">
        <v>2.85714286E-2</v>
      </c>
      <c r="GS140" s="7">
        <v>0.22857142859999999</v>
      </c>
      <c r="GT140" s="7">
        <v>0.18571428570000001</v>
      </c>
      <c r="GU140" s="7">
        <v>0.2</v>
      </c>
      <c r="GV140" s="7">
        <v>0.2</v>
      </c>
      <c r="GW140" s="7">
        <v>0.18571428570000001</v>
      </c>
      <c r="GX140" s="7">
        <v>0.2</v>
      </c>
      <c r="GY140" s="7">
        <v>0.37142857140000002</v>
      </c>
      <c r="GZ140" s="7">
        <v>0.4714285714</v>
      </c>
      <c r="HA140" s="7">
        <v>0.4142857143</v>
      </c>
      <c r="HB140" s="7">
        <v>0.4</v>
      </c>
      <c r="HC140" s="7">
        <v>0.37142857140000002</v>
      </c>
      <c r="HD140" s="7">
        <v>0.48571428570000003</v>
      </c>
      <c r="HE140" s="7">
        <v>0.24285714289999999</v>
      </c>
      <c r="HF140" s="7">
        <v>0.18571428570000001</v>
      </c>
      <c r="HG140" s="7">
        <v>0.21428571430000001</v>
      </c>
      <c r="HH140" s="7">
        <v>0.21428571430000001</v>
      </c>
      <c r="HI140" s="7">
        <v>0.21428571430000001</v>
      </c>
      <c r="HJ140" s="7">
        <v>0.15714285710000001</v>
      </c>
      <c r="HK140" s="7">
        <v>5.71428571E-2</v>
      </c>
      <c r="HL140" s="7">
        <v>4.2857142899999999E-2</v>
      </c>
      <c r="HM140" s="7">
        <v>7.1428571400000002E-2</v>
      </c>
      <c r="HN140" s="7">
        <v>7.1428571400000002E-2</v>
      </c>
      <c r="HO140" s="7">
        <v>5.71428571E-2</v>
      </c>
      <c r="HP140" s="7">
        <v>4.2857142899999999E-2</v>
      </c>
      <c r="HQ140" s="7">
        <v>0.1</v>
      </c>
      <c r="HR140" s="7">
        <v>0.1</v>
      </c>
      <c r="HS140" s="7">
        <v>8.5714285700000004E-2</v>
      </c>
      <c r="HT140" s="7">
        <v>0.1</v>
      </c>
      <c r="HU140" s="7">
        <v>8.5714285700000004E-2</v>
      </c>
      <c r="HV140" s="7">
        <v>8.5714285700000004E-2</v>
      </c>
      <c r="HW140" s="7">
        <v>1.42857143E-2</v>
      </c>
      <c r="HX140" s="7">
        <v>1.42857143E-2</v>
      </c>
      <c r="HY140" s="7">
        <v>4.2857142899999999E-2</v>
      </c>
      <c r="HZ140" s="7">
        <v>8.5714285700000004E-2</v>
      </c>
      <c r="IA140" s="7">
        <v>0.18571428570000001</v>
      </c>
      <c r="IB140" s="7">
        <v>0.11428571429999999</v>
      </c>
      <c r="IC140" s="7">
        <v>0.14285714290000001</v>
      </c>
      <c r="ID140" s="7">
        <v>0.21428571430000001</v>
      </c>
      <c r="IE140" s="7">
        <v>0.35714285709999999</v>
      </c>
      <c r="IF140" s="7">
        <v>0.28571428570000001</v>
      </c>
      <c r="IG140" s="7">
        <v>0.32857142859999999</v>
      </c>
      <c r="IH140" s="7">
        <v>0.3</v>
      </c>
      <c r="II140" s="7">
        <v>0.34285714290000002</v>
      </c>
      <c r="IJ140" s="7">
        <v>0.5</v>
      </c>
      <c r="IK140" s="7">
        <v>0.38571428569999999</v>
      </c>
      <c r="IL140" s="7">
        <v>0.28571428570000001</v>
      </c>
      <c r="IM140" s="7">
        <v>0.1</v>
      </c>
      <c r="IN140" s="7">
        <v>8.5714285700000004E-2</v>
      </c>
      <c r="IO140" s="7">
        <v>0.1</v>
      </c>
      <c r="IP140" s="7">
        <v>0.11428571429999999</v>
      </c>
      <c r="IQ140" s="7">
        <v>3.1428571429000001</v>
      </c>
      <c r="IR140" s="7">
        <v>3.390625</v>
      </c>
      <c r="IS140" s="7">
        <v>3.1746031746000001</v>
      </c>
      <c r="IT140" s="7">
        <v>2.8870967742000002</v>
      </c>
      <c r="IU140" s="7" t="s">
        <v>1081</v>
      </c>
      <c r="IW140" s="7">
        <v>70</v>
      </c>
      <c r="IX140" s="7">
        <v>83</v>
      </c>
      <c r="IY140" s="7">
        <v>489</v>
      </c>
    </row>
    <row r="141" spans="1:259" x14ac:dyDescent="0.25">
      <c r="A141" s="7">
        <v>609678</v>
      </c>
      <c r="B141" s="7" t="s">
        <v>362</v>
      </c>
      <c r="D141" s="7" t="s">
        <v>55</v>
      </c>
      <c r="E141" s="7" t="s">
        <v>53</v>
      </c>
      <c r="M141" s="7" t="s">
        <v>50</v>
      </c>
      <c r="N141" s="7">
        <v>20.044543430000001</v>
      </c>
      <c r="O141" s="7">
        <v>321</v>
      </c>
      <c r="P141" s="7">
        <v>321</v>
      </c>
      <c r="Q141" s="7">
        <v>200</v>
      </c>
      <c r="R141" s="7">
        <v>30</v>
      </c>
      <c r="S141" s="7">
        <v>22</v>
      </c>
      <c r="T141" s="7">
        <v>36</v>
      </c>
      <c r="U141" s="7">
        <v>0</v>
      </c>
      <c r="V141" s="7">
        <v>1</v>
      </c>
      <c r="W141" s="7">
        <v>11</v>
      </c>
      <c r="X141" s="7">
        <v>19</v>
      </c>
      <c r="Y141" s="7">
        <v>2.8037383200000002E-2</v>
      </c>
      <c r="Z141" s="7">
        <v>1.5576324000000001E-2</v>
      </c>
      <c r="AA141" s="7">
        <v>6.2305295999999996E-3</v>
      </c>
      <c r="AB141" s="7">
        <v>9.3457943999999994E-3</v>
      </c>
      <c r="AC141" s="7">
        <v>2.8037383200000002E-2</v>
      </c>
      <c r="AD141" s="7">
        <v>0.10591900310000001</v>
      </c>
      <c r="AE141" s="7">
        <v>0.1028037383</v>
      </c>
      <c r="AF141" s="7">
        <v>7.1651090299999998E-2</v>
      </c>
      <c r="AG141" s="7">
        <v>7.1651090299999998E-2</v>
      </c>
      <c r="AH141" s="7">
        <v>3.1152648000000002E-2</v>
      </c>
      <c r="AI141" s="7">
        <v>0.1277258567</v>
      </c>
      <c r="AJ141" s="7">
        <v>0.20872274139999999</v>
      </c>
      <c r="AK141" s="7">
        <v>0.38629283489999999</v>
      </c>
      <c r="AL141" s="7">
        <v>0.28660436140000001</v>
      </c>
      <c r="AM141" s="7">
        <v>0.38317757009999998</v>
      </c>
      <c r="AN141" s="7">
        <v>0.199376947</v>
      </c>
      <c r="AO141" s="7">
        <v>0.3676012461</v>
      </c>
      <c r="AP141" s="7">
        <v>0.3582554517</v>
      </c>
      <c r="AQ141" s="7">
        <v>5.6074766400000003E-2</v>
      </c>
      <c r="AR141" s="7">
        <v>1.5576324000000001E-2</v>
      </c>
      <c r="AS141" s="7">
        <v>2.4922118399999998E-2</v>
      </c>
      <c r="AT141" s="7">
        <v>1.5576324000000001E-2</v>
      </c>
      <c r="AU141" s="7">
        <v>9.3457943999999994E-3</v>
      </c>
      <c r="AV141" s="7">
        <v>1.8691588799999999E-2</v>
      </c>
      <c r="AW141" s="7">
        <v>0.42679127729999999</v>
      </c>
      <c r="AX141" s="7">
        <v>0.61059190029999999</v>
      </c>
      <c r="AY141" s="7">
        <v>0.51401869160000002</v>
      </c>
      <c r="AZ141" s="7">
        <v>0.74454828660000005</v>
      </c>
      <c r="BA141" s="7">
        <v>0.46728971959999999</v>
      </c>
      <c r="BB141" s="7">
        <v>0.30841121500000002</v>
      </c>
      <c r="BC141" s="7">
        <v>3.2838283827999999</v>
      </c>
      <c r="BD141" s="7">
        <v>3.5158227848000001</v>
      </c>
      <c r="BE141" s="7">
        <v>3.4408945687000001</v>
      </c>
      <c r="BF141" s="7">
        <v>3.7056962025</v>
      </c>
      <c r="BG141" s="7">
        <v>3.2861635219999998</v>
      </c>
      <c r="BH141" s="7">
        <v>2.8857142857000002</v>
      </c>
      <c r="BI141" s="7">
        <v>6.2305295999999996E-3</v>
      </c>
      <c r="BJ141" s="7">
        <v>6.2305295999999996E-3</v>
      </c>
      <c r="BK141" s="7">
        <v>9.3457943999999994E-3</v>
      </c>
      <c r="BL141" s="7">
        <v>6.2305295999999996E-3</v>
      </c>
      <c r="BM141" s="7">
        <v>0</v>
      </c>
      <c r="BN141" s="7">
        <v>2.1806853599999999E-2</v>
      </c>
      <c r="BO141" s="7">
        <v>0.1246105919</v>
      </c>
      <c r="BP141" s="7">
        <v>0.3177570093</v>
      </c>
      <c r="BQ141" s="7">
        <v>0.1900311526</v>
      </c>
      <c r="BR141" s="7">
        <v>3.7383177599999998E-2</v>
      </c>
      <c r="BS141" s="7">
        <v>3.7383177599999998E-2</v>
      </c>
      <c r="BT141" s="7">
        <v>5.29595016E-2</v>
      </c>
      <c r="BU141" s="7">
        <v>7.1651090299999998E-2</v>
      </c>
      <c r="BV141" s="7">
        <v>4.0498442400000001E-2</v>
      </c>
      <c r="BW141" s="7">
        <v>7.4766355100000001E-2</v>
      </c>
      <c r="BX141" s="7">
        <v>0.21183800620000001</v>
      </c>
      <c r="BY141" s="7">
        <v>0.2242990654</v>
      </c>
      <c r="BZ141" s="7">
        <v>0.21806853579999999</v>
      </c>
      <c r="CA141" s="7">
        <v>3.6064516128999999</v>
      </c>
      <c r="CB141" s="7">
        <v>3.5063291139000001</v>
      </c>
      <c r="CC141" s="7">
        <v>3.4358974358999999</v>
      </c>
      <c r="CD141" s="7">
        <v>3.5063291139000001</v>
      </c>
      <c r="CE141" s="7">
        <v>3.5477707006000001</v>
      </c>
      <c r="CF141" s="7">
        <v>3.4057507987000002</v>
      </c>
      <c r="CG141" s="7">
        <v>2.8793650793999999</v>
      </c>
      <c r="CH141" s="7">
        <v>2.3578274760000002</v>
      </c>
      <c r="CI141" s="7">
        <v>2.7229299362999999</v>
      </c>
      <c r="CJ141" s="7">
        <v>0.28660436140000001</v>
      </c>
      <c r="CK141" s="7">
        <v>0.39252336450000003</v>
      </c>
      <c r="CL141" s="7">
        <v>0.41433021809999998</v>
      </c>
      <c r="CM141" s="7">
        <v>0.32398753889999998</v>
      </c>
      <c r="CN141" s="7">
        <v>0.36137071650000002</v>
      </c>
      <c r="CO141" s="7">
        <v>0.36448598129999998</v>
      </c>
      <c r="CP141" s="7">
        <v>0.30218068539999998</v>
      </c>
      <c r="CQ141" s="7">
        <v>0.199376947</v>
      </c>
      <c r="CR141" s="7">
        <v>0.24299065419999999</v>
      </c>
      <c r="CS141" s="7">
        <v>3.4267912800000001E-2</v>
      </c>
      <c r="CT141" s="7">
        <v>1.5576324000000001E-2</v>
      </c>
      <c r="CU141" s="7">
        <v>2.8037383200000002E-2</v>
      </c>
      <c r="CV141" s="7">
        <v>1.5576324000000001E-2</v>
      </c>
      <c r="CW141" s="7">
        <v>2.1806853599999999E-2</v>
      </c>
      <c r="CX141" s="7">
        <v>2.4922118399999998E-2</v>
      </c>
      <c r="CY141" s="7">
        <v>1.8691588799999999E-2</v>
      </c>
      <c r="CZ141" s="7">
        <v>2.4922118399999998E-2</v>
      </c>
      <c r="DA141" s="7">
        <v>2.1806853599999999E-2</v>
      </c>
      <c r="DB141" s="7">
        <v>0.63551401870000002</v>
      </c>
      <c r="DC141" s="7">
        <v>0.54828660439999999</v>
      </c>
      <c r="DD141" s="7">
        <v>0.49532710279999997</v>
      </c>
      <c r="DE141" s="7">
        <v>0.58255451709999995</v>
      </c>
      <c r="DF141" s="7">
        <v>0.57632398750000002</v>
      </c>
      <c r="DG141" s="7">
        <v>0.51401869160000002</v>
      </c>
      <c r="DH141" s="7">
        <v>0.34267912769999997</v>
      </c>
      <c r="DI141" s="7">
        <v>0.23364485979999999</v>
      </c>
      <c r="DJ141" s="7">
        <v>0.3271028037</v>
      </c>
      <c r="DK141" s="7">
        <v>0.10591900310000001</v>
      </c>
      <c r="DL141" s="7">
        <v>0</v>
      </c>
      <c r="DM141" s="7">
        <v>6.2305295999999996E-3</v>
      </c>
      <c r="DN141" s="7">
        <v>2.4922118399999998E-2</v>
      </c>
      <c r="DO141" s="7">
        <v>3.1152647999999998E-3</v>
      </c>
      <c r="DP141" s="7">
        <v>1.2461059199999999E-2</v>
      </c>
      <c r="DQ141" s="7">
        <v>7.4766355100000001E-2</v>
      </c>
      <c r="DR141" s="7">
        <v>9.3457943999999994E-3</v>
      </c>
      <c r="DS141" s="7">
        <v>9.3457943999999994E-3</v>
      </c>
      <c r="DT141" s="7">
        <v>9.3457943900000007E-2</v>
      </c>
      <c r="DU141" s="7">
        <v>4.9844236799999997E-2</v>
      </c>
      <c r="DV141" s="7">
        <v>3.1152648000000002E-2</v>
      </c>
      <c r="DW141" s="7">
        <v>8.0996884699999994E-2</v>
      </c>
      <c r="DX141" s="7">
        <v>6.5420560700000005E-2</v>
      </c>
      <c r="DY141" s="7">
        <v>0.12149532709999999</v>
      </c>
      <c r="DZ141" s="7">
        <v>0.1900311526</v>
      </c>
      <c r="EA141" s="7">
        <v>5.6074766400000003E-2</v>
      </c>
      <c r="EB141" s="7">
        <v>1.8691588799999999E-2</v>
      </c>
      <c r="EC141" s="7">
        <v>0.42679127729999999</v>
      </c>
      <c r="ED141" s="7">
        <v>0.57632398750000002</v>
      </c>
      <c r="EE141" s="7">
        <v>0.40186915890000002</v>
      </c>
      <c r="EF141" s="7">
        <v>0.3052959502</v>
      </c>
      <c r="EG141" s="7">
        <v>0.3271028037</v>
      </c>
      <c r="EH141" s="7">
        <v>0.4080996885</v>
      </c>
      <c r="EI141" s="7">
        <v>0.38006230530000001</v>
      </c>
      <c r="EJ141" s="7">
        <v>0.47663551399999998</v>
      </c>
      <c r="EK141" s="7">
        <v>0.51401869160000002</v>
      </c>
      <c r="EL141" s="7">
        <v>0.33333333329999998</v>
      </c>
      <c r="EM141" s="7">
        <v>0.3676012461</v>
      </c>
      <c r="EN141" s="7">
        <v>0.55451713400000002</v>
      </c>
      <c r="EO141" s="7">
        <v>0.58255451709999995</v>
      </c>
      <c r="EP141" s="7">
        <v>0.59813084110000003</v>
      </c>
      <c r="EQ141" s="7">
        <v>0.45171339560000001</v>
      </c>
      <c r="ER141" s="7">
        <v>0.32087227410000002</v>
      </c>
      <c r="ES141" s="7">
        <v>0.44548286599999998</v>
      </c>
      <c r="ET141" s="7">
        <v>0.43302180689999997</v>
      </c>
      <c r="EU141" s="7">
        <v>4.0498442400000001E-2</v>
      </c>
      <c r="EV141" s="7">
        <v>6.2305295999999996E-3</v>
      </c>
      <c r="EW141" s="7">
        <v>6.2305295999999996E-3</v>
      </c>
      <c r="EX141" s="7">
        <v>6.2305295999999996E-3</v>
      </c>
      <c r="EY141" s="7">
        <v>6.2305295999999996E-3</v>
      </c>
      <c r="EZ141" s="7">
        <v>6.2305295999999996E-3</v>
      </c>
      <c r="FA141" s="7">
        <v>3.4267912800000001E-2</v>
      </c>
      <c r="FB141" s="7">
        <v>1.2461059199999999E-2</v>
      </c>
      <c r="FC141" s="7">
        <v>2.4922118399999998E-2</v>
      </c>
      <c r="FD141" s="7">
        <v>3.0292207792000001</v>
      </c>
      <c r="FE141" s="7">
        <v>3.3197492163</v>
      </c>
      <c r="FF141" s="7">
        <v>3.5141065830999998</v>
      </c>
      <c r="FG141" s="7">
        <v>3.4545454544999998</v>
      </c>
      <c r="FH141" s="7">
        <v>3.5297805643000002</v>
      </c>
      <c r="FI141" s="7">
        <v>3.3072100312999999</v>
      </c>
      <c r="FJ141" s="7">
        <v>2.9806451613</v>
      </c>
      <c r="FK141" s="7">
        <v>3.3753943218</v>
      </c>
      <c r="FL141" s="7">
        <v>3.4057507987000002</v>
      </c>
      <c r="FM141" s="7">
        <v>3.1152647999999998E-3</v>
      </c>
      <c r="FN141" s="7">
        <v>9.3457943999999994E-3</v>
      </c>
      <c r="FO141" s="7">
        <v>6.2305295999999996E-3</v>
      </c>
      <c r="FP141" s="7">
        <v>1.8691588799999999E-2</v>
      </c>
      <c r="FQ141" s="7">
        <v>2.4922118399999998E-2</v>
      </c>
      <c r="FR141" s="7">
        <v>1.5576324000000001E-2</v>
      </c>
      <c r="FS141" s="7">
        <v>3.7383177599999998E-2</v>
      </c>
      <c r="FT141" s="7">
        <v>9.6573208699999996E-2</v>
      </c>
      <c r="FU141" s="7">
        <v>0.15576323989999999</v>
      </c>
      <c r="FV141" s="7">
        <v>0.61993769470000004</v>
      </c>
      <c r="FW141" s="7">
        <v>1.2461059199999999E-2</v>
      </c>
      <c r="FX141" s="7">
        <v>0.69781931460000002</v>
      </c>
      <c r="FY141" s="7">
        <v>0.64797507789999997</v>
      </c>
      <c r="FZ141" s="7">
        <v>0.15576323989999999</v>
      </c>
      <c r="GA141" s="7">
        <v>0.16510903430000001</v>
      </c>
      <c r="GB141" s="7">
        <v>0.23364485979999999</v>
      </c>
      <c r="GC141" s="7">
        <v>0.34579439249999999</v>
      </c>
      <c r="GD141" s="7">
        <v>6.2305296000000003E-2</v>
      </c>
      <c r="GE141" s="7">
        <v>5.6074766400000003E-2</v>
      </c>
      <c r="GF141" s="7">
        <v>0.33333333329999998</v>
      </c>
      <c r="GG141" s="7">
        <v>1.5576324000000001E-2</v>
      </c>
      <c r="GH141" s="7">
        <v>2.4922118399999998E-2</v>
      </c>
      <c r="GI141" s="7">
        <v>0.1526479751</v>
      </c>
      <c r="GJ141" s="7">
        <v>5.91900312E-2</v>
      </c>
      <c r="GK141" s="7">
        <v>3.7383177599999998E-2</v>
      </c>
      <c r="GL141" s="7">
        <v>1.2461059199999999E-2</v>
      </c>
      <c r="GM141" s="7">
        <v>3.1152647999999998E-3</v>
      </c>
      <c r="GN141" s="7">
        <v>1.2461059199999999E-2</v>
      </c>
      <c r="GO141" s="7">
        <v>6.2305295999999996E-3</v>
      </c>
      <c r="GP141" s="7">
        <v>6.2305295999999996E-3</v>
      </c>
      <c r="GQ141" s="7">
        <v>0.14641744549999999</v>
      </c>
      <c r="GR141" s="7">
        <v>1.2461059199999999E-2</v>
      </c>
      <c r="GS141" s="7">
        <v>0.18068535829999999</v>
      </c>
      <c r="GT141" s="7">
        <v>0.24610591900000001</v>
      </c>
      <c r="GU141" s="7">
        <v>0.20872274139999999</v>
      </c>
      <c r="GV141" s="7">
        <v>0.14018691589999999</v>
      </c>
      <c r="GW141" s="7">
        <v>0.4080996885</v>
      </c>
      <c r="GX141" s="7">
        <v>0.23364485979999999</v>
      </c>
      <c r="GY141" s="7">
        <v>0.71962616820000003</v>
      </c>
      <c r="GZ141" s="7">
        <v>0.62928348909999998</v>
      </c>
      <c r="HA141" s="7">
        <v>0.66978193149999998</v>
      </c>
      <c r="HB141" s="7">
        <v>0.79750778820000001</v>
      </c>
      <c r="HC141" s="7">
        <v>0.1838006231</v>
      </c>
      <c r="HD141" s="7">
        <v>0.6947040498</v>
      </c>
      <c r="HE141" s="7">
        <v>7.7881619900000004E-2</v>
      </c>
      <c r="HF141" s="7">
        <v>9.3457943900000007E-2</v>
      </c>
      <c r="HG141" s="7">
        <v>0.1028037383</v>
      </c>
      <c r="HH141" s="7">
        <v>3.7383177599999998E-2</v>
      </c>
      <c r="HI141" s="7">
        <v>0.21183800620000001</v>
      </c>
      <c r="HJ141" s="7">
        <v>4.6728972000000001E-2</v>
      </c>
      <c r="HK141" s="7">
        <v>1.2461059199999999E-2</v>
      </c>
      <c r="HL141" s="7">
        <v>1.5576324000000001E-2</v>
      </c>
      <c r="HM141" s="7">
        <v>6.2305295999999996E-3</v>
      </c>
      <c r="HN141" s="7">
        <v>9.3457943999999994E-3</v>
      </c>
      <c r="HO141" s="7">
        <v>4.0498442400000001E-2</v>
      </c>
      <c r="HP141" s="7">
        <v>3.1152647999999998E-3</v>
      </c>
      <c r="HQ141" s="7">
        <v>6.2305295999999996E-3</v>
      </c>
      <c r="HR141" s="7">
        <v>3.1152647999999998E-3</v>
      </c>
      <c r="HS141" s="7">
        <v>6.2305295999999996E-3</v>
      </c>
      <c r="HT141" s="7">
        <v>9.3457943999999994E-3</v>
      </c>
      <c r="HU141" s="7">
        <v>9.3457943999999994E-3</v>
      </c>
      <c r="HV141" s="7">
        <v>9.3457943999999994E-3</v>
      </c>
      <c r="HW141" s="7">
        <v>1.2461059199999999E-2</v>
      </c>
      <c r="HX141" s="7">
        <v>1.2461059199999999E-2</v>
      </c>
      <c r="HY141" s="7">
        <v>1.8691588799999999E-2</v>
      </c>
      <c r="HZ141" s="7">
        <v>3.4267912800000001E-2</v>
      </c>
      <c r="IA141" s="7">
        <v>8.4112149499999997E-2</v>
      </c>
      <c r="IB141" s="7">
        <v>4.9844236799999997E-2</v>
      </c>
      <c r="IC141" s="7">
        <v>0.1246105919</v>
      </c>
      <c r="ID141" s="7">
        <v>0.1682242991</v>
      </c>
      <c r="IE141" s="7">
        <v>0.43302180689999997</v>
      </c>
      <c r="IF141" s="7">
        <v>0.34579439249999999</v>
      </c>
      <c r="IG141" s="7">
        <v>0.34267912769999997</v>
      </c>
      <c r="IH141" s="7">
        <v>0.37071651090000002</v>
      </c>
      <c r="II141" s="7">
        <v>0.45482866039999997</v>
      </c>
      <c r="IJ141" s="7">
        <v>0.56074766359999995</v>
      </c>
      <c r="IK141" s="7">
        <v>0.50155763239999995</v>
      </c>
      <c r="IL141" s="7">
        <v>0.41121495330000002</v>
      </c>
      <c r="IM141" s="7">
        <v>1.5576324000000001E-2</v>
      </c>
      <c r="IN141" s="7">
        <v>3.1152648000000002E-2</v>
      </c>
      <c r="IO141" s="7">
        <v>1.2461059199999999E-2</v>
      </c>
      <c r="IP141" s="7">
        <v>1.5576324000000001E-2</v>
      </c>
      <c r="IQ141" s="7">
        <v>3.3512658227999998</v>
      </c>
      <c r="IR141" s="7">
        <v>3.5016077170000002</v>
      </c>
      <c r="IS141" s="7">
        <v>3.3438485804</v>
      </c>
      <c r="IT141" s="7">
        <v>3.1772151899000001</v>
      </c>
      <c r="IU141" s="7" t="s">
        <v>1082</v>
      </c>
      <c r="IW141" s="7">
        <v>321</v>
      </c>
      <c r="IX141" s="7">
        <v>360</v>
      </c>
      <c r="IY141" s="7">
        <v>1796</v>
      </c>
    </row>
    <row r="142" spans="1:259" x14ac:dyDescent="0.25">
      <c r="A142" s="7">
        <v>609679</v>
      </c>
      <c r="B142" s="7" t="s">
        <v>553</v>
      </c>
      <c r="D142" s="7" t="s">
        <v>106</v>
      </c>
      <c r="E142" s="7" t="s">
        <v>53</v>
      </c>
      <c r="M142" s="7" t="s">
        <v>50</v>
      </c>
      <c r="N142" s="7">
        <v>7.3855243700000003E-2</v>
      </c>
      <c r="O142" s="7">
        <v>1</v>
      </c>
      <c r="P142" s="7">
        <v>1</v>
      </c>
      <c r="Q142" s="7">
        <v>1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1</v>
      </c>
      <c r="AX142" s="7">
        <v>1</v>
      </c>
      <c r="AY142" s="7">
        <v>1</v>
      </c>
      <c r="AZ142" s="7">
        <v>1</v>
      </c>
      <c r="BA142" s="7">
        <v>1</v>
      </c>
      <c r="BB142" s="7">
        <v>1</v>
      </c>
      <c r="BC142" s="7">
        <v>4</v>
      </c>
      <c r="BD142" s="7">
        <v>4</v>
      </c>
      <c r="BE142" s="7">
        <v>4</v>
      </c>
      <c r="BF142" s="7">
        <v>4</v>
      </c>
      <c r="BG142" s="7">
        <v>4</v>
      </c>
      <c r="BH142" s="7">
        <v>4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0</v>
      </c>
      <c r="BX142" s="7">
        <v>0</v>
      </c>
      <c r="BY142" s="7">
        <v>0</v>
      </c>
      <c r="BZ142" s="7">
        <v>0</v>
      </c>
      <c r="CA142" s="7">
        <v>4</v>
      </c>
      <c r="CB142" s="7">
        <v>4</v>
      </c>
      <c r="CC142" s="7">
        <v>4</v>
      </c>
      <c r="CD142" s="7">
        <v>4</v>
      </c>
      <c r="CE142" s="7">
        <v>4</v>
      </c>
      <c r="CF142" s="7">
        <v>4</v>
      </c>
      <c r="CG142" s="7">
        <v>4</v>
      </c>
      <c r="CH142" s="7">
        <v>4</v>
      </c>
      <c r="CI142" s="7">
        <v>4</v>
      </c>
      <c r="CJ142" s="7">
        <v>0</v>
      </c>
      <c r="CK142" s="7">
        <v>0</v>
      </c>
      <c r="CL142" s="7">
        <v>0</v>
      </c>
      <c r="CM142" s="7">
        <v>0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1</v>
      </c>
      <c r="DC142" s="7">
        <v>1</v>
      </c>
      <c r="DD142" s="7">
        <v>1</v>
      </c>
      <c r="DE142" s="7">
        <v>1</v>
      </c>
      <c r="DF142" s="7">
        <v>1</v>
      </c>
      <c r="DG142" s="7">
        <v>1</v>
      </c>
      <c r="DH142" s="7">
        <v>1</v>
      </c>
      <c r="DI142" s="7">
        <v>1</v>
      </c>
      <c r="DJ142" s="7">
        <v>1</v>
      </c>
      <c r="DK142" s="7">
        <v>0</v>
      </c>
      <c r="DL142" s="7">
        <v>0</v>
      </c>
      <c r="DM142" s="7">
        <v>0</v>
      </c>
      <c r="DN142" s="7">
        <v>0</v>
      </c>
      <c r="DO142" s="7">
        <v>0</v>
      </c>
      <c r="DP142" s="7">
        <v>0</v>
      </c>
      <c r="DQ142" s="7">
        <v>0</v>
      </c>
      <c r="DR142" s="7">
        <v>0</v>
      </c>
      <c r="DS142" s="7">
        <v>0</v>
      </c>
      <c r="DT142" s="7">
        <v>0</v>
      </c>
      <c r="DU142" s="7">
        <v>0</v>
      </c>
      <c r="DV142" s="7">
        <v>0</v>
      </c>
      <c r="DW142" s="7">
        <v>0</v>
      </c>
      <c r="DX142" s="7">
        <v>0</v>
      </c>
      <c r="DY142" s="7">
        <v>0</v>
      </c>
      <c r="DZ142" s="7">
        <v>0</v>
      </c>
      <c r="EA142" s="7">
        <v>0</v>
      </c>
      <c r="EB142" s="7">
        <v>0</v>
      </c>
      <c r="EC142" s="7">
        <v>0</v>
      </c>
      <c r="ED142" s="7">
        <v>0</v>
      </c>
      <c r="EE142" s="7">
        <v>0</v>
      </c>
      <c r="EF142" s="7">
        <v>0</v>
      </c>
      <c r="EG142" s="7">
        <v>0</v>
      </c>
      <c r="EH142" s="7">
        <v>0</v>
      </c>
      <c r="EI142" s="7">
        <v>0</v>
      </c>
      <c r="EJ142" s="7">
        <v>0</v>
      </c>
      <c r="EK142" s="7">
        <v>0</v>
      </c>
      <c r="EL142" s="7">
        <v>1</v>
      </c>
      <c r="EM142" s="7">
        <v>1</v>
      </c>
      <c r="EN142" s="7">
        <v>1</v>
      </c>
      <c r="EO142" s="7">
        <v>1</v>
      </c>
      <c r="EP142" s="7">
        <v>1</v>
      </c>
      <c r="EQ142" s="7">
        <v>1</v>
      </c>
      <c r="ER142" s="7">
        <v>1</v>
      </c>
      <c r="ES142" s="7">
        <v>1</v>
      </c>
      <c r="ET142" s="7">
        <v>1</v>
      </c>
      <c r="EU142" s="7">
        <v>0</v>
      </c>
      <c r="EV142" s="7">
        <v>0</v>
      </c>
      <c r="EW142" s="7">
        <v>0</v>
      </c>
      <c r="EX142" s="7">
        <v>0</v>
      </c>
      <c r="EY142" s="7">
        <v>0</v>
      </c>
      <c r="EZ142" s="7">
        <v>0</v>
      </c>
      <c r="FA142" s="7">
        <v>0</v>
      </c>
      <c r="FB142" s="7">
        <v>0</v>
      </c>
      <c r="FC142" s="7">
        <v>0</v>
      </c>
      <c r="FD142" s="7">
        <v>4</v>
      </c>
      <c r="FE142" s="7">
        <v>4</v>
      </c>
      <c r="FF142" s="7">
        <v>4</v>
      </c>
      <c r="FG142" s="7">
        <v>4</v>
      </c>
      <c r="FH142" s="7">
        <v>4</v>
      </c>
      <c r="FI142" s="7">
        <v>4</v>
      </c>
      <c r="FJ142" s="7">
        <v>4</v>
      </c>
      <c r="FK142" s="7">
        <v>4</v>
      </c>
      <c r="FL142" s="7">
        <v>4</v>
      </c>
      <c r="FM142" s="7">
        <v>0</v>
      </c>
      <c r="FN142" s="7">
        <v>0</v>
      </c>
      <c r="FO142" s="7">
        <v>0</v>
      </c>
      <c r="FP142" s="7">
        <v>0</v>
      </c>
      <c r="FQ142" s="7">
        <v>0</v>
      </c>
      <c r="FR142" s="7">
        <v>0</v>
      </c>
      <c r="FS142" s="7">
        <v>0</v>
      </c>
      <c r="FT142" s="7">
        <v>0</v>
      </c>
      <c r="FU142" s="7">
        <v>1</v>
      </c>
      <c r="FV142" s="7">
        <v>0</v>
      </c>
      <c r="FW142" s="7">
        <v>0</v>
      </c>
      <c r="FX142" s="7">
        <v>0</v>
      </c>
      <c r="FY142" s="7">
        <v>0</v>
      </c>
      <c r="FZ142" s="7">
        <v>0</v>
      </c>
      <c r="GA142" s="7">
        <v>0</v>
      </c>
      <c r="GB142" s="7">
        <v>0</v>
      </c>
      <c r="GC142" s="7">
        <v>0</v>
      </c>
      <c r="GD142" s="7">
        <v>0</v>
      </c>
      <c r="GE142" s="7">
        <v>0</v>
      </c>
      <c r="GF142" s="7">
        <v>0</v>
      </c>
      <c r="GG142" s="7">
        <v>1</v>
      </c>
      <c r="GH142" s="7">
        <v>1</v>
      </c>
      <c r="GI142" s="7">
        <v>1</v>
      </c>
      <c r="GJ142" s="7">
        <v>0</v>
      </c>
      <c r="GK142" s="7">
        <v>0</v>
      </c>
      <c r="GL142" s="7">
        <v>0</v>
      </c>
      <c r="GM142" s="7">
        <v>0</v>
      </c>
      <c r="GN142" s="7">
        <v>0</v>
      </c>
      <c r="GO142" s="7">
        <v>0</v>
      </c>
      <c r="GP142" s="7">
        <v>0</v>
      </c>
      <c r="GQ142" s="7">
        <v>0</v>
      </c>
      <c r="GR142" s="7">
        <v>0</v>
      </c>
      <c r="GS142" s="7">
        <v>0</v>
      </c>
      <c r="GT142" s="7">
        <v>0</v>
      </c>
      <c r="GU142" s="7">
        <v>0</v>
      </c>
      <c r="GV142" s="7">
        <v>0</v>
      </c>
      <c r="GW142" s="7">
        <v>0</v>
      </c>
      <c r="GX142" s="7">
        <v>0</v>
      </c>
      <c r="GY142" s="7">
        <v>1</v>
      </c>
      <c r="GZ142" s="7">
        <v>1</v>
      </c>
      <c r="HA142" s="7">
        <v>1</v>
      </c>
      <c r="HB142" s="7">
        <v>1</v>
      </c>
      <c r="HC142" s="7">
        <v>1</v>
      </c>
      <c r="HD142" s="7">
        <v>1</v>
      </c>
      <c r="HE142" s="7">
        <v>0</v>
      </c>
      <c r="HF142" s="7">
        <v>0</v>
      </c>
      <c r="HG142" s="7">
        <v>0</v>
      </c>
      <c r="HH142" s="7">
        <v>0</v>
      </c>
      <c r="HI142" s="7">
        <v>0</v>
      </c>
      <c r="HJ142" s="7">
        <v>0</v>
      </c>
      <c r="HK142" s="7">
        <v>0</v>
      </c>
      <c r="HL142" s="7">
        <v>0</v>
      </c>
      <c r="HM142" s="7">
        <v>0</v>
      </c>
      <c r="HN142" s="7">
        <v>0</v>
      </c>
      <c r="HO142" s="7">
        <v>0</v>
      </c>
      <c r="HP142" s="7">
        <v>0</v>
      </c>
      <c r="HQ142" s="7">
        <v>0</v>
      </c>
      <c r="HR142" s="7">
        <v>0</v>
      </c>
      <c r="HS142" s="7">
        <v>0</v>
      </c>
      <c r="HT142" s="7">
        <v>0</v>
      </c>
      <c r="HU142" s="7">
        <v>0</v>
      </c>
      <c r="HV142" s="7">
        <v>0</v>
      </c>
      <c r="HW142" s="7">
        <v>0</v>
      </c>
      <c r="HX142" s="7">
        <v>0</v>
      </c>
      <c r="HY142" s="7">
        <v>0</v>
      </c>
      <c r="HZ142" s="7">
        <v>0</v>
      </c>
      <c r="IA142" s="7">
        <v>0</v>
      </c>
      <c r="IB142" s="7">
        <v>0</v>
      </c>
      <c r="IC142" s="7">
        <v>0</v>
      </c>
      <c r="ID142" s="7">
        <v>0</v>
      </c>
      <c r="IE142" s="7">
        <v>0</v>
      </c>
      <c r="IF142" s="7">
        <v>0</v>
      </c>
      <c r="IG142" s="7">
        <v>0</v>
      </c>
      <c r="IH142" s="7">
        <v>0</v>
      </c>
      <c r="II142" s="7">
        <v>1</v>
      </c>
      <c r="IJ142" s="7">
        <v>1</v>
      </c>
      <c r="IK142" s="7">
        <v>1</v>
      </c>
      <c r="IL142" s="7">
        <v>1</v>
      </c>
      <c r="IM142" s="7">
        <v>0</v>
      </c>
      <c r="IN142" s="7">
        <v>0</v>
      </c>
      <c r="IO142" s="7">
        <v>0</v>
      </c>
      <c r="IP142" s="7">
        <v>0</v>
      </c>
      <c r="IQ142" s="7">
        <v>4</v>
      </c>
      <c r="IR142" s="7">
        <v>4</v>
      </c>
      <c r="IS142" s="7">
        <v>4</v>
      </c>
      <c r="IT142" s="7">
        <v>4</v>
      </c>
      <c r="IU142" s="7" t="s">
        <v>1083</v>
      </c>
      <c r="IW142" s="7">
        <v>1</v>
      </c>
      <c r="IX142" s="7">
        <v>1</v>
      </c>
      <c r="IY142" s="7">
        <v>1354</v>
      </c>
    </row>
    <row r="143" spans="1:259" x14ac:dyDescent="0.25">
      <c r="A143" s="7">
        <v>609680</v>
      </c>
      <c r="B143" s="7" t="s">
        <v>525</v>
      </c>
      <c r="D143" s="7" t="s">
        <v>55</v>
      </c>
      <c r="E143" s="7" t="s">
        <v>53</v>
      </c>
      <c r="M143" s="7" t="s">
        <v>50</v>
      </c>
      <c r="N143" s="7">
        <v>15.479876161</v>
      </c>
      <c r="O143" s="7">
        <v>139</v>
      </c>
      <c r="P143" s="7">
        <v>139</v>
      </c>
      <c r="Q143" s="7">
        <v>56</v>
      </c>
      <c r="R143" s="7">
        <v>15</v>
      </c>
      <c r="S143" s="7">
        <v>22</v>
      </c>
      <c r="T143" s="7">
        <v>25</v>
      </c>
      <c r="U143" s="7">
        <v>0</v>
      </c>
      <c r="V143" s="7">
        <v>0</v>
      </c>
      <c r="W143" s="7">
        <v>9</v>
      </c>
      <c r="X143" s="7">
        <v>10</v>
      </c>
      <c r="Y143" s="7">
        <v>1.43884892E-2</v>
      </c>
      <c r="Z143" s="7">
        <v>7.1942446E-3</v>
      </c>
      <c r="AA143" s="7">
        <v>7.1942446E-3</v>
      </c>
      <c r="AB143" s="7">
        <v>0</v>
      </c>
      <c r="AC143" s="7">
        <v>7.1942446E-3</v>
      </c>
      <c r="AD143" s="7">
        <v>3.5971222999999997E-2</v>
      </c>
      <c r="AE143" s="7">
        <v>4.31654676E-2</v>
      </c>
      <c r="AF143" s="7">
        <v>5.0359712199999997E-2</v>
      </c>
      <c r="AG143" s="7">
        <v>7.1942446E-3</v>
      </c>
      <c r="AH143" s="7">
        <v>1.43884892E-2</v>
      </c>
      <c r="AI143" s="7">
        <v>5.0359712199999997E-2</v>
      </c>
      <c r="AJ143" s="7">
        <v>0.13669064750000001</v>
      </c>
      <c r="AK143" s="7">
        <v>0.23741007189999999</v>
      </c>
      <c r="AL143" s="7">
        <v>0.17266187050000001</v>
      </c>
      <c r="AM143" s="7">
        <v>0.20863309350000001</v>
      </c>
      <c r="AN143" s="7">
        <v>9.3525179900000005E-2</v>
      </c>
      <c r="AO143" s="7">
        <v>0.30935251800000002</v>
      </c>
      <c r="AP143" s="7">
        <v>0.26618705040000001</v>
      </c>
      <c r="AQ143" s="7">
        <v>7.1942446E-3</v>
      </c>
      <c r="AR143" s="7">
        <v>0</v>
      </c>
      <c r="AS143" s="7">
        <v>2.15827338E-2</v>
      </c>
      <c r="AT143" s="7">
        <v>7.1942446E-3</v>
      </c>
      <c r="AU143" s="7">
        <v>0</v>
      </c>
      <c r="AV143" s="7">
        <v>7.1942446E-3</v>
      </c>
      <c r="AW143" s="7">
        <v>0.69784172659999999</v>
      </c>
      <c r="AX143" s="7">
        <v>0.76978417269999999</v>
      </c>
      <c r="AY143" s="7">
        <v>0.75539568349999997</v>
      </c>
      <c r="AZ143" s="7">
        <v>0.88489208630000005</v>
      </c>
      <c r="BA143" s="7">
        <v>0.63309352519999995</v>
      </c>
      <c r="BB143" s="7">
        <v>0.55395683449999999</v>
      </c>
      <c r="BC143" s="7">
        <v>3.6304347826000001</v>
      </c>
      <c r="BD143" s="7">
        <v>3.7050359712000001</v>
      </c>
      <c r="BE143" s="7">
        <v>3.75</v>
      </c>
      <c r="BF143" s="7">
        <v>3.8768115941999999</v>
      </c>
      <c r="BG143" s="7">
        <v>3.5683453237</v>
      </c>
      <c r="BH143" s="7">
        <v>3.3478260870000001</v>
      </c>
      <c r="BI143" s="7">
        <v>0</v>
      </c>
      <c r="BJ143" s="7">
        <v>0</v>
      </c>
      <c r="BK143" s="7">
        <v>7.1942446E-3</v>
      </c>
      <c r="BL143" s="7">
        <v>1.43884892E-2</v>
      </c>
      <c r="BM143" s="7">
        <v>7.1942446E-3</v>
      </c>
      <c r="BN143" s="7">
        <v>7.1942446E-3</v>
      </c>
      <c r="BO143" s="7">
        <v>0.1007194245</v>
      </c>
      <c r="BP143" s="7">
        <v>0.2589928058</v>
      </c>
      <c r="BQ143" s="7">
        <v>0.17266187050000001</v>
      </c>
      <c r="BR143" s="7">
        <v>7.1942446E-3</v>
      </c>
      <c r="BS143" s="7">
        <v>1.43884892E-2</v>
      </c>
      <c r="BT143" s="7">
        <v>7.1942446E-3</v>
      </c>
      <c r="BU143" s="7">
        <v>3.5971222999999997E-2</v>
      </c>
      <c r="BV143" s="7">
        <v>2.87769784E-2</v>
      </c>
      <c r="BW143" s="7">
        <v>4.31654676E-2</v>
      </c>
      <c r="BX143" s="7">
        <v>0.1870503597</v>
      </c>
      <c r="BY143" s="7">
        <v>0.1654676259</v>
      </c>
      <c r="BZ143" s="7">
        <v>0.1007194245</v>
      </c>
      <c r="CA143" s="7">
        <v>3.7826086957</v>
      </c>
      <c r="CB143" s="7">
        <v>3.7372262774</v>
      </c>
      <c r="CC143" s="7">
        <v>3.6370370369999998</v>
      </c>
      <c r="CD143" s="7">
        <v>3.7101449275</v>
      </c>
      <c r="CE143" s="7">
        <v>3.7101449275</v>
      </c>
      <c r="CF143" s="7">
        <v>3.5755395683</v>
      </c>
      <c r="CG143" s="7">
        <v>3.0149253731000001</v>
      </c>
      <c r="CH143" s="7">
        <v>2.6666666666999999</v>
      </c>
      <c r="CI143" s="7">
        <v>2.9481481481</v>
      </c>
      <c r="CJ143" s="7">
        <v>0.20143884889999999</v>
      </c>
      <c r="CK143" s="7">
        <v>0.23021582730000001</v>
      </c>
      <c r="CL143" s="7">
        <v>0.31654676259999998</v>
      </c>
      <c r="CM143" s="7">
        <v>0.17266187050000001</v>
      </c>
      <c r="CN143" s="7">
        <v>0.20863309350000001</v>
      </c>
      <c r="CO143" s="7">
        <v>0.31654676259999998</v>
      </c>
      <c r="CP143" s="7">
        <v>0.27338129500000002</v>
      </c>
      <c r="CQ143" s="7">
        <v>0.21582733809999999</v>
      </c>
      <c r="CR143" s="7">
        <v>0.30215827340000001</v>
      </c>
      <c r="CS143" s="7">
        <v>7.1942446E-3</v>
      </c>
      <c r="CT143" s="7">
        <v>1.43884892E-2</v>
      </c>
      <c r="CU143" s="7">
        <v>2.87769784E-2</v>
      </c>
      <c r="CV143" s="7">
        <v>7.1942446E-3</v>
      </c>
      <c r="CW143" s="7">
        <v>7.1942446E-3</v>
      </c>
      <c r="CX143" s="7">
        <v>0</v>
      </c>
      <c r="CY143" s="7">
        <v>3.5971222999999997E-2</v>
      </c>
      <c r="CZ143" s="7">
        <v>7.1942446E-3</v>
      </c>
      <c r="DA143" s="7">
        <v>2.87769784E-2</v>
      </c>
      <c r="DB143" s="7">
        <v>0.78417266190000001</v>
      </c>
      <c r="DC143" s="7">
        <v>0.74100719420000005</v>
      </c>
      <c r="DD143" s="7">
        <v>0.64028776980000002</v>
      </c>
      <c r="DE143" s="7">
        <v>0.76978417269999999</v>
      </c>
      <c r="DF143" s="7">
        <v>0.74820143880000001</v>
      </c>
      <c r="DG143" s="7">
        <v>0.63309352519999995</v>
      </c>
      <c r="DH143" s="7">
        <v>0.40287769779999999</v>
      </c>
      <c r="DI143" s="7">
        <v>0.35251798559999997</v>
      </c>
      <c r="DJ143" s="7">
        <v>0.39568345319999998</v>
      </c>
      <c r="DK143" s="7">
        <v>6.4748201399999997E-2</v>
      </c>
      <c r="DL143" s="7">
        <v>1.43884892E-2</v>
      </c>
      <c r="DM143" s="7">
        <v>0</v>
      </c>
      <c r="DN143" s="7">
        <v>1.43884892E-2</v>
      </c>
      <c r="DO143" s="7">
        <v>7.1942446E-3</v>
      </c>
      <c r="DP143" s="7">
        <v>2.87769784E-2</v>
      </c>
      <c r="DQ143" s="7">
        <v>2.15827338E-2</v>
      </c>
      <c r="DR143" s="7">
        <v>7.1942446E-3</v>
      </c>
      <c r="DS143" s="7">
        <v>0</v>
      </c>
      <c r="DT143" s="7">
        <v>0.1079136691</v>
      </c>
      <c r="DU143" s="7">
        <v>3.5971222999999997E-2</v>
      </c>
      <c r="DV143" s="7">
        <v>1.43884892E-2</v>
      </c>
      <c r="DW143" s="7">
        <v>6.4748201399999997E-2</v>
      </c>
      <c r="DX143" s="7">
        <v>5.75539568E-2</v>
      </c>
      <c r="DY143" s="7">
        <v>3.5971222999999997E-2</v>
      </c>
      <c r="DZ143" s="7">
        <v>0.14388489209999999</v>
      </c>
      <c r="EA143" s="7">
        <v>4.31654676E-2</v>
      </c>
      <c r="EB143" s="7">
        <v>2.87769784E-2</v>
      </c>
      <c r="EC143" s="7">
        <v>0.33812949640000001</v>
      </c>
      <c r="ED143" s="7">
        <v>0.32374100719999999</v>
      </c>
      <c r="EE143" s="7">
        <v>0.17266187050000001</v>
      </c>
      <c r="EF143" s="7">
        <v>0.23741007189999999</v>
      </c>
      <c r="EG143" s="7">
        <v>0.2446043165</v>
      </c>
      <c r="EH143" s="7">
        <v>0.3309352518</v>
      </c>
      <c r="EI143" s="7">
        <v>0.23741007189999999</v>
      </c>
      <c r="EJ143" s="7">
        <v>0.3309352518</v>
      </c>
      <c r="EK143" s="7">
        <v>0.28057553959999998</v>
      </c>
      <c r="EL143" s="7">
        <v>0.44604316550000001</v>
      </c>
      <c r="EM143" s="7">
        <v>0.58273381290000004</v>
      </c>
      <c r="EN143" s="7">
        <v>0.77697841729999995</v>
      </c>
      <c r="EO143" s="7">
        <v>0.64748201439999997</v>
      </c>
      <c r="EP143" s="7">
        <v>0.64748201439999997</v>
      </c>
      <c r="EQ143" s="7">
        <v>0.55395683449999999</v>
      </c>
      <c r="ER143" s="7">
        <v>0.5179856115</v>
      </c>
      <c r="ES143" s="7">
        <v>0.56834532370000002</v>
      </c>
      <c r="ET143" s="7">
        <v>0.65467625900000004</v>
      </c>
      <c r="EU143" s="7">
        <v>4.31654676E-2</v>
      </c>
      <c r="EV143" s="7">
        <v>4.31654676E-2</v>
      </c>
      <c r="EW143" s="7">
        <v>3.5971222999999997E-2</v>
      </c>
      <c r="EX143" s="7">
        <v>3.5971222999999997E-2</v>
      </c>
      <c r="EY143" s="7">
        <v>4.31654676E-2</v>
      </c>
      <c r="EZ143" s="7">
        <v>5.0359712199999997E-2</v>
      </c>
      <c r="FA143" s="7">
        <v>7.9136690600000004E-2</v>
      </c>
      <c r="FB143" s="7">
        <v>5.0359712199999997E-2</v>
      </c>
      <c r="FC143" s="7">
        <v>3.5971222999999997E-2</v>
      </c>
      <c r="FD143" s="7">
        <v>3.2180451128000001</v>
      </c>
      <c r="FE143" s="7">
        <v>3.5413533835000002</v>
      </c>
      <c r="FF143" s="7">
        <v>3.7910447761000001</v>
      </c>
      <c r="FG143" s="7">
        <v>3.5746268657</v>
      </c>
      <c r="FH143" s="7">
        <v>3.6015037593999999</v>
      </c>
      <c r="FI143" s="7">
        <v>3.4848484848000001</v>
      </c>
      <c r="FJ143" s="7">
        <v>3.359375</v>
      </c>
      <c r="FK143" s="7">
        <v>3.5378787879</v>
      </c>
      <c r="FL143" s="7">
        <v>3.6492537313</v>
      </c>
      <c r="FM143" s="7">
        <v>0</v>
      </c>
      <c r="FN143" s="7">
        <v>0</v>
      </c>
      <c r="FO143" s="7">
        <v>0</v>
      </c>
      <c r="FP143" s="7">
        <v>1.43884892E-2</v>
      </c>
      <c r="FQ143" s="7">
        <v>7.1942446E-3</v>
      </c>
      <c r="FR143" s="7">
        <v>7.1942446E-3</v>
      </c>
      <c r="FS143" s="7">
        <v>7.1942446E-3</v>
      </c>
      <c r="FT143" s="7">
        <v>7.1942445999999993E-2</v>
      </c>
      <c r="FU143" s="7">
        <v>0.1079136691</v>
      </c>
      <c r="FV143" s="7">
        <v>0.74820143880000001</v>
      </c>
      <c r="FW143" s="7">
        <v>3.5971222999999997E-2</v>
      </c>
      <c r="FX143" s="7">
        <v>0.5179856115</v>
      </c>
      <c r="FY143" s="7">
        <v>0.56115107909999995</v>
      </c>
      <c r="FZ143" s="7">
        <v>0.13669064750000001</v>
      </c>
      <c r="GA143" s="7">
        <v>0.1870503597</v>
      </c>
      <c r="GB143" s="7">
        <v>0.14388489209999999</v>
      </c>
      <c r="GC143" s="7">
        <v>0.2230215827</v>
      </c>
      <c r="GD143" s="7">
        <v>6.4748201399999997E-2</v>
      </c>
      <c r="GE143" s="7">
        <v>0.1007194245</v>
      </c>
      <c r="GF143" s="7">
        <v>0.31654676259999998</v>
      </c>
      <c r="GG143" s="7">
        <v>3.5971222999999997E-2</v>
      </c>
      <c r="GH143" s="7">
        <v>4.31654676E-2</v>
      </c>
      <c r="GI143" s="7">
        <v>0.23021582730000001</v>
      </c>
      <c r="GJ143" s="7">
        <v>0.19424460430000001</v>
      </c>
      <c r="GK143" s="7">
        <v>0.15107913670000001</v>
      </c>
      <c r="GL143" s="7">
        <v>9.3525179900000005E-2</v>
      </c>
      <c r="GM143" s="7">
        <v>0</v>
      </c>
      <c r="GN143" s="7">
        <v>2.87769784E-2</v>
      </c>
      <c r="GO143" s="7">
        <v>7.1942446E-3</v>
      </c>
      <c r="GP143" s="7">
        <v>1.43884892E-2</v>
      </c>
      <c r="GQ143" s="7">
        <v>0.12230215830000001</v>
      </c>
      <c r="GR143" s="7">
        <v>7.1942446E-3</v>
      </c>
      <c r="GS143" s="7">
        <v>0.15107913670000001</v>
      </c>
      <c r="GT143" s="7">
        <v>0.23741007189999999</v>
      </c>
      <c r="GU143" s="7">
        <v>0.2949640288</v>
      </c>
      <c r="GV143" s="7">
        <v>0.1870503597</v>
      </c>
      <c r="GW143" s="7">
        <v>0.42446043169999997</v>
      </c>
      <c r="GX143" s="7">
        <v>0.14388489209999999</v>
      </c>
      <c r="GY143" s="7">
        <v>0.76258992810000004</v>
      </c>
      <c r="GZ143" s="7">
        <v>0.63309352519999995</v>
      </c>
      <c r="HA143" s="7">
        <v>0.5899280576</v>
      </c>
      <c r="HB143" s="7">
        <v>0.70503597119999994</v>
      </c>
      <c r="HC143" s="7">
        <v>0.28776978419999999</v>
      </c>
      <c r="HD143" s="7">
        <v>0.79136690649999997</v>
      </c>
      <c r="HE143" s="7">
        <v>5.0359712199999997E-2</v>
      </c>
      <c r="HF143" s="7">
        <v>6.4748201399999997E-2</v>
      </c>
      <c r="HG143" s="7">
        <v>5.75539568E-2</v>
      </c>
      <c r="HH143" s="7">
        <v>3.5971222999999997E-2</v>
      </c>
      <c r="HI143" s="7">
        <v>0.1079136691</v>
      </c>
      <c r="HJ143" s="7">
        <v>2.15827338E-2</v>
      </c>
      <c r="HK143" s="7">
        <v>0</v>
      </c>
      <c r="HL143" s="7">
        <v>0</v>
      </c>
      <c r="HM143" s="7">
        <v>0</v>
      </c>
      <c r="HN143" s="7">
        <v>0</v>
      </c>
      <c r="HO143" s="7">
        <v>1.43884892E-2</v>
      </c>
      <c r="HP143" s="7">
        <v>0</v>
      </c>
      <c r="HQ143" s="7">
        <v>3.5971222999999997E-2</v>
      </c>
      <c r="HR143" s="7">
        <v>3.5971222999999997E-2</v>
      </c>
      <c r="HS143" s="7">
        <v>5.0359712199999997E-2</v>
      </c>
      <c r="HT143" s="7">
        <v>5.75539568E-2</v>
      </c>
      <c r="HU143" s="7">
        <v>4.31654676E-2</v>
      </c>
      <c r="HV143" s="7">
        <v>3.5971222999999997E-2</v>
      </c>
      <c r="HW143" s="7">
        <v>7.1942446E-3</v>
      </c>
      <c r="HX143" s="7">
        <v>1.43884892E-2</v>
      </c>
      <c r="HY143" s="7">
        <v>1.43884892E-2</v>
      </c>
      <c r="HZ143" s="7">
        <v>7.1942446E-3</v>
      </c>
      <c r="IA143" s="7">
        <v>8.6330935299999995E-2</v>
      </c>
      <c r="IB143" s="7">
        <v>5.75539568E-2</v>
      </c>
      <c r="IC143" s="7">
        <v>3.5971222999999997E-2</v>
      </c>
      <c r="ID143" s="7">
        <v>0.1079136691</v>
      </c>
      <c r="IE143" s="7">
        <v>0.35971223019999998</v>
      </c>
      <c r="IF143" s="7">
        <v>0.2230215827</v>
      </c>
      <c r="IG143" s="7">
        <v>0.28057553959999998</v>
      </c>
      <c r="IH143" s="7">
        <v>0.30935251800000002</v>
      </c>
      <c r="II143" s="7">
        <v>0.5179856115</v>
      </c>
      <c r="IJ143" s="7">
        <v>0.64748201439999997</v>
      </c>
      <c r="IK143" s="7">
        <v>0.6258992806</v>
      </c>
      <c r="IL143" s="7">
        <v>0.53237410070000002</v>
      </c>
      <c r="IM143" s="7">
        <v>2.87769784E-2</v>
      </c>
      <c r="IN143" s="7">
        <v>5.75539568E-2</v>
      </c>
      <c r="IO143" s="7">
        <v>4.31654676E-2</v>
      </c>
      <c r="IP143" s="7">
        <v>4.31654676E-2</v>
      </c>
      <c r="IQ143" s="7">
        <v>3.4296296296</v>
      </c>
      <c r="IR143" s="7">
        <v>3.5954198473000001</v>
      </c>
      <c r="IS143" s="7">
        <v>3.5864661654000001</v>
      </c>
      <c r="IT143" s="7">
        <v>3.4285714286000002</v>
      </c>
      <c r="IU143" s="7" t="s">
        <v>1084</v>
      </c>
      <c r="IW143" s="7">
        <v>139</v>
      </c>
      <c r="IX143" s="7">
        <v>150</v>
      </c>
      <c r="IY143" s="7">
        <v>969</v>
      </c>
    </row>
    <row r="144" spans="1:259" x14ac:dyDescent="0.25">
      <c r="A144" s="7">
        <v>609682</v>
      </c>
      <c r="B144" s="7" t="s">
        <v>566</v>
      </c>
      <c r="C144" s="7" t="s">
        <v>50</v>
      </c>
      <c r="D144" s="7" t="s">
        <v>86</v>
      </c>
      <c r="E144" s="7" t="s">
        <v>91</v>
      </c>
      <c r="F144" s="7">
        <v>8</v>
      </c>
      <c r="G144" s="7" t="s">
        <v>81</v>
      </c>
      <c r="H144" s="7">
        <v>15</v>
      </c>
      <c r="I144" s="7" t="s">
        <v>81</v>
      </c>
      <c r="J144" s="7">
        <v>47</v>
      </c>
      <c r="K144" s="7" t="s">
        <v>48</v>
      </c>
      <c r="L144" s="7">
        <v>8.23</v>
      </c>
      <c r="M144" s="7" t="s">
        <v>50</v>
      </c>
      <c r="N144" s="7">
        <v>76.106194689999995</v>
      </c>
      <c r="O144" s="7">
        <v>79</v>
      </c>
      <c r="P144" s="7">
        <v>79</v>
      </c>
      <c r="Q144" s="7">
        <v>2</v>
      </c>
      <c r="R144" s="7">
        <v>26</v>
      </c>
      <c r="S144" s="7">
        <v>0</v>
      </c>
      <c r="T144" s="7">
        <v>43</v>
      </c>
      <c r="U144" s="7">
        <v>0</v>
      </c>
      <c r="V144" s="7">
        <v>0</v>
      </c>
      <c r="W144" s="7">
        <v>4</v>
      </c>
      <c r="X144" s="7">
        <v>2</v>
      </c>
      <c r="Y144" s="7">
        <v>2.5316455700000001E-2</v>
      </c>
      <c r="Z144" s="7">
        <v>1.26582278E-2</v>
      </c>
      <c r="AA144" s="7">
        <v>3.7974683500000002E-2</v>
      </c>
      <c r="AB144" s="7">
        <v>5.0632911400000001E-2</v>
      </c>
      <c r="AC144" s="7">
        <v>7.5949367099999998E-2</v>
      </c>
      <c r="AD144" s="7">
        <v>0.12658227850000001</v>
      </c>
      <c r="AE144" s="7">
        <v>0.32911392410000001</v>
      </c>
      <c r="AF144" s="7">
        <v>0.31645569620000003</v>
      </c>
      <c r="AG144" s="7">
        <v>0.32911392410000001</v>
      </c>
      <c r="AH144" s="7">
        <v>0.29113924050000001</v>
      </c>
      <c r="AI144" s="7">
        <v>0.34177215189999999</v>
      </c>
      <c r="AJ144" s="7">
        <v>0.36708860760000001</v>
      </c>
      <c r="AK144" s="7">
        <v>0.27848101269999997</v>
      </c>
      <c r="AL144" s="7">
        <v>0.32911392410000001</v>
      </c>
      <c r="AM144" s="7">
        <v>0.36708860760000001</v>
      </c>
      <c r="AN144" s="7">
        <v>0.32911392410000001</v>
      </c>
      <c r="AO144" s="7">
        <v>0.31645569620000003</v>
      </c>
      <c r="AP144" s="7">
        <v>0.25316455700000001</v>
      </c>
      <c r="AQ144" s="7">
        <v>1.26582278E-2</v>
      </c>
      <c r="AR144" s="7">
        <v>1.26582278E-2</v>
      </c>
      <c r="AS144" s="7">
        <v>0</v>
      </c>
      <c r="AT144" s="7">
        <v>2.5316455700000001E-2</v>
      </c>
      <c r="AU144" s="7">
        <v>1.26582278E-2</v>
      </c>
      <c r="AV144" s="7">
        <v>1.26582278E-2</v>
      </c>
      <c r="AW144" s="7">
        <v>0.35443037970000002</v>
      </c>
      <c r="AX144" s="7">
        <v>0.32911392410000001</v>
      </c>
      <c r="AY144" s="7">
        <v>0.26582278479999999</v>
      </c>
      <c r="AZ144" s="7">
        <v>0.30379746839999999</v>
      </c>
      <c r="BA144" s="7">
        <v>0.25316455700000001</v>
      </c>
      <c r="BB144" s="7">
        <v>0.2405063291</v>
      </c>
      <c r="BC144" s="7">
        <v>2.9743589743999999</v>
      </c>
      <c r="BD144" s="7">
        <v>2.9871794872000001</v>
      </c>
      <c r="BE144" s="7">
        <v>2.8607594936999998</v>
      </c>
      <c r="BF144" s="7">
        <v>2.9090909091000001</v>
      </c>
      <c r="BG144" s="7">
        <v>2.7564102564000001</v>
      </c>
      <c r="BH144" s="7">
        <v>2.6153846154</v>
      </c>
      <c r="BI144" s="7">
        <v>3.7974683500000002E-2</v>
      </c>
      <c r="BJ144" s="7">
        <v>3.7974683500000002E-2</v>
      </c>
      <c r="BK144" s="7">
        <v>3.7974683500000002E-2</v>
      </c>
      <c r="BL144" s="7">
        <v>3.7974683500000002E-2</v>
      </c>
      <c r="BM144" s="7">
        <v>5.0632911400000001E-2</v>
      </c>
      <c r="BN144" s="7">
        <v>5.0632911400000001E-2</v>
      </c>
      <c r="BO144" s="7">
        <v>0.1012658228</v>
      </c>
      <c r="BP144" s="7">
        <v>7.5949367099999998E-2</v>
      </c>
      <c r="BQ144" s="7">
        <v>7.5949367099999998E-2</v>
      </c>
      <c r="BR144" s="7">
        <v>0.1518987342</v>
      </c>
      <c r="BS144" s="7">
        <v>0.18987341769999999</v>
      </c>
      <c r="BT144" s="7">
        <v>0.164556962</v>
      </c>
      <c r="BU144" s="7">
        <v>0.18987341769999999</v>
      </c>
      <c r="BV144" s="7">
        <v>0.164556962</v>
      </c>
      <c r="BW144" s="7">
        <v>0.17721518989999999</v>
      </c>
      <c r="BX144" s="7">
        <v>0.22784810129999999</v>
      </c>
      <c r="BY144" s="7">
        <v>0.34177215189999999</v>
      </c>
      <c r="BZ144" s="7">
        <v>0.2405063291</v>
      </c>
      <c r="CA144" s="7">
        <v>3.1688311688000002</v>
      </c>
      <c r="CB144" s="7">
        <v>3.0779220778999998</v>
      </c>
      <c r="CC144" s="7">
        <v>3.0909090908999999</v>
      </c>
      <c r="CD144" s="7">
        <v>3.1168831169</v>
      </c>
      <c r="CE144" s="7">
        <v>3.0519480519000002</v>
      </c>
      <c r="CF144" s="7">
        <v>3.0263157894999999</v>
      </c>
      <c r="CG144" s="7">
        <v>2.8421052632000001</v>
      </c>
      <c r="CH144" s="7">
        <v>2.7272727272999999</v>
      </c>
      <c r="CI144" s="7">
        <v>2.8589743589999999</v>
      </c>
      <c r="CJ144" s="7">
        <v>0.39240506330000002</v>
      </c>
      <c r="CK144" s="7">
        <v>0.4050632911</v>
      </c>
      <c r="CL144" s="7">
        <v>0.4430379747</v>
      </c>
      <c r="CM144" s="7">
        <v>0.36708860760000001</v>
      </c>
      <c r="CN144" s="7">
        <v>0.4430379747</v>
      </c>
      <c r="CO144" s="7">
        <v>0.43037974680000002</v>
      </c>
      <c r="CP144" s="7">
        <v>0.35443037970000002</v>
      </c>
      <c r="CQ144" s="7">
        <v>0.32911392410000001</v>
      </c>
      <c r="CR144" s="7">
        <v>0.41772151899999999</v>
      </c>
      <c r="CS144" s="7">
        <v>2.5316455700000001E-2</v>
      </c>
      <c r="CT144" s="7">
        <v>2.5316455700000001E-2</v>
      </c>
      <c r="CU144" s="7">
        <v>2.5316455700000001E-2</v>
      </c>
      <c r="CV144" s="7">
        <v>2.5316455700000001E-2</v>
      </c>
      <c r="CW144" s="7">
        <v>2.5316455700000001E-2</v>
      </c>
      <c r="CX144" s="7">
        <v>3.7974683500000002E-2</v>
      </c>
      <c r="CY144" s="7">
        <v>3.7974683500000002E-2</v>
      </c>
      <c r="CZ144" s="7">
        <v>2.5316455700000001E-2</v>
      </c>
      <c r="DA144" s="7">
        <v>1.26582278E-2</v>
      </c>
      <c r="DB144" s="7">
        <v>0.39240506330000002</v>
      </c>
      <c r="DC144" s="7">
        <v>0.34177215189999999</v>
      </c>
      <c r="DD144" s="7">
        <v>0.32911392410000001</v>
      </c>
      <c r="DE144" s="7">
        <v>0.37974683539999998</v>
      </c>
      <c r="DF144" s="7">
        <v>0.31645569620000003</v>
      </c>
      <c r="DG144" s="7">
        <v>0.30379746839999999</v>
      </c>
      <c r="DH144" s="7">
        <v>0.27848101269999997</v>
      </c>
      <c r="DI144" s="7">
        <v>0.22784810129999999</v>
      </c>
      <c r="DJ144" s="7">
        <v>0.25316455700000001</v>
      </c>
      <c r="DK144" s="7">
        <v>0.12658227850000001</v>
      </c>
      <c r="DL144" s="7">
        <v>5.0632911400000001E-2</v>
      </c>
      <c r="DM144" s="7">
        <v>3.7974683500000002E-2</v>
      </c>
      <c r="DN144" s="7">
        <v>3.7974683500000002E-2</v>
      </c>
      <c r="DO144" s="7">
        <v>2.5316455700000001E-2</v>
      </c>
      <c r="DP144" s="7">
        <v>2.5316455700000001E-2</v>
      </c>
      <c r="DQ144" s="7">
        <v>5.0632911400000001E-2</v>
      </c>
      <c r="DR144" s="7">
        <v>2.5316455700000001E-2</v>
      </c>
      <c r="DS144" s="7">
        <v>3.7974683500000002E-2</v>
      </c>
      <c r="DT144" s="7">
        <v>0.30379746839999999</v>
      </c>
      <c r="DU144" s="7">
        <v>0.18987341769999999</v>
      </c>
      <c r="DV144" s="7">
        <v>0.18987341769999999</v>
      </c>
      <c r="DW144" s="7">
        <v>0.18987341769999999</v>
      </c>
      <c r="DX144" s="7">
        <v>0.1518987342</v>
      </c>
      <c r="DY144" s="7">
        <v>0.17721518989999999</v>
      </c>
      <c r="DZ144" s="7">
        <v>0.18987341769999999</v>
      </c>
      <c r="EA144" s="7">
        <v>0.1518987342</v>
      </c>
      <c r="EB144" s="7">
        <v>0.13924050630000001</v>
      </c>
      <c r="EC144" s="7">
        <v>0.30379746839999999</v>
      </c>
      <c r="ED144" s="7">
        <v>0.37974683539999998</v>
      </c>
      <c r="EE144" s="7">
        <v>0.43037974680000002</v>
      </c>
      <c r="EF144" s="7">
        <v>0.4430379747</v>
      </c>
      <c r="EG144" s="7">
        <v>0.45569620249999998</v>
      </c>
      <c r="EH144" s="7">
        <v>0.41772151899999999</v>
      </c>
      <c r="EI144" s="7">
        <v>0.4430379747</v>
      </c>
      <c r="EJ144" s="7">
        <v>0.4810126582</v>
      </c>
      <c r="EK144" s="7">
        <v>0.49367088609999998</v>
      </c>
      <c r="EL144" s="7">
        <v>0.21518987340000001</v>
      </c>
      <c r="EM144" s="7">
        <v>0.32911392410000001</v>
      </c>
      <c r="EN144" s="7">
        <v>0.30379746839999999</v>
      </c>
      <c r="EO144" s="7">
        <v>0.27848101269999997</v>
      </c>
      <c r="EP144" s="7">
        <v>0.34177215189999999</v>
      </c>
      <c r="EQ144" s="7">
        <v>0.32911392410000001</v>
      </c>
      <c r="ER144" s="7">
        <v>0.26582278479999999</v>
      </c>
      <c r="ES144" s="7">
        <v>0.30379746839999999</v>
      </c>
      <c r="ET144" s="7">
        <v>0.27848101269999997</v>
      </c>
      <c r="EU144" s="7">
        <v>5.0632911400000001E-2</v>
      </c>
      <c r="EV144" s="7">
        <v>5.0632911400000001E-2</v>
      </c>
      <c r="EW144" s="7">
        <v>3.7974683500000002E-2</v>
      </c>
      <c r="EX144" s="7">
        <v>5.0632911400000001E-2</v>
      </c>
      <c r="EY144" s="7">
        <v>2.5316455700000001E-2</v>
      </c>
      <c r="EZ144" s="7">
        <v>5.0632911400000001E-2</v>
      </c>
      <c r="FA144" s="7">
        <v>5.0632911400000001E-2</v>
      </c>
      <c r="FB144" s="7">
        <v>3.7974683500000002E-2</v>
      </c>
      <c r="FC144" s="7">
        <v>5.0632911400000001E-2</v>
      </c>
      <c r="FD144" s="7">
        <v>2.64</v>
      </c>
      <c r="FE144" s="7">
        <v>3.04</v>
      </c>
      <c r="FF144" s="7">
        <v>3.0394736841999999</v>
      </c>
      <c r="FG144" s="7">
        <v>3.0133333332999999</v>
      </c>
      <c r="FH144" s="7">
        <v>3.1428571429000001</v>
      </c>
      <c r="FI144" s="7">
        <v>3.1066666666999998</v>
      </c>
      <c r="FJ144" s="7">
        <v>2.9733333332999998</v>
      </c>
      <c r="FK144" s="7">
        <v>3.1052631579000001</v>
      </c>
      <c r="FL144" s="7">
        <v>3.0666666667000002</v>
      </c>
      <c r="FM144" s="7">
        <v>2.5316455700000001E-2</v>
      </c>
      <c r="FN144" s="7">
        <v>0</v>
      </c>
      <c r="FO144" s="7">
        <v>2.5316455700000001E-2</v>
      </c>
      <c r="FP144" s="7">
        <v>1.26582278E-2</v>
      </c>
      <c r="FQ144" s="7">
        <v>3.7974683500000002E-2</v>
      </c>
      <c r="FR144" s="7">
        <v>3.7974683500000002E-2</v>
      </c>
      <c r="FS144" s="7">
        <v>7.5949367099999998E-2</v>
      </c>
      <c r="FT144" s="7">
        <v>0.11392405059999999</v>
      </c>
      <c r="FU144" s="7">
        <v>0.31645569620000003</v>
      </c>
      <c r="FV144" s="7">
        <v>0.25316455700000001</v>
      </c>
      <c r="FW144" s="7">
        <v>0.1012658228</v>
      </c>
      <c r="FX144" s="7">
        <v>0.21518987340000001</v>
      </c>
      <c r="FY144" s="7">
        <v>0.21518987340000001</v>
      </c>
      <c r="FZ144" s="7">
        <v>0.17721518989999999</v>
      </c>
      <c r="GA144" s="7">
        <v>0.12658227850000001</v>
      </c>
      <c r="GB144" s="7">
        <v>0.13924050630000001</v>
      </c>
      <c r="GC144" s="7">
        <v>8.8607594900000003E-2</v>
      </c>
      <c r="GD144" s="7">
        <v>0.41772151899999999</v>
      </c>
      <c r="GE144" s="7">
        <v>0.4050632911</v>
      </c>
      <c r="GF144" s="7">
        <v>0.4050632911</v>
      </c>
      <c r="GG144" s="7">
        <v>0.12658227850000001</v>
      </c>
      <c r="GH144" s="7">
        <v>0.1012658228</v>
      </c>
      <c r="GI144" s="7">
        <v>0.17721518989999999</v>
      </c>
      <c r="GJ144" s="7">
        <v>0.11392405059999999</v>
      </c>
      <c r="GK144" s="7">
        <v>0.13924050630000001</v>
      </c>
      <c r="GL144" s="7">
        <v>0.1518987342</v>
      </c>
      <c r="GM144" s="7">
        <v>5.0632911400000001E-2</v>
      </c>
      <c r="GN144" s="7">
        <v>5.0632911400000001E-2</v>
      </c>
      <c r="GO144" s="7">
        <v>5.0632911400000001E-2</v>
      </c>
      <c r="GP144" s="7">
        <v>5.0632911400000001E-2</v>
      </c>
      <c r="GQ144" s="7">
        <v>7.5949367099999998E-2</v>
      </c>
      <c r="GR144" s="7">
        <v>7.5949367099999998E-2</v>
      </c>
      <c r="GS144" s="7">
        <v>0.1518987342</v>
      </c>
      <c r="GT144" s="7">
        <v>0.13924050630000001</v>
      </c>
      <c r="GU144" s="7">
        <v>0.164556962</v>
      </c>
      <c r="GV144" s="7">
        <v>0.13924050630000001</v>
      </c>
      <c r="GW144" s="7">
        <v>0.1518987342</v>
      </c>
      <c r="GX144" s="7">
        <v>0.164556962</v>
      </c>
      <c r="GY144" s="7">
        <v>0.2405063291</v>
      </c>
      <c r="GZ144" s="7">
        <v>0.30379746839999999</v>
      </c>
      <c r="HA144" s="7">
        <v>0.29113924050000001</v>
      </c>
      <c r="HB144" s="7">
        <v>0.31645569620000003</v>
      </c>
      <c r="HC144" s="7">
        <v>0.2405063291</v>
      </c>
      <c r="HD144" s="7">
        <v>0.26582278479999999</v>
      </c>
      <c r="HE144" s="7">
        <v>0.43037974680000002</v>
      </c>
      <c r="HF144" s="7">
        <v>0.37974683539999998</v>
      </c>
      <c r="HG144" s="7">
        <v>0.36708860760000001</v>
      </c>
      <c r="HH144" s="7">
        <v>0.36708860760000001</v>
      </c>
      <c r="HI144" s="7">
        <v>0.4050632911</v>
      </c>
      <c r="HJ144" s="7">
        <v>0.32911392410000001</v>
      </c>
      <c r="HK144" s="7">
        <v>7.5949367099999998E-2</v>
      </c>
      <c r="HL144" s="7">
        <v>7.5949367099999998E-2</v>
      </c>
      <c r="HM144" s="7">
        <v>7.5949367099999998E-2</v>
      </c>
      <c r="HN144" s="7">
        <v>7.5949367099999998E-2</v>
      </c>
      <c r="HO144" s="7">
        <v>7.5949367099999998E-2</v>
      </c>
      <c r="HP144" s="7">
        <v>0.1012658228</v>
      </c>
      <c r="HQ144" s="7">
        <v>5.0632911400000001E-2</v>
      </c>
      <c r="HR144" s="7">
        <v>5.0632911400000001E-2</v>
      </c>
      <c r="HS144" s="7">
        <v>5.0632911400000001E-2</v>
      </c>
      <c r="HT144" s="7">
        <v>5.0632911400000001E-2</v>
      </c>
      <c r="HU144" s="7">
        <v>5.0632911400000001E-2</v>
      </c>
      <c r="HV144" s="7">
        <v>6.3291139199999999E-2</v>
      </c>
      <c r="HW144" s="7">
        <v>0.1012658228</v>
      </c>
      <c r="HX144" s="7">
        <v>5.0632911400000001E-2</v>
      </c>
      <c r="HY144" s="7">
        <v>6.3291139199999999E-2</v>
      </c>
      <c r="HZ144" s="7">
        <v>0.1012658228</v>
      </c>
      <c r="IA144" s="7">
        <v>0.1012658228</v>
      </c>
      <c r="IB144" s="7">
        <v>7.5949367099999998E-2</v>
      </c>
      <c r="IC144" s="7">
        <v>0.11392405059999999</v>
      </c>
      <c r="ID144" s="7">
        <v>0.1518987342</v>
      </c>
      <c r="IE144" s="7">
        <v>0.51898734179999995</v>
      </c>
      <c r="IF144" s="7">
        <v>0.50632911390000002</v>
      </c>
      <c r="IG144" s="7">
        <v>0.51898734179999995</v>
      </c>
      <c r="IH144" s="7">
        <v>0.45569620249999998</v>
      </c>
      <c r="II144" s="7">
        <v>0.22784810129999999</v>
      </c>
      <c r="IJ144" s="7">
        <v>0.34177215189999999</v>
      </c>
      <c r="IK144" s="7">
        <v>0.26582278479999999</v>
      </c>
      <c r="IL144" s="7">
        <v>0.2405063291</v>
      </c>
      <c r="IM144" s="7">
        <v>5.0632911400000001E-2</v>
      </c>
      <c r="IN144" s="7">
        <v>2.5316455700000001E-2</v>
      </c>
      <c r="IO144" s="7">
        <v>3.7974683500000002E-2</v>
      </c>
      <c r="IP144" s="7">
        <v>5.0632911400000001E-2</v>
      </c>
      <c r="IQ144" s="7">
        <v>2.92</v>
      </c>
      <c r="IR144" s="7">
        <v>3.1688311688000002</v>
      </c>
      <c r="IS144" s="7">
        <v>3.0263157894999999</v>
      </c>
      <c r="IT144" s="7">
        <v>2.88</v>
      </c>
      <c r="IU144" s="7" t="s">
        <v>1085</v>
      </c>
      <c r="IV144" s="7" t="s">
        <v>1018</v>
      </c>
      <c r="IW144" s="7">
        <v>79</v>
      </c>
      <c r="IX144" s="7">
        <v>172</v>
      </c>
      <c r="IY144" s="7">
        <v>226</v>
      </c>
    </row>
    <row r="145" spans="1:259" x14ac:dyDescent="0.25">
      <c r="A145" s="7">
        <v>609691</v>
      </c>
      <c r="B145" s="7" t="s">
        <v>496</v>
      </c>
      <c r="D145" s="7" t="s">
        <v>102</v>
      </c>
      <c r="E145" s="7" t="s">
        <v>53</v>
      </c>
      <c r="M145" s="7" t="s">
        <v>50</v>
      </c>
      <c r="N145" s="7">
        <v>19.695321001</v>
      </c>
      <c r="O145" s="7">
        <v>158</v>
      </c>
      <c r="P145" s="7">
        <v>158</v>
      </c>
      <c r="Q145" s="7">
        <v>2</v>
      </c>
      <c r="R145" s="7">
        <v>23</v>
      </c>
      <c r="S145" s="7">
        <v>0</v>
      </c>
      <c r="T145" s="7">
        <v>125</v>
      </c>
      <c r="U145" s="7">
        <v>1</v>
      </c>
      <c r="V145" s="7">
        <v>0</v>
      </c>
      <c r="W145" s="7">
        <v>3</v>
      </c>
      <c r="X145" s="7">
        <v>2</v>
      </c>
      <c r="Y145" s="7">
        <v>1.8987341800000002E-2</v>
      </c>
      <c r="Z145" s="7">
        <v>1.26582278E-2</v>
      </c>
      <c r="AA145" s="7">
        <v>1.8987341800000002E-2</v>
      </c>
      <c r="AB145" s="7">
        <v>4.4303797499999999E-2</v>
      </c>
      <c r="AC145" s="7">
        <v>3.7974683500000002E-2</v>
      </c>
      <c r="AD145" s="7">
        <v>5.6962025299999997E-2</v>
      </c>
      <c r="AE145" s="7">
        <v>5.0632911400000001E-2</v>
      </c>
      <c r="AF145" s="7">
        <v>1.26582278E-2</v>
      </c>
      <c r="AG145" s="7">
        <v>6.3291139199999999E-2</v>
      </c>
      <c r="AH145" s="7">
        <v>6.3291139199999999E-2</v>
      </c>
      <c r="AI145" s="7">
        <v>0.1012658228</v>
      </c>
      <c r="AJ145" s="7">
        <v>0.17721518989999999</v>
      </c>
      <c r="AK145" s="7">
        <v>0.29746835440000002</v>
      </c>
      <c r="AL145" s="7">
        <v>0.24683544299999999</v>
      </c>
      <c r="AM145" s="7">
        <v>0.32278481009999999</v>
      </c>
      <c r="AN145" s="7">
        <v>0.20886075949999999</v>
      </c>
      <c r="AO145" s="7">
        <v>0.34177215189999999</v>
      </c>
      <c r="AP145" s="7">
        <v>0.25949367089999997</v>
      </c>
      <c r="AQ145" s="7">
        <v>6.3291138999999998E-3</v>
      </c>
      <c r="AR145" s="7">
        <v>6.3291138999999998E-3</v>
      </c>
      <c r="AS145" s="7">
        <v>6.3291138999999998E-3</v>
      </c>
      <c r="AT145" s="7">
        <v>6.3291138999999998E-3</v>
      </c>
      <c r="AU145" s="7">
        <v>1.26582278E-2</v>
      </c>
      <c r="AV145" s="7">
        <v>1.26582278E-2</v>
      </c>
      <c r="AW145" s="7">
        <v>0.62658227850000003</v>
      </c>
      <c r="AX145" s="7">
        <v>0.72151898729999997</v>
      </c>
      <c r="AY145" s="7">
        <v>0.58860759490000003</v>
      </c>
      <c r="AZ145" s="7">
        <v>0.67721518989999996</v>
      </c>
      <c r="BA145" s="7">
        <v>0.50632911390000002</v>
      </c>
      <c r="BB145" s="7">
        <v>0.49367088609999998</v>
      </c>
      <c r="BC145" s="7">
        <v>3.5414012739</v>
      </c>
      <c r="BD145" s="7">
        <v>3.6878980892</v>
      </c>
      <c r="BE145" s="7">
        <v>3.4904458598999999</v>
      </c>
      <c r="BF145" s="7">
        <v>3.5286624203999999</v>
      </c>
      <c r="BG145" s="7">
        <v>3.3333333333000001</v>
      </c>
      <c r="BH145" s="7">
        <v>3.2051282050999998</v>
      </c>
      <c r="BI145" s="7">
        <v>1.26582278E-2</v>
      </c>
      <c r="BJ145" s="7">
        <v>6.3291138999999998E-3</v>
      </c>
      <c r="BK145" s="7">
        <v>1.8987341800000002E-2</v>
      </c>
      <c r="BL145" s="7">
        <v>3.1645569599999999E-2</v>
      </c>
      <c r="BM145" s="7">
        <v>6.3291138999999998E-3</v>
      </c>
      <c r="BN145" s="7">
        <v>1.8987341800000002E-2</v>
      </c>
      <c r="BO145" s="7">
        <v>8.8607594900000003E-2</v>
      </c>
      <c r="BP145" s="7">
        <v>0.164556962</v>
      </c>
      <c r="BQ145" s="7">
        <v>0.1202531646</v>
      </c>
      <c r="BR145" s="7">
        <v>6.3291138999999998E-3</v>
      </c>
      <c r="BS145" s="7">
        <v>4.4303797499999999E-2</v>
      </c>
      <c r="BT145" s="7">
        <v>6.3291139199999999E-2</v>
      </c>
      <c r="BU145" s="7">
        <v>5.6962025299999997E-2</v>
      </c>
      <c r="BV145" s="7">
        <v>4.4303797499999999E-2</v>
      </c>
      <c r="BW145" s="7">
        <v>6.9620253199999996E-2</v>
      </c>
      <c r="BX145" s="7">
        <v>0.1075949367</v>
      </c>
      <c r="BY145" s="7">
        <v>0.13924050630000001</v>
      </c>
      <c r="BZ145" s="7">
        <v>0.11392405059999999</v>
      </c>
      <c r="CA145" s="7">
        <v>3.6624203822000001</v>
      </c>
      <c r="CB145" s="7">
        <v>3.5949367089000002</v>
      </c>
      <c r="CC145" s="7">
        <v>3.5506329114000001</v>
      </c>
      <c r="CD145" s="7">
        <v>3.4713375796000001</v>
      </c>
      <c r="CE145" s="7">
        <v>3.5751633987</v>
      </c>
      <c r="CF145" s="7">
        <v>3.5256410256000001</v>
      </c>
      <c r="CG145" s="7">
        <v>3.2039473684000002</v>
      </c>
      <c r="CH145" s="7">
        <v>2.9872611464999999</v>
      </c>
      <c r="CI145" s="7">
        <v>3.1592356688000001</v>
      </c>
      <c r="CJ145" s="7">
        <v>0.28481012659999999</v>
      </c>
      <c r="CK145" s="7">
        <v>0.29746835440000002</v>
      </c>
      <c r="CL145" s="7">
        <v>0.26582278479999999</v>
      </c>
      <c r="CM145" s="7">
        <v>0.31645569620000003</v>
      </c>
      <c r="CN145" s="7">
        <v>0.30379746839999999</v>
      </c>
      <c r="CO145" s="7">
        <v>0.27215189870000001</v>
      </c>
      <c r="CP145" s="7">
        <v>0.28481012659999999</v>
      </c>
      <c r="CQ145" s="7">
        <v>0.23417721520000001</v>
      </c>
      <c r="CR145" s="7">
        <v>0.24683544299999999</v>
      </c>
      <c r="CS145" s="7">
        <v>6.3291138999999998E-3</v>
      </c>
      <c r="CT145" s="7">
        <v>0</v>
      </c>
      <c r="CU145" s="7">
        <v>0</v>
      </c>
      <c r="CV145" s="7">
        <v>6.3291138999999998E-3</v>
      </c>
      <c r="CW145" s="7">
        <v>3.1645569599999999E-2</v>
      </c>
      <c r="CX145" s="7">
        <v>1.26582278E-2</v>
      </c>
      <c r="CY145" s="7">
        <v>3.7974683500000002E-2</v>
      </c>
      <c r="CZ145" s="7">
        <v>6.3291138999999998E-3</v>
      </c>
      <c r="DA145" s="7">
        <v>6.3291138999999998E-3</v>
      </c>
      <c r="DB145" s="7">
        <v>0.68987341769999999</v>
      </c>
      <c r="DC145" s="7">
        <v>0.6518987342</v>
      </c>
      <c r="DD145" s="7">
        <v>0.6518987342</v>
      </c>
      <c r="DE145" s="7">
        <v>0.58860759490000003</v>
      </c>
      <c r="DF145" s="7">
        <v>0.61392405059999999</v>
      </c>
      <c r="DG145" s="7">
        <v>0.62658227850000003</v>
      </c>
      <c r="DH145" s="7">
        <v>0.4810126582</v>
      </c>
      <c r="DI145" s="7">
        <v>0.45569620249999998</v>
      </c>
      <c r="DJ145" s="7">
        <v>0.51265822780000003</v>
      </c>
      <c r="DK145" s="7">
        <v>0.11392405059999999</v>
      </c>
      <c r="DL145" s="7">
        <v>6.3291138999999998E-3</v>
      </c>
      <c r="DM145" s="7">
        <v>1.26582278E-2</v>
      </c>
      <c r="DN145" s="7">
        <v>1.8987341800000002E-2</v>
      </c>
      <c r="DO145" s="7">
        <v>0</v>
      </c>
      <c r="DP145" s="7">
        <v>1.26582278E-2</v>
      </c>
      <c r="DQ145" s="7">
        <v>3.1645569599999999E-2</v>
      </c>
      <c r="DR145" s="7">
        <v>6.3291138999999998E-3</v>
      </c>
      <c r="DS145" s="7">
        <v>6.3291138999999998E-3</v>
      </c>
      <c r="DT145" s="7">
        <v>0.1518987342</v>
      </c>
      <c r="DU145" s="7">
        <v>0.1012658228</v>
      </c>
      <c r="DV145" s="7">
        <v>3.7974683500000002E-2</v>
      </c>
      <c r="DW145" s="7">
        <v>6.3291139199999999E-2</v>
      </c>
      <c r="DX145" s="7">
        <v>7.5949367099999998E-2</v>
      </c>
      <c r="DY145" s="7">
        <v>7.5949367099999998E-2</v>
      </c>
      <c r="DZ145" s="7">
        <v>0.12658227850000001</v>
      </c>
      <c r="EA145" s="7">
        <v>6.3291139199999999E-2</v>
      </c>
      <c r="EB145" s="7">
        <v>8.2278481000000001E-2</v>
      </c>
      <c r="EC145" s="7">
        <v>0.30379746839999999</v>
      </c>
      <c r="ED145" s="7">
        <v>0.3481012658</v>
      </c>
      <c r="EE145" s="7">
        <v>0.35443037970000002</v>
      </c>
      <c r="EF145" s="7">
        <v>0.33544303800000003</v>
      </c>
      <c r="EG145" s="7">
        <v>0.30379746839999999</v>
      </c>
      <c r="EH145" s="7">
        <v>0.36708860760000001</v>
      </c>
      <c r="EI145" s="7">
        <v>0.36708860760000001</v>
      </c>
      <c r="EJ145" s="7">
        <v>0.41772151899999999</v>
      </c>
      <c r="EK145" s="7">
        <v>0.41139240510000002</v>
      </c>
      <c r="EL145" s="7">
        <v>0.4050632911</v>
      </c>
      <c r="EM145" s="7">
        <v>0.53164556959999998</v>
      </c>
      <c r="EN145" s="7">
        <v>0.58227848100000001</v>
      </c>
      <c r="EO145" s="7">
        <v>0.54430379750000002</v>
      </c>
      <c r="EP145" s="7">
        <v>0.60126582279999996</v>
      </c>
      <c r="EQ145" s="7">
        <v>0.52531645569999996</v>
      </c>
      <c r="ER145" s="7">
        <v>0.44936708860000002</v>
      </c>
      <c r="ES145" s="7">
        <v>0.4810126582</v>
      </c>
      <c r="ET145" s="7">
        <v>0.47468354429999998</v>
      </c>
      <c r="EU145" s="7">
        <v>2.5316455700000001E-2</v>
      </c>
      <c r="EV145" s="7">
        <v>1.26582278E-2</v>
      </c>
      <c r="EW145" s="7">
        <v>1.26582278E-2</v>
      </c>
      <c r="EX145" s="7">
        <v>3.7974683500000002E-2</v>
      </c>
      <c r="EY145" s="7">
        <v>1.8987341800000002E-2</v>
      </c>
      <c r="EZ145" s="7">
        <v>1.8987341800000002E-2</v>
      </c>
      <c r="FA145" s="7">
        <v>2.5316455700000001E-2</v>
      </c>
      <c r="FB145" s="7">
        <v>3.1645569599999999E-2</v>
      </c>
      <c r="FC145" s="7">
        <v>2.5316455700000001E-2</v>
      </c>
      <c r="FD145" s="7">
        <v>3.0259740260000001</v>
      </c>
      <c r="FE145" s="7">
        <v>3.4230769231</v>
      </c>
      <c r="FF145" s="7">
        <v>3.5256410256000001</v>
      </c>
      <c r="FG145" s="7">
        <v>3.4605263158000001</v>
      </c>
      <c r="FH145" s="7">
        <v>3.5354838709999998</v>
      </c>
      <c r="FI145" s="7">
        <v>3.4322580645</v>
      </c>
      <c r="FJ145" s="7">
        <v>3.2662337662000001</v>
      </c>
      <c r="FK145" s="7">
        <v>3.4183006535999998</v>
      </c>
      <c r="FL145" s="7">
        <v>3.3896103896000001</v>
      </c>
      <c r="FM145" s="7">
        <v>6.3291138999999998E-3</v>
      </c>
      <c r="FN145" s="7">
        <v>6.3291138999999998E-3</v>
      </c>
      <c r="FO145" s="7">
        <v>0</v>
      </c>
      <c r="FP145" s="7">
        <v>1.26582278E-2</v>
      </c>
      <c r="FQ145" s="7">
        <v>4.4303797499999999E-2</v>
      </c>
      <c r="FR145" s="7">
        <v>4.4303797499999999E-2</v>
      </c>
      <c r="FS145" s="7">
        <v>8.8607594900000003E-2</v>
      </c>
      <c r="FT145" s="7">
        <v>0.17721518989999999</v>
      </c>
      <c r="FU145" s="7">
        <v>0.1518987342</v>
      </c>
      <c r="FV145" s="7">
        <v>0.44936708860000002</v>
      </c>
      <c r="FW145" s="7">
        <v>1.8987341800000002E-2</v>
      </c>
      <c r="FX145" s="7">
        <v>0.4240506329</v>
      </c>
      <c r="FY145" s="7">
        <v>0.47468354429999998</v>
      </c>
      <c r="FZ145" s="7">
        <v>0.24683544299999999</v>
      </c>
      <c r="GA145" s="7">
        <v>0.14556962030000001</v>
      </c>
      <c r="GB145" s="7">
        <v>0.13924050630000001</v>
      </c>
      <c r="GC145" s="7">
        <v>0.15822784810000001</v>
      </c>
      <c r="GD145" s="7">
        <v>8.2278481000000001E-2</v>
      </c>
      <c r="GE145" s="7">
        <v>4.4303797499999999E-2</v>
      </c>
      <c r="GF145" s="7">
        <v>0.164556962</v>
      </c>
      <c r="GG145" s="7">
        <v>0.19620253160000001</v>
      </c>
      <c r="GH145" s="7">
        <v>0.17088607589999999</v>
      </c>
      <c r="GI145" s="7">
        <v>0.36075949369999999</v>
      </c>
      <c r="GJ145" s="7">
        <v>0.1518987342</v>
      </c>
      <c r="GK145" s="7">
        <v>0.17088607589999999</v>
      </c>
      <c r="GL145" s="7">
        <v>6.9620253199999996E-2</v>
      </c>
      <c r="GM145" s="7">
        <v>0</v>
      </c>
      <c r="GN145" s="7">
        <v>6.3291138999999998E-3</v>
      </c>
      <c r="GO145" s="7">
        <v>6.3291138999999998E-3</v>
      </c>
      <c r="GP145" s="7">
        <v>0</v>
      </c>
      <c r="GQ145" s="7">
        <v>0.164556962</v>
      </c>
      <c r="GR145" s="7">
        <v>1.26582278E-2</v>
      </c>
      <c r="GS145" s="7">
        <v>0.2215189873</v>
      </c>
      <c r="GT145" s="7">
        <v>0.24683544299999999</v>
      </c>
      <c r="GU145" s="7">
        <v>0.27215189870000001</v>
      </c>
      <c r="GV145" s="7">
        <v>0.2215189873</v>
      </c>
      <c r="GW145" s="7">
        <v>0.32911392410000001</v>
      </c>
      <c r="GX145" s="7">
        <v>0.27215189870000001</v>
      </c>
      <c r="GY145" s="7">
        <v>0.54430379750000002</v>
      </c>
      <c r="GZ145" s="7">
        <v>0.51898734179999995</v>
      </c>
      <c r="HA145" s="7">
        <v>0.56329113919999996</v>
      </c>
      <c r="HB145" s="7">
        <v>0.61392405059999999</v>
      </c>
      <c r="HC145" s="7">
        <v>0.3481012658</v>
      </c>
      <c r="HD145" s="7">
        <v>0.5759493671</v>
      </c>
      <c r="HE145" s="7">
        <v>0.164556962</v>
      </c>
      <c r="HF145" s="7">
        <v>0.1518987342</v>
      </c>
      <c r="HG145" s="7">
        <v>8.8607594900000003E-2</v>
      </c>
      <c r="HH145" s="7">
        <v>8.8607594900000003E-2</v>
      </c>
      <c r="HI145" s="7">
        <v>9.49367089E-2</v>
      </c>
      <c r="HJ145" s="7">
        <v>6.3291139199999999E-2</v>
      </c>
      <c r="HK145" s="7">
        <v>5.0632911400000001E-2</v>
      </c>
      <c r="HL145" s="7">
        <v>5.0632911400000001E-2</v>
      </c>
      <c r="HM145" s="7">
        <v>4.4303797499999999E-2</v>
      </c>
      <c r="HN145" s="7">
        <v>4.4303797499999999E-2</v>
      </c>
      <c r="HO145" s="7">
        <v>4.4303797499999999E-2</v>
      </c>
      <c r="HP145" s="7">
        <v>4.4303797499999999E-2</v>
      </c>
      <c r="HQ145" s="7">
        <v>1.8987341800000002E-2</v>
      </c>
      <c r="HR145" s="7">
        <v>2.5316455700000001E-2</v>
      </c>
      <c r="HS145" s="7">
        <v>2.5316455700000001E-2</v>
      </c>
      <c r="HT145" s="7">
        <v>3.1645569599999999E-2</v>
      </c>
      <c r="HU145" s="7">
        <v>1.8987341800000002E-2</v>
      </c>
      <c r="HV145" s="7">
        <v>3.1645569599999999E-2</v>
      </c>
      <c r="HW145" s="7">
        <v>1.26582278E-2</v>
      </c>
      <c r="HX145" s="7">
        <v>1.26582278E-2</v>
      </c>
      <c r="HY145" s="7">
        <v>3.1645569599999999E-2</v>
      </c>
      <c r="HZ145" s="7">
        <v>5.0632911400000001E-2</v>
      </c>
      <c r="IA145" s="7">
        <v>0.11392405059999999</v>
      </c>
      <c r="IB145" s="7">
        <v>6.9620253199999996E-2</v>
      </c>
      <c r="IC145" s="7">
        <v>0.13291139239999999</v>
      </c>
      <c r="ID145" s="7">
        <v>0.13291139239999999</v>
      </c>
      <c r="IE145" s="7">
        <v>0.4810126582</v>
      </c>
      <c r="IF145" s="7">
        <v>0.37974683539999998</v>
      </c>
      <c r="IG145" s="7">
        <v>0.3481012658</v>
      </c>
      <c r="IH145" s="7">
        <v>0.39873417719999998</v>
      </c>
      <c r="II145" s="7">
        <v>0.36075949369999999</v>
      </c>
      <c r="IJ145" s="7">
        <v>0.51898734179999995</v>
      </c>
      <c r="IK145" s="7">
        <v>0.45569620249999998</v>
      </c>
      <c r="IL145" s="7">
        <v>0.39873417719999998</v>
      </c>
      <c r="IM145" s="7">
        <v>3.1645569599999999E-2</v>
      </c>
      <c r="IN145" s="7">
        <v>1.8987341800000002E-2</v>
      </c>
      <c r="IO145" s="7">
        <v>3.1645569599999999E-2</v>
      </c>
      <c r="IP145" s="7">
        <v>1.8987341800000002E-2</v>
      </c>
      <c r="IQ145" s="7">
        <v>3.2287581698999999</v>
      </c>
      <c r="IR145" s="7">
        <v>3.4322580645</v>
      </c>
      <c r="IS145" s="7">
        <v>3.2679738561999998</v>
      </c>
      <c r="IT145" s="7">
        <v>3.1677419355000001</v>
      </c>
      <c r="IU145" s="7" t="s">
        <v>1086</v>
      </c>
      <c r="IW145" s="7">
        <v>158</v>
      </c>
      <c r="IX145" s="7">
        <v>181</v>
      </c>
      <c r="IY145" s="7">
        <v>919</v>
      </c>
    </row>
    <row r="146" spans="1:259" x14ac:dyDescent="0.25">
      <c r="A146" s="7">
        <v>609692</v>
      </c>
      <c r="B146" s="7" t="s">
        <v>597</v>
      </c>
      <c r="D146" s="7" t="s">
        <v>55</v>
      </c>
      <c r="E146" s="7" t="s">
        <v>53</v>
      </c>
      <c r="M146" s="7" t="s">
        <v>50</v>
      </c>
      <c r="N146" s="7">
        <v>25.357710652000002</v>
      </c>
      <c r="O146" s="7">
        <v>273</v>
      </c>
      <c r="P146" s="7">
        <v>273</v>
      </c>
      <c r="Q146" s="7">
        <v>0</v>
      </c>
      <c r="R146" s="7">
        <v>261</v>
      </c>
      <c r="S146" s="7">
        <v>0</v>
      </c>
      <c r="T146" s="7">
        <v>3</v>
      </c>
      <c r="U146" s="7">
        <v>0</v>
      </c>
      <c r="V146" s="7">
        <v>0</v>
      </c>
      <c r="W146" s="7">
        <v>3</v>
      </c>
      <c r="X146" s="7">
        <v>4</v>
      </c>
      <c r="Y146" s="7">
        <v>7.3260073000000004E-3</v>
      </c>
      <c r="Z146" s="7">
        <v>3.6630037E-3</v>
      </c>
      <c r="AA146" s="7">
        <v>0</v>
      </c>
      <c r="AB146" s="7">
        <v>1.0989011E-2</v>
      </c>
      <c r="AC146" s="7">
        <v>2.9304029299999999E-2</v>
      </c>
      <c r="AD146" s="7">
        <v>5.1282051299999999E-2</v>
      </c>
      <c r="AE146" s="7">
        <v>6.9597069600000006E-2</v>
      </c>
      <c r="AF146" s="7">
        <v>4.0293040299999999E-2</v>
      </c>
      <c r="AG146" s="7">
        <v>4.7619047599999999E-2</v>
      </c>
      <c r="AH146" s="7">
        <v>5.1282051299999999E-2</v>
      </c>
      <c r="AI146" s="7">
        <v>9.1575091600000005E-2</v>
      </c>
      <c r="AJ146" s="7">
        <v>0.1611721612</v>
      </c>
      <c r="AK146" s="7">
        <v>0.29304029300000001</v>
      </c>
      <c r="AL146" s="7">
        <v>0.2417582418</v>
      </c>
      <c r="AM146" s="7">
        <v>0.31501831499999999</v>
      </c>
      <c r="AN146" s="7">
        <v>0.2307692308</v>
      </c>
      <c r="AO146" s="7">
        <v>0.304029304</v>
      </c>
      <c r="AP146" s="7">
        <v>0.28571428570000001</v>
      </c>
      <c r="AQ146" s="7">
        <v>1.0989011E-2</v>
      </c>
      <c r="AR146" s="7">
        <v>3.6630037E-3</v>
      </c>
      <c r="AS146" s="7">
        <v>0</v>
      </c>
      <c r="AT146" s="7">
        <v>0</v>
      </c>
      <c r="AU146" s="7">
        <v>1.0989011E-2</v>
      </c>
      <c r="AV146" s="7">
        <v>1.0989011E-2</v>
      </c>
      <c r="AW146" s="7">
        <v>0.61904761900000005</v>
      </c>
      <c r="AX146" s="7">
        <v>0.71062271060000004</v>
      </c>
      <c r="AY146" s="7">
        <v>0.63736263739999999</v>
      </c>
      <c r="AZ146" s="7">
        <v>0.70695970699999999</v>
      </c>
      <c r="BA146" s="7">
        <v>0.56410256410000004</v>
      </c>
      <c r="BB146" s="7">
        <v>0.49084249079999998</v>
      </c>
      <c r="BC146" s="7">
        <v>3.5407407407</v>
      </c>
      <c r="BD146" s="7">
        <v>3.6654411764999999</v>
      </c>
      <c r="BE146" s="7">
        <v>3.5897435896999998</v>
      </c>
      <c r="BF146" s="7">
        <v>3.6336996337</v>
      </c>
      <c r="BG146" s="7">
        <v>3.4185185185</v>
      </c>
      <c r="BH146" s="7">
        <v>3.2296296296000002</v>
      </c>
      <c r="BI146" s="7">
        <v>3.6630037E-3</v>
      </c>
      <c r="BJ146" s="7">
        <v>3.6630037E-3</v>
      </c>
      <c r="BK146" s="7">
        <v>0</v>
      </c>
      <c r="BL146" s="7">
        <v>3.6630037E-3</v>
      </c>
      <c r="BM146" s="7">
        <v>3.6630037E-3</v>
      </c>
      <c r="BN146" s="7">
        <v>1.8315018299999999E-2</v>
      </c>
      <c r="BO146" s="7">
        <v>9.1575091600000005E-2</v>
      </c>
      <c r="BP146" s="7">
        <v>0.17582417580000001</v>
      </c>
      <c r="BQ146" s="7">
        <v>0.13186813189999999</v>
      </c>
      <c r="BR146" s="7">
        <v>2.9304029299999999E-2</v>
      </c>
      <c r="BS146" s="7">
        <v>4.3956044E-2</v>
      </c>
      <c r="BT146" s="7">
        <v>5.8608058599999999E-2</v>
      </c>
      <c r="BU146" s="7">
        <v>5.1282051299999999E-2</v>
      </c>
      <c r="BV146" s="7">
        <v>4.0293040299999999E-2</v>
      </c>
      <c r="BW146" s="7">
        <v>7.3260073300000006E-2</v>
      </c>
      <c r="BX146" s="7">
        <v>0.1208791209</v>
      </c>
      <c r="BY146" s="7">
        <v>0.11355311360000001</v>
      </c>
      <c r="BZ146" s="7">
        <v>0.13919413920000001</v>
      </c>
      <c r="CA146" s="7">
        <v>3.6579925650999998</v>
      </c>
      <c r="CB146" s="7">
        <v>3.526119403</v>
      </c>
      <c r="CC146" s="7">
        <v>3.5263157894999999</v>
      </c>
      <c r="CD146" s="7">
        <v>3.5827067668999999</v>
      </c>
      <c r="CE146" s="7">
        <v>3.5559701493000002</v>
      </c>
      <c r="CF146" s="7">
        <v>3.3707865169</v>
      </c>
      <c r="CG146" s="7">
        <v>3.1165413534000002</v>
      </c>
      <c r="CH146" s="7">
        <v>2.9552238806000002</v>
      </c>
      <c r="CI146" s="7">
        <v>3.0224719101000002</v>
      </c>
      <c r="CJ146" s="7">
        <v>0.26739926739999997</v>
      </c>
      <c r="CK146" s="7">
        <v>0.36630036630000001</v>
      </c>
      <c r="CL146" s="7">
        <v>0.34432234430000003</v>
      </c>
      <c r="CM146" s="7">
        <v>0.29304029300000001</v>
      </c>
      <c r="CN146" s="7">
        <v>0.34432234430000003</v>
      </c>
      <c r="CO146" s="7">
        <v>0.41391941389999998</v>
      </c>
      <c r="CP146" s="7">
        <v>0.34432234430000003</v>
      </c>
      <c r="CQ146" s="7">
        <v>0.27106227109999997</v>
      </c>
      <c r="CR146" s="7">
        <v>0.28205128210000002</v>
      </c>
      <c r="CS146" s="7">
        <v>1.46520147E-2</v>
      </c>
      <c r="CT146" s="7">
        <v>1.8315018299999999E-2</v>
      </c>
      <c r="CU146" s="7">
        <v>2.5641025599999999E-2</v>
      </c>
      <c r="CV146" s="7">
        <v>2.5641025599999999E-2</v>
      </c>
      <c r="CW146" s="7">
        <v>1.8315018299999999E-2</v>
      </c>
      <c r="CX146" s="7">
        <v>2.1978022E-2</v>
      </c>
      <c r="CY146" s="7">
        <v>2.5641025599999999E-2</v>
      </c>
      <c r="CZ146" s="7">
        <v>1.8315018299999999E-2</v>
      </c>
      <c r="DA146" s="7">
        <v>2.1978022E-2</v>
      </c>
      <c r="DB146" s="7">
        <v>0.68498168500000001</v>
      </c>
      <c r="DC146" s="7">
        <v>0.56776556779999998</v>
      </c>
      <c r="DD146" s="7">
        <v>0.57142857140000003</v>
      </c>
      <c r="DE146" s="7">
        <v>0.62637362640000005</v>
      </c>
      <c r="DF146" s="7">
        <v>0.59340659340000002</v>
      </c>
      <c r="DG146" s="7">
        <v>0.47252747249999999</v>
      </c>
      <c r="DH146" s="7">
        <v>0.41758241759999998</v>
      </c>
      <c r="DI146" s="7">
        <v>0.42124542120000003</v>
      </c>
      <c r="DJ146" s="7">
        <v>0.42490842490000003</v>
      </c>
      <c r="DK146" s="7">
        <v>0.17582417580000001</v>
      </c>
      <c r="DL146" s="7">
        <v>1.8315018299999999E-2</v>
      </c>
      <c r="DM146" s="7">
        <v>7.3260073000000004E-3</v>
      </c>
      <c r="DN146" s="7">
        <v>2.5641025599999999E-2</v>
      </c>
      <c r="DO146" s="7">
        <v>7.3260073000000004E-3</v>
      </c>
      <c r="DP146" s="7">
        <v>1.8315018299999999E-2</v>
      </c>
      <c r="DQ146" s="7">
        <v>4.7619047599999999E-2</v>
      </c>
      <c r="DR146" s="7">
        <v>1.46520147E-2</v>
      </c>
      <c r="DS146" s="7">
        <v>2.5641025599999999E-2</v>
      </c>
      <c r="DT146" s="7">
        <v>0.16849816849999999</v>
      </c>
      <c r="DU146" s="7">
        <v>9.1575091600000005E-2</v>
      </c>
      <c r="DV146" s="7">
        <v>6.2271062299999999E-2</v>
      </c>
      <c r="DW146" s="7">
        <v>0.1025641026</v>
      </c>
      <c r="DX146" s="7">
        <v>4.7619047599999999E-2</v>
      </c>
      <c r="DY146" s="7">
        <v>7.6923076899999998E-2</v>
      </c>
      <c r="DZ146" s="7">
        <v>0.13919413920000001</v>
      </c>
      <c r="EA146" s="7">
        <v>6.9597069600000006E-2</v>
      </c>
      <c r="EB146" s="7">
        <v>9.5238095199999998E-2</v>
      </c>
      <c r="EC146" s="7">
        <v>0.26373626369999997</v>
      </c>
      <c r="ED146" s="7">
        <v>0.3076923077</v>
      </c>
      <c r="EE146" s="7">
        <v>0.34432234430000003</v>
      </c>
      <c r="EF146" s="7">
        <v>0.33333333329999998</v>
      </c>
      <c r="EG146" s="7">
        <v>0.31868131869999999</v>
      </c>
      <c r="EH146" s="7">
        <v>0.33699633699999998</v>
      </c>
      <c r="EI146" s="7">
        <v>0.34432234430000003</v>
      </c>
      <c r="EJ146" s="7">
        <v>0.42124542120000003</v>
      </c>
      <c r="EK146" s="7">
        <v>0.43223443220000002</v>
      </c>
      <c r="EL146" s="7">
        <v>0.35531135530000002</v>
      </c>
      <c r="EM146" s="7">
        <v>0.55677655680000004</v>
      </c>
      <c r="EN146" s="7">
        <v>0.56410256410000004</v>
      </c>
      <c r="EO146" s="7">
        <v>0.52014652009999995</v>
      </c>
      <c r="EP146" s="7">
        <v>0.60073260070000001</v>
      </c>
      <c r="EQ146" s="7">
        <v>0.54212454210000005</v>
      </c>
      <c r="ER146" s="7">
        <v>0.42124542120000003</v>
      </c>
      <c r="ES146" s="7">
        <v>0.4615384615</v>
      </c>
      <c r="ET146" s="7">
        <v>0.41758241759999998</v>
      </c>
      <c r="EU146" s="7">
        <v>3.6630036599999999E-2</v>
      </c>
      <c r="EV146" s="7">
        <v>2.5641025599999999E-2</v>
      </c>
      <c r="EW146" s="7">
        <v>2.1978022E-2</v>
      </c>
      <c r="EX146" s="7">
        <v>1.8315018299999999E-2</v>
      </c>
      <c r="EY146" s="7">
        <v>2.5641025599999999E-2</v>
      </c>
      <c r="EZ146" s="7">
        <v>2.5641025599999999E-2</v>
      </c>
      <c r="FA146" s="7">
        <v>4.7619047599999999E-2</v>
      </c>
      <c r="FB146" s="7">
        <v>3.2967033E-2</v>
      </c>
      <c r="FC146" s="7">
        <v>2.9304029299999999E-2</v>
      </c>
      <c r="FD146" s="7">
        <v>2.8288973384</v>
      </c>
      <c r="FE146" s="7">
        <v>3.4398496240999998</v>
      </c>
      <c r="FF146" s="7">
        <v>3.4981273408</v>
      </c>
      <c r="FG146" s="7">
        <v>3.3731343283999999</v>
      </c>
      <c r="FH146" s="7">
        <v>3.5526315788999998</v>
      </c>
      <c r="FI146" s="7">
        <v>3.4398496240999998</v>
      </c>
      <c r="FJ146" s="7">
        <v>3.1961538462000001</v>
      </c>
      <c r="FK146" s="7">
        <v>3.375</v>
      </c>
      <c r="FL146" s="7">
        <v>3.2792452829999998</v>
      </c>
      <c r="FM146" s="7">
        <v>3.6630037E-3</v>
      </c>
      <c r="FN146" s="7">
        <v>1.0989011E-2</v>
      </c>
      <c r="FO146" s="7">
        <v>1.0989011E-2</v>
      </c>
      <c r="FP146" s="7">
        <v>1.46520147E-2</v>
      </c>
      <c r="FQ146" s="7">
        <v>4.3956044E-2</v>
      </c>
      <c r="FR146" s="7">
        <v>4.7619047599999999E-2</v>
      </c>
      <c r="FS146" s="7">
        <v>7.6923076899999998E-2</v>
      </c>
      <c r="FT146" s="7">
        <v>0.17216117219999999</v>
      </c>
      <c r="FU146" s="7">
        <v>0.13186813189999999</v>
      </c>
      <c r="FV146" s="7">
        <v>0.43223443220000002</v>
      </c>
      <c r="FW146" s="7">
        <v>5.4945054899999998E-2</v>
      </c>
      <c r="FX146" s="7">
        <v>0.62271062269999999</v>
      </c>
      <c r="FY146" s="7">
        <v>0.60439560439999995</v>
      </c>
      <c r="FZ146" s="7">
        <v>0.24908424909999999</v>
      </c>
      <c r="GA146" s="7">
        <v>7.6923076899999998E-2</v>
      </c>
      <c r="GB146" s="7">
        <v>0.1025641026</v>
      </c>
      <c r="GC146" s="7">
        <v>0.20512820509999999</v>
      </c>
      <c r="GD146" s="7">
        <v>6.9597069600000006E-2</v>
      </c>
      <c r="GE146" s="7">
        <v>4.7619047599999999E-2</v>
      </c>
      <c r="GF146" s="7">
        <v>0.2417582418</v>
      </c>
      <c r="GG146" s="7">
        <v>9.1575091600000005E-2</v>
      </c>
      <c r="GH146" s="7">
        <v>9.8901098899999998E-2</v>
      </c>
      <c r="GI146" s="7">
        <v>0.2307692308</v>
      </c>
      <c r="GJ146" s="7">
        <v>0.13919413920000001</v>
      </c>
      <c r="GK146" s="7">
        <v>0.1465201465</v>
      </c>
      <c r="GL146" s="7">
        <v>7.3260073300000006E-2</v>
      </c>
      <c r="GM146" s="7">
        <v>7.3260073000000004E-3</v>
      </c>
      <c r="GN146" s="7">
        <v>1.8315018299999999E-2</v>
      </c>
      <c r="GO146" s="7">
        <v>3.6630037E-3</v>
      </c>
      <c r="GP146" s="7">
        <v>7.3260073000000004E-3</v>
      </c>
      <c r="GQ146" s="7">
        <v>4.7619047599999999E-2</v>
      </c>
      <c r="GR146" s="7">
        <v>1.0989011E-2</v>
      </c>
      <c r="GS146" s="7">
        <v>0.3882783883</v>
      </c>
      <c r="GT146" s="7">
        <v>0.28937728940000002</v>
      </c>
      <c r="GU146" s="7">
        <v>0.3076923077</v>
      </c>
      <c r="GV146" s="7">
        <v>0.304029304</v>
      </c>
      <c r="GW146" s="7">
        <v>0.36996337000000001</v>
      </c>
      <c r="GX146" s="7">
        <v>0.33699633699999998</v>
      </c>
      <c r="GY146" s="7">
        <v>0.42124542120000003</v>
      </c>
      <c r="GZ146" s="7">
        <v>0.50915750920000002</v>
      </c>
      <c r="HA146" s="7">
        <v>0.49084249079999998</v>
      </c>
      <c r="HB146" s="7">
        <v>0.50183150180000002</v>
      </c>
      <c r="HC146" s="7">
        <v>0.3846153846</v>
      </c>
      <c r="HD146" s="7">
        <v>0.51282051279999996</v>
      </c>
      <c r="HE146" s="7">
        <v>0.1062271062</v>
      </c>
      <c r="HF146" s="7">
        <v>0.1025641026</v>
      </c>
      <c r="HG146" s="7">
        <v>0.13553113550000001</v>
      </c>
      <c r="HH146" s="7">
        <v>0.1098901099</v>
      </c>
      <c r="HI146" s="7">
        <v>0.13553113550000001</v>
      </c>
      <c r="HJ146" s="7">
        <v>6.2271062299999999E-2</v>
      </c>
      <c r="HK146" s="7">
        <v>2.9304029299999999E-2</v>
      </c>
      <c r="HL146" s="7">
        <v>2.1978022E-2</v>
      </c>
      <c r="HM146" s="7">
        <v>1.46520147E-2</v>
      </c>
      <c r="HN146" s="7">
        <v>1.8315018299999999E-2</v>
      </c>
      <c r="HO146" s="7">
        <v>1.0989011E-2</v>
      </c>
      <c r="HP146" s="7">
        <v>1.0989011E-2</v>
      </c>
      <c r="HQ146" s="7">
        <v>4.7619047599999999E-2</v>
      </c>
      <c r="HR146" s="7">
        <v>5.8608058599999999E-2</v>
      </c>
      <c r="HS146" s="7">
        <v>4.7619047599999999E-2</v>
      </c>
      <c r="HT146" s="7">
        <v>5.8608058599999999E-2</v>
      </c>
      <c r="HU146" s="7">
        <v>5.1282051299999999E-2</v>
      </c>
      <c r="HV146" s="7">
        <v>6.5934065900000005E-2</v>
      </c>
      <c r="HW146" s="7">
        <v>1.46520147E-2</v>
      </c>
      <c r="HX146" s="7">
        <v>0</v>
      </c>
      <c r="HY146" s="7">
        <v>1.8315018299999999E-2</v>
      </c>
      <c r="HZ146" s="7">
        <v>3.2967033E-2</v>
      </c>
      <c r="IA146" s="7">
        <v>0.14285714290000001</v>
      </c>
      <c r="IB146" s="7">
        <v>5.8608058599999999E-2</v>
      </c>
      <c r="IC146" s="7">
        <v>0.1208791209</v>
      </c>
      <c r="ID146" s="7">
        <v>0.1245421245</v>
      </c>
      <c r="IE146" s="7">
        <v>0.42124542120000003</v>
      </c>
      <c r="IF146" s="7">
        <v>0.41025641029999999</v>
      </c>
      <c r="IG146" s="7">
        <v>0.36263736260000001</v>
      </c>
      <c r="IH146" s="7">
        <v>0.40293040289999998</v>
      </c>
      <c r="II146" s="7">
        <v>0.37728937730000001</v>
      </c>
      <c r="IJ146" s="7">
        <v>0.49816849819999998</v>
      </c>
      <c r="IK146" s="7">
        <v>0.4615384615</v>
      </c>
      <c r="IL146" s="7">
        <v>0.39926739929999999</v>
      </c>
      <c r="IM146" s="7">
        <v>4.3956044E-2</v>
      </c>
      <c r="IN146" s="7">
        <v>3.2967033E-2</v>
      </c>
      <c r="IO146" s="7">
        <v>3.6630036599999999E-2</v>
      </c>
      <c r="IP146" s="7">
        <v>4.0293040299999999E-2</v>
      </c>
      <c r="IQ146" s="7">
        <v>3.214559387</v>
      </c>
      <c r="IR146" s="7">
        <v>3.4545454544999998</v>
      </c>
      <c r="IS146" s="7">
        <v>3.3155893536000001</v>
      </c>
      <c r="IT146" s="7">
        <v>3.2175572519000002</v>
      </c>
      <c r="IU146" s="7" t="s">
        <v>1087</v>
      </c>
      <c r="IW146" s="7">
        <v>273</v>
      </c>
      <c r="IX146" s="7">
        <v>319</v>
      </c>
      <c r="IY146" s="7">
        <v>1258</v>
      </c>
    </row>
    <row r="147" spans="1:259" x14ac:dyDescent="0.25">
      <c r="A147" s="7">
        <v>609693</v>
      </c>
      <c r="B147" s="7" t="s">
        <v>674</v>
      </c>
      <c r="D147" s="7" t="s">
        <v>102</v>
      </c>
      <c r="E147" s="7" t="s">
        <v>53</v>
      </c>
      <c r="M147" s="7" t="s">
        <v>50</v>
      </c>
      <c r="N147" s="7">
        <v>15.641476274</v>
      </c>
      <c r="O147" s="7">
        <v>159</v>
      </c>
      <c r="P147" s="7">
        <v>159</v>
      </c>
      <c r="Q147" s="7">
        <v>9</v>
      </c>
      <c r="R147" s="7">
        <v>72</v>
      </c>
      <c r="S147" s="7">
        <v>1</v>
      </c>
      <c r="T147" s="7">
        <v>56</v>
      </c>
      <c r="U147" s="7">
        <v>0</v>
      </c>
      <c r="V147" s="7">
        <v>2</v>
      </c>
      <c r="W147" s="7">
        <v>5</v>
      </c>
      <c r="X147" s="7">
        <v>13</v>
      </c>
      <c r="Y147" s="7">
        <v>6.2893081999999996E-3</v>
      </c>
      <c r="Z147" s="7">
        <v>0</v>
      </c>
      <c r="AA147" s="7">
        <v>0</v>
      </c>
      <c r="AB147" s="7">
        <v>6.2893081999999996E-3</v>
      </c>
      <c r="AC147" s="7">
        <v>1.2578616399999999E-2</v>
      </c>
      <c r="AD147" s="7">
        <v>3.14465409E-2</v>
      </c>
      <c r="AE147" s="7">
        <v>5.0314465400000001E-2</v>
      </c>
      <c r="AF147" s="7">
        <v>1.8867924500000001E-2</v>
      </c>
      <c r="AG147" s="7">
        <v>4.4025157199999998E-2</v>
      </c>
      <c r="AH147" s="7">
        <v>4.4025157199999998E-2</v>
      </c>
      <c r="AI147" s="7">
        <v>0.1194968553</v>
      </c>
      <c r="AJ147" s="7">
        <v>0.106918239</v>
      </c>
      <c r="AK147" s="7">
        <v>0.3081761006</v>
      </c>
      <c r="AL147" s="7">
        <v>0.31446540880000001</v>
      </c>
      <c r="AM147" s="7">
        <v>0.36477987420000002</v>
      </c>
      <c r="AN147" s="7">
        <v>0.18867924529999999</v>
      </c>
      <c r="AO147" s="7">
        <v>0.35849056600000001</v>
      </c>
      <c r="AP147" s="7">
        <v>0.40880503140000002</v>
      </c>
      <c r="AQ147" s="7">
        <v>6.2893081999999996E-3</v>
      </c>
      <c r="AR147" s="7">
        <v>1.2578616399999999E-2</v>
      </c>
      <c r="AS147" s="7">
        <v>1.2578616399999999E-2</v>
      </c>
      <c r="AT147" s="7">
        <v>1.8867924500000001E-2</v>
      </c>
      <c r="AU147" s="7">
        <v>1.8867924500000001E-2</v>
      </c>
      <c r="AV147" s="7">
        <v>1.8867924500000001E-2</v>
      </c>
      <c r="AW147" s="7">
        <v>0.62893081760000003</v>
      </c>
      <c r="AX147" s="7">
        <v>0.65408805029999995</v>
      </c>
      <c r="AY147" s="7">
        <v>0.57861635219999996</v>
      </c>
      <c r="AZ147" s="7">
        <v>0.74213836479999995</v>
      </c>
      <c r="BA147" s="7">
        <v>0.49056603770000001</v>
      </c>
      <c r="BB147" s="7">
        <v>0.4339622642</v>
      </c>
      <c r="BC147" s="7">
        <v>3.5696202532000001</v>
      </c>
      <c r="BD147" s="7">
        <v>3.6433121018999999</v>
      </c>
      <c r="BE147" s="7">
        <v>3.5414012739</v>
      </c>
      <c r="BF147" s="7">
        <v>3.6987179487000001</v>
      </c>
      <c r="BG147" s="7">
        <v>3.3525641026000002</v>
      </c>
      <c r="BH147" s="7">
        <v>3.2692307692</v>
      </c>
      <c r="BI147" s="7">
        <v>0</v>
      </c>
      <c r="BJ147" s="7">
        <v>0</v>
      </c>
      <c r="BK147" s="7">
        <v>0</v>
      </c>
      <c r="BL147" s="7">
        <v>6.2893081999999996E-3</v>
      </c>
      <c r="BM147" s="7">
        <v>0</v>
      </c>
      <c r="BN147" s="7">
        <v>6.2893081999999996E-3</v>
      </c>
      <c r="BO147" s="7">
        <v>8.1761006299999994E-2</v>
      </c>
      <c r="BP147" s="7">
        <v>0.1194968553</v>
      </c>
      <c r="BQ147" s="7">
        <v>5.6603773599999997E-2</v>
      </c>
      <c r="BR147" s="7">
        <v>1.8867924500000001E-2</v>
      </c>
      <c r="BS147" s="7">
        <v>5.0314465400000001E-2</v>
      </c>
      <c r="BT147" s="7">
        <v>6.28930818E-2</v>
      </c>
      <c r="BU147" s="7">
        <v>3.14465409E-2</v>
      </c>
      <c r="BV147" s="7">
        <v>3.14465409E-2</v>
      </c>
      <c r="BW147" s="7">
        <v>8.1761006299999994E-2</v>
      </c>
      <c r="BX147" s="7">
        <v>0.18238993710000001</v>
      </c>
      <c r="BY147" s="7">
        <v>0.1509433962</v>
      </c>
      <c r="BZ147" s="7">
        <v>0.16352201259999999</v>
      </c>
      <c r="CA147" s="7">
        <v>3.7341772151999999</v>
      </c>
      <c r="CB147" s="7">
        <v>3.5668789808999999</v>
      </c>
      <c r="CC147" s="7">
        <v>3.5541401274000002</v>
      </c>
      <c r="CD147" s="7">
        <v>3.6369426751999998</v>
      </c>
      <c r="CE147" s="7">
        <v>3.5576923077</v>
      </c>
      <c r="CF147" s="7">
        <v>3.4451612903000002</v>
      </c>
      <c r="CG147" s="7">
        <v>3.0769230769</v>
      </c>
      <c r="CH147" s="7">
        <v>3.0903225806000001</v>
      </c>
      <c r="CI147" s="7">
        <v>3.1948051947999998</v>
      </c>
      <c r="CJ147" s="7">
        <v>0.22641509430000001</v>
      </c>
      <c r="CK147" s="7">
        <v>0.32704402519999998</v>
      </c>
      <c r="CL147" s="7">
        <v>0.31446540880000001</v>
      </c>
      <c r="CM147" s="7">
        <v>0.27672955970000002</v>
      </c>
      <c r="CN147" s="7">
        <v>0.37106918239999997</v>
      </c>
      <c r="CO147" s="7">
        <v>0.35849056600000001</v>
      </c>
      <c r="CP147" s="7">
        <v>0.29559748429999999</v>
      </c>
      <c r="CQ147" s="7">
        <v>0.22641509430000001</v>
      </c>
      <c r="CR147" s="7">
        <v>0.28301886790000003</v>
      </c>
      <c r="CS147" s="7">
        <v>6.2893081999999996E-3</v>
      </c>
      <c r="CT147" s="7">
        <v>1.2578616399999999E-2</v>
      </c>
      <c r="CU147" s="7">
        <v>1.2578616399999999E-2</v>
      </c>
      <c r="CV147" s="7">
        <v>1.2578616399999999E-2</v>
      </c>
      <c r="CW147" s="7">
        <v>1.8867924500000001E-2</v>
      </c>
      <c r="CX147" s="7">
        <v>2.5157232700000001E-2</v>
      </c>
      <c r="CY147" s="7">
        <v>1.8867924500000001E-2</v>
      </c>
      <c r="CZ147" s="7">
        <v>2.5157232700000001E-2</v>
      </c>
      <c r="DA147" s="7">
        <v>3.14465409E-2</v>
      </c>
      <c r="DB147" s="7">
        <v>0.74842767300000002</v>
      </c>
      <c r="DC147" s="7">
        <v>0.61006289309999995</v>
      </c>
      <c r="DD147" s="7">
        <v>0.61006289309999995</v>
      </c>
      <c r="DE147" s="7">
        <v>0.67295597480000002</v>
      </c>
      <c r="DF147" s="7">
        <v>0.57861635219999996</v>
      </c>
      <c r="DG147" s="7">
        <v>0.52830188680000001</v>
      </c>
      <c r="DH147" s="7">
        <v>0.42138364779999998</v>
      </c>
      <c r="DI147" s="7">
        <v>0.4779874214</v>
      </c>
      <c r="DJ147" s="7">
        <v>0.46540880499999998</v>
      </c>
      <c r="DK147" s="7">
        <v>0.18238993710000001</v>
      </c>
      <c r="DL147" s="7">
        <v>3.7735849100000003E-2</v>
      </c>
      <c r="DM147" s="7">
        <v>1.2578616399999999E-2</v>
      </c>
      <c r="DN147" s="7">
        <v>3.7735849100000003E-2</v>
      </c>
      <c r="DO147" s="7">
        <v>1.8867924500000001E-2</v>
      </c>
      <c r="DP147" s="7">
        <v>2.5157232700000001E-2</v>
      </c>
      <c r="DQ147" s="7">
        <v>8.1761006299999994E-2</v>
      </c>
      <c r="DR147" s="7">
        <v>1.8867924500000001E-2</v>
      </c>
      <c r="DS147" s="7">
        <v>1.2578616399999999E-2</v>
      </c>
      <c r="DT147" s="7">
        <v>0.11320754719999999</v>
      </c>
      <c r="DU147" s="7">
        <v>9.4339622600000006E-2</v>
      </c>
      <c r="DV147" s="7">
        <v>1.8867924500000001E-2</v>
      </c>
      <c r="DW147" s="7">
        <v>0.11320754719999999</v>
      </c>
      <c r="DX147" s="7">
        <v>6.9182389900000002E-2</v>
      </c>
      <c r="DY147" s="7">
        <v>9.4339622600000006E-2</v>
      </c>
      <c r="DZ147" s="7">
        <v>0.1006289308</v>
      </c>
      <c r="EA147" s="7">
        <v>8.1761006299999994E-2</v>
      </c>
      <c r="EB147" s="7">
        <v>5.6603773599999997E-2</v>
      </c>
      <c r="EC147" s="7">
        <v>0.31446540880000001</v>
      </c>
      <c r="ED147" s="7">
        <v>0.40880503140000002</v>
      </c>
      <c r="EE147" s="7">
        <v>0.32704402519999998</v>
      </c>
      <c r="EF147" s="7">
        <v>0.35849056600000001</v>
      </c>
      <c r="EG147" s="7">
        <v>0.32704402519999998</v>
      </c>
      <c r="EH147" s="7">
        <v>0.37735849059999999</v>
      </c>
      <c r="EI147" s="7">
        <v>0.37735849059999999</v>
      </c>
      <c r="EJ147" s="7">
        <v>0.45911949689999998</v>
      </c>
      <c r="EK147" s="7">
        <v>0.45911949689999998</v>
      </c>
      <c r="EL147" s="7">
        <v>0.35849056600000001</v>
      </c>
      <c r="EM147" s="7">
        <v>0.44654088050000001</v>
      </c>
      <c r="EN147" s="7">
        <v>0.62893081760000003</v>
      </c>
      <c r="EO147" s="7">
        <v>0.4779874214</v>
      </c>
      <c r="EP147" s="7">
        <v>0.57232704400000001</v>
      </c>
      <c r="EQ147" s="7">
        <v>0.49056603770000001</v>
      </c>
      <c r="ER147" s="7">
        <v>0.40880503140000002</v>
      </c>
      <c r="ES147" s="7">
        <v>0.4339622642</v>
      </c>
      <c r="ET147" s="7">
        <v>0.45283018870000002</v>
      </c>
      <c r="EU147" s="7">
        <v>3.14465409E-2</v>
      </c>
      <c r="EV147" s="7">
        <v>1.2578616399999999E-2</v>
      </c>
      <c r="EW147" s="7">
        <v>1.2578616399999999E-2</v>
      </c>
      <c r="EX147" s="7">
        <v>1.2578616399999999E-2</v>
      </c>
      <c r="EY147" s="7">
        <v>1.2578616399999999E-2</v>
      </c>
      <c r="EZ147" s="7">
        <v>1.2578616399999999E-2</v>
      </c>
      <c r="FA147" s="7">
        <v>3.14465409E-2</v>
      </c>
      <c r="FB147" s="7">
        <v>6.2893081999999996E-3</v>
      </c>
      <c r="FC147" s="7">
        <v>1.8867924500000001E-2</v>
      </c>
      <c r="FD147" s="7">
        <v>2.8766233766</v>
      </c>
      <c r="FE147" s="7">
        <v>3.2802547771000001</v>
      </c>
      <c r="FF147" s="7">
        <v>3.5923566879000002</v>
      </c>
      <c r="FG147" s="7">
        <v>3.2929936305999998</v>
      </c>
      <c r="FH147" s="7">
        <v>3.4713375796000001</v>
      </c>
      <c r="FI147" s="7">
        <v>3.3503184713</v>
      </c>
      <c r="FJ147" s="7">
        <v>3.1493506494000001</v>
      </c>
      <c r="FK147" s="7">
        <v>3.3164556961999998</v>
      </c>
      <c r="FL147" s="7">
        <v>3.3782051281999999</v>
      </c>
      <c r="FM147" s="7">
        <v>0</v>
      </c>
      <c r="FN147" s="7">
        <v>6.2893081999999996E-3</v>
      </c>
      <c r="FO147" s="7">
        <v>0</v>
      </c>
      <c r="FP147" s="7">
        <v>1.8867924500000001E-2</v>
      </c>
      <c r="FQ147" s="7">
        <v>4.4025157199999998E-2</v>
      </c>
      <c r="FR147" s="7">
        <v>6.2893081999999996E-3</v>
      </c>
      <c r="FS147" s="7">
        <v>8.8050314500000004E-2</v>
      </c>
      <c r="FT147" s="7">
        <v>9.4339622600000006E-2</v>
      </c>
      <c r="FU147" s="7">
        <v>0.18238993710000001</v>
      </c>
      <c r="FV147" s="7">
        <v>0.53459119499999996</v>
      </c>
      <c r="FW147" s="7">
        <v>2.5157232700000001E-2</v>
      </c>
      <c r="FX147" s="7">
        <v>0.59119496859999998</v>
      </c>
      <c r="FY147" s="7">
        <v>0.60377358489999999</v>
      </c>
      <c r="FZ147" s="7">
        <v>0.1194968553</v>
      </c>
      <c r="GA147" s="7">
        <v>9.4339622600000006E-2</v>
      </c>
      <c r="GB147" s="7">
        <v>8.1761006299999994E-2</v>
      </c>
      <c r="GC147" s="7">
        <v>0.2389937107</v>
      </c>
      <c r="GD147" s="7">
        <v>7.5471698099999998E-2</v>
      </c>
      <c r="GE147" s="7">
        <v>5.6603773599999997E-2</v>
      </c>
      <c r="GF147" s="7">
        <v>0.31446540880000001</v>
      </c>
      <c r="GG147" s="7">
        <v>9.4339622600000006E-2</v>
      </c>
      <c r="GH147" s="7">
        <v>9.4339622600000006E-2</v>
      </c>
      <c r="GI147" s="7">
        <v>0.2641509434</v>
      </c>
      <c r="GJ147" s="7">
        <v>0.14465408809999999</v>
      </c>
      <c r="GK147" s="7">
        <v>0.16352201259999999</v>
      </c>
      <c r="GL147" s="7">
        <v>6.28930818E-2</v>
      </c>
      <c r="GM147" s="7">
        <v>0</v>
      </c>
      <c r="GN147" s="7">
        <v>6.2893081999999996E-3</v>
      </c>
      <c r="GO147" s="7">
        <v>6.2893081999999996E-3</v>
      </c>
      <c r="GP147" s="7">
        <v>0</v>
      </c>
      <c r="GQ147" s="7">
        <v>0.1320754717</v>
      </c>
      <c r="GR147" s="7">
        <v>1.2578616399999999E-2</v>
      </c>
      <c r="GS147" s="7">
        <v>0.24528301890000001</v>
      </c>
      <c r="GT147" s="7">
        <v>0.2012578616</v>
      </c>
      <c r="GU147" s="7">
        <v>0.22641509430000001</v>
      </c>
      <c r="GV147" s="7">
        <v>0.22012578620000001</v>
      </c>
      <c r="GW147" s="7">
        <v>0.3899371069</v>
      </c>
      <c r="GX147" s="7">
        <v>0.25157232699999998</v>
      </c>
      <c r="GY147" s="7">
        <v>0.60377358489999999</v>
      </c>
      <c r="GZ147" s="7">
        <v>0.72327044029999998</v>
      </c>
      <c r="HA147" s="7">
        <v>0.67295597480000002</v>
      </c>
      <c r="HB147" s="7">
        <v>0.66666666669999997</v>
      </c>
      <c r="HC147" s="7">
        <v>0.3459119497</v>
      </c>
      <c r="HD147" s="7">
        <v>0.68553459120000004</v>
      </c>
      <c r="HE147" s="7">
        <v>0.1194968553</v>
      </c>
      <c r="HF147" s="7">
        <v>3.14465409E-2</v>
      </c>
      <c r="HG147" s="7">
        <v>5.6603773599999997E-2</v>
      </c>
      <c r="HH147" s="7">
        <v>5.0314465400000001E-2</v>
      </c>
      <c r="HI147" s="7">
        <v>7.5471698099999998E-2</v>
      </c>
      <c r="HJ147" s="7">
        <v>1.2578616399999999E-2</v>
      </c>
      <c r="HK147" s="7">
        <v>1.2578616399999999E-2</v>
      </c>
      <c r="HL147" s="7">
        <v>1.2578616399999999E-2</v>
      </c>
      <c r="HM147" s="7">
        <v>1.2578616399999999E-2</v>
      </c>
      <c r="HN147" s="7">
        <v>3.14465409E-2</v>
      </c>
      <c r="HO147" s="7">
        <v>3.14465409E-2</v>
      </c>
      <c r="HP147" s="7">
        <v>1.2578616399999999E-2</v>
      </c>
      <c r="HQ147" s="7">
        <v>1.8867924500000001E-2</v>
      </c>
      <c r="HR147" s="7">
        <v>2.5157232700000001E-2</v>
      </c>
      <c r="HS147" s="7">
        <v>2.5157232700000001E-2</v>
      </c>
      <c r="HT147" s="7">
        <v>3.14465409E-2</v>
      </c>
      <c r="HU147" s="7">
        <v>2.5157232700000001E-2</v>
      </c>
      <c r="HV147" s="7">
        <v>2.5157232700000001E-2</v>
      </c>
      <c r="HW147" s="7">
        <v>6.2893081999999996E-3</v>
      </c>
      <c r="HX147" s="7">
        <v>6.2893081999999996E-3</v>
      </c>
      <c r="HY147" s="7">
        <v>6.2893081999999996E-3</v>
      </c>
      <c r="HZ147" s="7">
        <v>6.2893081999999996E-3</v>
      </c>
      <c r="IA147" s="7">
        <v>8.1761006299999994E-2</v>
      </c>
      <c r="IB147" s="7">
        <v>5.6603773599999997E-2</v>
      </c>
      <c r="IC147" s="7">
        <v>5.6603773599999997E-2</v>
      </c>
      <c r="ID147" s="7">
        <v>0.1761006289</v>
      </c>
      <c r="IE147" s="7">
        <v>0.45283018870000002</v>
      </c>
      <c r="IF147" s="7">
        <v>0.29559748429999999</v>
      </c>
      <c r="IG147" s="7">
        <v>0.39622641510000001</v>
      </c>
      <c r="IH147" s="7">
        <v>0.39622641510000001</v>
      </c>
      <c r="II147" s="7">
        <v>0.44654088050000001</v>
      </c>
      <c r="IJ147" s="7">
        <v>0.62893081760000003</v>
      </c>
      <c r="IK147" s="7">
        <v>0.52830188680000001</v>
      </c>
      <c r="IL147" s="7">
        <v>0.39622641510000001</v>
      </c>
      <c r="IM147" s="7">
        <v>1.2578616399999999E-2</v>
      </c>
      <c r="IN147" s="7">
        <v>1.2578616399999999E-2</v>
      </c>
      <c r="IO147" s="7">
        <v>1.2578616399999999E-2</v>
      </c>
      <c r="IP147" s="7">
        <v>2.5157232700000001E-2</v>
      </c>
      <c r="IQ147" s="7">
        <v>3.3566878981000001</v>
      </c>
      <c r="IR147" s="7">
        <v>3.5668789808999999</v>
      </c>
      <c r="IS147" s="7">
        <v>3.4649681529</v>
      </c>
      <c r="IT147" s="7">
        <v>3.2129032257999999</v>
      </c>
      <c r="IU147" s="7" t="s">
        <v>1088</v>
      </c>
      <c r="IW147" s="7">
        <v>159</v>
      </c>
      <c r="IX147" s="7">
        <v>178</v>
      </c>
      <c r="IY147" s="7">
        <v>1138</v>
      </c>
    </row>
    <row r="148" spans="1:259" x14ac:dyDescent="0.25">
      <c r="A148" s="7">
        <v>609694</v>
      </c>
      <c r="B148" s="7" t="s">
        <v>313</v>
      </c>
      <c r="D148" s="7" t="s">
        <v>86</v>
      </c>
      <c r="E148" s="7" t="s">
        <v>53</v>
      </c>
      <c r="M148" s="7" t="s">
        <v>50</v>
      </c>
      <c r="N148" s="7">
        <v>17.185697809000001</v>
      </c>
      <c r="O148" s="7">
        <v>124</v>
      </c>
      <c r="P148" s="7">
        <v>124</v>
      </c>
      <c r="Q148" s="7">
        <v>5</v>
      </c>
      <c r="R148" s="7">
        <v>2</v>
      </c>
      <c r="S148" s="7">
        <v>1</v>
      </c>
      <c r="T148" s="7">
        <v>114</v>
      </c>
      <c r="U148" s="7">
        <v>0</v>
      </c>
      <c r="V148" s="7">
        <v>0</v>
      </c>
      <c r="W148" s="7">
        <v>0</v>
      </c>
      <c r="X148" s="7">
        <v>1</v>
      </c>
      <c r="Y148" s="7">
        <v>0</v>
      </c>
      <c r="Z148" s="7">
        <v>0</v>
      </c>
      <c r="AA148" s="7">
        <v>0</v>
      </c>
      <c r="AB148" s="7">
        <v>8.0645161000000003E-3</v>
      </c>
      <c r="AC148" s="7">
        <v>8.0645161000000003E-3</v>
      </c>
      <c r="AD148" s="7">
        <v>2.4193548400000001E-2</v>
      </c>
      <c r="AE148" s="7">
        <v>6.4516129000000005E-2</v>
      </c>
      <c r="AF148" s="7">
        <v>1.6129032299999999E-2</v>
      </c>
      <c r="AG148" s="7">
        <v>1.6129032299999999E-2</v>
      </c>
      <c r="AH148" s="7">
        <v>1.6129032299999999E-2</v>
      </c>
      <c r="AI148" s="7">
        <v>7.2580645200000002E-2</v>
      </c>
      <c r="AJ148" s="7">
        <v>0.17741935480000001</v>
      </c>
      <c r="AK148" s="7">
        <v>0.36290322580000001</v>
      </c>
      <c r="AL148" s="7">
        <v>0.35483870969999998</v>
      </c>
      <c r="AM148" s="7">
        <v>0.46774193549999998</v>
      </c>
      <c r="AN148" s="7">
        <v>0.25</v>
      </c>
      <c r="AO148" s="7">
        <v>0.37096774189999998</v>
      </c>
      <c r="AP148" s="7">
        <v>0.31451612899999998</v>
      </c>
      <c r="AQ148" s="7">
        <v>0</v>
      </c>
      <c r="AR148" s="7">
        <v>8.0645161000000003E-3</v>
      </c>
      <c r="AS148" s="7">
        <v>1.6129032299999999E-2</v>
      </c>
      <c r="AT148" s="7">
        <v>8.0645161000000003E-3</v>
      </c>
      <c r="AU148" s="7">
        <v>8.0645161000000003E-3</v>
      </c>
      <c r="AV148" s="7">
        <v>1.6129032299999999E-2</v>
      </c>
      <c r="AW148" s="7">
        <v>0.57258064519999996</v>
      </c>
      <c r="AX148" s="7">
        <v>0.62096774190000004</v>
      </c>
      <c r="AY148" s="7">
        <v>0.5</v>
      </c>
      <c r="AZ148" s="7">
        <v>0.71774193549999998</v>
      </c>
      <c r="BA148" s="7">
        <v>0.54032258060000005</v>
      </c>
      <c r="BB148" s="7">
        <v>0.46774193549999998</v>
      </c>
      <c r="BC148" s="7">
        <v>3.5080645161000001</v>
      </c>
      <c r="BD148" s="7">
        <v>3.6097560976</v>
      </c>
      <c r="BE148" s="7">
        <v>3.4918032787</v>
      </c>
      <c r="BF148" s="7">
        <v>3.6910569106</v>
      </c>
      <c r="BG148" s="7">
        <v>3.4552845527999998</v>
      </c>
      <c r="BH148" s="7">
        <v>3.2459016393</v>
      </c>
      <c r="BI148" s="7">
        <v>1.6129032299999999E-2</v>
      </c>
      <c r="BJ148" s="7">
        <v>1.6129032299999999E-2</v>
      </c>
      <c r="BK148" s="7">
        <v>0</v>
      </c>
      <c r="BL148" s="7">
        <v>0</v>
      </c>
      <c r="BM148" s="7">
        <v>0</v>
      </c>
      <c r="BN148" s="7">
        <v>0</v>
      </c>
      <c r="BO148" s="7">
        <v>4.0322580599999998E-2</v>
      </c>
      <c r="BP148" s="7">
        <v>9.6774193499999994E-2</v>
      </c>
      <c r="BQ148" s="7">
        <v>7.2580645200000002E-2</v>
      </c>
      <c r="BR148" s="7">
        <v>1.6129032299999999E-2</v>
      </c>
      <c r="BS148" s="7">
        <v>4.0322580599999998E-2</v>
      </c>
      <c r="BT148" s="7">
        <v>4.0322580599999998E-2</v>
      </c>
      <c r="BU148" s="7">
        <v>6.4516129000000005E-2</v>
      </c>
      <c r="BV148" s="7">
        <v>3.2258064500000003E-2</v>
      </c>
      <c r="BW148" s="7">
        <v>4.8387096800000001E-2</v>
      </c>
      <c r="BX148" s="7">
        <v>0.12903225809999999</v>
      </c>
      <c r="BY148" s="7">
        <v>0.16935483870000001</v>
      </c>
      <c r="BZ148" s="7">
        <v>0.12903225809999999</v>
      </c>
      <c r="CA148" s="7">
        <v>3.6290322581000001</v>
      </c>
      <c r="CB148" s="7">
        <v>3.5365853659000002</v>
      </c>
      <c r="CC148" s="7">
        <v>3.5573770491999999</v>
      </c>
      <c r="CD148" s="7">
        <v>3.5528455284999998</v>
      </c>
      <c r="CE148" s="7">
        <v>3.5491803278999998</v>
      </c>
      <c r="CF148" s="7">
        <v>3.5630252101000002</v>
      </c>
      <c r="CG148" s="7">
        <v>3.3196721310999999</v>
      </c>
      <c r="CH148" s="7">
        <v>3.0650406503999998</v>
      </c>
      <c r="CI148" s="7">
        <v>3.2113821138</v>
      </c>
      <c r="CJ148" s="7">
        <v>0.29032258059999999</v>
      </c>
      <c r="CK148" s="7">
        <v>0.33064516129999999</v>
      </c>
      <c r="CL148" s="7">
        <v>0.35483870969999998</v>
      </c>
      <c r="CM148" s="7">
        <v>0.31451612899999998</v>
      </c>
      <c r="CN148" s="7">
        <v>0.37903225810000002</v>
      </c>
      <c r="CO148" s="7">
        <v>0.32258064520000002</v>
      </c>
      <c r="CP148" s="7">
        <v>0.29032258059999999</v>
      </c>
      <c r="CQ148" s="7">
        <v>0.29838709679999997</v>
      </c>
      <c r="CR148" s="7">
        <v>0.3064516129</v>
      </c>
      <c r="CS148" s="7">
        <v>0</v>
      </c>
      <c r="CT148" s="7">
        <v>8.0645161000000003E-3</v>
      </c>
      <c r="CU148" s="7">
        <v>1.6129032299999999E-2</v>
      </c>
      <c r="CV148" s="7">
        <v>8.0645161000000003E-3</v>
      </c>
      <c r="CW148" s="7">
        <v>1.6129032299999999E-2</v>
      </c>
      <c r="CX148" s="7">
        <v>4.0322580599999998E-2</v>
      </c>
      <c r="CY148" s="7">
        <v>1.6129032299999999E-2</v>
      </c>
      <c r="CZ148" s="7">
        <v>8.0645161000000003E-3</v>
      </c>
      <c r="DA148" s="7">
        <v>8.0645161000000003E-3</v>
      </c>
      <c r="DB148" s="7">
        <v>0.67741935480000004</v>
      </c>
      <c r="DC148" s="7">
        <v>0.60483870969999998</v>
      </c>
      <c r="DD148" s="7">
        <v>0.58870967740000002</v>
      </c>
      <c r="DE148" s="7">
        <v>0.61290322580000001</v>
      </c>
      <c r="DF148" s="7">
        <v>0.57258064519999996</v>
      </c>
      <c r="DG148" s="7">
        <v>0.58870967740000002</v>
      </c>
      <c r="DH148" s="7">
        <v>0.52419354839999999</v>
      </c>
      <c r="DI148" s="7">
        <v>0.42741935479999998</v>
      </c>
      <c r="DJ148" s="7">
        <v>0.48387096769999999</v>
      </c>
      <c r="DK148" s="7">
        <v>0.12096774189999999</v>
      </c>
      <c r="DL148" s="7">
        <v>0</v>
      </c>
      <c r="DM148" s="7">
        <v>8.0645161000000003E-3</v>
      </c>
      <c r="DN148" s="7">
        <v>1.6129032299999999E-2</v>
      </c>
      <c r="DO148" s="7">
        <v>8.0645161000000003E-3</v>
      </c>
      <c r="DP148" s="7">
        <v>8.0645161000000003E-3</v>
      </c>
      <c r="DQ148" s="7">
        <v>3.2258064500000003E-2</v>
      </c>
      <c r="DR148" s="7">
        <v>1.6129032299999999E-2</v>
      </c>
      <c r="DS148" s="7">
        <v>1.6129032299999999E-2</v>
      </c>
      <c r="DT148" s="7">
        <v>0.1048387097</v>
      </c>
      <c r="DU148" s="7">
        <v>9.6774193499999994E-2</v>
      </c>
      <c r="DV148" s="7">
        <v>4.8387096800000001E-2</v>
      </c>
      <c r="DW148" s="7">
        <v>5.6451612900000003E-2</v>
      </c>
      <c r="DX148" s="7">
        <v>4.0322580599999998E-2</v>
      </c>
      <c r="DY148" s="7">
        <v>6.4516129000000005E-2</v>
      </c>
      <c r="DZ148" s="7">
        <v>0.12096774189999999</v>
      </c>
      <c r="EA148" s="7">
        <v>3.2258064500000003E-2</v>
      </c>
      <c r="EB148" s="7">
        <v>4.8387096800000001E-2</v>
      </c>
      <c r="EC148" s="7">
        <v>0.31451612899999998</v>
      </c>
      <c r="ED148" s="7">
        <v>0.40322580650000001</v>
      </c>
      <c r="EE148" s="7">
        <v>0.38709677419999999</v>
      </c>
      <c r="EF148" s="7">
        <v>0.38709677419999999</v>
      </c>
      <c r="EG148" s="7">
        <v>0.34677419349999999</v>
      </c>
      <c r="EH148" s="7">
        <v>0.39516129030000002</v>
      </c>
      <c r="EI148" s="7">
        <v>0.36290322580000001</v>
      </c>
      <c r="EJ148" s="7">
        <v>0.4435483871</v>
      </c>
      <c r="EK148" s="7">
        <v>0.40322580650000001</v>
      </c>
      <c r="EL148" s="7">
        <v>0.41129032259999998</v>
      </c>
      <c r="EM148" s="7">
        <v>0.49193548390000003</v>
      </c>
      <c r="EN148" s="7">
        <v>0.54032258060000005</v>
      </c>
      <c r="EO148" s="7">
        <v>0.52419354839999999</v>
      </c>
      <c r="EP148" s="7">
        <v>0.59677419350000005</v>
      </c>
      <c r="EQ148" s="7">
        <v>0.51612903229999996</v>
      </c>
      <c r="ER148" s="7">
        <v>0.46774193549999998</v>
      </c>
      <c r="ES148" s="7">
        <v>0.5</v>
      </c>
      <c r="ET148" s="7">
        <v>0.48387096769999999</v>
      </c>
      <c r="EU148" s="7">
        <v>4.8387096800000001E-2</v>
      </c>
      <c r="EV148" s="7">
        <v>8.0645161000000003E-3</v>
      </c>
      <c r="EW148" s="7">
        <v>1.6129032299999999E-2</v>
      </c>
      <c r="EX148" s="7">
        <v>1.6129032299999999E-2</v>
      </c>
      <c r="EY148" s="7">
        <v>8.0645161000000003E-3</v>
      </c>
      <c r="EZ148" s="7">
        <v>1.6129032299999999E-2</v>
      </c>
      <c r="FA148" s="7">
        <v>1.6129032299999999E-2</v>
      </c>
      <c r="FB148" s="7">
        <v>8.0645161000000003E-3</v>
      </c>
      <c r="FC148" s="7">
        <v>4.8387096800000001E-2</v>
      </c>
      <c r="FD148" s="7">
        <v>3.0677966101999998</v>
      </c>
      <c r="FE148" s="7">
        <v>3.3983739837</v>
      </c>
      <c r="FF148" s="7">
        <v>3.4836065573999999</v>
      </c>
      <c r="FG148" s="7">
        <v>3.4426229508000001</v>
      </c>
      <c r="FH148" s="7">
        <v>3.5447154472000002</v>
      </c>
      <c r="FI148" s="7">
        <v>3.4426229508000001</v>
      </c>
      <c r="FJ148" s="7">
        <v>3.2868852459000002</v>
      </c>
      <c r="FK148" s="7">
        <v>3.4390243902000002</v>
      </c>
      <c r="FL148" s="7">
        <v>3.4237288135999999</v>
      </c>
      <c r="FM148" s="7">
        <v>2.4193548400000001E-2</v>
      </c>
      <c r="FN148" s="7">
        <v>0</v>
      </c>
      <c r="FO148" s="7">
        <v>1.6129032299999999E-2</v>
      </c>
      <c r="FP148" s="7">
        <v>8.0645161000000003E-3</v>
      </c>
      <c r="FQ148" s="7">
        <v>2.4193548400000001E-2</v>
      </c>
      <c r="FR148" s="7">
        <v>1.6129032299999999E-2</v>
      </c>
      <c r="FS148" s="7">
        <v>4.8387096800000001E-2</v>
      </c>
      <c r="FT148" s="7">
        <v>0.1451612903</v>
      </c>
      <c r="FU148" s="7">
        <v>0.18548387099999999</v>
      </c>
      <c r="FV148" s="7">
        <v>0.45161290320000003</v>
      </c>
      <c r="FW148" s="7">
        <v>8.0645161300000004E-2</v>
      </c>
      <c r="FX148" s="7">
        <v>0.42741935479999998</v>
      </c>
      <c r="FY148" s="7">
        <v>0.43548387100000002</v>
      </c>
      <c r="FZ148" s="7">
        <v>0.21774193550000001</v>
      </c>
      <c r="GA148" s="7">
        <v>0.21774193550000001</v>
      </c>
      <c r="GB148" s="7">
        <v>0.1451612903</v>
      </c>
      <c r="GC148" s="7">
        <v>0.25806451609999997</v>
      </c>
      <c r="GD148" s="7">
        <v>0.15322580650000001</v>
      </c>
      <c r="GE148" s="7">
        <v>0.18548387099999999</v>
      </c>
      <c r="GF148" s="7">
        <v>0.23387096769999999</v>
      </c>
      <c r="GG148" s="7">
        <v>6.4516129000000005E-2</v>
      </c>
      <c r="GH148" s="7">
        <v>5.6451612900000003E-2</v>
      </c>
      <c r="GI148" s="7">
        <v>0.22580645160000001</v>
      </c>
      <c r="GJ148" s="7">
        <v>0.13709677419999999</v>
      </c>
      <c r="GK148" s="7">
        <v>0.17741935480000001</v>
      </c>
      <c r="GL148" s="7">
        <v>6.4516129000000005E-2</v>
      </c>
      <c r="GM148" s="7">
        <v>8.0645161000000003E-3</v>
      </c>
      <c r="GN148" s="7">
        <v>8.0645161000000003E-3</v>
      </c>
      <c r="GO148" s="7">
        <v>1.6129032299999999E-2</v>
      </c>
      <c r="GP148" s="7">
        <v>4.8387096800000001E-2</v>
      </c>
      <c r="GQ148" s="7">
        <v>0.12903225809999999</v>
      </c>
      <c r="GR148" s="7">
        <v>8.0645161000000003E-3</v>
      </c>
      <c r="GS148" s="7">
        <v>0.38709677419999999</v>
      </c>
      <c r="GT148" s="7">
        <v>0.37903225810000002</v>
      </c>
      <c r="GU148" s="7">
        <v>0.38709677419999999</v>
      </c>
      <c r="GV148" s="7">
        <v>0.42741935479999998</v>
      </c>
      <c r="GW148" s="7">
        <v>0.35483870969999998</v>
      </c>
      <c r="GX148" s="7">
        <v>0.40322580650000001</v>
      </c>
      <c r="GY148" s="7">
        <v>0.41129032259999998</v>
      </c>
      <c r="GZ148" s="7">
        <v>0.45161290320000003</v>
      </c>
      <c r="HA148" s="7">
        <v>0.4435483871</v>
      </c>
      <c r="HB148" s="7">
        <v>0.40322580650000001</v>
      </c>
      <c r="HC148" s="7">
        <v>0.34677419349999999</v>
      </c>
      <c r="HD148" s="7">
        <v>0.43548387100000002</v>
      </c>
      <c r="HE148" s="7">
        <v>0.15322580650000001</v>
      </c>
      <c r="HF148" s="7">
        <v>0.12096774189999999</v>
      </c>
      <c r="HG148" s="7">
        <v>0.1048387097</v>
      </c>
      <c r="HH148" s="7">
        <v>8.0645161300000004E-2</v>
      </c>
      <c r="HI148" s="7">
        <v>0.12903225809999999</v>
      </c>
      <c r="HJ148" s="7">
        <v>8.8709677400000006E-2</v>
      </c>
      <c r="HK148" s="7">
        <v>3.2258064500000003E-2</v>
      </c>
      <c r="HL148" s="7">
        <v>3.2258064500000003E-2</v>
      </c>
      <c r="HM148" s="7">
        <v>3.2258064500000003E-2</v>
      </c>
      <c r="HN148" s="7">
        <v>3.2258064500000003E-2</v>
      </c>
      <c r="HO148" s="7">
        <v>2.4193548400000001E-2</v>
      </c>
      <c r="HP148" s="7">
        <v>3.2258064500000003E-2</v>
      </c>
      <c r="HQ148" s="7">
        <v>8.0645161000000003E-3</v>
      </c>
      <c r="HR148" s="7">
        <v>8.0645161000000003E-3</v>
      </c>
      <c r="HS148" s="7">
        <v>1.6129032299999999E-2</v>
      </c>
      <c r="HT148" s="7">
        <v>8.0645161000000003E-3</v>
      </c>
      <c r="HU148" s="7">
        <v>1.6129032299999999E-2</v>
      </c>
      <c r="HV148" s="7">
        <v>3.2258064500000003E-2</v>
      </c>
      <c r="HW148" s="7">
        <v>3.2258064500000003E-2</v>
      </c>
      <c r="HX148" s="7">
        <v>3.2258064500000003E-2</v>
      </c>
      <c r="HY148" s="7">
        <v>2.4193548400000001E-2</v>
      </c>
      <c r="HZ148" s="7">
        <v>1.6129032299999999E-2</v>
      </c>
      <c r="IA148" s="7">
        <v>7.2580645200000002E-2</v>
      </c>
      <c r="IB148" s="7">
        <v>6.4516129000000005E-2</v>
      </c>
      <c r="IC148" s="7">
        <v>0.12096774189999999</v>
      </c>
      <c r="ID148" s="7">
        <v>0.16129032260000001</v>
      </c>
      <c r="IE148" s="7">
        <v>0.5564516129</v>
      </c>
      <c r="IF148" s="7">
        <v>0.41935483870000001</v>
      </c>
      <c r="IG148" s="7">
        <v>0.39516129030000002</v>
      </c>
      <c r="IH148" s="7">
        <v>0.40322580650000001</v>
      </c>
      <c r="II148" s="7">
        <v>0.32258064520000002</v>
      </c>
      <c r="IJ148" s="7">
        <v>0.47580645160000001</v>
      </c>
      <c r="IK148" s="7">
        <v>0.4435483871</v>
      </c>
      <c r="IL148" s="7">
        <v>0.37903225810000002</v>
      </c>
      <c r="IM148" s="7">
        <v>1.6129032299999999E-2</v>
      </c>
      <c r="IN148" s="7">
        <v>8.0645161000000003E-3</v>
      </c>
      <c r="IO148" s="7">
        <v>1.6129032299999999E-2</v>
      </c>
      <c r="IP148" s="7">
        <v>4.0322580599999998E-2</v>
      </c>
      <c r="IQ148" s="7">
        <v>3.1885245902000001</v>
      </c>
      <c r="IR148" s="7">
        <v>3.3495934959000002</v>
      </c>
      <c r="IS148" s="7">
        <v>3.2786885246000002</v>
      </c>
      <c r="IT148" s="7">
        <v>3.1932773109000001</v>
      </c>
      <c r="IU148" s="7" t="s">
        <v>1089</v>
      </c>
      <c r="IW148" s="7">
        <v>124</v>
      </c>
      <c r="IX148" s="7">
        <v>149</v>
      </c>
      <c r="IY148" s="7">
        <v>867</v>
      </c>
    </row>
    <row r="149" spans="1:259" x14ac:dyDescent="0.25">
      <c r="A149" s="7">
        <v>609695</v>
      </c>
      <c r="B149" s="7" t="s">
        <v>67</v>
      </c>
      <c r="C149" s="7" t="s">
        <v>50</v>
      </c>
      <c r="D149" s="7" t="s">
        <v>55</v>
      </c>
      <c r="E149" s="154">
        <v>0.41</v>
      </c>
      <c r="F149" s="7">
        <v>59</v>
      </c>
      <c r="G149" s="7" t="s">
        <v>48</v>
      </c>
      <c r="H149" s="7">
        <v>42</v>
      </c>
      <c r="I149" s="7" t="s">
        <v>48</v>
      </c>
      <c r="J149" s="7">
        <v>61</v>
      </c>
      <c r="K149" s="7" t="s">
        <v>47</v>
      </c>
      <c r="L149" s="7">
        <v>8.14</v>
      </c>
      <c r="M149" s="7" t="s">
        <v>50</v>
      </c>
      <c r="N149" s="7">
        <v>40.901060071000003</v>
      </c>
      <c r="O149" s="7">
        <v>404</v>
      </c>
      <c r="P149" s="7">
        <v>404</v>
      </c>
      <c r="Q149" s="7">
        <v>55</v>
      </c>
      <c r="R149" s="7">
        <v>47</v>
      </c>
      <c r="S149" s="7">
        <v>38</v>
      </c>
      <c r="T149" s="7">
        <v>220</v>
      </c>
      <c r="U149" s="7">
        <v>2</v>
      </c>
      <c r="V149" s="7">
        <v>1</v>
      </c>
      <c r="W149" s="7">
        <v>10</v>
      </c>
      <c r="X149" s="7">
        <v>27</v>
      </c>
      <c r="Y149" s="7">
        <v>9.9009900999999997E-3</v>
      </c>
      <c r="Z149" s="7">
        <v>7.4257426000000001E-3</v>
      </c>
      <c r="AA149" s="7">
        <v>1.9801980199999999E-2</v>
      </c>
      <c r="AB149" s="7">
        <v>1.9801980199999999E-2</v>
      </c>
      <c r="AC149" s="7">
        <v>3.2178217799999999E-2</v>
      </c>
      <c r="AD149" s="7">
        <v>6.1881188099999998E-2</v>
      </c>
      <c r="AE149" s="7">
        <v>3.9603960399999999E-2</v>
      </c>
      <c r="AF149" s="7">
        <v>2.72277228E-2</v>
      </c>
      <c r="AG149" s="7">
        <v>3.9603960399999999E-2</v>
      </c>
      <c r="AH149" s="7">
        <v>6.1881188099999998E-2</v>
      </c>
      <c r="AI149" s="7">
        <v>0.14108910890000001</v>
      </c>
      <c r="AJ149" s="7">
        <v>0.1608910891</v>
      </c>
      <c r="AK149" s="7">
        <v>0.37376237620000002</v>
      </c>
      <c r="AL149" s="7">
        <v>0.31930693069999999</v>
      </c>
      <c r="AM149" s="7">
        <v>0.37871287129999998</v>
      </c>
      <c r="AN149" s="7">
        <v>0.27970297030000002</v>
      </c>
      <c r="AO149" s="7">
        <v>0.37623762379999998</v>
      </c>
      <c r="AP149" s="7">
        <v>0.39603960399999999</v>
      </c>
      <c r="AQ149" s="7">
        <v>4.9504950000000001E-3</v>
      </c>
      <c r="AR149" s="7">
        <v>7.4257426000000001E-3</v>
      </c>
      <c r="AS149" s="7">
        <v>1.4851485100000001E-2</v>
      </c>
      <c r="AT149" s="7">
        <v>9.9009900999999997E-3</v>
      </c>
      <c r="AU149" s="7">
        <v>1.4851485100000001E-2</v>
      </c>
      <c r="AV149" s="7">
        <v>1.2376237599999999E-2</v>
      </c>
      <c r="AW149" s="7">
        <v>0.57178217819999999</v>
      </c>
      <c r="AX149" s="7">
        <v>0.63861386139999998</v>
      </c>
      <c r="AY149" s="7">
        <v>0.54702970299999998</v>
      </c>
      <c r="AZ149" s="7">
        <v>0.62871287129999998</v>
      </c>
      <c r="BA149" s="7">
        <v>0.43564356440000002</v>
      </c>
      <c r="BB149" s="7">
        <v>0.36881188120000002</v>
      </c>
      <c r="BC149" s="7">
        <v>3.5149253731000001</v>
      </c>
      <c r="BD149" s="7">
        <v>3.6009975062000001</v>
      </c>
      <c r="BE149" s="7">
        <v>3.4748743718999999</v>
      </c>
      <c r="BF149" s="7">
        <v>3.5325000000000002</v>
      </c>
      <c r="BG149" s="7">
        <v>3.2336683417000001</v>
      </c>
      <c r="BH149" s="7">
        <v>3.0852130326</v>
      </c>
      <c r="BI149" s="7">
        <v>7.4257426000000001E-3</v>
      </c>
      <c r="BJ149" s="7">
        <v>7.4257426000000001E-3</v>
      </c>
      <c r="BK149" s="7">
        <v>1.2376237599999999E-2</v>
      </c>
      <c r="BL149" s="7">
        <v>1.73267327E-2</v>
      </c>
      <c r="BM149" s="7">
        <v>9.9009900999999997E-3</v>
      </c>
      <c r="BN149" s="7">
        <v>1.2376237599999999E-2</v>
      </c>
      <c r="BO149" s="7">
        <v>8.4158415799999997E-2</v>
      </c>
      <c r="BP149" s="7">
        <v>0.1658415842</v>
      </c>
      <c r="BQ149" s="7">
        <v>0.1064356436</v>
      </c>
      <c r="BR149" s="7">
        <v>2.2277227699999999E-2</v>
      </c>
      <c r="BS149" s="7">
        <v>6.1881188099999998E-2</v>
      </c>
      <c r="BT149" s="7">
        <v>5.6930693099999999E-2</v>
      </c>
      <c r="BU149" s="7">
        <v>6.1881188099999998E-2</v>
      </c>
      <c r="BV149" s="7">
        <v>4.7029702999999999E-2</v>
      </c>
      <c r="BW149" s="7">
        <v>7.6732673299999998E-2</v>
      </c>
      <c r="BX149" s="7">
        <v>0.1584158416</v>
      </c>
      <c r="BY149" s="7">
        <v>0.1683168317</v>
      </c>
      <c r="BZ149" s="7">
        <v>0.14851485149999999</v>
      </c>
      <c r="CA149" s="7">
        <v>3.6175000000000002</v>
      </c>
      <c r="CB149" s="7">
        <v>3.4974874372000002</v>
      </c>
      <c r="CC149" s="7">
        <v>3.4711779449</v>
      </c>
      <c r="CD149" s="7">
        <v>3.4556962025</v>
      </c>
      <c r="CE149" s="7">
        <v>3.4824120603000002</v>
      </c>
      <c r="CF149" s="7">
        <v>3.4030226699999999</v>
      </c>
      <c r="CG149" s="7">
        <v>3.0658227847999999</v>
      </c>
      <c r="CH149" s="7">
        <v>2.8790931990000002</v>
      </c>
      <c r="CI149" s="7">
        <v>3.0554156171</v>
      </c>
      <c r="CJ149" s="7">
        <v>0.31188118809999998</v>
      </c>
      <c r="CK149" s="7">
        <v>0.34900990100000001</v>
      </c>
      <c r="CL149" s="7">
        <v>0.37128712870000002</v>
      </c>
      <c r="CM149" s="7">
        <v>0.35643564360000002</v>
      </c>
      <c r="CN149" s="7">
        <v>0.38613861389999998</v>
      </c>
      <c r="CO149" s="7">
        <v>0.39603960399999999</v>
      </c>
      <c r="CP149" s="7">
        <v>0.3440594059</v>
      </c>
      <c r="CQ149" s="7">
        <v>0.26732673270000001</v>
      </c>
      <c r="CR149" s="7">
        <v>0.31188118809999998</v>
      </c>
      <c r="CS149" s="7">
        <v>9.9009900999999997E-3</v>
      </c>
      <c r="CT149" s="7">
        <v>1.4851485100000001E-2</v>
      </c>
      <c r="CU149" s="7">
        <v>1.2376237599999999E-2</v>
      </c>
      <c r="CV149" s="7">
        <v>2.2277227699999999E-2</v>
      </c>
      <c r="CW149" s="7">
        <v>1.4851485100000001E-2</v>
      </c>
      <c r="CX149" s="7">
        <v>1.73267327E-2</v>
      </c>
      <c r="CY149" s="7">
        <v>2.2277227699999999E-2</v>
      </c>
      <c r="CZ149" s="7">
        <v>1.73267327E-2</v>
      </c>
      <c r="DA149" s="7">
        <v>1.73267327E-2</v>
      </c>
      <c r="DB149" s="7">
        <v>0.64851485149999999</v>
      </c>
      <c r="DC149" s="7">
        <v>0.56683168319999999</v>
      </c>
      <c r="DD149" s="7">
        <v>0.54702970299999998</v>
      </c>
      <c r="DE149" s="7">
        <v>0.54207920789999997</v>
      </c>
      <c r="DF149" s="7">
        <v>0.54207920789999997</v>
      </c>
      <c r="DG149" s="7">
        <v>0.4975247525</v>
      </c>
      <c r="DH149" s="7">
        <v>0.39108910889999998</v>
      </c>
      <c r="DI149" s="7">
        <v>0.38118811879999998</v>
      </c>
      <c r="DJ149" s="7">
        <v>0.4158415842</v>
      </c>
      <c r="DK149" s="7">
        <v>0.17821782180000001</v>
      </c>
      <c r="DL149" s="7">
        <v>7.4257426000000001E-3</v>
      </c>
      <c r="DM149" s="7">
        <v>4.9504950000000001E-3</v>
      </c>
      <c r="DN149" s="7">
        <v>1.73267327E-2</v>
      </c>
      <c r="DO149" s="7">
        <v>1.2376237599999999E-2</v>
      </c>
      <c r="DP149" s="7">
        <v>2.2277227699999999E-2</v>
      </c>
      <c r="DQ149" s="7">
        <v>7.1782178200000005E-2</v>
      </c>
      <c r="DR149" s="7">
        <v>2.2277227699999999E-2</v>
      </c>
      <c r="DS149" s="7">
        <v>9.9009900999999997E-3</v>
      </c>
      <c r="DT149" s="7">
        <v>0.14603960399999999</v>
      </c>
      <c r="DU149" s="7">
        <v>2.9702970299999999E-2</v>
      </c>
      <c r="DV149" s="7">
        <v>1.9801980199999999E-2</v>
      </c>
      <c r="DW149" s="7">
        <v>8.6633663400000005E-2</v>
      </c>
      <c r="DX149" s="7">
        <v>4.7029702999999999E-2</v>
      </c>
      <c r="DY149" s="7">
        <v>7.9207920799999998E-2</v>
      </c>
      <c r="DZ149" s="7">
        <v>0.1608910891</v>
      </c>
      <c r="EA149" s="7">
        <v>7.1782178200000005E-2</v>
      </c>
      <c r="EB149" s="7">
        <v>7.9207920799999998E-2</v>
      </c>
      <c r="EC149" s="7">
        <v>0.28712871290000003</v>
      </c>
      <c r="ED149" s="7">
        <v>0.36633663370000003</v>
      </c>
      <c r="EE149" s="7">
        <v>0.36633663370000003</v>
      </c>
      <c r="EF149" s="7">
        <v>0.37128712870000002</v>
      </c>
      <c r="EG149" s="7">
        <v>0.35643564360000002</v>
      </c>
      <c r="EH149" s="7">
        <v>0.38861386139999998</v>
      </c>
      <c r="EI149" s="7">
        <v>0.3440594059</v>
      </c>
      <c r="EJ149" s="7">
        <v>0.43811881190000002</v>
      </c>
      <c r="EK149" s="7">
        <v>0.48019801979999999</v>
      </c>
      <c r="EL149" s="7">
        <v>0.36881188120000002</v>
      </c>
      <c r="EM149" s="7">
        <v>0.5915841584</v>
      </c>
      <c r="EN149" s="7">
        <v>0.59900990099999996</v>
      </c>
      <c r="EO149" s="7">
        <v>0.51485148510000001</v>
      </c>
      <c r="EP149" s="7">
        <v>0.5767326733</v>
      </c>
      <c r="EQ149" s="7">
        <v>0.4975247525</v>
      </c>
      <c r="ER149" s="7">
        <v>0.4084158416</v>
      </c>
      <c r="ES149" s="7">
        <v>0.45049504950000002</v>
      </c>
      <c r="ET149" s="7">
        <v>0.4158415842</v>
      </c>
      <c r="EU149" s="7">
        <v>1.9801980199999999E-2</v>
      </c>
      <c r="EV149" s="7">
        <v>4.9504950000000001E-3</v>
      </c>
      <c r="EW149" s="7">
        <v>9.9009900999999997E-3</v>
      </c>
      <c r="EX149" s="7">
        <v>9.9009900999999997E-3</v>
      </c>
      <c r="EY149" s="7">
        <v>7.4257426000000001E-3</v>
      </c>
      <c r="EZ149" s="7">
        <v>1.2376237599999999E-2</v>
      </c>
      <c r="FA149" s="7">
        <v>1.4851485100000001E-2</v>
      </c>
      <c r="FB149" s="7">
        <v>1.73267327E-2</v>
      </c>
      <c r="FC149" s="7">
        <v>1.4851485100000001E-2</v>
      </c>
      <c r="FD149" s="7">
        <v>2.8636363636</v>
      </c>
      <c r="FE149" s="7">
        <v>3.5497512437999998</v>
      </c>
      <c r="FF149" s="7">
        <v>3.5750000000000002</v>
      </c>
      <c r="FG149" s="7">
        <v>3.3975</v>
      </c>
      <c r="FH149" s="7">
        <v>3.5087281795999998</v>
      </c>
      <c r="FI149" s="7">
        <v>3.3784461153000001</v>
      </c>
      <c r="FJ149" s="7">
        <v>3.1055276381999999</v>
      </c>
      <c r="FK149" s="7">
        <v>3.3400503777999999</v>
      </c>
      <c r="FL149" s="7">
        <v>3.3216080402000001</v>
      </c>
      <c r="FM149" s="7">
        <v>1.2376237599999999E-2</v>
      </c>
      <c r="FN149" s="7">
        <v>7.4257426000000001E-3</v>
      </c>
      <c r="FO149" s="7">
        <v>4.9504950000000001E-3</v>
      </c>
      <c r="FP149" s="7">
        <v>1.9801980199999999E-2</v>
      </c>
      <c r="FQ149" s="7">
        <v>0.1014851485</v>
      </c>
      <c r="FR149" s="7">
        <v>3.4653465299999998E-2</v>
      </c>
      <c r="FS149" s="7">
        <v>0.1237623762</v>
      </c>
      <c r="FT149" s="7">
        <v>0.1732673267</v>
      </c>
      <c r="FU149" s="7">
        <v>0.1633663366</v>
      </c>
      <c r="FV149" s="7">
        <v>0.35396039600000001</v>
      </c>
      <c r="FW149" s="7">
        <v>4.9504950000000001E-3</v>
      </c>
      <c r="FX149" s="7">
        <v>0.51485148510000001</v>
      </c>
      <c r="FY149" s="7">
        <v>0.53217821779999996</v>
      </c>
      <c r="FZ149" s="7">
        <v>0.27227722770000001</v>
      </c>
      <c r="GA149" s="7">
        <v>0.1584158416</v>
      </c>
      <c r="GB149" s="7">
        <v>0.1559405941</v>
      </c>
      <c r="GC149" s="7">
        <v>0.2475247525</v>
      </c>
      <c r="GD149" s="7">
        <v>0.1138613861</v>
      </c>
      <c r="GE149" s="7">
        <v>9.9009900999999997E-2</v>
      </c>
      <c r="GF149" s="7">
        <v>0.25990099010000001</v>
      </c>
      <c r="GG149" s="7">
        <v>0.14851485149999999</v>
      </c>
      <c r="GH149" s="7">
        <v>0.1336633663</v>
      </c>
      <c r="GI149" s="7">
        <v>0.1955445545</v>
      </c>
      <c r="GJ149" s="7">
        <v>6.4356435599999998E-2</v>
      </c>
      <c r="GK149" s="7">
        <v>7.9207920799999998E-2</v>
      </c>
      <c r="GL149" s="7">
        <v>2.4752475199999999E-2</v>
      </c>
      <c r="GM149" s="7">
        <v>1.2376237599999999E-2</v>
      </c>
      <c r="GN149" s="7">
        <v>1.73267327E-2</v>
      </c>
      <c r="GO149" s="7">
        <v>1.2376237599999999E-2</v>
      </c>
      <c r="GP149" s="7">
        <v>9.9009900999999997E-3</v>
      </c>
      <c r="GQ149" s="7">
        <v>0.1311881188</v>
      </c>
      <c r="GR149" s="7">
        <v>3.2178217799999999E-2</v>
      </c>
      <c r="GS149" s="7">
        <v>0.30198019799999998</v>
      </c>
      <c r="GT149" s="7">
        <v>0.30693069309999998</v>
      </c>
      <c r="GU149" s="7">
        <v>0.3440594059</v>
      </c>
      <c r="GV149" s="7">
        <v>0.30693069309999998</v>
      </c>
      <c r="GW149" s="7">
        <v>0.3292079208</v>
      </c>
      <c r="GX149" s="7">
        <v>0.36386138610000002</v>
      </c>
      <c r="GY149" s="7">
        <v>0.37623762379999998</v>
      </c>
      <c r="GZ149" s="7">
        <v>0.48514851489999999</v>
      </c>
      <c r="HA149" s="7">
        <v>0.50742574259999995</v>
      </c>
      <c r="HB149" s="7">
        <v>0.52227722769999996</v>
      </c>
      <c r="HC149" s="7">
        <v>0.28960396040000003</v>
      </c>
      <c r="HD149" s="7">
        <v>0.46287128709999997</v>
      </c>
      <c r="HE149" s="7">
        <v>0.26237623760000001</v>
      </c>
      <c r="HF149" s="7">
        <v>0.14603960399999999</v>
      </c>
      <c r="HG149" s="7">
        <v>9.6534653499999998E-2</v>
      </c>
      <c r="HH149" s="7">
        <v>0.1138613861</v>
      </c>
      <c r="HI149" s="7">
        <v>0.19306930689999999</v>
      </c>
      <c r="HJ149" s="7">
        <v>9.9009900999999997E-2</v>
      </c>
      <c r="HK149" s="7">
        <v>3.2178217799999999E-2</v>
      </c>
      <c r="HL149" s="7">
        <v>2.4752475199999999E-2</v>
      </c>
      <c r="HM149" s="7">
        <v>2.4752475199999999E-2</v>
      </c>
      <c r="HN149" s="7">
        <v>2.4752475199999999E-2</v>
      </c>
      <c r="HO149" s="7">
        <v>3.2178217799999999E-2</v>
      </c>
      <c r="HP149" s="7">
        <v>2.2277227699999999E-2</v>
      </c>
      <c r="HQ149" s="7">
        <v>1.4851485100000001E-2</v>
      </c>
      <c r="HR149" s="7">
        <v>1.9801980199999999E-2</v>
      </c>
      <c r="HS149" s="7">
        <v>1.4851485100000001E-2</v>
      </c>
      <c r="HT149" s="7">
        <v>2.2277227699999999E-2</v>
      </c>
      <c r="HU149" s="7">
        <v>2.4752475199999999E-2</v>
      </c>
      <c r="HV149" s="7">
        <v>1.9801980199999999E-2</v>
      </c>
      <c r="HW149" s="7">
        <v>1.4851485100000001E-2</v>
      </c>
      <c r="HX149" s="7">
        <v>2.2277227699999999E-2</v>
      </c>
      <c r="HY149" s="7">
        <v>3.7128712899999999E-2</v>
      </c>
      <c r="HZ149" s="7">
        <v>4.4554455399999998E-2</v>
      </c>
      <c r="IA149" s="7">
        <v>8.4158415799999997E-2</v>
      </c>
      <c r="IB149" s="7">
        <v>6.1881188099999998E-2</v>
      </c>
      <c r="IC149" s="7">
        <v>0.1287128713</v>
      </c>
      <c r="ID149" s="7">
        <v>0.14603960399999999</v>
      </c>
      <c r="IE149" s="7">
        <v>0.49009900989999999</v>
      </c>
      <c r="IF149" s="7">
        <v>0.39356435639999998</v>
      </c>
      <c r="IG149" s="7">
        <v>0.42574257430000001</v>
      </c>
      <c r="IH149" s="7">
        <v>0.43316831680000001</v>
      </c>
      <c r="II149" s="7">
        <v>0.39356435639999998</v>
      </c>
      <c r="IJ149" s="7">
        <v>0.50247524750000006</v>
      </c>
      <c r="IK149" s="7">
        <v>0.38366336629999997</v>
      </c>
      <c r="IL149" s="7">
        <v>0.34653465350000001</v>
      </c>
      <c r="IM149" s="7">
        <v>1.73267327E-2</v>
      </c>
      <c r="IN149" s="7">
        <v>1.9801980199999999E-2</v>
      </c>
      <c r="IO149" s="7">
        <v>2.4752475199999999E-2</v>
      </c>
      <c r="IP149" s="7">
        <v>2.9702970299999999E-2</v>
      </c>
      <c r="IQ149" s="7">
        <v>3.2846347606999999</v>
      </c>
      <c r="IR149" s="7">
        <v>3.4040404039999999</v>
      </c>
      <c r="IS149" s="7">
        <v>3.1852791878</v>
      </c>
      <c r="IT149" s="7">
        <v>3.1147959184</v>
      </c>
      <c r="IU149" s="7" t="s">
        <v>1090</v>
      </c>
      <c r="IV149" s="7">
        <v>41</v>
      </c>
      <c r="IW149" s="7">
        <v>404</v>
      </c>
      <c r="IX149" s="7">
        <v>463</v>
      </c>
      <c r="IY149" s="7">
        <v>1132</v>
      </c>
    </row>
    <row r="150" spans="1:259" x14ac:dyDescent="0.25">
      <c r="A150" s="7">
        <v>609698</v>
      </c>
      <c r="B150" s="7" t="s">
        <v>111</v>
      </c>
      <c r="C150" s="7" t="s">
        <v>50</v>
      </c>
      <c r="D150" s="7" t="s">
        <v>75</v>
      </c>
      <c r="E150" s="154">
        <v>0.39</v>
      </c>
      <c r="F150" s="7">
        <v>51</v>
      </c>
      <c r="G150" s="7" t="s">
        <v>48</v>
      </c>
      <c r="H150" s="7">
        <v>47</v>
      </c>
      <c r="I150" s="7" t="s">
        <v>48</v>
      </c>
      <c r="J150" s="7">
        <v>42</v>
      </c>
      <c r="K150" s="7" t="s">
        <v>48</v>
      </c>
      <c r="L150" s="7">
        <v>7.04</v>
      </c>
      <c r="M150" s="7" t="s">
        <v>50</v>
      </c>
      <c r="N150" s="7">
        <v>38.821954484999999</v>
      </c>
      <c r="O150" s="7">
        <v>250</v>
      </c>
      <c r="P150" s="7">
        <v>250</v>
      </c>
      <c r="Q150" s="7">
        <v>6</v>
      </c>
      <c r="R150" s="7">
        <v>99</v>
      </c>
      <c r="S150" s="7">
        <v>0</v>
      </c>
      <c r="T150" s="7">
        <v>125</v>
      </c>
      <c r="U150" s="7">
        <v>1</v>
      </c>
      <c r="V150" s="7">
        <v>0</v>
      </c>
      <c r="W150" s="7">
        <v>5</v>
      </c>
      <c r="X150" s="7">
        <v>13</v>
      </c>
      <c r="Y150" s="7">
        <v>3.2000000000000001E-2</v>
      </c>
      <c r="Z150" s="7">
        <v>0.04</v>
      </c>
      <c r="AA150" s="7">
        <v>3.2000000000000001E-2</v>
      </c>
      <c r="AB150" s="7">
        <v>6.4000000000000001E-2</v>
      </c>
      <c r="AC150" s="7">
        <v>0.08</v>
      </c>
      <c r="AD150" s="7">
        <v>0.104</v>
      </c>
      <c r="AE150" s="7">
        <v>4.8000000000000001E-2</v>
      </c>
      <c r="AF150" s="7">
        <v>3.2000000000000001E-2</v>
      </c>
      <c r="AG150" s="7">
        <v>8.7999999999999995E-2</v>
      </c>
      <c r="AH150" s="7">
        <v>5.6000000000000001E-2</v>
      </c>
      <c r="AI150" s="7">
        <v>0.13200000000000001</v>
      </c>
      <c r="AJ150" s="7">
        <v>0.14000000000000001</v>
      </c>
      <c r="AK150" s="7">
        <v>0.36799999999999999</v>
      </c>
      <c r="AL150" s="7">
        <v>0.316</v>
      </c>
      <c r="AM150" s="7">
        <v>0.376</v>
      </c>
      <c r="AN150" s="7">
        <v>0.308</v>
      </c>
      <c r="AO150" s="7">
        <v>0.372</v>
      </c>
      <c r="AP150" s="7">
        <v>0.36399999999999999</v>
      </c>
      <c r="AQ150" s="7">
        <v>1.2E-2</v>
      </c>
      <c r="AR150" s="7">
        <v>2.4E-2</v>
      </c>
      <c r="AS150" s="7">
        <v>2.4E-2</v>
      </c>
      <c r="AT150" s="7">
        <v>0.04</v>
      </c>
      <c r="AU150" s="7">
        <v>2.4E-2</v>
      </c>
      <c r="AV150" s="7">
        <v>3.2000000000000001E-2</v>
      </c>
      <c r="AW150" s="7">
        <v>0.54</v>
      </c>
      <c r="AX150" s="7">
        <v>0.58799999999999997</v>
      </c>
      <c r="AY150" s="7">
        <v>0.48</v>
      </c>
      <c r="AZ150" s="7">
        <v>0.53200000000000003</v>
      </c>
      <c r="BA150" s="7">
        <v>0.39200000000000002</v>
      </c>
      <c r="BB150" s="7">
        <v>0.36</v>
      </c>
      <c r="BC150" s="7">
        <v>3.4331983805999999</v>
      </c>
      <c r="BD150" s="7">
        <v>3.4877049179999999</v>
      </c>
      <c r="BE150" s="7">
        <v>3.3360655738</v>
      </c>
      <c r="BF150" s="7">
        <v>3.3624999999999998</v>
      </c>
      <c r="BG150" s="7">
        <v>3.1024590164000001</v>
      </c>
      <c r="BH150" s="7">
        <v>3.0123966942</v>
      </c>
      <c r="BI150" s="7">
        <v>0.02</v>
      </c>
      <c r="BJ150" s="7">
        <v>2.8000000000000001E-2</v>
      </c>
      <c r="BK150" s="7">
        <v>2.8000000000000001E-2</v>
      </c>
      <c r="BL150" s="7">
        <v>3.2000000000000001E-2</v>
      </c>
      <c r="BM150" s="7">
        <v>2.8000000000000001E-2</v>
      </c>
      <c r="BN150" s="7">
        <v>3.2000000000000001E-2</v>
      </c>
      <c r="BO150" s="7">
        <v>7.1999999999999995E-2</v>
      </c>
      <c r="BP150" s="7">
        <v>0.1</v>
      </c>
      <c r="BQ150" s="7">
        <v>9.1999999999999998E-2</v>
      </c>
      <c r="BR150" s="7">
        <v>4.3999999999999997E-2</v>
      </c>
      <c r="BS150" s="7">
        <v>6.4000000000000001E-2</v>
      </c>
      <c r="BT150" s="7">
        <v>4.8000000000000001E-2</v>
      </c>
      <c r="BU150" s="7">
        <v>7.1999999999999995E-2</v>
      </c>
      <c r="BV150" s="7">
        <v>0.06</v>
      </c>
      <c r="BW150" s="7">
        <v>0.104</v>
      </c>
      <c r="BX150" s="7">
        <v>0.16800000000000001</v>
      </c>
      <c r="BY150" s="7">
        <v>0.104</v>
      </c>
      <c r="BZ150" s="7">
        <v>0.112</v>
      </c>
      <c r="CA150" s="7">
        <v>3.5860655738</v>
      </c>
      <c r="CB150" s="7">
        <v>3.4593495934999998</v>
      </c>
      <c r="CC150" s="7">
        <v>3.4631147540999998</v>
      </c>
      <c r="CD150" s="7">
        <v>3.4403292181</v>
      </c>
      <c r="CE150" s="7">
        <v>3.4197530864000001</v>
      </c>
      <c r="CF150" s="7">
        <v>3.2786885246000002</v>
      </c>
      <c r="CG150" s="7">
        <v>3.0778688525</v>
      </c>
      <c r="CH150" s="7">
        <v>3.1475409835999999</v>
      </c>
      <c r="CI150" s="7">
        <v>3.1270491802999998</v>
      </c>
      <c r="CJ150" s="7">
        <v>0.25600000000000001</v>
      </c>
      <c r="CK150" s="7">
        <v>0.32</v>
      </c>
      <c r="CL150" s="7">
        <v>0.34399999999999997</v>
      </c>
      <c r="CM150" s="7">
        <v>0.30399999999999999</v>
      </c>
      <c r="CN150" s="7">
        <v>0.36</v>
      </c>
      <c r="CO150" s="7">
        <v>0.4</v>
      </c>
      <c r="CP150" s="7">
        <v>0.34799999999999998</v>
      </c>
      <c r="CQ150" s="7">
        <v>0.32400000000000001</v>
      </c>
      <c r="CR150" s="7">
        <v>0.35199999999999998</v>
      </c>
      <c r="CS150" s="7">
        <v>2.4E-2</v>
      </c>
      <c r="CT150" s="7">
        <v>1.6E-2</v>
      </c>
      <c r="CU150" s="7">
        <v>2.4E-2</v>
      </c>
      <c r="CV150" s="7">
        <v>2.8000000000000001E-2</v>
      </c>
      <c r="CW150" s="7">
        <v>2.8000000000000001E-2</v>
      </c>
      <c r="CX150" s="7">
        <v>2.4E-2</v>
      </c>
      <c r="CY150" s="7">
        <v>2.4E-2</v>
      </c>
      <c r="CZ150" s="7">
        <v>2.4E-2</v>
      </c>
      <c r="DA150" s="7">
        <v>2.4E-2</v>
      </c>
      <c r="DB150" s="7">
        <v>0.65600000000000003</v>
      </c>
      <c r="DC150" s="7">
        <v>0.57199999999999995</v>
      </c>
      <c r="DD150" s="7">
        <v>0.55600000000000005</v>
      </c>
      <c r="DE150" s="7">
        <v>0.56399999999999995</v>
      </c>
      <c r="DF150" s="7">
        <v>0.52400000000000002</v>
      </c>
      <c r="DG150" s="7">
        <v>0.44</v>
      </c>
      <c r="DH150" s="7">
        <v>0.38800000000000001</v>
      </c>
      <c r="DI150" s="7">
        <v>0.44800000000000001</v>
      </c>
      <c r="DJ150" s="7">
        <v>0.42</v>
      </c>
      <c r="DK150" s="7">
        <v>0.216</v>
      </c>
      <c r="DL150" s="7">
        <v>5.1999999999999998E-2</v>
      </c>
      <c r="DM150" s="7">
        <v>0.04</v>
      </c>
      <c r="DN150" s="7">
        <v>5.6000000000000001E-2</v>
      </c>
      <c r="DO150" s="7">
        <v>0.04</v>
      </c>
      <c r="DP150" s="7">
        <v>4.8000000000000001E-2</v>
      </c>
      <c r="DQ150" s="7">
        <v>8.4000000000000005E-2</v>
      </c>
      <c r="DR150" s="7">
        <v>6.8000000000000005E-2</v>
      </c>
      <c r="DS150" s="7">
        <v>6.8000000000000005E-2</v>
      </c>
      <c r="DT150" s="7">
        <v>0.20399999999999999</v>
      </c>
      <c r="DU150" s="7">
        <v>0.108</v>
      </c>
      <c r="DV150" s="7">
        <v>9.1999999999999998E-2</v>
      </c>
      <c r="DW150" s="7">
        <v>0.1</v>
      </c>
      <c r="DX150" s="7">
        <v>6.4000000000000001E-2</v>
      </c>
      <c r="DY150" s="7">
        <v>0.124</v>
      </c>
      <c r="DZ150" s="7">
        <v>0.156</v>
      </c>
      <c r="EA150" s="7">
        <v>0.11600000000000001</v>
      </c>
      <c r="EB150" s="7">
        <v>0.13200000000000001</v>
      </c>
      <c r="EC150" s="7">
        <v>0.28399999999999997</v>
      </c>
      <c r="ED150" s="7">
        <v>0.39200000000000002</v>
      </c>
      <c r="EE150" s="7">
        <v>0.42399999999999999</v>
      </c>
      <c r="EF150" s="7">
        <v>0.41599999999999998</v>
      </c>
      <c r="EG150" s="7">
        <v>0.4</v>
      </c>
      <c r="EH150" s="7">
        <v>0.40799999999999997</v>
      </c>
      <c r="EI150" s="7">
        <v>0.36399999999999999</v>
      </c>
      <c r="EJ150" s="7">
        <v>0.39200000000000002</v>
      </c>
      <c r="EK150" s="7">
        <v>0.40799999999999997</v>
      </c>
      <c r="EL150" s="7">
        <v>0.27600000000000002</v>
      </c>
      <c r="EM150" s="7">
        <v>0.42799999999999999</v>
      </c>
      <c r="EN150" s="7">
        <v>0.42399999999999999</v>
      </c>
      <c r="EO150" s="7">
        <v>0.4</v>
      </c>
      <c r="EP150" s="7">
        <v>0.47199999999999998</v>
      </c>
      <c r="EQ150" s="7">
        <v>0.39600000000000002</v>
      </c>
      <c r="ER150" s="7">
        <v>0.36399999999999999</v>
      </c>
      <c r="ES150" s="7">
        <v>0.40799999999999997</v>
      </c>
      <c r="ET150" s="7">
        <v>0.36</v>
      </c>
      <c r="EU150" s="7">
        <v>0.02</v>
      </c>
      <c r="EV150" s="7">
        <v>0.02</v>
      </c>
      <c r="EW150" s="7">
        <v>0.02</v>
      </c>
      <c r="EX150" s="7">
        <v>2.8000000000000001E-2</v>
      </c>
      <c r="EY150" s="7">
        <v>2.4E-2</v>
      </c>
      <c r="EZ150" s="7">
        <v>2.4E-2</v>
      </c>
      <c r="FA150" s="7">
        <v>3.2000000000000001E-2</v>
      </c>
      <c r="FB150" s="7">
        <v>1.6E-2</v>
      </c>
      <c r="FC150" s="7">
        <v>3.2000000000000001E-2</v>
      </c>
      <c r="FD150" s="7">
        <v>2.6326530612000001</v>
      </c>
      <c r="FE150" s="7">
        <v>3.2204081633000001</v>
      </c>
      <c r="FF150" s="7">
        <v>3.2571428570999998</v>
      </c>
      <c r="FG150" s="7">
        <v>3.1934156378999998</v>
      </c>
      <c r="FH150" s="7">
        <v>3.3360655738</v>
      </c>
      <c r="FI150" s="7">
        <v>3.1803278689000001</v>
      </c>
      <c r="FJ150" s="7">
        <v>3.0413223139999999</v>
      </c>
      <c r="FK150" s="7">
        <v>3.1585365853999998</v>
      </c>
      <c r="FL150" s="7">
        <v>3.0950413223000002</v>
      </c>
      <c r="FM150" s="7">
        <v>0.06</v>
      </c>
      <c r="FN150" s="7">
        <v>0.02</v>
      </c>
      <c r="FO150" s="7">
        <v>0.02</v>
      </c>
      <c r="FP150" s="7">
        <v>3.2000000000000001E-2</v>
      </c>
      <c r="FQ150" s="7">
        <v>0.184</v>
      </c>
      <c r="FR150" s="7">
        <v>5.6000000000000001E-2</v>
      </c>
      <c r="FS150" s="7">
        <v>8.4000000000000005E-2</v>
      </c>
      <c r="FT150" s="7">
        <v>0.188</v>
      </c>
      <c r="FU150" s="7">
        <v>0.13600000000000001</v>
      </c>
      <c r="FV150" s="7">
        <v>0.21199999999999999</v>
      </c>
      <c r="FW150" s="7">
        <v>8.0000000000000002E-3</v>
      </c>
      <c r="FX150" s="7">
        <v>0.52</v>
      </c>
      <c r="FY150" s="7">
        <v>0.58399999999999996</v>
      </c>
      <c r="FZ150" s="7">
        <v>0.252</v>
      </c>
      <c r="GA150" s="7">
        <v>0.17199999999999999</v>
      </c>
      <c r="GB150" s="7">
        <v>0.13600000000000001</v>
      </c>
      <c r="GC150" s="7">
        <v>0.21199999999999999</v>
      </c>
      <c r="GD150" s="7">
        <v>0.124</v>
      </c>
      <c r="GE150" s="7">
        <v>0.08</v>
      </c>
      <c r="GF150" s="7">
        <v>0.23599999999999999</v>
      </c>
      <c r="GG150" s="7">
        <v>0.104</v>
      </c>
      <c r="GH150" s="7">
        <v>0.108</v>
      </c>
      <c r="GI150" s="7">
        <v>0.26</v>
      </c>
      <c r="GJ150" s="7">
        <v>0.08</v>
      </c>
      <c r="GK150" s="7">
        <v>9.1999999999999998E-2</v>
      </c>
      <c r="GL150" s="7">
        <v>0.04</v>
      </c>
      <c r="GM150" s="7">
        <v>4.8000000000000001E-2</v>
      </c>
      <c r="GN150" s="7">
        <v>0.04</v>
      </c>
      <c r="GO150" s="7">
        <v>4.8000000000000001E-2</v>
      </c>
      <c r="GP150" s="7">
        <v>5.6000000000000001E-2</v>
      </c>
      <c r="GQ150" s="7">
        <v>0.16</v>
      </c>
      <c r="GR150" s="7">
        <v>9.1999999999999998E-2</v>
      </c>
      <c r="GS150" s="7">
        <v>0.41599999999999998</v>
      </c>
      <c r="GT150" s="7">
        <v>0.34399999999999997</v>
      </c>
      <c r="GU150" s="7">
        <v>0.372</v>
      </c>
      <c r="GV150" s="7">
        <v>0.38400000000000001</v>
      </c>
      <c r="GW150" s="7">
        <v>0.38800000000000001</v>
      </c>
      <c r="GX150" s="7">
        <v>0.41199999999999998</v>
      </c>
      <c r="GY150" s="7">
        <v>0.28799999999999998</v>
      </c>
      <c r="GZ150" s="7">
        <v>0.47199999999999998</v>
      </c>
      <c r="HA150" s="7">
        <v>0.39200000000000002</v>
      </c>
      <c r="HB150" s="7">
        <v>0.41199999999999998</v>
      </c>
      <c r="HC150" s="7">
        <v>0.27600000000000002</v>
      </c>
      <c r="HD150" s="7">
        <v>0.372</v>
      </c>
      <c r="HE150" s="7">
        <v>0.22</v>
      </c>
      <c r="HF150" s="7">
        <v>0.108</v>
      </c>
      <c r="HG150" s="7">
        <v>0.14799999999999999</v>
      </c>
      <c r="HH150" s="7">
        <v>0.11600000000000001</v>
      </c>
      <c r="HI150" s="7">
        <v>0.14799999999999999</v>
      </c>
      <c r="HJ150" s="7">
        <v>9.1999999999999998E-2</v>
      </c>
      <c r="HK150" s="7">
        <v>1.6E-2</v>
      </c>
      <c r="HL150" s="7">
        <v>1.6E-2</v>
      </c>
      <c r="HM150" s="7">
        <v>2.8000000000000001E-2</v>
      </c>
      <c r="HN150" s="7">
        <v>1.6E-2</v>
      </c>
      <c r="HO150" s="7">
        <v>1.6E-2</v>
      </c>
      <c r="HP150" s="7">
        <v>1.6E-2</v>
      </c>
      <c r="HQ150" s="7">
        <v>1.2E-2</v>
      </c>
      <c r="HR150" s="7">
        <v>0.02</v>
      </c>
      <c r="HS150" s="7">
        <v>1.2E-2</v>
      </c>
      <c r="HT150" s="7">
        <v>1.6E-2</v>
      </c>
      <c r="HU150" s="7">
        <v>1.2E-2</v>
      </c>
      <c r="HV150" s="7">
        <v>1.6E-2</v>
      </c>
      <c r="HW150" s="7">
        <v>4.3999999999999997E-2</v>
      </c>
      <c r="HX150" s="7">
        <v>4.3999999999999997E-2</v>
      </c>
      <c r="HY150" s="7">
        <v>0.04</v>
      </c>
      <c r="HZ150" s="7">
        <v>0.06</v>
      </c>
      <c r="IA150" s="7">
        <v>0.13200000000000001</v>
      </c>
      <c r="IB150" s="7">
        <v>7.5999999999999998E-2</v>
      </c>
      <c r="IC150" s="7">
        <v>0.156</v>
      </c>
      <c r="ID150" s="7">
        <v>0.20799999999999999</v>
      </c>
      <c r="IE150" s="7">
        <v>0.51600000000000001</v>
      </c>
      <c r="IF150" s="7">
        <v>0.432</v>
      </c>
      <c r="IG150" s="7">
        <v>0.432</v>
      </c>
      <c r="IH150" s="7">
        <v>0.40799999999999997</v>
      </c>
      <c r="II150" s="7">
        <v>0.28399999999999997</v>
      </c>
      <c r="IJ150" s="7">
        <v>0.42399999999999999</v>
      </c>
      <c r="IK150" s="7">
        <v>0.34</v>
      </c>
      <c r="IL150" s="7">
        <v>0.27200000000000002</v>
      </c>
      <c r="IM150" s="7">
        <v>2.4E-2</v>
      </c>
      <c r="IN150" s="7">
        <v>2.4E-2</v>
      </c>
      <c r="IO150" s="7">
        <v>3.2000000000000001E-2</v>
      </c>
      <c r="IP150" s="7">
        <v>5.1999999999999998E-2</v>
      </c>
      <c r="IQ150" s="7">
        <v>3.0655737704999999</v>
      </c>
      <c r="IR150" s="7">
        <v>3.2663934426000001</v>
      </c>
      <c r="IS150" s="7">
        <v>3.1074380165000002</v>
      </c>
      <c r="IT150" s="7">
        <v>2.9409282700000001</v>
      </c>
      <c r="IU150" s="7" t="s">
        <v>1091</v>
      </c>
      <c r="IV150" s="7">
        <v>39</v>
      </c>
      <c r="IW150" s="7">
        <v>250</v>
      </c>
      <c r="IX150" s="7">
        <v>290</v>
      </c>
      <c r="IY150" s="7">
        <v>747</v>
      </c>
    </row>
    <row r="151" spans="1:259" x14ac:dyDescent="0.25">
      <c r="A151" s="7">
        <v>609704</v>
      </c>
      <c r="B151" s="7" t="s">
        <v>266</v>
      </c>
      <c r="D151" s="7" t="s">
        <v>149</v>
      </c>
      <c r="E151" s="7" t="s">
        <v>53</v>
      </c>
      <c r="M151" s="7" t="s">
        <v>50</v>
      </c>
      <c r="N151" s="7">
        <v>14.043583535</v>
      </c>
      <c r="O151" s="7">
        <v>76</v>
      </c>
      <c r="P151" s="7">
        <v>76</v>
      </c>
      <c r="Q151" s="7">
        <v>0</v>
      </c>
      <c r="R151" s="7">
        <v>10</v>
      </c>
      <c r="S151" s="7">
        <v>1</v>
      </c>
      <c r="T151" s="7">
        <v>61</v>
      </c>
      <c r="U151" s="7">
        <v>0</v>
      </c>
      <c r="V151" s="7">
        <v>0</v>
      </c>
      <c r="W151" s="7">
        <v>0</v>
      </c>
      <c r="X151" s="7">
        <v>3</v>
      </c>
      <c r="Y151" s="7">
        <v>0</v>
      </c>
      <c r="Z151" s="7">
        <v>2.6315789499999999E-2</v>
      </c>
      <c r="AA151" s="7">
        <v>1.3157894700000001E-2</v>
      </c>
      <c r="AB151" s="7">
        <v>3.9473684199999998E-2</v>
      </c>
      <c r="AC151" s="7">
        <v>5.2631578900000003E-2</v>
      </c>
      <c r="AD151" s="7">
        <v>6.5789473700000003E-2</v>
      </c>
      <c r="AE151" s="7">
        <v>9.2105263199999995E-2</v>
      </c>
      <c r="AF151" s="7">
        <v>2.6315789499999999E-2</v>
      </c>
      <c r="AG151" s="7">
        <v>5.2631578900000003E-2</v>
      </c>
      <c r="AH151" s="7">
        <v>5.2631578900000003E-2</v>
      </c>
      <c r="AI151" s="7">
        <v>6.5789473700000003E-2</v>
      </c>
      <c r="AJ151" s="7">
        <v>0.1052631579</v>
      </c>
      <c r="AK151" s="7">
        <v>0.30263157889999998</v>
      </c>
      <c r="AL151" s="7">
        <v>0.22368421050000001</v>
      </c>
      <c r="AM151" s="7">
        <v>0.28947368420000003</v>
      </c>
      <c r="AN151" s="7">
        <v>0.1973684211</v>
      </c>
      <c r="AO151" s="7">
        <v>0.28947368420000003</v>
      </c>
      <c r="AP151" s="7">
        <v>0.31578947369999999</v>
      </c>
      <c r="AQ151" s="7">
        <v>2.6315789499999999E-2</v>
      </c>
      <c r="AR151" s="7">
        <v>3.9473684199999998E-2</v>
      </c>
      <c r="AS151" s="7">
        <v>3.9473684199999998E-2</v>
      </c>
      <c r="AT151" s="7">
        <v>3.9473684199999998E-2</v>
      </c>
      <c r="AU151" s="7">
        <v>3.9473684199999998E-2</v>
      </c>
      <c r="AV151" s="7">
        <v>5.2631578900000003E-2</v>
      </c>
      <c r="AW151" s="7">
        <v>0.57894736840000005</v>
      </c>
      <c r="AX151" s="7">
        <v>0.68421052630000001</v>
      </c>
      <c r="AY151" s="7">
        <v>0.60526315789999996</v>
      </c>
      <c r="AZ151" s="7">
        <v>0.67105263159999995</v>
      </c>
      <c r="BA151" s="7">
        <v>0.55263157890000003</v>
      </c>
      <c r="BB151" s="7">
        <v>0.46052631579999997</v>
      </c>
      <c r="BC151" s="7">
        <v>3.5</v>
      </c>
      <c r="BD151" s="7">
        <v>3.6301369863000001</v>
      </c>
      <c r="BE151" s="7">
        <v>3.5479452055</v>
      </c>
      <c r="BF151" s="7">
        <v>3.5616438356</v>
      </c>
      <c r="BG151" s="7">
        <v>3.3972602740000002</v>
      </c>
      <c r="BH151" s="7">
        <v>3.2361111111</v>
      </c>
      <c r="BI151" s="7">
        <v>0</v>
      </c>
      <c r="BJ151" s="7">
        <v>0</v>
      </c>
      <c r="BK151" s="7">
        <v>0</v>
      </c>
      <c r="BL151" s="7">
        <v>1.3157894700000001E-2</v>
      </c>
      <c r="BM151" s="7">
        <v>0</v>
      </c>
      <c r="BN151" s="7">
        <v>0</v>
      </c>
      <c r="BO151" s="7">
        <v>1.3157894700000001E-2</v>
      </c>
      <c r="BP151" s="7">
        <v>3.9473684199999998E-2</v>
      </c>
      <c r="BQ151" s="7">
        <v>1.3157894700000001E-2</v>
      </c>
      <c r="BR151" s="7">
        <v>1.3157894700000001E-2</v>
      </c>
      <c r="BS151" s="7">
        <v>0</v>
      </c>
      <c r="BT151" s="7">
        <v>2.6315789499999999E-2</v>
      </c>
      <c r="BU151" s="7">
        <v>2.6315789499999999E-2</v>
      </c>
      <c r="BV151" s="7">
        <v>5.2631578900000003E-2</v>
      </c>
      <c r="BW151" s="7">
        <v>3.9473684199999998E-2</v>
      </c>
      <c r="BX151" s="7">
        <v>6.5789473700000003E-2</v>
      </c>
      <c r="BY151" s="7">
        <v>9.2105263199999995E-2</v>
      </c>
      <c r="BZ151" s="7">
        <v>3.9473684199999998E-2</v>
      </c>
      <c r="CA151" s="7">
        <v>3.8513513514</v>
      </c>
      <c r="CB151" s="7">
        <v>3.8082191780999999</v>
      </c>
      <c r="CC151" s="7">
        <v>3.7567567568000002</v>
      </c>
      <c r="CD151" s="7">
        <v>3.7027027026999999</v>
      </c>
      <c r="CE151" s="7">
        <v>3.6891891891999999</v>
      </c>
      <c r="CF151" s="7">
        <v>3.6621621622</v>
      </c>
      <c r="CG151" s="7">
        <v>3.5945945946000002</v>
      </c>
      <c r="CH151" s="7">
        <v>3.4324324324000002</v>
      </c>
      <c r="CI151" s="7">
        <v>3.6756756757</v>
      </c>
      <c r="CJ151" s="7">
        <v>0.11842105260000001</v>
      </c>
      <c r="CK151" s="7">
        <v>0.18421052630000001</v>
      </c>
      <c r="CL151" s="7">
        <v>0.18421052630000001</v>
      </c>
      <c r="CM151" s="7">
        <v>0.1973684211</v>
      </c>
      <c r="CN151" s="7">
        <v>0.1973684211</v>
      </c>
      <c r="CO151" s="7">
        <v>0.25</v>
      </c>
      <c r="CP151" s="7">
        <v>0.22368421050000001</v>
      </c>
      <c r="CQ151" s="7">
        <v>0.25</v>
      </c>
      <c r="CR151" s="7">
        <v>0.1973684211</v>
      </c>
      <c r="CS151" s="7">
        <v>2.6315789499999999E-2</v>
      </c>
      <c r="CT151" s="7">
        <v>3.9473684199999998E-2</v>
      </c>
      <c r="CU151" s="7">
        <v>2.6315789499999999E-2</v>
      </c>
      <c r="CV151" s="7">
        <v>2.6315789499999999E-2</v>
      </c>
      <c r="CW151" s="7">
        <v>2.6315789499999999E-2</v>
      </c>
      <c r="CX151" s="7">
        <v>2.6315789499999999E-2</v>
      </c>
      <c r="CY151" s="7">
        <v>2.6315789499999999E-2</v>
      </c>
      <c r="CZ151" s="7">
        <v>2.6315789499999999E-2</v>
      </c>
      <c r="DA151" s="7">
        <v>2.6315789499999999E-2</v>
      </c>
      <c r="DB151" s="7">
        <v>0.84210526320000001</v>
      </c>
      <c r="DC151" s="7">
        <v>0.77631578950000002</v>
      </c>
      <c r="DD151" s="7">
        <v>0.76315789469999995</v>
      </c>
      <c r="DE151" s="7">
        <v>0.73684210530000005</v>
      </c>
      <c r="DF151" s="7">
        <v>0.72368421049999998</v>
      </c>
      <c r="DG151" s="7">
        <v>0.68421052630000001</v>
      </c>
      <c r="DH151" s="7">
        <v>0.67105263159999995</v>
      </c>
      <c r="DI151" s="7">
        <v>0.59210526320000001</v>
      </c>
      <c r="DJ151" s="7">
        <v>0.72368421049999998</v>
      </c>
      <c r="DK151" s="7">
        <v>0.34210526320000001</v>
      </c>
      <c r="DL151" s="7">
        <v>0.1052631579</v>
      </c>
      <c r="DM151" s="7">
        <v>5.2631578900000003E-2</v>
      </c>
      <c r="DN151" s="7">
        <v>7.8947368399999995E-2</v>
      </c>
      <c r="DO151" s="7">
        <v>6.5789473700000003E-2</v>
      </c>
      <c r="DP151" s="7">
        <v>3.9473684199999998E-2</v>
      </c>
      <c r="DQ151" s="7">
        <v>3.9473684199999998E-2</v>
      </c>
      <c r="DR151" s="7">
        <v>2.6315789499999999E-2</v>
      </c>
      <c r="DS151" s="7">
        <v>3.9473684199999998E-2</v>
      </c>
      <c r="DT151" s="7">
        <v>0.1973684211</v>
      </c>
      <c r="DU151" s="7">
        <v>0.1052631579</v>
      </c>
      <c r="DV151" s="7">
        <v>0.13157894740000001</v>
      </c>
      <c r="DW151" s="7">
        <v>0.1052631579</v>
      </c>
      <c r="DX151" s="7">
        <v>6.5789473700000003E-2</v>
      </c>
      <c r="DY151" s="7">
        <v>7.8947368399999995E-2</v>
      </c>
      <c r="DZ151" s="7">
        <v>7.8947368399999995E-2</v>
      </c>
      <c r="EA151" s="7">
        <v>3.9473684199999998E-2</v>
      </c>
      <c r="EB151" s="7">
        <v>0.13157894740000001</v>
      </c>
      <c r="EC151" s="7">
        <v>0.22368421050000001</v>
      </c>
      <c r="ED151" s="7">
        <v>0.35526315790000002</v>
      </c>
      <c r="EE151" s="7">
        <v>0.36842105260000002</v>
      </c>
      <c r="EF151" s="7">
        <v>0.30263157889999998</v>
      </c>
      <c r="EG151" s="7">
        <v>0.30263157889999998</v>
      </c>
      <c r="EH151" s="7">
        <v>0.39473684209999998</v>
      </c>
      <c r="EI151" s="7">
        <v>0.26315789470000001</v>
      </c>
      <c r="EJ151" s="7">
        <v>0.31578947369999999</v>
      </c>
      <c r="EK151" s="7">
        <v>0.3289473684</v>
      </c>
      <c r="EL151" s="7">
        <v>0.2105263158</v>
      </c>
      <c r="EM151" s="7">
        <v>0.40789473679999999</v>
      </c>
      <c r="EN151" s="7">
        <v>0.4210526316</v>
      </c>
      <c r="EO151" s="7">
        <v>0.47368421049999998</v>
      </c>
      <c r="EP151" s="7">
        <v>0.53947368419999997</v>
      </c>
      <c r="EQ151" s="7">
        <v>0.46052631579999997</v>
      </c>
      <c r="ER151" s="7">
        <v>0.59210526320000001</v>
      </c>
      <c r="ES151" s="7">
        <v>0.59210526320000001</v>
      </c>
      <c r="ET151" s="7">
        <v>0.46052631579999997</v>
      </c>
      <c r="EU151" s="7">
        <v>2.6315789499999999E-2</v>
      </c>
      <c r="EV151" s="7">
        <v>2.6315789499999999E-2</v>
      </c>
      <c r="EW151" s="7">
        <v>2.6315789499999999E-2</v>
      </c>
      <c r="EX151" s="7">
        <v>3.9473684199999998E-2</v>
      </c>
      <c r="EY151" s="7">
        <v>2.6315789499999999E-2</v>
      </c>
      <c r="EZ151" s="7">
        <v>2.6315789499999999E-2</v>
      </c>
      <c r="FA151" s="7">
        <v>2.6315789499999999E-2</v>
      </c>
      <c r="FB151" s="7">
        <v>2.6315789499999999E-2</v>
      </c>
      <c r="FC151" s="7">
        <v>3.9473684199999998E-2</v>
      </c>
      <c r="FD151" s="7">
        <v>2.3108108108000001</v>
      </c>
      <c r="FE151" s="7">
        <v>3.0945945946000002</v>
      </c>
      <c r="FF151" s="7">
        <v>3.1891891891999999</v>
      </c>
      <c r="FG151" s="7">
        <v>3.2191780822</v>
      </c>
      <c r="FH151" s="7">
        <v>3.3513513514</v>
      </c>
      <c r="FI151" s="7">
        <v>3.3108108108000001</v>
      </c>
      <c r="FJ151" s="7">
        <v>3.4459459459000001</v>
      </c>
      <c r="FK151" s="7">
        <v>3.5135135135</v>
      </c>
      <c r="FL151" s="7">
        <v>3.2602739725999998</v>
      </c>
      <c r="FM151" s="7">
        <v>1.3157894700000001E-2</v>
      </c>
      <c r="FN151" s="7">
        <v>2.6315789499999999E-2</v>
      </c>
      <c r="FO151" s="7">
        <v>2.6315789499999999E-2</v>
      </c>
      <c r="FP151" s="7">
        <v>0</v>
      </c>
      <c r="FQ151" s="7">
        <v>9.2105263199999995E-2</v>
      </c>
      <c r="FR151" s="7">
        <v>2.6315789499999999E-2</v>
      </c>
      <c r="FS151" s="7">
        <v>0.13157894740000001</v>
      </c>
      <c r="FT151" s="7">
        <v>0.1710526316</v>
      </c>
      <c r="FU151" s="7">
        <v>0.13157894740000001</v>
      </c>
      <c r="FV151" s="7">
        <v>0.34210526320000001</v>
      </c>
      <c r="FW151" s="7">
        <v>3.9473684199999998E-2</v>
      </c>
      <c r="FX151" s="7">
        <v>0.48684210529999999</v>
      </c>
      <c r="FY151" s="7">
        <v>0.47368421049999998</v>
      </c>
      <c r="FZ151" s="7">
        <v>0.25</v>
      </c>
      <c r="GA151" s="7">
        <v>0.13157894740000001</v>
      </c>
      <c r="GB151" s="7">
        <v>0.15789473679999999</v>
      </c>
      <c r="GC151" s="7">
        <v>0.22368421050000001</v>
      </c>
      <c r="GD151" s="7">
        <v>0.13157894740000001</v>
      </c>
      <c r="GE151" s="7">
        <v>0.13157894740000001</v>
      </c>
      <c r="GF151" s="7">
        <v>0.25</v>
      </c>
      <c r="GG151" s="7">
        <v>0.15789473679999999</v>
      </c>
      <c r="GH151" s="7">
        <v>0.1052631579</v>
      </c>
      <c r="GI151" s="7">
        <v>0.22368421050000001</v>
      </c>
      <c r="GJ151" s="7">
        <v>9.2105263199999995E-2</v>
      </c>
      <c r="GK151" s="7">
        <v>0.13157894740000001</v>
      </c>
      <c r="GL151" s="7">
        <v>5.2631578900000003E-2</v>
      </c>
      <c r="GM151" s="7">
        <v>0</v>
      </c>
      <c r="GN151" s="7">
        <v>1.3157894700000001E-2</v>
      </c>
      <c r="GO151" s="7">
        <v>5.2631578900000003E-2</v>
      </c>
      <c r="GP151" s="7">
        <v>1.3157894700000001E-2</v>
      </c>
      <c r="GQ151" s="7">
        <v>0.15789473679999999</v>
      </c>
      <c r="GR151" s="7">
        <v>5.2631578900000003E-2</v>
      </c>
      <c r="GS151" s="7">
        <v>0.35526315790000002</v>
      </c>
      <c r="GT151" s="7">
        <v>0.31578947369999999</v>
      </c>
      <c r="GU151" s="7">
        <v>0.27631578950000002</v>
      </c>
      <c r="GV151" s="7">
        <v>0.27631578950000002</v>
      </c>
      <c r="GW151" s="7">
        <v>0.31578947369999999</v>
      </c>
      <c r="GX151" s="7">
        <v>0.34210526320000001</v>
      </c>
      <c r="GY151" s="7">
        <v>0.47368421049999998</v>
      </c>
      <c r="GZ151" s="7">
        <v>0.52631578950000002</v>
      </c>
      <c r="HA151" s="7">
        <v>0.5</v>
      </c>
      <c r="HB151" s="7">
        <v>0.59210526320000001</v>
      </c>
      <c r="HC151" s="7">
        <v>0.39473684209999998</v>
      </c>
      <c r="HD151" s="7">
        <v>0.48684210529999999</v>
      </c>
      <c r="HE151" s="7">
        <v>0.11842105260000001</v>
      </c>
      <c r="HF151" s="7">
        <v>9.2105263199999995E-2</v>
      </c>
      <c r="HG151" s="7">
        <v>0.1052631579</v>
      </c>
      <c r="HH151" s="7">
        <v>5.2631578900000003E-2</v>
      </c>
      <c r="HI151" s="7">
        <v>6.5789473700000003E-2</v>
      </c>
      <c r="HJ151" s="7">
        <v>5.2631578900000003E-2</v>
      </c>
      <c r="HK151" s="7">
        <v>1.3157894700000001E-2</v>
      </c>
      <c r="HL151" s="7">
        <v>1.3157894700000001E-2</v>
      </c>
      <c r="HM151" s="7">
        <v>1.3157894700000001E-2</v>
      </c>
      <c r="HN151" s="7">
        <v>1.3157894700000001E-2</v>
      </c>
      <c r="HO151" s="7">
        <v>1.3157894700000001E-2</v>
      </c>
      <c r="HP151" s="7">
        <v>1.3157894700000001E-2</v>
      </c>
      <c r="HQ151" s="7">
        <v>3.9473684199999998E-2</v>
      </c>
      <c r="HR151" s="7">
        <v>3.9473684199999998E-2</v>
      </c>
      <c r="HS151" s="7">
        <v>5.2631578900000003E-2</v>
      </c>
      <c r="HT151" s="7">
        <v>5.2631578900000003E-2</v>
      </c>
      <c r="HU151" s="7">
        <v>5.2631578900000003E-2</v>
      </c>
      <c r="HV151" s="7">
        <v>5.2631578900000003E-2</v>
      </c>
      <c r="HW151" s="7">
        <v>2.6315789499999999E-2</v>
      </c>
      <c r="HX151" s="7">
        <v>3.9473684199999998E-2</v>
      </c>
      <c r="HY151" s="7">
        <v>2.6315789499999999E-2</v>
      </c>
      <c r="HZ151" s="7">
        <v>3.9473684199999998E-2</v>
      </c>
      <c r="IA151" s="7">
        <v>9.2105263199999995E-2</v>
      </c>
      <c r="IB151" s="7">
        <v>5.2631578900000003E-2</v>
      </c>
      <c r="IC151" s="7">
        <v>6.5789473700000003E-2</v>
      </c>
      <c r="ID151" s="7">
        <v>0.13157894740000001</v>
      </c>
      <c r="IE151" s="7">
        <v>0.46052631579999997</v>
      </c>
      <c r="IF151" s="7">
        <v>0.34210526320000001</v>
      </c>
      <c r="IG151" s="7">
        <v>0.38157894739999998</v>
      </c>
      <c r="IH151" s="7">
        <v>0.40789473679999999</v>
      </c>
      <c r="II151" s="7">
        <v>0.36842105260000002</v>
      </c>
      <c r="IJ151" s="7">
        <v>0.51315789469999995</v>
      </c>
      <c r="IK151" s="7">
        <v>0.47368421049999998</v>
      </c>
      <c r="IL151" s="7">
        <v>0.36842105260000002</v>
      </c>
      <c r="IM151" s="7">
        <v>5.2631578900000003E-2</v>
      </c>
      <c r="IN151" s="7">
        <v>5.2631578900000003E-2</v>
      </c>
      <c r="IO151" s="7">
        <v>5.2631578900000003E-2</v>
      </c>
      <c r="IP151" s="7">
        <v>5.2631578900000003E-2</v>
      </c>
      <c r="IQ151" s="7">
        <v>3.2361111111</v>
      </c>
      <c r="IR151" s="7">
        <v>3.4027777777999999</v>
      </c>
      <c r="IS151" s="7">
        <v>3.375</v>
      </c>
      <c r="IT151" s="7">
        <v>3.1666666666999999</v>
      </c>
      <c r="IU151" s="7" t="s">
        <v>1092</v>
      </c>
      <c r="IW151" s="7">
        <v>76</v>
      </c>
      <c r="IX151" s="7">
        <v>116</v>
      </c>
      <c r="IY151" s="7">
        <v>826</v>
      </c>
    </row>
    <row r="152" spans="1:259" x14ac:dyDescent="0.25">
      <c r="A152" s="7">
        <v>609705</v>
      </c>
      <c r="B152" s="7" t="s">
        <v>267</v>
      </c>
      <c r="C152" s="7" t="s">
        <v>50</v>
      </c>
      <c r="D152" s="7" t="s">
        <v>66</v>
      </c>
      <c r="E152" s="154">
        <v>0.74</v>
      </c>
      <c r="F152" s="7">
        <v>99</v>
      </c>
      <c r="G152" s="7" t="s">
        <v>70</v>
      </c>
      <c r="H152" s="7">
        <v>99</v>
      </c>
      <c r="I152" s="7" t="s">
        <v>70</v>
      </c>
      <c r="J152" s="7">
        <v>99</v>
      </c>
      <c r="K152" s="7" t="s">
        <v>70</v>
      </c>
      <c r="L152" s="7">
        <v>8.6999999999999993</v>
      </c>
      <c r="M152" s="7" t="s">
        <v>50</v>
      </c>
      <c r="N152" s="7">
        <v>73.660714286000001</v>
      </c>
      <c r="O152" s="7">
        <v>147</v>
      </c>
      <c r="P152" s="7">
        <v>147</v>
      </c>
      <c r="Q152" s="7">
        <v>0</v>
      </c>
      <c r="R152" s="7">
        <v>134</v>
      </c>
      <c r="S152" s="7">
        <v>0</v>
      </c>
      <c r="T152" s="7">
        <v>2</v>
      </c>
      <c r="U152" s="7">
        <v>1</v>
      </c>
      <c r="V152" s="7">
        <v>0</v>
      </c>
      <c r="W152" s="7">
        <v>1</v>
      </c>
      <c r="X152" s="7">
        <v>6</v>
      </c>
      <c r="Y152" s="7">
        <v>0</v>
      </c>
      <c r="Z152" s="7">
        <v>6.8027210999999999E-3</v>
      </c>
      <c r="AA152" s="7">
        <v>0</v>
      </c>
      <c r="AB152" s="7">
        <v>1.36054422E-2</v>
      </c>
      <c r="AC152" s="7">
        <v>6.8027210999999999E-3</v>
      </c>
      <c r="AD152" s="7">
        <v>1.36054422E-2</v>
      </c>
      <c r="AE152" s="7">
        <v>2.0408163300000001E-2</v>
      </c>
      <c r="AF152" s="7">
        <v>1.36054422E-2</v>
      </c>
      <c r="AG152" s="7">
        <v>2.72108844E-2</v>
      </c>
      <c r="AH152" s="7">
        <v>2.0408163300000001E-2</v>
      </c>
      <c r="AI152" s="7">
        <v>3.4013605400000001E-2</v>
      </c>
      <c r="AJ152" s="7">
        <v>4.7619047599999999E-2</v>
      </c>
      <c r="AK152" s="7">
        <v>9.5238095199999998E-2</v>
      </c>
      <c r="AL152" s="7">
        <v>0.1088435374</v>
      </c>
      <c r="AM152" s="7">
        <v>0.1020408163</v>
      </c>
      <c r="AN152" s="7">
        <v>8.8435374100000005E-2</v>
      </c>
      <c r="AO152" s="7">
        <v>0.1088435374</v>
      </c>
      <c r="AP152" s="7">
        <v>0.13605442179999999</v>
      </c>
      <c r="AQ152" s="7">
        <v>0</v>
      </c>
      <c r="AR152" s="7">
        <v>0</v>
      </c>
      <c r="AS152" s="7">
        <v>6.8027210999999999E-3</v>
      </c>
      <c r="AT152" s="7">
        <v>0</v>
      </c>
      <c r="AU152" s="7">
        <v>0</v>
      </c>
      <c r="AV152" s="7">
        <v>0</v>
      </c>
      <c r="AW152" s="7">
        <v>0.88435374150000001</v>
      </c>
      <c r="AX152" s="7">
        <v>0.87074829929999997</v>
      </c>
      <c r="AY152" s="7">
        <v>0.86394557819999995</v>
      </c>
      <c r="AZ152" s="7">
        <v>0.87755102039999999</v>
      </c>
      <c r="BA152" s="7">
        <v>0.85034013610000003</v>
      </c>
      <c r="BB152" s="7">
        <v>0.8027210884</v>
      </c>
      <c r="BC152" s="7">
        <v>3.8639455782000001</v>
      </c>
      <c r="BD152" s="7">
        <v>3.8435374150000001</v>
      </c>
      <c r="BE152" s="7">
        <v>3.8424657534</v>
      </c>
      <c r="BF152" s="7">
        <v>3.8299319727999999</v>
      </c>
      <c r="BG152" s="7">
        <v>3.8027210883999998</v>
      </c>
      <c r="BH152" s="7">
        <v>3.7278911565000001</v>
      </c>
      <c r="BI152" s="7">
        <v>0</v>
      </c>
      <c r="BJ152" s="7">
        <v>0</v>
      </c>
      <c r="BK152" s="7">
        <v>6.8027210999999999E-3</v>
      </c>
      <c r="BL152" s="7">
        <v>6.8027210999999999E-3</v>
      </c>
      <c r="BM152" s="7">
        <v>0</v>
      </c>
      <c r="BN152" s="7">
        <v>0</v>
      </c>
      <c r="BO152" s="7">
        <v>2.72108844E-2</v>
      </c>
      <c r="BP152" s="7">
        <v>3.4013605400000001E-2</v>
      </c>
      <c r="BQ152" s="7">
        <v>2.72108844E-2</v>
      </c>
      <c r="BR152" s="7">
        <v>2.72108844E-2</v>
      </c>
      <c r="BS152" s="7">
        <v>1.36054422E-2</v>
      </c>
      <c r="BT152" s="7">
        <v>1.36054422E-2</v>
      </c>
      <c r="BU152" s="7">
        <v>1.36054422E-2</v>
      </c>
      <c r="BV152" s="7">
        <v>1.36054422E-2</v>
      </c>
      <c r="BW152" s="7">
        <v>4.7619047599999999E-2</v>
      </c>
      <c r="BX152" s="7">
        <v>2.72108844E-2</v>
      </c>
      <c r="BY152" s="7">
        <v>2.72108844E-2</v>
      </c>
      <c r="BZ152" s="7">
        <v>2.72108844E-2</v>
      </c>
      <c r="CA152" s="7">
        <v>3.8299319727999999</v>
      </c>
      <c r="CB152" s="7">
        <v>3.8367346939</v>
      </c>
      <c r="CC152" s="7">
        <v>3.8299319727999999</v>
      </c>
      <c r="CD152" s="7">
        <v>3.8367346939</v>
      </c>
      <c r="CE152" s="7">
        <v>3.8344827586000001</v>
      </c>
      <c r="CF152" s="7">
        <v>3.7891156463</v>
      </c>
      <c r="CG152" s="7">
        <v>3.7517241379000001</v>
      </c>
      <c r="CH152" s="7">
        <v>3.7448275862</v>
      </c>
      <c r="CI152" s="7">
        <v>3.7832167831999999</v>
      </c>
      <c r="CJ152" s="7">
        <v>0.1156462585</v>
      </c>
      <c r="CK152" s="7">
        <v>0.13605442179999999</v>
      </c>
      <c r="CL152" s="7">
        <v>0.12244897959999999</v>
      </c>
      <c r="CM152" s="7">
        <v>0.1156462585</v>
      </c>
      <c r="CN152" s="7">
        <v>0.13605442179999999</v>
      </c>
      <c r="CO152" s="7">
        <v>0.1156462585</v>
      </c>
      <c r="CP152" s="7">
        <v>0.1088435374</v>
      </c>
      <c r="CQ152" s="7">
        <v>9.5238095199999998E-2</v>
      </c>
      <c r="CR152" s="7">
        <v>7.4829932000000002E-2</v>
      </c>
      <c r="CS152" s="7">
        <v>0</v>
      </c>
      <c r="CT152" s="7">
        <v>0</v>
      </c>
      <c r="CU152" s="7">
        <v>0</v>
      </c>
      <c r="CV152" s="7">
        <v>0</v>
      </c>
      <c r="CW152" s="7">
        <v>1.36054422E-2</v>
      </c>
      <c r="CX152" s="7">
        <v>0</v>
      </c>
      <c r="CY152" s="7">
        <v>1.36054422E-2</v>
      </c>
      <c r="CZ152" s="7">
        <v>1.36054422E-2</v>
      </c>
      <c r="DA152" s="7">
        <v>2.72108844E-2</v>
      </c>
      <c r="DB152" s="7">
        <v>0.85714285710000004</v>
      </c>
      <c r="DC152" s="7">
        <v>0.85034013610000003</v>
      </c>
      <c r="DD152" s="7">
        <v>0.85714285710000004</v>
      </c>
      <c r="DE152" s="7">
        <v>0.86394557819999995</v>
      </c>
      <c r="DF152" s="7">
        <v>0.83673469389999999</v>
      </c>
      <c r="DG152" s="7">
        <v>0.83673469389999999</v>
      </c>
      <c r="DH152" s="7">
        <v>0.82312925169999995</v>
      </c>
      <c r="DI152" s="7">
        <v>0.82993197279999997</v>
      </c>
      <c r="DJ152" s="7">
        <v>0.84353741500000001</v>
      </c>
      <c r="DK152" s="7">
        <v>6.1224489799999997E-2</v>
      </c>
      <c r="DL152" s="7">
        <v>2.0408163300000001E-2</v>
      </c>
      <c r="DM152" s="7">
        <v>6.8027210999999999E-3</v>
      </c>
      <c r="DN152" s="7">
        <v>1.36054422E-2</v>
      </c>
      <c r="DO152" s="7">
        <v>1.36054422E-2</v>
      </c>
      <c r="DP152" s="7">
        <v>1.36054422E-2</v>
      </c>
      <c r="DQ152" s="7">
        <v>6.8027210999999999E-3</v>
      </c>
      <c r="DR152" s="7">
        <v>1.36054422E-2</v>
      </c>
      <c r="DS152" s="7">
        <v>1.36054422E-2</v>
      </c>
      <c r="DT152" s="7">
        <v>6.1224489799999997E-2</v>
      </c>
      <c r="DU152" s="7">
        <v>4.08163265E-2</v>
      </c>
      <c r="DV152" s="7">
        <v>3.4013605400000001E-2</v>
      </c>
      <c r="DW152" s="7">
        <v>4.08163265E-2</v>
      </c>
      <c r="DX152" s="7">
        <v>1.36054422E-2</v>
      </c>
      <c r="DY152" s="7">
        <v>2.72108844E-2</v>
      </c>
      <c r="DZ152" s="7">
        <v>0.1088435374</v>
      </c>
      <c r="EA152" s="7">
        <v>3.4013605400000001E-2</v>
      </c>
      <c r="EB152" s="7">
        <v>4.7619047599999999E-2</v>
      </c>
      <c r="EC152" s="7">
        <v>9.5238095199999998E-2</v>
      </c>
      <c r="ED152" s="7">
        <v>0.16326530610000001</v>
      </c>
      <c r="EE152" s="7">
        <v>0.14285714290000001</v>
      </c>
      <c r="EF152" s="7">
        <v>0.1156462585</v>
      </c>
      <c r="EG152" s="7">
        <v>0.1020408163</v>
      </c>
      <c r="EH152" s="7">
        <v>0.12244897959999999</v>
      </c>
      <c r="EI152" s="7">
        <v>0.1088435374</v>
      </c>
      <c r="EJ152" s="7">
        <v>0.1292517007</v>
      </c>
      <c r="EK152" s="7">
        <v>0.13605442179999999</v>
      </c>
      <c r="EL152" s="7">
        <v>0.77551020410000004</v>
      </c>
      <c r="EM152" s="7">
        <v>0.75510204079999999</v>
      </c>
      <c r="EN152" s="7">
        <v>0.80952380950000002</v>
      </c>
      <c r="EO152" s="7">
        <v>0.82312925169999995</v>
      </c>
      <c r="EP152" s="7">
        <v>0.86394557819999995</v>
      </c>
      <c r="EQ152" s="7">
        <v>0.82312925169999995</v>
      </c>
      <c r="ER152" s="7">
        <v>0.76870748300000002</v>
      </c>
      <c r="ES152" s="7">
        <v>0.81632653060000004</v>
      </c>
      <c r="ET152" s="7">
        <v>0.79591836729999998</v>
      </c>
      <c r="EU152" s="7">
        <v>6.8027210999999999E-3</v>
      </c>
      <c r="EV152" s="7">
        <v>2.0408163300000001E-2</v>
      </c>
      <c r="EW152" s="7">
        <v>6.8027210999999999E-3</v>
      </c>
      <c r="EX152" s="7">
        <v>6.8027210999999999E-3</v>
      </c>
      <c r="EY152" s="7">
        <v>6.8027210999999999E-3</v>
      </c>
      <c r="EZ152" s="7">
        <v>1.36054422E-2</v>
      </c>
      <c r="FA152" s="7">
        <v>6.8027210999999999E-3</v>
      </c>
      <c r="FB152" s="7">
        <v>6.8027210999999999E-3</v>
      </c>
      <c r="FC152" s="7">
        <v>6.8027210999999999E-3</v>
      </c>
      <c r="FD152" s="7">
        <v>3.5958904110000001</v>
      </c>
      <c r="FE152" s="7">
        <v>3.6875</v>
      </c>
      <c r="FF152" s="7">
        <v>3.7671232877</v>
      </c>
      <c r="FG152" s="7">
        <v>3.7602739725999998</v>
      </c>
      <c r="FH152" s="7">
        <v>3.8287671233</v>
      </c>
      <c r="FI152" s="7">
        <v>3.7793103447999998</v>
      </c>
      <c r="FJ152" s="7">
        <v>3.6506849314999998</v>
      </c>
      <c r="FK152" s="7">
        <v>3.7602739725999998</v>
      </c>
      <c r="FL152" s="7">
        <v>3.7260273973000002</v>
      </c>
      <c r="FM152" s="7">
        <v>2.0408163300000001E-2</v>
      </c>
      <c r="FN152" s="7">
        <v>0</v>
      </c>
      <c r="FO152" s="7">
        <v>6.8027210999999999E-3</v>
      </c>
      <c r="FP152" s="7">
        <v>1.36054422E-2</v>
      </c>
      <c r="FQ152" s="7">
        <v>3.4013605400000001E-2</v>
      </c>
      <c r="FR152" s="7">
        <v>2.72108844E-2</v>
      </c>
      <c r="FS152" s="7">
        <v>5.4421768699999998E-2</v>
      </c>
      <c r="FT152" s="7">
        <v>0.1496598639</v>
      </c>
      <c r="FU152" s="7">
        <v>0.1904761905</v>
      </c>
      <c r="FV152" s="7">
        <v>0.46258503400000001</v>
      </c>
      <c r="FW152" s="7">
        <v>4.08163265E-2</v>
      </c>
      <c r="FX152" s="7">
        <v>0.72789115650000002</v>
      </c>
      <c r="FY152" s="7">
        <v>0.74149659859999995</v>
      </c>
      <c r="FZ152" s="7">
        <v>0.64625850340000002</v>
      </c>
      <c r="GA152" s="7">
        <v>0.1020408163</v>
      </c>
      <c r="GB152" s="7">
        <v>7.4829932000000002E-2</v>
      </c>
      <c r="GC152" s="7">
        <v>0.17687074829999999</v>
      </c>
      <c r="GD152" s="7">
        <v>4.08163265E-2</v>
      </c>
      <c r="GE152" s="7">
        <v>4.7619047599999999E-2</v>
      </c>
      <c r="GF152" s="7">
        <v>3.4013605400000001E-2</v>
      </c>
      <c r="GG152" s="7">
        <v>8.8435374100000005E-2</v>
      </c>
      <c r="GH152" s="7">
        <v>8.1632653099999994E-2</v>
      </c>
      <c r="GI152" s="7">
        <v>0.1020408163</v>
      </c>
      <c r="GJ152" s="7">
        <v>4.08163265E-2</v>
      </c>
      <c r="GK152" s="7">
        <v>5.4421768699999998E-2</v>
      </c>
      <c r="GL152" s="7">
        <v>4.08163265E-2</v>
      </c>
      <c r="GM152" s="7">
        <v>6.8027210999999999E-3</v>
      </c>
      <c r="GN152" s="7">
        <v>1.36054422E-2</v>
      </c>
      <c r="GO152" s="7">
        <v>6.8027210999999999E-3</v>
      </c>
      <c r="GP152" s="7">
        <v>0</v>
      </c>
      <c r="GQ152" s="7">
        <v>0</v>
      </c>
      <c r="GR152" s="7">
        <v>0</v>
      </c>
      <c r="GS152" s="7">
        <v>0.1020408163</v>
      </c>
      <c r="GT152" s="7">
        <v>0.12244897959999999</v>
      </c>
      <c r="GU152" s="7">
        <v>0.1020408163</v>
      </c>
      <c r="GV152" s="7">
        <v>0.1156462585</v>
      </c>
      <c r="GW152" s="7">
        <v>0.16326530610000001</v>
      </c>
      <c r="GX152" s="7">
        <v>0.1088435374</v>
      </c>
      <c r="GY152" s="7">
        <v>0.74829931969999997</v>
      </c>
      <c r="GZ152" s="7">
        <v>0.71428571429999999</v>
      </c>
      <c r="HA152" s="7">
        <v>0.68707482990000002</v>
      </c>
      <c r="HB152" s="7">
        <v>0.72789115650000002</v>
      </c>
      <c r="HC152" s="7">
        <v>0.68707482990000002</v>
      </c>
      <c r="HD152" s="7">
        <v>0.74149659859999995</v>
      </c>
      <c r="HE152" s="7">
        <v>0.1156462585</v>
      </c>
      <c r="HF152" s="7">
        <v>0.1088435374</v>
      </c>
      <c r="HG152" s="7">
        <v>0.1700680272</v>
      </c>
      <c r="HH152" s="7">
        <v>0.1156462585</v>
      </c>
      <c r="HI152" s="7">
        <v>0.12244897959999999</v>
      </c>
      <c r="HJ152" s="7">
        <v>0.12244897959999999</v>
      </c>
      <c r="HK152" s="7">
        <v>1.36054422E-2</v>
      </c>
      <c r="HL152" s="7">
        <v>6.8027210999999999E-3</v>
      </c>
      <c r="HM152" s="7">
        <v>1.36054422E-2</v>
      </c>
      <c r="HN152" s="7">
        <v>1.36054422E-2</v>
      </c>
      <c r="HO152" s="7">
        <v>6.8027210999999999E-3</v>
      </c>
      <c r="HP152" s="7">
        <v>6.8027210999999999E-3</v>
      </c>
      <c r="HQ152" s="7">
        <v>1.36054422E-2</v>
      </c>
      <c r="HR152" s="7">
        <v>3.4013605400000001E-2</v>
      </c>
      <c r="HS152" s="7">
        <v>2.0408163300000001E-2</v>
      </c>
      <c r="HT152" s="7">
        <v>2.72108844E-2</v>
      </c>
      <c r="HU152" s="7">
        <v>2.0408163300000001E-2</v>
      </c>
      <c r="HV152" s="7">
        <v>2.0408163300000001E-2</v>
      </c>
      <c r="HW152" s="7">
        <v>1.36054422E-2</v>
      </c>
      <c r="HX152" s="7">
        <v>6.8027210999999999E-3</v>
      </c>
      <c r="HY152" s="7">
        <v>0</v>
      </c>
      <c r="HZ152" s="7">
        <v>6.8027210999999999E-3</v>
      </c>
      <c r="IA152" s="7">
        <v>4.7619047599999999E-2</v>
      </c>
      <c r="IB152" s="7">
        <v>3.4013605400000001E-2</v>
      </c>
      <c r="IC152" s="7">
        <v>5.4421768699999998E-2</v>
      </c>
      <c r="ID152" s="7">
        <v>6.8027210899999996E-2</v>
      </c>
      <c r="IE152" s="7">
        <v>0.1088435374</v>
      </c>
      <c r="IF152" s="7">
        <v>0.1292517007</v>
      </c>
      <c r="IG152" s="7">
        <v>0.1020408163</v>
      </c>
      <c r="IH152" s="7">
        <v>7.4829932000000002E-2</v>
      </c>
      <c r="II152" s="7">
        <v>0.80952380950000002</v>
      </c>
      <c r="IJ152" s="7">
        <v>0.80952380950000002</v>
      </c>
      <c r="IK152" s="7">
        <v>0.82312925169999995</v>
      </c>
      <c r="IL152" s="7">
        <v>0.81632653060000004</v>
      </c>
      <c r="IM152" s="7">
        <v>2.0408163300000001E-2</v>
      </c>
      <c r="IN152" s="7">
        <v>2.0408163300000001E-2</v>
      </c>
      <c r="IO152" s="7">
        <v>2.0408163300000001E-2</v>
      </c>
      <c r="IP152" s="7">
        <v>3.4013605400000001E-2</v>
      </c>
      <c r="IQ152" s="7">
        <v>3.75</v>
      </c>
      <c r="IR152" s="7">
        <v>3.7777777777999999</v>
      </c>
      <c r="IS152" s="7">
        <v>3.7847222222000001</v>
      </c>
      <c r="IT152" s="7">
        <v>3.7605633802999998</v>
      </c>
      <c r="IU152" s="7" t="s">
        <v>1093</v>
      </c>
      <c r="IV152" s="7">
        <v>74</v>
      </c>
      <c r="IW152" s="7">
        <v>147</v>
      </c>
      <c r="IX152" s="7">
        <v>165</v>
      </c>
      <c r="IY152" s="7">
        <v>224</v>
      </c>
    </row>
    <row r="153" spans="1:259" x14ac:dyDescent="0.25">
      <c r="A153" s="7">
        <v>609707</v>
      </c>
      <c r="B153" s="7" t="s">
        <v>568</v>
      </c>
      <c r="D153" s="7" t="s">
        <v>93</v>
      </c>
      <c r="E153" s="7" t="s">
        <v>53</v>
      </c>
      <c r="M153" s="7" t="s">
        <v>50</v>
      </c>
      <c r="N153" s="7">
        <v>21.476510067</v>
      </c>
      <c r="O153" s="7">
        <v>23</v>
      </c>
      <c r="P153" s="7">
        <v>23</v>
      </c>
      <c r="Q153" s="7">
        <v>1</v>
      </c>
      <c r="R153" s="7">
        <v>21</v>
      </c>
      <c r="S153" s="7">
        <v>0</v>
      </c>
      <c r="T153" s="7">
        <v>0</v>
      </c>
      <c r="U153" s="7">
        <v>0</v>
      </c>
      <c r="V153" s="7">
        <v>0</v>
      </c>
      <c r="W153" s="7">
        <v>1</v>
      </c>
      <c r="X153" s="7">
        <v>0</v>
      </c>
      <c r="Y153" s="7">
        <v>0</v>
      </c>
      <c r="Z153" s="7">
        <v>0</v>
      </c>
      <c r="AA153" s="7">
        <v>0</v>
      </c>
      <c r="AB153" s="7">
        <v>4.3478260900000003E-2</v>
      </c>
      <c r="AC153" s="7">
        <v>4.3478260900000003E-2</v>
      </c>
      <c r="AD153" s="7">
        <v>0.2173913043</v>
      </c>
      <c r="AE153" s="7">
        <v>8.6956521699999997E-2</v>
      </c>
      <c r="AF153" s="7">
        <v>4.3478260900000003E-2</v>
      </c>
      <c r="AG153" s="7">
        <v>8.6956521699999997E-2</v>
      </c>
      <c r="AH153" s="7">
        <v>0</v>
      </c>
      <c r="AI153" s="7">
        <v>0.1739130435</v>
      </c>
      <c r="AJ153" s="7">
        <v>4.3478260900000003E-2</v>
      </c>
      <c r="AK153" s="7">
        <v>0.39130434780000001</v>
      </c>
      <c r="AL153" s="7">
        <v>0.26086956519999999</v>
      </c>
      <c r="AM153" s="7">
        <v>0.2173913043</v>
      </c>
      <c r="AN153" s="7">
        <v>0.26086956519999999</v>
      </c>
      <c r="AO153" s="7">
        <v>0.34782608700000001</v>
      </c>
      <c r="AP153" s="7">
        <v>0.3043478261</v>
      </c>
      <c r="AQ153" s="7">
        <v>0</v>
      </c>
      <c r="AR153" s="7">
        <v>4.3478260900000003E-2</v>
      </c>
      <c r="AS153" s="7">
        <v>0</v>
      </c>
      <c r="AT153" s="7">
        <v>8.6956521699999997E-2</v>
      </c>
      <c r="AU153" s="7">
        <v>0</v>
      </c>
      <c r="AV153" s="7">
        <v>0</v>
      </c>
      <c r="AW153" s="7">
        <v>0.52173913039999997</v>
      </c>
      <c r="AX153" s="7">
        <v>0.65217391300000005</v>
      </c>
      <c r="AY153" s="7">
        <v>0.6956521739</v>
      </c>
      <c r="AZ153" s="7">
        <v>0.60869565219999999</v>
      </c>
      <c r="BA153" s="7">
        <v>0.43478260870000002</v>
      </c>
      <c r="BB153" s="7">
        <v>0.43478260870000002</v>
      </c>
      <c r="BC153" s="7">
        <v>3.4347826087</v>
      </c>
      <c r="BD153" s="7">
        <v>3.6363636364</v>
      </c>
      <c r="BE153" s="7">
        <v>3.6086956522000002</v>
      </c>
      <c r="BF153" s="7">
        <v>3.5714285713999998</v>
      </c>
      <c r="BG153" s="7">
        <v>3.1739130434999998</v>
      </c>
      <c r="BH153" s="7">
        <v>2.9565217390999998</v>
      </c>
      <c r="BI153" s="7">
        <v>0</v>
      </c>
      <c r="BJ153" s="7">
        <v>0</v>
      </c>
      <c r="BK153" s="7">
        <v>0</v>
      </c>
      <c r="BL153" s="7">
        <v>4.3478260900000003E-2</v>
      </c>
      <c r="BM153" s="7">
        <v>0</v>
      </c>
      <c r="BN153" s="7">
        <v>0</v>
      </c>
      <c r="BO153" s="7">
        <v>4.3478260900000003E-2</v>
      </c>
      <c r="BP153" s="7">
        <v>4.3478260900000003E-2</v>
      </c>
      <c r="BQ153" s="7">
        <v>4.3478260900000003E-2</v>
      </c>
      <c r="BR153" s="7">
        <v>0</v>
      </c>
      <c r="BS153" s="7">
        <v>4.3478260900000003E-2</v>
      </c>
      <c r="BT153" s="7">
        <v>4.3478260900000003E-2</v>
      </c>
      <c r="BU153" s="7">
        <v>4.3478260900000003E-2</v>
      </c>
      <c r="BV153" s="7">
        <v>8.6956521699999997E-2</v>
      </c>
      <c r="BW153" s="7">
        <v>4.3478260900000003E-2</v>
      </c>
      <c r="BX153" s="7">
        <v>8.6956521699999997E-2</v>
      </c>
      <c r="BY153" s="7">
        <v>0.13043478259999999</v>
      </c>
      <c r="BZ153" s="7">
        <v>0.1739130435</v>
      </c>
      <c r="CA153" s="7">
        <v>3.7142857142999999</v>
      </c>
      <c r="CB153" s="7">
        <v>3.6086956522000002</v>
      </c>
      <c r="CC153" s="7">
        <v>3.65</v>
      </c>
      <c r="CD153" s="7">
        <v>3.4761904762000002</v>
      </c>
      <c r="CE153" s="7">
        <v>3.5238095237999998</v>
      </c>
      <c r="CF153" s="7">
        <v>3.6</v>
      </c>
      <c r="CG153" s="7">
        <v>3.3684210526</v>
      </c>
      <c r="CH153" s="7">
        <v>3.3181818181999998</v>
      </c>
      <c r="CI153" s="7">
        <v>3.2380952381000001</v>
      </c>
      <c r="CJ153" s="7">
        <v>0.26086956519999999</v>
      </c>
      <c r="CK153" s="7">
        <v>0.3043478261</v>
      </c>
      <c r="CL153" s="7">
        <v>0.2173913043</v>
      </c>
      <c r="CM153" s="7">
        <v>0.26086956519999999</v>
      </c>
      <c r="CN153" s="7">
        <v>0.26086956519999999</v>
      </c>
      <c r="CO153" s="7">
        <v>0.26086956519999999</v>
      </c>
      <c r="CP153" s="7">
        <v>0.2173913043</v>
      </c>
      <c r="CQ153" s="7">
        <v>0.26086956519999999</v>
      </c>
      <c r="CR153" s="7">
        <v>0.2173913043</v>
      </c>
      <c r="CS153" s="7">
        <v>8.6956521699999997E-2</v>
      </c>
      <c r="CT153" s="7">
        <v>0</v>
      </c>
      <c r="CU153" s="7">
        <v>0.13043478259999999</v>
      </c>
      <c r="CV153" s="7">
        <v>8.6956521699999997E-2</v>
      </c>
      <c r="CW153" s="7">
        <v>8.6956521699999997E-2</v>
      </c>
      <c r="CX153" s="7">
        <v>0.13043478259999999</v>
      </c>
      <c r="CY153" s="7">
        <v>0.1739130435</v>
      </c>
      <c r="CZ153" s="7">
        <v>4.3478260900000003E-2</v>
      </c>
      <c r="DA153" s="7">
        <v>8.6956521699999997E-2</v>
      </c>
      <c r="DB153" s="7">
        <v>0.65217391300000005</v>
      </c>
      <c r="DC153" s="7">
        <v>0.65217391300000005</v>
      </c>
      <c r="DD153" s="7">
        <v>0.60869565219999999</v>
      </c>
      <c r="DE153" s="7">
        <v>0.56521739130000004</v>
      </c>
      <c r="DF153" s="7">
        <v>0.56521739130000004</v>
      </c>
      <c r="DG153" s="7">
        <v>0.56521739130000004</v>
      </c>
      <c r="DH153" s="7">
        <v>0.47826086960000003</v>
      </c>
      <c r="DI153" s="7">
        <v>0.52173913039999997</v>
      </c>
      <c r="DJ153" s="7">
        <v>0.47826086960000003</v>
      </c>
      <c r="DK153" s="7">
        <v>8.6956521699999997E-2</v>
      </c>
      <c r="DL153" s="7">
        <v>0</v>
      </c>
      <c r="DM153" s="7">
        <v>0</v>
      </c>
      <c r="DN153" s="7">
        <v>4.3478260900000003E-2</v>
      </c>
      <c r="DO153" s="7">
        <v>8.6956521699999997E-2</v>
      </c>
      <c r="DP153" s="7">
        <v>0</v>
      </c>
      <c r="DQ153" s="7">
        <v>4.3478260900000003E-2</v>
      </c>
      <c r="DR153" s="7">
        <v>0</v>
      </c>
      <c r="DS153" s="7">
        <v>0</v>
      </c>
      <c r="DT153" s="7">
        <v>0.13043478259999999</v>
      </c>
      <c r="DU153" s="7">
        <v>0.13043478259999999</v>
      </c>
      <c r="DV153" s="7">
        <v>4.3478260900000003E-2</v>
      </c>
      <c r="DW153" s="7">
        <v>8.6956521699999997E-2</v>
      </c>
      <c r="DX153" s="7">
        <v>4.3478260900000003E-2</v>
      </c>
      <c r="DY153" s="7">
        <v>8.6956521699999997E-2</v>
      </c>
      <c r="DZ153" s="7">
        <v>8.6956521699999997E-2</v>
      </c>
      <c r="EA153" s="7">
        <v>0.13043478259999999</v>
      </c>
      <c r="EB153" s="7">
        <v>8.6956521699999997E-2</v>
      </c>
      <c r="EC153" s="7">
        <v>0.26086956519999999</v>
      </c>
      <c r="ED153" s="7">
        <v>0.2173913043</v>
      </c>
      <c r="EE153" s="7">
        <v>0.2173913043</v>
      </c>
      <c r="EF153" s="7">
        <v>0.26086956519999999</v>
      </c>
      <c r="EG153" s="7">
        <v>0.2173913043</v>
      </c>
      <c r="EH153" s="7">
        <v>0.2173913043</v>
      </c>
      <c r="EI153" s="7">
        <v>0.2173913043</v>
      </c>
      <c r="EJ153" s="7">
        <v>0.26086956519999999</v>
      </c>
      <c r="EK153" s="7">
        <v>0.3043478261</v>
      </c>
      <c r="EL153" s="7">
        <v>0.43478260870000002</v>
      </c>
      <c r="EM153" s="7">
        <v>0.56521739130000004</v>
      </c>
      <c r="EN153" s="7">
        <v>0.56521739130000004</v>
      </c>
      <c r="EO153" s="7">
        <v>0.52173913039999997</v>
      </c>
      <c r="EP153" s="7">
        <v>0.56521739130000004</v>
      </c>
      <c r="EQ153" s="7">
        <v>0.60869565219999999</v>
      </c>
      <c r="ER153" s="7">
        <v>0.47826086960000003</v>
      </c>
      <c r="ES153" s="7">
        <v>0.47826086960000003</v>
      </c>
      <c r="ET153" s="7">
        <v>0.47826086960000003</v>
      </c>
      <c r="EU153" s="7">
        <v>8.6956521699999997E-2</v>
      </c>
      <c r="EV153" s="7">
        <v>8.6956521699999997E-2</v>
      </c>
      <c r="EW153" s="7">
        <v>0.1739130435</v>
      </c>
      <c r="EX153" s="7">
        <v>8.6956521699999997E-2</v>
      </c>
      <c r="EY153" s="7">
        <v>8.6956521699999997E-2</v>
      </c>
      <c r="EZ153" s="7">
        <v>8.6956521699999997E-2</v>
      </c>
      <c r="FA153" s="7">
        <v>0.1739130435</v>
      </c>
      <c r="FB153" s="7">
        <v>0.13043478259999999</v>
      </c>
      <c r="FC153" s="7">
        <v>0.13043478259999999</v>
      </c>
      <c r="FD153" s="7">
        <v>3.1428571429000001</v>
      </c>
      <c r="FE153" s="7">
        <v>3.4761904762000002</v>
      </c>
      <c r="FF153" s="7">
        <v>3.6315789474</v>
      </c>
      <c r="FG153" s="7">
        <v>3.3809523810000002</v>
      </c>
      <c r="FH153" s="7">
        <v>3.3809523810000002</v>
      </c>
      <c r="FI153" s="7">
        <v>3.5714285713999998</v>
      </c>
      <c r="FJ153" s="7">
        <v>3.3684210526</v>
      </c>
      <c r="FK153" s="7">
        <v>3.4</v>
      </c>
      <c r="FL153" s="7">
        <v>3.45</v>
      </c>
      <c r="FM153" s="7">
        <v>0</v>
      </c>
      <c r="FN153" s="7">
        <v>0</v>
      </c>
      <c r="FO153" s="7">
        <v>4.3478260900000003E-2</v>
      </c>
      <c r="FP153" s="7">
        <v>4.3478260900000003E-2</v>
      </c>
      <c r="FQ153" s="7">
        <v>4.3478260900000003E-2</v>
      </c>
      <c r="FR153" s="7">
        <v>4.3478260900000003E-2</v>
      </c>
      <c r="FS153" s="7">
        <v>8.6956521699999997E-2</v>
      </c>
      <c r="FT153" s="7">
        <v>0.13043478259999999</v>
      </c>
      <c r="FU153" s="7">
        <v>0.1739130435</v>
      </c>
      <c r="FV153" s="7">
        <v>0.26086956519999999</v>
      </c>
      <c r="FW153" s="7">
        <v>0.1739130435</v>
      </c>
      <c r="FX153" s="7">
        <v>0.47826086960000003</v>
      </c>
      <c r="FY153" s="7">
        <v>0.39130434780000001</v>
      </c>
      <c r="FZ153" s="7">
        <v>0.2173913043</v>
      </c>
      <c r="GA153" s="7">
        <v>0</v>
      </c>
      <c r="GB153" s="7">
        <v>8.6956521699999997E-2</v>
      </c>
      <c r="GC153" s="7">
        <v>0.2173913043</v>
      </c>
      <c r="GD153" s="7">
        <v>0.13043478259999999</v>
      </c>
      <c r="GE153" s="7">
        <v>0.13043478259999999</v>
      </c>
      <c r="GF153" s="7">
        <v>4.3478260900000003E-2</v>
      </c>
      <c r="GG153" s="7">
        <v>0.1739130435</v>
      </c>
      <c r="GH153" s="7">
        <v>0.2173913043</v>
      </c>
      <c r="GI153" s="7">
        <v>0.26086956519999999</v>
      </c>
      <c r="GJ153" s="7">
        <v>0.2173913043</v>
      </c>
      <c r="GK153" s="7">
        <v>0.1739130435</v>
      </c>
      <c r="GL153" s="7">
        <v>0.26086956519999999</v>
      </c>
      <c r="GM153" s="7">
        <v>4.3478260900000003E-2</v>
      </c>
      <c r="GN153" s="7">
        <v>0</v>
      </c>
      <c r="GO153" s="7">
        <v>0</v>
      </c>
      <c r="GP153" s="7">
        <v>4.3478260900000003E-2</v>
      </c>
      <c r="GQ153" s="7">
        <v>0</v>
      </c>
      <c r="GR153" s="7">
        <v>4.3478260900000003E-2</v>
      </c>
      <c r="GS153" s="7">
        <v>0.2173913043</v>
      </c>
      <c r="GT153" s="7">
        <v>0.2173913043</v>
      </c>
      <c r="GU153" s="7">
        <v>0.2173913043</v>
      </c>
      <c r="GV153" s="7">
        <v>0.1739130435</v>
      </c>
      <c r="GW153" s="7">
        <v>0.34782608700000001</v>
      </c>
      <c r="GX153" s="7">
        <v>0.2173913043</v>
      </c>
      <c r="GY153" s="7">
        <v>0.39130434780000001</v>
      </c>
      <c r="GZ153" s="7">
        <v>0.43478260870000002</v>
      </c>
      <c r="HA153" s="7">
        <v>0.43478260870000002</v>
      </c>
      <c r="HB153" s="7">
        <v>0.43478260870000002</v>
      </c>
      <c r="HC153" s="7">
        <v>0.3043478261</v>
      </c>
      <c r="HD153" s="7">
        <v>0.43478260870000002</v>
      </c>
      <c r="HE153" s="7">
        <v>0.1739130435</v>
      </c>
      <c r="HF153" s="7">
        <v>8.6956521699999997E-2</v>
      </c>
      <c r="HG153" s="7">
        <v>8.6956521699999997E-2</v>
      </c>
      <c r="HH153" s="7">
        <v>0.1739130435</v>
      </c>
      <c r="HI153" s="7">
        <v>8.6956521699999997E-2</v>
      </c>
      <c r="HJ153" s="7">
        <v>8.6956521699999997E-2</v>
      </c>
      <c r="HK153" s="7">
        <v>8.6956521699999997E-2</v>
      </c>
      <c r="HL153" s="7">
        <v>4.3478260900000003E-2</v>
      </c>
      <c r="HM153" s="7">
        <v>8.6956521699999997E-2</v>
      </c>
      <c r="HN153" s="7">
        <v>4.3478260900000003E-2</v>
      </c>
      <c r="HO153" s="7">
        <v>8.6956521699999997E-2</v>
      </c>
      <c r="HP153" s="7">
        <v>4.3478260900000003E-2</v>
      </c>
      <c r="HQ153" s="7">
        <v>8.6956521699999997E-2</v>
      </c>
      <c r="HR153" s="7">
        <v>0.2173913043</v>
      </c>
      <c r="HS153" s="7">
        <v>0.1739130435</v>
      </c>
      <c r="HT153" s="7">
        <v>0.13043478259999999</v>
      </c>
      <c r="HU153" s="7">
        <v>0.1739130435</v>
      </c>
      <c r="HV153" s="7">
        <v>0.1739130435</v>
      </c>
      <c r="HW153" s="7">
        <v>4.3478260900000003E-2</v>
      </c>
      <c r="HX153" s="7">
        <v>0</v>
      </c>
      <c r="HY153" s="7">
        <v>4.3478260900000003E-2</v>
      </c>
      <c r="HZ153" s="7">
        <v>8.6956521699999997E-2</v>
      </c>
      <c r="IA153" s="7">
        <v>4.3478260900000003E-2</v>
      </c>
      <c r="IB153" s="7">
        <v>4.3478260900000003E-2</v>
      </c>
      <c r="IC153" s="7">
        <v>0.2173913043</v>
      </c>
      <c r="ID153" s="7">
        <v>0.2173913043</v>
      </c>
      <c r="IE153" s="7">
        <v>0.3043478261</v>
      </c>
      <c r="IF153" s="7">
        <v>0.1739130435</v>
      </c>
      <c r="IG153" s="7">
        <v>0.26086956519999999</v>
      </c>
      <c r="IH153" s="7">
        <v>0.2173913043</v>
      </c>
      <c r="II153" s="7">
        <v>0.47826086960000003</v>
      </c>
      <c r="IJ153" s="7">
        <v>0.60869565219999999</v>
      </c>
      <c r="IK153" s="7">
        <v>0.3043478261</v>
      </c>
      <c r="IL153" s="7">
        <v>0.2173913043</v>
      </c>
      <c r="IM153" s="7">
        <v>0.13043478259999999</v>
      </c>
      <c r="IN153" s="7">
        <v>0.1739130435</v>
      </c>
      <c r="IO153" s="7">
        <v>0.1739130435</v>
      </c>
      <c r="IP153" s="7">
        <v>0.26086956519999999</v>
      </c>
      <c r="IQ153" s="7">
        <v>3.4</v>
      </c>
      <c r="IR153" s="7">
        <v>3.6842105262999998</v>
      </c>
      <c r="IS153" s="7">
        <v>3</v>
      </c>
      <c r="IT153" s="7">
        <v>2.7647058823999999</v>
      </c>
      <c r="IU153" s="7" t="s">
        <v>1094</v>
      </c>
      <c r="IW153" s="7">
        <v>23</v>
      </c>
      <c r="IX153" s="7">
        <v>32</v>
      </c>
      <c r="IY153" s="7">
        <v>149</v>
      </c>
    </row>
    <row r="154" spans="1:259" x14ac:dyDescent="0.25">
      <c r="A154" s="7">
        <v>609708</v>
      </c>
      <c r="B154" s="7" t="s">
        <v>272</v>
      </c>
      <c r="D154" s="7" t="s">
        <v>106</v>
      </c>
      <c r="E154" s="7" t="s">
        <v>53</v>
      </c>
      <c r="M154" s="7" t="s">
        <v>50</v>
      </c>
      <c r="N154" s="7">
        <v>2.2058823528999998</v>
      </c>
      <c r="O154" s="7">
        <v>17</v>
      </c>
      <c r="P154" s="7">
        <v>17</v>
      </c>
      <c r="Q154" s="7">
        <v>1</v>
      </c>
      <c r="R154" s="7">
        <v>4</v>
      </c>
      <c r="S154" s="7">
        <v>0</v>
      </c>
      <c r="T154" s="7">
        <v>11</v>
      </c>
      <c r="U154" s="7">
        <v>0</v>
      </c>
      <c r="V154" s="7">
        <v>0</v>
      </c>
      <c r="W154" s="7">
        <v>1</v>
      </c>
      <c r="X154" s="7">
        <v>0</v>
      </c>
      <c r="Y154" s="7">
        <v>0</v>
      </c>
      <c r="Z154" s="7">
        <v>5.8823529399999998E-2</v>
      </c>
      <c r="AA154" s="7">
        <v>5.8823529399999998E-2</v>
      </c>
      <c r="AB154" s="7">
        <v>0</v>
      </c>
      <c r="AC154" s="7">
        <v>5.8823529399999998E-2</v>
      </c>
      <c r="AD154" s="7">
        <v>0.1176470588</v>
      </c>
      <c r="AE154" s="7">
        <v>5.8823529399999998E-2</v>
      </c>
      <c r="AF154" s="7">
        <v>0</v>
      </c>
      <c r="AG154" s="7">
        <v>0</v>
      </c>
      <c r="AH154" s="7">
        <v>5.8823529399999998E-2</v>
      </c>
      <c r="AI154" s="7">
        <v>0.1176470588</v>
      </c>
      <c r="AJ154" s="7">
        <v>0.1764705882</v>
      </c>
      <c r="AK154" s="7">
        <v>0.41176470590000003</v>
      </c>
      <c r="AL154" s="7">
        <v>0.23529411759999999</v>
      </c>
      <c r="AM154" s="7">
        <v>0.47058823529999999</v>
      </c>
      <c r="AN154" s="7">
        <v>0.41176470590000003</v>
      </c>
      <c r="AO154" s="7">
        <v>0.29411764709999999</v>
      </c>
      <c r="AP154" s="7">
        <v>0.29411764709999999</v>
      </c>
      <c r="AQ154" s="7">
        <v>0</v>
      </c>
      <c r="AR154" s="7">
        <v>5.8823529399999998E-2</v>
      </c>
      <c r="AS154" s="7">
        <v>5.8823529399999998E-2</v>
      </c>
      <c r="AT154" s="7">
        <v>5.8823529399999998E-2</v>
      </c>
      <c r="AU154" s="7">
        <v>0.1176470588</v>
      </c>
      <c r="AV154" s="7">
        <v>5.8823529399999998E-2</v>
      </c>
      <c r="AW154" s="7">
        <v>0.52941176469999995</v>
      </c>
      <c r="AX154" s="7">
        <v>0.64705882349999999</v>
      </c>
      <c r="AY154" s="7">
        <v>0.41176470590000003</v>
      </c>
      <c r="AZ154" s="7">
        <v>0.47058823529999999</v>
      </c>
      <c r="BA154" s="7">
        <v>0.41176470590000003</v>
      </c>
      <c r="BB154" s="7">
        <v>0.35294117650000001</v>
      </c>
      <c r="BC154" s="7">
        <v>3.4705882353000002</v>
      </c>
      <c r="BD154" s="7">
        <v>3.5625</v>
      </c>
      <c r="BE154" s="7">
        <v>3.3125</v>
      </c>
      <c r="BF154" s="7">
        <v>3.4375</v>
      </c>
      <c r="BG154" s="7">
        <v>3.2</v>
      </c>
      <c r="BH154" s="7">
        <v>2.9375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5.8823529399999998E-2</v>
      </c>
      <c r="BO154" s="7">
        <v>0.1764705882</v>
      </c>
      <c r="BP154" s="7">
        <v>0.1176470588</v>
      </c>
      <c r="BQ154" s="7">
        <v>5.8823529399999998E-2</v>
      </c>
      <c r="BR154" s="7">
        <v>0</v>
      </c>
      <c r="BS154" s="7">
        <v>5.8823529399999998E-2</v>
      </c>
      <c r="BT154" s="7">
        <v>5.8823529399999998E-2</v>
      </c>
      <c r="BU154" s="7">
        <v>0</v>
      </c>
      <c r="BV154" s="7">
        <v>0</v>
      </c>
      <c r="BW154" s="7">
        <v>0</v>
      </c>
      <c r="BX154" s="7">
        <v>5.8823529399999998E-2</v>
      </c>
      <c r="BY154" s="7">
        <v>0.1764705882</v>
      </c>
      <c r="BZ154" s="7">
        <v>0.1764705882</v>
      </c>
      <c r="CA154" s="7">
        <v>3.7647058823999999</v>
      </c>
      <c r="CB154" s="7">
        <v>3.4705882353000002</v>
      </c>
      <c r="CC154" s="7">
        <v>3.5882352941</v>
      </c>
      <c r="CD154" s="7">
        <v>3.6875</v>
      </c>
      <c r="CE154" s="7">
        <v>3.6470588235000001</v>
      </c>
      <c r="CF154" s="7">
        <v>3.5294117646999998</v>
      </c>
      <c r="CG154" s="7">
        <v>3.0588235294000001</v>
      </c>
      <c r="CH154" s="7">
        <v>2.9411764705999999</v>
      </c>
      <c r="CI154" s="7">
        <v>3.0588235294000001</v>
      </c>
      <c r="CJ154" s="7">
        <v>0.23529411759999999</v>
      </c>
      <c r="CK154" s="7">
        <v>0.41176470590000003</v>
      </c>
      <c r="CL154" s="7">
        <v>0.29411764709999999</v>
      </c>
      <c r="CM154" s="7">
        <v>0.29411764709999999</v>
      </c>
      <c r="CN154" s="7">
        <v>0.35294117650000001</v>
      </c>
      <c r="CO154" s="7">
        <v>0.29411764709999999</v>
      </c>
      <c r="CP154" s="7">
        <v>0.29411764709999999</v>
      </c>
      <c r="CQ154" s="7">
        <v>0.35294117650000001</v>
      </c>
      <c r="CR154" s="7">
        <v>0.41176470590000003</v>
      </c>
      <c r="CS154" s="7">
        <v>0</v>
      </c>
      <c r="CT154" s="7">
        <v>0</v>
      </c>
      <c r="CU154" s="7">
        <v>0</v>
      </c>
      <c r="CV154" s="7">
        <v>5.8823529399999998E-2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0.76470588240000004</v>
      </c>
      <c r="DC154" s="7">
        <v>0.52941176469999995</v>
      </c>
      <c r="DD154" s="7">
        <v>0.64705882349999999</v>
      </c>
      <c r="DE154" s="7">
        <v>0.64705882349999999</v>
      </c>
      <c r="DF154" s="7">
        <v>0.64705882349999999</v>
      </c>
      <c r="DG154" s="7">
        <v>0.64705882349999999</v>
      </c>
      <c r="DH154" s="7">
        <v>0.47058823529999999</v>
      </c>
      <c r="DI154" s="7">
        <v>0.35294117650000001</v>
      </c>
      <c r="DJ154" s="7">
        <v>0.35294117650000001</v>
      </c>
      <c r="DK154" s="7">
        <v>0.1764705882</v>
      </c>
      <c r="DL154" s="7">
        <v>5.8823529399999998E-2</v>
      </c>
      <c r="DM154" s="7">
        <v>5.8823529399999998E-2</v>
      </c>
      <c r="DN154" s="7">
        <v>5.8823529399999998E-2</v>
      </c>
      <c r="DO154" s="7">
        <v>5.8823529399999998E-2</v>
      </c>
      <c r="DP154" s="7">
        <v>5.8823529399999998E-2</v>
      </c>
      <c r="DQ154" s="7">
        <v>5.8823529399999998E-2</v>
      </c>
      <c r="DR154" s="7">
        <v>0</v>
      </c>
      <c r="DS154" s="7">
        <v>0</v>
      </c>
      <c r="DT154" s="7">
        <v>0.1764705882</v>
      </c>
      <c r="DU154" s="7">
        <v>0.1176470588</v>
      </c>
      <c r="DV154" s="7">
        <v>5.8823529399999998E-2</v>
      </c>
      <c r="DW154" s="7">
        <v>5.8823529399999998E-2</v>
      </c>
      <c r="DX154" s="7">
        <v>0</v>
      </c>
      <c r="DY154" s="7">
        <v>0.1176470588</v>
      </c>
      <c r="DZ154" s="7">
        <v>0.1176470588</v>
      </c>
      <c r="EA154" s="7">
        <v>0</v>
      </c>
      <c r="EB154" s="7">
        <v>0.23529411759999999</v>
      </c>
      <c r="EC154" s="7">
        <v>0.35294117650000001</v>
      </c>
      <c r="ED154" s="7">
        <v>0.58823529409999997</v>
      </c>
      <c r="EE154" s="7">
        <v>0.47058823529999999</v>
      </c>
      <c r="EF154" s="7">
        <v>0.47058823529999999</v>
      </c>
      <c r="EG154" s="7">
        <v>0.41176470590000003</v>
      </c>
      <c r="EH154" s="7">
        <v>0.29411764709999999</v>
      </c>
      <c r="EI154" s="7">
        <v>0.41176470590000003</v>
      </c>
      <c r="EJ154" s="7">
        <v>0.47058823529999999</v>
      </c>
      <c r="EK154" s="7">
        <v>0.58823529409999997</v>
      </c>
      <c r="EL154" s="7">
        <v>0.29411764709999999</v>
      </c>
      <c r="EM154" s="7">
        <v>0.23529411759999999</v>
      </c>
      <c r="EN154" s="7">
        <v>0.41176470590000003</v>
      </c>
      <c r="EO154" s="7">
        <v>0.41176470590000003</v>
      </c>
      <c r="EP154" s="7">
        <v>0.52941176469999995</v>
      </c>
      <c r="EQ154" s="7">
        <v>0.52941176469999995</v>
      </c>
      <c r="ER154" s="7">
        <v>0.41176470590000003</v>
      </c>
      <c r="ES154" s="7">
        <v>0.52941176469999995</v>
      </c>
      <c r="ET154" s="7">
        <v>0.1764705882</v>
      </c>
      <c r="EU154" s="7">
        <v>0</v>
      </c>
      <c r="EV154" s="7">
        <v>0</v>
      </c>
      <c r="EW154" s="7">
        <v>0</v>
      </c>
      <c r="EX154" s="7">
        <v>0</v>
      </c>
      <c r="EY154" s="7">
        <v>0</v>
      </c>
      <c r="EZ154" s="7">
        <v>0</v>
      </c>
      <c r="FA154" s="7">
        <v>0</v>
      </c>
      <c r="FB154" s="7">
        <v>0</v>
      </c>
      <c r="FC154" s="7">
        <v>0</v>
      </c>
      <c r="FD154" s="7">
        <v>2.7647058823999999</v>
      </c>
      <c r="FE154" s="7">
        <v>3</v>
      </c>
      <c r="FF154" s="7">
        <v>3.2352941176000001</v>
      </c>
      <c r="FG154" s="7">
        <v>3.2352941176000001</v>
      </c>
      <c r="FH154" s="7">
        <v>3.4117647059</v>
      </c>
      <c r="FI154" s="7">
        <v>3.2941176471000002</v>
      </c>
      <c r="FJ154" s="7">
        <v>3.1764705881999999</v>
      </c>
      <c r="FK154" s="7">
        <v>3.5294117646999998</v>
      </c>
      <c r="FL154" s="7">
        <v>2.9411764705999999</v>
      </c>
      <c r="FM154" s="7">
        <v>5.8823529399999998E-2</v>
      </c>
      <c r="FN154" s="7">
        <v>0</v>
      </c>
      <c r="FO154" s="7">
        <v>0</v>
      </c>
      <c r="FP154" s="7">
        <v>0</v>
      </c>
      <c r="FQ154" s="7">
        <v>0.1176470588</v>
      </c>
      <c r="FR154" s="7">
        <v>5.8823529399999998E-2</v>
      </c>
      <c r="FS154" s="7">
        <v>5.8823529399999998E-2</v>
      </c>
      <c r="FT154" s="7">
        <v>0.29411764709999999</v>
      </c>
      <c r="FU154" s="7">
        <v>0</v>
      </c>
      <c r="FV154" s="7">
        <v>0.41176470590000003</v>
      </c>
      <c r="FW154" s="7">
        <v>0</v>
      </c>
      <c r="FX154" s="7">
        <v>0.47058823529999999</v>
      </c>
      <c r="FY154" s="7">
        <v>0.52941176469999995</v>
      </c>
      <c r="FZ154" s="7">
        <v>0.1176470588</v>
      </c>
      <c r="GA154" s="7">
        <v>0.1176470588</v>
      </c>
      <c r="GB154" s="7">
        <v>0</v>
      </c>
      <c r="GC154" s="7">
        <v>0.1764705882</v>
      </c>
      <c r="GD154" s="7">
        <v>5.8823529399999998E-2</v>
      </c>
      <c r="GE154" s="7">
        <v>0</v>
      </c>
      <c r="GF154" s="7">
        <v>0.23529411759999999</v>
      </c>
      <c r="GG154" s="7">
        <v>0.23529411759999999</v>
      </c>
      <c r="GH154" s="7">
        <v>0.35294117650000001</v>
      </c>
      <c r="GI154" s="7">
        <v>0.47058823529999999</v>
      </c>
      <c r="GJ154" s="7">
        <v>0.1176470588</v>
      </c>
      <c r="GK154" s="7">
        <v>0.1176470588</v>
      </c>
      <c r="GL154" s="7">
        <v>0</v>
      </c>
      <c r="GM154" s="7">
        <v>0.1176470588</v>
      </c>
      <c r="GN154" s="7">
        <v>5.8823529399999998E-2</v>
      </c>
      <c r="GO154" s="7">
        <v>0.1176470588</v>
      </c>
      <c r="GP154" s="7">
        <v>0</v>
      </c>
      <c r="GQ154" s="7">
        <v>0.1176470588</v>
      </c>
      <c r="GR154" s="7">
        <v>0.1176470588</v>
      </c>
      <c r="GS154" s="7">
        <v>0.52941176469999995</v>
      </c>
      <c r="GT154" s="7">
        <v>0.47058823529999999</v>
      </c>
      <c r="GU154" s="7">
        <v>0.41176470590000003</v>
      </c>
      <c r="GV154" s="7">
        <v>0.47058823529999999</v>
      </c>
      <c r="GW154" s="7">
        <v>0.35294117650000001</v>
      </c>
      <c r="GX154" s="7">
        <v>0.41176470590000003</v>
      </c>
      <c r="GY154" s="7">
        <v>0.1764705882</v>
      </c>
      <c r="GZ154" s="7">
        <v>0.35294117650000001</v>
      </c>
      <c r="HA154" s="7">
        <v>0.29411764709999999</v>
      </c>
      <c r="HB154" s="7">
        <v>0.41176470590000003</v>
      </c>
      <c r="HC154" s="7">
        <v>0.29411764709999999</v>
      </c>
      <c r="HD154" s="7">
        <v>0.35294117650000001</v>
      </c>
      <c r="HE154" s="7">
        <v>0.1176470588</v>
      </c>
      <c r="HF154" s="7">
        <v>0.1176470588</v>
      </c>
      <c r="HG154" s="7">
        <v>0.1764705882</v>
      </c>
      <c r="HH154" s="7">
        <v>0.1176470588</v>
      </c>
      <c r="HI154" s="7">
        <v>0.23529411759999999</v>
      </c>
      <c r="HJ154" s="7">
        <v>0.1176470588</v>
      </c>
      <c r="HK154" s="7">
        <v>5.8823529399999998E-2</v>
      </c>
      <c r="HL154" s="7">
        <v>0</v>
      </c>
      <c r="HM154" s="7">
        <v>0</v>
      </c>
      <c r="HN154" s="7">
        <v>0</v>
      </c>
      <c r="HO154" s="7">
        <v>0</v>
      </c>
      <c r="HP154" s="7">
        <v>0</v>
      </c>
      <c r="HQ154" s="7">
        <v>0</v>
      </c>
      <c r="HR154" s="7">
        <v>0</v>
      </c>
      <c r="HS154" s="7">
        <v>0</v>
      </c>
      <c r="HT154" s="7">
        <v>0</v>
      </c>
      <c r="HU154" s="7">
        <v>0</v>
      </c>
      <c r="HV154" s="7">
        <v>0</v>
      </c>
      <c r="HW154" s="7">
        <v>0</v>
      </c>
      <c r="HX154" s="7">
        <v>5.8823529399999998E-2</v>
      </c>
      <c r="HY154" s="7">
        <v>0.1176470588</v>
      </c>
      <c r="HZ154" s="7">
        <v>5.8823529399999998E-2</v>
      </c>
      <c r="IA154" s="7">
        <v>0.1764705882</v>
      </c>
      <c r="IB154" s="7">
        <v>0.1176470588</v>
      </c>
      <c r="IC154" s="7">
        <v>0.23529411759999999</v>
      </c>
      <c r="ID154" s="7">
        <v>0.29411764709999999</v>
      </c>
      <c r="IE154" s="7">
        <v>0.35294117650000001</v>
      </c>
      <c r="IF154" s="7">
        <v>0.23529411759999999</v>
      </c>
      <c r="IG154" s="7">
        <v>0.29411764709999999</v>
      </c>
      <c r="IH154" s="7">
        <v>0.35294117650000001</v>
      </c>
      <c r="II154" s="7">
        <v>0.47058823529999999</v>
      </c>
      <c r="IJ154" s="7">
        <v>0.58823529409999997</v>
      </c>
      <c r="IK154" s="7">
        <v>0.35294117650000001</v>
      </c>
      <c r="IL154" s="7">
        <v>0.29411764709999999</v>
      </c>
      <c r="IM154" s="7">
        <v>0</v>
      </c>
      <c r="IN154" s="7">
        <v>0</v>
      </c>
      <c r="IO154" s="7">
        <v>0</v>
      </c>
      <c r="IP154" s="7">
        <v>0</v>
      </c>
      <c r="IQ154" s="7">
        <v>3.2941176471000002</v>
      </c>
      <c r="IR154" s="7">
        <v>3.3529411764999999</v>
      </c>
      <c r="IS154" s="7">
        <v>2.8823529412000002</v>
      </c>
      <c r="IT154" s="7">
        <v>2.8823529412000002</v>
      </c>
      <c r="IU154" s="7" t="s">
        <v>1095</v>
      </c>
      <c r="IW154" s="7">
        <v>17</v>
      </c>
      <c r="IX154" s="7">
        <v>18</v>
      </c>
      <c r="IY154" s="7">
        <v>816</v>
      </c>
    </row>
    <row r="155" spans="1:259" x14ac:dyDescent="0.25">
      <c r="A155" s="7">
        <v>609709</v>
      </c>
      <c r="B155" s="7" t="s">
        <v>282</v>
      </c>
      <c r="D155" s="7" t="s">
        <v>86</v>
      </c>
      <c r="E155" s="7" t="s">
        <v>53</v>
      </c>
      <c r="M155" s="7" t="s">
        <v>50</v>
      </c>
      <c r="N155" s="7">
        <v>27.397260274000001</v>
      </c>
      <c r="O155" s="7">
        <v>68</v>
      </c>
      <c r="P155" s="7">
        <v>68</v>
      </c>
      <c r="Q155" s="7">
        <v>1</v>
      </c>
      <c r="R155" s="7">
        <v>23</v>
      </c>
      <c r="S155" s="7">
        <v>0</v>
      </c>
      <c r="T155" s="7">
        <v>42</v>
      </c>
      <c r="U155" s="7">
        <v>0</v>
      </c>
      <c r="V155" s="7">
        <v>0</v>
      </c>
      <c r="W155" s="7">
        <v>2</v>
      </c>
      <c r="X155" s="7">
        <v>0</v>
      </c>
      <c r="Y155" s="7">
        <v>1.47058824E-2</v>
      </c>
      <c r="Z155" s="7">
        <v>1.47058824E-2</v>
      </c>
      <c r="AA155" s="7">
        <v>2.9411764699999999E-2</v>
      </c>
      <c r="AB155" s="7">
        <v>2.9411764699999999E-2</v>
      </c>
      <c r="AC155" s="7">
        <v>1.47058824E-2</v>
      </c>
      <c r="AD155" s="7">
        <v>7.35294118E-2</v>
      </c>
      <c r="AE155" s="7">
        <v>7.35294118E-2</v>
      </c>
      <c r="AF155" s="7">
        <v>8.82352941E-2</v>
      </c>
      <c r="AG155" s="7">
        <v>2.9411764699999999E-2</v>
      </c>
      <c r="AH155" s="7">
        <v>4.4117647099999997E-2</v>
      </c>
      <c r="AI155" s="7">
        <v>0.13235294119999999</v>
      </c>
      <c r="AJ155" s="7">
        <v>0.1764705882</v>
      </c>
      <c r="AK155" s="7">
        <v>0.41176470590000003</v>
      </c>
      <c r="AL155" s="7">
        <v>0.35294117650000001</v>
      </c>
      <c r="AM155" s="7">
        <v>0.47058823529999999</v>
      </c>
      <c r="AN155" s="7">
        <v>0.33823529409999997</v>
      </c>
      <c r="AO155" s="7">
        <v>0.48529411760000002</v>
      </c>
      <c r="AP155" s="7">
        <v>0.35294117650000001</v>
      </c>
      <c r="AQ155" s="7">
        <v>1.47058824E-2</v>
      </c>
      <c r="AR155" s="7">
        <v>1.47058824E-2</v>
      </c>
      <c r="AS155" s="7">
        <v>0</v>
      </c>
      <c r="AT155" s="7">
        <v>0</v>
      </c>
      <c r="AU155" s="7">
        <v>1.47058824E-2</v>
      </c>
      <c r="AV155" s="7">
        <v>1.47058824E-2</v>
      </c>
      <c r="AW155" s="7">
        <v>0.48529411760000002</v>
      </c>
      <c r="AX155" s="7">
        <v>0.52941176469999995</v>
      </c>
      <c r="AY155" s="7">
        <v>0.47058823529999999</v>
      </c>
      <c r="AZ155" s="7">
        <v>0.58823529409999997</v>
      </c>
      <c r="BA155" s="7">
        <v>0.35294117650000001</v>
      </c>
      <c r="BB155" s="7">
        <v>0.38235294120000002</v>
      </c>
      <c r="BC155" s="7">
        <v>3.3880597015</v>
      </c>
      <c r="BD155" s="7">
        <v>3.4179104478000002</v>
      </c>
      <c r="BE155" s="7">
        <v>3.3823529412000002</v>
      </c>
      <c r="BF155" s="7">
        <v>3.4852941176000001</v>
      </c>
      <c r="BG155" s="7">
        <v>3.1940298506999998</v>
      </c>
      <c r="BH155" s="7">
        <v>3.0597014924999999</v>
      </c>
      <c r="BI155" s="7">
        <v>1.47058824E-2</v>
      </c>
      <c r="BJ155" s="7">
        <v>1.47058824E-2</v>
      </c>
      <c r="BK155" s="7">
        <v>0</v>
      </c>
      <c r="BL155" s="7">
        <v>1.47058824E-2</v>
      </c>
      <c r="BM155" s="7">
        <v>0</v>
      </c>
      <c r="BN155" s="7">
        <v>2.9411764699999999E-2</v>
      </c>
      <c r="BO155" s="7">
        <v>5.8823529399999998E-2</v>
      </c>
      <c r="BP155" s="7">
        <v>8.82352941E-2</v>
      </c>
      <c r="BQ155" s="7">
        <v>4.4117647099999997E-2</v>
      </c>
      <c r="BR155" s="7">
        <v>1.47058824E-2</v>
      </c>
      <c r="BS155" s="7">
        <v>5.8823529399999998E-2</v>
      </c>
      <c r="BT155" s="7">
        <v>8.82352941E-2</v>
      </c>
      <c r="BU155" s="7">
        <v>5.8823529399999998E-2</v>
      </c>
      <c r="BV155" s="7">
        <v>7.35294118E-2</v>
      </c>
      <c r="BW155" s="7">
        <v>5.8823529399999998E-2</v>
      </c>
      <c r="BX155" s="7">
        <v>0.14705882349999999</v>
      </c>
      <c r="BY155" s="7">
        <v>0.20588235290000001</v>
      </c>
      <c r="BZ155" s="7">
        <v>0.1764705882</v>
      </c>
      <c r="CA155" s="7">
        <v>3.5373134328</v>
      </c>
      <c r="CB155" s="7">
        <v>3.4264705881999999</v>
      </c>
      <c r="CC155" s="7">
        <v>3.4411764705999999</v>
      </c>
      <c r="CD155" s="7">
        <v>3.5074626865999998</v>
      </c>
      <c r="CE155" s="7">
        <v>3.4705882353000002</v>
      </c>
      <c r="CF155" s="7">
        <v>3.3382352941</v>
      </c>
      <c r="CG155" s="7">
        <v>3.1230769231000002</v>
      </c>
      <c r="CH155" s="7">
        <v>3.0147058823999999</v>
      </c>
      <c r="CI155" s="7">
        <v>3.1176470587999998</v>
      </c>
      <c r="CJ155" s="7">
        <v>0.38235294120000002</v>
      </c>
      <c r="CK155" s="7">
        <v>0.41176470590000003</v>
      </c>
      <c r="CL155" s="7">
        <v>0.38235294120000002</v>
      </c>
      <c r="CM155" s="7">
        <v>0.3235294118</v>
      </c>
      <c r="CN155" s="7">
        <v>0.38235294120000002</v>
      </c>
      <c r="CO155" s="7">
        <v>0.45588235290000001</v>
      </c>
      <c r="CP155" s="7">
        <v>0.36764705879999998</v>
      </c>
      <c r="CQ155" s="7">
        <v>0.30882352940000002</v>
      </c>
      <c r="CR155" s="7">
        <v>0.39705882349999999</v>
      </c>
      <c r="CS155" s="7">
        <v>1.47058824E-2</v>
      </c>
      <c r="CT155" s="7">
        <v>0</v>
      </c>
      <c r="CU155" s="7">
        <v>0</v>
      </c>
      <c r="CV155" s="7">
        <v>1.47058824E-2</v>
      </c>
      <c r="CW155" s="7">
        <v>0</v>
      </c>
      <c r="CX155" s="7">
        <v>0</v>
      </c>
      <c r="CY155" s="7">
        <v>4.4117647099999997E-2</v>
      </c>
      <c r="CZ155" s="7">
        <v>0</v>
      </c>
      <c r="DA155" s="7">
        <v>0</v>
      </c>
      <c r="DB155" s="7">
        <v>0.57352941180000006</v>
      </c>
      <c r="DC155" s="7">
        <v>0.51470588240000004</v>
      </c>
      <c r="DD155" s="7">
        <v>0.52941176469999995</v>
      </c>
      <c r="DE155" s="7">
        <v>0.58823529409999997</v>
      </c>
      <c r="DF155" s="7">
        <v>0.54411764709999999</v>
      </c>
      <c r="DG155" s="7">
        <v>0.45588235290000001</v>
      </c>
      <c r="DH155" s="7">
        <v>0.38235294120000002</v>
      </c>
      <c r="DI155" s="7">
        <v>0.39705882349999999</v>
      </c>
      <c r="DJ155" s="7">
        <v>0.38235294120000002</v>
      </c>
      <c r="DK155" s="7">
        <v>8.82352941E-2</v>
      </c>
      <c r="DL155" s="7">
        <v>2.9411764699999999E-2</v>
      </c>
      <c r="DM155" s="7">
        <v>4.4117647099999997E-2</v>
      </c>
      <c r="DN155" s="7">
        <v>5.8823529399999998E-2</v>
      </c>
      <c r="DO155" s="7">
        <v>4.4117647099999997E-2</v>
      </c>
      <c r="DP155" s="7">
        <v>2.9411764699999999E-2</v>
      </c>
      <c r="DQ155" s="7">
        <v>8.82352941E-2</v>
      </c>
      <c r="DR155" s="7">
        <v>2.9411764699999999E-2</v>
      </c>
      <c r="DS155" s="7">
        <v>7.35294118E-2</v>
      </c>
      <c r="DT155" s="7">
        <v>0.25</v>
      </c>
      <c r="DU155" s="7">
        <v>0.19117647060000001</v>
      </c>
      <c r="DV155" s="7">
        <v>0.13235294119999999</v>
      </c>
      <c r="DW155" s="7">
        <v>0.1176470588</v>
      </c>
      <c r="DX155" s="7">
        <v>0.1029411765</v>
      </c>
      <c r="DY155" s="7">
        <v>0.13235294119999999</v>
      </c>
      <c r="DZ155" s="7">
        <v>0.1176470588</v>
      </c>
      <c r="EA155" s="7">
        <v>0.14705882349999999</v>
      </c>
      <c r="EB155" s="7">
        <v>0.20588235290000001</v>
      </c>
      <c r="EC155" s="7">
        <v>0.38235294120000002</v>
      </c>
      <c r="ED155" s="7">
        <v>0.45588235290000001</v>
      </c>
      <c r="EE155" s="7">
        <v>0.41176470590000003</v>
      </c>
      <c r="EF155" s="7">
        <v>0.41176470590000003</v>
      </c>
      <c r="EG155" s="7">
        <v>0.39705882349999999</v>
      </c>
      <c r="EH155" s="7">
        <v>0.47058823529999999</v>
      </c>
      <c r="EI155" s="7">
        <v>0.38235294120000002</v>
      </c>
      <c r="EJ155" s="7">
        <v>0.41176470590000003</v>
      </c>
      <c r="EK155" s="7">
        <v>0.38235294120000002</v>
      </c>
      <c r="EL155" s="7">
        <v>0.27941176470000001</v>
      </c>
      <c r="EM155" s="7">
        <v>0.3235294118</v>
      </c>
      <c r="EN155" s="7">
        <v>0.35294117650000001</v>
      </c>
      <c r="EO155" s="7">
        <v>0.41176470590000003</v>
      </c>
      <c r="EP155" s="7">
        <v>0.44117647059999998</v>
      </c>
      <c r="EQ155" s="7">
        <v>0.36764705879999998</v>
      </c>
      <c r="ER155" s="7">
        <v>0.38235294120000002</v>
      </c>
      <c r="ES155" s="7">
        <v>0.38235294120000002</v>
      </c>
      <c r="ET155" s="7">
        <v>0.3235294118</v>
      </c>
      <c r="EU155" s="7">
        <v>0</v>
      </c>
      <c r="EV155" s="7">
        <v>0</v>
      </c>
      <c r="EW155" s="7">
        <v>5.8823529399999998E-2</v>
      </c>
      <c r="EX155" s="7">
        <v>0</v>
      </c>
      <c r="EY155" s="7">
        <v>1.47058824E-2</v>
      </c>
      <c r="EZ155" s="7">
        <v>0</v>
      </c>
      <c r="FA155" s="7">
        <v>2.9411764699999999E-2</v>
      </c>
      <c r="FB155" s="7">
        <v>2.9411764699999999E-2</v>
      </c>
      <c r="FC155" s="7">
        <v>1.47058824E-2</v>
      </c>
      <c r="FD155" s="7">
        <v>2.8529411764999999</v>
      </c>
      <c r="FE155" s="7">
        <v>3.0735294118000001</v>
      </c>
      <c r="FF155" s="7">
        <v>3.140625</v>
      </c>
      <c r="FG155" s="7">
        <v>3.1764705881999999</v>
      </c>
      <c r="FH155" s="7">
        <v>3.2537313433000001</v>
      </c>
      <c r="FI155" s="7">
        <v>3.1764705881999999</v>
      </c>
      <c r="FJ155" s="7">
        <v>3.0909090908999999</v>
      </c>
      <c r="FK155" s="7">
        <v>3.1818181818000002</v>
      </c>
      <c r="FL155" s="7">
        <v>2.9701492536999998</v>
      </c>
      <c r="FM155" s="7">
        <v>2.9411764699999999E-2</v>
      </c>
      <c r="FN155" s="7">
        <v>1.47058824E-2</v>
      </c>
      <c r="FO155" s="7">
        <v>0</v>
      </c>
      <c r="FP155" s="7">
        <v>4.4117647099999997E-2</v>
      </c>
      <c r="FQ155" s="7">
        <v>0.1617647059</v>
      </c>
      <c r="FR155" s="7">
        <v>4.4117647099999997E-2</v>
      </c>
      <c r="FS155" s="7">
        <v>7.35294118E-2</v>
      </c>
      <c r="FT155" s="7">
        <v>0.26470588239999998</v>
      </c>
      <c r="FU155" s="7">
        <v>0.1176470588</v>
      </c>
      <c r="FV155" s="7">
        <v>0.23529411759999999</v>
      </c>
      <c r="FW155" s="7">
        <v>1.47058824E-2</v>
      </c>
      <c r="FX155" s="7">
        <v>0.45588235290000001</v>
      </c>
      <c r="FY155" s="7">
        <v>0.45588235290000001</v>
      </c>
      <c r="FZ155" s="7">
        <v>0.29411764709999999</v>
      </c>
      <c r="GA155" s="7">
        <v>0.20588235290000001</v>
      </c>
      <c r="GB155" s="7">
        <v>0.1617647059</v>
      </c>
      <c r="GC155" s="7">
        <v>0.20588235290000001</v>
      </c>
      <c r="GD155" s="7">
        <v>7.35294118E-2</v>
      </c>
      <c r="GE155" s="7">
        <v>8.82352941E-2</v>
      </c>
      <c r="GF155" s="7">
        <v>0.22058823529999999</v>
      </c>
      <c r="GG155" s="7">
        <v>0.1029411765</v>
      </c>
      <c r="GH155" s="7">
        <v>8.82352941E-2</v>
      </c>
      <c r="GI155" s="7">
        <v>0.1617647059</v>
      </c>
      <c r="GJ155" s="7">
        <v>0.1617647059</v>
      </c>
      <c r="GK155" s="7">
        <v>0.20588235290000001</v>
      </c>
      <c r="GL155" s="7">
        <v>0.1176470588</v>
      </c>
      <c r="GM155" s="7">
        <v>5.8823529399999998E-2</v>
      </c>
      <c r="GN155" s="7">
        <v>4.4117647099999997E-2</v>
      </c>
      <c r="GO155" s="7">
        <v>5.8823529399999998E-2</v>
      </c>
      <c r="GP155" s="7">
        <v>2.9411764699999999E-2</v>
      </c>
      <c r="GQ155" s="7">
        <v>0.14705882349999999</v>
      </c>
      <c r="GR155" s="7">
        <v>4.4117647099999997E-2</v>
      </c>
      <c r="GS155" s="7">
        <v>0.47058823529999999</v>
      </c>
      <c r="GT155" s="7">
        <v>0.38235294120000002</v>
      </c>
      <c r="GU155" s="7">
        <v>0.41176470590000003</v>
      </c>
      <c r="GV155" s="7">
        <v>0.39705882349999999</v>
      </c>
      <c r="GW155" s="7">
        <v>0.4264705882</v>
      </c>
      <c r="GX155" s="7">
        <v>0.39705882349999999</v>
      </c>
      <c r="GY155" s="7">
        <v>0.27941176470000001</v>
      </c>
      <c r="GZ155" s="7">
        <v>0.36764705879999998</v>
      </c>
      <c r="HA155" s="7">
        <v>0.38235294120000002</v>
      </c>
      <c r="HB155" s="7">
        <v>0.44117647059999998</v>
      </c>
      <c r="HC155" s="7">
        <v>0.27941176470000001</v>
      </c>
      <c r="HD155" s="7">
        <v>0.4264705882</v>
      </c>
      <c r="HE155" s="7">
        <v>0.14705882349999999</v>
      </c>
      <c r="HF155" s="7">
        <v>0.13235294119999999</v>
      </c>
      <c r="HG155" s="7">
        <v>7.35294118E-2</v>
      </c>
      <c r="HH155" s="7">
        <v>8.82352941E-2</v>
      </c>
      <c r="HI155" s="7">
        <v>0.1176470588</v>
      </c>
      <c r="HJ155" s="7">
        <v>8.82352941E-2</v>
      </c>
      <c r="HK155" s="7">
        <v>1.47058824E-2</v>
      </c>
      <c r="HL155" s="7">
        <v>0</v>
      </c>
      <c r="HM155" s="7">
        <v>1.47058824E-2</v>
      </c>
      <c r="HN155" s="7">
        <v>0</v>
      </c>
      <c r="HO155" s="7">
        <v>1.47058824E-2</v>
      </c>
      <c r="HP155" s="7">
        <v>1.47058824E-2</v>
      </c>
      <c r="HQ155" s="7">
        <v>2.9411764699999999E-2</v>
      </c>
      <c r="HR155" s="7">
        <v>7.35294118E-2</v>
      </c>
      <c r="HS155" s="7">
        <v>5.8823529399999998E-2</v>
      </c>
      <c r="HT155" s="7">
        <v>4.4117647099999997E-2</v>
      </c>
      <c r="HU155" s="7">
        <v>1.47058824E-2</v>
      </c>
      <c r="HV155" s="7">
        <v>2.9411764699999999E-2</v>
      </c>
      <c r="HW155" s="7">
        <v>5.8823529399999998E-2</v>
      </c>
      <c r="HX155" s="7">
        <v>1.47058824E-2</v>
      </c>
      <c r="HY155" s="7">
        <v>5.8823529399999998E-2</v>
      </c>
      <c r="HZ155" s="7">
        <v>7.35294118E-2</v>
      </c>
      <c r="IA155" s="7">
        <v>0.1617647059</v>
      </c>
      <c r="IB155" s="7">
        <v>0.1176470588</v>
      </c>
      <c r="IC155" s="7">
        <v>0.14705882349999999</v>
      </c>
      <c r="ID155" s="7">
        <v>0.13235294119999999</v>
      </c>
      <c r="IE155" s="7">
        <v>0.57352941180000006</v>
      </c>
      <c r="IF155" s="7">
        <v>0.51470588240000004</v>
      </c>
      <c r="IG155" s="7">
        <v>0.52941176469999995</v>
      </c>
      <c r="IH155" s="7">
        <v>0.51470588240000004</v>
      </c>
      <c r="II155" s="7">
        <v>0.1764705882</v>
      </c>
      <c r="IJ155" s="7">
        <v>0.33823529409999997</v>
      </c>
      <c r="IK155" s="7">
        <v>0.26470588239999998</v>
      </c>
      <c r="IL155" s="7">
        <v>0.25</v>
      </c>
      <c r="IM155" s="7">
        <v>2.9411764699999999E-2</v>
      </c>
      <c r="IN155" s="7">
        <v>1.47058824E-2</v>
      </c>
      <c r="IO155" s="7">
        <v>0</v>
      </c>
      <c r="IP155" s="7">
        <v>2.9411764699999999E-2</v>
      </c>
      <c r="IQ155" s="7">
        <v>2.8939393939000002</v>
      </c>
      <c r="IR155" s="7">
        <v>3.1940298506999998</v>
      </c>
      <c r="IS155" s="7">
        <v>3</v>
      </c>
      <c r="IT155" s="7">
        <v>2.9696969697000002</v>
      </c>
      <c r="IU155" s="7" t="s">
        <v>1096</v>
      </c>
      <c r="IW155" s="7">
        <v>68</v>
      </c>
      <c r="IX155" s="7">
        <v>80</v>
      </c>
      <c r="IY155" s="7">
        <v>292</v>
      </c>
    </row>
    <row r="156" spans="1:259" x14ac:dyDescent="0.25">
      <c r="A156" s="7">
        <v>609710</v>
      </c>
      <c r="B156" s="7" t="s">
        <v>315</v>
      </c>
      <c r="C156" s="7" t="s">
        <v>50</v>
      </c>
      <c r="D156" s="7" t="s">
        <v>77</v>
      </c>
      <c r="E156" s="154">
        <v>0.31</v>
      </c>
      <c r="F156" s="7">
        <v>70</v>
      </c>
      <c r="G156" s="7" t="s">
        <v>47</v>
      </c>
      <c r="H156" s="7">
        <v>53</v>
      </c>
      <c r="I156" s="7" t="s">
        <v>48</v>
      </c>
      <c r="J156" s="7">
        <v>36</v>
      </c>
      <c r="K156" s="7" t="s">
        <v>57</v>
      </c>
      <c r="L156" s="7">
        <v>7.52</v>
      </c>
      <c r="M156" s="7" t="s">
        <v>50</v>
      </c>
      <c r="N156" s="7">
        <v>31.125827815000001</v>
      </c>
      <c r="O156" s="7">
        <v>112</v>
      </c>
      <c r="P156" s="7">
        <v>112</v>
      </c>
      <c r="Q156" s="7">
        <v>0</v>
      </c>
      <c r="R156" s="7">
        <v>110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1</v>
      </c>
      <c r="Y156" s="7">
        <v>0</v>
      </c>
      <c r="Z156" s="7">
        <v>1.7857142900000001E-2</v>
      </c>
      <c r="AA156" s="7">
        <v>8.9285713999999999E-3</v>
      </c>
      <c r="AB156" s="7">
        <v>1.7857142900000001E-2</v>
      </c>
      <c r="AC156" s="7">
        <v>1.7857142900000001E-2</v>
      </c>
      <c r="AD156" s="7">
        <v>3.5714285700000001E-2</v>
      </c>
      <c r="AE156" s="7">
        <v>6.25E-2</v>
      </c>
      <c r="AF156" s="7">
        <v>7.1428571400000002E-2</v>
      </c>
      <c r="AG156" s="7">
        <v>7.1428571400000002E-2</v>
      </c>
      <c r="AH156" s="7">
        <v>6.25E-2</v>
      </c>
      <c r="AI156" s="7">
        <v>0.16964285709999999</v>
      </c>
      <c r="AJ156" s="7">
        <v>0.16964285709999999</v>
      </c>
      <c r="AK156" s="7">
        <v>0.21428571430000001</v>
      </c>
      <c r="AL156" s="7">
        <v>0.16071428569999999</v>
      </c>
      <c r="AM156" s="7">
        <v>0.28571428570000001</v>
      </c>
      <c r="AN156" s="7">
        <v>0.1964285714</v>
      </c>
      <c r="AO156" s="7">
        <v>0.20535714290000001</v>
      </c>
      <c r="AP156" s="7">
        <v>0.28571428570000001</v>
      </c>
      <c r="AQ156" s="7">
        <v>0</v>
      </c>
      <c r="AR156" s="7">
        <v>0</v>
      </c>
      <c r="AS156" s="7">
        <v>8.9285713999999999E-3</v>
      </c>
      <c r="AT156" s="7">
        <v>0</v>
      </c>
      <c r="AU156" s="7">
        <v>0</v>
      </c>
      <c r="AV156" s="7">
        <v>1.7857142900000001E-2</v>
      </c>
      <c r="AW156" s="7">
        <v>0.72321428570000001</v>
      </c>
      <c r="AX156" s="7">
        <v>0.75</v>
      </c>
      <c r="AY156" s="7">
        <v>0.625</v>
      </c>
      <c r="AZ156" s="7">
        <v>0.72321428570000001</v>
      </c>
      <c r="BA156" s="7">
        <v>0.60714285710000004</v>
      </c>
      <c r="BB156" s="7">
        <v>0.49107142860000003</v>
      </c>
      <c r="BC156" s="7">
        <v>3.6607142857000001</v>
      </c>
      <c r="BD156" s="7">
        <v>3.6428571429000001</v>
      </c>
      <c r="BE156" s="7">
        <v>3.5405405404999999</v>
      </c>
      <c r="BF156" s="7">
        <v>3.625</v>
      </c>
      <c r="BG156" s="7">
        <v>3.4017857142999999</v>
      </c>
      <c r="BH156" s="7">
        <v>3.2545454545000001</v>
      </c>
      <c r="BI156" s="7">
        <v>0</v>
      </c>
      <c r="BJ156" s="7">
        <v>1.7857142900000001E-2</v>
      </c>
      <c r="BK156" s="7">
        <v>8.9285713999999999E-3</v>
      </c>
      <c r="BL156" s="7">
        <v>2.6785714299999999E-2</v>
      </c>
      <c r="BM156" s="7">
        <v>0</v>
      </c>
      <c r="BN156" s="7">
        <v>2.6785714299999999E-2</v>
      </c>
      <c r="BO156" s="7">
        <v>8.9285714299999999E-2</v>
      </c>
      <c r="BP156" s="7">
        <v>0.125</v>
      </c>
      <c r="BQ156" s="7">
        <v>0.125</v>
      </c>
      <c r="BR156" s="7">
        <v>6.25E-2</v>
      </c>
      <c r="BS156" s="7">
        <v>6.25E-2</v>
      </c>
      <c r="BT156" s="7">
        <v>7.1428571400000002E-2</v>
      </c>
      <c r="BU156" s="7">
        <v>5.3571428599999998E-2</v>
      </c>
      <c r="BV156" s="7">
        <v>7.1428571400000002E-2</v>
      </c>
      <c r="BW156" s="7">
        <v>8.9285714299999999E-2</v>
      </c>
      <c r="BX156" s="7">
        <v>0.1339285714</v>
      </c>
      <c r="BY156" s="7">
        <v>8.0357142899999998E-2</v>
      </c>
      <c r="BZ156" s="7">
        <v>7.1428571400000002E-2</v>
      </c>
      <c r="CA156" s="7">
        <v>3.6428571429000001</v>
      </c>
      <c r="CB156" s="7">
        <v>3.5178571429000001</v>
      </c>
      <c r="CC156" s="7">
        <v>3.5909090908999999</v>
      </c>
      <c r="CD156" s="7">
        <v>3.6036036035999999</v>
      </c>
      <c r="CE156" s="7">
        <v>3.5714285713999998</v>
      </c>
      <c r="CF156" s="7">
        <v>3.3928571429000001</v>
      </c>
      <c r="CG156" s="7">
        <v>3.1621621622</v>
      </c>
      <c r="CH156" s="7">
        <v>3.2090909090999999</v>
      </c>
      <c r="CI156" s="7">
        <v>3.2142857142999999</v>
      </c>
      <c r="CJ156" s="7">
        <v>0.23214285709999999</v>
      </c>
      <c r="CK156" s="7">
        <v>0.30357142860000003</v>
      </c>
      <c r="CL156" s="7">
        <v>0.23214285709999999</v>
      </c>
      <c r="CM156" s="7">
        <v>0.20535714290000001</v>
      </c>
      <c r="CN156" s="7">
        <v>0.28571428570000001</v>
      </c>
      <c r="CO156" s="7">
        <v>0.34821428570000001</v>
      </c>
      <c r="CP156" s="7">
        <v>0.29464285709999999</v>
      </c>
      <c r="CQ156" s="7">
        <v>0.2410714286</v>
      </c>
      <c r="CR156" s="7">
        <v>0.26785714290000001</v>
      </c>
      <c r="CS156" s="7">
        <v>0</v>
      </c>
      <c r="CT156" s="7">
        <v>0</v>
      </c>
      <c r="CU156" s="7">
        <v>1.7857142900000001E-2</v>
      </c>
      <c r="CV156" s="7">
        <v>8.9285713999999999E-3</v>
      </c>
      <c r="CW156" s="7">
        <v>0</v>
      </c>
      <c r="CX156" s="7">
        <v>0</v>
      </c>
      <c r="CY156" s="7">
        <v>8.9285713999999999E-3</v>
      </c>
      <c r="CZ156" s="7">
        <v>1.7857142900000001E-2</v>
      </c>
      <c r="DA156" s="7">
        <v>0</v>
      </c>
      <c r="DB156" s="7">
        <v>0.70535714289999996</v>
      </c>
      <c r="DC156" s="7">
        <v>0.61607142859999997</v>
      </c>
      <c r="DD156" s="7">
        <v>0.66964285710000004</v>
      </c>
      <c r="DE156" s="7">
        <v>0.70535714289999996</v>
      </c>
      <c r="DF156" s="7">
        <v>0.64285714289999996</v>
      </c>
      <c r="DG156" s="7">
        <v>0.53571428570000001</v>
      </c>
      <c r="DH156" s="7">
        <v>0.47321428570000001</v>
      </c>
      <c r="DI156" s="7">
        <v>0.53571428570000001</v>
      </c>
      <c r="DJ156" s="7">
        <v>0.53571428570000001</v>
      </c>
      <c r="DK156" s="7">
        <v>0.16964285709999999</v>
      </c>
      <c r="DL156" s="7">
        <v>2.6785714299999999E-2</v>
      </c>
      <c r="DM156" s="7">
        <v>2.6785714299999999E-2</v>
      </c>
      <c r="DN156" s="7">
        <v>1.7857142900000001E-2</v>
      </c>
      <c r="DO156" s="7">
        <v>2.6785714299999999E-2</v>
      </c>
      <c r="DP156" s="7">
        <v>3.5714285700000001E-2</v>
      </c>
      <c r="DQ156" s="7">
        <v>6.25E-2</v>
      </c>
      <c r="DR156" s="7">
        <v>8.9285713999999999E-3</v>
      </c>
      <c r="DS156" s="7">
        <v>7.1428571400000002E-2</v>
      </c>
      <c r="DT156" s="7">
        <v>0.1875</v>
      </c>
      <c r="DU156" s="7">
        <v>0.1160714286</v>
      </c>
      <c r="DV156" s="7">
        <v>0.1071428571</v>
      </c>
      <c r="DW156" s="7">
        <v>0.15178571430000001</v>
      </c>
      <c r="DX156" s="7">
        <v>8.9285714299999999E-2</v>
      </c>
      <c r="DY156" s="7">
        <v>0.16964285709999999</v>
      </c>
      <c r="DZ156" s="7">
        <v>0.1160714286</v>
      </c>
      <c r="EA156" s="7">
        <v>0.15178571430000001</v>
      </c>
      <c r="EB156" s="7">
        <v>0.1160714286</v>
      </c>
      <c r="EC156" s="7">
        <v>0.21428571430000001</v>
      </c>
      <c r="ED156" s="7">
        <v>0.33035714290000001</v>
      </c>
      <c r="EE156" s="7">
        <v>0.33928571429999999</v>
      </c>
      <c r="EF156" s="7">
        <v>0.25892857139999997</v>
      </c>
      <c r="EG156" s="7">
        <v>0.29464285709999999</v>
      </c>
      <c r="EH156" s="7">
        <v>0.25892857139999997</v>
      </c>
      <c r="EI156" s="7">
        <v>0.30357142860000003</v>
      </c>
      <c r="EJ156" s="7">
        <v>0.3125</v>
      </c>
      <c r="EK156" s="7">
        <v>0.4375</v>
      </c>
      <c r="EL156" s="7">
        <v>0.39285714290000001</v>
      </c>
      <c r="EM156" s="7">
        <v>0.51785714289999996</v>
      </c>
      <c r="EN156" s="7">
        <v>0.50892857140000003</v>
      </c>
      <c r="EO156" s="7">
        <v>0.5625</v>
      </c>
      <c r="EP156" s="7">
        <v>0.58035714289999996</v>
      </c>
      <c r="EQ156" s="7">
        <v>0.50892857140000003</v>
      </c>
      <c r="ER156" s="7">
        <v>0.5</v>
      </c>
      <c r="ES156" s="7">
        <v>0.52678571429999999</v>
      </c>
      <c r="ET156" s="7">
        <v>0.36607142860000003</v>
      </c>
      <c r="EU156" s="7">
        <v>3.5714285700000001E-2</v>
      </c>
      <c r="EV156" s="7">
        <v>8.9285713999999999E-3</v>
      </c>
      <c r="EW156" s="7">
        <v>1.7857142900000001E-2</v>
      </c>
      <c r="EX156" s="7">
        <v>8.9285713999999999E-3</v>
      </c>
      <c r="EY156" s="7">
        <v>8.9285713999999999E-3</v>
      </c>
      <c r="EZ156" s="7">
        <v>2.6785714299999999E-2</v>
      </c>
      <c r="FA156" s="7">
        <v>1.7857142900000001E-2</v>
      </c>
      <c r="FB156" s="7">
        <v>0</v>
      </c>
      <c r="FC156" s="7">
        <v>8.9285713999999999E-3</v>
      </c>
      <c r="FD156" s="7">
        <v>2.8611111111</v>
      </c>
      <c r="FE156" s="7">
        <v>3.3513513514</v>
      </c>
      <c r="FF156" s="7">
        <v>3.3545454545000002</v>
      </c>
      <c r="FG156" s="7">
        <v>3.3783783783999999</v>
      </c>
      <c r="FH156" s="7">
        <v>3.4414414413999999</v>
      </c>
      <c r="FI156" s="7">
        <v>3.2752293577999998</v>
      </c>
      <c r="FJ156" s="7">
        <v>3.2636363635999999</v>
      </c>
      <c r="FK156" s="7">
        <v>3.3571428570999999</v>
      </c>
      <c r="FL156" s="7">
        <v>3.1081081081000002</v>
      </c>
      <c r="FM156" s="7">
        <v>2.6785714299999999E-2</v>
      </c>
      <c r="FN156" s="7">
        <v>2.6785714299999999E-2</v>
      </c>
      <c r="FO156" s="7">
        <v>3.5714285700000001E-2</v>
      </c>
      <c r="FP156" s="7">
        <v>1.7857142900000001E-2</v>
      </c>
      <c r="FQ156" s="7">
        <v>9.8214285700000001E-2</v>
      </c>
      <c r="FR156" s="7">
        <v>5.3571428599999998E-2</v>
      </c>
      <c r="FS156" s="7">
        <v>8.0357142899999998E-2</v>
      </c>
      <c r="FT156" s="7">
        <v>0.25</v>
      </c>
      <c r="FU156" s="7">
        <v>0.1071428571</v>
      </c>
      <c r="FV156" s="7">
        <v>0.25892857139999997</v>
      </c>
      <c r="FW156" s="7">
        <v>4.4642857100000002E-2</v>
      </c>
      <c r="FX156" s="7">
        <v>0.57142857140000003</v>
      </c>
      <c r="FY156" s="7">
        <v>0.51785714289999996</v>
      </c>
      <c r="FZ156" s="7">
        <v>0.21428571430000001</v>
      </c>
      <c r="GA156" s="7">
        <v>0.15178571430000001</v>
      </c>
      <c r="GB156" s="7">
        <v>0.22321428569999999</v>
      </c>
      <c r="GC156" s="7">
        <v>0.26785714290000001</v>
      </c>
      <c r="GD156" s="7">
        <v>9.8214285700000001E-2</v>
      </c>
      <c r="GE156" s="7">
        <v>7.1428571400000002E-2</v>
      </c>
      <c r="GF156" s="7">
        <v>0.26785714290000001</v>
      </c>
      <c r="GG156" s="7">
        <v>7.1428571400000002E-2</v>
      </c>
      <c r="GH156" s="7">
        <v>7.1428571400000002E-2</v>
      </c>
      <c r="GI156" s="7">
        <v>0.21428571430000001</v>
      </c>
      <c r="GJ156" s="7">
        <v>0.1071428571</v>
      </c>
      <c r="GK156" s="7">
        <v>0.1160714286</v>
      </c>
      <c r="GL156" s="7">
        <v>3.5714285700000001E-2</v>
      </c>
      <c r="GM156" s="7">
        <v>3.5714285700000001E-2</v>
      </c>
      <c r="GN156" s="7">
        <v>6.25E-2</v>
      </c>
      <c r="GO156" s="7">
        <v>3.5714285700000001E-2</v>
      </c>
      <c r="GP156" s="7">
        <v>2.6785714299999999E-2</v>
      </c>
      <c r="GQ156" s="7">
        <v>0.1071428571</v>
      </c>
      <c r="GR156" s="7">
        <v>5.3571428599999998E-2</v>
      </c>
      <c r="GS156" s="7">
        <v>0.53571428570000001</v>
      </c>
      <c r="GT156" s="7">
        <v>0.4375</v>
      </c>
      <c r="GU156" s="7">
        <v>0.48214285709999999</v>
      </c>
      <c r="GV156" s="7">
        <v>0.47321428570000001</v>
      </c>
      <c r="GW156" s="7">
        <v>0.4375</v>
      </c>
      <c r="GX156" s="7">
        <v>0.48214285709999999</v>
      </c>
      <c r="GY156" s="7">
        <v>0.2410714286</v>
      </c>
      <c r="GZ156" s="7">
        <v>0.33035714290000001</v>
      </c>
      <c r="HA156" s="7">
        <v>0.34821428570000001</v>
      </c>
      <c r="HB156" s="7">
        <v>0.3125</v>
      </c>
      <c r="HC156" s="7">
        <v>0.26785714290000001</v>
      </c>
      <c r="HD156" s="7">
        <v>0.375</v>
      </c>
      <c r="HE156" s="7">
        <v>0.14285714290000001</v>
      </c>
      <c r="HF156" s="7">
        <v>9.8214285700000001E-2</v>
      </c>
      <c r="HG156" s="7">
        <v>9.8214285700000001E-2</v>
      </c>
      <c r="HH156" s="7">
        <v>0.1339285714</v>
      </c>
      <c r="HI156" s="7">
        <v>0.15178571430000001</v>
      </c>
      <c r="HJ156" s="7">
        <v>6.25E-2</v>
      </c>
      <c r="HK156" s="7">
        <v>3.5714285700000001E-2</v>
      </c>
      <c r="HL156" s="7">
        <v>3.5714285700000001E-2</v>
      </c>
      <c r="HM156" s="7">
        <v>3.5714285700000001E-2</v>
      </c>
      <c r="HN156" s="7">
        <v>3.5714285700000001E-2</v>
      </c>
      <c r="HO156" s="7">
        <v>3.5714285700000001E-2</v>
      </c>
      <c r="HP156" s="7">
        <v>2.6785714299999999E-2</v>
      </c>
      <c r="HQ156" s="7">
        <v>8.9285713999999999E-3</v>
      </c>
      <c r="HR156" s="7">
        <v>3.5714285700000001E-2</v>
      </c>
      <c r="HS156" s="7">
        <v>0</v>
      </c>
      <c r="HT156" s="7">
        <v>1.7857142900000001E-2</v>
      </c>
      <c r="HU156" s="7">
        <v>0</v>
      </c>
      <c r="HV156" s="7">
        <v>0</v>
      </c>
      <c r="HW156" s="7">
        <v>8.9285713999999999E-3</v>
      </c>
      <c r="HX156" s="7">
        <v>8.9285713999999999E-3</v>
      </c>
      <c r="HY156" s="7">
        <v>2.6785714299999999E-2</v>
      </c>
      <c r="HZ156" s="7">
        <v>8.9285714299999999E-2</v>
      </c>
      <c r="IA156" s="7">
        <v>0.16964285709999999</v>
      </c>
      <c r="IB156" s="7">
        <v>9.8214285700000001E-2</v>
      </c>
      <c r="IC156" s="7">
        <v>0.1339285714</v>
      </c>
      <c r="ID156" s="7">
        <v>0.15178571430000001</v>
      </c>
      <c r="IE156" s="7">
        <v>0.40178571429999999</v>
      </c>
      <c r="IF156" s="7">
        <v>0.40178571429999999</v>
      </c>
      <c r="IG156" s="7">
        <v>0.33035714290000001</v>
      </c>
      <c r="IH156" s="7">
        <v>0.4375</v>
      </c>
      <c r="II156" s="7">
        <v>0.41071428570000001</v>
      </c>
      <c r="IJ156" s="7">
        <v>0.49107142860000003</v>
      </c>
      <c r="IK156" s="7">
        <v>0.5</v>
      </c>
      <c r="IL156" s="7">
        <v>0.3125</v>
      </c>
      <c r="IM156" s="7">
        <v>8.9285713999999999E-3</v>
      </c>
      <c r="IN156" s="7">
        <v>0</v>
      </c>
      <c r="IO156" s="7">
        <v>8.9285713999999999E-3</v>
      </c>
      <c r="IP156" s="7">
        <v>8.9285713999999999E-3</v>
      </c>
      <c r="IQ156" s="7">
        <v>3.2252252252</v>
      </c>
      <c r="IR156" s="7">
        <v>3.375</v>
      </c>
      <c r="IS156" s="7">
        <v>3.3153153152999999</v>
      </c>
      <c r="IT156" s="7">
        <v>2.9819819820000002</v>
      </c>
      <c r="IU156" s="7" t="s">
        <v>1097</v>
      </c>
      <c r="IV156" s="7">
        <v>31</v>
      </c>
      <c r="IW156" s="7">
        <v>112</v>
      </c>
      <c r="IX156" s="7">
        <v>141</v>
      </c>
      <c r="IY156" s="7">
        <v>453</v>
      </c>
    </row>
    <row r="157" spans="1:259" x14ac:dyDescent="0.25">
      <c r="A157" s="7">
        <v>609711</v>
      </c>
      <c r="B157" s="7" t="s">
        <v>316</v>
      </c>
      <c r="D157" s="7" t="s">
        <v>93</v>
      </c>
      <c r="E157" s="7" t="s">
        <v>53</v>
      </c>
      <c r="M157" s="7" t="s">
        <v>50</v>
      </c>
      <c r="N157" s="7">
        <v>20.496894409999999</v>
      </c>
      <c r="O157" s="7">
        <v>25</v>
      </c>
      <c r="P157" s="7">
        <v>25</v>
      </c>
      <c r="Q157" s="7">
        <v>0</v>
      </c>
      <c r="R157" s="7">
        <v>24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0.04</v>
      </c>
      <c r="AC157" s="7">
        <v>0</v>
      </c>
      <c r="AD157" s="7">
        <v>0.04</v>
      </c>
      <c r="AE157" s="7">
        <v>0.04</v>
      </c>
      <c r="AF157" s="7">
        <v>0</v>
      </c>
      <c r="AG157" s="7">
        <v>0</v>
      </c>
      <c r="AH157" s="7">
        <v>0.12</v>
      </c>
      <c r="AI157" s="7">
        <v>0.04</v>
      </c>
      <c r="AJ157" s="7">
        <v>0.12</v>
      </c>
      <c r="AK157" s="7">
        <v>0.24</v>
      </c>
      <c r="AL157" s="7">
        <v>0.12</v>
      </c>
      <c r="AM157" s="7">
        <v>0.2</v>
      </c>
      <c r="AN157" s="7">
        <v>0.08</v>
      </c>
      <c r="AO157" s="7">
        <v>0.2</v>
      </c>
      <c r="AP157" s="7">
        <v>0.2</v>
      </c>
      <c r="AQ157" s="7">
        <v>0</v>
      </c>
      <c r="AR157" s="7">
        <v>0.04</v>
      </c>
      <c r="AS157" s="7">
        <v>0.04</v>
      </c>
      <c r="AT157" s="7">
        <v>0.08</v>
      </c>
      <c r="AU157" s="7">
        <v>0.08</v>
      </c>
      <c r="AV157" s="7">
        <v>0.04</v>
      </c>
      <c r="AW157" s="7">
        <v>0.72</v>
      </c>
      <c r="AX157" s="7">
        <v>0.84</v>
      </c>
      <c r="AY157" s="7">
        <v>0.76</v>
      </c>
      <c r="AZ157" s="7">
        <v>0.68</v>
      </c>
      <c r="BA157" s="7">
        <v>0.68</v>
      </c>
      <c r="BB157" s="7">
        <v>0.6</v>
      </c>
      <c r="BC157" s="7">
        <v>3.68</v>
      </c>
      <c r="BD157" s="7">
        <v>3.875</v>
      </c>
      <c r="BE157" s="7">
        <v>3.7916666666999999</v>
      </c>
      <c r="BF157" s="7">
        <v>3.5217391303999999</v>
      </c>
      <c r="BG157" s="7">
        <v>3.6956521739000001</v>
      </c>
      <c r="BH157" s="7">
        <v>3.4166666666999999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0.04</v>
      </c>
      <c r="BS157" s="7">
        <v>0</v>
      </c>
      <c r="BT157" s="7">
        <v>0</v>
      </c>
      <c r="BU157" s="7">
        <v>0.04</v>
      </c>
      <c r="BV157" s="7">
        <v>0</v>
      </c>
      <c r="BW157" s="7">
        <v>0.04</v>
      </c>
      <c r="BX157" s="7">
        <v>0.12</v>
      </c>
      <c r="BY157" s="7">
        <v>0.08</v>
      </c>
      <c r="BZ157" s="7">
        <v>0</v>
      </c>
      <c r="CA157" s="7">
        <v>3.76</v>
      </c>
      <c r="CB157" s="7">
        <v>3.875</v>
      </c>
      <c r="CC157" s="7">
        <v>3.75</v>
      </c>
      <c r="CD157" s="7">
        <v>3.75</v>
      </c>
      <c r="CE157" s="7">
        <v>3.7083333333000001</v>
      </c>
      <c r="CF157" s="7">
        <v>3.5833333333000001</v>
      </c>
      <c r="CG157" s="7">
        <v>3.625</v>
      </c>
      <c r="CH157" s="7">
        <v>3.625</v>
      </c>
      <c r="CI157" s="7">
        <v>3.7916666666999999</v>
      </c>
      <c r="CJ157" s="7">
        <v>0.16</v>
      </c>
      <c r="CK157" s="7">
        <v>0.12</v>
      </c>
      <c r="CL157" s="7">
        <v>0.24</v>
      </c>
      <c r="CM157" s="7">
        <v>0.16</v>
      </c>
      <c r="CN157" s="7">
        <v>0.28000000000000003</v>
      </c>
      <c r="CO157" s="7">
        <v>0.32</v>
      </c>
      <c r="CP157" s="7">
        <v>0.12</v>
      </c>
      <c r="CQ157" s="7">
        <v>0.2</v>
      </c>
      <c r="CR157" s="7">
        <v>0.2</v>
      </c>
      <c r="CS157" s="7">
        <v>0</v>
      </c>
      <c r="CT157" s="7">
        <v>0.04</v>
      </c>
      <c r="CU157" s="7">
        <v>0.04</v>
      </c>
      <c r="CV157" s="7">
        <v>0.04</v>
      </c>
      <c r="CW157" s="7">
        <v>0.04</v>
      </c>
      <c r="CX157" s="7">
        <v>0.04</v>
      </c>
      <c r="CY157" s="7">
        <v>0.04</v>
      </c>
      <c r="CZ157" s="7">
        <v>0.04</v>
      </c>
      <c r="DA157" s="7">
        <v>0.04</v>
      </c>
      <c r="DB157" s="7">
        <v>0.8</v>
      </c>
      <c r="DC157" s="7">
        <v>0.84</v>
      </c>
      <c r="DD157" s="7">
        <v>0.72</v>
      </c>
      <c r="DE157" s="7">
        <v>0.76</v>
      </c>
      <c r="DF157" s="7">
        <v>0.68</v>
      </c>
      <c r="DG157" s="7">
        <v>0.6</v>
      </c>
      <c r="DH157" s="7">
        <v>0.72</v>
      </c>
      <c r="DI157" s="7">
        <v>0.68</v>
      </c>
      <c r="DJ157" s="7">
        <v>0.76</v>
      </c>
      <c r="DK157" s="7">
        <v>0.12</v>
      </c>
      <c r="DL157" s="7">
        <v>0.08</v>
      </c>
      <c r="DM157" s="7">
        <v>0</v>
      </c>
      <c r="DN157" s="7">
        <v>0</v>
      </c>
      <c r="DO157" s="7">
        <v>0</v>
      </c>
      <c r="DP157" s="7">
        <v>0</v>
      </c>
      <c r="DQ157" s="7">
        <v>0.04</v>
      </c>
      <c r="DR157" s="7">
        <v>0.04</v>
      </c>
      <c r="DS157" s="7">
        <v>0</v>
      </c>
      <c r="DT157" s="7">
        <v>0.28000000000000003</v>
      </c>
      <c r="DU157" s="7">
        <v>0.12</v>
      </c>
      <c r="DV157" s="7">
        <v>0.08</v>
      </c>
      <c r="DW157" s="7">
        <v>0.04</v>
      </c>
      <c r="DX157" s="7">
        <v>0</v>
      </c>
      <c r="DY157" s="7">
        <v>0</v>
      </c>
      <c r="DZ157" s="7">
        <v>0.04</v>
      </c>
      <c r="EA157" s="7">
        <v>0.04</v>
      </c>
      <c r="EB157" s="7">
        <v>0.2</v>
      </c>
      <c r="EC157" s="7">
        <v>0.28000000000000003</v>
      </c>
      <c r="ED157" s="7">
        <v>0.12</v>
      </c>
      <c r="EE157" s="7">
        <v>0.36</v>
      </c>
      <c r="EF157" s="7">
        <v>0.4</v>
      </c>
      <c r="EG157" s="7">
        <v>0.4</v>
      </c>
      <c r="EH157" s="7">
        <v>0.4</v>
      </c>
      <c r="EI157" s="7">
        <v>0.28000000000000003</v>
      </c>
      <c r="EJ157" s="7">
        <v>0.2</v>
      </c>
      <c r="EK157" s="7">
        <v>0.28000000000000003</v>
      </c>
      <c r="EL157" s="7">
        <v>0.32</v>
      </c>
      <c r="EM157" s="7">
        <v>0.64</v>
      </c>
      <c r="EN157" s="7">
        <v>0.48</v>
      </c>
      <c r="EO157" s="7">
        <v>0.52</v>
      </c>
      <c r="EP157" s="7">
        <v>0.52</v>
      </c>
      <c r="EQ157" s="7">
        <v>0.52</v>
      </c>
      <c r="ER157" s="7">
        <v>0.6</v>
      </c>
      <c r="ES157" s="7">
        <v>0.68</v>
      </c>
      <c r="ET157" s="7">
        <v>0.48</v>
      </c>
      <c r="EU157" s="7">
        <v>0</v>
      </c>
      <c r="EV157" s="7">
        <v>0.04</v>
      </c>
      <c r="EW157" s="7">
        <v>0.08</v>
      </c>
      <c r="EX157" s="7">
        <v>0.04</v>
      </c>
      <c r="EY157" s="7">
        <v>0.08</v>
      </c>
      <c r="EZ157" s="7">
        <v>0.08</v>
      </c>
      <c r="FA157" s="7">
        <v>0.04</v>
      </c>
      <c r="FB157" s="7">
        <v>0.04</v>
      </c>
      <c r="FC157" s="7">
        <v>0.04</v>
      </c>
      <c r="FD157" s="7">
        <v>2.8</v>
      </c>
      <c r="FE157" s="7">
        <v>3.375</v>
      </c>
      <c r="FF157" s="7">
        <v>3.4347826087</v>
      </c>
      <c r="FG157" s="7">
        <v>3.5</v>
      </c>
      <c r="FH157" s="7">
        <v>3.5652173913</v>
      </c>
      <c r="FI157" s="7">
        <v>3.5652173913</v>
      </c>
      <c r="FJ157" s="7">
        <v>3.5</v>
      </c>
      <c r="FK157" s="7">
        <v>3.5833333333000001</v>
      </c>
      <c r="FL157" s="7">
        <v>3.2916666666999999</v>
      </c>
      <c r="FM157" s="7">
        <v>0</v>
      </c>
      <c r="FN157" s="7">
        <v>0.04</v>
      </c>
      <c r="FO157" s="7">
        <v>0.04</v>
      </c>
      <c r="FP157" s="7">
        <v>0</v>
      </c>
      <c r="FQ157" s="7">
        <v>0.08</v>
      </c>
      <c r="FR157" s="7">
        <v>0.2</v>
      </c>
      <c r="FS157" s="7">
        <v>0.04</v>
      </c>
      <c r="FT157" s="7">
        <v>0.2</v>
      </c>
      <c r="FU157" s="7">
        <v>0.08</v>
      </c>
      <c r="FV157" s="7">
        <v>0.28000000000000003</v>
      </c>
      <c r="FW157" s="7">
        <v>0.04</v>
      </c>
      <c r="FX157" s="7">
        <v>0.52</v>
      </c>
      <c r="FY157" s="7">
        <v>0.44</v>
      </c>
      <c r="FZ157" s="7">
        <v>0.24</v>
      </c>
      <c r="GA157" s="7">
        <v>0.2</v>
      </c>
      <c r="GB157" s="7">
        <v>0.2</v>
      </c>
      <c r="GC157" s="7">
        <v>0.24</v>
      </c>
      <c r="GD157" s="7">
        <v>0.04</v>
      </c>
      <c r="GE157" s="7">
        <v>0.08</v>
      </c>
      <c r="GF157" s="7">
        <v>0.24</v>
      </c>
      <c r="GG157" s="7">
        <v>0.16</v>
      </c>
      <c r="GH157" s="7">
        <v>0.16</v>
      </c>
      <c r="GI157" s="7">
        <v>0.16</v>
      </c>
      <c r="GJ157" s="7">
        <v>0.08</v>
      </c>
      <c r="GK157" s="7">
        <v>0.12</v>
      </c>
      <c r="GL157" s="7">
        <v>0.12</v>
      </c>
      <c r="GM157" s="7">
        <v>0</v>
      </c>
      <c r="GN157" s="7">
        <v>0</v>
      </c>
      <c r="GO157" s="7">
        <v>0.04</v>
      </c>
      <c r="GP157" s="7">
        <v>0.04</v>
      </c>
      <c r="GQ157" s="7">
        <v>0</v>
      </c>
      <c r="GR157" s="7">
        <v>0</v>
      </c>
      <c r="GS157" s="7">
        <v>0.4</v>
      </c>
      <c r="GT157" s="7">
        <v>0.32</v>
      </c>
      <c r="GU157" s="7">
        <v>0.28000000000000003</v>
      </c>
      <c r="GV157" s="7">
        <v>0.24</v>
      </c>
      <c r="GW157" s="7">
        <v>0.32</v>
      </c>
      <c r="GX157" s="7">
        <v>0.28000000000000003</v>
      </c>
      <c r="GY157" s="7">
        <v>0.36</v>
      </c>
      <c r="GZ157" s="7">
        <v>0.4</v>
      </c>
      <c r="HA157" s="7">
        <v>0.4</v>
      </c>
      <c r="HB157" s="7">
        <v>0.44</v>
      </c>
      <c r="HC157" s="7">
        <v>0.36</v>
      </c>
      <c r="HD157" s="7">
        <v>0.48</v>
      </c>
      <c r="HE157" s="7">
        <v>0.2</v>
      </c>
      <c r="HF157" s="7">
        <v>0.2</v>
      </c>
      <c r="HG157" s="7">
        <v>0.2</v>
      </c>
      <c r="HH157" s="7">
        <v>0.2</v>
      </c>
      <c r="HI157" s="7">
        <v>0.2</v>
      </c>
      <c r="HJ157" s="7">
        <v>0.12</v>
      </c>
      <c r="HK157" s="7">
        <v>0</v>
      </c>
      <c r="HL157" s="7">
        <v>0</v>
      </c>
      <c r="HM157" s="7">
        <v>0</v>
      </c>
      <c r="HN157" s="7">
        <v>0</v>
      </c>
      <c r="HO157" s="7">
        <v>0</v>
      </c>
      <c r="HP157" s="7">
        <v>0</v>
      </c>
      <c r="HQ157" s="7">
        <v>0.04</v>
      </c>
      <c r="HR157" s="7">
        <v>0.08</v>
      </c>
      <c r="HS157" s="7">
        <v>0.08</v>
      </c>
      <c r="HT157" s="7">
        <v>0.08</v>
      </c>
      <c r="HU157" s="7">
        <v>0.12</v>
      </c>
      <c r="HV157" s="7">
        <v>0.12</v>
      </c>
      <c r="HW157" s="7">
        <v>0.04</v>
      </c>
      <c r="HX157" s="7">
        <v>0</v>
      </c>
      <c r="HY157" s="7">
        <v>0</v>
      </c>
      <c r="HZ157" s="7">
        <v>0</v>
      </c>
      <c r="IA157" s="7">
        <v>0.12</v>
      </c>
      <c r="IB157" s="7">
        <v>0</v>
      </c>
      <c r="IC157" s="7">
        <v>0.16</v>
      </c>
      <c r="ID157" s="7">
        <v>0.12</v>
      </c>
      <c r="IE157" s="7">
        <v>0.4</v>
      </c>
      <c r="IF157" s="7">
        <v>0.28000000000000003</v>
      </c>
      <c r="IG157" s="7">
        <v>0.2</v>
      </c>
      <c r="IH157" s="7">
        <v>0.24</v>
      </c>
      <c r="II157" s="7">
        <v>0.44</v>
      </c>
      <c r="IJ157" s="7">
        <v>0.68</v>
      </c>
      <c r="IK157" s="7">
        <v>0.6</v>
      </c>
      <c r="IL157" s="7">
        <v>0.56000000000000005</v>
      </c>
      <c r="IM157" s="7">
        <v>0</v>
      </c>
      <c r="IN157" s="7">
        <v>0.04</v>
      </c>
      <c r="IO157" s="7">
        <v>0.04</v>
      </c>
      <c r="IP157" s="7">
        <v>0.08</v>
      </c>
      <c r="IQ157" s="7">
        <v>3.24</v>
      </c>
      <c r="IR157" s="7">
        <v>3.7083333333000001</v>
      </c>
      <c r="IS157" s="7">
        <v>3.4583333333000001</v>
      </c>
      <c r="IT157" s="7">
        <v>3.4782608696000001</v>
      </c>
      <c r="IU157" s="7" t="s">
        <v>1098</v>
      </c>
      <c r="IW157" s="7">
        <v>25</v>
      </c>
      <c r="IX157" s="7">
        <v>33</v>
      </c>
      <c r="IY157" s="7">
        <v>161</v>
      </c>
    </row>
    <row r="158" spans="1:259" x14ac:dyDescent="0.25">
      <c r="A158" s="7">
        <v>609712</v>
      </c>
      <c r="B158" s="7" t="s">
        <v>334</v>
      </c>
      <c r="C158" s="7" t="s">
        <v>50</v>
      </c>
      <c r="D158" s="7" t="s">
        <v>77</v>
      </c>
      <c r="E158" s="154">
        <v>0.5</v>
      </c>
      <c r="F158" s="7">
        <v>99</v>
      </c>
      <c r="G158" s="7" t="s">
        <v>70</v>
      </c>
      <c r="H158" s="7">
        <v>99</v>
      </c>
      <c r="I158" s="7" t="s">
        <v>70</v>
      </c>
      <c r="J158" s="7">
        <v>99</v>
      </c>
      <c r="K158" s="7" t="s">
        <v>70</v>
      </c>
      <c r="L158" s="7">
        <v>9.56</v>
      </c>
      <c r="M158" s="7" t="s">
        <v>50</v>
      </c>
      <c r="N158" s="7">
        <v>49.64028777</v>
      </c>
      <c r="O158" s="7">
        <v>59</v>
      </c>
      <c r="P158" s="7">
        <v>59</v>
      </c>
      <c r="Q158" s="7">
        <v>0</v>
      </c>
      <c r="R158" s="7">
        <v>58</v>
      </c>
      <c r="S158" s="7">
        <v>0</v>
      </c>
      <c r="T158" s="7">
        <v>1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1.6949152499999998E-2</v>
      </c>
      <c r="AE158" s="7">
        <v>0</v>
      </c>
      <c r="AF158" s="7">
        <v>0</v>
      </c>
      <c r="AG158" s="7">
        <v>0</v>
      </c>
      <c r="AH158" s="7">
        <v>0</v>
      </c>
      <c r="AI158" s="7">
        <v>1.6949152499999998E-2</v>
      </c>
      <c r="AJ158" s="7">
        <v>1.6949152499999998E-2</v>
      </c>
      <c r="AK158" s="7">
        <v>0</v>
      </c>
      <c r="AL158" s="7">
        <v>1.6949152499999998E-2</v>
      </c>
      <c r="AM158" s="7">
        <v>3.3898305099999998E-2</v>
      </c>
      <c r="AN158" s="7">
        <v>1.6949152499999998E-2</v>
      </c>
      <c r="AO158" s="7">
        <v>0.1186440678</v>
      </c>
      <c r="AP158" s="7">
        <v>8.4745762700000005E-2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1</v>
      </c>
      <c r="AX158" s="7">
        <v>0.98305084750000005</v>
      </c>
      <c r="AY158" s="7">
        <v>0.96610169489999997</v>
      </c>
      <c r="AZ158" s="7">
        <v>0.98305084750000005</v>
      </c>
      <c r="BA158" s="7">
        <v>0.86440677970000002</v>
      </c>
      <c r="BB158" s="7">
        <v>0.88135593219999997</v>
      </c>
      <c r="BC158" s="7">
        <v>4</v>
      </c>
      <c r="BD158" s="7">
        <v>3.9830508474999999</v>
      </c>
      <c r="BE158" s="7">
        <v>3.9661016948999999</v>
      </c>
      <c r="BF158" s="7">
        <v>3.9830508474999999</v>
      </c>
      <c r="BG158" s="7">
        <v>3.8474576270999998</v>
      </c>
      <c r="BH158" s="7">
        <v>3.8305084746000002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1.6949152499999998E-2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0</v>
      </c>
      <c r="BX158" s="7">
        <v>0</v>
      </c>
      <c r="BY158" s="7">
        <v>0</v>
      </c>
      <c r="BZ158" s="7">
        <v>3.3898305099999998E-2</v>
      </c>
      <c r="CA158" s="7">
        <v>3.9830508474999999</v>
      </c>
      <c r="CB158" s="7">
        <v>3.9830508474999999</v>
      </c>
      <c r="CC158" s="7">
        <v>3.9830508474999999</v>
      </c>
      <c r="CD158" s="7">
        <v>3.9830508474999999</v>
      </c>
      <c r="CE158" s="7">
        <v>4</v>
      </c>
      <c r="CF158" s="7">
        <v>3.9830508474999999</v>
      </c>
      <c r="CG158" s="7">
        <v>3.8983050847</v>
      </c>
      <c r="CH158" s="7">
        <v>3.8983050847</v>
      </c>
      <c r="CI158" s="7">
        <v>3.7966101695000001</v>
      </c>
      <c r="CJ158" s="7">
        <v>1.6949152499999998E-2</v>
      </c>
      <c r="CK158" s="7">
        <v>1.6949152499999998E-2</v>
      </c>
      <c r="CL158" s="7">
        <v>1.6949152499999998E-2</v>
      </c>
      <c r="CM158" s="7">
        <v>1.6949152499999998E-2</v>
      </c>
      <c r="CN158" s="7">
        <v>0</v>
      </c>
      <c r="CO158" s="7">
        <v>1.6949152499999998E-2</v>
      </c>
      <c r="CP158" s="7">
        <v>0.10169491529999999</v>
      </c>
      <c r="CQ158" s="7">
        <v>0.10169491529999999</v>
      </c>
      <c r="CR158" s="7">
        <v>8.4745762700000005E-2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0.98305084750000005</v>
      </c>
      <c r="DC158" s="7">
        <v>0.98305084750000005</v>
      </c>
      <c r="DD158" s="7">
        <v>0.98305084750000005</v>
      </c>
      <c r="DE158" s="7">
        <v>0.98305084750000005</v>
      </c>
      <c r="DF158" s="7">
        <v>1</v>
      </c>
      <c r="DG158" s="7">
        <v>0.98305084750000005</v>
      </c>
      <c r="DH158" s="7">
        <v>0.89830508470000003</v>
      </c>
      <c r="DI158" s="7">
        <v>0.89830508470000003</v>
      </c>
      <c r="DJ158" s="7">
        <v>0.86440677970000002</v>
      </c>
      <c r="DK158" s="7">
        <v>0.72881355930000002</v>
      </c>
      <c r="DL158" s="7">
        <v>0</v>
      </c>
      <c r="DM158" s="7">
        <v>0</v>
      </c>
      <c r="DN158" s="7">
        <v>0</v>
      </c>
      <c r="DO158" s="7">
        <v>0</v>
      </c>
      <c r="DP158" s="7">
        <v>0</v>
      </c>
      <c r="DQ158" s="7">
        <v>0</v>
      </c>
      <c r="DR158" s="7">
        <v>0</v>
      </c>
      <c r="DS158" s="7">
        <v>1.6949152499999998E-2</v>
      </c>
      <c r="DT158" s="7">
        <v>6.7796610199999996E-2</v>
      </c>
      <c r="DU158" s="7">
        <v>1.6949152499999998E-2</v>
      </c>
      <c r="DV158" s="7">
        <v>0</v>
      </c>
      <c r="DW158" s="7">
        <v>0</v>
      </c>
      <c r="DX158" s="7">
        <v>0</v>
      </c>
      <c r="DY158" s="7">
        <v>0</v>
      </c>
      <c r="DZ158" s="7">
        <v>1.6949152499999998E-2</v>
      </c>
      <c r="EA158" s="7">
        <v>0</v>
      </c>
      <c r="EB158" s="7">
        <v>5.08474576E-2</v>
      </c>
      <c r="EC158" s="7">
        <v>1.6949152499999998E-2</v>
      </c>
      <c r="ED158" s="7">
        <v>0.28813559319999998</v>
      </c>
      <c r="EE158" s="7">
        <v>5.08474576E-2</v>
      </c>
      <c r="EF158" s="7">
        <v>8.4745762700000005E-2</v>
      </c>
      <c r="EG158" s="7">
        <v>8.4745762700000005E-2</v>
      </c>
      <c r="EH158" s="7">
        <v>0.10169491529999999</v>
      </c>
      <c r="EI158" s="7">
        <v>0.20338983050000001</v>
      </c>
      <c r="EJ158" s="7">
        <v>8.4745762700000005E-2</v>
      </c>
      <c r="EK158" s="7">
        <v>0.27118644069999998</v>
      </c>
      <c r="EL158" s="7">
        <v>0.186440678</v>
      </c>
      <c r="EM158" s="7">
        <v>0.6949152542</v>
      </c>
      <c r="EN158" s="7">
        <v>0.94915254240000002</v>
      </c>
      <c r="EO158" s="7">
        <v>0.9152542373</v>
      </c>
      <c r="EP158" s="7">
        <v>0.9152542373</v>
      </c>
      <c r="EQ158" s="7">
        <v>0.89830508470000003</v>
      </c>
      <c r="ER158" s="7">
        <v>0.7796610169</v>
      </c>
      <c r="ES158" s="7">
        <v>0.9152542373</v>
      </c>
      <c r="ET158" s="7">
        <v>0.66101694919999998</v>
      </c>
      <c r="EU158" s="7">
        <v>0</v>
      </c>
      <c r="EV158" s="7">
        <v>0</v>
      </c>
      <c r="EW158" s="7">
        <v>0</v>
      </c>
      <c r="EX158" s="7">
        <v>0</v>
      </c>
      <c r="EY158" s="7">
        <v>0</v>
      </c>
      <c r="EZ158" s="7">
        <v>0</v>
      </c>
      <c r="FA158" s="7">
        <v>0</v>
      </c>
      <c r="FB158" s="7">
        <v>0</v>
      </c>
      <c r="FC158" s="7">
        <v>0</v>
      </c>
      <c r="FD158" s="7">
        <v>1.6610169492</v>
      </c>
      <c r="FE158" s="7">
        <v>3.6779661017</v>
      </c>
      <c r="FF158" s="7">
        <v>3.9491525423999998</v>
      </c>
      <c r="FG158" s="7">
        <v>3.9152542373000001</v>
      </c>
      <c r="FH158" s="7">
        <v>3.9152542373000001</v>
      </c>
      <c r="FI158" s="7">
        <v>3.8983050847</v>
      </c>
      <c r="FJ158" s="7">
        <v>3.7627118643999999</v>
      </c>
      <c r="FK158" s="7">
        <v>3.9152542373000001</v>
      </c>
      <c r="FL158" s="7">
        <v>3.5762711864000001</v>
      </c>
      <c r="FM158" s="7">
        <v>0</v>
      </c>
      <c r="FN158" s="7">
        <v>0</v>
      </c>
      <c r="FO158" s="7">
        <v>0</v>
      </c>
      <c r="FP158" s="7">
        <v>0</v>
      </c>
      <c r="FQ158" s="7">
        <v>0</v>
      </c>
      <c r="FR158" s="7">
        <v>0</v>
      </c>
      <c r="FS158" s="7">
        <v>1.6949152499999998E-2</v>
      </c>
      <c r="FT158" s="7">
        <v>3.3898305099999998E-2</v>
      </c>
      <c r="FU158" s="7">
        <v>0.32203389830000001</v>
      </c>
      <c r="FV158" s="7">
        <v>0.62711864409999996</v>
      </c>
      <c r="FW158" s="7">
        <v>0</v>
      </c>
      <c r="FX158" s="7">
        <v>0.6949152542</v>
      </c>
      <c r="FY158" s="7">
        <v>0.74576271189999999</v>
      </c>
      <c r="FZ158" s="7">
        <v>0.44067796609999998</v>
      </c>
      <c r="GA158" s="7">
        <v>0.23728813560000001</v>
      </c>
      <c r="GB158" s="7">
        <v>0.16949152540000001</v>
      </c>
      <c r="GC158" s="7">
        <v>0.38983050850000001</v>
      </c>
      <c r="GD158" s="7">
        <v>0</v>
      </c>
      <c r="GE158" s="7">
        <v>1.6949152499999998E-2</v>
      </c>
      <c r="GF158" s="7">
        <v>8.4745762700000005E-2</v>
      </c>
      <c r="GG158" s="7">
        <v>6.7796610199999996E-2</v>
      </c>
      <c r="GH158" s="7">
        <v>6.7796610199999996E-2</v>
      </c>
      <c r="GI158" s="7">
        <v>8.4745762700000005E-2</v>
      </c>
      <c r="GJ158" s="7">
        <v>0</v>
      </c>
      <c r="GK158" s="7">
        <v>0</v>
      </c>
      <c r="GL158" s="7">
        <v>0</v>
      </c>
      <c r="GM158" s="7">
        <v>0</v>
      </c>
      <c r="GN158" s="7">
        <v>0</v>
      </c>
      <c r="GO158" s="7">
        <v>1.6949152499999998E-2</v>
      </c>
      <c r="GP158" s="7">
        <v>3.3898305099999998E-2</v>
      </c>
      <c r="GQ158" s="7">
        <v>0</v>
      </c>
      <c r="GR158" s="7">
        <v>0</v>
      </c>
      <c r="GS158" s="7">
        <v>0.16949152540000001</v>
      </c>
      <c r="GT158" s="7">
        <v>0.10169491529999999</v>
      </c>
      <c r="GU158" s="7">
        <v>0.20338983050000001</v>
      </c>
      <c r="GV158" s="7">
        <v>0.186440678</v>
      </c>
      <c r="GW158" s="7">
        <v>0.13559322030000001</v>
      </c>
      <c r="GX158" s="7">
        <v>0.16949152540000001</v>
      </c>
      <c r="GY158" s="7">
        <v>0.79661016949999996</v>
      </c>
      <c r="GZ158" s="7">
        <v>0.86440677970000002</v>
      </c>
      <c r="HA158" s="7">
        <v>0.67796610170000005</v>
      </c>
      <c r="HB158" s="7">
        <v>0.72881355930000002</v>
      </c>
      <c r="HC158" s="7">
        <v>0.81355932200000003</v>
      </c>
      <c r="HD158" s="7">
        <v>0.79661016949999996</v>
      </c>
      <c r="HE158" s="7">
        <v>0</v>
      </c>
      <c r="HF158" s="7">
        <v>0</v>
      </c>
      <c r="HG158" s="7">
        <v>5.08474576E-2</v>
      </c>
      <c r="HH158" s="7">
        <v>1.6949152499999998E-2</v>
      </c>
      <c r="HI158" s="7">
        <v>1.6949152499999998E-2</v>
      </c>
      <c r="HJ158" s="7">
        <v>0</v>
      </c>
      <c r="HK158" s="7">
        <v>3.3898305099999998E-2</v>
      </c>
      <c r="HL158" s="7">
        <v>3.3898305099999998E-2</v>
      </c>
      <c r="HM158" s="7">
        <v>5.08474576E-2</v>
      </c>
      <c r="HN158" s="7">
        <v>3.3898305099999998E-2</v>
      </c>
      <c r="HO158" s="7">
        <v>3.3898305099999998E-2</v>
      </c>
      <c r="HP158" s="7">
        <v>3.3898305099999998E-2</v>
      </c>
      <c r="HQ158" s="7">
        <v>0</v>
      </c>
      <c r="HR158" s="7">
        <v>0</v>
      </c>
      <c r="HS158" s="7">
        <v>0</v>
      </c>
      <c r="HT158" s="7">
        <v>0</v>
      </c>
      <c r="HU158" s="7">
        <v>0</v>
      </c>
      <c r="HV158" s="7">
        <v>0</v>
      </c>
      <c r="HW158" s="7">
        <v>0</v>
      </c>
      <c r="HX158" s="7">
        <v>0</v>
      </c>
      <c r="HY158" s="7">
        <v>0</v>
      </c>
      <c r="HZ158" s="7">
        <v>1.6949152499999998E-2</v>
      </c>
      <c r="IA158" s="7">
        <v>0</v>
      </c>
      <c r="IB158" s="7">
        <v>0</v>
      </c>
      <c r="IC158" s="7">
        <v>0</v>
      </c>
      <c r="ID158" s="7">
        <v>0.1186440678</v>
      </c>
      <c r="IE158" s="7">
        <v>1.6949152499999998E-2</v>
      </c>
      <c r="IF158" s="7">
        <v>0</v>
      </c>
      <c r="IG158" s="7">
        <v>5.08474576E-2</v>
      </c>
      <c r="IH158" s="7">
        <v>0.16949152540000001</v>
      </c>
      <c r="II158" s="7">
        <v>0.98305084750000005</v>
      </c>
      <c r="IJ158" s="7">
        <v>1</v>
      </c>
      <c r="IK158" s="7">
        <v>0.94915254240000002</v>
      </c>
      <c r="IL158" s="7">
        <v>0.6949152542</v>
      </c>
      <c r="IM158" s="7">
        <v>0</v>
      </c>
      <c r="IN158" s="7">
        <v>0</v>
      </c>
      <c r="IO158" s="7">
        <v>0</v>
      </c>
      <c r="IP158" s="7">
        <v>0</v>
      </c>
      <c r="IQ158" s="7">
        <v>3.9830508474999999</v>
      </c>
      <c r="IR158" s="7">
        <v>4</v>
      </c>
      <c r="IS158" s="7">
        <v>3.9491525423999998</v>
      </c>
      <c r="IT158" s="7">
        <v>3.5423728814</v>
      </c>
      <c r="IU158" s="7" t="s">
        <v>1099</v>
      </c>
      <c r="IV158" s="7">
        <v>50</v>
      </c>
      <c r="IW158" s="7">
        <v>59</v>
      </c>
      <c r="IX158" s="7">
        <v>69</v>
      </c>
      <c r="IY158" s="7">
        <v>139</v>
      </c>
    </row>
    <row r="159" spans="1:259" x14ac:dyDescent="0.25">
      <c r="A159" s="7">
        <v>609713</v>
      </c>
      <c r="B159" s="7" t="s">
        <v>347</v>
      </c>
      <c r="D159" s="7" t="s">
        <v>98</v>
      </c>
      <c r="E159" s="7" t="s">
        <v>53</v>
      </c>
      <c r="M159" s="7" t="s">
        <v>50</v>
      </c>
      <c r="N159" s="7">
        <v>0.1416430595</v>
      </c>
      <c r="O159" s="7">
        <v>1</v>
      </c>
      <c r="P159" s="7">
        <v>1</v>
      </c>
      <c r="Q159" s="7">
        <v>0</v>
      </c>
      <c r="R159" s="7">
        <v>1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1</v>
      </c>
      <c r="AX159" s="7">
        <v>1</v>
      </c>
      <c r="AY159" s="7">
        <v>1</v>
      </c>
      <c r="AZ159" s="7">
        <v>1</v>
      </c>
      <c r="BA159" s="7">
        <v>1</v>
      </c>
      <c r="BB159" s="7">
        <v>1</v>
      </c>
      <c r="BC159" s="7">
        <v>4</v>
      </c>
      <c r="BD159" s="7">
        <v>4</v>
      </c>
      <c r="BE159" s="7">
        <v>4</v>
      </c>
      <c r="BF159" s="7">
        <v>4</v>
      </c>
      <c r="BG159" s="7">
        <v>4</v>
      </c>
      <c r="BH159" s="7">
        <v>4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1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0</v>
      </c>
      <c r="BX159" s="7">
        <v>1</v>
      </c>
      <c r="BY159" s="7">
        <v>0</v>
      </c>
      <c r="BZ159" s="7">
        <v>0</v>
      </c>
      <c r="CA159" s="7">
        <v>4</v>
      </c>
      <c r="CB159" s="7">
        <v>4</v>
      </c>
      <c r="CC159" s="7">
        <v>4</v>
      </c>
      <c r="CD159" s="7">
        <v>4</v>
      </c>
      <c r="CE159" s="7">
        <v>4</v>
      </c>
      <c r="CF159" s="7">
        <v>3</v>
      </c>
      <c r="CG159" s="7">
        <v>2</v>
      </c>
      <c r="CH159" s="7">
        <v>1</v>
      </c>
      <c r="CI159" s="7">
        <v>4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1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0</v>
      </c>
      <c r="DB159" s="7">
        <v>1</v>
      </c>
      <c r="DC159" s="7">
        <v>1</v>
      </c>
      <c r="DD159" s="7">
        <v>1</v>
      </c>
      <c r="DE159" s="7">
        <v>1</v>
      </c>
      <c r="DF159" s="7">
        <v>1</v>
      </c>
      <c r="DG159" s="7">
        <v>0</v>
      </c>
      <c r="DH159" s="7">
        <v>0</v>
      </c>
      <c r="DI159" s="7">
        <v>0</v>
      </c>
      <c r="DJ159" s="7">
        <v>1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  <c r="DS159" s="7">
        <v>1</v>
      </c>
      <c r="DT159" s="7">
        <v>0</v>
      </c>
      <c r="DU159" s="7">
        <v>0</v>
      </c>
      <c r="DV159" s="7">
        <v>0</v>
      </c>
      <c r="DW159" s="7">
        <v>0</v>
      </c>
      <c r="DX159" s="7">
        <v>0</v>
      </c>
      <c r="DY159" s="7">
        <v>0</v>
      </c>
      <c r="DZ159" s="7">
        <v>0</v>
      </c>
      <c r="EA159" s="7">
        <v>0</v>
      </c>
      <c r="EB159" s="7">
        <v>0</v>
      </c>
      <c r="EC159" s="7">
        <v>0</v>
      </c>
      <c r="ED159" s="7">
        <v>0</v>
      </c>
      <c r="EE159" s="7">
        <v>0</v>
      </c>
      <c r="EF159" s="7">
        <v>0</v>
      </c>
      <c r="EG159" s="7">
        <v>0</v>
      </c>
      <c r="EH159" s="7">
        <v>0</v>
      </c>
      <c r="EI159" s="7">
        <v>1</v>
      </c>
      <c r="EJ159" s="7">
        <v>0</v>
      </c>
      <c r="EK159" s="7">
        <v>0</v>
      </c>
      <c r="EL159" s="7">
        <v>1</v>
      </c>
      <c r="EM159" s="7">
        <v>1</v>
      </c>
      <c r="EN159" s="7">
        <v>1</v>
      </c>
      <c r="EO159" s="7">
        <v>1</v>
      </c>
      <c r="EP159" s="7">
        <v>1</v>
      </c>
      <c r="EQ159" s="7">
        <v>1</v>
      </c>
      <c r="ER159" s="7">
        <v>0</v>
      </c>
      <c r="ES159" s="7">
        <v>1</v>
      </c>
      <c r="ET159" s="7">
        <v>0</v>
      </c>
      <c r="EU159" s="7">
        <v>0</v>
      </c>
      <c r="EV159" s="7">
        <v>0</v>
      </c>
      <c r="EW159" s="7">
        <v>0</v>
      </c>
      <c r="EX159" s="7">
        <v>0</v>
      </c>
      <c r="EY159" s="7">
        <v>0</v>
      </c>
      <c r="EZ159" s="7">
        <v>0</v>
      </c>
      <c r="FA159" s="7">
        <v>0</v>
      </c>
      <c r="FB159" s="7">
        <v>0</v>
      </c>
      <c r="FC159" s="7">
        <v>0</v>
      </c>
      <c r="FD159" s="7">
        <v>4</v>
      </c>
      <c r="FE159" s="7">
        <v>4</v>
      </c>
      <c r="FF159" s="7">
        <v>4</v>
      </c>
      <c r="FG159" s="7">
        <v>4</v>
      </c>
      <c r="FH159" s="7">
        <v>4</v>
      </c>
      <c r="FI159" s="7">
        <v>4</v>
      </c>
      <c r="FJ159" s="7">
        <v>3</v>
      </c>
      <c r="FK159" s="7">
        <v>4</v>
      </c>
      <c r="FL159" s="7">
        <v>1</v>
      </c>
      <c r="FM159" s="7">
        <v>0</v>
      </c>
      <c r="FN159" s="7">
        <v>0</v>
      </c>
      <c r="FO159" s="7">
        <v>0</v>
      </c>
      <c r="FP159" s="7">
        <v>0</v>
      </c>
      <c r="FQ159" s="7">
        <v>0</v>
      </c>
      <c r="FR159" s="7">
        <v>0</v>
      </c>
      <c r="FS159" s="7">
        <v>1</v>
      </c>
      <c r="FT159" s="7">
        <v>0</v>
      </c>
      <c r="FU159" s="7">
        <v>0</v>
      </c>
      <c r="FV159" s="7">
        <v>0</v>
      </c>
      <c r="FW159" s="7">
        <v>0</v>
      </c>
      <c r="FX159" s="7">
        <v>1</v>
      </c>
      <c r="FY159" s="7">
        <v>1</v>
      </c>
      <c r="FZ159" s="7">
        <v>0</v>
      </c>
      <c r="GA159" s="7">
        <v>0</v>
      </c>
      <c r="GB159" s="7">
        <v>0</v>
      </c>
      <c r="GC159" s="7">
        <v>1</v>
      </c>
      <c r="GD159" s="7">
        <v>0</v>
      </c>
      <c r="GE159" s="7">
        <v>0</v>
      </c>
      <c r="GF159" s="7">
        <v>0</v>
      </c>
      <c r="GG159" s="7">
        <v>0</v>
      </c>
      <c r="GH159" s="7">
        <v>0</v>
      </c>
      <c r="GI159" s="7">
        <v>0</v>
      </c>
      <c r="GJ159" s="7">
        <v>0</v>
      </c>
      <c r="GK159" s="7">
        <v>0</v>
      </c>
      <c r="GL159" s="7">
        <v>0</v>
      </c>
      <c r="GM159" s="7">
        <v>0</v>
      </c>
      <c r="GN159" s="7">
        <v>0</v>
      </c>
      <c r="GO159" s="7">
        <v>0</v>
      </c>
      <c r="GP159" s="7">
        <v>0</v>
      </c>
      <c r="GQ159" s="7">
        <v>0</v>
      </c>
      <c r="GR159" s="7">
        <v>0</v>
      </c>
      <c r="GS159" s="7">
        <v>0</v>
      </c>
      <c r="GT159" s="7">
        <v>0</v>
      </c>
      <c r="GU159" s="7">
        <v>0</v>
      </c>
      <c r="GV159" s="7">
        <v>0</v>
      </c>
      <c r="GW159" s="7">
        <v>0</v>
      </c>
      <c r="GX159" s="7">
        <v>0</v>
      </c>
      <c r="GY159" s="7">
        <v>0</v>
      </c>
      <c r="GZ159" s="7">
        <v>1</v>
      </c>
      <c r="HA159" s="7">
        <v>1</v>
      </c>
      <c r="HB159" s="7">
        <v>1</v>
      </c>
      <c r="HC159" s="7">
        <v>1</v>
      </c>
      <c r="HD159" s="7">
        <v>1</v>
      </c>
      <c r="HE159" s="7">
        <v>1</v>
      </c>
      <c r="HF159" s="7">
        <v>0</v>
      </c>
      <c r="HG159" s="7">
        <v>0</v>
      </c>
      <c r="HH159" s="7">
        <v>0</v>
      </c>
      <c r="HI159" s="7">
        <v>0</v>
      </c>
      <c r="HJ159" s="7">
        <v>0</v>
      </c>
      <c r="HK159" s="7">
        <v>0</v>
      </c>
      <c r="HL159" s="7">
        <v>0</v>
      </c>
      <c r="HM159" s="7">
        <v>0</v>
      </c>
      <c r="HN159" s="7">
        <v>0</v>
      </c>
      <c r="HO159" s="7">
        <v>0</v>
      </c>
      <c r="HP159" s="7">
        <v>0</v>
      </c>
      <c r="HQ159" s="7">
        <v>0</v>
      </c>
      <c r="HR159" s="7">
        <v>0</v>
      </c>
      <c r="HS159" s="7">
        <v>0</v>
      </c>
      <c r="HT159" s="7">
        <v>0</v>
      </c>
      <c r="HU159" s="7">
        <v>0</v>
      </c>
      <c r="HV159" s="7">
        <v>0</v>
      </c>
      <c r="HW159" s="7">
        <v>0</v>
      </c>
      <c r="HX159" s="7">
        <v>0</v>
      </c>
      <c r="HY159" s="7">
        <v>0</v>
      </c>
      <c r="HZ159" s="7">
        <v>1</v>
      </c>
      <c r="IA159" s="7">
        <v>0</v>
      </c>
      <c r="IB159" s="7">
        <v>0</v>
      </c>
      <c r="IC159" s="7">
        <v>0</v>
      </c>
      <c r="ID159" s="7">
        <v>0</v>
      </c>
      <c r="IE159" s="7">
        <v>0</v>
      </c>
      <c r="IF159" s="7">
        <v>1</v>
      </c>
      <c r="IG159" s="7">
        <v>0</v>
      </c>
      <c r="IH159" s="7">
        <v>0</v>
      </c>
      <c r="II159" s="7">
        <v>1</v>
      </c>
      <c r="IJ159" s="7">
        <v>0</v>
      </c>
      <c r="IK159" s="7">
        <v>1</v>
      </c>
      <c r="IL159" s="7">
        <v>0</v>
      </c>
      <c r="IM159" s="7">
        <v>0</v>
      </c>
      <c r="IN159" s="7">
        <v>0</v>
      </c>
      <c r="IO159" s="7">
        <v>0</v>
      </c>
      <c r="IP159" s="7">
        <v>0</v>
      </c>
      <c r="IQ159" s="7">
        <v>4</v>
      </c>
      <c r="IR159" s="7">
        <v>3</v>
      </c>
      <c r="IS159" s="7">
        <v>4</v>
      </c>
      <c r="IT159" s="7">
        <v>1</v>
      </c>
      <c r="IU159" s="7" t="s">
        <v>1100</v>
      </c>
      <c r="IW159" s="7">
        <v>1</v>
      </c>
      <c r="IX159" s="7">
        <v>1</v>
      </c>
      <c r="IY159" s="7">
        <v>706</v>
      </c>
    </row>
    <row r="160" spans="1:259" x14ac:dyDescent="0.25">
      <c r="A160" s="7">
        <v>609715</v>
      </c>
      <c r="B160" s="7" t="s">
        <v>372</v>
      </c>
      <c r="D160" s="7" t="s">
        <v>86</v>
      </c>
      <c r="E160" s="7" t="s">
        <v>53</v>
      </c>
      <c r="M160" s="7" t="s">
        <v>50</v>
      </c>
      <c r="N160" s="7">
        <v>6.3450445726</v>
      </c>
      <c r="O160" s="7">
        <v>91</v>
      </c>
      <c r="P160" s="7">
        <v>91</v>
      </c>
      <c r="Q160" s="7">
        <v>3</v>
      </c>
      <c r="R160" s="7">
        <v>1</v>
      </c>
      <c r="S160" s="7">
        <v>12</v>
      </c>
      <c r="T160" s="7">
        <v>69</v>
      </c>
      <c r="U160" s="7">
        <v>0</v>
      </c>
      <c r="V160" s="7">
        <v>0</v>
      </c>
      <c r="W160" s="7">
        <v>1</v>
      </c>
      <c r="X160" s="7">
        <v>3</v>
      </c>
      <c r="Y160" s="7">
        <v>0</v>
      </c>
      <c r="Z160" s="7">
        <v>0</v>
      </c>
      <c r="AA160" s="7">
        <v>1.0989011E-2</v>
      </c>
      <c r="AB160" s="7">
        <v>2.1978022E-2</v>
      </c>
      <c r="AC160" s="7">
        <v>3.2967033E-2</v>
      </c>
      <c r="AD160" s="7">
        <v>6.5934065900000005E-2</v>
      </c>
      <c r="AE160" s="7">
        <v>8.7912087900000005E-2</v>
      </c>
      <c r="AF160" s="7">
        <v>6.5934065900000005E-2</v>
      </c>
      <c r="AG160" s="7">
        <v>0.1098901099</v>
      </c>
      <c r="AH160" s="7">
        <v>0.1208791209</v>
      </c>
      <c r="AI160" s="7">
        <v>0.1098901099</v>
      </c>
      <c r="AJ160" s="7">
        <v>0.1978021978</v>
      </c>
      <c r="AK160" s="7">
        <v>0.42857142860000003</v>
      </c>
      <c r="AL160" s="7">
        <v>0.37362637360000001</v>
      </c>
      <c r="AM160" s="7">
        <v>0.47252747249999999</v>
      </c>
      <c r="AN160" s="7">
        <v>0.31868131869999999</v>
      </c>
      <c r="AO160" s="7">
        <v>0.50549450549999997</v>
      </c>
      <c r="AP160" s="7">
        <v>0.39560439559999999</v>
      </c>
      <c r="AQ160" s="7">
        <v>0</v>
      </c>
      <c r="AR160" s="7">
        <v>0</v>
      </c>
      <c r="AS160" s="7">
        <v>0</v>
      </c>
      <c r="AT160" s="7">
        <v>0</v>
      </c>
      <c r="AU160" s="7">
        <v>1.0989011E-2</v>
      </c>
      <c r="AV160" s="7">
        <v>1.0989011E-2</v>
      </c>
      <c r="AW160" s="7">
        <v>0.48351648349999998</v>
      </c>
      <c r="AX160" s="7">
        <v>0.56043956039999998</v>
      </c>
      <c r="AY160" s="7">
        <v>0.40659340659999998</v>
      </c>
      <c r="AZ160" s="7">
        <v>0.5384615385</v>
      </c>
      <c r="BA160" s="7">
        <v>0.34065934069999998</v>
      </c>
      <c r="BB160" s="7">
        <v>0.32967032969999999</v>
      </c>
      <c r="BC160" s="7">
        <v>3.3956043955999999</v>
      </c>
      <c r="BD160" s="7">
        <v>3.4945054944999998</v>
      </c>
      <c r="BE160" s="7">
        <v>3.2747252747000002</v>
      </c>
      <c r="BF160" s="7">
        <v>3.3736263736000001</v>
      </c>
      <c r="BG160" s="7">
        <v>3.1666666666999999</v>
      </c>
      <c r="BH160" s="7">
        <v>3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2.1978022E-2</v>
      </c>
      <c r="BO160" s="7">
        <v>9.8901098899999998E-2</v>
      </c>
      <c r="BP160" s="7">
        <v>0.20879120879999999</v>
      </c>
      <c r="BQ160" s="7">
        <v>6.5934065900000005E-2</v>
      </c>
      <c r="BR160" s="7">
        <v>4.3956044E-2</v>
      </c>
      <c r="BS160" s="7">
        <v>9.8901098899999998E-2</v>
      </c>
      <c r="BT160" s="7">
        <v>0.1208791209</v>
      </c>
      <c r="BU160" s="7">
        <v>0.13186813189999999</v>
      </c>
      <c r="BV160" s="7">
        <v>8.7912087900000005E-2</v>
      </c>
      <c r="BW160" s="7">
        <v>0.1208791209</v>
      </c>
      <c r="BX160" s="7">
        <v>0.21978021980000001</v>
      </c>
      <c r="BY160" s="7">
        <v>0.21978021980000001</v>
      </c>
      <c r="BZ160" s="7">
        <v>0.20879120879999999</v>
      </c>
      <c r="CA160" s="7">
        <v>3.6</v>
      </c>
      <c r="CB160" s="7">
        <v>3.3736263736000001</v>
      </c>
      <c r="CC160" s="7">
        <v>3.4</v>
      </c>
      <c r="CD160" s="7">
        <v>3.4111111110999999</v>
      </c>
      <c r="CE160" s="7">
        <v>3.4285714286000002</v>
      </c>
      <c r="CF160" s="7">
        <v>3.3516483516000002</v>
      </c>
      <c r="CG160" s="7">
        <v>3</v>
      </c>
      <c r="CH160" s="7">
        <v>2.6923076923</v>
      </c>
      <c r="CI160" s="7">
        <v>3.0769230769</v>
      </c>
      <c r="CJ160" s="7">
        <v>0.3076923077</v>
      </c>
      <c r="CK160" s="7">
        <v>0.42857142860000003</v>
      </c>
      <c r="CL160" s="7">
        <v>0.35164835160000002</v>
      </c>
      <c r="CM160" s="7">
        <v>0.31868131869999999</v>
      </c>
      <c r="CN160" s="7">
        <v>0.39560439559999999</v>
      </c>
      <c r="CO160" s="7">
        <v>0.34065934069999998</v>
      </c>
      <c r="CP160" s="7">
        <v>0.25274725269999998</v>
      </c>
      <c r="CQ160" s="7">
        <v>0.2417582418</v>
      </c>
      <c r="CR160" s="7">
        <v>0.3076923077</v>
      </c>
      <c r="CS160" s="7">
        <v>1.0989011E-2</v>
      </c>
      <c r="CT160" s="7">
        <v>0</v>
      </c>
      <c r="CU160" s="7">
        <v>1.0989011E-2</v>
      </c>
      <c r="CV160" s="7">
        <v>1.0989011E-2</v>
      </c>
      <c r="CW160" s="7">
        <v>0</v>
      </c>
      <c r="CX160" s="7">
        <v>0</v>
      </c>
      <c r="CY160" s="7">
        <v>1.0989011E-2</v>
      </c>
      <c r="CZ160" s="7">
        <v>0</v>
      </c>
      <c r="DA160" s="7">
        <v>0</v>
      </c>
      <c r="DB160" s="7">
        <v>0.63736263739999999</v>
      </c>
      <c r="DC160" s="7">
        <v>0.47252747249999999</v>
      </c>
      <c r="DD160" s="7">
        <v>0.51648351650000002</v>
      </c>
      <c r="DE160" s="7">
        <v>0.5384615385</v>
      </c>
      <c r="DF160" s="7">
        <v>0.51648351650000002</v>
      </c>
      <c r="DG160" s="7">
        <v>0.51648351650000002</v>
      </c>
      <c r="DH160" s="7">
        <v>0.41758241759999998</v>
      </c>
      <c r="DI160" s="7">
        <v>0.32967032969999999</v>
      </c>
      <c r="DJ160" s="7">
        <v>0.41758241759999998</v>
      </c>
      <c r="DK160" s="7">
        <v>0.1868131868</v>
      </c>
      <c r="DL160" s="7">
        <v>2.1978022E-2</v>
      </c>
      <c r="DM160" s="7">
        <v>0</v>
      </c>
      <c r="DN160" s="7">
        <v>0</v>
      </c>
      <c r="DO160" s="7">
        <v>0</v>
      </c>
      <c r="DP160" s="7">
        <v>2.1978022E-2</v>
      </c>
      <c r="DQ160" s="7">
        <v>5.4945054899999998E-2</v>
      </c>
      <c r="DR160" s="7">
        <v>1.0989011E-2</v>
      </c>
      <c r="DS160" s="7">
        <v>3.2967033E-2</v>
      </c>
      <c r="DT160" s="7">
        <v>0.27472527470000002</v>
      </c>
      <c r="DU160" s="7">
        <v>0.1208791209</v>
      </c>
      <c r="DV160" s="7">
        <v>0.1098901099</v>
      </c>
      <c r="DW160" s="7">
        <v>0.1208791209</v>
      </c>
      <c r="DX160" s="7">
        <v>9.8901098899999998E-2</v>
      </c>
      <c r="DY160" s="7">
        <v>0.14285714290000001</v>
      </c>
      <c r="DZ160" s="7">
        <v>0.17582417580000001</v>
      </c>
      <c r="EA160" s="7">
        <v>0.14285714290000001</v>
      </c>
      <c r="EB160" s="7">
        <v>0.16483516479999999</v>
      </c>
      <c r="EC160" s="7">
        <v>0.28571428570000001</v>
      </c>
      <c r="ED160" s="7">
        <v>0.40659340659999998</v>
      </c>
      <c r="EE160" s="7">
        <v>0.42857142860000003</v>
      </c>
      <c r="EF160" s="7">
        <v>0.43956043960000002</v>
      </c>
      <c r="EG160" s="7">
        <v>0.37362637360000001</v>
      </c>
      <c r="EH160" s="7">
        <v>0.39560439559999999</v>
      </c>
      <c r="EI160" s="7">
        <v>0.36263736260000001</v>
      </c>
      <c r="EJ160" s="7">
        <v>0.34065934069999998</v>
      </c>
      <c r="EK160" s="7">
        <v>0.39560439559999999</v>
      </c>
      <c r="EL160" s="7">
        <v>0.2417582418</v>
      </c>
      <c r="EM160" s="7">
        <v>0.4505494505</v>
      </c>
      <c r="EN160" s="7">
        <v>0.4615384615</v>
      </c>
      <c r="EO160" s="7">
        <v>0.43956043960000002</v>
      </c>
      <c r="EP160" s="7">
        <v>0.52747252749999995</v>
      </c>
      <c r="EQ160" s="7">
        <v>0.43956043960000002</v>
      </c>
      <c r="ER160" s="7">
        <v>0.40659340659999998</v>
      </c>
      <c r="ES160" s="7">
        <v>0.50549450549999997</v>
      </c>
      <c r="ET160" s="7">
        <v>0.39560439559999999</v>
      </c>
      <c r="EU160" s="7">
        <v>1.0989011E-2</v>
      </c>
      <c r="EV160" s="7">
        <v>0</v>
      </c>
      <c r="EW160" s="7">
        <v>0</v>
      </c>
      <c r="EX160" s="7">
        <v>0</v>
      </c>
      <c r="EY160" s="7">
        <v>0</v>
      </c>
      <c r="EZ160" s="7">
        <v>0</v>
      </c>
      <c r="FA160" s="7">
        <v>0</v>
      </c>
      <c r="FB160" s="7">
        <v>0</v>
      </c>
      <c r="FC160" s="7">
        <v>1.0989011E-2</v>
      </c>
      <c r="FD160" s="7">
        <v>2.5888888889000001</v>
      </c>
      <c r="FE160" s="7">
        <v>3.2857142857000001</v>
      </c>
      <c r="FF160" s="7">
        <v>3.3516483516000002</v>
      </c>
      <c r="FG160" s="7">
        <v>3.3186813186999999</v>
      </c>
      <c r="FH160" s="7">
        <v>3.4285714286000002</v>
      </c>
      <c r="FI160" s="7">
        <v>3.2527472526999999</v>
      </c>
      <c r="FJ160" s="7">
        <v>3.1208791209000002</v>
      </c>
      <c r="FK160" s="7">
        <v>3.3406593406999998</v>
      </c>
      <c r="FL160" s="7">
        <v>3.1666666666999999</v>
      </c>
      <c r="FM160" s="7">
        <v>1.0989011E-2</v>
      </c>
      <c r="FN160" s="7">
        <v>0</v>
      </c>
      <c r="FO160" s="7">
        <v>1.0989011E-2</v>
      </c>
      <c r="FP160" s="7">
        <v>1.0989011E-2</v>
      </c>
      <c r="FQ160" s="7">
        <v>0.1098901099</v>
      </c>
      <c r="FR160" s="7">
        <v>5.4945054899999998E-2</v>
      </c>
      <c r="FS160" s="7">
        <v>7.6923076899999998E-2</v>
      </c>
      <c r="FT160" s="7">
        <v>0.1978021978</v>
      </c>
      <c r="FU160" s="7">
        <v>0.14285714290000001</v>
      </c>
      <c r="FV160" s="7">
        <v>0.3846153846</v>
      </c>
      <c r="FW160" s="7">
        <v>0</v>
      </c>
      <c r="FX160" s="7">
        <v>0.56043956039999998</v>
      </c>
      <c r="FY160" s="7">
        <v>0.56043956039999998</v>
      </c>
      <c r="FZ160" s="7">
        <v>0.35164835160000002</v>
      </c>
      <c r="GA160" s="7">
        <v>0.1868131868</v>
      </c>
      <c r="GB160" s="7">
        <v>0.14285714290000001</v>
      </c>
      <c r="GC160" s="7">
        <v>0.2417582418</v>
      </c>
      <c r="GD160" s="7">
        <v>0.1208791209</v>
      </c>
      <c r="GE160" s="7">
        <v>0.13186813189999999</v>
      </c>
      <c r="GF160" s="7">
        <v>0.14285714290000001</v>
      </c>
      <c r="GG160" s="7">
        <v>9.8901098899999998E-2</v>
      </c>
      <c r="GH160" s="7">
        <v>0.1098901099</v>
      </c>
      <c r="GI160" s="7">
        <v>0.20879120879999999</v>
      </c>
      <c r="GJ160" s="7">
        <v>3.2967033E-2</v>
      </c>
      <c r="GK160" s="7">
        <v>5.4945054899999998E-2</v>
      </c>
      <c r="GL160" s="7">
        <v>5.4945054899999998E-2</v>
      </c>
      <c r="GM160" s="7">
        <v>5.4945054899999998E-2</v>
      </c>
      <c r="GN160" s="7">
        <v>2.1978022E-2</v>
      </c>
      <c r="GO160" s="7">
        <v>5.4945054899999998E-2</v>
      </c>
      <c r="GP160" s="7">
        <v>4.3956044E-2</v>
      </c>
      <c r="GQ160" s="7">
        <v>0.25274725269999998</v>
      </c>
      <c r="GR160" s="7">
        <v>0.1208791209</v>
      </c>
      <c r="GS160" s="7">
        <v>0.47252747249999999</v>
      </c>
      <c r="GT160" s="7">
        <v>0.49450549449999998</v>
      </c>
      <c r="GU160" s="7">
        <v>0.48351648349999998</v>
      </c>
      <c r="GV160" s="7">
        <v>0.47252747249999999</v>
      </c>
      <c r="GW160" s="7">
        <v>0.31868131869999999</v>
      </c>
      <c r="GX160" s="7">
        <v>0.47252747249999999</v>
      </c>
      <c r="GY160" s="7">
        <v>0.27472527470000002</v>
      </c>
      <c r="GZ160" s="7">
        <v>0.35164835160000002</v>
      </c>
      <c r="HA160" s="7">
        <v>0.34065934069999998</v>
      </c>
      <c r="HB160" s="7">
        <v>0.37362637360000001</v>
      </c>
      <c r="HC160" s="7">
        <v>0.1868131868</v>
      </c>
      <c r="HD160" s="7">
        <v>0.28571428570000001</v>
      </c>
      <c r="HE160" s="7">
        <v>0.1868131868</v>
      </c>
      <c r="HF160" s="7">
        <v>0.1208791209</v>
      </c>
      <c r="HG160" s="7">
        <v>0.1208791209</v>
      </c>
      <c r="HH160" s="7">
        <v>0.1098901099</v>
      </c>
      <c r="HI160" s="7">
        <v>0.2417582418</v>
      </c>
      <c r="HJ160" s="7">
        <v>0.1098901099</v>
      </c>
      <c r="HK160" s="7">
        <v>1.0989011E-2</v>
      </c>
      <c r="HL160" s="7">
        <v>1.0989011E-2</v>
      </c>
      <c r="HM160" s="7">
        <v>0</v>
      </c>
      <c r="HN160" s="7">
        <v>0</v>
      </c>
      <c r="HO160" s="7">
        <v>0</v>
      </c>
      <c r="HP160" s="7">
        <v>1.0989011E-2</v>
      </c>
      <c r="HQ160" s="7">
        <v>0</v>
      </c>
      <c r="HR160" s="7">
        <v>0</v>
      </c>
      <c r="HS160" s="7">
        <v>0</v>
      </c>
      <c r="HT160" s="7">
        <v>0</v>
      </c>
      <c r="HU160" s="7">
        <v>0</v>
      </c>
      <c r="HV160" s="7">
        <v>0</v>
      </c>
      <c r="HW160" s="7">
        <v>3.2967033E-2</v>
      </c>
      <c r="HX160" s="7">
        <v>0</v>
      </c>
      <c r="HY160" s="7">
        <v>1.0989011E-2</v>
      </c>
      <c r="HZ160" s="7">
        <v>4.3956044E-2</v>
      </c>
      <c r="IA160" s="7">
        <v>0.1208791209</v>
      </c>
      <c r="IB160" s="7">
        <v>9.8901098899999998E-2</v>
      </c>
      <c r="IC160" s="7">
        <v>0.1868131868</v>
      </c>
      <c r="ID160" s="7">
        <v>0.2307692308</v>
      </c>
      <c r="IE160" s="7">
        <v>0.57142857140000003</v>
      </c>
      <c r="IF160" s="7">
        <v>0.4615384615</v>
      </c>
      <c r="IG160" s="7">
        <v>0.43956043960000002</v>
      </c>
      <c r="IH160" s="7">
        <v>0.42857142860000003</v>
      </c>
      <c r="II160" s="7">
        <v>0.26373626369999997</v>
      </c>
      <c r="IJ160" s="7">
        <v>0.42857142860000003</v>
      </c>
      <c r="IK160" s="7">
        <v>0.35164835160000002</v>
      </c>
      <c r="IL160" s="7">
        <v>0.28571428570000001</v>
      </c>
      <c r="IM160" s="7">
        <v>1.0989011E-2</v>
      </c>
      <c r="IN160" s="7">
        <v>1.0989011E-2</v>
      </c>
      <c r="IO160" s="7">
        <v>1.0989011E-2</v>
      </c>
      <c r="IP160" s="7">
        <v>1.0989011E-2</v>
      </c>
      <c r="IQ160" s="7">
        <v>3.0777777778000002</v>
      </c>
      <c r="IR160" s="7">
        <v>3.3333333333000001</v>
      </c>
      <c r="IS160" s="7">
        <v>3.1444444443999999</v>
      </c>
      <c r="IT160" s="7">
        <v>2.9666666667000001</v>
      </c>
      <c r="IU160" s="7" t="s">
        <v>1101</v>
      </c>
      <c r="IW160" s="7">
        <v>91</v>
      </c>
      <c r="IX160" s="7">
        <v>121</v>
      </c>
      <c r="IY160" s="7">
        <v>1907</v>
      </c>
    </row>
    <row r="161" spans="1:259" x14ac:dyDescent="0.25">
      <c r="A161" s="7">
        <v>609716</v>
      </c>
      <c r="B161" s="7" t="s">
        <v>373</v>
      </c>
      <c r="D161" s="7" t="s">
        <v>63</v>
      </c>
      <c r="E161" s="7" t="s">
        <v>53</v>
      </c>
      <c r="M161" s="7" t="s">
        <v>50</v>
      </c>
      <c r="N161" s="7">
        <v>8.1188118811999992</v>
      </c>
      <c r="O161" s="7">
        <v>30</v>
      </c>
      <c r="P161" s="7">
        <v>30</v>
      </c>
      <c r="Q161" s="7">
        <v>3</v>
      </c>
      <c r="R161" s="7">
        <v>4</v>
      </c>
      <c r="S161" s="7">
        <v>0</v>
      </c>
      <c r="T161" s="7">
        <v>22</v>
      </c>
      <c r="U161" s="7">
        <v>0</v>
      </c>
      <c r="V161" s="7">
        <v>0</v>
      </c>
      <c r="W161" s="7">
        <v>1</v>
      </c>
      <c r="X161" s="7">
        <v>0</v>
      </c>
      <c r="Y161" s="7">
        <v>0</v>
      </c>
      <c r="Z161" s="7">
        <v>3.3333333299999997E-2</v>
      </c>
      <c r="AA161" s="7">
        <v>0</v>
      </c>
      <c r="AB161" s="7">
        <v>0</v>
      </c>
      <c r="AC161" s="7">
        <v>0</v>
      </c>
      <c r="AD161" s="7">
        <v>6.6666666700000002E-2</v>
      </c>
      <c r="AE161" s="7">
        <v>0.2333333333</v>
      </c>
      <c r="AF161" s="7">
        <v>0.1333333333</v>
      </c>
      <c r="AG161" s="7">
        <v>3.3333333299999997E-2</v>
      </c>
      <c r="AH161" s="7">
        <v>0.1333333333</v>
      </c>
      <c r="AI161" s="7">
        <v>0.16666666669999999</v>
      </c>
      <c r="AJ161" s="7">
        <v>0.1</v>
      </c>
      <c r="AK161" s="7">
        <v>0.1</v>
      </c>
      <c r="AL161" s="7">
        <v>0.16666666669999999</v>
      </c>
      <c r="AM161" s="7">
        <v>0.3</v>
      </c>
      <c r="AN161" s="7">
        <v>0.2</v>
      </c>
      <c r="AO161" s="7">
        <v>0.2</v>
      </c>
      <c r="AP161" s="7">
        <v>0.2333333333</v>
      </c>
      <c r="AQ161" s="7">
        <v>0</v>
      </c>
      <c r="AR161" s="7">
        <v>3.3333333299999997E-2</v>
      </c>
      <c r="AS161" s="7">
        <v>3.3333333299999997E-2</v>
      </c>
      <c r="AT161" s="7">
        <v>3.3333333299999997E-2</v>
      </c>
      <c r="AU161" s="7">
        <v>3.3333333299999997E-2</v>
      </c>
      <c r="AV161" s="7">
        <v>3.3333333299999997E-2</v>
      </c>
      <c r="AW161" s="7">
        <v>0.66666666669999997</v>
      </c>
      <c r="AX161" s="7">
        <v>0.63333333329999997</v>
      </c>
      <c r="AY161" s="7">
        <v>0.63333333329999997</v>
      </c>
      <c r="AZ161" s="7">
        <v>0.63333333329999997</v>
      </c>
      <c r="BA161" s="7">
        <v>0.6</v>
      </c>
      <c r="BB161" s="7">
        <v>0.56666666669999999</v>
      </c>
      <c r="BC161" s="7">
        <v>3.4333333332999998</v>
      </c>
      <c r="BD161" s="7">
        <v>3.4482758621</v>
      </c>
      <c r="BE161" s="7">
        <v>3.6206896552000001</v>
      </c>
      <c r="BF161" s="7">
        <v>3.5172413793000001</v>
      </c>
      <c r="BG161" s="7">
        <v>3.4482758621</v>
      </c>
      <c r="BH161" s="7">
        <v>3.3448275862000001</v>
      </c>
      <c r="BI161" s="7">
        <v>0</v>
      </c>
      <c r="BJ161" s="7">
        <v>0</v>
      </c>
      <c r="BK161" s="7">
        <v>0</v>
      </c>
      <c r="BL161" s="7">
        <v>3.3333333299999997E-2</v>
      </c>
      <c r="BM161" s="7">
        <v>0</v>
      </c>
      <c r="BN161" s="7">
        <v>0</v>
      </c>
      <c r="BO161" s="7">
        <v>3.3333333299999997E-2</v>
      </c>
      <c r="BP161" s="7">
        <v>3.3333333299999997E-2</v>
      </c>
      <c r="BQ161" s="7">
        <v>3.3333333299999997E-2</v>
      </c>
      <c r="BR161" s="7">
        <v>6.6666666700000002E-2</v>
      </c>
      <c r="BS161" s="7">
        <v>6.6666666700000002E-2</v>
      </c>
      <c r="BT161" s="7">
        <v>0.1</v>
      </c>
      <c r="BU161" s="7">
        <v>6.6666666700000002E-2</v>
      </c>
      <c r="BV161" s="7">
        <v>0.1333333333</v>
      </c>
      <c r="BW161" s="7">
        <v>6.6666666700000002E-2</v>
      </c>
      <c r="BX161" s="7">
        <v>0.1333333333</v>
      </c>
      <c r="BY161" s="7">
        <v>0.1333333333</v>
      </c>
      <c r="BZ161" s="7">
        <v>0.1</v>
      </c>
      <c r="CA161" s="7">
        <v>3.6666666666999999</v>
      </c>
      <c r="CB161" s="7">
        <v>3.7</v>
      </c>
      <c r="CC161" s="7">
        <v>3.5333333332999999</v>
      </c>
      <c r="CD161" s="7">
        <v>3.5666666667000002</v>
      </c>
      <c r="CE161" s="7">
        <v>3.5666666667000002</v>
      </c>
      <c r="CF161" s="7">
        <v>3.6333333333</v>
      </c>
      <c r="CG161" s="7">
        <v>3.4333333332999998</v>
      </c>
      <c r="CH161" s="7">
        <v>3.5</v>
      </c>
      <c r="CI161" s="7">
        <v>3.5333333332999999</v>
      </c>
      <c r="CJ161" s="7">
        <v>0.2</v>
      </c>
      <c r="CK161" s="7">
        <v>0.16666666669999999</v>
      </c>
      <c r="CL161" s="7">
        <v>0.2666666667</v>
      </c>
      <c r="CM161" s="7">
        <v>0.2</v>
      </c>
      <c r="CN161" s="7">
        <v>0.16666666669999999</v>
      </c>
      <c r="CO161" s="7">
        <v>0.2333333333</v>
      </c>
      <c r="CP161" s="7">
        <v>0.2</v>
      </c>
      <c r="CQ161" s="7">
        <v>0.1333333333</v>
      </c>
      <c r="CR161" s="7">
        <v>0.16666666669999999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0.73333333329999995</v>
      </c>
      <c r="DC161" s="7">
        <v>0.76666666670000005</v>
      </c>
      <c r="DD161" s="7">
        <v>0.63333333329999997</v>
      </c>
      <c r="DE161" s="7">
        <v>0.7</v>
      </c>
      <c r="DF161" s="7">
        <v>0.7</v>
      </c>
      <c r="DG161" s="7">
        <v>0.7</v>
      </c>
      <c r="DH161" s="7">
        <v>0.63333333329999997</v>
      </c>
      <c r="DI161" s="7">
        <v>0.7</v>
      </c>
      <c r="DJ161" s="7">
        <v>0.7</v>
      </c>
      <c r="DK161" s="7">
        <v>0.16666666669999999</v>
      </c>
      <c r="DL161" s="7">
        <v>0</v>
      </c>
      <c r="DM161" s="7">
        <v>3.3333333299999997E-2</v>
      </c>
      <c r="DN161" s="7">
        <v>0</v>
      </c>
      <c r="DO161" s="7">
        <v>0</v>
      </c>
      <c r="DP161" s="7">
        <v>0</v>
      </c>
      <c r="DQ161" s="7">
        <v>0.1</v>
      </c>
      <c r="DR161" s="7">
        <v>3.3333333299999997E-2</v>
      </c>
      <c r="DS161" s="7">
        <v>0</v>
      </c>
      <c r="DT161" s="7">
        <v>0.2333333333</v>
      </c>
      <c r="DU161" s="7">
        <v>6.6666666700000002E-2</v>
      </c>
      <c r="DV161" s="7">
        <v>3.3333333299999997E-2</v>
      </c>
      <c r="DW161" s="7">
        <v>0.1</v>
      </c>
      <c r="DX161" s="7">
        <v>3.3333333299999997E-2</v>
      </c>
      <c r="DY161" s="7">
        <v>6.6666666700000002E-2</v>
      </c>
      <c r="DZ161" s="7">
        <v>6.6666666700000002E-2</v>
      </c>
      <c r="EA161" s="7">
        <v>3.3333333299999997E-2</v>
      </c>
      <c r="EB161" s="7">
        <v>6.6666666700000002E-2</v>
      </c>
      <c r="EC161" s="7">
        <v>0.3</v>
      </c>
      <c r="ED161" s="7">
        <v>0.4</v>
      </c>
      <c r="EE161" s="7">
        <v>0.4</v>
      </c>
      <c r="EF161" s="7">
        <v>0.2666666667</v>
      </c>
      <c r="EG161" s="7">
        <v>0.2666666667</v>
      </c>
      <c r="EH161" s="7">
        <v>0.3</v>
      </c>
      <c r="EI161" s="7">
        <v>0.33333333329999998</v>
      </c>
      <c r="EJ161" s="7">
        <v>0.33333333329999998</v>
      </c>
      <c r="EK161" s="7">
        <v>0.46666666670000001</v>
      </c>
      <c r="EL161" s="7">
        <v>0.3</v>
      </c>
      <c r="EM161" s="7">
        <v>0.53333333329999999</v>
      </c>
      <c r="EN161" s="7">
        <v>0.53333333329999999</v>
      </c>
      <c r="EO161" s="7">
        <v>0.63333333329999997</v>
      </c>
      <c r="EP161" s="7">
        <v>0.66666666669999997</v>
      </c>
      <c r="EQ161" s="7">
        <v>0.6</v>
      </c>
      <c r="ER161" s="7">
        <v>0.46666666670000001</v>
      </c>
      <c r="ES161" s="7">
        <v>0.56666666669999999</v>
      </c>
      <c r="ET161" s="7">
        <v>0.43333333330000001</v>
      </c>
      <c r="EU161" s="7">
        <v>0</v>
      </c>
      <c r="EV161" s="7">
        <v>0</v>
      </c>
      <c r="EW161" s="7">
        <v>0</v>
      </c>
      <c r="EX161" s="7">
        <v>0</v>
      </c>
      <c r="EY161" s="7">
        <v>3.3333333299999997E-2</v>
      </c>
      <c r="EZ161" s="7">
        <v>3.3333333299999997E-2</v>
      </c>
      <c r="FA161" s="7">
        <v>3.3333333299999997E-2</v>
      </c>
      <c r="FB161" s="7">
        <v>3.3333333299999997E-2</v>
      </c>
      <c r="FC161" s="7">
        <v>3.3333333299999997E-2</v>
      </c>
      <c r="FD161" s="7">
        <v>2.7333333333000001</v>
      </c>
      <c r="FE161" s="7">
        <v>3.4666666667000001</v>
      </c>
      <c r="FF161" s="7">
        <v>3.4333333332999998</v>
      </c>
      <c r="FG161" s="7">
        <v>3.5333333332999999</v>
      </c>
      <c r="FH161" s="7">
        <v>3.6551724137999999</v>
      </c>
      <c r="FI161" s="7">
        <v>3.5517241379</v>
      </c>
      <c r="FJ161" s="7">
        <v>3.2068965516999999</v>
      </c>
      <c r="FK161" s="7">
        <v>3.4827586206999999</v>
      </c>
      <c r="FL161" s="7">
        <v>3.3793103447999999</v>
      </c>
      <c r="FM161" s="7">
        <v>3.3333333299999997E-2</v>
      </c>
      <c r="FN161" s="7">
        <v>0</v>
      </c>
      <c r="FO161" s="7">
        <v>0</v>
      </c>
      <c r="FP161" s="7">
        <v>3.3333333299999997E-2</v>
      </c>
      <c r="FQ161" s="7">
        <v>0.2333333333</v>
      </c>
      <c r="FR161" s="7">
        <v>0</v>
      </c>
      <c r="FS161" s="7">
        <v>6.6666666700000002E-2</v>
      </c>
      <c r="FT161" s="7">
        <v>0.16666666669999999</v>
      </c>
      <c r="FU161" s="7">
        <v>6.6666666700000002E-2</v>
      </c>
      <c r="FV161" s="7">
        <v>0.36666666669999998</v>
      </c>
      <c r="FW161" s="7">
        <v>3.3333333299999997E-2</v>
      </c>
      <c r="FX161" s="7">
        <v>0.7</v>
      </c>
      <c r="FY161" s="7">
        <v>0.5</v>
      </c>
      <c r="FZ161" s="7">
        <v>0.53333333329999999</v>
      </c>
      <c r="GA161" s="7">
        <v>3.3333333299999997E-2</v>
      </c>
      <c r="GB161" s="7">
        <v>6.6666666700000002E-2</v>
      </c>
      <c r="GC161" s="7">
        <v>6.6666666700000002E-2</v>
      </c>
      <c r="GD161" s="7">
        <v>6.6666666700000002E-2</v>
      </c>
      <c r="GE161" s="7">
        <v>0.1</v>
      </c>
      <c r="GF161" s="7">
        <v>0.1</v>
      </c>
      <c r="GG161" s="7">
        <v>0.1333333333</v>
      </c>
      <c r="GH161" s="7">
        <v>0.2666666667</v>
      </c>
      <c r="GI161" s="7">
        <v>0.2333333333</v>
      </c>
      <c r="GJ161" s="7">
        <v>6.6666666700000002E-2</v>
      </c>
      <c r="GK161" s="7">
        <v>6.6666666700000002E-2</v>
      </c>
      <c r="GL161" s="7">
        <v>6.6666666700000002E-2</v>
      </c>
      <c r="GM161" s="7">
        <v>0</v>
      </c>
      <c r="GN161" s="7">
        <v>3.3333333299999997E-2</v>
      </c>
      <c r="GO161" s="7">
        <v>6.6666666700000002E-2</v>
      </c>
      <c r="GP161" s="7">
        <v>0</v>
      </c>
      <c r="GQ161" s="7">
        <v>0</v>
      </c>
      <c r="GR161" s="7">
        <v>3.3333333299999997E-2</v>
      </c>
      <c r="GS161" s="7">
        <v>0.36666666669999998</v>
      </c>
      <c r="GT161" s="7">
        <v>0.2</v>
      </c>
      <c r="GU161" s="7">
        <v>0.2666666667</v>
      </c>
      <c r="GV161" s="7">
        <v>0.2333333333</v>
      </c>
      <c r="GW161" s="7">
        <v>0.33333333329999998</v>
      </c>
      <c r="GX161" s="7">
        <v>0.16666666669999999</v>
      </c>
      <c r="GY161" s="7">
        <v>0.46666666670000001</v>
      </c>
      <c r="GZ161" s="7">
        <v>0.66666666669999997</v>
      </c>
      <c r="HA161" s="7">
        <v>0.56666666669999999</v>
      </c>
      <c r="HB161" s="7">
        <v>0.63333333329999997</v>
      </c>
      <c r="HC161" s="7">
        <v>0.53333333329999999</v>
      </c>
      <c r="HD161" s="7">
        <v>0.7</v>
      </c>
      <c r="HE161" s="7">
        <v>0.1</v>
      </c>
      <c r="HF161" s="7">
        <v>6.6666666700000002E-2</v>
      </c>
      <c r="HG161" s="7">
        <v>6.6666666700000002E-2</v>
      </c>
      <c r="HH161" s="7">
        <v>6.6666666700000002E-2</v>
      </c>
      <c r="HI161" s="7">
        <v>6.6666666700000002E-2</v>
      </c>
      <c r="HJ161" s="7">
        <v>3.3333333299999997E-2</v>
      </c>
      <c r="HK161" s="7">
        <v>3.3333333299999997E-2</v>
      </c>
      <c r="HL161" s="7">
        <v>0</v>
      </c>
      <c r="HM161" s="7">
        <v>0</v>
      </c>
      <c r="HN161" s="7">
        <v>0</v>
      </c>
      <c r="HO161" s="7">
        <v>0</v>
      </c>
      <c r="HP161" s="7">
        <v>0</v>
      </c>
      <c r="HQ161" s="7">
        <v>3.3333333299999997E-2</v>
      </c>
      <c r="HR161" s="7">
        <v>3.3333333299999997E-2</v>
      </c>
      <c r="HS161" s="7">
        <v>3.3333333299999997E-2</v>
      </c>
      <c r="HT161" s="7">
        <v>6.6666666700000002E-2</v>
      </c>
      <c r="HU161" s="7">
        <v>6.6666666700000002E-2</v>
      </c>
      <c r="HV161" s="7">
        <v>6.6666666700000002E-2</v>
      </c>
      <c r="HW161" s="7">
        <v>6.6666666700000002E-2</v>
      </c>
      <c r="HX161" s="7">
        <v>0</v>
      </c>
      <c r="HY161" s="7">
        <v>3.3333333299999997E-2</v>
      </c>
      <c r="HZ161" s="7">
        <v>3.3333333299999997E-2</v>
      </c>
      <c r="IA161" s="7">
        <v>0</v>
      </c>
      <c r="IB161" s="7">
        <v>0</v>
      </c>
      <c r="IC161" s="7">
        <v>0</v>
      </c>
      <c r="ID161" s="7">
        <v>6.6666666700000002E-2</v>
      </c>
      <c r="IE161" s="7">
        <v>0.5</v>
      </c>
      <c r="IF161" s="7">
        <v>0.4</v>
      </c>
      <c r="IG161" s="7">
        <v>0.36666666669999998</v>
      </c>
      <c r="IH161" s="7">
        <v>0.4</v>
      </c>
      <c r="II161" s="7">
        <v>0.43333333330000001</v>
      </c>
      <c r="IJ161" s="7">
        <v>0.6</v>
      </c>
      <c r="IK161" s="7">
        <v>0.6</v>
      </c>
      <c r="IL161" s="7">
        <v>0.5</v>
      </c>
      <c r="IM161" s="7">
        <v>0</v>
      </c>
      <c r="IN161" s="7">
        <v>0</v>
      </c>
      <c r="IO161" s="7">
        <v>0</v>
      </c>
      <c r="IP161" s="7">
        <v>0</v>
      </c>
      <c r="IQ161" s="7">
        <v>3.3</v>
      </c>
      <c r="IR161" s="7">
        <v>3.6</v>
      </c>
      <c r="IS161" s="7">
        <v>3.5333333332999999</v>
      </c>
      <c r="IT161" s="7">
        <v>3.3666666667</v>
      </c>
      <c r="IU161" s="7" t="s">
        <v>1102</v>
      </c>
      <c r="IW161" s="7">
        <v>30</v>
      </c>
      <c r="IX161" s="7">
        <v>41</v>
      </c>
      <c r="IY161" s="7">
        <v>505</v>
      </c>
    </row>
    <row r="162" spans="1:259" x14ac:dyDescent="0.25">
      <c r="A162" s="7">
        <v>609718</v>
      </c>
      <c r="B162" s="7" t="s">
        <v>374</v>
      </c>
      <c r="D162" s="7" t="s">
        <v>75</v>
      </c>
      <c r="E162" s="7" t="s">
        <v>53</v>
      </c>
      <c r="M162" s="7" t="s">
        <v>50</v>
      </c>
      <c r="N162" s="7">
        <v>21.853898096999998</v>
      </c>
      <c r="O162" s="7">
        <v>311</v>
      </c>
      <c r="P162" s="7">
        <v>311</v>
      </c>
      <c r="Q162" s="7">
        <v>70</v>
      </c>
      <c r="R162" s="7">
        <v>5</v>
      </c>
      <c r="S162" s="7">
        <v>2</v>
      </c>
      <c r="T162" s="7">
        <v>210</v>
      </c>
      <c r="U162" s="7">
        <v>1</v>
      </c>
      <c r="V162" s="7">
        <v>1</v>
      </c>
      <c r="W162" s="7">
        <v>2</v>
      </c>
      <c r="X162" s="7">
        <v>10</v>
      </c>
      <c r="Y162" s="7">
        <v>1.2861736299999999E-2</v>
      </c>
      <c r="Z162" s="7">
        <v>6.4308682000000002E-3</v>
      </c>
      <c r="AA162" s="7">
        <v>1.2861736299999999E-2</v>
      </c>
      <c r="AB162" s="7">
        <v>9.6463022999999995E-3</v>
      </c>
      <c r="AC162" s="7">
        <v>3.21543408E-2</v>
      </c>
      <c r="AD162" s="7">
        <v>6.1093247599999997E-2</v>
      </c>
      <c r="AE162" s="7">
        <v>6.7524115800000006E-2</v>
      </c>
      <c r="AF162" s="7">
        <v>3.8585209000000002E-2</v>
      </c>
      <c r="AG162" s="7">
        <v>8.6816720299999997E-2</v>
      </c>
      <c r="AH162" s="7">
        <v>5.78778135E-2</v>
      </c>
      <c r="AI162" s="7">
        <v>0.17041800639999999</v>
      </c>
      <c r="AJ162" s="7">
        <v>0.18006430870000001</v>
      </c>
      <c r="AK162" s="7">
        <v>0.38585208999999998</v>
      </c>
      <c r="AL162" s="7">
        <v>0.35369774920000002</v>
      </c>
      <c r="AM162" s="7">
        <v>0.42122186499999997</v>
      </c>
      <c r="AN162" s="7">
        <v>0.2829581994</v>
      </c>
      <c r="AO162" s="7">
        <v>0.3504823151</v>
      </c>
      <c r="AP162" s="7">
        <v>0.35369774920000002</v>
      </c>
      <c r="AQ162" s="7">
        <v>1.2861736299999999E-2</v>
      </c>
      <c r="AR162" s="7">
        <v>9.6463022999999995E-3</v>
      </c>
      <c r="AS162" s="7">
        <v>1.60771704E-2</v>
      </c>
      <c r="AT162" s="7">
        <v>6.4308682000000002E-3</v>
      </c>
      <c r="AU162" s="7">
        <v>1.2861736299999999E-2</v>
      </c>
      <c r="AV162" s="7">
        <v>1.60771704E-2</v>
      </c>
      <c r="AW162" s="7">
        <v>0.52090032149999999</v>
      </c>
      <c r="AX162" s="7">
        <v>0.59163987139999996</v>
      </c>
      <c r="AY162" s="7">
        <v>0.463022508</v>
      </c>
      <c r="AZ162" s="7">
        <v>0.64308681670000001</v>
      </c>
      <c r="BA162" s="7">
        <v>0.43408360130000001</v>
      </c>
      <c r="BB162" s="7">
        <v>0.38906752410000001</v>
      </c>
      <c r="BC162" s="7">
        <v>3.4332247557</v>
      </c>
      <c r="BD162" s="7">
        <v>3.5454545455000002</v>
      </c>
      <c r="BE162" s="7">
        <v>3.3562091503000002</v>
      </c>
      <c r="BF162" s="7">
        <v>3.5695792879999999</v>
      </c>
      <c r="BG162" s="7">
        <v>3.2019543974000002</v>
      </c>
      <c r="BH162" s="7">
        <v>3.0882352941</v>
      </c>
      <c r="BI162" s="7">
        <v>0</v>
      </c>
      <c r="BJ162" s="7">
        <v>1.60771704E-2</v>
      </c>
      <c r="BK162" s="7">
        <v>1.9292604500000001E-2</v>
      </c>
      <c r="BL162" s="7">
        <v>9.6463022999999995E-3</v>
      </c>
      <c r="BM162" s="7">
        <v>3.2154341000000001E-3</v>
      </c>
      <c r="BN162" s="7">
        <v>1.9292604500000001E-2</v>
      </c>
      <c r="BO162" s="7">
        <v>9.9678456600000007E-2</v>
      </c>
      <c r="BP162" s="7">
        <v>0.19614147909999999</v>
      </c>
      <c r="BQ162" s="7">
        <v>0.12218649519999999</v>
      </c>
      <c r="BR162" s="7">
        <v>3.8585209000000002E-2</v>
      </c>
      <c r="BS162" s="7">
        <v>5.78778135E-2</v>
      </c>
      <c r="BT162" s="7">
        <v>6.1093247599999997E-2</v>
      </c>
      <c r="BU162" s="7">
        <v>6.4308681699999995E-2</v>
      </c>
      <c r="BV162" s="7">
        <v>6.7524115800000006E-2</v>
      </c>
      <c r="BW162" s="7">
        <v>9.3247588399999998E-2</v>
      </c>
      <c r="BX162" s="7">
        <v>0.14790996779999999</v>
      </c>
      <c r="BY162" s="7">
        <v>0.1446945338</v>
      </c>
      <c r="BZ162" s="7">
        <v>0.1446945338</v>
      </c>
      <c r="CA162" s="7">
        <v>3.6262295081999998</v>
      </c>
      <c r="CB162" s="7">
        <v>3.4836601307000001</v>
      </c>
      <c r="CC162" s="7">
        <v>3.4620462046</v>
      </c>
      <c r="CD162" s="7">
        <v>3.4918032787</v>
      </c>
      <c r="CE162" s="7">
        <v>3.4736842105000001</v>
      </c>
      <c r="CF162" s="7">
        <v>3.4</v>
      </c>
      <c r="CG162" s="7">
        <v>3.0592105262999998</v>
      </c>
      <c r="CH162" s="7">
        <v>2.8322368420999999</v>
      </c>
      <c r="CI162" s="7">
        <v>3.0066006601000002</v>
      </c>
      <c r="CJ162" s="7">
        <v>0.28938906749999999</v>
      </c>
      <c r="CK162" s="7">
        <v>0.3440514469</v>
      </c>
      <c r="CL162" s="7">
        <v>0.3440514469</v>
      </c>
      <c r="CM162" s="7">
        <v>0.34083601289999998</v>
      </c>
      <c r="CN162" s="7">
        <v>0.36977491959999997</v>
      </c>
      <c r="CO162" s="7">
        <v>0.3440514469</v>
      </c>
      <c r="CP162" s="7">
        <v>0.32475884240000003</v>
      </c>
      <c r="CQ162" s="7">
        <v>0.26366559490000002</v>
      </c>
      <c r="CR162" s="7">
        <v>0.31189710609999999</v>
      </c>
      <c r="CS162" s="7">
        <v>1.9292604500000001E-2</v>
      </c>
      <c r="CT162" s="7">
        <v>1.60771704E-2</v>
      </c>
      <c r="CU162" s="7">
        <v>2.57234727E-2</v>
      </c>
      <c r="CV162" s="7">
        <v>1.9292604500000001E-2</v>
      </c>
      <c r="CW162" s="7">
        <v>2.2508038599999999E-2</v>
      </c>
      <c r="CX162" s="7">
        <v>1.9292604500000001E-2</v>
      </c>
      <c r="CY162" s="7">
        <v>2.2508038599999999E-2</v>
      </c>
      <c r="CZ162" s="7">
        <v>2.2508038599999999E-2</v>
      </c>
      <c r="DA162" s="7">
        <v>2.57234727E-2</v>
      </c>
      <c r="DB162" s="7">
        <v>0.65273311899999997</v>
      </c>
      <c r="DC162" s="7">
        <v>0.56591639869999999</v>
      </c>
      <c r="DD162" s="7">
        <v>0.54983922829999998</v>
      </c>
      <c r="DE162" s="7">
        <v>0.56591639869999999</v>
      </c>
      <c r="DF162" s="7">
        <v>0.536977492</v>
      </c>
      <c r="DG162" s="7">
        <v>0.52411575560000001</v>
      </c>
      <c r="DH162" s="7">
        <v>0.40514469450000001</v>
      </c>
      <c r="DI162" s="7">
        <v>0.3729903537</v>
      </c>
      <c r="DJ162" s="7">
        <v>0.3954983923</v>
      </c>
      <c r="DK162" s="7">
        <v>9.00321543E-2</v>
      </c>
      <c r="DL162" s="7">
        <v>6.4308682000000002E-3</v>
      </c>
      <c r="DM162" s="7">
        <v>1.60771704E-2</v>
      </c>
      <c r="DN162" s="7">
        <v>2.57234727E-2</v>
      </c>
      <c r="DO162" s="7">
        <v>1.60771704E-2</v>
      </c>
      <c r="DP162" s="7">
        <v>1.9292604500000001E-2</v>
      </c>
      <c r="DQ162" s="7">
        <v>5.4662379400000002E-2</v>
      </c>
      <c r="DR162" s="7">
        <v>9.6463022999999995E-3</v>
      </c>
      <c r="DS162" s="7">
        <v>1.60771704E-2</v>
      </c>
      <c r="DT162" s="7">
        <v>0.25080385849999998</v>
      </c>
      <c r="DU162" s="7">
        <v>7.0739549799999996E-2</v>
      </c>
      <c r="DV162" s="7">
        <v>7.0739549799999996E-2</v>
      </c>
      <c r="DW162" s="7">
        <v>0.1125401929</v>
      </c>
      <c r="DX162" s="7">
        <v>5.78778135E-2</v>
      </c>
      <c r="DY162" s="7">
        <v>9.3247588399999998E-2</v>
      </c>
      <c r="DZ162" s="7">
        <v>0.1639871383</v>
      </c>
      <c r="EA162" s="7">
        <v>8.6816720299999997E-2</v>
      </c>
      <c r="EB162" s="7">
        <v>0.13183279740000001</v>
      </c>
      <c r="EC162" s="7">
        <v>0.3504823151</v>
      </c>
      <c r="ED162" s="7">
        <v>0.43729903539999998</v>
      </c>
      <c r="EE162" s="7">
        <v>0.49517684890000002</v>
      </c>
      <c r="EF162" s="7">
        <v>0.41157556270000001</v>
      </c>
      <c r="EG162" s="7">
        <v>0.41479099679999998</v>
      </c>
      <c r="EH162" s="7">
        <v>0.4180064309</v>
      </c>
      <c r="EI162" s="7">
        <v>0.36012861740000002</v>
      </c>
      <c r="EJ162" s="7">
        <v>0.45016077170000002</v>
      </c>
      <c r="EK162" s="7">
        <v>0.45980707399999998</v>
      </c>
      <c r="EL162" s="7">
        <v>0.26366559490000002</v>
      </c>
      <c r="EM162" s="7">
        <v>0.44372990350000002</v>
      </c>
      <c r="EN162" s="7">
        <v>0.37942122189999999</v>
      </c>
      <c r="EO162" s="7">
        <v>0.4180064309</v>
      </c>
      <c r="EP162" s="7">
        <v>0.47588424439999999</v>
      </c>
      <c r="EQ162" s="7">
        <v>0.42765273310000002</v>
      </c>
      <c r="ER162" s="7">
        <v>0.3504823151</v>
      </c>
      <c r="ES162" s="7">
        <v>0.41157556270000001</v>
      </c>
      <c r="ET162" s="7">
        <v>0.35369774920000002</v>
      </c>
      <c r="EU162" s="7">
        <v>4.5016077199999997E-2</v>
      </c>
      <c r="EV162" s="7">
        <v>4.18006431E-2</v>
      </c>
      <c r="EW162" s="7">
        <v>3.8585209000000002E-2</v>
      </c>
      <c r="EX162" s="7">
        <v>3.21543408E-2</v>
      </c>
      <c r="EY162" s="7">
        <v>3.5369774899999998E-2</v>
      </c>
      <c r="EZ162" s="7">
        <v>4.18006431E-2</v>
      </c>
      <c r="FA162" s="7">
        <v>7.0739549799999996E-2</v>
      </c>
      <c r="FB162" s="7">
        <v>4.18006431E-2</v>
      </c>
      <c r="FC162" s="7">
        <v>3.8585209000000002E-2</v>
      </c>
      <c r="FD162" s="7">
        <v>2.8249158249000001</v>
      </c>
      <c r="FE162" s="7">
        <v>3.3758389262000001</v>
      </c>
      <c r="FF162" s="7">
        <v>3.2876254181000002</v>
      </c>
      <c r="FG162" s="7">
        <v>3.2624584718</v>
      </c>
      <c r="FH162" s="7">
        <v>3.4</v>
      </c>
      <c r="FI162" s="7">
        <v>3.3087248321999998</v>
      </c>
      <c r="FJ162" s="7">
        <v>3.0830449827000002</v>
      </c>
      <c r="FK162" s="7">
        <v>3.3187919463000002</v>
      </c>
      <c r="FL162" s="7">
        <v>3.1973244147000002</v>
      </c>
      <c r="FM162" s="7">
        <v>1.9292604500000001E-2</v>
      </c>
      <c r="FN162" s="7">
        <v>0</v>
      </c>
      <c r="FO162" s="7">
        <v>2.2508038599999999E-2</v>
      </c>
      <c r="FP162" s="7">
        <v>3.21543408E-2</v>
      </c>
      <c r="FQ162" s="7">
        <v>6.4308681699999995E-2</v>
      </c>
      <c r="FR162" s="7">
        <v>6.1093247599999997E-2</v>
      </c>
      <c r="FS162" s="7">
        <v>8.6816720299999997E-2</v>
      </c>
      <c r="FT162" s="7">
        <v>0.18327974280000001</v>
      </c>
      <c r="FU162" s="7">
        <v>0.17684887460000001</v>
      </c>
      <c r="FV162" s="7">
        <v>0.30225080389999998</v>
      </c>
      <c r="FW162" s="7">
        <v>5.1446945299999998E-2</v>
      </c>
      <c r="FX162" s="7">
        <v>0.52733118970000004</v>
      </c>
      <c r="FY162" s="7">
        <v>0.59485530549999999</v>
      </c>
      <c r="FZ162" s="7">
        <v>0.231511254</v>
      </c>
      <c r="GA162" s="7">
        <v>0.12540192929999999</v>
      </c>
      <c r="GB162" s="7">
        <v>0.115755627</v>
      </c>
      <c r="GC162" s="7">
        <v>0.21543408359999999</v>
      </c>
      <c r="GD162" s="7">
        <v>9.00321543E-2</v>
      </c>
      <c r="GE162" s="7">
        <v>5.4662379400000002E-2</v>
      </c>
      <c r="GF162" s="7">
        <v>0.25723472670000003</v>
      </c>
      <c r="GG162" s="7">
        <v>0.1093247588</v>
      </c>
      <c r="GH162" s="7">
        <v>7.7170418000000005E-2</v>
      </c>
      <c r="GI162" s="7">
        <v>0.2282958199</v>
      </c>
      <c r="GJ162" s="7">
        <v>0.14790996779999999</v>
      </c>
      <c r="GK162" s="7">
        <v>0.15755627010000001</v>
      </c>
      <c r="GL162" s="7">
        <v>6.7524115800000006E-2</v>
      </c>
      <c r="GM162" s="7">
        <v>1.2861736299999999E-2</v>
      </c>
      <c r="GN162" s="7">
        <v>3.21543408E-2</v>
      </c>
      <c r="GO162" s="7">
        <v>2.57234727E-2</v>
      </c>
      <c r="GP162" s="7">
        <v>5.4662379400000002E-2</v>
      </c>
      <c r="GQ162" s="7">
        <v>0.22508038590000001</v>
      </c>
      <c r="GR162" s="7">
        <v>6.1093247599999997E-2</v>
      </c>
      <c r="GS162" s="7">
        <v>0.48231511249999998</v>
      </c>
      <c r="GT162" s="7">
        <v>0.45016077170000002</v>
      </c>
      <c r="GU162" s="7">
        <v>0.43086816719999999</v>
      </c>
      <c r="GV162" s="7">
        <v>0.44051446950000001</v>
      </c>
      <c r="GW162" s="7">
        <v>0.43086816719999999</v>
      </c>
      <c r="GX162" s="7">
        <v>0.45980707399999998</v>
      </c>
      <c r="GY162" s="7">
        <v>0.34726688100000003</v>
      </c>
      <c r="GZ162" s="7">
        <v>0.37942122189999999</v>
      </c>
      <c r="HA162" s="7">
        <v>0.3954983923</v>
      </c>
      <c r="HB162" s="7">
        <v>0.36977491959999997</v>
      </c>
      <c r="HC162" s="7">
        <v>0.22508038590000001</v>
      </c>
      <c r="HD162" s="7">
        <v>0.3665594855</v>
      </c>
      <c r="HE162" s="7">
        <v>9.3247588399999998E-2</v>
      </c>
      <c r="HF162" s="7">
        <v>7.3954983899999993E-2</v>
      </c>
      <c r="HG162" s="7">
        <v>8.36012862E-2</v>
      </c>
      <c r="HH162" s="7">
        <v>5.4662379400000002E-2</v>
      </c>
      <c r="HI162" s="7">
        <v>5.1446945299999998E-2</v>
      </c>
      <c r="HJ162" s="7">
        <v>4.5016077199999997E-2</v>
      </c>
      <c r="HK162" s="7">
        <v>2.57234727E-2</v>
      </c>
      <c r="HL162" s="7">
        <v>2.2508038599999999E-2</v>
      </c>
      <c r="HM162" s="7">
        <v>2.2508038599999999E-2</v>
      </c>
      <c r="HN162" s="7">
        <v>3.21543408E-2</v>
      </c>
      <c r="HO162" s="7">
        <v>2.8938906800000001E-2</v>
      </c>
      <c r="HP162" s="7">
        <v>2.2508038599999999E-2</v>
      </c>
      <c r="HQ162" s="7">
        <v>3.8585209000000002E-2</v>
      </c>
      <c r="HR162" s="7">
        <v>4.18006431E-2</v>
      </c>
      <c r="HS162" s="7">
        <v>4.18006431E-2</v>
      </c>
      <c r="HT162" s="7">
        <v>4.8231511300000002E-2</v>
      </c>
      <c r="HU162" s="7">
        <v>3.8585209000000002E-2</v>
      </c>
      <c r="HV162" s="7">
        <v>4.5016077199999997E-2</v>
      </c>
      <c r="HW162" s="7">
        <v>2.8938906800000001E-2</v>
      </c>
      <c r="HX162" s="7">
        <v>1.2861736299999999E-2</v>
      </c>
      <c r="HY162" s="7">
        <v>3.5369774899999998E-2</v>
      </c>
      <c r="HZ162" s="7">
        <v>5.4662379400000002E-2</v>
      </c>
      <c r="IA162" s="7">
        <v>0.1414790997</v>
      </c>
      <c r="IB162" s="7">
        <v>9.3247588399999998E-2</v>
      </c>
      <c r="IC162" s="7">
        <v>0.15755627010000001</v>
      </c>
      <c r="ID162" s="7">
        <v>0.21864951769999999</v>
      </c>
      <c r="IE162" s="7">
        <v>0.50160771699999995</v>
      </c>
      <c r="IF162" s="7">
        <v>0.41479099679999998</v>
      </c>
      <c r="IG162" s="7">
        <v>0.42443729899999999</v>
      </c>
      <c r="IH162" s="7">
        <v>0.41157556270000001</v>
      </c>
      <c r="II162" s="7">
        <v>0.28617363340000002</v>
      </c>
      <c r="IJ162" s="7">
        <v>0.43729903539999998</v>
      </c>
      <c r="IK162" s="7">
        <v>0.34083601289999998</v>
      </c>
      <c r="IL162" s="7">
        <v>0.2604501608</v>
      </c>
      <c r="IM162" s="7">
        <v>4.18006431E-2</v>
      </c>
      <c r="IN162" s="7">
        <v>4.18006431E-2</v>
      </c>
      <c r="IO162" s="7">
        <v>4.18006431E-2</v>
      </c>
      <c r="IP162" s="7">
        <v>5.4662379400000002E-2</v>
      </c>
      <c r="IQ162" s="7">
        <v>3.0906040267999999</v>
      </c>
      <c r="IR162" s="7">
        <v>3.3322147650999998</v>
      </c>
      <c r="IS162" s="7">
        <v>3.1174496644</v>
      </c>
      <c r="IT162" s="7">
        <v>2.9285714286000002</v>
      </c>
      <c r="IU162" s="7" t="s">
        <v>1103</v>
      </c>
      <c r="IW162" s="7">
        <v>311</v>
      </c>
      <c r="IX162" s="7">
        <v>356</v>
      </c>
      <c r="IY162" s="7">
        <v>1629</v>
      </c>
    </row>
    <row r="163" spans="1:259" x14ac:dyDescent="0.25">
      <c r="A163" s="7">
        <v>609719</v>
      </c>
      <c r="B163" s="7" t="s">
        <v>384</v>
      </c>
      <c r="C163" s="7" t="s">
        <v>50</v>
      </c>
      <c r="D163" s="7" t="s">
        <v>68</v>
      </c>
      <c r="E163" s="154">
        <v>0.33</v>
      </c>
      <c r="F163" s="7">
        <v>54</v>
      </c>
      <c r="G163" s="7" t="s">
        <v>48</v>
      </c>
      <c r="H163" s="7">
        <v>39</v>
      </c>
      <c r="I163" s="7" t="s">
        <v>57</v>
      </c>
      <c r="J163" s="7">
        <v>28</v>
      </c>
      <c r="K163" s="7" t="s">
        <v>57</v>
      </c>
      <c r="L163" s="7">
        <v>8.01</v>
      </c>
      <c r="M163" s="7" t="s">
        <v>50</v>
      </c>
      <c r="N163" s="7">
        <v>33.255086071999997</v>
      </c>
      <c r="O163" s="7">
        <v>368</v>
      </c>
      <c r="P163" s="7">
        <v>368</v>
      </c>
      <c r="Q163" s="7">
        <v>70</v>
      </c>
      <c r="R163" s="7">
        <v>20</v>
      </c>
      <c r="S163" s="7">
        <v>13</v>
      </c>
      <c r="T163" s="7">
        <v>228</v>
      </c>
      <c r="U163" s="7">
        <v>0</v>
      </c>
      <c r="V163" s="7">
        <v>1</v>
      </c>
      <c r="W163" s="7">
        <v>18</v>
      </c>
      <c r="X163" s="7">
        <v>15</v>
      </c>
      <c r="Y163" s="7">
        <v>3.8043478300000003E-2</v>
      </c>
      <c r="Z163" s="7">
        <v>2.7173913000000001E-2</v>
      </c>
      <c r="AA163" s="7">
        <v>3.5326086999999999E-2</v>
      </c>
      <c r="AB163" s="7">
        <v>1.08695652E-2</v>
      </c>
      <c r="AC163" s="7">
        <v>3.5326086999999999E-2</v>
      </c>
      <c r="AD163" s="7">
        <v>7.33695652E-2</v>
      </c>
      <c r="AE163" s="7">
        <v>6.7934782599999993E-2</v>
      </c>
      <c r="AF163" s="7">
        <v>4.3478260900000003E-2</v>
      </c>
      <c r="AG163" s="7">
        <v>8.6956521699999997E-2</v>
      </c>
      <c r="AH163" s="7">
        <v>5.9782608700000003E-2</v>
      </c>
      <c r="AI163" s="7">
        <v>0.16032608700000001</v>
      </c>
      <c r="AJ163" s="7">
        <v>0.18478260869999999</v>
      </c>
      <c r="AK163" s="7">
        <v>0.38858695650000002</v>
      </c>
      <c r="AL163" s="7">
        <v>0.33695652170000001</v>
      </c>
      <c r="AM163" s="7">
        <v>0.38858695650000002</v>
      </c>
      <c r="AN163" s="7">
        <v>0.27717391299999999</v>
      </c>
      <c r="AO163" s="7">
        <v>0.32608695650000002</v>
      </c>
      <c r="AP163" s="7">
        <v>0.29619565219999999</v>
      </c>
      <c r="AQ163" s="7">
        <v>8.1521739000000003E-3</v>
      </c>
      <c r="AR163" s="7">
        <v>1.08695652E-2</v>
      </c>
      <c r="AS163" s="7">
        <v>8.1521739000000003E-3</v>
      </c>
      <c r="AT163" s="7">
        <v>1.35869565E-2</v>
      </c>
      <c r="AU163" s="7">
        <v>1.6304347800000001E-2</v>
      </c>
      <c r="AV163" s="7">
        <v>1.35869565E-2</v>
      </c>
      <c r="AW163" s="7">
        <v>0.49728260870000002</v>
      </c>
      <c r="AX163" s="7">
        <v>0.58152173910000005</v>
      </c>
      <c r="AY163" s="7">
        <v>0.48097826090000001</v>
      </c>
      <c r="AZ163" s="7">
        <v>0.63858695649999997</v>
      </c>
      <c r="BA163" s="7">
        <v>0.46195652170000001</v>
      </c>
      <c r="BB163" s="7">
        <v>0.43206521739999998</v>
      </c>
      <c r="BC163" s="7">
        <v>3.3561643835999999</v>
      </c>
      <c r="BD163" s="7">
        <v>3.4890109890000001</v>
      </c>
      <c r="BE163" s="7">
        <v>3.3260273972999999</v>
      </c>
      <c r="BF163" s="7">
        <v>3.5647382919999999</v>
      </c>
      <c r="BG163" s="7">
        <v>3.2348066298</v>
      </c>
      <c r="BH163" s="7">
        <v>3.1019283746999999</v>
      </c>
      <c r="BI163" s="7">
        <v>1.08695652E-2</v>
      </c>
      <c r="BJ163" s="7">
        <v>1.9021739100000001E-2</v>
      </c>
      <c r="BK163" s="7">
        <v>2.1739130400000001E-2</v>
      </c>
      <c r="BL163" s="7">
        <v>2.4456521700000001E-2</v>
      </c>
      <c r="BM163" s="7">
        <v>8.1521739000000003E-3</v>
      </c>
      <c r="BN163" s="7">
        <v>4.8913043500000003E-2</v>
      </c>
      <c r="BO163" s="7">
        <v>0.125</v>
      </c>
      <c r="BP163" s="7">
        <v>0.20652173909999999</v>
      </c>
      <c r="BQ163" s="7">
        <v>0.16847826090000001</v>
      </c>
      <c r="BR163" s="7">
        <v>3.2608695700000002E-2</v>
      </c>
      <c r="BS163" s="7">
        <v>6.5217391299999997E-2</v>
      </c>
      <c r="BT163" s="7">
        <v>6.7934782599999993E-2</v>
      </c>
      <c r="BU163" s="7">
        <v>7.0652173900000004E-2</v>
      </c>
      <c r="BV163" s="7">
        <v>7.8804347799999994E-2</v>
      </c>
      <c r="BW163" s="7">
        <v>9.7826087000000006E-2</v>
      </c>
      <c r="BX163" s="7">
        <v>0.20380434780000001</v>
      </c>
      <c r="BY163" s="7">
        <v>0.1657608696</v>
      </c>
      <c r="BZ163" s="7">
        <v>0.1548913043</v>
      </c>
      <c r="CA163" s="7">
        <v>3.6253443526</v>
      </c>
      <c r="CB163" s="7">
        <v>3.4805555556000001</v>
      </c>
      <c r="CC163" s="7">
        <v>3.4475138122</v>
      </c>
      <c r="CD163" s="7">
        <v>3.4833333333000001</v>
      </c>
      <c r="CE163" s="7">
        <v>3.4902506964</v>
      </c>
      <c r="CF163" s="7">
        <v>3.3231197772000001</v>
      </c>
      <c r="CG163" s="7">
        <v>2.9235127478999998</v>
      </c>
      <c r="CH163" s="7">
        <v>2.8005540166</v>
      </c>
      <c r="CI163" s="7">
        <v>2.9168975068999998</v>
      </c>
      <c r="CJ163" s="7">
        <v>0.27173913039999997</v>
      </c>
      <c r="CK163" s="7">
        <v>0.3206521739</v>
      </c>
      <c r="CL163" s="7">
        <v>0.34239130429999998</v>
      </c>
      <c r="CM163" s="7">
        <v>0.29076086960000003</v>
      </c>
      <c r="CN163" s="7">
        <v>0.31521739129999998</v>
      </c>
      <c r="CO163" s="7">
        <v>0.31793478260000002</v>
      </c>
      <c r="CP163" s="7">
        <v>0.25</v>
      </c>
      <c r="CQ163" s="7">
        <v>0.22554347829999999</v>
      </c>
      <c r="CR163" s="7">
        <v>0.24728260869999999</v>
      </c>
      <c r="CS163" s="7">
        <v>1.35869565E-2</v>
      </c>
      <c r="CT163" s="7">
        <v>2.1739130400000001E-2</v>
      </c>
      <c r="CU163" s="7">
        <v>1.6304347800000001E-2</v>
      </c>
      <c r="CV163" s="7">
        <v>2.1739130400000001E-2</v>
      </c>
      <c r="CW163" s="7">
        <v>2.4456521700000001E-2</v>
      </c>
      <c r="CX163" s="7">
        <v>2.4456521700000001E-2</v>
      </c>
      <c r="CY163" s="7">
        <v>4.0760869599999999E-2</v>
      </c>
      <c r="CZ163" s="7">
        <v>1.9021739100000001E-2</v>
      </c>
      <c r="DA163" s="7">
        <v>1.9021739100000001E-2</v>
      </c>
      <c r="DB163" s="7">
        <v>0.67119565219999999</v>
      </c>
      <c r="DC163" s="7">
        <v>0.57336956520000004</v>
      </c>
      <c r="DD163" s="7">
        <v>0.55163043479999996</v>
      </c>
      <c r="DE163" s="7">
        <v>0.59239130429999998</v>
      </c>
      <c r="DF163" s="7">
        <v>0.57336956520000004</v>
      </c>
      <c r="DG163" s="7">
        <v>0.51086956520000004</v>
      </c>
      <c r="DH163" s="7">
        <v>0.38043478260000002</v>
      </c>
      <c r="DI163" s="7">
        <v>0.3831521739</v>
      </c>
      <c r="DJ163" s="7">
        <v>0.41032608700000001</v>
      </c>
      <c r="DK163" s="7">
        <v>0.20380434780000001</v>
      </c>
      <c r="DL163" s="7">
        <v>2.9891304300000001E-2</v>
      </c>
      <c r="DM163" s="7">
        <v>2.1739130400000001E-2</v>
      </c>
      <c r="DN163" s="7">
        <v>5.4347826100000003E-2</v>
      </c>
      <c r="DO163" s="7">
        <v>2.9891304300000001E-2</v>
      </c>
      <c r="DP163" s="7">
        <v>5.9782608700000003E-2</v>
      </c>
      <c r="DQ163" s="7">
        <v>0.1141304348</v>
      </c>
      <c r="DR163" s="7">
        <v>2.7173913000000001E-2</v>
      </c>
      <c r="DS163" s="7">
        <v>3.2608695700000002E-2</v>
      </c>
      <c r="DT163" s="7">
        <v>0.22554347829999999</v>
      </c>
      <c r="DU163" s="7">
        <v>6.7934782599999993E-2</v>
      </c>
      <c r="DV163" s="7">
        <v>5.4347826100000003E-2</v>
      </c>
      <c r="DW163" s="7">
        <v>0.1141304348</v>
      </c>
      <c r="DX163" s="7">
        <v>7.6086956499999997E-2</v>
      </c>
      <c r="DY163" s="7">
        <v>0.11956521740000001</v>
      </c>
      <c r="DZ163" s="7">
        <v>0.16032608700000001</v>
      </c>
      <c r="EA163" s="7">
        <v>0.10869565220000001</v>
      </c>
      <c r="EB163" s="7">
        <v>0.125</v>
      </c>
      <c r="EC163" s="7">
        <v>0.26086956519999999</v>
      </c>
      <c r="ED163" s="7">
        <v>0.3668478261</v>
      </c>
      <c r="EE163" s="7">
        <v>0.40217391299999999</v>
      </c>
      <c r="EF163" s="7">
        <v>0.36141304349999998</v>
      </c>
      <c r="EG163" s="7">
        <v>0.33967391299999999</v>
      </c>
      <c r="EH163" s="7">
        <v>0.3668478261</v>
      </c>
      <c r="EI163" s="7">
        <v>0.32608695650000002</v>
      </c>
      <c r="EJ163" s="7">
        <v>0.38858695650000002</v>
      </c>
      <c r="EK163" s="7">
        <v>0.45108695650000002</v>
      </c>
      <c r="EL163" s="7">
        <v>0.29619565219999999</v>
      </c>
      <c r="EM163" s="7">
        <v>0.53532608699999995</v>
      </c>
      <c r="EN163" s="7">
        <v>0.51902173910000005</v>
      </c>
      <c r="EO163" s="7">
        <v>0.45923913039999997</v>
      </c>
      <c r="EP163" s="7">
        <v>0.54076086960000003</v>
      </c>
      <c r="EQ163" s="7">
        <v>0.42663043480000001</v>
      </c>
      <c r="ER163" s="7">
        <v>0.375</v>
      </c>
      <c r="ES163" s="7">
        <v>0.47010869570000002</v>
      </c>
      <c r="ET163" s="7">
        <v>0.3831521739</v>
      </c>
      <c r="EU163" s="7">
        <v>1.35869565E-2</v>
      </c>
      <c r="EV163" s="7">
        <v>0</v>
      </c>
      <c r="EW163" s="7">
        <v>2.7173913000000001E-3</v>
      </c>
      <c r="EX163" s="7">
        <v>1.08695652E-2</v>
      </c>
      <c r="EY163" s="7">
        <v>1.35869565E-2</v>
      </c>
      <c r="EZ163" s="7">
        <v>2.7173913000000001E-2</v>
      </c>
      <c r="FA163" s="7">
        <v>2.4456521700000001E-2</v>
      </c>
      <c r="FB163" s="7">
        <v>5.4347826000000002E-3</v>
      </c>
      <c r="FC163" s="7">
        <v>8.1521739000000003E-3</v>
      </c>
      <c r="FD163" s="7">
        <v>2.6584022039000001</v>
      </c>
      <c r="FE163" s="7">
        <v>3.4076086957</v>
      </c>
      <c r="FF163" s="7">
        <v>3.4223433242999999</v>
      </c>
      <c r="FG163" s="7">
        <v>3.2390109890000001</v>
      </c>
      <c r="FH163" s="7">
        <v>3.4104683196000001</v>
      </c>
      <c r="FI163" s="7">
        <v>3.1927374301999998</v>
      </c>
      <c r="FJ163" s="7">
        <v>2.9860724234</v>
      </c>
      <c r="FK163" s="7">
        <v>3.3087431694</v>
      </c>
      <c r="FL163" s="7">
        <v>3.1945205478999998</v>
      </c>
      <c r="FM163" s="7">
        <v>3.5326086999999999E-2</v>
      </c>
      <c r="FN163" s="7">
        <v>1.6304347800000001E-2</v>
      </c>
      <c r="FO163" s="7">
        <v>1.35869565E-2</v>
      </c>
      <c r="FP163" s="7">
        <v>1.6304347800000001E-2</v>
      </c>
      <c r="FQ163" s="7">
        <v>6.7934782599999993E-2</v>
      </c>
      <c r="FR163" s="7">
        <v>3.5326086999999999E-2</v>
      </c>
      <c r="FS163" s="7">
        <v>0.10869565220000001</v>
      </c>
      <c r="FT163" s="7">
        <v>0.18206521740000001</v>
      </c>
      <c r="FU163" s="7">
        <v>0.1548913043</v>
      </c>
      <c r="FV163" s="7">
        <v>0.35597826090000001</v>
      </c>
      <c r="FW163" s="7">
        <v>1.35869565E-2</v>
      </c>
      <c r="FX163" s="7">
        <v>0.57608695649999997</v>
      </c>
      <c r="FY163" s="7">
        <v>0.52989130429999998</v>
      </c>
      <c r="FZ163" s="7">
        <v>0.1467391304</v>
      </c>
      <c r="GA163" s="7">
        <v>0.15217391299999999</v>
      </c>
      <c r="GB163" s="7">
        <v>0.15217391299999999</v>
      </c>
      <c r="GC163" s="7">
        <v>0.25543478260000002</v>
      </c>
      <c r="GD163" s="7">
        <v>0.10869565220000001</v>
      </c>
      <c r="GE163" s="7">
        <v>9.7826087000000006E-2</v>
      </c>
      <c r="GF163" s="7">
        <v>0.27989130429999998</v>
      </c>
      <c r="GG163" s="7">
        <v>7.8804347799999994E-2</v>
      </c>
      <c r="GH163" s="7">
        <v>0.10869565220000001</v>
      </c>
      <c r="GI163" s="7">
        <v>0.28260869570000002</v>
      </c>
      <c r="GJ163" s="7">
        <v>8.4239130400000001E-2</v>
      </c>
      <c r="GK163" s="7">
        <v>0.1114130435</v>
      </c>
      <c r="GL163" s="7">
        <v>3.5326086999999999E-2</v>
      </c>
      <c r="GM163" s="7">
        <v>6.25E-2</v>
      </c>
      <c r="GN163" s="7">
        <v>7.6086956499999997E-2</v>
      </c>
      <c r="GO163" s="7">
        <v>5.16304348E-2</v>
      </c>
      <c r="GP163" s="7">
        <v>0.10869565220000001</v>
      </c>
      <c r="GQ163" s="7">
        <v>0.25543478260000002</v>
      </c>
      <c r="GR163" s="7">
        <v>9.7826087000000006E-2</v>
      </c>
      <c r="GS163" s="7">
        <v>0.46467391299999999</v>
      </c>
      <c r="GT163" s="7">
        <v>0.38586956519999999</v>
      </c>
      <c r="GU163" s="7">
        <v>0.41304347829999999</v>
      </c>
      <c r="GV163" s="7">
        <v>0.42663043480000001</v>
      </c>
      <c r="GW163" s="7">
        <v>0.33967391299999999</v>
      </c>
      <c r="GX163" s="7">
        <v>0.45652173909999999</v>
      </c>
      <c r="GY163" s="7">
        <v>0.28532608700000001</v>
      </c>
      <c r="GZ163" s="7">
        <v>0.4375</v>
      </c>
      <c r="HA163" s="7">
        <v>0.38043478260000002</v>
      </c>
      <c r="HB163" s="7">
        <v>0.34510869570000002</v>
      </c>
      <c r="HC163" s="7">
        <v>0.2173913043</v>
      </c>
      <c r="HD163" s="7">
        <v>0.34239130429999998</v>
      </c>
      <c r="HE163" s="7">
        <v>0.1548913043</v>
      </c>
      <c r="HF163" s="7">
        <v>7.0652173900000004E-2</v>
      </c>
      <c r="HG163" s="7">
        <v>0.1222826087</v>
      </c>
      <c r="HH163" s="7">
        <v>8.1521739100000004E-2</v>
      </c>
      <c r="HI163" s="7">
        <v>0.1331521739</v>
      </c>
      <c r="HJ163" s="7">
        <v>7.33695652E-2</v>
      </c>
      <c r="HK163" s="7">
        <v>1.9021739100000001E-2</v>
      </c>
      <c r="HL163" s="7">
        <v>1.35869565E-2</v>
      </c>
      <c r="HM163" s="7">
        <v>1.9021739100000001E-2</v>
      </c>
      <c r="HN163" s="7">
        <v>1.9021739100000001E-2</v>
      </c>
      <c r="HO163" s="7">
        <v>3.2608695700000002E-2</v>
      </c>
      <c r="HP163" s="7">
        <v>8.1521739000000003E-3</v>
      </c>
      <c r="HQ163" s="7">
        <v>1.35869565E-2</v>
      </c>
      <c r="HR163" s="7">
        <v>1.6304347800000001E-2</v>
      </c>
      <c r="HS163" s="7">
        <v>1.35869565E-2</v>
      </c>
      <c r="HT163" s="7">
        <v>1.9021739100000001E-2</v>
      </c>
      <c r="HU163" s="7">
        <v>2.1739130400000001E-2</v>
      </c>
      <c r="HV163" s="7">
        <v>2.1739130400000001E-2</v>
      </c>
      <c r="HW163" s="7">
        <v>2.7173913000000001E-2</v>
      </c>
      <c r="HX163" s="7">
        <v>2.7173913000000001E-2</v>
      </c>
      <c r="HY163" s="7">
        <v>4.8913043500000003E-2</v>
      </c>
      <c r="HZ163" s="7">
        <v>9.2391304300000004E-2</v>
      </c>
      <c r="IA163" s="7">
        <v>0.14130434780000001</v>
      </c>
      <c r="IB163" s="7">
        <v>6.7934782599999993E-2</v>
      </c>
      <c r="IC163" s="7">
        <v>0.17663043480000001</v>
      </c>
      <c r="ID163" s="7">
        <v>0.23097826090000001</v>
      </c>
      <c r="IE163" s="7">
        <v>0.47282608700000001</v>
      </c>
      <c r="IF163" s="7">
        <v>0.38858695650000002</v>
      </c>
      <c r="IG163" s="7">
        <v>0.375</v>
      </c>
      <c r="IH163" s="7">
        <v>0.39673913039999997</v>
      </c>
      <c r="II163" s="7">
        <v>0.32880434780000001</v>
      </c>
      <c r="IJ163" s="7">
        <v>0.49728260870000002</v>
      </c>
      <c r="IK163" s="7">
        <v>0.375</v>
      </c>
      <c r="IL163" s="7">
        <v>0.25543478260000002</v>
      </c>
      <c r="IM163" s="7">
        <v>2.9891304300000001E-2</v>
      </c>
      <c r="IN163" s="7">
        <v>1.9021739100000001E-2</v>
      </c>
      <c r="IO163" s="7">
        <v>2.4456521700000001E-2</v>
      </c>
      <c r="IP163" s="7">
        <v>2.4456521700000001E-2</v>
      </c>
      <c r="IQ163" s="7">
        <v>3.137254902</v>
      </c>
      <c r="IR163" s="7">
        <v>3.3822714680999999</v>
      </c>
      <c r="IS163" s="7">
        <v>3.1030640669</v>
      </c>
      <c r="IT163" s="7">
        <v>2.8356545960999999</v>
      </c>
      <c r="IU163" s="7" t="s">
        <v>1104</v>
      </c>
      <c r="IV163" s="7">
        <v>33</v>
      </c>
      <c r="IW163" s="7">
        <v>368</v>
      </c>
      <c r="IX163" s="7">
        <v>425</v>
      </c>
      <c r="IY163" s="7">
        <v>1278</v>
      </c>
    </row>
    <row r="164" spans="1:259" x14ac:dyDescent="0.25">
      <c r="A164" s="7">
        <v>609720</v>
      </c>
      <c r="B164" s="7" t="s">
        <v>385</v>
      </c>
      <c r="D164" s="7" t="s">
        <v>63</v>
      </c>
      <c r="E164" s="7" t="s">
        <v>53</v>
      </c>
      <c r="M164" s="7" t="s">
        <v>50</v>
      </c>
      <c r="N164" s="7">
        <v>12.335013199</v>
      </c>
      <c r="O164" s="7">
        <v>452</v>
      </c>
      <c r="P164" s="7">
        <v>452</v>
      </c>
      <c r="Q164" s="7">
        <v>262</v>
      </c>
      <c r="R164" s="7">
        <v>17</v>
      </c>
      <c r="S164" s="7">
        <v>26</v>
      </c>
      <c r="T164" s="7">
        <v>87</v>
      </c>
      <c r="U164" s="7">
        <v>4</v>
      </c>
      <c r="V164" s="7">
        <v>2</v>
      </c>
      <c r="W164" s="7">
        <v>23</v>
      </c>
      <c r="X164" s="7">
        <v>27</v>
      </c>
      <c r="Y164" s="7">
        <v>2.4336283199999999E-2</v>
      </c>
      <c r="Z164" s="7">
        <v>1.7699115000000001E-2</v>
      </c>
      <c r="AA164" s="7">
        <v>1.54867257E-2</v>
      </c>
      <c r="AB164" s="7">
        <v>1.1061946899999999E-2</v>
      </c>
      <c r="AC164" s="7">
        <v>2.65486726E-2</v>
      </c>
      <c r="AD164" s="7">
        <v>7.9646017700000002E-2</v>
      </c>
      <c r="AE164" s="7">
        <v>9.9557522100000004E-2</v>
      </c>
      <c r="AF164" s="7">
        <v>8.6283185799999995E-2</v>
      </c>
      <c r="AG164" s="7">
        <v>5.97345133E-2</v>
      </c>
      <c r="AH164" s="7">
        <v>1.9911504399999998E-2</v>
      </c>
      <c r="AI164" s="7">
        <v>0.13274336279999999</v>
      </c>
      <c r="AJ164" s="7">
        <v>0.2300884956</v>
      </c>
      <c r="AK164" s="7">
        <v>0.41814159290000003</v>
      </c>
      <c r="AL164" s="7">
        <v>0.3650442478</v>
      </c>
      <c r="AM164" s="7">
        <v>0.4601769912</v>
      </c>
      <c r="AN164" s="7">
        <v>0.23893805309999999</v>
      </c>
      <c r="AO164" s="7">
        <v>0.4026548673</v>
      </c>
      <c r="AP164" s="7">
        <v>0.3473451327</v>
      </c>
      <c r="AQ164" s="7">
        <v>4.6460176999999998E-2</v>
      </c>
      <c r="AR164" s="7">
        <v>6.6371681000000002E-3</v>
      </c>
      <c r="AS164" s="7">
        <v>2.4336283199999999E-2</v>
      </c>
      <c r="AT164" s="7">
        <v>6.6371681000000002E-3</v>
      </c>
      <c r="AU164" s="7">
        <v>1.1061946899999999E-2</v>
      </c>
      <c r="AV164" s="7">
        <v>1.32743363E-2</v>
      </c>
      <c r="AW164" s="7">
        <v>0.41150442479999999</v>
      </c>
      <c r="AX164" s="7">
        <v>0.52433628320000003</v>
      </c>
      <c r="AY164" s="7">
        <v>0.44026548669999999</v>
      </c>
      <c r="AZ164" s="7">
        <v>0.72345132739999995</v>
      </c>
      <c r="BA164" s="7">
        <v>0.42699115040000002</v>
      </c>
      <c r="BB164" s="7">
        <v>0.32964601770000002</v>
      </c>
      <c r="BC164" s="7">
        <v>3.2761020882</v>
      </c>
      <c r="BD164" s="7">
        <v>3.4053452115999998</v>
      </c>
      <c r="BE164" s="7">
        <v>3.358276644</v>
      </c>
      <c r="BF164" s="7">
        <v>3.6859688195999998</v>
      </c>
      <c r="BG164" s="7">
        <v>3.2438478747000001</v>
      </c>
      <c r="BH164" s="7">
        <v>2.9394618833999999</v>
      </c>
      <c r="BI164" s="7">
        <v>4.4247788000000001E-3</v>
      </c>
      <c r="BJ164" s="7">
        <v>8.8495575000000007E-3</v>
      </c>
      <c r="BK164" s="7">
        <v>8.8495575000000007E-3</v>
      </c>
      <c r="BL164" s="7">
        <v>1.9911504399999998E-2</v>
      </c>
      <c r="BM164" s="7">
        <v>4.4247788000000001E-3</v>
      </c>
      <c r="BN164" s="7">
        <v>1.9911504399999998E-2</v>
      </c>
      <c r="BO164" s="7">
        <v>0.2123893805</v>
      </c>
      <c r="BP164" s="7">
        <v>0.40044247789999998</v>
      </c>
      <c r="BQ164" s="7">
        <v>0.25221238940000001</v>
      </c>
      <c r="BR164" s="7">
        <v>6.4159292000000007E-2</v>
      </c>
      <c r="BS164" s="7">
        <v>5.0884955799999999E-2</v>
      </c>
      <c r="BT164" s="7">
        <v>7.0796460199999994E-2</v>
      </c>
      <c r="BU164" s="7">
        <v>9.2920353999999997E-2</v>
      </c>
      <c r="BV164" s="7">
        <v>5.97345133E-2</v>
      </c>
      <c r="BW164" s="7">
        <v>0.12168141590000001</v>
      </c>
      <c r="BX164" s="7">
        <v>0.23893805309999999</v>
      </c>
      <c r="BY164" s="7">
        <v>0.2212389381</v>
      </c>
      <c r="BZ164" s="7">
        <v>0.25221238940000001</v>
      </c>
      <c r="CA164" s="7">
        <v>3.5033860044999998</v>
      </c>
      <c r="CB164" s="7">
        <v>3.4391891891999999</v>
      </c>
      <c r="CC164" s="7">
        <v>3.3905191873999998</v>
      </c>
      <c r="CD164" s="7">
        <v>3.4327354259999998</v>
      </c>
      <c r="CE164" s="7">
        <v>3.4808988764</v>
      </c>
      <c r="CF164" s="7">
        <v>3.2764044943999999</v>
      </c>
      <c r="CG164" s="7">
        <v>2.5672645740000002</v>
      </c>
      <c r="CH164" s="7">
        <v>2.1531531531999999</v>
      </c>
      <c r="CI164" s="7">
        <v>2.4582392777000002</v>
      </c>
      <c r="CJ164" s="7">
        <v>0.3451327434</v>
      </c>
      <c r="CK164" s="7">
        <v>0.4225663717</v>
      </c>
      <c r="CL164" s="7">
        <v>0.42920353979999998</v>
      </c>
      <c r="CM164" s="7">
        <v>0.31415929199999998</v>
      </c>
      <c r="CN164" s="7">
        <v>0.37831858410000002</v>
      </c>
      <c r="CO164" s="7">
        <v>0.40929203539999998</v>
      </c>
      <c r="CP164" s="7">
        <v>0.29867256640000001</v>
      </c>
      <c r="CQ164" s="7">
        <v>0.17035398230000001</v>
      </c>
      <c r="CR164" s="7">
        <v>0.25</v>
      </c>
      <c r="CS164" s="7">
        <v>1.9911504399999998E-2</v>
      </c>
      <c r="CT164" s="7">
        <v>1.7699115000000001E-2</v>
      </c>
      <c r="CU164" s="7">
        <v>1.9911504399999998E-2</v>
      </c>
      <c r="CV164" s="7">
        <v>1.32743363E-2</v>
      </c>
      <c r="CW164" s="7">
        <v>1.54867257E-2</v>
      </c>
      <c r="CX164" s="7">
        <v>1.54867257E-2</v>
      </c>
      <c r="CY164" s="7">
        <v>1.32743363E-2</v>
      </c>
      <c r="CZ164" s="7">
        <v>1.7699115000000001E-2</v>
      </c>
      <c r="DA164" s="7">
        <v>1.9911504399999998E-2</v>
      </c>
      <c r="DB164" s="7">
        <v>0.56637168140000005</v>
      </c>
      <c r="DC164" s="7">
        <v>0.5</v>
      </c>
      <c r="DD164" s="7">
        <v>0.4712389381</v>
      </c>
      <c r="DE164" s="7">
        <v>0.55973451330000001</v>
      </c>
      <c r="DF164" s="7">
        <v>0.54203539820000002</v>
      </c>
      <c r="DG164" s="7">
        <v>0.43362831860000001</v>
      </c>
      <c r="DH164" s="7">
        <v>0.23672566370000001</v>
      </c>
      <c r="DI164" s="7">
        <v>0.19026548670000001</v>
      </c>
      <c r="DJ164" s="7">
        <v>0.2256637168</v>
      </c>
      <c r="DK164" s="7">
        <v>9.7345132700000003E-2</v>
      </c>
      <c r="DL164" s="7">
        <v>6.6371681000000002E-3</v>
      </c>
      <c r="DM164" s="7">
        <v>4.4247788000000001E-3</v>
      </c>
      <c r="DN164" s="7">
        <v>2.4336283199999999E-2</v>
      </c>
      <c r="DO164" s="7">
        <v>1.32743363E-2</v>
      </c>
      <c r="DP164" s="7">
        <v>1.9911504399999998E-2</v>
      </c>
      <c r="DQ164" s="7">
        <v>0.139380531</v>
      </c>
      <c r="DR164" s="7">
        <v>1.7699115000000001E-2</v>
      </c>
      <c r="DS164" s="7">
        <v>8.8495575000000007E-3</v>
      </c>
      <c r="DT164" s="7">
        <v>0.18362831860000001</v>
      </c>
      <c r="DU164" s="7">
        <v>5.5309734499999999E-2</v>
      </c>
      <c r="DV164" s="7">
        <v>1.9911504399999998E-2</v>
      </c>
      <c r="DW164" s="7">
        <v>6.8584070799999994E-2</v>
      </c>
      <c r="DX164" s="7">
        <v>5.0884955799999999E-2</v>
      </c>
      <c r="DY164" s="7">
        <v>0.1084070796</v>
      </c>
      <c r="DZ164" s="7">
        <v>0.19911504420000001</v>
      </c>
      <c r="EA164" s="7">
        <v>7.7433628300000001E-2</v>
      </c>
      <c r="EB164" s="7">
        <v>4.2035398199999997E-2</v>
      </c>
      <c r="EC164" s="7">
        <v>0.42699115040000002</v>
      </c>
      <c r="ED164" s="7">
        <v>0.47787610619999998</v>
      </c>
      <c r="EE164" s="7">
        <v>0.43141592919999999</v>
      </c>
      <c r="EF164" s="7">
        <v>0.37610619470000001</v>
      </c>
      <c r="EG164" s="7">
        <v>0.3473451327</v>
      </c>
      <c r="EH164" s="7">
        <v>0.43584070800000002</v>
      </c>
      <c r="EI164" s="7">
        <v>0.3650442478</v>
      </c>
      <c r="EJ164" s="7">
        <v>0.53539823009999998</v>
      </c>
      <c r="EK164" s="7">
        <v>0.5774336283</v>
      </c>
      <c r="EL164" s="7">
        <v>0.25</v>
      </c>
      <c r="EM164" s="7">
        <v>0.45132743359999999</v>
      </c>
      <c r="EN164" s="7">
        <v>0.5376106195</v>
      </c>
      <c r="EO164" s="7">
        <v>0.52433628320000003</v>
      </c>
      <c r="EP164" s="7">
        <v>0.57964601770000002</v>
      </c>
      <c r="EQ164" s="7">
        <v>0.4225663717</v>
      </c>
      <c r="ER164" s="7">
        <v>0.24778761060000001</v>
      </c>
      <c r="ES164" s="7">
        <v>0.35398230089999999</v>
      </c>
      <c r="ET164" s="7">
        <v>0.36061946900000003</v>
      </c>
      <c r="EU164" s="7">
        <v>4.2035398199999997E-2</v>
      </c>
      <c r="EV164" s="7">
        <v>8.8495575000000007E-3</v>
      </c>
      <c r="EW164" s="7">
        <v>6.6371681000000002E-3</v>
      </c>
      <c r="EX164" s="7">
        <v>6.6371681000000002E-3</v>
      </c>
      <c r="EY164" s="7">
        <v>8.8495575000000007E-3</v>
      </c>
      <c r="EZ164" s="7">
        <v>1.32743363E-2</v>
      </c>
      <c r="FA164" s="7">
        <v>4.8672566399999999E-2</v>
      </c>
      <c r="FB164" s="7">
        <v>1.54867257E-2</v>
      </c>
      <c r="FC164" s="7">
        <v>1.1061946899999999E-2</v>
      </c>
      <c r="FD164" s="7">
        <v>2.8660508082999998</v>
      </c>
      <c r="FE164" s="7">
        <v>3.3861607142999999</v>
      </c>
      <c r="FF164" s="7">
        <v>3.5122494432</v>
      </c>
      <c r="FG164" s="7">
        <v>3.4097995546000002</v>
      </c>
      <c r="FH164" s="7">
        <v>3.5066964286000002</v>
      </c>
      <c r="FI164" s="7">
        <v>3.2780269058</v>
      </c>
      <c r="FJ164" s="7">
        <v>2.7581395349000002</v>
      </c>
      <c r="FK164" s="7">
        <v>3.2449438202000001</v>
      </c>
      <c r="FL164" s="7">
        <v>3.3042505592999998</v>
      </c>
      <c r="FM164" s="7">
        <v>8.8495575000000007E-3</v>
      </c>
      <c r="FN164" s="7">
        <v>6.6371681000000002E-3</v>
      </c>
      <c r="FO164" s="7">
        <v>4.4247788000000001E-3</v>
      </c>
      <c r="FP164" s="7">
        <v>8.8495575000000007E-3</v>
      </c>
      <c r="FQ164" s="7">
        <v>3.9823008799999997E-2</v>
      </c>
      <c r="FR164" s="7">
        <v>3.09734513E-2</v>
      </c>
      <c r="FS164" s="7">
        <v>4.8672566399999999E-2</v>
      </c>
      <c r="FT164" s="7">
        <v>0.1172566372</v>
      </c>
      <c r="FU164" s="7">
        <v>0.18584070799999999</v>
      </c>
      <c r="FV164" s="7">
        <v>0.5398230088</v>
      </c>
      <c r="FW164" s="7">
        <v>8.8495575000000007E-3</v>
      </c>
      <c r="FX164" s="7">
        <v>0.72123893809999995</v>
      </c>
      <c r="FY164" s="7">
        <v>0.69911504420000004</v>
      </c>
      <c r="FZ164" s="7">
        <v>0.12610619470000001</v>
      </c>
      <c r="GA164" s="7">
        <v>0.1637168142</v>
      </c>
      <c r="GB164" s="7">
        <v>0.18141592919999999</v>
      </c>
      <c r="GC164" s="7">
        <v>0.34292035399999998</v>
      </c>
      <c r="GD164" s="7">
        <v>4.8672566399999999E-2</v>
      </c>
      <c r="GE164" s="7">
        <v>6.1946902700000001E-2</v>
      </c>
      <c r="GF164" s="7">
        <v>0.33185840709999997</v>
      </c>
      <c r="GG164" s="7">
        <v>3.5398230099999997E-2</v>
      </c>
      <c r="GH164" s="7">
        <v>2.8761061899999999E-2</v>
      </c>
      <c r="GI164" s="7">
        <v>0.1880530973</v>
      </c>
      <c r="GJ164" s="7">
        <v>3.09734513E-2</v>
      </c>
      <c r="GK164" s="7">
        <v>2.8761061899999999E-2</v>
      </c>
      <c r="GL164" s="7">
        <v>1.1061946899999999E-2</v>
      </c>
      <c r="GM164" s="7">
        <v>2.2123893799999999E-2</v>
      </c>
      <c r="GN164" s="7">
        <v>3.09734513E-2</v>
      </c>
      <c r="GO164" s="7">
        <v>1.32743363E-2</v>
      </c>
      <c r="GP164" s="7">
        <v>5.3097345099999999E-2</v>
      </c>
      <c r="GQ164" s="7">
        <v>0.18141592919999999</v>
      </c>
      <c r="GR164" s="7">
        <v>2.2123893799999999E-2</v>
      </c>
      <c r="GS164" s="7">
        <v>0.4623893805</v>
      </c>
      <c r="GT164" s="7">
        <v>0.36061946900000003</v>
      </c>
      <c r="GU164" s="7">
        <v>0.34070796460000002</v>
      </c>
      <c r="GV164" s="7">
        <v>0.41592920350000001</v>
      </c>
      <c r="GW164" s="7">
        <v>0.4048672566</v>
      </c>
      <c r="GX164" s="7">
        <v>0.51106194689999995</v>
      </c>
      <c r="GY164" s="7">
        <v>0.3650442478</v>
      </c>
      <c r="GZ164" s="7">
        <v>0.46460176990000002</v>
      </c>
      <c r="HA164" s="7">
        <v>0.42477876110000001</v>
      </c>
      <c r="HB164" s="7">
        <v>0.38274336279999999</v>
      </c>
      <c r="HC164" s="7">
        <v>0.13053097350000001</v>
      </c>
      <c r="HD164" s="7">
        <v>0.40929203539999998</v>
      </c>
      <c r="HE164" s="7">
        <v>0.12831858409999999</v>
      </c>
      <c r="HF164" s="7">
        <v>0.11946902650000001</v>
      </c>
      <c r="HG164" s="7">
        <v>0.19469026549999999</v>
      </c>
      <c r="HH164" s="7">
        <v>0.11946902650000001</v>
      </c>
      <c r="HI164" s="7">
        <v>0.21460176989999999</v>
      </c>
      <c r="HJ164" s="7">
        <v>3.9823008799999997E-2</v>
      </c>
      <c r="HK164" s="7">
        <v>1.32743363E-2</v>
      </c>
      <c r="HL164" s="7">
        <v>1.1061946899999999E-2</v>
      </c>
      <c r="HM164" s="7">
        <v>1.32743363E-2</v>
      </c>
      <c r="HN164" s="7">
        <v>1.1061946899999999E-2</v>
      </c>
      <c r="HO164" s="7">
        <v>5.0884955799999999E-2</v>
      </c>
      <c r="HP164" s="7">
        <v>4.4247788000000001E-3</v>
      </c>
      <c r="HQ164" s="7">
        <v>8.8495575000000007E-3</v>
      </c>
      <c r="HR164" s="7">
        <v>1.32743363E-2</v>
      </c>
      <c r="HS164" s="7">
        <v>1.32743363E-2</v>
      </c>
      <c r="HT164" s="7">
        <v>1.7699115000000001E-2</v>
      </c>
      <c r="HU164" s="7">
        <v>1.7699115000000001E-2</v>
      </c>
      <c r="HV164" s="7">
        <v>1.32743363E-2</v>
      </c>
      <c r="HW164" s="7">
        <v>1.54867257E-2</v>
      </c>
      <c r="HX164" s="7">
        <v>8.8495575000000007E-3</v>
      </c>
      <c r="HY164" s="7">
        <v>2.65486726E-2</v>
      </c>
      <c r="HZ164" s="7">
        <v>3.3185840699999997E-2</v>
      </c>
      <c r="IA164" s="7">
        <v>8.4070796500000003E-2</v>
      </c>
      <c r="IB164" s="7">
        <v>3.9823008799999997E-2</v>
      </c>
      <c r="IC164" s="7">
        <v>0.14159292039999999</v>
      </c>
      <c r="ID164" s="7">
        <v>0.15707964599999999</v>
      </c>
      <c r="IE164" s="7">
        <v>0.44026548669999999</v>
      </c>
      <c r="IF164" s="7">
        <v>0.39823008850000002</v>
      </c>
      <c r="IG164" s="7">
        <v>0.32964601770000002</v>
      </c>
      <c r="IH164" s="7">
        <v>0.41592920350000001</v>
      </c>
      <c r="II164" s="7">
        <v>0.44469026550000001</v>
      </c>
      <c r="IJ164" s="7">
        <v>0.5398230088</v>
      </c>
      <c r="IK164" s="7">
        <v>0.48672566369999998</v>
      </c>
      <c r="IL164" s="7">
        <v>0.37610619470000001</v>
      </c>
      <c r="IM164" s="7">
        <v>1.54867257E-2</v>
      </c>
      <c r="IN164" s="7">
        <v>1.32743363E-2</v>
      </c>
      <c r="IO164" s="7">
        <v>1.54867257E-2</v>
      </c>
      <c r="IP164" s="7">
        <v>1.7699115000000001E-2</v>
      </c>
      <c r="IQ164" s="7">
        <v>3.3348314606999998</v>
      </c>
      <c r="IR164" s="7">
        <v>3.4887892376999998</v>
      </c>
      <c r="IS164" s="7">
        <v>3.2966292135000002</v>
      </c>
      <c r="IT164" s="7">
        <v>3.1554054053999998</v>
      </c>
      <c r="IU164" s="7" t="s">
        <v>1105</v>
      </c>
      <c r="IW164" s="7">
        <v>452</v>
      </c>
      <c r="IX164" s="7">
        <v>514</v>
      </c>
      <c r="IY164" s="7">
        <v>4167</v>
      </c>
    </row>
    <row r="165" spans="1:259" x14ac:dyDescent="0.25">
      <c r="A165" s="7">
        <v>609722</v>
      </c>
      <c r="B165" s="7" t="s">
        <v>424</v>
      </c>
      <c r="D165" s="7" t="s">
        <v>102</v>
      </c>
      <c r="E165" s="7" t="s">
        <v>53</v>
      </c>
      <c r="M165" s="7" t="s">
        <v>50</v>
      </c>
      <c r="N165" s="7">
        <v>23.178807946999999</v>
      </c>
      <c r="O165" s="7">
        <v>30</v>
      </c>
      <c r="P165" s="7">
        <v>30</v>
      </c>
      <c r="Q165" s="7">
        <v>0</v>
      </c>
      <c r="R165" s="7">
        <v>29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1</v>
      </c>
      <c r="Y165" s="7">
        <v>3.3333333299999997E-2</v>
      </c>
      <c r="Z165" s="7">
        <v>3.3333333299999997E-2</v>
      </c>
      <c r="AA165" s="7">
        <v>3.3333333299999997E-2</v>
      </c>
      <c r="AB165" s="7">
        <v>6.6666666700000002E-2</v>
      </c>
      <c r="AC165" s="7">
        <v>0.1</v>
      </c>
      <c r="AD165" s="7">
        <v>0.1</v>
      </c>
      <c r="AE165" s="7">
        <v>3.3333333299999997E-2</v>
      </c>
      <c r="AF165" s="7">
        <v>6.6666666700000002E-2</v>
      </c>
      <c r="AG165" s="7">
        <v>6.6666666700000002E-2</v>
      </c>
      <c r="AH165" s="7">
        <v>0.1</v>
      </c>
      <c r="AI165" s="7">
        <v>0.1</v>
      </c>
      <c r="AJ165" s="7">
        <v>0.1333333333</v>
      </c>
      <c r="AK165" s="7">
        <v>0.36666666669999998</v>
      </c>
      <c r="AL165" s="7">
        <v>0.2</v>
      </c>
      <c r="AM165" s="7">
        <v>0.2666666667</v>
      </c>
      <c r="AN165" s="7">
        <v>0.33333333329999998</v>
      </c>
      <c r="AO165" s="7">
        <v>0.33333333329999998</v>
      </c>
      <c r="AP165" s="7">
        <v>0.36666666669999998</v>
      </c>
      <c r="AQ165" s="7">
        <v>0</v>
      </c>
      <c r="AR165" s="7">
        <v>0</v>
      </c>
      <c r="AS165" s="7">
        <v>0</v>
      </c>
      <c r="AT165" s="7">
        <v>0</v>
      </c>
      <c r="AU165" s="7">
        <v>0</v>
      </c>
      <c r="AV165" s="7">
        <v>0</v>
      </c>
      <c r="AW165" s="7">
        <v>0.56666666669999999</v>
      </c>
      <c r="AX165" s="7">
        <v>0.7</v>
      </c>
      <c r="AY165" s="7">
        <v>0.63333333329999997</v>
      </c>
      <c r="AZ165" s="7">
        <v>0.5</v>
      </c>
      <c r="BA165" s="7">
        <v>0.46666666670000001</v>
      </c>
      <c r="BB165" s="7">
        <v>0.4</v>
      </c>
      <c r="BC165" s="7">
        <v>3.4666666667000001</v>
      </c>
      <c r="BD165" s="7">
        <v>3.5666666667000002</v>
      </c>
      <c r="BE165" s="7">
        <v>3.5</v>
      </c>
      <c r="BF165" s="7">
        <v>3.2666666666999999</v>
      </c>
      <c r="BG165" s="7">
        <v>3.1666666666999999</v>
      </c>
      <c r="BH165" s="7">
        <v>3.0666666667000002</v>
      </c>
      <c r="BI165" s="7">
        <v>6.6666666700000002E-2</v>
      </c>
      <c r="BJ165" s="7">
        <v>3.3333333299999997E-2</v>
      </c>
      <c r="BK165" s="7">
        <v>3.3333333299999997E-2</v>
      </c>
      <c r="BL165" s="7">
        <v>3.3333333299999997E-2</v>
      </c>
      <c r="BM165" s="7">
        <v>3.3333333299999997E-2</v>
      </c>
      <c r="BN165" s="7">
        <v>6.6666666700000002E-2</v>
      </c>
      <c r="BO165" s="7">
        <v>0.2</v>
      </c>
      <c r="BP165" s="7">
        <v>0.2333333333</v>
      </c>
      <c r="BQ165" s="7">
        <v>0.16666666669999999</v>
      </c>
      <c r="BR165" s="7">
        <v>3.3333333299999997E-2</v>
      </c>
      <c r="BS165" s="7">
        <v>0.16666666669999999</v>
      </c>
      <c r="BT165" s="7">
        <v>0.16666666669999999</v>
      </c>
      <c r="BU165" s="7">
        <v>0.1</v>
      </c>
      <c r="BV165" s="7">
        <v>0.1</v>
      </c>
      <c r="BW165" s="7">
        <v>0.2333333333</v>
      </c>
      <c r="BX165" s="7">
        <v>0.2333333333</v>
      </c>
      <c r="BY165" s="7">
        <v>0.2333333333</v>
      </c>
      <c r="BZ165" s="7">
        <v>0.1</v>
      </c>
      <c r="CA165" s="7">
        <v>3.5172413793000001</v>
      </c>
      <c r="CB165" s="7">
        <v>3.275862069</v>
      </c>
      <c r="CC165" s="7">
        <v>3.3103448275999998</v>
      </c>
      <c r="CD165" s="7">
        <v>3.3448275862000001</v>
      </c>
      <c r="CE165" s="7">
        <v>3.275862069</v>
      </c>
      <c r="CF165" s="7">
        <v>3.0344827585999998</v>
      </c>
      <c r="CG165" s="7">
        <v>2.724137931</v>
      </c>
      <c r="CH165" s="7">
        <v>2.6551724137999999</v>
      </c>
      <c r="CI165" s="7">
        <v>2.9310344827999999</v>
      </c>
      <c r="CJ165" s="7">
        <v>0.2</v>
      </c>
      <c r="CK165" s="7">
        <v>0.2666666667</v>
      </c>
      <c r="CL165" s="7">
        <v>0.2333333333</v>
      </c>
      <c r="CM165" s="7">
        <v>0.33333333329999998</v>
      </c>
      <c r="CN165" s="7">
        <v>0.4</v>
      </c>
      <c r="CO165" s="7">
        <v>0.2666666667</v>
      </c>
      <c r="CP165" s="7">
        <v>0.16666666669999999</v>
      </c>
      <c r="CQ165" s="7">
        <v>0.1333333333</v>
      </c>
      <c r="CR165" s="7">
        <v>0.33333333329999998</v>
      </c>
      <c r="CS165" s="7">
        <v>3.3333333299999997E-2</v>
      </c>
      <c r="CT165" s="7">
        <v>3.3333333299999997E-2</v>
      </c>
      <c r="CU165" s="7">
        <v>3.3333333299999997E-2</v>
      </c>
      <c r="CV165" s="7">
        <v>3.3333333299999997E-2</v>
      </c>
      <c r="CW165" s="7">
        <v>3.3333333299999997E-2</v>
      </c>
      <c r="CX165" s="7">
        <v>3.3333333299999997E-2</v>
      </c>
      <c r="CY165" s="7">
        <v>3.3333333299999997E-2</v>
      </c>
      <c r="CZ165" s="7">
        <v>3.3333333299999997E-2</v>
      </c>
      <c r="DA165" s="7">
        <v>3.3333333299999997E-2</v>
      </c>
      <c r="DB165" s="7">
        <v>0.66666666669999997</v>
      </c>
      <c r="DC165" s="7">
        <v>0.5</v>
      </c>
      <c r="DD165" s="7">
        <v>0.53333333329999999</v>
      </c>
      <c r="DE165" s="7">
        <v>0.5</v>
      </c>
      <c r="DF165" s="7">
        <v>0.43333333330000001</v>
      </c>
      <c r="DG165" s="7">
        <v>0.4</v>
      </c>
      <c r="DH165" s="7">
        <v>0.36666666669999998</v>
      </c>
      <c r="DI165" s="7">
        <v>0.36666666669999998</v>
      </c>
      <c r="DJ165" s="7">
        <v>0.36666666669999998</v>
      </c>
      <c r="DK165" s="7">
        <v>0.2333333333</v>
      </c>
      <c r="DL165" s="7">
        <v>6.6666666700000002E-2</v>
      </c>
      <c r="DM165" s="7">
        <v>6.6666666700000002E-2</v>
      </c>
      <c r="DN165" s="7">
        <v>0.1333333333</v>
      </c>
      <c r="DO165" s="7">
        <v>3.3333333299999997E-2</v>
      </c>
      <c r="DP165" s="7">
        <v>6.6666666700000002E-2</v>
      </c>
      <c r="DQ165" s="7">
        <v>0.1333333333</v>
      </c>
      <c r="DR165" s="7">
        <v>3.3333333299999997E-2</v>
      </c>
      <c r="DS165" s="7">
        <v>0.1</v>
      </c>
      <c r="DT165" s="7">
        <v>0.2</v>
      </c>
      <c r="DU165" s="7">
        <v>0.2</v>
      </c>
      <c r="DV165" s="7">
        <v>0.2</v>
      </c>
      <c r="DW165" s="7">
        <v>0.1</v>
      </c>
      <c r="DX165" s="7">
        <v>0.1333333333</v>
      </c>
      <c r="DY165" s="7">
        <v>0.16666666669999999</v>
      </c>
      <c r="DZ165" s="7">
        <v>0.1333333333</v>
      </c>
      <c r="EA165" s="7">
        <v>0.1333333333</v>
      </c>
      <c r="EB165" s="7">
        <v>0.1</v>
      </c>
      <c r="EC165" s="7">
        <v>0.2</v>
      </c>
      <c r="ED165" s="7">
        <v>0.33333333329999998</v>
      </c>
      <c r="EE165" s="7">
        <v>0.3</v>
      </c>
      <c r="EF165" s="7">
        <v>0.2666666667</v>
      </c>
      <c r="EG165" s="7">
        <v>0.2666666667</v>
      </c>
      <c r="EH165" s="7">
        <v>0.3</v>
      </c>
      <c r="EI165" s="7">
        <v>0.4</v>
      </c>
      <c r="EJ165" s="7">
        <v>0.46666666670000001</v>
      </c>
      <c r="EK165" s="7">
        <v>0.4</v>
      </c>
      <c r="EL165" s="7">
        <v>0.33333333329999998</v>
      </c>
      <c r="EM165" s="7">
        <v>0.36666666669999998</v>
      </c>
      <c r="EN165" s="7">
        <v>0.4</v>
      </c>
      <c r="EO165" s="7">
        <v>0.46666666670000001</v>
      </c>
      <c r="EP165" s="7">
        <v>0.5</v>
      </c>
      <c r="EQ165" s="7">
        <v>0.4</v>
      </c>
      <c r="ER165" s="7">
        <v>0.3</v>
      </c>
      <c r="ES165" s="7">
        <v>0.33333333329999998</v>
      </c>
      <c r="ET165" s="7">
        <v>0.33333333329999998</v>
      </c>
      <c r="EU165" s="7">
        <v>3.3333333299999997E-2</v>
      </c>
      <c r="EV165" s="7">
        <v>3.3333333299999997E-2</v>
      </c>
      <c r="EW165" s="7">
        <v>3.3333333299999997E-2</v>
      </c>
      <c r="EX165" s="7">
        <v>3.3333333299999997E-2</v>
      </c>
      <c r="EY165" s="7">
        <v>6.6666666700000002E-2</v>
      </c>
      <c r="EZ165" s="7">
        <v>6.6666666700000002E-2</v>
      </c>
      <c r="FA165" s="7">
        <v>3.3333333299999997E-2</v>
      </c>
      <c r="FB165" s="7">
        <v>3.3333333299999997E-2</v>
      </c>
      <c r="FC165" s="7">
        <v>6.6666666700000002E-2</v>
      </c>
      <c r="FD165" s="7">
        <v>2.6551724137999999</v>
      </c>
      <c r="FE165" s="7">
        <v>3.0344827585999998</v>
      </c>
      <c r="FF165" s="7">
        <v>3.0689655172000001</v>
      </c>
      <c r="FG165" s="7">
        <v>3.1034482758999999</v>
      </c>
      <c r="FH165" s="7">
        <v>3.3214285713999998</v>
      </c>
      <c r="FI165" s="7">
        <v>3.1071428570999999</v>
      </c>
      <c r="FJ165" s="7">
        <v>2.8965517241000001</v>
      </c>
      <c r="FK165" s="7">
        <v>3.1379310345000002</v>
      </c>
      <c r="FL165" s="7">
        <v>3.0357142857000001</v>
      </c>
      <c r="FM165" s="7">
        <v>0.1</v>
      </c>
      <c r="FN165" s="7">
        <v>3.3333333299999997E-2</v>
      </c>
      <c r="FO165" s="7">
        <v>3.3333333299999997E-2</v>
      </c>
      <c r="FP165" s="7">
        <v>3.3333333299999997E-2</v>
      </c>
      <c r="FQ165" s="7">
        <v>0.2333333333</v>
      </c>
      <c r="FR165" s="7">
        <v>0</v>
      </c>
      <c r="FS165" s="7">
        <v>0.2</v>
      </c>
      <c r="FT165" s="7">
        <v>0.16666666669999999</v>
      </c>
      <c r="FU165" s="7">
        <v>3.3333333299999997E-2</v>
      </c>
      <c r="FV165" s="7">
        <v>0.1333333333</v>
      </c>
      <c r="FW165" s="7">
        <v>3.3333333299999997E-2</v>
      </c>
      <c r="FX165" s="7">
        <v>0.66666666669999997</v>
      </c>
      <c r="FY165" s="7">
        <v>0.7</v>
      </c>
      <c r="FZ165" s="7">
        <v>0.33333333329999998</v>
      </c>
      <c r="GA165" s="7">
        <v>0.1</v>
      </c>
      <c r="GB165" s="7">
        <v>6.6666666700000002E-2</v>
      </c>
      <c r="GC165" s="7">
        <v>0.3</v>
      </c>
      <c r="GD165" s="7">
        <v>6.6666666700000002E-2</v>
      </c>
      <c r="GE165" s="7">
        <v>6.6666666700000002E-2</v>
      </c>
      <c r="GF165" s="7">
        <v>0.2</v>
      </c>
      <c r="GG165" s="7">
        <v>6.6666666700000002E-2</v>
      </c>
      <c r="GH165" s="7">
        <v>3.3333333299999997E-2</v>
      </c>
      <c r="GI165" s="7">
        <v>0.1</v>
      </c>
      <c r="GJ165" s="7">
        <v>0.1</v>
      </c>
      <c r="GK165" s="7">
        <v>0.1333333333</v>
      </c>
      <c r="GL165" s="7">
        <v>6.6666666700000002E-2</v>
      </c>
      <c r="GM165" s="7">
        <v>3.3333333299999997E-2</v>
      </c>
      <c r="GN165" s="7">
        <v>6.6666666700000002E-2</v>
      </c>
      <c r="GO165" s="7">
        <v>0.1333333333</v>
      </c>
      <c r="GP165" s="7">
        <v>6.6666666700000002E-2</v>
      </c>
      <c r="GQ165" s="7">
        <v>6.6666666700000002E-2</v>
      </c>
      <c r="GR165" s="7">
        <v>3.3333333299999997E-2</v>
      </c>
      <c r="GS165" s="7">
        <v>0.43333333330000001</v>
      </c>
      <c r="GT165" s="7">
        <v>0.43333333330000001</v>
      </c>
      <c r="GU165" s="7">
        <v>0.43333333330000001</v>
      </c>
      <c r="GV165" s="7">
        <v>0.43333333330000001</v>
      </c>
      <c r="GW165" s="7">
        <v>0.56666666669999999</v>
      </c>
      <c r="GX165" s="7">
        <v>0.56666666669999999</v>
      </c>
      <c r="GY165" s="7">
        <v>0.1333333333</v>
      </c>
      <c r="GZ165" s="7">
        <v>0.2</v>
      </c>
      <c r="HA165" s="7">
        <v>0.2333333333</v>
      </c>
      <c r="HB165" s="7">
        <v>0.2666666667</v>
      </c>
      <c r="HC165" s="7">
        <v>0.2333333333</v>
      </c>
      <c r="HD165" s="7">
        <v>0.2333333333</v>
      </c>
      <c r="HE165" s="7">
        <v>0.36666666669999998</v>
      </c>
      <c r="HF165" s="7">
        <v>0.2666666667</v>
      </c>
      <c r="HG165" s="7">
        <v>0.16666666669999999</v>
      </c>
      <c r="HH165" s="7">
        <v>0.2</v>
      </c>
      <c r="HI165" s="7">
        <v>0.1</v>
      </c>
      <c r="HJ165" s="7">
        <v>0.1</v>
      </c>
      <c r="HK165" s="7">
        <v>0</v>
      </c>
      <c r="HL165" s="7">
        <v>0</v>
      </c>
      <c r="HM165" s="7">
        <v>0</v>
      </c>
      <c r="HN165" s="7">
        <v>0</v>
      </c>
      <c r="HO165" s="7">
        <v>0</v>
      </c>
      <c r="HP165" s="7">
        <v>0</v>
      </c>
      <c r="HQ165" s="7">
        <v>3.3333333299999997E-2</v>
      </c>
      <c r="HR165" s="7">
        <v>3.3333333299999997E-2</v>
      </c>
      <c r="HS165" s="7">
        <v>3.3333333299999997E-2</v>
      </c>
      <c r="HT165" s="7">
        <v>3.3333333299999997E-2</v>
      </c>
      <c r="HU165" s="7">
        <v>3.3333333299999997E-2</v>
      </c>
      <c r="HV165" s="7">
        <v>6.6666666700000002E-2</v>
      </c>
      <c r="HW165" s="7">
        <v>3.3333333299999997E-2</v>
      </c>
      <c r="HX165" s="7">
        <v>3.3333333299999997E-2</v>
      </c>
      <c r="HY165" s="7">
        <v>3.3333333299999997E-2</v>
      </c>
      <c r="HZ165" s="7">
        <v>3.3333333299999997E-2</v>
      </c>
      <c r="IA165" s="7">
        <v>0.16666666669999999</v>
      </c>
      <c r="IB165" s="7">
        <v>0.1333333333</v>
      </c>
      <c r="IC165" s="7">
        <v>0.1333333333</v>
      </c>
      <c r="ID165" s="7">
        <v>0.2333333333</v>
      </c>
      <c r="IE165" s="7">
        <v>0.43333333330000001</v>
      </c>
      <c r="IF165" s="7">
        <v>0.36666666669999998</v>
      </c>
      <c r="IG165" s="7">
        <v>0.36666666669999998</v>
      </c>
      <c r="IH165" s="7">
        <v>0.4</v>
      </c>
      <c r="II165" s="7">
        <v>0.33333333329999998</v>
      </c>
      <c r="IJ165" s="7">
        <v>0.43333333330000001</v>
      </c>
      <c r="IK165" s="7">
        <v>0.43333333330000001</v>
      </c>
      <c r="IL165" s="7">
        <v>0.3</v>
      </c>
      <c r="IM165" s="7">
        <v>3.3333333299999997E-2</v>
      </c>
      <c r="IN165" s="7">
        <v>3.3333333299999997E-2</v>
      </c>
      <c r="IO165" s="7">
        <v>3.3333333299999997E-2</v>
      </c>
      <c r="IP165" s="7">
        <v>3.3333333299999997E-2</v>
      </c>
      <c r="IQ165" s="7">
        <v>3.1034482758999999</v>
      </c>
      <c r="IR165" s="7">
        <v>3.2413793103000001</v>
      </c>
      <c r="IS165" s="7">
        <v>3.2413793103000001</v>
      </c>
      <c r="IT165" s="7">
        <v>3</v>
      </c>
      <c r="IU165" s="7" t="s">
        <v>1106</v>
      </c>
      <c r="IW165" s="7">
        <v>30</v>
      </c>
      <c r="IX165" s="7">
        <v>35</v>
      </c>
      <c r="IY165" s="7">
        <v>151</v>
      </c>
    </row>
    <row r="166" spans="1:259" x14ac:dyDescent="0.25">
      <c r="A166" s="7">
        <v>609723</v>
      </c>
      <c r="B166" s="7" t="s">
        <v>429</v>
      </c>
      <c r="C166" s="7" t="s">
        <v>50</v>
      </c>
      <c r="D166" s="7" t="s">
        <v>102</v>
      </c>
      <c r="E166" s="154">
        <v>0.4</v>
      </c>
      <c r="F166" s="7">
        <v>61</v>
      </c>
      <c r="G166" s="7" t="s">
        <v>47</v>
      </c>
      <c r="H166" s="7">
        <v>52</v>
      </c>
      <c r="I166" s="7" t="s">
        <v>48</v>
      </c>
      <c r="J166" s="7">
        <v>56</v>
      </c>
      <c r="K166" s="7" t="s">
        <v>48</v>
      </c>
      <c r="L166" s="7">
        <v>7.53</v>
      </c>
      <c r="M166" s="7" t="s">
        <v>50</v>
      </c>
      <c r="N166" s="7">
        <v>40.419161676999998</v>
      </c>
      <c r="O166" s="7">
        <v>110</v>
      </c>
      <c r="P166" s="7">
        <v>110</v>
      </c>
      <c r="Q166" s="7">
        <v>0</v>
      </c>
      <c r="R166" s="7">
        <v>105</v>
      </c>
      <c r="S166" s="7">
        <v>0</v>
      </c>
      <c r="T166" s="7">
        <v>1</v>
      </c>
      <c r="U166" s="7">
        <v>2</v>
      </c>
      <c r="V166" s="7">
        <v>0</v>
      </c>
      <c r="W166" s="7">
        <v>1</v>
      </c>
      <c r="X166" s="7">
        <v>1</v>
      </c>
      <c r="Y166" s="7">
        <v>1.8181818200000002E-2</v>
      </c>
      <c r="Z166" s="7">
        <v>1.8181818200000002E-2</v>
      </c>
      <c r="AA166" s="7">
        <v>2.7272727300000001E-2</v>
      </c>
      <c r="AB166" s="7">
        <v>6.3636363599999995E-2</v>
      </c>
      <c r="AC166" s="7">
        <v>2.7272727300000001E-2</v>
      </c>
      <c r="AD166" s="7">
        <v>6.3636363599999995E-2</v>
      </c>
      <c r="AE166" s="7">
        <v>6.3636363599999995E-2</v>
      </c>
      <c r="AF166" s="7">
        <v>3.6363636400000003E-2</v>
      </c>
      <c r="AG166" s="7">
        <v>5.45454545E-2</v>
      </c>
      <c r="AH166" s="7">
        <v>5.45454545E-2</v>
      </c>
      <c r="AI166" s="7">
        <v>0.10909090909999999</v>
      </c>
      <c r="AJ166" s="7">
        <v>0.1636363636</v>
      </c>
      <c r="AK166" s="7">
        <v>0.30909090909999998</v>
      </c>
      <c r="AL166" s="7">
        <v>0.31818181820000002</v>
      </c>
      <c r="AM166" s="7">
        <v>0.3363636364</v>
      </c>
      <c r="AN166" s="7">
        <v>0.28181818180000001</v>
      </c>
      <c r="AO166" s="7">
        <v>0.34545454549999999</v>
      </c>
      <c r="AP166" s="7">
        <v>0.28181818180000001</v>
      </c>
      <c r="AQ166" s="7">
        <v>9.0909091000000008E-3</v>
      </c>
      <c r="AR166" s="7">
        <v>0</v>
      </c>
      <c r="AS166" s="7">
        <v>9.0909091000000008E-3</v>
      </c>
      <c r="AT166" s="7">
        <v>2.7272727300000001E-2</v>
      </c>
      <c r="AU166" s="7">
        <v>1.8181818200000002E-2</v>
      </c>
      <c r="AV166" s="7">
        <v>1.8181818200000002E-2</v>
      </c>
      <c r="AW166" s="7">
        <v>0.6</v>
      </c>
      <c r="AX166" s="7">
        <v>0.62727272730000005</v>
      </c>
      <c r="AY166" s="7">
        <v>0.57272727270000001</v>
      </c>
      <c r="AZ166" s="7">
        <v>0.57272727270000001</v>
      </c>
      <c r="BA166" s="7">
        <v>0.5</v>
      </c>
      <c r="BB166" s="7">
        <v>0.47272727269999998</v>
      </c>
      <c r="BC166" s="7">
        <v>3.5045871559999999</v>
      </c>
      <c r="BD166" s="7">
        <v>3.5545454544999999</v>
      </c>
      <c r="BE166" s="7">
        <v>3.4678899083000001</v>
      </c>
      <c r="BF166" s="7">
        <v>3.4018691588999999</v>
      </c>
      <c r="BG166" s="7">
        <v>3.3425925926</v>
      </c>
      <c r="BH166" s="7">
        <v>3.1851851851999999</v>
      </c>
      <c r="BI166" s="7">
        <v>0</v>
      </c>
      <c r="BJ166" s="7">
        <v>9.0909091000000008E-3</v>
      </c>
      <c r="BK166" s="7">
        <v>0</v>
      </c>
      <c r="BL166" s="7">
        <v>0</v>
      </c>
      <c r="BM166" s="7">
        <v>0</v>
      </c>
      <c r="BN166" s="7">
        <v>9.0909091000000008E-3</v>
      </c>
      <c r="BO166" s="7">
        <v>5.45454545E-2</v>
      </c>
      <c r="BP166" s="7">
        <v>8.1818181800000001E-2</v>
      </c>
      <c r="BQ166" s="7">
        <v>7.2727272699999998E-2</v>
      </c>
      <c r="BR166" s="7">
        <v>2.7272727300000001E-2</v>
      </c>
      <c r="BS166" s="7">
        <v>1.8181818200000002E-2</v>
      </c>
      <c r="BT166" s="7">
        <v>1.8181818200000002E-2</v>
      </c>
      <c r="BU166" s="7">
        <v>5.45454545E-2</v>
      </c>
      <c r="BV166" s="7">
        <v>2.7272727300000001E-2</v>
      </c>
      <c r="BW166" s="7">
        <v>0.1181818182</v>
      </c>
      <c r="BX166" s="7">
        <v>0.13636363639999999</v>
      </c>
      <c r="BY166" s="7">
        <v>0.1181818182</v>
      </c>
      <c r="BZ166" s="7">
        <v>0.10909090909999999</v>
      </c>
      <c r="CA166" s="7">
        <v>3.6203703703999999</v>
      </c>
      <c r="CB166" s="7">
        <v>3.5794392522999998</v>
      </c>
      <c r="CC166" s="7">
        <v>3.5283018868</v>
      </c>
      <c r="CD166" s="7">
        <v>3.5700934579000001</v>
      </c>
      <c r="CE166" s="7">
        <v>3.5514018691999998</v>
      </c>
      <c r="CF166" s="7">
        <v>3.3364485981000001</v>
      </c>
      <c r="CG166" s="7">
        <v>3.1603773584999999</v>
      </c>
      <c r="CH166" s="7">
        <v>3.2129629629999998</v>
      </c>
      <c r="CI166" s="7">
        <v>3.2149532710000002</v>
      </c>
      <c r="CJ166" s="7">
        <v>0.31818181820000002</v>
      </c>
      <c r="CK166" s="7">
        <v>0.34545454549999999</v>
      </c>
      <c r="CL166" s="7">
        <v>0.4181818182</v>
      </c>
      <c r="CM166" s="7">
        <v>0.30909090909999998</v>
      </c>
      <c r="CN166" s="7">
        <v>0.38181818179999999</v>
      </c>
      <c r="CO166" s="7">
        <v>0.38181818179999999</v>
      </c>
      <c r="CP166" s="7">
        <v>0.3727272727</v>
      </c>
      <c r="CQ166" s="7">
        <v>0.2909090909</v>
      </c>
      <c r="CR166" s="7">
        <v>0.32727272730000001</v>
      </c>
      <c r="CS166" s="7">
        <v>1.8181818200000002E-2</v>
      </c>
      <c r="CT166" s="7">
        <v>2.7272727300000001E-2</v>
      </c>
      <c r="CU166" s="7">
        <v>3.6363636400000003E-2</v>
      </c>
      <c r="CV166" s="7">
        <v>2.7272727300000001E-2</v>
      </c>
      <c r="CW166" s="7">
        <v>2.7272727300000001E-2</v>
      </c>
      <c r="CX166" s="7">
        <v>2.7272727300000001E-2</v>
      </c>
      <c r="CY166" s="7">
        <v>3.6363636400000003E-2</v>
      </c>
      <c r="CZ166" s="7">
        <v>1.8181818200000002E-2</v>
      </c>
      <c r="DA166" s="7">
        <v>2.7272727300000001E-2</v>
      </c>
      <c r="DB166" s="7">
        <v>0.63636363640000004</v>
      </c>
      <c r="DC166" s="7">
        <v>0.6</v>
      </c>
      <c r="DD166" s="7">
        <v>0.52727272729999997</v>
      </c>
      <c r="DE166" s="7">
        <v>0.60909090909999997</v>
      </c>
      <c r="DF166" s="7">
        <v>0.56363636360000002</v>
      </c>
      <c r="DG166" s="7">
        <v>0.46363636359999999</v>
      </c>
      <c r="DH166" s="7">
        <v>0.4</v>
      </c>
      <c r="DI166" s="7">
        <v>0.49090909090000001</v>
      </c>
      <c r="DJ166" s="7">
        <v>0.46363636359999999</v>
      </c>
      <c r="DK166" s="7">
        <v>0.1636363636</v>
      </c>
      <c r="DL166" s="7">
        <v>2.7272727300000001E-2</v>
      </c>
      <c r="DM166" s="7">
        <v>9.0909091000000008E-3</v>
      </c>
      <c r="DN166" s="7">
        <v>9.0909091000000008E-3</v>
      </c>
      <c r="DO166" s="7">
        <v>9.0909091000000008E-3</v>
      </c>
      <c r="DP166" s="7">
        <v>1.8181818200000002E-2</v>
      </c>
      <c r="DQ166" s="7">
        <v>1.8181818200000002E-2</v>
      </c>
      <c r="DR166" s="7">
        <v>9.0909091000000008E-3</v>
      </c>
      <c r="DS166" s="7">
        <v>1.8181818200000002E-2</v>
      </c>
      <c r="DT166" s="7">
        <v>0.1636363636</v>
      </c>
      <c r="DU166" s="7">
        <v>0.1181818182</v>
      </c>
      <c r="DV166" s="7">
        <v>0.10909090909999999</v>
      </c>
      <c r="DW166" s="7">
        <v>0.1</v>
      </c>
      <c r="DX166" s="7">
        <v>7.2727272699999998E-2</v>
      </c>
      <c r="DY166" s="7">
        <v>0.1</v>
      </c>
      <c r="DZ166" s="7">
        <v>0.13636363639999999</v>
      </c>
      <c r="EA166" s="7">
        <v>0.1272727273</v>
      </c>
      <c r="EB166" s="7">
        <v>0.1636363636</v>
      </c>
      <c r="EC166" s="7">
        <v>0.30909090909999998</v>
      </c>
      <c r="ED166" s="7">
        <v>0.38181818179999999</v>
      </c>
      <c r="EE166" s="7">
        <v>0.38181818179999999</v>
      </c>
      <c r="EF166" s="7">
        <v>0.4</v>
      </c>
      <c r="EG166" s="7">
        <v>0.34545454549999999</v>
      </c>
      <c r="EH166" s="7">
        <v>0.38181818179999999</v>
      </c>
      <c r="EI166" s="7">
        <v>0.39090909089999998</v>
      </c>
      <c r="EJ166" s="7">
        <v>0.42727272729999999</v>
      </c>
      <c r="EK166" s="7">
        <v>0.36363636360000001</v>
      </c>
      <c r="EL166" s="7">
        <v>0.3</v>
      </c>
      <c r="EM166" s="7">
        <v>0.40909090910000001</v>
      </c>
      <c r="EN166" s="7">
        <v>0.4181818182</v>
      </c>
      <c r="EO166" s="7">
        <v>0.4545454545</v>
      </c>
      <c r="EP166" s="7">
        <v>0.5</v>
      </c>
      <c r="EQ166" s="7">
        <v>0.43636363639999998</v>
      </c>
      <c r="ER166" s="7">
        <v>0.40909090910000001</v>
      </c>
      <c r="ES166" s="7">
        <v>0.39090909089999998</v>
      </c>
      <c r="ET166" s="7">
        <v>0.4181818182</v>
      </c>
      <c r="EU166" s="7">
        <v>6.3636363599999995E-2</v>
      </c>
      <c r="EV166" s="7">
        <v>6.3636363599999995E-2</v>
      </c>
      <c r="EW166" s="7">
        <v>8.1818181800000001E-2</v>
      </c>
      <c r="EX166" s="7">
        <v>3.6363636400000003E-2</v>
      </c>
      <c r="EY166" s="7">
        <v>7.2727272699999998E-2</v>
      </c>
      <c r="EZ166" s="7">
        <v>6.3636363599999995E-2</v>
      </c>
      <c r="FA166" s="7">
        <v>4.5454545499999999E-2</v>
      </c>
      <c r="FB166" s="7">
        <v>4.5454545499999999E-2</v>
      </c>
      <c r="FC166" s="7">
        <v>3.6363636400000003E-2</v>
      </c>
      <c r="FD166" s="7">
        <v>2.7961165049000001</v>
      </c>
      <c r="FE166" s="7">
        <v>3.2524271845000001</v>
      </c>
      <c r="FF166" s="7">
        <v>3.3168316832000002</v>
      </c>
      <c r="FG166" s="7">
        <v>3.3490566037999998</v>
      </c>
      <c r="FH166" s="7">
        <v>3.4411764705999999</v>
      </c>
      <c r="FI166" s="7">
        <v>3.3203883494999999</v>
      </c>
      <c r="FJ166" s="7">
        <v>3.2476190476000002</v>
      </c>
      <c r="FK166" s="7">
        <v>3.2571428570999998</v>
      </c>
      <c r="FL166" s="7">
        <v>3.2264150943000001</v>
      </c>
      <c r="FM166" s="7">
        <v>2.7272727300000001E-2</v>
      </c>
      <c r="FN166" s="7">
        <v>1.8181818200000002E-2</v>
      </c>
      <c r="FO166" s="7">
        <v>1.8181818200000002E-2</v>
      </c>
      <c r="FP166" s="7">
        <v>2.7272727300000001E-2</v>
      </c>
      <c r="FQ166" s="7">
        <v>6.3636363599999995E-2</v>
      </c>
      <c r="FR166" s="7">
        <v>9.0909090900000003E-2</v>
      </c>
      <c r="FS166" s="7">
        <v>0.13636363639999999</v>
      </c>
      <c r="FT166" s="7">
        <v>0.17272727269999999</v>
      </c>
      <c r="FU166" s="7">
        <v>6.3636363599999995E-2</v>
      </c>
      <c r="FV166" s="7">
        <v>0.26363636359999998</v>
      </c>
      <c r="FW166" s="7">
        <v>0.1181818182</v>
      </c>
      <c r="FX166" s="7">
        <v>0.5</v>
      </c>
      <c r="FY166" s="7">
        <v>0.47272727269999998</v>
      </c>
      <c r="FZ166" s="7">
        <v>0.25454545449999999</v>
      </c>
      <c r="GA166" s="7">
        <v>7.2727272699999998E-2</v>
      </c>
      <c r="GB166" s="7">
        <v>0.10909090909999999</v>
      </c>
      <c r="GC166" s="7">
        <v>0.17272727269999999</v>
      </c>
      <c r="GD166" s="7">
        <v>9.0909090900000003E-2</v>
      </c>
      <c r="GE166" s="7">
        <v>8.1818181800000001E-2</v>
      </c>
      <c r="GF166" s="7">
        <v>0.15454545450000001</v>
      </c>
      <c r="GG166" s="7">
        <v>0.18181818180000001</v>
      </c>
      <c r="GH166" s="7">
        <v>0.19090909089999999</v>
      </c>
      <c r="GI166" s="7">
        <v>0.3363636364</v>
      </c>
      <c r="GJ166" s="7">
        <v>0.15454545450000001</v>
      </c>
      <c r="GK166" s="7">
        <v>0.1454545455</v>
      </c>
      <c r="GL166" s="7">
        <v>8.1818181800000001E-2</v>
      </c>
      <c r="GM166" s="7">
        <v>9.0909091000000008E-3</v>
      </c>
      <c r="GN166" s="7">
        <v>1.8181818200000002E-2</v>
      </c>
      <c r="GO166" s="7">
        <v>3.6363636400000003E-2</v>
      </c>
      <c r="GP166" s="7">
        <v>0</v>
      </c>
      <c r="GQ166" s="7">
        <v>3.6363636400000003E-2</v>
      </c>
      <c r="GR166" s="7">
        <v>0</v>
      </c>
      <c r="GS166" s="7">
        <v>0.31818181820000002</v>
      </c>
      <c r="GT166" s="7">
        <v>0.30909090909999998</v>
      </c>
      <c r="GU166" s="7">
        <v>0.25454545449999999</v>
      </c>
      <c r="GV166" s="7">
        <v>0.24545454550000001</v>
      </c>
      <c r="GW166" s="7">
        <v>0.3363636364</v>
      </c>
      <c r="GX166" s="7">
        <v>0.2909090909</v>
      </c>
      <c r="GY166" s="7">
        <v>0.28181818180000001</v>
      </c>
      <c r="GZ166" s="7">
        <v>0.3</v>
      </c>
      <c r="HA166" s="7">
        <v>0.30909090909999998</v>
      </c>
      <c r="HB166" s="7">
        <v>0.3727272727</v>
      </c>
      <c r="HC166" s="7">
        <v>0.2909090909</v>
      </c>
      <c r="HD166" s="7">
        <v>0.38181818179999999</v>
      </c>
      <c r="HE166" s="7">
        <v>0.23636363639999999</v>
      </c>
      <c r="HF166" s="7">
        <v>0.21818181819999999</v>
      </c>
      <c r="HG166" s="7">
        <v>0.24545454550000001</v>
      </c>
      <c r="HH166" s="7">
        <v>0.2090909091</v>
      </c>
      <c r="HI166" s="7">
        <v>0.17272727269999999</v>
      </c>
      <c r="HJ166" s="7">
        <v>0.17272727269999999</v>
      </c>
      <c r="HK166" s="7">
        <v>0.1</v>
      </c>
      <c r="HL166" s="7">
        <v>8.1818181800000001E-2</v>
      </c>
      <c r="HM166" s="7">
        <v>9.0909090900000003E-2</v>
      </c>
      <c r="HN166" s="7">
        <v>0.1181818182</v>
      </c>
      <c r="HO166" s="7">
        <v>0.10909090909999999</v>
      </c>
      <c r="HP166" s="7">
        <v>0.1</v>
      </c>
      <c r="HQ166" s="7">
        <v>5.45454545E-2</v>
      </c>
      <c r="HR166" s="7">
        <v>7.2727272699999998E-2</v>
      </c>
      <c r="HS166" s="7">
        <v>6.3636363599999995E-2</v>
      </c>
      <c r="HT166" s="7">
        <v>5.45454545E-2</v>
      </c>
      <c r="HU166" s="7">
        <v>5.45454545E-2</v>
      </c>
      <c r="HV166" s="7">
        <v>5.45454545E-2</v>
      </c>
      <c r="HW166" s="7">
        <v>2.7272727300000001E-2</v>
      </c>
      <c r="HX166" s="7">
        <v>2.7272727300000001E-2</v>
      </c>
      <c r="HY166" s="7">
        <v>3.6363636400000003E-2</v>
      </c>
      <c r="HZ166" s="7">
        <v>6.3636363599999995E-2</v>
      </c>
      <c r="IA166" s="7">
        <v>0.1454545455</v>
      </c>
      <c r="IB166" s="7">
        <v>6.3636363599999995E-2</v>
      </c>
      <c r="IC166" s="7">
        <v>0.13636363639999999</v>
      </c>
      <c r="ID166" s="7">
        <v>0.1454545455</v>
      </c>
      <c r="IE166" s="7">
        <v>0.43636363639999998</v>
      </c>
      <c r="IF166" s="7">
        <v>0.47272727269999998</v>
      </c>
      <c r="IG166" s="7">
        <v>0.4</v>
      </c>
      <c r="IH166" s="7">
        <v>0.3727272727</v>
      </c>
      <c r="II166" s="7">
        <v>0.34545454549999999</v>
      </c>
      <c r="IJ166" s="7">
        <v>0.39090909089999998</v>
      </c>
      <c r="IK166" s="7">
        <v>0.39090909089999998</v>
      </c>
      <c r="IL166" s="7">
        <v>0.35454545450000002</v>
      </c>
      <c r="IM166" s="7">
        <v>4.5454545499999999E-2</v>
      </c>
      <c r="IN166" s="7">
        <v>4.5454545499999999E-2</v>
      </c>
      <c r="IO166" s="7">
        <v>3.6363636400000003E-2</v>
      </c>
      <c r="IP166" s="7">
        <v>6.3636363599999995E-2</v>
      </c>
      <c r="IQ166" s="7">
        <v>3.1523809524000002</v>
      </c>
      <c r="IR166" s="7">
        <v>3.2857142857000001</v>
      </c>
      <c r="IS166" s="7">
        <v>3.1886792452999999</v>
      </c>
      <c r="IT166" s="7">
        <v>3.0873786407999999</v>
      </c>
      <c r="IU166" s="7" t="s">
        <v>1107</v>
      </c>
      <c r="IV166" s="7">
        <v>40</v>
      </c>
      <c r="IW166" s="7">
        <v>110</v>
      </c>
      <c r="IX166" s="7">
        <v>135</v>
      </c>
      <c r="IY166" s="7">
        <v>334</v>
      </c>
    </row>
    <row r="167" spans="1:259" x14ac:dyDescent="0.25">
      <c r="A167" s="7">
        <v>609724</v>
      </c>
      <c r="B167" s="7" t="s">
        <v>432</v>
      </c>
      <c r="D167" s="7" t="s">
        <v>68</v>
      </c>
      <c r="E167" s="7" t="s">
        <v>53</v>
      </c>
      <c r="M167" s="7" t="s">
        <v>50</v>
      </c>
      <c r="N167" s="7">
        <v>12.646855563000001</v>
      </c>
      <c r="O167" s="7">
        <v>133</v>
      </c>
      <c r="P167" s="7">
        <v>133</v>
      </c>
      <c r="Q167" s="7">
        <v>22</v>
      </c>
      <c r="R167" s="7">
        <v>16</v>
      </c>
      <c r="S167" s="7">
        <v>35</v>
      </c>
      <c r="T167" s="7">
        <v>46</v>
      </c>
      <c r="U167" s="7">
        <v>4</v>
      </c>
      <c r="V167" s="7">
        <v>1</v>
      </c>
      <c r="W167" s="7">
        <v>2</v>
      </c>
      <c r="X167" s="7">
        <v>1</v>
      </c>
      <c r="Y167" s="7">
        <v>2.2556390999999999E-2</v>
      </c>
      <c r="Z167" s="7">
        <v>1.5037594E-2</v>
      </c>
      <c r="AA167" s="7">
        <v>1.5037594E-2</v>
      </c>
      <c r="AB167" s="7">
        <v>3.0075187999999999E-2</v>
      </c>
      <c r="AC167" s="7">
        <v>3.7593985000000003E-2</v>
      </c>
      <c r="AD167" s="7">
        <v>8.2706766900000006E-2</v>
      </c>
      <c r="AE167" s="7">
        <v>9.02255639E-2</v>
      </c>
      <c r="AF167" s="7">
        <v>6.7669172900000005E-2</v>
      </c>
      <c r="AG167" s="7">
        <v>6.0150375899999997E-2</v>
      </c>
      <c r="AH167" s="7">
        <v>0.11278195489999999</v>
      </c>
      <c r="AI167" s="7">
        <v>0.1804511278</v>
      </c>
      <c r="AJ167" s="7">
        <v>0.26315789470000001</v>
      </c>
      <c r="AK167" s="7">
        <v>0.36842105260000002</v>
      </c>
      <c r="AL167" s="7">
        <v>0.3383458647</v>
      </c>
      <c r="AM167" s="7">
        <v>0.42857142860000003</v>
      </c>
      <c r="AN167" s="7">
        <v>0.27819548869999999</v>
      </c>
      <c r="AO167" s="7">
        <v>0.37593984959999999</v>
      </c>
      <c r="AP167" s="7">
        <v>0.33082706769999998</v>
      </c>
      <c r="AQ167" s="7">
        <v>0</v>
      </c>
      <c r="AR167" s="7">
        <v>7.5187969999999998E-3</v>
      </c>
      <c r="AS167" s="7">
        <v>7.5187969999999998E-3</v>
      </c>
      <c r="AT167" s="7">
        <v>0</v>
      </c>
      <c r="AU167" s="7">
        <v>0</v>
      </c>
      <c r="AV167" s="7">
        <v>1.5037594E-2</v>
      </c>
      <c r="AW167" s="7">
        <v>0.5187969925</v>
      </c>
      <c r="AX167" s="7">
        <v>0.57142857140000003</v>
      </c>
      <c r="AY167" s="7">
        <v>0.48872180450000002</v>
      </c>
      <c r="AZ167" s="7">
        <v>0.57894736840000005</v>
      </c>
      <c r="BA167" s="7">
        <v>0.40601503760000002</v>
      </c>
      <c r="BB167" s="7">
        <v>0.30827067670000002</v>
      </c>
      <c r="BC167" s="7">
        <v>3.3834586465999998</v>
      </c>
      <c r="BD167" s="7">
        <v>3.4772727272999999</v>
      </c>
      <c r="BE167" s="7">
        <v>3.4015151514999999</v>
      </c>
      <c r="BF167" s="7">
        <v>3.4060150376</v>
      </c>
      <c r="BG167" s="7">
        <v>3.1503759398</v>
      </c>
      <c r="BH167" s="7">
        <v>2.8778625953999999</v>
      </c>
      <c r="BI167" s="7">
        <v>7.5187969999999998E-3</v>
      </c>
      <c r="BJ167" s="7">
        <v>0</v>
      </c>
      <c r="BK167" s="7">
        <v>7.5187969999999998E-3</v>
      </c>
      <c r="BL167" s="7">
        <v>0</v>
      </c>
      <c r="BM167" s="7">
        <v>0</v>
      </c>
      <c r="BN167" s="7">
        <v>2.2556390999999999E-2</v>
      </c>
      <c r="BO167" s="7">
        <v>5.2631578900000003E-2</v>
      </c>
      <c r="BP167" s="7">
        <v>0.13533834589999999</v>
      </c>
      <c r="BQ167" s="7">
        <v>3.7593985000000003E-2</v>
      </c>
      <c r="BR167" s="7">
        <v>3.0075187999999999E-2</v>
      </c>
      <c r="BS167" s="7">
        <v>7.5187969899999998E-2</v>
      </c>
      <c r="BT167" s="7">
        <v>5.2631578900000003E-2</v>
      </c>
      <c r="BU167" s="7">
        <v>6.7669172900000005E-2</v>
      </c>
      <c r="BV167" s="7">
        <v>4.5112781999999997E-2</v>
      </c>
      <c r="BW167" s="7">
        <v>8.2706766900000006E-2</v>
      </c>
      <c r="BX167" s="7">
        <v>0.14285714290000001</v>
      </c>
      <c r="BY167" s="7">
        <v>0.14285714290000001</v>
      </c>
      <c r="BZ167" s="7">
        <v>0.13533834589999999</v>
      </c>
      <c r="CA167" s="7">
        <v>3.6363636364</v>
      </c>
      <c r="CB167" s="7">
        <v>3.5378787879</v>
      </c>
      <c r="CC167" s="7">
        <v>3.5488721805000001</v>
      </c>
      <c r="CD167" s="7">
        <v>3.5263157894999999</v>
      </c>
      <c r="CE167" s="7">
        <v>3.5461538462000002</v>
      </c>
      <c r="CF167" s="7">
        <v>3.4015151514999999</v>
      </c>
      <c r="CG167" s="7">
        <v>3.2366412214000002</v>
      </c>
      <c r="CH167" s="7">
        <v>2.9923664122</v>
      </c>
      <c r="CI167" s="7">
        <v>3.2769230769000002</v>
      </c>
      <c r="CJ167" s="7">
        <v>0.27819548869999999</v>
      </c>
      <c r="CK167" s="7">
        <v>0.30827067670000002</v>
      </c>
      <c r="CL167" s="7">
        <v>0.32330827070000001</v>
      </c>
      <c r="CM167" s="7">
        <v>0.3383458647</v>
      </c>
      <c r="CN167" s="7">
        <v>0.35338345859999998</v>
      </c>
      <c r="CO167" s="7">
        <v>0.3609022556</v>
      </c>
      <c r="CP167" s="7">
        <v>0.30827067670000002</v>
      </c>
      <c r="CQ167" s="7">
        <v>0.3007518797</v>
      </c>
      <c r="CR167" s="7">
        <v>0.32330827070000001</v>
      </c>
      <c r="CS167" s="7">
        <v>7.5187969999999998E-3</v>
      </c>
      <c r="CT167" s="7">
        <v>7.5187969999999998E-3</v>
      </c>
      <c r="CU167" s="7">
        <v>0</v>
      </c>
      <c r="CV167" s="7">
        <v>0</v>
      </c>
      <c r="CW167" s="7">
        <v>2.2556390999999999E-2</v>
      </c>
      <c r="CX167" s="7">
        <v>7.5187969999999998E-3</v>
      </c>
      <c r="CY167" s="7">
        <v>1.5037594E-2</v>
      </c>
      <c r="CZ167" s="7">
        <v>1.5037594E-2</v>
      </c>
      <c r="DA167" s="7">
        <v>2.2556390999999999E-2</v>
      </c>
      <c r="DB167" s="7">
        <v>0.67669172929999999</v>
      </c>
      <c r="DC167" s="7">
        <v>0.60902255640000003</v>
      </c>
      <c r="DD167" s="7">
        <v>0.61654135340000005</v>
      </c>
      <c r="DE167" s="7">
        <v>0.59398496239999998</v>
      </c>
      <c r="DF167" s="7">
        <v>0.57894736840000005</v>
      </c>
      <c r="DG167" s="7">
        <v>0.52631578950000002</v>
      </c>
      <c r="DH167" s="7">
        <v>0.4812030075</v>
      </c>
      <c r="DI167" s="7">
        <v>0.40601503760000002</v>
      </c>
      <c r="DJ167" s="7">
        <v>0.4812030075</v>
      </c>
      <c r="DK167" s="7">
        <v>0.17293233080000001</v>
      </c>
      <c r="DL167" s="7">
        <v>1.5037594E-2</v>
      </c>
      <c r="DM167" s="7">
        <v>0</v>
      </c>
      <c r="DN167" s="7">
        <v>7.5187969999999998E-3</v>
      </c>
      <c r="DO167" s="7">
        <v>7.5187969999999998E-3</v>
      </c>
      <c r="DP167" s="7">
        <v>7.5187969999999998E-3</v>
      </c>
      <c r="DQ167" s="7">
        <v>6.7669172900000005E-2</v>
      </c>
      <c r="DR167" s="7">
        <v>7.5187969999999998E-3</v>
      </c>
      <c r="DS167" s="7">
        <v>2.2556390999999999E-2</v>
      </c>
      <c r="DT167" s="7">
        <v>0.19548872179999999</v>
      </c>
      <c r="DU167" s="7">
        <v>5.2631578900000003E-2</v>
      </c>
      <c r="DV167" s="7">
        <v>6.7669172900000005E-2</v>
      </c>
      <c r="DW167" s="7">
        <v>0.11278195489999999</v>
      </c>
      <c r="DX167" s="7">
        <v>7.5187969899999998E-2</v>
      </c>
      <c r="DY167" s="7">
        <v>9.02255639E-2</v>
      </c>
      <c r="DZ167" s="7">
        <v>0.1203007519</v>
      </c>
      <c r="EA167" s="7">
        <v>0.1278195489</v>
      </c>
      <c r="EB167" s="7">
        <v>8.2706766900000006E-2</v>
      </c>
      <c r="EC167" s="7">
        <v>0.2481203008</v>
      </c>
      <c r="ED167" s="7">
        <v>0.31578947369999999</v>
      </c>
      <c r="EE167" s="7">
        <v>0.34586466170000002</v>
      </c>
      <c r="EF167" s="7">
        <v>0.3383458647</v>
      </c>
      <c r="EG167" s="7">
        <v>0.31578947369999999</v>
      </c>
      <c r="EH167" s="7">
        <v>0.3609022556</v>
      </c>
      <c r="EI167" s="7">
        <v>0.3609022556</v>
      </c>
      <c r="EJ167" s="7">
        <v>0.37593984959999999</v>
      </c>
      <c r="EK167" s="7">
        <v>0.3984962406</v>
      </c>
      <c r="EL167" s="7">
        <v>0.30827067670000002</v>
      </c>
      <c r="EM167" s="7">
        <v>0.57142857140000003</v>
      </c>
      <c r="EN167" s="7">
        <v>0.53383458650000004</v>
      </c>
      <c r="EO167" s="7">
        <v>0.48872180450000002</v>
      </c>
      <c r="EP167" s="7">
        <v>0.55639097739999999</v>
      </c>
      <c r="EQ167" s="7">
        <v>0.48872180450000002</v>
      </c>
      <c r="ER167" s="7">
        <v>0.37593984959999999</v>
      </c>
      <c r="ES167" s="7">
        <v>0.45112781950000003</v>
      </c>
      <c r="ET167" s="7">
        <v>0.45864661649999999</v>
      </c>
      <c r="EU167" s="7">
        <v>7.5187969899999998E-2</v>
      </c>
      <c r="EV167" s="7">
        <v>4.5112781999999997E-2</v>
      </c>
      <c r="EW167" s="7">
        <v>5.2631578900000003E-2</v>
      </c>
      <c r="EX167" s="7">
        <v>5.2631578900000003E-2</v>
      </c>
      <c r="EY167" s="7">
        <v>4.5112781999999997E-2</v>
      </c>
      <c r="EZ167" s="7">
        <v>5.2631578900000003E-2</v>
      </c>
      <c r="FA167" s="7">
        <v>7.5187969899999998E-2</v>
      </c>
      <c r="FB167" s="7">
        <v>3.7593985000000003E-2</v>
      </c>
      <c r="FC167" s="7">
        <v>3.7593985000000003E-2</v>
      </c>
      <c r="FD167" s="7">
        <v>2.7479674797000002</v>
      </c>
      <c r="FE167" s="7">
        <v>3.5118110236</v>
      </c>
      <c r="FF167" s="7">
        <v>3.4920634921000002</v>
      </c>
      <c r="FG167" s="7">
        <v>3.3809523810000002</v>
      </c>
      <c r="FH167" s="7">
        <v>3.4881889764</v>
      </c>
      <c r="FI167" s="7">
        <v>3.4047619048</v>
      </c>
      <c r="FJ167" s="7">
        <v>3.1300813008000001</v>
      </c>
      <c r="FK167" s="7">
        <v>3.3203125</v>
      </c>
      <c r="FL167" s="7">
        <v>3.34375</v>
      </c>
      <c r="FM167" s="7">
        <v>7.5187969999999998E-3</v>
      </c>
      <c r="FN167" s="7">
        <v>7.5187969999999998E-3</v>
      </c>
      <c r="FO167" s="7">
        <v>0</v>
      </c>
      <c r="FP167" s="7">
        <v>1.5037594E-2</v>
      </c>
      <c r="FQ167" s="7">
        <v>1.5037594E-2</v>
      </c>
      <c r="FR167" s="7">
        <v>6.7669172900000005E-2</v>
      </c>
      <c r="FS167" s="7">
        <v>0.11278195489999999</v>
      </c>
      <c r="FT167" s="7">
        <v>0.1804511278</v>
      </c>
      <c r="FU167" s="7">
        <v>0.16541353380000001</v>
      </c>
      <c r="FV167" s="7">
        <v>0.37593984959999999</v>
      </c>
      <c r="FW167" s="7">
        <v>5.2631578900000003E-2</v>
      </c>
      <c r="FX167" s="7">
        <v>0.36842105260000002</v>
      </c>
      <c r="FY167" s="7">
        <v>0.38345864660000001</v>
      </c>
      <c r="FZ167" s="7">
        <v>0.23308270680000001</v>
      </c>
      <c r="GA167" s="7">
        <v>0.15789473679999999</v>
      </c>
      <c r="GB167" s="7">
        <v>0.14285714290000001</v>
      </c>
      <c r="GC167" s="7">
        <v>0.22556390979999999</v>
      </c>
      <c r="GD167" s="7">
        <v>0.1278195489</v>
      </c>
      <c r="GE167" s="7">
        <v>0.16541353380000001</v>
      </c>
      <c r="GF167" s="7">
        <v>0.20300751880000001</v>
      </c>
      <c r="GG167" s="7">
        <v>0.16541353380000001</v>
      </c>
      <c r="GH167" s="7">
        <v>0.1503759398</v>
      </c>
      <c r="GI167" s="7">
        <v>0.23308270680000001</v>
      </c>
      <c r="GJ167" s="7">
        <v>0.1804511278</v>
      </c>
      <c r="GK167" s="7">
        <v>0.15789473679999999</v>
      </c>
      <c r="GL167" s="7">
        <v>0.1052631579</v>
      </c>
      <c r="GM167" s="7">
        <v>2.2556390999999999E-2</v>
      </c>
      <c r="GN167" s="7">
        <v>2.2556390999999999E-2</v>
      </c>
      <c r="GO167" s="7">
        <v>7.5187969999999998E-3</v>
      </c>
      <c r="GP167" s="7">
        <v>7.5187969999999998E-3</v>
      </c>
      <c r="GQ167" s="7">
        <v>0.14285714290000001</v>
      </c>
      <c r="GR167" s="7">
        <v>3.7593985000000003E-2</v>
      </c>
      <c r="GS167" s="7">
        <v>0.3383458647</v>
      </c>
      <c r="GT167" s="7">
        <v>0.33082706769999998</v>
      </c>
      <c r="GU167" s="7">
        <v>0.26315789470000001</v>
      </c>
      <c r="GV167" s="7">
        <v>0.28571428570000001</v>
      </c>
      <c r="GW167" s="7">
        <v>0.34586466170000002</v>
      </c>
      <c r="GX167" s="7">
        <v>0.3383458647</v>
      </c>
      <c r="GY167" s="7">
        <v>0.45112781950000003</v>
      </c>
      <c r="GZ167" s="7">
        <v>0.47368421049999998</v>
      </c>
      <c r="HA167" s="7">
        <v>0.57894736840000005</v>
      </c>
      <c r="HB167" s="7">
        <v>0.5187969925</v>
      </c>
      <c r="HC167" s="7">
        <v>0.32330827070000001</v>
      </c>
      <c r="HD167" s="7">
        <v>0.4812030075</v>
      </c>
      <c r="HE167" s="7">
        <v>0.1052631579</v>
      </c>
      <c r="HF167" s="7">
        <v>5.2631578900000003E-2</v>
      </c>
      <c r="HG167" s="7">
        <v>6.0150375899999997E-2</v>
      </c>
      <c r="HH167" s="7">
        <v>6.7669172900000005E-2</v>
      </c>
      <c r="HI167" s="7">
        <v>8.2706766900000006E-2</v>
      </c>
      <c r="HJ167" s="7">
        <v>5.2631578900000003E-2</v>
      </c>
      <c r="HK167" s="7">
        <v>3.0075187999999999E-2</v>
      </c>
      <c r="HL167" s="7">
        <v>6.0150375899999997E-2</v>
      </c>
      <c r="HM167" s="7">
        <v>3.7593985000000003E-2</v>
      </c>
      <c r="HN167" s="7">
        <v>6.0150375899999997E-2</v>
      </c>
      <c r="HO167" s="7">
        <v>4.5112781999999997E-2</v>
      </c>
      <c r="HP167" s="7">
        <v>3.7593985000000003E-2</v>
      </c>
      <c r="HQ167" s="7">
        <v>5.2631578900000003E-2</v>
      </c>
      <c r="HR167" s="7">
        <v>6.0150375899999997E-2</v>
      </c>
      <c r="HS167" s="7">
        <v>5.2631578900000003E-2</v>
      </c>
      <c r="HT167" s="7">
        <v>6.0150375899999997E-2</v>
      </c>
      <c r="HU167" s="7">
        <v>6.0150375899999997E-2</v>
      </c>
      <c r="HV167" s="7">
        <v>5.2631578900000003E-2</v>
      </c>
      <c r="HW167" s="7">
        <v>7.5187969999999998E-3</v>
      </c>
      <c r="HX167" s="7">
        <v>7.5187969999999998E-3</v>
      </c>
      <c r="HY167" s="7">
        <v>3.0075187999999999E-2</v>
      </c>
      <c r="HZ167" s="7">
        <v>4.5112781999999997E-2</v>
      </c>
      <c r="IA167" s="7">
        <v>0.13533834589999999</v>
      </c>
      <c r="IB167" s="7">
        <v>8.2706766900000006E-2</v>
      </c>
      <c r="IC167" s="7">
        <v>0.16541353380000001</v>
      </c>
      <c r="ID167" s="7">
        <v>0.1804511278</v>
      </c>
      <c r="IE167" s="7">
        <v>0.48872180450000002</v>
      </c>
      <c r="IF167" s="7">
        <v>0.42857142860000003</v>
      </c>
      <c r="IG167" s="7">
        <v>0.40601503760000002</v>
      </c>
      <c r="IH167" s="7">
        <v>0.41353383459999998</v>
      </c>
      <c r="II167" s="7">
        <v>0.30827067670000002</v>
      </c>
      <c r="IJ167" s="7">
        <v>0.43609022559999999</v>
      </c>
      <c r="IK167" s="7">
        <v>0.35338345859999998</v>
      </c>
      <c r="IL167" s="7">
        <v>0.31578947369999999</v>
      </c>
      <c r="IM167" s="7">
        <v>6.0150375899999997E-2</v>
      </c>
      <c r="IN167" s="7">
        <v>4.5112781999999997E-2</v>
      </c>
      <c r="IO167" s="7">
        <v>4.5112781999999997E-2</v>
      </c>
      <c r="IP167" s="7">
        <v>4.5112781999999997E-2</v>
      </c>
      <c r="IQ167" s="7">
        <v>3.1680000000000001</v>
      </c>
      <c r="IR167" s="7">
        <v>3.3543307087000001</v>
      </c>
      <c r="IS167" s="7">
        <v>3.1338582677</v>
      </c>
      <c r="IT167" s="7">
        <v>3.0472440944999999</v>
      </c>
      <c r="IU167" s="7" t="s">
        <v>1108</v>
      </c>
      <c r="IW167" s="7">
        <v>133</v>
      </c>
      <c r="IX167" s="7">
        <v>183</v>
      </c>
      <c r="IY167" s="7">
        <v>1447</v>
      </c>
    </row>
    <row r="168" spans="1:259" x14ac:dyDescent="0.25">
      <c r="A168" s="7">
        <v>609725</v>
      </c>
      <c r="B168" s="7" t="s">
        <v>452</v>
      </c>
      <c r="D168" s="7" t="s">
        <v>75</v>
      </c>
      <c r="E168" s="7" t="s">
        <v>53</v>
      </c>
      <c r="M168" s="7" t="s">
        <v>50</v>
      </c>
      <c r="N168" s="7">
        <v>6.1894108874000002</v>
      </c>
      <c r="O168" s="7">
        <v>73</v>
      </c>
      <c r="P168" s="7">
        <v>73</v>
      </c>
      <c r="Q168" s="7">
        <v>0</v>
      </c>
      <c r="R168" s="7">
        <v>65</v>
      </c>
      <c r="S168" s="7">
        <v>0</v>
      </c>
      <c r="T168" s="7">
        <v>0</v>
      </c>
      <c r="U168" s="7">
        <v>1</v>
      </c>
      <c r="V168" s="7">
        <v>0</v>
      </c>
      <c r="W168" s="7">
        <v>2</v>
      </c>
      <c r="X168" s="7">
        <v>5</v>
      </c>
      <c r="Y168" s="7">
        <v>5.4794520499999999E-2</v>
      </c>
      <c r="Z168" s="7">
        <v>9.5890410999999995E-2</v>
      </c>
      <c r="AA168" s="7">
        <v>0.1232876712</v>
      </c>
      <c r="AB168" s="7">
        <v>4.1095890400000001E-2</v>
      </c>
      <c r="AC168" s="7">
        <v>0.19178082190000001</v>
      </c>
      <c r="AD168" s="7">
        <v>0.24657534249999999</v>
      </c>
      <c r="AE168" s="7">
        <v>0.32876712330000002</v>
      </c>
      <c r="AF168" s="7">
        <v>0.30136986300000002</v>
      </c>
      <c r="AG168" s="7">
        <v>0.24657534249999999</v>
      </c>
      <c r="AH168" s="7">
        <v>9.5890410999999995E-2</v>
      </c>
      <c r="AI168" s="7">
        <v>0.23287671230000001</v>
      </c>
      <c r="AJ168" s="7">
        <v>0.26027397260000001</v>
      </c>
      <c r="AK168" s="7">
        <v>0.43835616440000003</v>
      </c>
      <c r="AL168" s="7">
        <v>0.35616438360000002</v>
      </c>
      <c r="AM168" s="7">
        <v>0.42465753420000002</v>
      </c>
      <c r="AN168" s="7">
        <v>0.36986301370000002</v>
      </c>
      <c r="AO168" s="7">
        <v>0.34246575340000002</v>
      </c>
      <c r="AP168" s="7">
        <v>0.26027397260000001</v>
      </c>
      <c r="AQ168" s="7">
        <v>1.3698630099999999E-2</v>
      </c>
      <c r="AR168" s="7">
        <v>0</v>
      </c>
      <c r="AS168" s="7">
        <v>0</v>
      </c>
      <c r="AT168" s="7">
        <v>0</v>
      </c>
      <c r="AU168" s="7">
        <v>0</v>
      </c>
      <c r="AV168" s="7">
        <v>0</v>
      </c>
      <c r="AW168" s="7">
        <v>0.16438356160000001</v>
      </c>
      <c r="AX168" s="7">
        <v>0.24657534249999999</v>
      </c>
      <c r="AY168" s="7">
        <v>0.20547945209999999</v>
      </c>
      <c r="AZ168" s="7">
        <v>0.49315068490000002</v>
      </c>
      <c r="BA168" s="7">
        <v>0.23287671230000001</v>
      </c>
      <c r="BB168" s="7">
        <v>0.23287671230000001</v>
      </c>
      <c r="BC168" s="7">
        <v>2.7222222222000001</v>
      </c>
      <c r="BD168" s="7">
        <v>2.7534246575000001</v>
      </c>
      <c r="BE168" s="7">
        <v>2.7123287670999998</v>
      </c>
      <c r="BF168" s="7">
        <v>3.3150684932000001</v>
      </c>
      <c r="BG168" s="7">
        <v>2.6164383562000002</v>
      </c>
      <c r="BH168" s="7">
        <v>2.4794520547999999</v>
      </c>
      <c r="BI168" s="7">
        <v>4.1095890400000001E-2</v>
      </c>
      <c r="BJ168" s="7">
        <v>0.1232876712</v>
      </c>
      <c r="BK168" s="7">
        <v>0.1232876712</v>
      </c>
      <c r="BL168" s="7">
        <v>6.8493150700000005E-2</v>
      </c>
      <c r="BM168" s="7">
        <v>9.5890410999999995E-2</v>
      </c>
      <c r="BN168" s="7">
        <v>0.20547945209999999</v>
      </c>
      <c r="BO168" s="7">
        <v>0.32876712330000002</v>
      </c>
      <c r="BP168" s="7">
        <v>0.46575342469999997</v>
      </c>
      <c r="BQ168" s="7">
        <v>0.42465753420000002</v>
      </c>
      <c r="BR168" s="7">
        <v>0.13698630140000001</v>
      </c>
      <c r="BS168" s="7">
        <v>0.1232876712</v>
      </c>
      <c r="BT168" s="7">
        <v>0.17808219180000001</v>
      </c>
      <c r="BU168" s="7">
        <v>0.13698630140000001</v>
      </c>
      <c r="BV168" s="7">
        <v>0.15068493150000001</v>
      </c>
      <c r="BW168" s="7">
        <v>0.24657534249999999</v>
      </c>
      <c r="BX168" s="7">
        <v>0.28767123290000002</v>
      </c>
      <c r="BY168" s="7">
        <v>0.27397260270000001</v>
      </c>
      <c r="BZ168" s="7">
        <v>0.23287671230000001</v>
      </c>
      <c r="CA168" s="7">
        <v>3.2602739725999998</v>
      </c>
      <c r="CB168" s="7">
        <v>2.9589041096000002</v>
      </c>
      <c r="CC168" s="7">
        <v>2.9315068492999998</v>
      </c>
      <c r="CD168" s="7">
        <v>3.1506849314999998</v>
      </c>
      <c r="CE168" s="7">
        <v>2.9722222222000001</v>
      </c>
      <c r="CF168" s="7">
        <v>2.5211267606000001</v>
      </c>
      <c r="CG168" s="7">
        <v>2.1805555555999998</v>
      </c>
      <c r="CH168" s="7">
        <v>1.9027777777999999</v>
      </c>
      <c r="CI168" s="7">
        <v>2.0422535211000001</v>
      </c>
      <c r="CJ168" s="7">
        <v>0.34246575340000002</v>
      </c>
      <c r="CK168" s="7">
        <v>0.42465753420000002</v>
      </c>
      <c r="CL168" s="7">
        <v>0.34246575340000002</v>
      </c>
      <c r="CM168" s="7">
        <v>0.36986301370000002</v>
      </c>
      <c r="CN168" s="7">
        <v>0.42465753420000002</v>
      </c>
      <c r="CO168" s="7">
        <v>0.32876712330000002</v>
      </c>
      <c r="CP168" s="7">
        <v>0.23287671230000001</v>
      </c>
      <c r="CQ168" s="7">
        <v>0.1232876712</v>
      </c>
      <c r="CR168" s="7">
        <v>0.16438356160000001</v>
      </c>
      <c r="CS168" s="7">
        <v>0</v>
      </c>
      <c r="CT168" s="7">
        <v>0</v>
      </c>
      <c r="CU168" s="7">
        <v>0</v>
      </c>
      <c r="CV168" s="7">
        <v>0</v>
      </c>
      <c r="CW168" s="7">
        <v>1.3698630099999999E-2</v>
      </c>
      <c r="CX168" s="7">
        <v>2.73972603E-2</v>
      </c>
      <c r="CY168" s="7">
        <v>1.3698630099999999E-2</v>
      </c>
      <c r="CZ168" s="7">
        <v>1.3698630099999999E-2</v>
      </c>
      <c r="DA168" s="7">
        <v>2.73972603E-2</v>
      </c>
      <c r="DB168" s="7">
        <v>0.47945205480000003</v>
      </c>
      <c r="DC168" s="7">
        <v>0.32876712330000002</v>
      </c>
      <c r="DD168" s="7">
        <v>0.35616438360000002</v>
      </c>
      <c r="DE168" s="7">
        <v>0.42465753420000002</v>
      </c>
      <c r="DF168" s="7">
        <v>0.31506849320000002</v>
      </c>
      <c r="DG168" s="7">
        <v>0.19178082190000001</v>
      </c>
      <c r="DH168" s="7">
        <v>0.13698630140000001</v>
      </c>
      <c r="DI168" s="7">
        <v>0.1232876712</v>
      </c>
      <c r="DJ168" s="7">
        <v>0.15068493150000001</v>
      </c>
      <c r="DK168" s="7">
        <v>0.21917808220000001</v>
      </c>
      <c r="DL168" s="7">
        <v>4.1095890400000001E-2</v>
      </c>
      <c r="DM168" s="7">
        <v>5.4794520499999999E-2</v>
      </c>
      <c r="DN168" s="7">
        <v>0.13698630140000001</v>
      </c>
      <c r="DO168" s="7">
        <v>4.1095890400000001E-2</v>
      </c>
      <c r="DP168" s="7">
        <v>0.19178082190000001</v>
      </c>
      <c r="DQ168" s="7">
        <v>0.30136986300000002</v>
      </c>
      <c r="DR168" s="7">
        <v>0.21917808220000001</v>
      </c>
      <c r="DS168" s="7">
        <v>0.24657534249999999</v>
      </c>
      <c r="DT168" s="7">
        <v>0.41095890410000002</v>
      </c>
      <c r="DU168" s="7">
        <v>0.28767123290000002</v>
      </c>
      <c r="DV168" s="7">
        <v>0.30136986300000002</v>
      </c>
      <c r="DW168" s="7">
        <v>0.32876712330000002</v>
      </c>
      <c r="DX168" s="7">
        <v>0.24657534249999999</v>
      </c>
      <c r="DY168" s="7">
        <v>0.28767123290000002</v>
      </c>
      <c r="DZ168" s="7">
        <v>0.20547945209999999</v>
      </c>
      <c r="EA168" s="7">
        <v>0.27397260270000001</v>
      </c>
      <c r="EB168" s="7">
        <v>0.32876712330000002</v>
      </c>
      <c r="EC168" s="7">
        <v>0.23287671230000001</v>
      </c>
      <c r="ED168" s="7">
        <v>0.43835616440000003</v>
      </c>
      <c r="EE168" s="7">
        <v>0.43835616440000003</v>
      </c>
      <c r="EF168" s="7">
        <v>0.35616438360000002</v>
      </c>
      <c r="EG168" s="7">
        <v>0.46575342469999997</v>
      </c>
      <c r="EH168" s="7">
        <v>0.39726027400000002</v>
      </c>
      <c r="EI168" s="7">
        <v>0.26027397260000001</v>
      </c>
      <c r="EJ168" s="7">
        <v>0.36986301370000002</v>
      </c>
      <c r="EK168" s="7">
        <v>0.35616438360000002</v>
      </c>
      <c r="EL168" s="7">
        <v>0.10958904110000001</v>
      </c>
      <c r="EM168" s="7">
        <v>0.23287671230000001</v>
      </c>
      <c r="EN168" s="7">
        <v>0.19178082190000001</v>
      </c>
      <c r="EO168" s="7">
        <v>0.17808219180000001</v>
      </c>
      <c r="EP168" s="7">
        <v>0.23287671230000001</v>
      </c>
      <c r="EQ168" s="7">
        <v>0.1232876712</v>
      </c>
      <c r="ER168" s="7">
        <v>0.17808219180000001</v>
      </c>
      <c r="ES168" s="7">
        <v>0.13698630140000001</v>
      </c>
      <c r="ET168" s="7">
        <v>6.8493150700000005E-2</v>
      </c>
      <c r="EU168" s="7">
        <v>2.73972603E-2</v>
      </c>
      <c r="EV168" s="7">
        <v>0</v>
      </c>
      <c r="EW168" s="7">
        <v>1.3698630099999999E-2</v>
      </c>
      <c r="EX168" s="7">
        <v>0</v>
      </c>
      <c r="EY168" s="7">
        <v>1.3698630099999999E-2</v>
      </c>
      <c r="EZ168" s="7">
        <v>0</v>
      </c>
      <c r="FA168" s="7">
        <v>5.4794520499999999E-2</v>
      </c>
      <c r="FB168" s="7">
        <v>0</v>
      </c>
      <c r="FC168" s="7">
        <v>0</v>
      </c>
      <c r="FD168" s="7">
        <v>2.2394366197000002</v>
      </c>
      <c r="FE168" s="7">
        <v>2.8630136986000001</v>
      </c>
      <c r="FF168" s="7">
        <v>2.7777777777999999</v>
      </c>
      <c r="FG168" s="7">
        <v>2.5753424657999999</v>
      </c>
      <c r="FH168" s="7">
        <v>2.9027777777999999</v>
      </c>
      <c r="FI168" s="7">
        <v>2.4520547945</v>
      </c>
      <c r="FJ168" s="7">
        <v>2.3333333333000001</v>
      </c>
      <c r="FK168" s="7">
        <v>2.4246575342000001</v>
      </c>
      <c r="FL168" s="7">
        <v>2.2465753424999999</v>
      </c>
      <c r="FM168" s="7">
        <v>0.16438356160000001</v>
      </c>
      <c r="FN168" s="7">
        <v>0.10958904110000001</v>
      </c>
      <c r="FO168" s="7">
        <v>9.5890410999999995E-2</v>
      </c>
      <c r="FP168" s="7">
        <v>5.4794520499999999E-2</v>
      </c>
      <c r="FQ168" s="7">
        <v>0.16438356160000001</v>
      </c>
      <c r="FR168" s="7">
        <v>2.73972603E-2</v>
      </c>
      <c r="FS168" s="7">
        <v>6.8493150700000005E-2</v>
      </c>
      <c r="FT168" s="7">
        <v>0.13698630140000001</v>
      </c>
      <c r="FU168" s="7">
        <v>2.73972603E-2</v>
      </c>
      <c r="FV168" s="7">
        <v>0.13698630140000001</v>
      </c>
      <c r="FW168" s="7">
        <v>1.3698630099999999E-2</v>
      </c>
      <c r="FX168" s="7">
        <v>0.78082191779999999</v>
      </c>
      <c r="FY168" s="7">
        <v>0.82191780820000004</v>
      </c>
      <c r="FZ168" s="7">
        <v>0.20547945209999999</v>
      </c>
      <c r="GA168" s="7">
        <v>9.5890410999999995E-2</v>
      </c>
      <c r="GB168" s="7">
        <v>6.8493150700000005E-2</v>
      </c>
      <c r="GC168" s="7">
        <v>0.34246575340000002</v>
      </c>
      <c r="GD168" s="7">
        <v>4.1095890400000001E-2</v>
      </c>
      <c r="GE168" s="7">
        <v>4.1095890400000001E-2</v>
      </c>
      <c r="GF168" s="7">
        <v>0.31506849320000002</v>
      </c>
      <c r="GG168" s="7">
        <v>4.1095890400000001E-2</v>
      </c>
      <c r="GH168" s="7">
        <v>4.1095890400000001E-2</v>
      </c>
      <c r="GI168" s="7">
        <v>0.13698630140000001</v>
      </c>
      <c r="GJ168" s="7">
        <v>4.1095890400000001E-2</v>
      </c>
      <c r="GK168" s="7">
        <v>2.73972603E-2</v>
      </c>
      <c r="GL168" s="7">
        <v>0</v>
      </c>
      <c r="GM168" s="7">
        <v>0.10958904110000001</v>
      </c>
      <c r="GN168" s="7">
        <v>0.23287671230000001</v>
      </c>
      <c r="GO168" s="7">
        <v>9.5890410999999995E-2</v>
      </c>
      <c r="GP168" s="7">
        <v>0.23287671230000001</v>
      </c>
      <c r="GQ168" s="7">
        <v>0.36986301370000002</v>
      </c>
      <c r="GR168" s="7">
        <v>0.16438356160000001</v>
      </c>
      <c r="GS168" s="7">
        <v>0.50684931509999998</v>
      </c>
      <c r="GT168" s="7">
        <v>0.34246575340000002</v>
      </c>
      <c r="GU168" s="7">
        <v>0.45205479450000002</v>
      </c>
      <c r="GV168" s="7">
        <v>0.46575342469999997</v>
      </c>
      <c r="GW168" s="7">
        <v>0.46575342469999997</v>
      </c>
      <c r="GX168" s="7">
        <v>0.57534246580000004</v>
      </c>
      <c r="GY168" s="7">
        <v>0.16438356160000001</v>
      </c>
      <c r="GZ168" s="7">
        <v>0.27397260270000001</v>
      </c>
      <c r="HA168" s="7">
        <v>0.28767123290000002</v>
      </c>
      <c r="HB168" s="7">
        <v>0.19178082190000001</v>
      </c>
      <c r="HC168" s="7">
        <v>6.8493150700000005E-2</v>
      </c>
      <c r="HD168" s="7">
        <v>0.21917808220000001</v>
      </c>
      <c r="HE168" s="7">
        <v>0.20547945209999999</v>
      </c>
      <c r="HF168" s="7">
        <v>0.13698630140000001</v>
      </c>
      <c r="HG168" s="7">
        <v>0.15068493150000001</v>
      </c>
      <c r="HH168" s="7">
        <v>9.5890410999999995E-2</v>
      </c>
      <c r="HI168" s="7">
        <v>9.5890410999999995E-2</v>
      </c>
      <c r="HJ168" s="7">
        <v>4.1095890400000001E-2</v>
      </c>
      <c r="HK168" s="7">
        <v>1.3698630099999999E-2</v>
      </c>
      <c r="HL168" s="7">
        <v>1.3698630099999999E-2</v>
      </c>
      <c r="HM168" s="7">
        <v>0</v>
      </c>
      <c r="HN168" s="7">
        <v>0</v>
      </c>
      <c r="HO168" s="7">
        <v>0</v>
      </c>
      <c r="HP168" s="7">
        <v>0</v>
      </c>
      <c r="HQ168" s="7">
        <v>0</v>
      </c>
      <c r="HR168" s="7">
        <v>0</v>
      </c>
      <c r="HS168" s="7">
        <v>1.3698630099999999E-2</v>
      </c>
      <c r="HT168" s="7">
        <v>1.3698630099999999E-2</v>
      </c>
      <c r="HU168" s="7">
        <v>0</v>
      </c>
      <c r="HV168" s="7">
        <v>0</v>
      </c>
      <c r="HW168" s="7">
        <v>0.23287671230000001</v>
      </c>
      <c r="HX168" s="7">
        <v>0.10958904110000001</v>
      </c>
      <c r="HY168" s="7">
        <v>0.13698630140000001</v>
      </c>
      <c r="HZ168" s="7">
        <v>0.17808219180000001</v>
      </c>
      <c r="IA168" s="7">
        <v>0.28767123290000002</v>
      </c>
      <c r="IB168" s="7">
        <v>0.17808219180000001</v>
      </c>
      <c r="IC168" s="7">
        <v>0.28767123290000002</v>
      </c>
      <c r="ID168" s="7">
        <v>0.45205479450000002</v>
      </c>
      <c r="IE168" s="7">
        <v>0.32876712330000002</v>
      </c>
      <c r="IF168" s="7">
        <v>0.49315068490000002</v>
      </c>
      <c r="IG168" s="7">
        <v>0.30136986300000002</v>
      </c>
      <c r="IH168" s="7">
        <v>0.27397260270000001</v>
      </c>
      <c r="II168" s="7">
        <v>0.13698630140000001</v>
      </c>
      <c r="IJ168" s="7">
        <v>0.19178082190000001</v>
      </c>
      <c r="IK168" s="7">
        <v>0.23287671230000001</v>
      </c>
      <c r="IL168" s="7">
        <v>8.2191780800000003E-2</v>
      </c>
      <c r="IM168" s="7">
        <v>1.3698630099999999E-2</v>
      </c>
      <c r="IN168" s="7">
        <v>2.73972603E-2</v>
      </c>
      <c r="IO168" s="7">
        <v>4.1095890400000001E-2</v>
      </c>
      <c r="IP168" s="7">
        <v>1.3698630099999999E-2</v>
      </c>
      <c r="IQ168" s="7">
        <v>2.375</v>
      </c>
      <c r="IR168" s="7">
        <v>2.7887323944000002</v>
      </c>
      <c r="IS168" s="7">
        <v>2.6571428571000002</v>
      </c>
      <c r="IT168" s="7">
        <v>2.2638888889</v>
      </c>
      <c r="IU168" s="7" t="s">
        <v>1109</v>
      </c>
      <c r="IW168" s="7">
        <v>73</v>
      </c>
      <c r="IX168" s="7">
        <v>83</v>
      </c>
      <c r="IY168" s="7">
        <v>1341</v>
      </c>
    </row>
    <row r="169" spans="1:259" x14ac:dyDescent="0.25">
      <c r="A169" s="7">
        <v>609726</v>
      </c>
      <c r="B169" s="7" t="s">
        <v>124</v>
      </c>
      <c r="D169" s="7" t="s">
        <v>66</v>
      </c>
      <c r="E169" s="7" t="s">
        <v>53</v>
      </c>
      <c r="M169" s="7" t="s">
        <v>50</v>
      </c>
      <c r="N169" s="7">
        <v>16.083150985</v>
      </c>
      <c r="O169" s="7">
        <v>136</v>
      </c>
      <c r="P169" s="7">
        <v>136</v>
      </c>
      <c r="Q169" s="7">
        <v>0</v>
      </c>
      <c r="R169" s="7">
        <v>112</v>
      </c>
      <c r="S169" s="7">
        <v>1</v>
      </c>
      <c r="T169" s="7">
        <v>13</v>
      </c>
      <c r="U169" s="7">
        <v>1</v>
      </c>
      <c r="V169" s="7">
        <v>0</v>
      </c>
      <c r="W169" s="7">
        <v>1</v>
      </c>
      <c r="X169" s="7">
        <v>6</v>
      </c>
      <c r="Y169" s="7">
        <v>7.3529412000000001E-3</v>
      </c>
      <c r="Z169" s="7">
        <v>1.47058824E-2</v>
      </c>
      <c r="AA169" s="7">
        <v>7.3529412000000001E-3</v>
      </c>
      <c r="AB169" s="7">
        <v>2.2058823500000001E-2</v>
      </c>
      <c r="AC169" s="7">
        <v>2.2058823500000001E-2</v>
      </c>
      <c r="AD169" s="7">
        <v>5.8823529399999998E-2</v>
      </c>
      <c r="AE169" s="7">
        <v>7.3529412000000001E-3</v>
      </c>
      <c r="AF169" s="7">
        <v>2.2058823500000001E-2</v>
      </c>
      <c r="AG169" s="7">
        <v>1.47058824E-2</v>
      </c>
      <c r="AH169" s="7">
        <v>2.9411764699999999E-2</v>
      </c>
      <c r="AI169" s="7">
        <v>0.13235294119999999</v>
      </c>
      <c r="AJ169" s="7">
        <v>0.18382352939999999</v>
      </c>
      <c r="AK169" s="7">
        <v>0.28676470590000003</v>
      </c>
      <c r="AL169" s="7">
        <v>0.18382352939999999</v>
      </c>
      <c r="AM169" s="7">
        <v>0.28676470590000003</v>
      </c>
      <c r="AN169" s="7">
        <v>0.2132352941</v>
      </c>
      <c r="AO169" s="7">
        <v>0.36029411760000002</v>
      </c>
      <c r="AP169" s="7">
        <v>0.28676470590000003</v>
      </c>
      <c r="AQ169" s="7">
        <v>7.3529412000000001E-3</v>
      </c>
      <c r="AR169" s="7">
        <v>7.3529412000000001E-3</v>
      </c>
      <c r="AS169" s="7">
        <v>3.67647059E-2</v>
      </c>
      <c r="AT169" s="7">
        <v>1.47058824E-2</v>
      </c>
      <c r="AU169" s="7">
        <v>2.2058823500000001E-2</v>
      </c>
      <c r="AV169" s="7">
        <v>7.3529412000000001E-3</v>
      </c>
      <c r="AW169" s="7">
        <v>0.69117647059999998</v>
      </c>
      <c r="AX169" s="7">
        <v>0.77205882349999999</v>
      </c>
      <c r="AY169" s="7">
        <v>0.65441176469999995</v>
      </c>
      <c r="AZ169" s="7">
        <v>0.72058823530000005</v>
      </c>
      <c r="BA169" s="7">
        <v>0.46323529409999997</v>
      </c>
      <c r="BB169" s="7">
        <v>0.46323529409999997</v>
      </c>
      <c r="BC169" s="7">
        <v>3.6740740741</v>
      </c>
      <c r="BD169" s="7">
        <v>3.7259259258999999</v>
      </c>
      <c r="BE169" s="7">
        <v>3.6488549618000001</v>
      </c>
      <c r="BF169" s="7">
        <v>3.6567164178999998</v>
      </c>
      <c r="BG169" s="7">
        <v>3.2932330827</v>
      </c>
      <c r="BH169" s="7">
        <v>3.162962963</v>
      </c>
      <c r="BI169" s="7">
        <v>7.3529412000000001E-3</v>
      </c>
      <c r="BJ169" s="7">
        <v>7.3529412000000001E-3</v>
      </c>
      <c r="BK169" s="7">
        <v>7.3529412000000001E-3</v>
      </c>
      <c r="BL169" s="7">
        <v>0</v>
      </c>
      <c r="BM169" s="7">
        <v>1.47058824E-2</v>
      </c>
      <c r="BN169" s="7">
        <v>1.47058824E-2</v>
      </c>
      <c r="BO169" s="7">
        <v>4.4117647099999997E-2</v>
      </c>
      <c r="BP169" s="7">
        <v>0.2132352941</v>
      </c>
      <c r="BQ169" s="7">
        <v>8.0882352899999996E-2</v>
      </c>
      <c r="BR169" s="7">
        <v>0</v>
      </c>
      <c r="BS169" s="7">
        <v>2.2058823500000001E-2</v>
      </c>
      <c r="BT169" s="7">
        <v>1.47058824E-2</v>
      </c>
      <c r="BU169" s="7">
        <v>1.47058824E-2</v>
      </c>
      <c r="BV169" s="7">
        <v>7.3529412000000001E-3</v>
      </c>
      <c r="BW169" s="7">
        <v>5.8823529399999998E-2</v>
      </c>
      <c r="BX169" s="7">
        <v>0.125</v>
      </c>
      <c r="BY169" s="7">
        <v>0.2132352941</v>
      </c>
      <c r="BZ169" s="7">
        <v>0.1617647059</v>
      </c>
      <c r="CA169" s="7">
        <v>3.7368421053</v>
      </c>
      <c r="CB169" s="7">
        <v>3.5984848485000001</v>
      </c>
      <c r="CC169" s="7">
        <v>3.6315789474</v>
      </c>
      <c r="CD169" s="7">
        <v>3.7443609023</v>
      </c>
      <c r="CE169" s="7">
        <v>3.6541353383000001</v>
      </c>
      <c r="CF169" s="7">
        <v>3.421875</v>
      </c>
      <c r="CG169" s="7">
        <v>3.2196969697000002</v>
      </c>
      <c r="CH169" s="7">
        <v>2.6641221374000001</v>
      </c>
      <c r="CI169" s="7">
        <v>3.0852713178000002</v>
      </c>
      <c r="CJ169" s="7">
        <v>0.23529411759999999</v>
      </c>
      <c r="CK169" s="7">
        <v>0.3235294118</v>
      </c>
      <c r="CL169" s="7">
        <v>0.30882352940000002</v>
      </c>
      <c r="CM169" s="7">
        <v>0.22058823529999999</v>
      </c>
      <c r="CN169" s="7">
        <v>0.27941176470000001</v>
      </c>
      <c r="CO169" s="7">
        <v>0.38235294120000002</v>
      </c>
      <c r="CP169" s="7">
        <v>0.375</v>
      </c>
      <c r="CQ169" s="7">
        <v>0.22058823529999999</v>
      </c>
      <c r="CR169" s="7">
        <v>0.3014705882</v>
      </c>
      <c r="CS169" s="7">
        <v>2.2058823500000001E-2</v>
      </c>
      <c r="CT169" s="7">
        <v>2.9411764699999999E-2</v>
      </c>
      <c r="CU169" s="7">
        <v>2.2058823500000001E-2</v>
      </c>
      <c r="CV169" s="7">
        <v>2.2058823500000001E-2</v>
      </c>
      <c r="CW169" s="7">
        <v>2.2058823500000001E-2</v>
      </c>
      <c r="CX169" s="7">
        <v>5.8823529399999998E-2</v>
      </c>
      <c r="CY169" s="7">
        <v>2.9411764699999999E-2</v>
      </c>
      <c r="CZ169" s="7">
        <v>3.67647059E-2</v>
      </c>
      <c r="DA169" s="7">
        <v>5.14705882E-2</v>
      </c>
      <c r="DB169" s="7">
        <v>0.73529411759999996</v>
      </c>
      <c r="DC169" s="7">
        <v>0.61764705880000004</v>
      </c>
      <c r="DD169" s="7">
        <v>0.64705882349999999</v>
      </c>
      <c r="DE169" s="7">
        <v>0.74264705880000004</v>
      </c>
      <c r="DF169" s="7">
        <v>0.67647058819999994</v>
      </c>
      <c r="DG169" s="7">
        <v>0.48529411760000002</v>
      </c>
      <c r="DH169" s="7">
        <v>0.4264705882</v>
      </c>
      <c r="DI169" s="7">
        <v>0.31617647059999998</v>
      </c>
      <c r="DJ169" s="7">
        <v>0.40441176470000001</v>
      </c>
      <c r="DK169" s="7">
        <v>0.13970588240000001</v>
      </c>
      <c r="DL169" s="7">
        <v>1.47058824E-2</v>
      </c>
      <c r="DM169" s="7">
        <v>7.3529412000000001E-3</v>
      </c>
      <c r="DN169" s="7">
        <v>7.3529412000000001E-3</v>
      </c>
      <c r="DO169" s="7">
        <v>7.3529412000000001E-3</v>
      </c>
      <c r="DP169" s="7">
        <v>2.9411764699999999E-2</v>
      </c>
      <c r="DQ169" s="7">
        <v>0.1029411765</v>
      </c>
      <c r="DR169" s="7">
        <v>3.67647059E-2</v>
      </c>
      <c r="DS169" s="7">
        <v>2.9411764699999999E-2</v>
      </c>
      <c r="DT169" s="7">
        <v>0.14705882349999999</v>
      </c>
      <c r="DU169" s="7">
        <v>6.6176470599999995E-2</v>
      </c>
      <c r="DV169" s="7">
        <v>2.2058823500000001E-2</v>
      </c>
      <c r="DW169" s="7">
        <v>0.1029411765</v>
      </c>
      <c r="DX169" s="7">
        <v>3.67647059E-2</v>
      </c>
      <c r="DY169" s="7">
        <v>4.4117647099999997E-2</v>
      </c>
      <c r="DZ169" s="7">
        <v>0.15441176470000001</v>
      </c>
      <c r="EA169" s="7">
        <v>0.125</v>
      </c>
      <c r="EB169" s="7">
        <v>2.9411764699999999E-2</v>
      </c>
      <c r="EC169" s="7">
        <v>0.30882352940000002</v>
      </c>
      <c r="ED169" s="7">
        <v>0.36029411760000002</v>
      </c>
      <c r="EE169" s="7">
        <v>0.28676470590000003</v>
      </c>
      <c r="EF169" s="7">
        <v>0.25735294120000002</v>
      </c>
      <c r="EG169" s="7">
        <v>0.27205882349999999</v>
      </c>
      <c r="EH169" s="7">
        <v>0.35294117650000001</v>
      </c>
      <c r="EI169" s="7">
        <v>0.40441176470000001</v>
      </c>
      <c r="EJ169" s="7">
        <v>0.48529411760000002</v>
      </c>
      <c r="EK169" s="7">
        <v>0.47058823529999999</v>
      </c>
      <c r="EL169" s="7">
        <v>0.375</v>
      </c>
      <c r="EM169" s="7">
        <v>0.53676470590000003</v>
      </c>
      <c r="EN169" s="7">
        <v>0.66176470590000003</v>
      </c>
      <c r="EO169" s="7">
        <v>0.60294117650000001</v>
      </c>
      <c r="EP169" s="7">
        <v>0.65441176469999995</v>
      </c>
      <c r="EQ169" s="7">
        <v>0.54411764709999999</v>
      </c>
      <c r="ER169" s="7">
        <v>0.25735294120000002</v>
      </c>
      <c r="ES169" s="7">
        <v>0.31617647059999998</v>
      </c>
      <c r="ET169" s="7">
        <v>0.4485294118</v>
      </c>
      <c r="EU169" s="7">
        <v>2.9411764699999999E-2</v>
      </c>
      <c r="EV169" s="7">
        <v>2.2058823500000001E-2</v>
      </c>
      <c r="EW169" s="7">
        <v>2.2058823500000001E-2</v>
      </c>
      <c r="EX169" s="7">
        <v>2.9411764699999999E-2</v>
      </c>
      <c r="EY169" s="7">
        <v>2.9411764699999999E-2</v>
      </c>
      <c r="EZ169" s="7">
        <v>2.9411764699999999E-2</v>
      </c>
      <c r="FA169" s="7">
        <v>8.0882352899999996E-2</v>
      </c>
      <c r="FB169" s="7">
        <v>3.67647059E-2</v>
      </c>
      <c r="FC169" s="7">
        <v>2.2058823500000001E-2</v>
      </c>
      <c r="FD169" s="7">
        <v>2.9469696970000001</v>
      </c>
      <c r="FE169" s="7">
        <v>3.4511278194999999</v>
      </c>
      <c r="FF169" s="7">
        <v>3.6390977443999999</v>
      </c>
      <c r="FG169" s="7">
        <v>3.5</v>
      </c>
      <c r="FH169" s="7">
        <v>3.6212121212000001</v>
      </c>
      <c r="FI169" s="7">
        <v>3.4545454544999998</v>
      </c>
      <c r="FJ169" s="7">
        <v>2.8879999999999999</v>
      </c>
      <c r="FK169" s="7">
        <v>3.1221374046000001</v>
      </c>
      <c r="FL169" s="7">
        <v>3.3684210526</v>
      </c>
      <c r="FM169" s="7">
        <v>1.47058824E-2</v>
      </c>
      <c r="FN169" s="7">
        <v>7.3529412000000001E-3</v>
      </c>
      <c r="FO169" s="7">
        <v>0</v>
      </c>
      <c r="FP169" s="7">
        <v>7.3529412000000001E-3</v>
      </c>
      <c r="FQ169" s="7">
        <v>2.9411764699999999E-2</v>
      </c>
      <c r="FR169" s="7">
        <v>1.47058824E-2</v>
      </c>
      <c r="FS169" s="7">
        <v>5.8823529399999998E-2</v>
      </c>
      <c r="FT169" s="7">
        <v>0.13235294119999999</v>
      </c>
      <c r="FU169" s="7">
        <v>0.23529411759999999</v>
      </c>
      <c r="FV169" s="7">
        <v>0.48529411760000002</v>
      </c>
      <c r="FW169" s="7">
        <v>1.47058824E-2</v>
      </c>
      <c r="FX169" s="7">
        <v>0.74264705880000004</v>
      </c>
      <c r="FY169" s="7">
        <v>0.78676470590000003</v>
      </c>
      <c r="FZ169" s="7">
        <v>0.26470588239999998</v>
      </c>
      <c r="GA169" s="7">
        <v>0.1029411765</v>
      </c>
      <c r="GB169" s="7">
        <v>6.6176470599999995E-2</v>
      </c>
      <c r="GC169" s="7">
        <v>0.31617647059999998</v>
      </c>
      <c r="GD169" s="7">
        <v>2.9411764699999999E-2</v>
      </c>
      <c r="GE169" s="7">
        <v>2.2058823500000001E-2</v>
      </c>
      <c r="GF169" s="7">
        <v>0.20588235290000001</v>
      </c>
      <c r="GG169" s="7">
        <v>2.9411764699999999E-2</v>
      </c>
      <c r="GH169" s="7">
        <v>3.67647059E-2</v>
      </c>
      <c r="GI169" s="7">
        <v>0.18382352939999999</v>
      </c>
      <c r="GJ169" s="7">
        <v>9.5588235300000005E-2</v>
      </c>
      <c r="GK169" s="7">
        <v>8.82352941E-2</v>
      </c>
      <c r="GL169" s="7">
        <v>2.9411764699999999E-2</v>
      </c>
      <c r="GM169" s="7">
        <v>7.3529412000000001E-3</v>
      </c>
      <c r="GN169" s="7">
        <v>7.3529412000000001E-3</v>
      </c>
      <c r="GO169" s="7">
        <v>1.47058824E-2</v>
      </c>
      <c r="GP169" s="7">
        <v>1.47058824E-2</v>
      </c>
      <c r="GQ169" s="7">
        <v>0.125</v>
      </c>
      <c r="GR169" s="7">
        <v>2.2058823500000001E-2</v>
      </c>
      <c r="GS169" s="7">
        <v>0.27941176470000001</v>
      </c>
      <c r="GT169" s="7">
        <v>0.28676470590000003</v>
      </c>
      <c r="GU169" s="7">
        <v>0.27205882349999999</v>
      </c>
      <c r="GV169" s="7">
        <v>0.1985294118</v>
      </c>
      <c r="GW169" s="7">
        <v>0.375</v>
      </c>
      <c r="GX169" s="7">
        <v>0.31617647059999998</v>
      </c>
      <c r="GY169" s="7">
        <v>0.56617647059999998</v>
      </c>
      <c r="GZ169" s="7">
        <v>0.63235294119999996</v>
      </c>
      <c r="HA169" s="7">
        <v>0.60294117650000001</v>
      </c>
      <c r="HB169" s="7">
        <v>0.71323529409999997</v>
      </c>
      <c r="HC169" s="7">
        <v>0.29411764709999999</v>
      </c>
      <c r="HD169" s="7">
        <v>0.60294117650000001</v>
      </c>
      <c r="HE169" s="7">
        <v>9.5588235300000005E-2</v>
      </c>
      <c r="HF169" s="7">
        <v>5.8823529399999998E-2</v>
      </c>
      <c r="HG169" s="7">
        <v>7.35294118E-2</v>
      </c>
      <c r="HH169" s="7">
        <v>3.67647059E-2</v>
      </c>
      <c r="HI169" s="7">
        <v>0.16911764709999999</v>
      </c>
      <c r="HJ169" s="7">
        <v>2.9411764699999999E-2</v>
      </c>
      <c r="HK169" s="7">
        <v>2.9411764699999999E-2</v>
      </c>
      <c r="HL169" s="7">
        <v>7.3529412000000001E-3</v>
      </c>
      <c r="HM169" s="7">
        <v>1.47058824E-2</v>
      </c>
      <c r="HN169" s="7">
        <v>1.47058824E-2</v>
      </c>
      <c r="HO169" s="7">
        <v>2.2058823500000001E-2</v>
      </c>
      <c r="HP169" s="7">
        <v>7.3529412000000001E-3</v>
      </c>
      <c r="HQ169" s="7">
        <v>2.2058823500000001E-2</v>
      </c>
      <c r="HR169" s="7">
        <v>7.3529412000000001E-3</v>
      </c>
      <c r="HS169" s="7">
        <v>2.2058823500000001E-2</v>
      </c>
      <c r="HT169" s="7">
        <v>2.2058823500000001E-2</v>
      </c>
      <c r="HU169" s="7">
        <v>1.47058824E-2</v>
      </c>
      <c r="HV169" s="7">
        <v>2.2058823500000001E-2</v>
      </c>
      <c r="HW169" s="7">
        <v>2.2058823500000001E-2</v>
      </c>
      <c r="HX169" s="7">
        <v>7.3529412000000001E-3</v>
      </c>
      <c r="HY169" s="7">
        <v>1.47058824E-2</v>
      </c>
      <c r="HZ169" s="7">
        <v>3.67647059E-2</v>
      </c>
      <c r="IA169" s="7">
        <v>6.6176470599999995E-2</v>
      </c>
      <c r="IB169" s="7">
        <v>0</v>
      </c>
      <c r="IC169" s="7">
        <v>9.5588235300000005E-2</v>
      </c>
      <c r="ID169" s="7">
        <v>0.15441176470000001</v>
      </c>
      <c r="IE169" s="7">
        <v>0.4485294118</v>
      </c>
      <c r="IF169" s="7">
        <v>0.31617647059999998</v>
      </c>
      <c r="IG169" s="7">
        <v>0.36029411760000002</v>
      </c>
      <c r="IH169" s="7">
        <v>0.375</v>
      </c>
      <c r="II169" s="7">
        <v>0.44117647059999998</v>
      </c>
      <c r="IJ169" s="7">
        <v>0.66176470590000003</v>
      </c>
      <c r="IK169" s="7">
        <v>0.5</v>
      </c>
      <c r="IL169" s="7">
        <v>0.41176470590000003</v>
      </c>
      <c r="IM169" s="7">
        <v>2.2058823500000001E-2</v>
      </c>
      <c r="IN169" s="7">
        <v>1.47058824E-2</v>
      </c>
      <c r="IO169" s="7">
        <v>2.9411764699999999E-2</v>
      </c>
      <c r="IP169" s="7">
        <v>2.2058823500000001E-2</v>
      </c>
      <c r="IQ169" s="7">
        <v>3.3383458646999999</v>
      </c>
      <c r="IR169" s="7">
        <v>3.6567164178999998</v>
      </c>
      <c r="IS169" s="7">
        <v>3.3863636364</v>
      </c>
      <c r="IT169" s="7">
        <v>3.1879699248</v>
      </c>
      <c r="IU169" s="7" t="s">
        <v>1110</v>
      </c>
      <c r="IW169" s="7">
        <v>136</v>
      </c>
      <c r="IX169" s="7">
        <v>147</v>
      </c>
      <c r="IY169" s="7">
        <v>914</v>
      </c>
    </row>
    <row r="170" spans="1:259" x14ac:dyDescent="0.25">
      <c r="A170" s="7">
        <v>609727</v>
      </c>
      <c r="B170" s="7" t="s">
        <v>537</v>
      </c>
      <c r="D170" s="7" t="s">
        <v>117</v>
      </c>
      <c r="E170" s="7" t="s">
        <v>53</v>
      </c>
      <c r="M170" s="7" t="s">
        <v>50</v>
      </c>
      <c r="N170" s="7">
        <v>28.545454544999998</v>
      </c>
      <c r="O170" s="7">
        <v>136</v>
      </c>
      <c r="P170" s="7">
        <v>136</v>
      </c>
      <c r="Q170" s="7">
        <v>2</v>
      </c>
      <c r="R170" s="7">
        <v>124</v>
      </c>
      <c r="S170" s="7">
        <v>2</v>
      </c>
      <c r="T170" s="7">
        <v>2</v>
      </c>
      <c r="U170" s="7">
        <v>1</v>
      </c>
      <c r="V170" s="7">
        <v>0</v>
      </c>
      <c r="W170" s="7">
        <v>3</v>
      </c>
      <c r="X170" s="7">
        <v>1</v>
      </c>
      <c r="Y170" s="7">
        <v>2.9411764699999999E-2</v>
      </c>
      <c r="Z170" s="7">
        <v>7.3529412000000001E-3</v>
      </c>
      <c r="AA170" s="7">
        <v>7.3529412000000001E-3</v>
      </c>
      <c r="AB170" s="7">
        <v>7.35294118E-2</v>
      </c>
      <c r="AC170" s="7">
        <v>8.0882352899999996E-2</v>
      </c>
      <c r="AD170" s="7">
        <v>9.5588235300000005E-2</v>
      </c>
      <c r="AE170" s="7">
        <v>7.35294118E-2</v>
      </c>
      <c r="AF170" s="7">
        <v>8.0882352899999996E-2</v>
      </c>
      <c r="AG170" s="7">
        <v>7.35294118E-2</v>
      </c>
      <c r="AH170" s="7">
        <v>9.5588235300000005E-2</v>
      </c>
      <c r="AI170" s="7">
        <v>0.11029411760000001</v>
      </c>
      <c r="AJ170" s="7">
        <v>0.18382352939999999</v>
      </c>
      <c r="AK170" s="7">
        <v>0.3235294118</v>
      </c>
      <c r="AL170" s="7">
        <v>0.31617647059999998</v>
      </c>
      <c r="AM170" s="7">
        <v>0.38235294120000002</v>
      </c>
      <c r="AN170" s="7">
        <v>0.25</v>
      </c>
      <c r="AO170" s="7">
        <v>0.3235294118</v>
      </c>
      <c r="AP170" s="7">
        <v>0.29411764709999999</v>
      </c>
      <c r="AQ170" s="7">
        <v>2.2058823500000001E-2</v>
      </c>
      <c r="AR170" s="7">
        <v>7.3529412000000001E-3</v>
      </c>
      <c r="AS170" s="7">
        <v>1.47058824E-2</v>
      </c>
      <c r="AT170" s="7">
        <v>1.47058824E-2</v>
      </c>
      <c r="AU170" s="7">
        <v>1.47058824E-2</v>
      </c>
      <c r="AV170" s="7">
        <v>7.3529412000000001E-3</v>
      </c>
      <c r="AW170" s="7">
        <v>0.55147058819999994</v>
      </c>
      <c r="AX170" s="7">
        <v>0.58823529409999997</v>
      </c>
      <c r="AY170" s="7">
        <v>0.52205882349999999</v>
      </c>
      <c r="AZ170" s="7">
        <v>0.56617647059999998</v>
      </c>
      <c r="BA170" s="7">
        <v>0.47058823529999999</v>
      </c>
      <c r="BB170" s="7">
        <v>0.41911764709999999</v>
      </c>
      <c r="BC170" s="7">
        <v>3.4285714286000002</v>
      </c>
      <c r="BD170" s="7">
        <v>3.4962962963000002</v>
      </c>
      <c r="BE170" s="7">
        <v>3.4402985075000001</v>
      </c>
      <c r="BF170" s="7">
        <v>3.3283582090000001</v>
      </c>
      <c r="BG170" s="7">
        <v>3.2014925373000001</v>
      </c>
      <c r="BH170" s="7">
        <v>3.0444444443999998</v>
      </c>
      <c r="BI170" s="7">
        <v>1.47058824E-2</v>
      </c>
      <c r="BJ170" s="7">
        <v>0</v>
      </c>
      <c r="BK170" s="7">
        <v>0</v>
      </c>
      <c r="BL170" s="7">
        <v>0</v>
      </c>
      <c r="BM170" s="7">
        <v>7.3529412000000001E-3</v>
      </c>
      <c r="BN170" s="7">
        <v>2.2058823500000001E-2</v>
      </c>
      <c r="BO170" s="7">
        <v>0.11029411760000001</v>
      </c>
      <c r="BP170" s="7">
        <v>0.125</v>
      </c>
      <c r="BQ170" s="7">
        <v>0.11029411760000001</v>
      </c>
      <c r="BR170" s="7">
        <v>3.67647059E-2</v>
      </c>
      <c r="BS170" s="7">
        <v>5.8823529399999998E-2</v>
      </c>
      <c r="BT170" s="7">
        <v>6.6176470599999995E-2</v>
      </c>
      <c r="BU170" s="7">
        <v>7.35294118E-2</v>
      </c>
      <c r="BV170" s="7">
        <v>6.6176470599999995E-2</v>
      </c>
      <c r="BW170" s="7">
        <v>8.82352941E-2</v>
      </c>
      <c r="BX170" s="7">
        <v>0.15441176470000001</v>
      </c>
      <c r="BY170" s="7">
        <v>0.1617647059</v>
      </c>
      <c r="BZ170" s="7">
        <v>0.1029411765</v>
      </c>
      <c r="CA170" s="7">
        <v>3.5597014924999999</v>
      </c>
      <c r="CB170" s="7">
        <v>3.5597014924999999</v>
      </c>
      <c r="CC170" s="7">
        <v>3.5037593985000002</v>
      </c>
      <c r="CD170" s="7">
        <v>3.5074626865999998</v>
      </c>
      <c r="CE170" s="7">
        <v>3.4848484848000001</v>
      </c>
      <c r="CF170" s="7">
        <v>3.3206106869999998</v>
      </c>
      <c r="CG170" s="7">
        <v>3.0223880596999999</v>
      </c>
      <c r="CH170" s="7">
        <v>2.9849624060000002</v>
      </c>
      <c r="CI170" s="7">
        <v>3.1136363636</v>
      </c>
      <c r="CJ170" s="7">
        <v>0.31617647059999998</v>
      </c>
      <c r="CK170" s="7">
        <v>0.31617647059999998</v>
      </c>
      <c r="CL170" s="7">
        <v>0.35294117650000001</v>
      </c>
      <c r="CM170" s="7">
        <v>0.33823529409999997</v>
      </c>
      <c r="CN170" s="7">
        <v>0.34558823529999999</v>
      </c>
      <c r="CO170" s="7">
        <v>0.41176470590000003</v>
      </c>
      <c r="CP170" s="7">
        <v>0.3235294118</v>
      </c>
      <c r="CQ170" s="7">
        <v>0.29411764709999999</v>
      </c>
      <c r="CR170" s="7">
        <v>0.3235294118</v>
      </c>
      <c r="CS170" s="7">
        <v>1.47058824E-2</v>
      </c>
      <c r="CT170" s="7">
        <v>1.47058824E-2</v>
      </c>
      <c r="CU170" s="7">
        <v>2.2058823500000001E-2</v>
      </c>
      <c r="CV170" s="7">
        <v>1.47058824E-2</v>
      </c>
      <c r="CW170" s="7">
        <v>2.9411764699999999E-2</v>
      </c>
      <c r="CX170" s="7">
        <v>3.67647059E-2</v>
      </c>
      <c r="CY170" s="7">
        <v>1.47058824E-2</v>
      </c>
      <c r="CZ170" s="7">
        <v>2.2058823500000001E-2</v>
      </c>
      <c r="DA170" s="7">
        <v>2.9411764699999999E-2</v>
      </c>
      <c r="DB170" s="7">
        <v>0.61764705880000004</v>
      </c>
      <c r="DC170" s="7">
        <v>0.61029411759999996</v>
      </c>
      <c r="DD170" s="7">
        <v>0.55882352940000002</v>
      </c>
      <c r="DE170" s="7">
        <v>0.57352941180000006</v>
      </c>
      <c r="DF170" s="7">
        <v>0.55147058819999994</v>
      </c>
      <c r="DG170" s="7">
        <v>0.44117647059999998</v>
      </c>
      <c r="DH170" s="7">
        <v>0.39705882349999999</v>
      </c>
      <c r="DI170" s="7">
        <v>0.39705882349999999</v>
      </c>
      <c r="DJ170" s="7">
        <v>0.43382352940000002</v>
      </c>
      <c r="DK170" s="7">
        <v>0.1985294118</v>
      </c>
      <c r="DL170" s="7">
        <v>0</v>
      </c>
      <c r="DM170" s="7">
        <v>2.2058823500000001E-2</v>
      </c>
      <c r="DN170" s="7">
        <v>4.4117647099999997E-2</v>
      </c>
      <c r="DO170" s="7">
        <v>1.47058824E-2</v>
      </c>
      <c r="DP170" s="7">
        <v>2.9411764699999999E-2</v>
      </c>
      <c r="DQ170" s="7">
        <v>5.14705882E-2</v>
      </c>
      <c r="DR170" s="7">
        <v>1.47058824E-2</v>
      </c>
      <c r="DS170" s="7">
        <v>3.67647059E-2</v>
      </c>
      <c r="DT170" s="7">
        <v>0.18382352939999999</v>
      </c>
      <c r="DU170" s="7">
        <v>0.11029411760000001</v>
      </c>
      <c r="DV170" s="7">
        <v>7.35294118E-2</v>
      </c>
      <c r="DW170" s="7">
        <v>8.0882352899999996E-2</v>
      </c>
      <c r="DX170" s="7">
        <v>4.4117647099999997E-2</v>
      </c>
      <c r="DY170" s="7">
        <v>8.0882352899999996E-2</v>
      </c>
      <c r="DZ170" s="7">
        <v>0.1764705882</v>
      </c>
      <c r="EA170" s="7">
        <v>8.0882352899999996E-2</v>
      </c>
      <c r="EB170" s="7">
        <v>0.13235294119999999</v>
      </c>
      <c r="EC170" s="7">
        <v>0.33823529409999997</v>
      </c>
      <c r="ED170" s="7">
        <v>0.41176470590000003</v>
      </c>
      <c r="EE170" s="7">
        <v>0.38235294120000002</v>
      </c>
      <c r="EF170" s="7">
        <v>0.38970588239999998</v>
      </c>
      <c r="EG170" s="7">
        <v>0.33823529409999997</v>
      </c>
      <c r="EH170" s="7">
        <v>0.36764705879999998</v>
      </c>
      <c r="EI170" s="7">
        <v>0.33823529409999997</v>
      </c>
      <c r="EJ170" s="7">
        <v>0.40441176470000001</v>
      </c>
      <c r="EK170" s="7">
        <v>0.39705882349999999</v>
      </c>
      <c r="EL170" s="7">
        <v>0.25735294120000002</v>
      </c>
      <c r="EM170" s="7">
        <v>0.4485294118</v>
      </c>
      <c r="EN170" s="7">
        <v>0.48529411760000002</v>
      </c>
      <c r="EO170" s="7">
        <v>0.46323529409999997</v>
      </c>
      <c r="EP170" s="7">
        <v>0.55147058819999994</v>
      </c>
      <c r="EQ170" s="7">
        <v>0.48529411760000002</v>
      </c>
      <c r="ER170" s="7">
        <v>0.38235294120000002</v>
      </c>
      <c r="ES170" s="7">
        <v>0.44117647059999998</v>
      </c>
      <c r="ET170" s="7">
        <v>0.35294117650000001</v>
      </c>
      <c r="EU170" s="7">
        <v>2.2058823500000001E-2</v>
      </c>
      <c r="EV170" s="7">
        <v>2.9411764699999999E-2</v>
      </c>
      <c r="EW170" s="7">
        <v>3.67647059E-2</v>
      </c>
      <c r="EX170" s="7">
        <v>2.2058823500000001E-2</v>
      </c>
      <c r="EY170" s="7">
        <v>5.14705882E-2</v>
      </c>
      <c r="EZ170" s="7">
        <v>3.67647059E-2</v>
      </c>
      <c r="FA170" s="7">
        <v>5.14705882E-2</v>
      </c>
      <c r="FB170" s="7">
        <v>5.8823529399999998E-2</v>
      </c>
      <c r="FC170" s="7">
        <v>8.0882352899999996E-2</v>
      </c>
      <c r="FD170" s="7">
        <v>2.6691729323</v>
      </c>
      <c r="FE170" s="7">
        <v>3.3484848485000001</v>
      </c>
      <c r="FF170" s="7">
        <v>3.3816793892999999</v>
      </c>
      <c r="FG170" s="7">
        <v>3.3007518796999999</v>
      </c>
      <c r="FH170" s="7">
        <v>3.5038759690000001</v>
      </c>
      <c r="FI170" s="7">
        <v>3.3587786259999999</v>
      </c>
      <c r="FJ170" s="7">
        <v>3.1085271317999998</v>
      </c>
      <c r="FK170" s="7">
        <v>3.3515625</v>
      </c>
      <c r="FL170" s="7">
        <v>3.16</v>
      </c>
      <c r="FM170" s="7">
        <v>1.47058824E-2</v>
      </c>
      <c r="FN170" s="7">
        <v>7.3529412000000001E-3</v>
      </c>
      <c r="FO170" s="7">
        <v>2.2058823500000001E-2</v>
      </c>
      <c r="FP170" s="7">
        <v>3.67647059E-2</v>
      </c>
      <c r="FQ170" s="7">
        <v>0.11029411760000001</v>
      </c>
      <c r="FR170" s="7">
        <v>0.13235294119999999</v>
      </c>
      <c r="FS170" s="7">
        <v>0.1617647059</v>
      </c>
      <c r="FT170" s="7">
        <v>0.13235294119999999</v>
      </c>
      <c r="FU170" s="7">
        <v>0.125</v>
      </c>
      <c r="FV170" s="7">
        <v>0.23529411759999999</v>
      </c>
      <c r="FW170" s="7">
        <v>2.2058823500000001E-2</v>
      </c>
      <c r="FX170" s="7">
        <v>0.55147058819999994</v>
      </c>
      <c r="FY170" s="7">
        <v>0.49264705879999998</v>
      </c>
      <c r="FZ170" s="7">
        <v>0.30882352940000002</v>
      </c>
      <c r="GA170" s="7">
        <v>6.6176470599999995E-2</v>
      </c>
      <c r="GB170" s="7">
        <v>0.13235294119999999</v>
      </c>
      <c r="GC170" s="7">
        <v>0.20588235290000001</v>
      </c>
      <c r="GD170" s="7">
        <v>0.1176470588</v>
      </c>
      <c r="GE170" s="7">
        <v>8.0882352899999996E-2</v>
      </c>
      <c r="GF170" s="7">
        <v>0.2132352941</v>
      </c>
      <c r="GG170" s="7">
        <v>0.11029411760000001</v>
      </c>
      <c r="GH170" s="7">
        <v>0.11029411760000001</v>
      </c>
      <c r="GI170" s="7">
        <v>0.20588235290000001</v>
      </c>
      <c r="GJ170" s="7">
        <v>0.15441176470000001</v>
      </c>
      <c r="GK170" s="7">
        <v>0.18382352939999999</v>
      </c>
      <c r="GL170" s="7">
        <v>6.6176470599999995E-2</v>
      </c>
      <c r="GM170" s="7">
        <v>1.47058824E-2</v>
      </c>
      <c r="GN170" s="7">
        <v>2.9411764699999999E-2</v>
      </c>
      <c r="GO170" s="7">
        <v>5.14705882E-2</v>
      </c>
      <c r="GP170" s="7">
        <v>3.67647059E-2</v>
      </c>
      <c r="GQ170" s="7">
        <v>8.0882352899999996E-2</v>
      </c>
      <c r="GR170" s="7">
        <v>3.67647059E-2</v>
      </c>
      <c r="GS170" s="7">
        <v>0.27941176470000001</v>
      </c>
      <c r="GT170" s="7">
        <v>0.27205882349999999</v>
      </c>
      <c r="GU170" s="7">
        <v>0.22794117650000001</v>
      </c>
      <c r="GV170" s="7">
        <v>0.26470588239999998</v>
      </c>
      <c r="GW170" s="7">
        <v>0.29411764709999999</v>
      </c>
      <c r="GX170" s="7">
        <v>0.30882352940000002</v>
      </c>
      <c r="GY170" s="7">
        <v>0.375</v>
      </c>
      <c r="GZ170" s="7">
        <v>0.4485294118</v>
      </c>
      <c r="HA170" s="7">
        <v>0.40441176470000001</v>
      </c>
      <c r="HB170" s="7">
        <v>0.4264705882</v>
      </c>
      <c r="HC170" s="7">
        <v>0.34558823529999999</v>
      </c>
      <c r="HD170" s="7">
        <v>0.45588235290000001</v>
      </c>
      <c r="HE170" s="7">
        <v>0.25</v>
      </c>
      <c r="HF170" s="7">
        <v>0.13235294119999999</v>
      </c>
      <c r="HG170" s="7">
        <v>0.1764705882</v>
      </c>
      <c r="HH170" s="7">
        <v>0.14705882349999999</v>
      </c>
      <c r="HI170" s="7">
        <v>0.1617647059</v>
      </c>
      <c r="HJ170" s="7">
        <v>0.1176470588</v>
      </c>
      <c r="HK170" s="7">
        <v>2.9411764699999999E-2</v>
      </c>
      <c r="HL170" s="7">
        <v>3.67647059E-2</v>
      </c>
      <c r="HM170" s="7">
        <v>4.4117647099999997E-2</v>
      </c>
      <c r="HN170" s="7">
        <v>5.14705882E-2</v>
      </c>
      <c r="HO170" s="7">
        <v>4.4117647099999997E-2</v>
      </c>
      <c r="HP170" s="7">
        <v>2.9411764699999999E-2</v>
      </c>
      <c r="HQ170" s="7">
        <v>5.14705882E-2</v>
      </c>
      <c r="HR170" s="7">
        <v>8.0882352899999996E-2</v>
      </c>
      <c r="HS170" s="7">
        <v>9.5588235300000005E-2</v>
      </c>
      <c r="HT170" s="7">
        <v>7.35294118E-2</v>
      </c>
      <c r="HU170" s="7">
        <v>7.35294118E-2</v>
      </c>
      <c r="HV170" s="7">
        <v>5.14705882E-2</v>
      </c>
      <c r="HW170" s="7">
        <v>4.4117647099999997E-2</v>
      </c>
      <c r="HX170" s="7">
        <v>1.47058824E-2</v>
      </c>
      <c r="HY170" s="7">
        <v>2.9411764699999999E-2</v>
      </c>
      <c r="HZ170" s="7">
        <v>6.6176470599999995E-2</v>
      </c>
      <c r="IA170" s="7">
        <v>0.16911764709999999</v>
      </c>
      <c r="IB170" s="7">
        <v>0.11029411760000001</v>
      </c>
      <c r="IC170" s="7">
        <v>0.13970588240000001</v>
      </c>
      <c r="ID170" s="7">
        <v>0.18382352939999999</v>
      </c>
      <c r="IE170" s="7">
        <v>0.40441176470000001</v>
      </c>
      <c r="IF170" s="7">
        <v>0.43382352940000002</v>
      </c>
      <c r="IG170" s="7">
        <v>0.40441176470000001</v>
      </c>
      <c r="IH170" s="7">
        <v>0.36764705879999998</v>
      </c>
      <c r="II170" s="7">
        <v>0.36764705879999998</v>
      </c>
      <c r="IJ170" s="7">
        <v>0.40441176470000001</v>
      </c>
      <c r="IK170" s="7">
        <v>0.40441176470000001</v>
      </c>
      <c r="IL170" s="7">
        <v>0.35294117650000001</v>
      </c>
      <c r="IM170" s="7">
        <v>1.47058824E-2</v>
      </c>
      <c r="IN170" s="7">
        <v>3.67647059E-2</v>
      </c>
      <c r="IO170" s="7">
        <v>2.2058823500000001E-2</v>
      </c>
      <c r="IP170" s="7">
        <v>2.9411764699999999E-2</v>
      </c>
      <c r="IQ170" s="7">
        <v>3.1119402985</v>
      </c>
      <c r="IR170" s="7">
        <v>3.2748091602999998</v>
      </c>
      <c r="IS170" s="7">
        <v>3.2105263158000001</v>
      </c>
      <c r="IT170" s="7">
        <v>3.0378787879</v>
      </c>
      <c r="IU170" s="7" t="s">
        <v>1111</v>
      </c>
      <c r="IW170" s="7">
        <v>136</v>
      </c>
      <c r="IX170" s="7">
        <v>157</v>
      </c>
      <c r="IY170" s="7">
        <v>550</v>
      </c>
    </row>
    <row r="171" spans="1:259" x14ac:dyDescent="0.25">
      <c r="A171" s="7">
        <v>609728</v>
      </c>
      <c r="B171" s="7" t="s">
        <v>571</v>
      </c>
      <c r="D171" s="7" t="s">
        <v>61</v>
      </c>
      <c r="E171" s="7" t="s">
        <v>53</v>
      </c>
      <c r="M171" s="7" t="s">
        <v>50</v>
      </c>
      <c r="N171" s="7">
        <v>24.474885844999999</v>
      </c>
      <c r="O171" s="7">
        <v>220</v>
      </c>
      <c r="P171" s="7">
        <v>220</v>
      </c>
      <c r="Q171" s="7">
        <v>23</v>
      </c>
      <c r="R171" s="7">
        <v>17</v>
      </c>
      <c r="S171" s="7">
        <v>10</v>
      </c>
      <c r="T171" s="7">
        <v>155</v>
      </c>
      <c r="U171" s="7">
        <v>2</v>
      </c>
      <c r="V171" s="7">
        <v>0</v>
      </c>
      <c r="W171" s="7">
        <v>2</v>
      </c>
      <c r="X171" s="7">
        <v>7</v>
      </c>
      <c r="Y171" s="7">
        <v>4.5454544999999997E-3</v>
      </c>
      <c r="Z171" s="7">
        <v>2.2727272699999999E-2</v>
      </c>
      <c r="AA171" s="7">
        <v>1.36363636E-2</v>
      </c>
      <c r="AB171" s="7">
        <v>3.1818181799999998E-2</v>
      </c>
      <c r="AC171" s="7">
        <v>0.05</v>
      </c>
      <c r="AD171" s="7">
        <v>0.13636363639999999</v>
      </c>
      <c r="AE171" s="7">
        <v>0.1</v>
      </c>
      <c r="AF171" s="7">
        <v>0.05</v>
      </c>
      <c r="AG171" s="7">
        <v>7.7272727299999996E-2</v>
      </c>
      <c r="AH171" s="7">
        <v>7.7272727299999996E-2</v>
      </c>
      <c r="AI171" s="7">
        <v>0.14090909090000001</v>
      </c>
      <c r="AJ171" s="7">
        <v>0.17272727269999999</v>
      </c>
      <c r="AK171" s="7">
        <v>0.43181818179999998</v>
      </c>
      <c r="AL171" s="7">
        <v>0.38181818179999999</v>
      </c>
      <c r="AM171" s="7">
        <v>0.46363636359999999</v>
      </c>
      <c r="AN171" s="7">
        <v>0.34090909089999999</v>
      </c>
      <c r="AO171" s="7">
        <v>0.47727272729999998</v>
      </c>
      <c r="AP171" s="7">
        <v>0.3727272727</v>
      </c>
      <c r="AQ171" s="7">
        <v>1.36363636E-2</v>
      </c>
      <c r="AR171" s="7">
        <v>1.8181818200000002E-2</v>
      </c>
      <c r="AS171" s="7">
        <v>2.7272727300000001E-2</v>
      </c>
      <c r="AT171" s="7">
        <v>1.8181818200000002E-2</v>
      </c>
      <c r="AU171" s="7">
        <v>3.1818181799999998E-2</v>
      </c>
      <c r="AV171" s="7">
        <v>2.7272727300000001E-2</v>
      </c>
      <c r="AW171" s="7">
        <v>0.45</v>
      </c>
      <c r="AX171" s="7">
        <v>0.52727272729999997</v>
      </c>
      <c r="AY171" s="7">
        <v>0.4181818182</v>
      </c>
      <c r="AZ171" s="7">
        <v>0.53181818179999996</v>
      </c>
      <c r="BA171" s="7">
        <v>0.3</v>
      </c>
      <c r="BB171" s="7">
        <v>0.2909090909</v>
      </c>
      <c r="BC171" s="7">
        <v>3.3456221197999998</v>
      </c>
      <c r="BD171" s="7">
        <v>3.4398148148000001</v>
      </c>
      <c r="BE171" s="7">
        <v>3.3224299065</v>
      </c>
      <c r="BF171" s="7">
        <v>3.3981481481000002</v>
      </c>
      <c r="BG171" s="7">
        <v>3.0610328637999999</v>
      </c>
      <c r="BH171" s="7">
        <v>2.8411214952999999</v>
      </c>
      <c r="BI171" s="7">
        <v>4.5454544999999997E-3</v>
      </c>
      <c r="BJ171" s="7">
        <v>1.36363636E-2</v>
      </c>
      <c r="BK171" s="7">
        <v>1.36363636E-2</v>
      </c>
      <c r="BL171" s="7">
        <v>3.6363636400000003E-2</v>
      </c>
      <c r="BM171" s="7">
        <v>2.7272727300000001E-2</v>
      </c>
      <c r="BN171" s="7">
        <v>3.1818181799999998E-2</v>
      </c>
      <c r="BO171" s="7">
        <v>9.0909090900000003E-2</v>
      </c>
      <c r="BP171" s="7">
        <v>0.15909090910000001</v>
      </c>
      <c r="BQ171" s="7">
        <v>8.6363636399999999E-2</v>
      </c>
      <c r="BR171" s="7">
        <v>3.6363636400000003E-2</v>
      </c>
      <c r="BS171" s="7">
        <v>3.6363636400000003E-2</v>
      </c>
      <c r="BT171" s="7">
        <v>6.8181818199999994E-2</v>
      </c>
      <c r="BU171" s="7">
        <v>7.7272727299999996E-2</v>
      </c>
      <c r="BV171" s="7">
        <v>3.1818181799999998E-2</v>
      </c>
      <c r="BW171" s="7">
        <v>3.6363636400000003E-2</v>
      </c>
      <c r="BX171" s="7">
        <v>0.1636363636</v>
      </c>
      <c r="BY171" s="7">
        <v>0.1636363636</v>
      </c>
      <c r="BZ171" s="7">
        <v>0.1454545455</v>
      </c>
      <c r="CA171" s="7">
        <v>3.6139534884</v>
      </c>
      <c r="CB171" s="7">
        <v>3.5023255814000001</v>
      </c>
      <c r="CC171" s="7">
        <v>3.4423963134000002</v>
      </c>
      <c r="CD171" s="7">
        <v>3.3807339449999998</v>
      </c>
      <c r="CE171" s="7">
        <v>3.4583333333000001</v>
      </c>
      <c r="CF171" s="7">
        <v>3.4</v>
      </c>
      <c r="CG171" s="7">
        <v>3.0925925926</v>
      </c>
      <c r="CH171" s="7">
        <v>2.8888888889</v>
      </c>
      <c r="CI171" s="7">
        <v>3.1296296296000001</v>
      </c>
      <c r="CJ171" s="7">
        <v>0.2909090909</v>
      </c>
      <c r="CK171" s="7">
        <v>0.3727272727</v>
      </c>
      <c r="CL171" s="7">
        <v>0.3727272727</v>
      </c>
      <c r="CM171" s="7">
        <v>0.35</v>
      </c>
      <c r="CN171" s="7">
        <v>0.38636363639999999</v>
      </c>
      <c r="CO171" s="7">
        <v>0.4181818182</v>
      </c>
      <c r="CP171" s="7">
        <v>0.2909090909</v>
      </c>
      <c r="CQ171" s="7">
        <v>0.28636363640000001</v>
      </c>
      <c r="CR171" s="7">
        <v>0.30454545449999998</v>
      </c>
      <c r="CS171" s="7">
        <v>2.2727272699999999E-2</v>
      </c>
      <c r="CT171" s="7">
        <v>2.2727272699999999E-2</v>
      </c>
      <c r="CU171" s="7">
        <v>1.36363636E-2</v>
      </c>
      <c r="CV171" s="7">
        <v>9.0909091000000008E-3</v>
      </c>
      <c r="CW171" s="7">
        <v>1.8181818200000002E-2</v>
      </c>
      <c r="CX171" s="7">
        <v>2.2727272699999999E-2</v>
      </c>
      <c r="CY171" s="7">
        <v>1.8181818200000002E-2</v>
      </c>
      <c r="CZ171" s="7">
        <v>1.8181818200000002E-2</v>
      </c>
      <c r="DA171" s="7">
        <v>1.8181818200000002E-2</v>
      </c>
      <c r="DB171" s="7">
        <v>0.64545454550000003</v>
      </c>
      <c r="DC171" s="7">
        <v>0.55454545450000003</v>
      </c>
      <c r="DD171" s="7">
        <v>0.53181818179999996</v>
      </c>
      <c r="DE171" s="7">
        <v>0.52727272729999997</v>
      </c>
      <c r="DF171" s="7">
        <v>0.53636363639999995</v>
      </c>
      <c r="DG171" s="7">
        <v>0.49090909090000001</v>
      </c>
      <c r="DH171" s="7">
        <v>0.43636363639999998</v>
      </c>
      <c r="DI171" s="7">
        <v>0.3727272727</v>
      </c>
      <c r="DJ171" s="7">
        <v>0.44545454550000002</v>
      </c>
      <c r="DK171" s="7">
        <v>0.15909090910000001</v>
      </c>
      <c r="DL171" s="7">
        <v>9.0909091000000008E-3</v>
      </c>
      <c r="DM171" s="7">
        <v>1.8181818200000002E-2</v>
      </c>
      <c r="DN171" s="7">
        <v>2.7272727300000001E-2</v>
      </c>
      <c r="DO171" s="7">
        <v>1.8181818200000002E-2</v>
      </c>
      <c r="DP171" s="7">
        <v>4.09090909E-2</v>
      </c>
      <c r="DQ171" s="7">
        <v>3.6363636400000003E-2</v>
      </c>
      <c r="DR171" s="7">
        <v>2.7272727300000001E-2</v>
      </c>
      <c r="DS171" s="7">
        <v>3.1818181799999998E-2</v>
      </c>
      <c r="DT171" s="7">
        <v>0.15</v>
      </c>
      <c r="DU171" s="7">
        <v>0.1045454545</v>
      </c>
      <c r="DV171" s="7">
        <v>9.5454545500000001E-2</v>
      </c>
      <c r="DW171" s="7">
        <v>0.10909090909999999</v>
      </c>
      <c r="DX171" s="7">
        <v>6.8181818199999994E-2</v>
      </c>
      <c r="DY171" s="7">
        <v>8.6363636399999999E-2</v>
      </c>
      <c r="DZ171" s="7">
        <v>0.1136363636</v>
      </c>
      <c r="EA171" s="7">
        <v>0.1181818182</v>
      </c>
      <c r="EB171" s="7">
        <v>0.1181818182</v>
      </c>
      <c r="EC171" s="7">
        <v>0.31818181820000002</v>
      </c>
      <c r="ED171" s="7">
        <v>0.40454545450000001</v>
      </c>
      <c r="EE171" s="7">
        <v>0.4181818182</v>
      </c>
      <c r="EF171" s="7">
        <v>0.3772727273</v>
      </c>
      <c r="EG171" s="7">
        <v>0.40454545450000001</v>
      </c>
      <c r="EH171" s="7">
        <v>0.42727272729999999</v>
      </c>
      <c r="EI171" s="7">
        <v>0.39090909089999998</v>
      </c>
      <c r="EJ171" s="7">
        <v>0.4181818182</v>
      </c>
      <c r="EK171" s="7">
        <v>0.45</v>
      </c>
      <c r="EL171" s="7">
        <v>0.2954545455</v>
      </c>
      <c r="EM171" s="7">
        <v>0.4136363636</v>
      </c>
      <c r="EN171" s="7">
        <v>0.39545454549999998</v>
      </c>
      <c r="EO171" s="7">
        <v>0.4136363636</v>
      </c>
      <c r="EP171" s="7">
        <v>0.43181818179999998</v>
      </c>
      <c r="EQ171" s="7">
        <v>0.36818181820000001</v>
      </c>
      <c r="ER171" s="7">
        <v>0.39090909089999998</v>
      </c>
      <c r="ES171" s="7">
        <v>0.3772727273</v>
      </c>
      <c r="ET171" s="7">
        <v>0.3363636364</v>
      </c>
      <c r="EU171" s="7">
        <v>7.7272727299999996E-2</v>
      </c>
      <c r="EV171" s="7">
        <v>6.8181818199999994E-2</v>
      </c>
      <c r="EW171" s="7">
        <v>7.2727272699999998E-2</v>
      </c>
      <c r="EX171" s="7">
        <v>7.2727272699999998E-2</v>
      </c>
      <c r="EY171" s="7">
        <v>7.7272727299999996E-2</v>
      </c>
      <c r="EZ171" s="7">
        <v>7.7272727299999996E-2</v>
      </c>
      <c r="FA171" s="7">
        <v>6.8181818199999994E-2</v>
      </c>
      <c r="FB171" s="7">
        <v>5.9090909099999998E-2</v>
      </c>
      <c r="FC171" s="7">
        <v>6.3636363599999995E-2</v>
      </c>
      <c r="FD171" s="7">
        <v>2.8128078818</v>
      </c>
      <c r="FE171" s="7">
        <v>3.3121951219999999</v>
      </c>
      <c r="FF171" s="7">
        <v>3.2843137255000001</v>
      </c>
      <c r="FG171" s="7">
        <v>3.2696078431000002</v>
      </c>
      <c r="FH171" s="7">
        <v>3.3546798029999998</v>
      </c>
      <c r="FI171" s="7">
        <v>3.2167487685</v>
      </c>
      <c r="FJ171" s="7">
        <v>3.2195121951000001</v>
      </c>
      <c r="FK171" s="7">
        <v>3.2173913043</v>
      </c>
      <c r="FL171" s="7">
        <v>3.1650485437000002</v>
      </c>
      <c r="FM171" s="7">
        <v>1.8181818200000002E-2</v>
      </c>
      <c r="FN171" s="7">
        <v>9.0909091000000008E-3</v>
      </c>
      <c r="FO171" s="7">
        <v>4.09090909E-2</v>
      </c>
      <c r="FP171" s="7">
        <v>2.2727272699999999E-2</v>
      </c>
      <c r="FQ171" s="7">
        <v>0.05</v>
      </c>
      <c r="FR171" s="7">
        <v>0.05</v>
      </c>
      <c r="FS171" s="7">
        <v>0.1</v>
      </c>
      <c r="FT171" s="7">
        <v>0.2</v>
      </c>
      <c r="FU171" s="7">
        <v>0.14090909090000001</v>
      </c>
      <c r="FV171" s="7">
        <v>0.2045454545</v>
      </c>
      <c r="FW171" s="7">
        <v>0.1636363636</v>
      </c>
      <c r="FX171" s="7">
        <v>0.30909090909999998</v>
      </c>
      <c r="FY171" s="7">
        <v>0.32727272730000001</v>
      </c>
      <c r="FZ171" s="7">
        <v>0.2045454545</v>
      </c>
      <c r="GA171" s="7">
        <v>0.19545454549999999</v>
      </c>
      <c r="GB171" s="7">
        <v>0.1454545455</v>
      </c>
      <c r="GC171" s="7">
        <v>0.21818181819999999</v>
      </c>
      <c r="GD171" s="7">
        <v>0.14090909090000001</v>
      </c>
      <c r="GE171" s="7">
        <v>0.15</v>
      </c>
      <c r="GF171" s="7">
        <v>0.2045454545</v>
      </c>
      <c r="GG171" s="7">
        <v>0.1045454545</v>
      </c>
      <c r="GH171" s="7">
        <v>9.0909090900000003E-2</v>
      </c>
      <c r="GI171" s="7">
        <v>0.2090909091</v>
      </c>
      <c r="GJ171" s="7">
        <v>0.25</v>
      </c>
      <c r="GK171" s="7">
        <v>0.28636363640000001</v>
      </c>
      <c r="GL171" s="7">
        <v>0.1636363636</v>
      </c>
      <c r="GM171" s="7">
        <v>2.2727272699999999E-2</v>
      </c>
      <c r="GN171" s="7">
        <v>2.7272727300000001E-2</v>
      </c>
      <c r="GO171" s="7">
        <v>6.8181818199999994E-2</v>
      </c>
      <c r="GP171" s="7">
        <v>1.36363636E-2</v>
      </c>
      <c r="GQ171" s="7">
        <v>0.17272727269999999</v>
      </c>
      <c r="GR171" s="7">
        <v>6.3636363599999995E-2</v>
      </c>
      <c r="GS171" s="7">
        <v>0.3727272727</v>
      </c>
      <c r="GT171" s="7">
        <v>0.35909090910000002</v>
      </c>
      <c r="GU171" s="7">
        <v>0.30454545449999998</v>
      </c>
      <c r="GV171" s="7">
        <v>0.3363636364</v>
      </c>
      <c r="GW171" s="7">
        <v>0.31363636360000002</v>
      </c>
      <c r="GX171" s="7">
        <v>0.39545454549999998</v>
      </c>
      <c r="GY171" s="7">
        <v>0.32727272730000001</v>
      </c>
      <c r="GZ171" s="7">
        <v>0.3727272727</v>
      </c>
      <c r="HA171" s="7">
        <v>0.39090909089999998</v>
      </c>
      <c r="HB171" s="7">
        <v>0.42272727269999999</v>
      </c>
      <c r="HC171" s="7">
        <v>0.2954545455</v>
      </c>
      <c r="HD171" s="7">
        <v>0.34090909089999999</v>
      </c>
      <c r="HE171" s="7">
        <v>0.1681818182</v>
      </c>
      <c r="HF171" s="7">
        <v>0.13181818179999999</v>
      </c>
      <c r="HG171" s="7">
        <v>0.1181818182</v>
      </c>
      <c r="HH171" s="7">
        <v>0.10909090909999999</v>
      </c>
      <c r="HI171" s="7">
        <v>9.5454545500000001E-2</v>
      </c>
      <c r="HJ171" s="7">
        <v>9.0909090900000003E-2</v>
      </c>
      <c r="HK171" s="7">
        <v>2.7272727300000001E-2</v>
      </c>
      <c r="HL171" s="7">
        <v>1.8181818200000002E-2</v>
      </c>
      <c r="HM171" s="7">
        <v>3.1818181799999998E-2</v>
      </c>
      <c r="HN171" s="7">
        <v>2.7272727300000001E-2</v>
      </c>
      <c r="HO171" s="7">
        <v>2.7272727300000001E-2</v>
      </c>
      <c r="HP171" s="7">
        <v>2.2727272699999999E-2</v>
      </c>
      <c r="HQ171" s="7">
        <v>8.1818181800000001E-2</v>
      </c>
      <c r="HR171" s="7">
        <v>9.0909090900000003E-2</v>
      </c>
      <c r="HS171" s="7">
        <v>8.6363636399999999E-2</v>
      </c>
      <c r="HT171" s="7">
        <v>9.0909090900000003E-2</v>
      </c>
      <c r="HU171" s="7">
        <v>9.5454545500000001E-2</v>
      </c>
      <c r="HV171" s="7">
        <v>8.6363636399999999E-2</v>
      </c>
      <c r="HW171" s="7">
        <v>4.09090909E-2</v>
      </c>
      <c r="HX171" s="7">
        <v>2.2727272699999999E-2</v>
      </c>
      <c r="HY171" s="7">
        <v>4.09090909E-2</v>
      </c>
      <c r="HZ171" s="7">
        <v>5.9090909099999998E-2</v>
      </c>
      <c r="IA171" s="7">
        <v>0.15</v>
      </c>
      <c r="IB171" s="7">
        <v>7.2727272699999998E-2</v>
      </c>
      <c r="IC171" s="7">
        <v>0.13181818179999999</v>
      </c>
      <c r="ID171" s="7">
        <v>0.17272727269999999</v>
      </c>
      <c r="IE171" s="7">
        <v>0.48636363640000002</v>
      </c>
      <c r="IF171" s="7">
        <v>0.44090909090000002</v>
      </c>
      <c r="IG171" s="7">
        <v>0.48636363640000002</v>
      </c>
      <c r="IH171" s="7">
        <v>0.46363636359999999</v>
      </c>
      <c r="II171" s="7">
        <v>0.24090909090000001</v>
      </c>
      <c r="IJ171" s="7">
        <v>0.39090909089999998</v>
      </c>
      <c r="IK171" s="7">
        <v>0.25909090909999999</v>
      </c>
      <c r="IL171" s="7">
        <v>0.22272727270000001</v>
      </c>
      <c r="IM171" s="7">
        <v>8.1818181800000001E-2</v>
      </c>
      <c r="IN171" s="7">
        <v>7.2727272699999998E-2</v>
      </c>
      <c r="IO171" s="7">
        <v>8.1818181800000001E-2</v>
      </c>
      <c r="IP171" s="7">
        <v>8.1818181800000001E-2</v>
      </c>
      <c r="IQ171" s="7">
        <v>3.0099009900999998</v>
      </c>
      <c r="IR171" s="7">
        <v>3.2941176471000002</v>
      </c>
      <c r="IS171" s="7">
        <v>3.0495049504999998</v>
      </c>
      <c r="IT171" s="7">
        <v>2.9257425743000001</v>
      </c>
      <c r="IU171" s="7" t="s">
        <v>1112</v>
      </c>
      <c r="IW171" s="7">
        <v>220</v>
      </c>
      <c r="IX171" s="7">
        <v>268</v>
      </c>
      <c r="IY171" s="7">
        <v>1095</v>
      </c>
    </row>
    <row r="172" spans="1:259" x14ac:dyDescent="0.25">
      <c r="A172" s="7">
        <v>609729</v>
      </c>
      <c r="B172" s="7" t="s">
        <v>587</v>
      </c>
      <c r="D172" s="7" t="s">
        <v>61</v>
      </c>
      <c r="E172" s="7" t="s">
        <v>53</v>
      </c>
      <c r="M172" s="7" t="s">
        <v>50</v>
      </c>
      <c r="N172" s="7">
        <v>0.29222676800000003</v>
      </c>
      <c r="O172" s="7">
        <v>5</v>
      </c>
      <c r="P172" s="7">
        <v>5</v>
      </c>
      <c r="Q172" s="7">
        <v>1</v>
      </c>
      <c r="R172" s="7">
        <v>0</v>
      </c>
      <c r="S172" s="7">
        <v>0</v>
      </c>
      <c r="T172" s="7">
        <v>3</v>
      </c>
      <c r="U172" s="7">
        <v>1</v>
      </c>
      <c r="V172" s="7">
        <v>0</v>
      </c>
      <c r="W172" s="7">
        <v>0</v>
      </c>
      <c r="X172" s="7">
        <v>0</v>
      </c>
      <c r="Y172" s="7">
        <v>0</v>
      </c>
      <c r="Z172" s="7">
        <v>0.2</v>
      </c>
      <c r="AA172" s="7">
        <v>0.2</v>
      </c>
      <c r="AB172" s="7">
        <v>0.2</v>
      </c>
      <c r="AC172" s="7">
        <v>0</v>
      </c>
      <c r="AD172" s="7">
        <v>0</v>
      </c>
      <c r="AE172" s="7">
        <v>0.4</v>
      </c>
      <c r="AF172" s="7">
        <v>0</v>
      </c>
      <c r="AG172" s="7">
        <v>0</v>
      </c>
      <c r="AH172" s="7">
        <v>0.2</v>
      </c>
      <c r="AI172" s="7">
        <v>0.6</v>
      </c>
      <c r="AJ172" s="7">
        <v>0.2</v>
      </c>
      <c r="AK172" s="7">
        <v>0.6</v>
      </c>
      <c r="AL172" s="7">
        <v>0.4</v>
      </c>
      <c r="AM172" s="7">
        <v>0.6</v>
      </c>
      <c r="AN172" s="7">
        <v>0.2</v>
      </c>
      <c r="AO172" s="7">
        <v>0.4</v>
      </c>
      <c r="AP172" s="7">
        <v>0.4</v>
      </c>
      <c r="AQ172" s="7">
        <v>0</v>
      </c>
      <c r="AR172" s="7">
        <v>0</v>
      </c>
      <c r="AS172" s="7">
        <v>0</v>
      </c>
      <c r="AT172" s="7">
        <v>0</v>
      </c>
      <c r="AU172" s="7">
        <v>0</v>
      </c>
      <c r="AV172" s="7">
        <v>0</v>
      </c>
      <c r="AW172" s="7">
        <v>0</v>
      </c>
      <c r="AX172" s="7">
        <v>0.4</v>
      </c>
      <c r="AY172" s="7">
        <v>0.2</v>
      </c>
      <c r="AZ172" s="7">
        <v>0.4</v>
      </c>
      <c r="BA172" s="7">
        <v>0</v>
      </c>
      <c r="BB172" s="7">
        <v>0.4</v>
      </c>
      <c r="BC172" s="7">
        <v>2.6</v>
      </c>
      <c r="BD172" s="7">
        <v>3</v>
      </c>
      <c r="BE172" s="7">
        <v>2.8</v>
      </c>
      <c r="BF172" s="7">
        <v>2.8</v>
      </c>
      <c r="BG172" s="7">
        <v>2.4</v>
      </c>
      <c r="BH172" s="7">
        <v>3.2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0.2</v>
      </c>
      <c r="BU172" s="7">
        <v>0</v>
      </c>
      <c r="BV172" s="7">
        <v>0</v>
      </c>
      <c r="BW172" s="7">
        <v>0</v>
      </c>
      <c r="BX172" s="7">
        <v>0.4</v>
      </c>
      <c r="BY172" s="7">
        <v>0.2</v>
      </c>
      <c r="BZ172" s="7">
        <v>0</v>
      </c>
      <c r="CA172" s="7">
        <v>3.6</v>
      </c>
      <c r="CB172" s="7">
        <v>3.8</v>
      </c>
      <c r="CC172" s="7">
        <v>3.4</v>
      </c>
      <c r="CD172" s="7">
        <v>3.8</v>
      </c>
      <c r="CE172" s="7">
        <v>3.8</v>
      </c>
      <c r="CF172" s="7">
        <v>3.6</v>
      </c>
      <c r="CG172" s="7">
        <v>2.8</v>
      </c>
      <c r="CH172" s="7">
        <v>3.4</v>
      </c>
      <c r="CI172" s="7">
        <v>3.6</v>
      </c>
      <c r="CJ172" s="7">
        <v>0.4</v>
      </c>
      <c r="CK172" s="7">
        <v>0.2</v>
      </c>
      <c r="CL172" s="7">
        <v>0.2</v>
      </c>
      <c r="CM172" s="7">
        <v>0.2</v>
      </c>
      <c r="CN172" s="7">
        <v>0.2</v>
      </c>
      <c r="CO172" s="7">
        <v>0.4</v>
      </c>
      <c r="CP172" s="7">
        <v>0.4</v>
      </c>
      <c r="CQ172" s="7">
        <v>0.2</v>
      </c>
      <c r="CR172" s="7">
        <v>0.4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0.6</v>
      </c>
      <c r="DC172" s="7">
        <v>0.8</v>
      </c>
      <c r="DD172" s="7">
        <v>0.6</v>
      </c>
      <c r="DE172" s="7">
        <v>0.8</v>
      </c>
      <c r="DF172" s="7">
        <v>0.8</v>
      </c>
      <c r="DG172" s="7">
        <v>0.6</v>
      </c>
      <c r="DH172" s="7">
        <v>0.2</v>
      </c>
      <c r="DI172" s="7">
        <v>0.6</v>
      </c>
      <c r="DJ172" s="7">
        <v>0.6</v>
      </c>
      <c r="DK172" s="7">
        <v>0.2</v>
      </c>
      <c r="DL172" s="7">
        <v>0</v>
      </c>
      <c r="DM172" s="7">
        <v>0</v>
      </c>
      <c r="DN172" s="7">
        <v>0</v>
      </c>
      <c r="DO172" s="7">
        <v>0</v>
      </c>
      <c r="DP172" s="7">
        <v>0.2</v>
      </c>
      <c r="DQ172" s="7">
        <v>0</v>
      </c>
      <c r="DR172" s="7">
        <v>0</v>
      </c>
      <c r="DS172" s="7">
        <v>0</v>
      </c>
      <c r="DT172" s="7">
        <v>0.2</v>
      </c>
      <c r="DU172" s="7">
        <v>0.2</v>
      </c>
      <c r="DV172" s="7">
        <v>0.2</v>
      </c>
      <c r="DW172" s="7">
        <v>0.2</v>
      </c>
      <c r="DX172" s="7">
        <v>0.2</v>
      </c>
      <c r="DY172" s="7">
        <v>0.2</v>
      </c>
      <c r="DZ172" s="7">
        <v>0.2</v>
      </c>
      <c r="EA172" s="7">
        <v>0.2</v>
      </c>
      <c r="EB172" s="7">
        <v>0.2</v>
      </c>
      <c r="EC172" s="7">
        <v>0.4</v>
      </c>
      <c r="ED172" s="7">
        <v>0.2</v>
      </c>
      <c r="EE172" s="7">
        <v>0.4</v>
      </c>
      <c r="EF172" s="7">
        <v>0.4</v>
      </c>
      <c r="EG172" s="7">
        <v>0.4</v>
      </c>
      <c r="EH172" s="7">
        <v>0.2</v>
      </c>
      <c r="EI172" s="7">
        <v>0.4</v>
      </c>
      <c r="EJ172" s="7">
        <v>0.2</v>
      </c>
      <c r="EK172" s="7">
        <v>0.6</v>
      </c>
      <c r="EL172" s="7">
        <v>0.2</v>
      </c>
      <c r="EM172" s="7">
        <v>0.6</v>
      </c>
      <c r="EN172" s="7">
        <v>0.4</v>
      </c>
      <c r="EO172" s="7">
        <v>0.4</v>
      </c>
      <c r="EP172" s="7">
        <v>0.4</v>
      </c>
      <c r="EQ172" s="7">
        <v>0.4</v>
      </c>
      <c r="ER172" s="7">
        <v>0.4</v>
      </c>
      <c r="ES172" s="7">
        <v>0.6</v>
      </c>
      <c r="ET172" s="7">
        <v>0.2</v>
      </c>
      <c r="EU172" s="7">
        <v>0</v>
      </c>
      <c r="EV172" s="7">
        <v>0</v>
      </c>
      <c r="EW172" s="7">
        <v>0</v>
      </c>
      <c r="EX172" s="7">
        <v>0</v>
      </c>
      <c r="EY172" s="7">
        <v>0</v>
      </c>
      <c r="EZ172" s="7">
        <v>0</v>
      </c>
      <c r="FA172" s="7">
        <v>0</v>
      </c>
      <c r="FB172" s="7">
        <v>0</v>
      </c>
      <c r="FC172" s="7">
        <v>0</v>
      </c>
      <c r="FD172" s="7">
        <v>2.6</v>
      </c>
      <c r="FE172" s="7">
        <v>3.4</v>
      </c>
      <c r="FF172" s="7">
        <v>3.2</v>
      </c>
      <c r="FG172" s="7">
        <v>3.2</v>
      </c>
      <c r="FH172" s="7">
        <v>3.2</v>
      </c>
      <c r="FI172" s="7">
        <v>2.8</v>
      </c>
      <c r="FJ172" s="7">
        <v>3.2</v>
      </c>
      <c r="FK172" s="7">
        <v>3.4</v>
      </c>
      <c r="FL172" s="7">
        <v>3</v>
      </c>
      <c r="FM172" s="7">
        <v>0</v>
      </c>
      <c r="FN172" s="7">
        <v>0</v>
      </c>
      <c r="FO172" s="7">
        <v>0</v>
      </c>
      <c r="FP172" s="7">
        <v>0</v>
      </c>
      <c r="FQ172" s="7">
        <v>0.2</v>
      </c>
      <c r="FR172" s="7">
        <v>0</v>
      </c>
      <c r="FS172" s="7">
        <v>0.2</v>
      </c>
      <c r="FT172" s="7">
        <v>0.2</v>
      </c>
      <c r="FU172" s="7">
        <v>0.2</v>
      </c>
      <c r="FV172" s="7">
        <v>0.2</v>
      </c>
      <c r="FW172" s="7">
        <v>0</v>
      </c>
      <c r="FX172" s="7">
        <v>0.4</v>
      </c>
      <c r="FY172" s="7">
        <v>0.4</v>
      </c>
      <c r="FZ172" s="7">
        <v>0.2</v>
      </c>
      <c r="GA172" s="7">
        <v>0.6</v>
      </c>
      <c r="GB172" s="7">
        <v>0.6</v>
      </c>
      <c r="GC172" s="7">
        <v>0.8</v>
      </c>
      <c r="GD172" s="7">
        <v>0</v>
      </c>
      <c r="GE172" s="7">
        <v>0</v>
      </c>
      <c r="GF172" s="7">
        <v>0</v>
      </c>
      <c r="GG172" s="7">
        <v>0</v>
      </c>
      <c r="GH172" s="7">
        <v>0</v>
      </c>
      <c r="GI172" s="7">
        <v>0</v>
      </c>
      <c r="GJ172" s="7">
        <v>0</v>
      </c>
      <c r="GK172" s="7">
        <v>0</v>
      </c>
      <c r="GL172" s="7">
        <v>0</v>
      </c>
      <c r="GM172" s="7">
        <v>0</v>
      </c>
      <c r="GN172" s="7">
        <v>0</v>
      </c>
      <c r="GO172" s="7">
        <v>0</v>
      </c>
      <c r="GP172" s="7">
        <v>0</v>
      </c>
      <c r="GQ172" s="7">
        <v>0.2</v>
      </c>
      <c r="GR172" s="7">
        <v>0</v>
      </c>
      <c r="GS172" s="7">
        <v>0.4</v>
      </c>
      <c r="GT172" s="7">
        <v>0.4</v>
      </c>
      <c r="GU172" s="7">
        <v>0.2</v>
      </c>
      <c r="GV172" s="7">
        <v>0.2</v>
      </c>
      <c r="GW172" s="7">
        <v>0</v>
      </c>
      <c r="GX172" s="7">
        <v>0.6</v>
      </c>
      <c r="GY172" s="7">
        <v>0.6</v>
      </c>
      <c r="GZ172" s="7">
        <v>0.6</v>
      </c>
      <c r="HA172" s="7">
        <v>0.6</v>
      </c>
      <c r="HB172" s="7">
        <v>0.6</v>
      </c>
      <c r="HC172" s="7">
        <v>0.8</v>
      </c>
      <c r="HD172" s="7">
        <v>0.4</v>
      </c>
      <c r="HE172" s="7">
        <v>0</v>
      </c>
      <c r="HF172" s="7">
        <v>0</v>
      </c>
      <c r="HG172" s="7">
        <v>0</v>
      </c>
      <c r="HH172" s="7">
        <v>0</v>
      </c>
      <c r="HI172" s="7">
        <v>0</v>
      </c>
      <c r="HJ172" s="7">
        <v>0</v>
      </c>
      <c r="HK172" s="7">
        <v>0</v>
      </c>
      <c r="HL172" s="7">
        <v>0</v>
      </c>
      <c r="HM172" s="7">
        <v>0.2</v>
      </c>
      <c r="HN172" s="7">
        <v>0.2</v>
      </c>
      <c r="HO172" s="7">
        <v>0</v>
      </c>
      <c r="HP172" s="7">
        <v>0</v>
      </c>
      <c r="HQ172" s="7">
        <v>0</v>
      </c>
      <c r="HR172" s="7">
        <v>0</v>
      </c>
      <c r="HS172" s="7">
        <v>0</v>
      </c>
      <c r="HT172" s="7">
        <v>0</v>
      </c>
      <c r="HU172" s="7">
        <v>0</v>
      </c>
      <c r="HV172" s="7">
        <v>0</v>
      </c>
      <c r="HW172" s="7">
        <v>0.2</v>
      </c>
      <c r="HX172" s="7">
        <v>0.2</v>
      </c>
      <c r="HY172" s="7">
        <v>0.2</v>
      </c>
      <c r="HZ172" s="7">
        <v>0.2</v>
      </c>
      <c r="IA172" s="7">
        <v>0</v>
      </c>
      <c r="IB172" s="7">
        <v>0</v>
      </c>
      <c r="IC172" s="7">
        <v>0.2</v>
      </c>
      <c r="ID172" s="7">
        <v>0.2</v>
      </c>
      <c r="IE172" s="7">
        <v>0.6</v>
      </c>
      <c r="IF172" s="7">
        <v>0.6</v>
      </c>
      <c r="IG172" s="7">
        <v>0.2</v>
      </c>
      <c r="IH172" s="7">
        <v>0.2</v>
      </c>
      <c r="II172" s="7">
        <v>0.2</v>
      </c>
      <c r="IJ172" s="7">
        <v>0.2</v>
      </c>
      <c r="IK172" s="7">
        <v>0.4</v>
      </c>
      <c r="IL172" s="7">
        <v>0.2</v>
      </c>
      <c r="IM172" s="7">
        <v>0</v>
      </c>
      <c r="IN172" s="7">
        <v>0</v>
      </c>
      <c r="IO172" s="7">
        <v>0</v>
      </c>
      <c r="IP172" s="7">
        <v>0.2</v>
      </c>
      <c r="IQ172" s="7">
        <v>2.8</v>
      </c>
      <c r="IR172" s="7">
        <v>2.8</v>
      </c>
      <c r="IS172" s="7">
        <v>2.8</v>
      </c>
      <c r="IT172" s="7">
        <v>2.5</v>
      </c>
      <c r="IU172" s="7" t="s">
        <v>1113</v>
      </c>
      <c r="IW172" s="7">
        <v>5</v>
      </c>
      <c r="IX172" s="7">
        <v>5</v>
      </c>
      <c r="IY172" s="7">
        <v>1711</v>
      </c>
    </row>
    <row r="173" spans="1:259" x14ac:dyDescent="0.25">
      <c r="A173" s="7">
        <v>609730</v>
      </c>
      <c r="B173" s="7" t="s">
        <v>588</v>
      </c>
      <c r="D173" s="7" t="s">
        <v>68</v>
      </c>
      <c r="E173" s="7" t="s">
        <v>53</v>
      </c>
      <c r="M173" s="7" t="s">
        <v>50</v>
      </c>
      <c r="N173" s="7">
        <v>13.73265157</v>
      </c>
      <c r="O173" s="7">
        <v>163</v>
      </c>
      <c r="P173" s="7">
        <v>163</v>
      </c>
      <c r="Q173" s="7">
        <v>41</v>
      </c>
      <c r="R173" s="7">
        <v>30</v>
      </c>
      <c r="S173" s="7">
        <v>27</v>
      </c>
      <c r="T173" s="7">
        <v>46</v>
      </c>
      <c r="U173" s="7">
        <v>1</v>
      </c>
      <c r="V173" s="7">
        <v>1</v>
      </c>
      <c r="W173" s="7">
        <v>7</v>
      </c>
      <c r="X173" s="7">
        <v>9</v>
      </c>
      <c r="Y173" s="7">
        <v>0</v>
      </c>
      <c r="Z173" s="7">
        <v>0</v>
      </c>
      <c r="AA173" s="7">
        <v>1.22699387E-2</v>
      </c>
      <c r="AB173" s="7">
        <v>6.1349693000000002E-3</v>
      </c>
      <c r="AC173" s="7">
        <v>3.06748466E-2</v>
      </c>
      <c r="AD173" s="7">
        <v>4.9079754599999997E-2</v>
      </c>
      <c r="AE173" s="7">
        <v>7.9754601199999997E-2</v>
      </c>
      <c r="AF173" s="7">
        <v>4.2944785300000003E-2</v>
      </c>
      <c r="AG173" s="7">
        <v>7.3619631899999996E-2</v>
      </c>
      <c r="AH173" s="7">
        <v>2.4539877299999999E-2</v>
      </c>
      <c r="AI173" s="7">
        <v>0.12883435579999999</v>
      </c>
      <c r="AJ173" s="7">
        <v>0.11656441720000001</v>
      </c>
      <c r="AK173" s="7">
        <v>0.41717791409999999</v>
      </c>
      <c r="AL173" s="7">
        <v>0.34355828220000001</v>
      </c>
      <c r="AM173" s="7">
        <v>0.41717791409999999</v>
      </c>
      <c r="AN173" s="7">
        <v>0.28834355830000002</v>
      </c>
      <c r="AO173" s="7">
        <v>0.39263803679999998</v>
      </c>
      <c r="AP173" s="7">
        <v>0.39263803679999998</v>
      </c>
      <c r="AQ173" s="7">
        <v>1.22699387E-2</v>
      </c>
      <c r="AR173" s="7">
        <v>1.8404908000000001E-2</v>
      </c>
      <c r="AS173" s="7">
        <v>2.4539877299999999E-2</v>
      </c>
      <c r="AT173" s="7">
        <v>2.4539877299999999E-2</v>
      </c>
      <c r="AU173" s="7">
        <v>4.2944785300000003E-2</v>
      </c>
      <c r="AV173" s="7">
        <v>3.6809816000000002E-2</v>
      </c>
      <c r="AW173" s="7">
        <v>0.49079754599999997</v>
      </c>
      <c r="AX173" s="7">
        <v>0.59509202449999998</v>
      </c>
      <c r="AY173" s="7">
        <v>0.47239263799999998</v>
      </c>
      <c r="AZ173" s="7">
        <v>0.65644171780000005</v>
      </c>
      <c r="BA173" s="7">
        <v>0.40490797550000002</v>
      </c>
      <c r="BB173" s="7">
        <v>0.40490797550000002</v>
      </c>
      <c r="BC173" s="7">
        <v>3.4161490683000002</v>
      </c>
      <c r="BD173" s="7">
        <v>3.5625</v>
      </c>
      <c r="BE173" s="7">
        <v>3.3836477987000002</v>
      </c>
      <c r="BF173" s="7">
        <v>3.6352201258000001</v>
      </c>
      <c r="BG173" s="7">
        <v>3.2243589743999999</v>
      </c>
      <c r="BH173" s="7">
        <v>3.1974522293000001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6.1349693000000002E-3</v>
      </c>
      <c r="BO173" s="7">
        <v>6.1349693300000001E-2</v>
      </c>
      <c r="BP173" s="7">
        <v>0.13496932519999999</v>
      </c>
      <c r="BQ173" s="7">
        <v>6.1349693300000001E-2</v>
      </c>
      <c r="BR173" s="7">
        <v>3.06748466E-2</v>
      </c>
      <c r="BS173" s="7">
        <v>5.5214723899999998E-2</v>
      </c>
      <c r="BT173" s="7">
        <v>4.9079754599999997E-2</v>
      </c>
      <c r="BU173" s="7">
        <v>5.5214723899999998E-2</v>
      </c>
      <c r="BV173" s="7">
        <v>4.9079754599999997E-2</v>
      </c>
      <c r="BW173" s="7">
        <v>5.5214723899999998E-2</v>
      </c>
      <c r="BX173" s="7">
        <v>0.15337423310000001</v>
      </c>
      <c r="BY173" s="7">
        <v>0.17791411039999999</v>
      </c>
      <c r="BZ173" s="7">
        <v>0.14723926379999999</v>
      </c>
      <c r="CA173" s="7">
        <v>3.6666666666999999</v>
      </c>
      <c r="CB173" s="7">
        <v>3.5157232704000001</v>
      </c>
      <c r="CC173" s="7">
        <v>3.5286624203999999</v>
      </c>
      <c r="CD173" s="7">
        <v>3.5597484277000002</v>
      </c>
      <c r="CE173" s="7">
        <v>3.5220125786000001</v>
      </c>
      <c r="CF173" s="7">
        <v>3.4312499999999999</v>
      </c>
      <c r="CG173" s="7">
        <v>3.1383647798999998</v>
      </c>
      <c r="CH173" s="7">
        <v>2.9426751591999998</v>
      </c>
      <c r="CI173" s="7">
        <v>3.1146496815</v>
      </c>
      <c r="CJ173" s="7">
        <v>0.26380368100000001</v>
      </c>
      <c r="CK173" s="7">
        <v>0.36196319020000001</v>
      </c>
      <c r="CL173" s="7">
        <v>0.35582822089999999</v>
      </c>
      <c r="CM173" s="7">
        <v>0.3190184049</v>
      </c>
      <c r="CN173" s="7">
        <v>0.36809815950000002</v>
      </c>
      <c r="CO173" s="7">
        <v>0.42944785279999997</v>
      </c>
      <c r="CP173" s="7">
        <v>0.34969325150000002</v>
      </c>
      <c r="CQ173" s="7">
        <v>0.2576687117</v>
      </c>
      <c r="CR173" s="7">
        <v>0.37423312879999998</v>
      </c>
      <c r="CS173" s="7">
        <v>2.4539877299999999E-2</v>
      </c>
      <c r="CT173" s="7">
        <v>2.4539877299999999E-2</v>
      </c>
      <c r="CU173" s="7">
        <v>3.6809816000000002E-2</v>
      </c>
      <c r="CV173" s="7">
        <v>2.4539877299999999E-2</v>
      </c>
      <c r="CW173" s="7">
        <v>2.4539877299999999E-2</v>
      </c>
      <c r="CX173" s="7">
        <v>1.8404908000000001E-2</v>
      </c>
      <c r="CY173" s="7">
        <v>2.4539877299999999E-2</v>
      </c>
      <c r="CZ173" s="7">
        <v>3.6809816000000002E-2</v>
      </c>
      <c r="DA173" s="7">
        <v>3.6809816000000002E-2</v>
      </c>
      <c r="DB173" s="7">
        <v>0.6809815951</v>
      </c>
      <c r="DC173" s="7">
        <v>0.5582822086</v>
      </c>
      <c r="DD173" s="7">
        <v>0.5582822086</v>
      </c>
      <c r="DE173" s="7">
        <v>0.60122699390000001</v>
      </c>
      <c r="DF173" s="7">
        <v>0.5582822086</v>
      </c>
      <c r="DG173" s="7">
        <v>0.49079754599999997</v>
      </c>
      <c r="DH173" s="7">
        <v>0.41104294479999998</v>
      </c>
      <c r="DI173" s="7">
        <v>0.39263803679999998</v>
      </c>
      <c r="DJ173" s="7">
        <v>0.3803680982</v>
      </c>
      <c r="DK173" s="7">
        <v>0.12269938649999999</v>
      </c>
      <c r="DL173" s="7">
        <v>1.8404908000000001E-2</v>
      </c>
      <c r="DM173" s="7">
        <v>2.4539877299999999E-2</v>
      </c>
      <c r="DN173" s="7">
        <v>3.06748466E-2</v>
      </c>
      <c r="DO173" s="7">
        <v>1.8404908000000001E-2</v>
      </c>
      <c r="DP173" s="7">
        <v>1.8404908000000001E-2</v>
      </c>
      <c r="DQ173" s="7">
        <v>7.9754601199999997E-2</v>
      </c>
      <c r="DR173" s="7">
        <v>1.8404908000000001E-2</v>
      </c>
      <c r="DS173" s="7">
        <v>3.06748466E-2</v>
      </c>
      <c r="DT173" s="7">
        <v>0.2085889571</v>
      </c>
      <c r="DU173" s="7">
        <v>3.06748466E-2</v>
      </c>
      <c r="DV173" s="7">
        <v>3.6809816000000002E-2</v>
      </c>
      <c r="DW173" s="7">
        <v>9.8159509199999995E-2</v>
      </c>
      <c r="DX173" s="7">
        <v>4.9079754599999997E-2</v>
      </c>
      <c r="DY173" s="7">
        <v>0.1042944785</v>
      </c>
      <c r="DZ173" s="7">
        <v>0.1411042945</v>
      </c>
      <c r="EA173" s="7">
        <v>5.5214723899999998E-2</v>
      </c>
      <c r="EB173" s="7">
        <v>6.7484662599999995E-2</v>
      </c>
      <c r="EC173" s="7">
        <v>0.36809815950000002</v>
      </c>
      <c r="ED173" s="7">
        <v>0.48466257670000001</v>
      </c>
      <c r="EE173" s="7">
        <v>0.47239263799999998</v>
      </c>
      <c r="EF173" s="7">
        <v>0.40490797550000002</v>
      </c>
      <c r="EG173" s="7">
        <v>0.3803680982</v>
      </c>
      <c r="EH173" s="7">
        <v>0.41717791409999999</v>
      </c>
      <c r="EI173" s="7">
        <v>0.39877300609999999</v>
      </c>
      <c r="EJ173" s="7">
        <v>0.49693251529999999</v>
      </c>
      <c r="EK173" s="7">
        <v>0.53987730060000005</v>
      </c>
      <c r="EL173" s="7">
        <v>0.2576687117</v>
      </c>
      <c r="EM173" s="7">
        <v>0.43558282209999999</v>
      </c>
      <c r="EN173" s="7">
        <v>0.43558282209999999</v>
      </c>
      <c r="EO173" s="7">
        <v>0.43558282209999999</v>
      </c>
      <c r="EP173" s="7">
        <v>0.5214723926</v>
      </c>
      <c r="EQ173" s="7">
        <v>0.42944785279999997</v>
      </c>
      <c r="ER173" s="7">
        <v>0.35582822089999999</v>
      </c>
      <c r="ES173" s="7">
        <v>0.39877300609999999</v>
      </c>
      <c r="ET173" s="7">
        <v>0.32515337420000001</v>
      </c>
      <c r="EU173" s="7">
        <v>4.2944785300000003E-2</v>
      </c>
      <c r="EV173" s="7">
        <v>3.06748466E-2</v>
      </c>
      <c r="EW173" s="7">
        <v>3.06748466E-2</v>
      </c>
      <c r="EX173" s="7">
        <v>3.06748466E-2</v>
      </c>
      <c r="EY173" s="7">
        <v>3.06748466E-2</v>
      </c>
      <c r="EZ173" s="7">
        <v>3.06748466E-2</v>
      </c>
      <c r="FA173" s="7">
        <v>2.4539877299999999E-2</v>
      </c>
      <c r="FB173" s="7">
        <v>3.06748466E-2</v>
      </c>
      <c r="FC173" s="7">
        <v>3.6809816000000002E-2</v>
      </c>
      <c r="FD173" s="7">
        <v>2.7948717949000002</v>
      </c>
      <c r="FE173" s="7">
        <v>3.3797468354000002</v>
      </c>
      <c r="FF173" s="7">
        <v>3.3607594936999998</v>
      </c>
      <c r="FG173" s="7">
        <v>3.2848101266</v>
      </c>
      <c r="FH173" s="7">
        <v>3.4493670885999999</v>
      </c>
      <c r="FI173" s="7">
        <v>3.2974683543999999</v>
      </c>
      <c r="FJ173" s="7">
        <v>3.0566037736</v>
      </c>
      <c r="FK173" s="7">
        <v>3.3164556961999998</v>
      </c>
      <c r="FL173" s="7">
        <v>3.2038216561000001</v>
      </c>
      <c r="FM173" s="7">
        <v>0</v>
      </c>
      <c r="FN173" s="7">
        <v>0</v>
      </c>
      <c r="FO173" s="7">
        <v>1.22699387E-2</v>
      </c>
      <c r="FP173" s="7">
        <v>0</v>
      </c>
      <c r="FQ173" s="7">
        <v>0.12269938649999999</v>
      </c>
      <c r="FR173" s="7">
        <v>4.2944785300000003E-2</v>
      </c>
      <c r="FS173" s="7">
        <v>0.12883435579999999</v>
      </c>
      <c r="FT173" s="7">
        <v>0.2392638037</v>
      </c>
      <c r="FU173" s="7">
        <v>0.2024539877</v>
      </c>
      <c r="FV173" s="7">
        <v>0.23312883440000001</v>
      </c>
      <c r="FW173" s="7">
        <v>1.8404908000000001E-2</v>
      </c>
      <c r="FX173" s="7">
        <v>0.54601226989999996</v>
      </c>
      <c r="FY173" s="7">
        <v>0.5214723926</v>
      </c>
      <c r="FZ173" s="7">
        <v>0.17791411039999999</v>
      </c>
      <c r="GA173" s="7">
        <v>0.11656441720000001</v>
      </c>
      <c r="GB173" s="7">
        <v>0.11656441720000001</v>
      </c>
      <c r="GC173" s="7">
        <v>0.2024539877</v>
      </c>
      <c r="GD173" s="7">
        <v>0.14723926379999999</v>
      </c>
      <c r="GE173" s="7">
        <v>0.1717791411</v>
      </c>
      <c r="GF173" s="7">
        <v>0.32515337420000001</v>
      </c>
      <c r="GG173" s="7">
        <v>0.11042944790000001</v>
      </c>
      <c r="GH173" s="7">
        <v>0.11656441720000001</v>
      </c>
      <c r="GI173" s="7">
        <v>0.25153374229999997</v>
      </c>
      <c r="GJ173" s="7">
        <v>7.9754601199999997E-2</v>
      </c>
      <c r="GK173" s="7">
        <v>7.3619631899999996E-2</v>
      </c>
      <c r="GL173" s="7">
        <v>4.2944785300000003E-2</v>
      </c>
      <c r="GM173" s="7">
        <v>0</v>
      </c>
      <c r="GN173" s="7">
        <v>3.06748466E-2</v>
      </c>
      <c r="GO173" s="7">
        <v>3.6809816000000002E-2</v>
      </c>
      <c r="GP173" s="7">
        <v>3.6809816000000002E-2</v>
      </c>
      <c r="GQ173" s="7">
        <v>0.2024539877</v>
      </c>
      <c r="GR173" s="7">
        <v>3.06748466E-2</v>
      </c>
      <c r="GS173" s="7">
        <v>0.44785276070000002</v>
      </c>
      <c r="GT173" s="7">
        <v>0.41104294479999998</v>
      </c>
      <c r="GU173" s="7">
        <v>0.37423312879999998</v>
      </c>
      <c r="GV173" s="7">
        <v>0.45398773009999999</v>
      </c>
      <c r="GW173" s="7">
        <v>0.41717791409999999</v>
      </c>
      <c r="GX173" s="7">
        <v>0.46625766870000002</v>
      </c>
      <c r="GY173" s="7">
        <v>0.3190184049</v>
      </c>
      <c r="GZ173" s="7">
        <v>0.34969325150000002</v>
      </c>
      <c r="HA173" s="7">
        <v>0.33742331289999999</v>
      </c>
      <c r="HB173" s="7">
        <v>0.29447852759999998</v>
      </c>
      <c r="HC173" s="7">
        <v>0.19631901839999999</v>
      </c>
      <c r="HD173" s="7">
        <v>0.39263803679999998</v>
      </c>
      <c r="HE173" s="7">
        <v>0.17791411039999999</v>
      </c>
      <c r="HF173" s="7">
        <v>0.15337423310000001</v>
      </c>
      <c r="HG173" s="7">
        <v>0.2024539877</v>
      </c>
      <c r="HH173" s="7">
        <v>0.1595092025</v>
      </c>
      <c r="HI173" s="7">
        <v>0.12883435579999999</v>
      </c>
      <c r="HJ173" s="7">
        <v>6.7484662599999995E-2</v>
      </c>
      <c r="HK173" s="7">
        <v>2.4539877299999999E-2</v>
      </c>
      <c r="HL173" s="7">
        <v>1.22699387E-2</v>
      </c>
      <c r="HM173" s="7">
        <v>1.22699387E-2</v>
      </c>
      <c r="HN173" s="7">
        <v>2.4539877299999999E-2</v>
      </c>
      <c r="HO173" s="7">
        <v>1.8404908000000001E-2</v>
      </c>
      <c r="HP173" s="7">
        <v>1.22699387E-2</v>
      </c>
      <c r="HQ173" s="7">
        <v>3.06748466E-2</v>
      </c>
      <c r="HR173" s="7">
        <v>4.2944785300000003E-2</v>
      </c>
      <c r="HS173" s="7">
        <v>3.6809816000000002E-2</v>
      </c>
      <c r="HT173" s="7">
        <v>3.06748466E-2</v>
      </c>
      <c r="HU173" s="7">
        <v>3.6809816000000002E-2</v>
      </c>
      <c r="HV173" s="7">
        <v>3.06748466E-2</v>
      </c>
      <c r="HW173" s="7">
        <v>6.1349693000000002E-3</v>
      </c>
      <c r="HX173" s="7">
        <v>6.1349693000000002E-3</v>
      </c>
      <c r="HY173" s="7">
        <v>1.22699387E-2</v>
      </c>
      <c r="HZ173" s="7">
        <v>3.6809816000000002E-2</v>
      </c>
      <c r="IA173" s="7">
        <v>7.3619631899999996E-2</v>
      </c>
      <c r="IB173" s="7">
        <v>6.1349693300000001E-2</v>
      </c>
      <c r="IC173" s="7">
        <v>0.16564417179999999</v>
      </c>
      <c r="ID173" s="7">
        <v>0.19631901839999999</v>
      </c>
      <c r="IE173" s="7">
        <v>0.51533742329999999</v>
      </c>
      <c r="IF173" s="7">
        <v>0.45398773009999999</v>
      </c>
      <c r="IG173" s="7">
        <v>0.44785276070000002</v>
      </c>
      <c r="IH173" s="7">
        <v>0.4417177914</v>
      </c>
      <c r="II173" s="7">
        <v>0.36809815950000002</v>
      </c>
      <c r="IJ173" s="7">
        <v>0.4417177914</v>
      </c>
      <c r="IK173" s="7">
        <v>0.33128834359999998</v>
      </c>
      <c r="IL173" s="7">
        <v>0.28834355830000002</v>
      </c>
      <c r="IM173" s="7">
        <v>3.6809816000000002E-2</v>
      </c>
      <c r="IN173" s="7">
        <v>3.6809816000000002E-2</v>
      </c>
      <c r="IO173" s="7">
        <v>4.2944785300000003E-2</v>
      </c>
      <c r="IP173" s="7">
        <v>3.6809816000000002E-2</v>
      </c>
      <c r="IQ173" s="7">
        <v>3.2929936305999998</v>
      </c>
      <c r="IR173" s="7">
        <v>3.3821656051</v>
      </c>
      <c r="IS173" s="7">
        <v>3.1474358973999998</v>
      </c>
      <c r="IT173" s="7">
        <v>3.0191082802999998</v>
      </c>
      <c r="IU173" s="7" t="s">
        <v>1114</v>
      </c>
      <c r="IW173" s="7">
        <v>163</v>
      </c>
      <c r="IX173" s="7">
        <v>188</v>
      </c>
      <c r="IY173" s="7">
        <v>1369</v>
      </c>
    </row>
    <row r="174" spans="1:259" x14ac:dyDescent="0.25">
      <c r="A174" s="7">
        <v>609732</v>
      </c>
      <c r="B174" s="7" t="s">
        <v>615</v>
      </c>
      <c r="D174" s="7" t="s">
        <v>106</v>
      </c>
      <c r="E174" s="7" t="s">
        <v>53</v>
      </c>
      <c r="M174" s="7" t="s">
        <v>50</v>
      </c>
      <c r="N174" s="7">
        <v>8.6286594760999993</v>
      </c>
      <c r="O174" s="7">
        <v>92</v>
      </c>
      <c r="P174" s="7">
        <v>92</v>
      </c>
      <c r="Q174" s="7">
        <v>7</v>
      </c>
      <c r="R174" s="7">
        <v>13</v>
      </c>
      <c r="S174" s="7">
        <v>3</v>
      </c>
      <c r="T174" s="7">
        <v>64</v>
      </c>
      <c r="U174" s="7">
        <v>0</v>
      </c>
      <c r="V174" s="7">
        <v>0</v>
      </c>
      <c r="W174" s="7">
        <v>0</v>
      </c>
      <c r="X174" s="7">
        <v>2</v>
      </c>
      <c r="Y174" s="7">
        <v>2.1739130400000001E-2</v>
      </c>
      <c r="Z174" s="7">
        <v>0</v>
      </c>
      <c r="AA174" s="7">
        <v>2.1739130400000001E-2</v>
      </c>
      <c r="AB174" s="7">
        <v>7.6086956499999997E-2</v>
      </c>
      <c r="AC174" s="7">
        <v>3.2608695700000002E-2</v>
      </c>
      <c r="AD174" s="7">
        <v>8.6956521699999997E-2</v>
      </c>
      <c r="AE174" s="7">
        <v>7.6086956499999997E-2</v>
      </c>
      <c r="AF174" s="7">
        <v>6.5217391299999997E-2</v>
      </c>
      <c r="AG174" s="7">
        <v>7.6086956499999997E-2</v>
      </c>
      <c r="AH174" s="7">
        <v>6.5217391299999997E-2</v>
      </c>
      <c r="AI174" s="7">
        <v>0.13043478259999999</v>
      </c>
      <c r="AJ174" s="7">
        <v>0.1956521739</v>
      </c>
      <c r="AK174" s="7">
        <v>0.42391304349999998</v>
      </c>
      <c r="AL174" s="7">
        <v>0.34782608700000001</v>
      </c>
      <c r="AM174" s="7">
        <v>0.35869565219999999</v>
      </c>
      <c r="AN174" s="7">
        <v>0.27173913039999997</v>
      </c>
      <c r="AO174" s="7">
        <v>0.41304347829999999</v>
      </c>
      <c r="AP174" s="7">
        <v>0.31521739129999998</v>
      </c>
      <c r="AQ174" s="7">
        <v>0</v>
      </c>
      <c r="AR174" s="7">
        <v>1.08695652E-2</v>
      </c>
      <c r="AS174" s="7">
        <v>3.2608695700000002E-2</v>
      </c>
      <c r="AT174" s="7">
        <v>2.1739130400000001E-2</v>
      </c>
      <c r="AU174" s="7">
        <v>0</v>
      </c>
      <c r="AV174" s="7">
        <v>1.08695652E-2</v>
      </c>
      <c r="AW174" s="7">
        <v>0.47826086960000003</v>
      </c>
      <c r="AX174" s="7">
        <v>0.57608695649999997</v>
      </c>
      <c r="AY174" s="7">
        <v>0.51086956520000004</v>
      </c>
      <c r="AZ174" s="7">
        <v>0.56521739130000004</v>
      </c>
      <c r="BA174" s="7">
        <v>0.42391304349999998</v>
      </c>
      <c r="BB174" s="7">
        <v>0.39130434780000001</v>
      </c>
      <c r="BC174" s="7">
        <v>3.3586956522000002</v>
      </c>
      <c r="BD174" s="7">
        <v>3.5164835165000001</v>
      </c>
      <c r="BE174" s="7">
        <v>3.4044943820000002</v>
      </c>
      <c r="BF174" s="7">
        <v>3.3555555556000001</v>
      </c>
      <c r="BG174" s="7">
        <v>3.2282608696000001</v>
      </c>
      <c r="BH174" s="7">
        <v>3.0219780219999999</v>
      </c>
      <c r="BI174" s="7">
        <v>0</v>
      </c>
      <c r="BJ174" s="7">
        <v>2.1739130400000001E-2</v>
      </c>
      <c r="BK174" s="7">
        <v>1.08695652E-2</v>
      </c>
      <c r="BL174" s="7">
        <v>3.2608695700000002E-2</v>
      </c>
      <c r="BM174" s="7">
        <v>2.1739130400000001E-2</v>
      </c>
      <c r="BN174" s="7">
        <v>2.1739130400000001E-2</v>
      </c>
      <c r="BO174" s="7">
        <v>0.11956521740000001</v>
      </c>
      <c r="BP174" s="7">
        <v>0.1956521739</v>
      </c>
      <c r="BQ174" s="7">
        <v>0.14130434780000001</v>
      </c>
      <c r="BR174" s="7">
        <v>4.3478260900000003E-2</v>
      </c>
      <c r="BS174" s="7">
        <v>4.3478260900000003E-2</v>
      </c>
      <c r="BT174" s="7">
        <v>5.4347826100000003E-2</v>
      </c>
      <c r="BU174" s="7">
        <v>9.7826087000000006E-2</v>
      </c>
      <c r="BV174" s="7">
        <v>3.2608695700000002E-2</v>
      </c>
      <c r="BW174" s="7">
        <v>5.4347826100000003E-2</v>
      </c>
      <c r="BX174" s="7">
        <v>0.14130434780000001</v>
      </c>
      <c r="BY174" s="7">
        <v>0.14130434780000001</v>
      </c>
      <c r="BZ174" s="7">
        <v>8.6956521699999997E-2</v>
      </c>
      <c r="CA174" s="7">
        <v>3.6813186813000001</v>
      </c>
      <c r="CB174" s="7">
        <v>3.5888888889000001</v>
      </c>
      <c r="CC174" s="7">
        <v>3.5494505494999999</v>
      </c>
      <c r="CD174" s="7">
        <v>3.3820224719</v>
      </c>
      <c r="CE174" s="7">
        <v>3.5217391303999999</v>
      </c>
      <c r="CF174" s="7">
        <v>3.5164835165000001</v>
      </c>
      <c r="CG174" s="7">
        <v>3.1555555555999999</v>
      </c>
      <c r="CH174" s="7">
        <v>2.9130434783000001</v>
      </c>
      <c r="CI174" s="7">
        <v>3.1460674157000001</v>
      </c>
      <c r="CJ174" s="7">
        <v>0.2282608696</v>
      </c>
      <c r="CK174" s="7">
        <v>0.25</v>
      </c>
      <c r="CL174" s="7">
        <v>0.3043478261</v>
      </c>
      <c r="CM174" s="7">
        <v>0.3043478261</v>
      </c>
      <c r="CN174" s="7">
        <v>0.34782608700000001</v>
      </c>
      <c r="CO174" s="7">
        <v>0.3043478261</v>
      </c>
      <c r="CP174" s="7">
        <v>0.18478260869999999</v>
      </c>
      <c r="CQ174" s="7">
        <v>0.2173913043</v>
      </c>
      <c r="CR174" s="7">
        <v>0.2282608696</v>
      </c>
      <c r="CS174" s="7">
        <v>1.08695652E-2</v>
      </c>
      <c r="CT174" s="7">
        <v>2.1739130400000001E-2</v>
      </c>
      <c r="CU174" s="7">
        <v>1.08695652E-2</v>
      </c>
      <c r="CV174" s="7">
        <v>3.2608695700000002E-2</v>
      </c>
      <c r="CW174" s="7">
        <v>0</v>
      </c>
      <c r="CX174" s="7">
        <v>1.08695652E-2</v>
      </c>
      <c r="CY174" s="7">
        <v>2.1739130400000001E-2</v>
      </c>
      <c r="CZ174" s="7">
        <v>0</v>
      </c>
      <c r="DA174" s="7">
        <v>3.2608695700000002E-2</v>
      </c>
      <c r="DB174" s="7">
        <v>0.71739130429999998</v>
      </c>
      <c r="DC174" s="7">
        <v>0.66304347829999999</v>
      </c>
      <c r="DD174" s="7">
        <v>0.61956521740000003</v>
      </c>
      <c r="DE174" s="7">
        <v>0.53260869570000002</v>
      </c>
      <c r="DF174" s="7">
        <v>0.59782608699999995</v>
      </c>
      <c r="DG174" s="7">
        <v>0.60869565219999999</v>
      </c>
      <c r="DH174" s="7">
        <v>0.53260869570000002</v>
      </c>
      <c r="DI174" s="7">
        <v>0.4456521739</v>
      </c>
      <c r="DJ174" s="7">
        <v>0.51086956520000004</v>
      </c>
      <c r="DK174" s="7">
        <v>0.11956521740000001</v>
      </c>
      <c r="DL174" s="7">
        <v>0</v>
      </c>
      <c r="DM174" s="7">
        <v>2.1739130400000001E-2</v>
      </c>
      <c r="DN174" s="7">
        <v>4.3478260900000003E-2</v>
      </c>
      <c r="DO174" s="7">
        <v>2.1739130400000001E-2</v>
      </c>
      <c r="DP174" s="7">
        <v>3.2608695700000002E-2</v>
      </c>
      <c r="DQ174" s="7">
        <v>0.11956521740000001</v>
      </c>
      <c r="DR174" s="7">
        <v>3.2608695700000002E-2</v>
      </c>
      <c r="DS174" s="7">
        <v>7.6086956499999997E-2</v>
      </c>
      <c r="DT174" s="7">
        <v>0.20652173909999999</v>
      </c>
      <c r="DU174" s="7">
        <v>0.10869565220000001</v>
      </c>
      <c r="DV174" s="7">
        <v>0.10869565220000001</v>
      </c>
      <c r="DW174" s="7">
        <v>6.5217391299999997E-2</v>
      </c>
      <c r="DX174" s="7">
        <v>0.10869565220000001</v>
      </c>
      <c r="DY174" s="7">
        <v>7.6086956499999997E-2</v>
      </c>
      <c r="DZ174" s="7">
        <v>0.14130434780000001</v>
      </c>
      <c r="EA174" s="7">
        <v>9.7826087000000006E-2</v>
      </c>
      <c r="EB174" s="7">
        <v>0.10869565220000001</v>
      </c>
      <c r="EC174" s="7">
        <v>0.29347826090000001</v>
      </c>
      <c r="ED174" s="7">
        <v>0.40217391299999999</v>
      </c>
      <c r="EE174" s="7">
        <v>0.38043478260000002</v>
      </c>
      <c r="EF174" s="7">
        <v>0.34782608700000001</v>
      </c>
      <c r="EG174" s="7">
        <v>0.31521739129999998</v>
      </c>
      <c r="EH174" s="7">
        <v>0.41304347829999999</v>
      </c>
      <c r="EI174" s="7">
        <v>0.31521739129999998</v>
      </c>
      <c r="EJ174" s="7">
        <v>0.35869565219999999</v>
      </c>
      <c r="EK174" s="7">
        <v>0.35869565219999999</v>
      </c>
      <c r="EL174" s="7">
        <v>0.3043478261</v>
      </c>
      <c r="EM174" s="7">
        <v>0.4456521739</v>
      </c>
      <c r="EN174" s="7">
        <v>0.43478260870000002</v>
      </c>
      <c r="EO174" s="7">
        <v>0.5</v>
      </c>
      <c r="EP174" s="7">
        <v>0.51086956520000004</v>
      </c>
      <c r="EQ174" s="7">
        <v>0.40217391299999999</v>
      </c>
      <c r="ER174" s="7">
        <v>0.38043478260000002</v>
      </c>
      <c r="ES174" s="7">
        <v>0.46739130429999998</v>
      </c>
      <c r="ET174" s="7">
        <v>0.39130434780000001</v>
      </c>
      <c r="EU174" s="7">
        <v>7.6086956499999997E-2</v>
      </c>
      <c r="EV174" s="7">
        <v>4.3478260900000003E-2</v>
      </c>
      <c r="EW174" s="7">
        <v>5.4347826100000003E-2</v>
      </c>
      <c r="EX174" s="7">
        <v>4.3478260900000003E-2</v>
      </c>
      <c r="EY174" s="7">
        <v>4.3478260900000003E-2</v>
      </c>
      <c r="EZ174" s="7">
        <v>7.6086956499999997E-2</v>
      </c>
      <c r="FA174" s="7">
        <v>4.3478260900000003E-2</v>
      </c>
      <c r="FB174" s="7">
        <v>4.3478260900000003E-2</v>
      </c>
      <c r="FC174" s="7">
        <v>6.5217391299999997E-2</v>
      </c>
      <c r="FD174" s="7">
        <v>2.8470588234999998</v>
      </c>
      <c r="FE174" s="7">
        <v>3.3522727272999999</v>
      </c>
      <c r="FF174" s="7">
        <v>3.2988505746999999</v>
      </c>
      <c r="FG174" s="7">
        <v>3.3636363636</v>
      </c>
      <c r="FH174" s="7">
        <v>3.375</v>
      </c>
      <c r="FI174" s="7">
        <v>3.2823529412000001</v>
      </c>
      <c r="FJ174" s="7">
        <v>3</v>
      </c>
      <c r="FK174" s="7">
        <v>3.3181818181999998</v>
      </c>
      <c r="FL174" s="7">
        <v>3.1395348837000001</v>
      </c>
      <c r="FM174" s="7">
        <v>4.3478260900000003E-2</v>
      </c>
      <c r="FN174" s="7">
        <v>1.08695652E-2</v>
      </c>
      <c r="FO174" s="7">
        <v>1.08695652E-2</v>
      </c>
      <c r="FP174" s="7">
        <v>4.3478260900000003E-2</v>
      </c>
      <c r="FQ174" s="7">
        <v>7.6086956499999997E-2</v>
      </c>
      <c r="FR174" s="7">
        <v>2.1739130400000001E-2</v>
      </c>
      <c r="FS174" s="7">
        <v>8.6956521699999997E-2</v>
      </c>
      <c r="FT174" s="7">
        <v>0.11956521740000001</v>
      </c>
      <c r="FU174" s="7">
        <v>0.18478260869999999</v>
      </c>
      <c r="FV174" s="7">
        <v>0.3043478261</v>
      </c>
      <c r="FW174" s="7">
        <v>9.7826087000000006E-2</v>
      </c>
      <c r="FX174" s="7">
        <v>0.33695652170000001</v>
      </c>
      <c r="FY174" s="7">
        <v>0.39130434780000001</v>
      </c>
      <c r="FZ174" s="7">
        <v>0.14130434780000001</v>
      </c>
      <c r="GA174" s="7">
        <v>0.16304347829999999</v>
      </c>
      <c r="GB174" s="7">
        <v>0.1739130435</v>
      </c>
      <c r="GC174" s="7">
        <v>0.2282608696</v>
      </c>
      <c r="GD174" s="7">
        <v>0.14130434780000001</v>
      </c>
      <c r="GE174" s="7">
        <v>7.6086956499999997E-2</v>
      </c>
      <c r="GF174" s="7">
        <v>0.18478260869999999</v>
      </c>
      <c r="GG174" s="7">
        <v>0.1739130435</v>
      </c>
      <c r="GH174" s="7">
        <v>0.16304347829999999</v>
      </c>
      <c r="GI174" s="7">
        <v>0.3043478261</v>
      </c>
      <c r="GJ174" s="7">
        <v>0.18478260869999999</v>
      </c>
      <c r="GK174" s="7">
        <v>0.1956521739</v>
      </c>
      <c r="GL174" s="7">
        <v>0.14130434780000001</v>
      </c>
      <c r="GM174" s="7">
        <v>2.1739130400000001E-2</v>
      </c>
      <c r="GN174" s="7">
        <v>8.6956521699999997E-2</v>
      </c>
      <c r="GO174" s="7">
        <v>3.2608695700000002E-2</v>
      </c>
      <c r="GP174" s="7">
        <v>2.1739130400000001E-2</v>
      </c>
      <c r="GQ174" s="7">
        <v>0.14130434780000001</v>
      </c>
      <c r="GR174" s="7">
        <v>5.4347826100000003E-2</v>
      </c>
      <c r="GS174" s="7">
        <v>0.4456521739</v>
      </c>
      <c r="GT174" s="7">
        <v>0.36956521739999998</v>
      </c>
      <c r="GU174" s="7">
        <v>0.32608695650000002</v>
      </c>
      <c r="GV174" s="7">
        <v>0.36956521739999998</v>
      </c>
      <c r="GW174" s="7">
        <v>0.35869565219999999</v>
      </c>
      <c r="GX174" s="7">
        <v>0.39130434780000001</v>
      </c>
      <c r="GY174" s="7">
        <v>0.28260869570000002</v>
      </c>
      <c r="GZ174" s="7">
        <v>0.33695652170000001</v>
      </c>
      <c r="HA174" s="7">
        <v>0.36956521739999998</v>
      </c>
      <c r="HB174" s="7">
        <v>0.35869565219999999</v>
      </c>
      <c r="HC174" s="7">
        <v>0.2173913043</v>
      </c>
      <c r="HD174" s="7">
        <v>0.36956521739999998</v>
      </c>
      <c r="HE174" s="7">
        <v>0.10869565220000001</v>
      </c>
      <c r="HF174" s="7">
        <v>8.6956521699999997E-2</v>
      </c>
      <c r="HG174" s="7">
        <v>0.15217391299999999</v>
      </c>
      <c r="HH174" s="7">
        <v>0.10869565220000001</v>
      </c>
      <c r="HI174" s="7">
        <v>0.14130434780000001</v>
      </c>
      <c r="HJ174" s="7">
        <v>5.4347826100000003E-2</v>
      </c>
      <c r="HK174" s="7">
        <v>9.7826087000000006E-2</v>
      </c>
      <c r="HL174" s="7">
        <v>7.6086956499999997E-2</v>
      </c>
      <c r="HM174" s="7">
        <v>7.6086956499999997E-2</v>
      </c>
      <c r="HN174" s="7">
        <v>8.6956521699999997E-2</v>
      </c>
      <c r="HO174" s="7">
        <v>9.7826087000000006E-2</v>
      </c>
      <c r="HP174" s="7">
        <v>8.6956521699999997E-2</v>
      </c>
      <c r="HQ174" s="7">
        <v>4.3478260900000003E-2</v>
      </c>
      <c r="HR174" s="7">
        <v>4.3478260900000003E-2</v>
      </c>
      <c r="HS174" s="7">
        <v>4.3478260900000003E-2</v>
      </c>
      <c r="HT174" s="7">
        <v>5.4347826100000003E-2</v>
      </c>
      <c r="HU174" s="7">
        <v>4.3478260900000003E-2</v>
      </c>
      <c r="HV174" s="7">
        <v>4.3478260900000003E-2</v>
      </c>
      <c r="HW174" s="7">
        <v>3.2608695700000002E-2</v>
      </c>
      <c r="HX174" s="7">
        <v>1.08695652E-2</v>
      </c>
      <c r="HY174" s="7">
        <v>4.3478260900000003E-2</v>
      </c>
      <c r="HZ174" s="7">
        <v>5.4347826100000003E-2</v>
      </c>
      <c r="IA174" s="7">
        <v>0.15217391299999999</v>
      </c>
      <c r="IB174" s="7">
        <v>5.4347826100000003E-2</v>
      </c>
      <c r="IC174" s="7">
        <v>0.10869565220000001</v>
      </c>
      <c r="ID174" s="7">
        <v>0.20652173909999999</v>
      </c>
      <c r="IE174" s="7">
        <v>0.42391304349999998</v>
      </c>
      <c r="IF174" s="7">
        <v>0.43478260870000002</v>
      </c>
      <c r="IG174" s="7">
        <v>0.36956521739999998</v>
      </c>
      <c r="IH174" s="7">
        <v>0.38043478260000002</v>
      </c>
      <c r="II174" s="7">
        <v>0.34782608700000001</v>
      </c>
      <c r="IJ174" s="7">
        <v>0.45652173909999999</v>
      </c>
      <c r="IK174" s="7">
        <v>0.41304347829999999</v>
      </c>
      <c r="IL174" s="7">
        <v>0.31521739129999998</v>
      </c>
      <c r="IM174" s="7">
        <v>4.3478260900000003E-2</v>
      </c>
      <c r="IN174" s="7">
        <v>4.3478260900000003E-2</v>
      </c>
      <c r="IO174" s="7">
        <v>6.5217391299999997E-2</v>
      </c>
      <c r="IP174" s="7">
        <v>4.3478260900000003E-2</v>
      </c>
      <c r="IQ174" s="7">
        <v>3.1363636364</v>
      </c>
      <c r="IR174" s="7">
        <v>3.3977272727000001</v>
      </c>
      <c r="IS174" s="7">
        <v>3.2325581395</v>
      </c>
      <c r="IT174" s="7">
        <v>3</v>
      </c>
      <c r="IU174" s="7" t="s">
        <v>1115</v>
      </c>
      <c r="IW174" s="7">
        <v>92</v>
      </c>
      <c r="IX174" s="7">
        <v>112</v>
      </c>
      <c r="IY174" s="7">
        <v>1298</v>
      </c>
    </row>
    <row r="175" spans="1:259" x14ac:dyDescent="0.25">
      <c r="A175" s="7">
        <v>609733</v>
      </c>
      <c r="B175" s="7" t="s">
        <v>622</v>
      </c>
      <c r="D175" s="7" t="s">
        <v>68</v>
      </c>
      <c r="E175" s="7" t="s">
        <v>53</v>
      </c>
      <c r="M175" s="7" t="s">
        <v>50</v>
      </c>
      <c r="N175" s="7">
        <v>0.1567398119</v>
      </c>
      <c r="O175" s="7">
        <v>1</v>
      </c>
      <c r="P175" s="7">
        <v>1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1</v>
      </c>
      <c r="Y175" s="7">
        <v>1</v>
      </c>
      <c r="Z175" s="7">
        <v>0</v>
      </c>
      <c r="AA175" s="7">
        <v>0</v>
      </c>
      <c r="AB175" s="7">
        <v>0</v>
      </c>
      <c r="AC175" s="7">
        <v>1</v>
      </c>
      <c r="AD175" s="7">
        <v>1</v>
      </c>
      <c r="AE175" s="7">
        <v>0</v>
      </c>
      <c r="AF175" s="7">
        <v>0</v>
      </c>
      <c r="AG175" s="7">
        <v>1</v>
      </c>
      <c r="AH175" s="7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v>0</v>
      </c>
      <c r="AT175" s="7">
        <v>0</v>
      </c>
      <c r="AU175" s="7">
        <v>0</v>
      </c>
      <c r="AV175" s="7">
        <v>0</v>
      </c>
      <c r="AW175" s="7">
        <v>0</v>
      </c>
      <c r="AX175" s="7">
        <v>1</v>
      </c>
      <c r="AY175" s="7">
        <v>0</v>
      </c>
      <c r="AZ175" s="7">
        <v>1</v>
      </c>
      <c r="BA175" s="7">
        <v>0</v>
      </c>
      <c r="BB175" s="7">
        <v>0</v>
      </c>
      <c r="BC175" s="7">
        <v>1</v>
      </c>
      <c r="BD175" s="7">
        <v>4</v>
      </c>
      <c r="BE175" s="7">
        <v>2</v>
      </c>
      <c r="BF175" s="7">
        <v>4</v>
      </c>
      <c r="BG175" s="7">
        <v>1</v>
      </c>
      <c r="BH175" s="7">
        <v>1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1</v>
      </c>
      <c r="BQ175" s="7">
        <v>1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1</v>
      </c>
      <c r="BY175" s="7">
        <v>0</v>
      </c>
      <c r="BZ175" s="7">
        <v>0</v>
      </c>
      <c r="CA175" s="7">
        <v>4</v>
      </c>
      <c r="CB175" s="7">
        <v>4</v>
      </c>
      <c r="CC175" s="7">
        <v>3</v>
      </c>
      <c r="CD175" s="7">
        <v>4</v>
      </c>
      <c r="CE175" s="7">
        <v>3</v>
      </c>
      <c r="CF175" s="7">
        <v>3</v>
      </c>
      <c r="CG175" s="7">
        <v>2</v>
      </c>
      <c r="CH175" s="7">
        <v>1</v>
      </c>
      <c r="CI175" s="7">
        <v>1</v>
      </c>
      <c r="CJ175" s="7">
        <v>0</v>
      </c>
      <c r="CK175" s="7">
        <v>0</v>
      </c>
      <c r="CL175" s="7">
        <v>1</v>
      </c>
      <c r="CM175" s="7">
        <v>0</v>
      </c>
      <c r="CN175" s="7">
        <v>1</v>
      </c>
      <c r="CO175" s="7">
        <v>1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1</v>
      </c>
      <c r="DC175" s="7">
        <v>1</v>
      </c>
      <c r="DD175" s="7">
        <v>0</v>
      </c>
      <c r="DE175" s="7">
        <v>1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1</v>
      </c>
      <c r="DU175" s="7">
        <v>0</v>
      </c>
      <c r="DV175" s="7">
        <v>0</v>
      </c>
      <c r="DW175" s="7">
        <v>0</v>
      </c>
      <c r="DX175" s="7">
        <v>1</v>
      </c>
      <c r="DY175" s="7">
        <v>1</v>
      </c>
      <c r="DZ175" s="7">
        <v>0</v>
      </c>
      <c r="EA175" s="7">
        <v>1</v>
      </c>
      <c r="EB175" s="7">
        <v>0</v>
      </c>
      <c r="EC175" s="7">
        <v>0</v>
      </c>
      <c r="ED175" s="7">
        <v>0</v>
      </c>
      <c r="EE175" s="7">
        <v>0</v>
      </c>
      <c r="EF175" s="7">
        <v>1</v>
      </c>
      <c r="EG175" s="7">
        <v>0</v>
      </c>
      <c r="EH175" s="7">
        <v>0</v>
      </c>
      <c r="EI175" s="7">
        <v>0</v>
      </c>
      <c r="EJ175" s="7">
        <v>0</v>
      </c>
      <c r="EK175" s="7">
        <v>1</v>
      </c>
      <c r="EL175" s="7">
        <v>0</v>
      </c>
      <c r="EM175" s="7">
        <v>1</v>
      </c>
      <c r="EN175" s="7">
        <v>1</v>
      </c>
      <c r="EO175" s="7">
        <v>0</v>
      </c>
      <c r="EP175" s="7">
        <v>0</v>
      </c>
      <c r="EQ175" s="7">
        <v>0</v>
      </c>
      <c r="ER175" s="7">
        <v>1</v>
      </c>
      <c r="ES175" s="7">
        <v>0</v>
      </c>
      <c r="ET175" s="7">
        <v>0</v>
      </c>
      <c r="EU175" s="7">
        <v>0</v>
      </c>
      <c r="EV175" s="7">
        <v>0</v>
      </c>
      <c r="EW175" s="7">
        <v>0</v>
      </c>
      <c r="EX175" s="7">
        <v>0</v>
      </c>
      <c r="EY175" s="7">
        <v>0</v>
      </c>
      <c r="EZ175" s="7">
        <v>0</v>
      </c>
      <c r="FA175" s="7">
        <v>0</v>
      </c>
      <c r="FB175" s="7">
        <v>0</v>
      </c>
      <c r="FC175" s="7">
        <v>0</v>
      </c>
      <c r="FD175" s="7">
        <v>2</v>
      </c>
      <c r="FE175" s="7">
        <v>4</v>
      </c>
      <c r="FF175" s="7">
        <v>4</v>
      </c>
      <c r="FG175" s="7">
        <v>3</v>
      </c>
      <c r="FH175" s="7">
        <v>2</v>
      </c>
      <c r="FI175" s="7">
        <v>2</v>
      </c>
      <c r="FJ175" s="7">
        <v>4</v>
      </c>
      <c r="FK175" s="7">
        <v>2</v>
      </c>
      <c r="FL175" s="7">
        <v>3</v>
      </c>
      <c r="FM175" s="7">
        <v>0</v>
      </c>
      <c r="FN175" s="7">
        <v>0</v>
      </c>
      <c r="FO175" s="7">
        <v>0</v>
      </c>
      <c r="FP175" s="7">
        <v>0</v>
      </c>
      <c r="FQ175" s="7">
        <v>1</v>
      </c>
      <c r="FR175" s="7">
        <v>0</v>
      </c>
      <c r="FS175" s="7">
        <v>0</v>
      </c>
      <c r="FT175" s="7">
        <v>0</v>
      </c>
      <c r="FU175" s="7">
        <v>0</v>
      </c>
      <c r="FV175" s="7">
        <v>0</v>
      </c>
      <c r="FW175" s="7">
        <v>0</v>
      </c>
      <c r="FX175" s="7">
        <v>0</v>
      </c>
      <c r="FY175" s="7">
        <v>0</v>
      </c>
      <c r="FZ175" s="7">
        <v>0</v>
      </c>
      <c r="GA175" s="7">
        <v>0</v>
      </c>
      <c r="GB175" s="7">
        <v>0</v>
      </c>
      <c r="GC175" s="7">
        <v>0</v>
      </c>
      <c r="GD175" s="7">
        <v>0</v>
      </c>
      <c r="GE175" s="7">
        <v>0</v>
      </c>
      <c r="GF175" s="7">
        <v>0</v>
      </c>
      <c r="GG175" s="7">
        <v>1</v>
      </c>
      <c r="GH175" s="7">
        <v>1</v>
      </c>
      <c r="GI175" s="7">
        <v>1</v>
      </c>
      <c r="GJ175" s="7">
        <v>0</v>
      </c>
      <c r="GK175" s="7">
        <v>0</v>
      </c>
      <c r="GL175" s="7">
        <v>0</v>
      </c>
      <c r="GM175" s="7">
        <v>0</v>
      </c>
      <c r="GN175" s="7">
        <v>1</v>
      </c>
      <c r="GO175" s="7">
        <v>1</v>
      </c>
      <c r="GP175" s="7">
        <v>0</v>
      </c>
      <c r="GQ175" s="7">
        <v>1</v>
      </c>
      <c r="GR175" s="7">
        <v>0</v>
      </c>
      <c r="GS175" s="7">
        <v>1</v>
      </c>
      <c r="GT175" s="7">
        <v>0</v>
      </c>
      <c r="GU175" s="7">
        <v>0</v>
      </c>
      <c r="GV175" s="7">
        <v>0</v>
      </c>
      <c r="GW175" s="7">
        <v>0</v>
      </c>
      <c r="GX175" s="7">
        <v>1</v>
      </c>
      <c r="GY175" s="7">
        <v>0</v>
      </c>
      <c r="GZ175" s="7">
        <v>0</v>
      </c>
      <c r="HA175" s="7">
        <v>0</v>
      </c>
      <c r="HB175" s="7">
        <v>1</v>
      </c>
      <c r="HC175" s="7">
        <v>0</v>
      </c>
      <c r="HD175" s="7">
        <v>0</v>
      </c>
      <c r="HE175" s="7">
        <v>0</v>
      </c>
      <c r="HF175" s="7">
        <v>0</v>
      </c>
      <c r="HG175" s="7">
        <v>0</v>
      </c>
      <c r="HH175" s="7">
        <v>0</v>
      </c>
      <c r="HI175" s="7">
        <v>0</v>
      </c>
      <c r="HJ175" s="7">
        <v>0</v>
      </c>
      <c r="HK175" s="7">
        <v>0</v>
      </c>
      <c r="HL175" s="7">
        <v>0</v>
      </c>
      <c r="HM175" s="7">
        <v>0</v>
      </c>
      <c r="HN175" s="7">
        <v>0</v>
      </c>
      <c r="HO175" s="7">
        <v>0</v>
      </c>
      <c r="HP175" s="7">
        <v>0</v>
      </c>
      <c r="HQ175" s="7">
        <v>0</v>
      </c>
      <c r="HR175" s="7">
        <v>0</v>
      </c>
      <c r="HS175" s="7">
        <v>0</v>
      </c>
      <c r="HT175" s="7">
        <v>0</v>
      </c>
      <c r="HU175" s="7">
        <v>0</v>
      </c>
      <c r="HV175" s="7">
        <v>0</v>
      </c>
      <c r="HW175" s="7">
        <v>0</v>
      </c>
      <c r="HX175" s="7">
        <v>0</v>
      </c>
      <c r="HY175" s="7">
        <v>1</v>
      </c>
      <c r="HZ175" s="7">
        <v>0</v>
      </c>
      <c r="IA175" s="7">
        <v>0</v>
      </c>
      <c r="IB175" s="7">
        <v>0</v>
      </c>
      <c r="IC175" s="7">
        <v>0</v>
      </c>
      <c r="ID175" s="7">
        <v>1</v>
      </c>
      <c r="IE175" s="7">
        <v>0</v>
      </c>
      <c r="IF175" s="7">
        <v>0</v>
      </c>
      <c r="IG175" s="7">
        <v>0</v>
      </c>
      <c r="IH175" s="7">
        <v>0</v>
      </c>
      <c r="II175" s="7">
        <v>1</v>
      </c>
      <c r="IJ175" s="7">
        <v>1</v>
      </c>
      <c r="IK175" s="7">
        <v>0</v>
      </c>
      <c r="IL175" s="7">
        <v>0</v>
      </c>
      <c r="IM175" s="7">
        <v>0</v>
      </c>
      <c r="IN175" s="7">
        <v>0</v>
      </c>
      <c r="IO175" s="7">
        <v>0</v>
      </c>
      <c r="IP175" s="7">
        <v>0</v>
      </c>
      <c r="IQ175" s="7">
        <v>4</v>
      </c>
      <c r="IR175" s="7">
        <v>4</v>
      </c>
      <c r="IS175" s="7">
        <v>1</v>
      </c>
      <c r="IT175" s="7">
        <v>2</v>
      </c>
      <c r="IU175" s="7" t="s">
        <v>1116</v>
      </c>
      <c r="IW175" s="7">
        <v>1</v>
      </c>
      <c r="IX175" s="7">
        <v>1</v>
      </c>
      <c r="IY175" s="7">
        <v>638</v>
      </c>
    </row>
    <row r="176" spans="1:259" x14ac:dyDescent="0.25">
      <c r="A176" s="7">
        <v>609734</v>
      </c>
      <c r="B176" s="7" t="s">
        <v>626</v>
      </c>
      <c r="D176" s="7" t="s">
        <v>61</v>
      </c>
      <c r="E176" s="7" t="s">
        <v>53</v>
      </c>
      <c r="M176" s="7" t="s">
        <v>50</v>
      </c>
      <c r="N176" s="7">
        <v>3.3950617284</v>
      </c>
      <c r="O176" s="7">
        <v>96</v>
      </c>
      <c r="P176" s="7">
        <v>96</v>
      </c>
      <c r="Q176" s="7">
        <v>60</v>
      </c>
      <c r="R176" s="7">
        <v>0</v>
      </c>
      <c r="S176" s="7">
        <v>8</v>
      </c>
      <c r="T176" s="7">
        <v>20</v>
      </c>
      <c r="U176" s="7">
        <v>0</v>
      </c>
      <c r="V176" s="7">
        <v>0</v>
      </c>
      <c r="W176" s="7">
        <v>2</v>
      </c>
      <c r="X176" s="7">
        <v>6</v>
      </c>
      <c r="Y176" s="7">
        <v>6.25E-2</v>
      </c>
      <c r="Z176" s="7">
        <v>4.16666667E-2</v>
      </c>
      <c r="AA176" s="7">
        <v>6.25E-2</v>
      </c>
      <c r="AB176" s="7">
        <v>3.125E-2</v>
      </c>
      <c r="AC176" s="7">
        <v>0.10416666669999999</v>
      </c>
      <c r="AD176" s="7">
        <v>0.15625</v>
      </c>
      <c r="AE176" s="7">
        <v>0.10416666669999999</v>
      </c>
      <c r="AF176" s="7">
        <v>0.15625</v>
      </c>
      <c r="AG176" s="7">
        <v>0.14583333330000001</v>
      </c>
      <c r="AH176" s="7">
        <v>0.125</v>
      </c>
      <c r="AI176" s="7">
        <v>0.21875</v>
      </c>
      <c r="AJ176" s="7">
        <v>0.3125</v>
      </c>
      <c r="AK176" s="7">
        <v>0.36458333329999998</v>
      </c>
      <c r="AL176" s="7">
        <v>0.34375</v>
      </c>
      <c r="AM176" s="7">
        <v>0.375</v>
      </c>
      <c r="AN176" s="7">
        <v>0.30208333329999998</v>
      </c>
      <c r="AO176" s="7">
        <v>0.36458333329999998</v>
      </c>
      <c r="AP176" s="7">
        <v>0.35416666670000002</v>
      </c>
      <c r="AQ176" s="7">
        <v>4.16666667E-2</v>
      </c>
      <c r="AR176" s="7">
        <v>3.125E-2</v>
      </c>
      <c r="AS176" s="7">
        <v>4.16666667E-2</v>
      </c>
      <c r="AT176" s="7">
        <v>2.08333333E-2</v>
      </c>
      <c r="AU176" s="7">
        <v>2.08333333E-2</v>
      </c>
      <c r="AV176" s="7">
        <v>2.08333333E-2</v>
      </c>
      <c r="AW176" s="7">
        <v>0.42708333329999998</v>
      </c>
      <c r="AX176" s="7">
        <v>0.42708333329999998</v>
      </c>
      <c r="AY176" s="7">
        <v>0.375</v>
      </c>
      <c r="AZ176" s="7">
        <v>0.52083333330000003</v>
      </c>
      <c r="BA176" s="7">
        <v>0.29166666670000002</v>
      </c>
      <c r="BB176" s="7">
        <v>0.15625</v>
      </c>
      <c r="BC176" s="7">
        <v>3.2065217390999998</v>
      </c>
      <c r="BD176" s="7">
        <v>3.1935483870999999</v>
      </c>
      <c r="BE176" s="7">
        <v>3.1086956522000002</v>
      </c>
      <c r="BF176" s="7">
        <v>3.3404255318999998</v>
      </c>
      <c r="BG176" s="7">
        <v>2.8617021277000001</v>
      </c>
      <c r="BH176" s="7">
        <v>2.5212765956999998</v>
      </c>
      <c r="BI176" s="7">
        <v>2.08333333E-2</v>
      </c>
      <c r="BJ176" s="7">
        <v>1.04166667E-2</v>
      </c>
      <c r="BK176" s="7">
        <v>2.08333333E-2</v>
      </c>
      <c r="BL176" s="7">
        <v>4.16666667E-2</v>
      </c>
      <c r="BM176" s="7">
        <v>2.08333333E-2</v>
      </c>
      <c r="BN176" s="7">
        <v>8.3333333300000006E-2</v>
      </c>
      <c r="BO176" s="7">
        <v>0.27083333329999998</v>
      </c>
      <c r="BP176" s="7">
        <v>0.4375</v>
      </c>
      <c r="BQ176" s="7">
        <v>0.34375</v>
      </c>
      <c r="BR176" s="7">
        <v>6.25E-2</v>
      </c>
      <c r="BS176" s="7">
        <v>0.125</v>
      </c>
      <c r="BT176" s="7">
        <v>0.13541666669999999</v>
      </c>
      <c r="BU176" s="7">
        <v>9.375E-2</v>
      </c>
      <c r="BV176" s="7">
        <v>0.13541666669999999</v>
      </c>
      <c r="BW176" s="7">
        <v>0.19791666669999999</v>
      </c>
      <c r="BX176" s="7">
        <v>0.23958333330000001</v>
      </c>
      <c r="BY176" s="7">
        <v>0.22916666669999999</v>
      </c>
      <c r="BZ176" s="7">
        <v>0.23958333330000001</v>
      </c>
      <c r="CA176" s="7">
        <v>3.376344086</v>
      </c>
      <c r="CB176" s="7">
        <v>3.2421052632</v>
      </c>
      <c r="CC176" s="7">
        <v>3.1578947367999999</v>
      </c>
      <c r="CD176" s="7">
        <v>3.3052631578999998</v>
      </c>
      <c r="CE176" s="7">
        <v>3.1684210525999998</v>
      </c>
      <c r="CF176" s="7">
        <v>2.9569892473000001</v>
      </c>
      <c r="CG176" s="7">
        <v>2.4375</v>
      </c>
      <c r="CH176" s="7">
        <v>2.0631578947000002</v>
      </c>
      <c r="CI176" s="7">
        <v>2.2659574467999999</v>
      </c>
      <c r="CJ176" s="7">
        <v>0.41666666670000002</v>
      </c>
      <c r="CK176" s="7">
        <v>0.46875</v>
      </c>
      <c r="CL176" s="7">
        <v>0.5</v>
      </c>
      <c r="CM176" s="7">
        <v>0.375</v>
      </c>
      <c r="CN176" s="7">
        <v>0.48958333329999998</v>
      </c>
      <c r="CO176" s="7">
        <v>0.36458333329999998</v>
      </c>
      <c r="CP176" s="7">
        <v>0.27083333329999998</v>
      </c>
      <c r="CQ176" s="7">
        <v>0.14583333330000001</v>
      </c>
      <c r="CR176" s="7">
        <v>0.1875</v>
      </c>
      <c r="CS176" s="7">
        <v>3.125E-2</v>
      </c>
      <c r="CT176" s="7">
        <v>1.04166667E-2</v>
      </c>
      <c r="CU176" s="7">
        <v>1.04166667E-2</v>
      </c>
      <c r="CV176" s="7">
        <v>1.04166667E-2</v>
      </c>
      <c r="CW176" s="7">
        <v>1.04166667E-2</v>
      </c>
      <c r="CX176" s="7">
        <v>3.125E-2</v>
      </c>
      <c r="CY176" s="7">
        <v>0</v>
      </c>
      <c r="CZ176" s="7">
        <v>1.04166667E-2</v>
      </c>
      <c r="DA176" s="7">
        <v>2.08333333E-2</v>
      </c>
      <c r="DB176" s="7">
        <v>0.46875</v>
      </c>
      <c r="DC176" s="7">
        <v>0.38541666670000002</v>
      </c>
      <c r="DD176" s="7">
        <v>0.33333333329999998</v>
      </c>
      <c r="DE176" s="7">
        <v>0.47916666670000002</v>
      </c>
      <c r="DF176" s="7">
        <v>0.34375</v>
      </c>
      <c r="DG176" s="7">
        <v>0.32291666670000002</v>
      </c>
      <c r="DH176" s="7">
        <v>0.21875</v>
      </c>
      <c r="DI176" s="7">
        <v>0.17708333330000001</v>
      </c>
      <c r="DJ176" s="7">
        <v>0.20833333330000001</v>
      </c>
      <c r="DK176" s="7">
        <v>0.125</v>
      </c>
      <c r="DL176" s="7">
        <v>1.04166667E-2</v>
      </c>
      <c r="DM176" s="7">
        <v>2.08333333E-2</v>
      </c>
      <c r="DN176" s="7">
        <v>7.2916666699999994E-2</v>
      </c>
      <c r="DO176" s="7">
        <v>4.16666667E-2</v>
      </c>
      <c r="DP176" s="7">
        <v>6.25E-2</v>
      </c>
      <c r="DQ176" s="7">
        <v>0.22916666669999999</v>
      </c>
      <c r="DR176" s="7">
        <v>6.25E-2</v>
      </c>
      <c r="DS176" s="7">
        <v>6.25E-2</v>
      </c>
      <c r="DT176" s="7">
        <v>0.32291666670000002</v>
      </c>
      <c r="DU176" s="7">
        <v>0.11458333330000001</v>
      </c>
      <c r="DV176" s="7">
        <v>0.14583333330000001</v>
      </c>
      <c r="DW176" s="7">
        <v>0.16666666669999999</v>
      </c>
      <c r="DX176" s="7">
        <v>0.125</v>
      </c>
      <c r="DY176" s="7">
        <v>0.125</v>
      </c>
      <c r="DZ176" s="7">
        <v>0.17708333330000001</v>
      </c>
      <c r="EA176" s="7">
        <v>0.15625</v>
      </c>
      <c r="EB176" s="7">
        <v>0.13541666669999999</v>
      </c>
      <c r="EC176" s="7">
        <v>0.39583333329999998</v>
      </c>
      <c r="ED176" s="7">
        <v>0.40625</v>
      </c>
      <c r="EE176" s="7">
        <v>0.4375</v>
      </c>
      <c r="EF176" s="7">
        <v>0.40625</v>
      </c>
      <c r="EG176" s="7">
        <v>0.42708333329999998</v>
      </c>
      <c r="EH176" s="7">
        <v>0.5</v>
      </c>
      <c r="EI176" s="7">
        <v>0.29166666670000002</v>
      </c>
      <c r="EJ176" s="7">
        <v>0.42708333329999998</v>
      </c>
      <c r="EK176" s="7">
        <v>0.54166666669999997</v>
      </c>
      <c r="EL176" s="7">
        <v>0.13541666669999999</v>
      </c>
      <c r="EM176" s="7">
        <v>0.44791666670000002</v>
      </c>
      <c r="EN176" s="7">
        <v>0.375</v>
      </c>
      <c r="EO176" s="7">
        <v>0.33333333329999998</v>
      </c>
      <c r="EP176" s="7">
        <v>0.38541666670000002</v>
      </c>
      <c r="EQ176" s="7">
        <v>0.29166666670000002</v>
      </c>
      <c r="ER176" s="7">
        <v>0.27083333329999998</v>
      </c>
      <c r="ES176" s="7">
        <v>0.32291666670000002</v>
      </c>
      <c r="ET176" s="7">
        <v>0.22916666669999999</v>
      </c>
      <c r="EU176" s="7">
        <v>2.08333333E-2</v>
      </c>
      <c r="EV176" s="7">
        <v>2.08333333E-2</v>
      </c>
      <c r="EW176" s="7">
        <v>2.08333333E-2</v>
      </c>
      <c r="EX176" s="7">
        <v>2.08333333E-2</v>
      </c>
      <c r="EY176" s="7">
        <v>2.08333333E-2</v>
      </c>
      <c r="EZ176" s="7">
        <v>2.08333333E-2</v>
      </c>
      <c r="FA176" s="7">
        <v>3.125E-2</v>
      </c>
      <c r="FB176" s="7">
        <v>3.125E-2</v>
      </c>
      <c r="FC176" s="7">
        <v>3.125E-2</v>
      </c>
      <c r="FD176" s="7">
        <v>2.5531914894000001</v>
      </c>
      <c r="FE176" s="7">
        <v>3.3191489362</v>
      </c>
      <c r="FF176" s="7">
        <v>3.1914893617</v>
      </c>
      <c r="FG176" s="7">
        <v>3.0212765956999998</v>
      </c>
      <c r="FH176" s="7">
        <v>3.1808510638</v>
      </c>
      <c r="FI176" s="7">
        <v>3.0425531915000001</v>
      </c>
      <c r="FJ176" s="7">
        <v>2.623655914</v>
      </c>
      <c r="FK176" s="7">
        <v>3.0430107526999999</v>
      </c>
      <c r="FL176" s="7">
        <v>2.9677419354999999</v>
      </c>
      <c r="FM176" s="7">
        <v>4.16666667E-2</v>
      </c>
      <c r="FN176" s="7">
        <v>0</v>
      </c>
      <c r="FO176" s="7">
        <v>0</v>
      </c>
      <c r="FP176" s="7">
        <v>2.08333333E-2</v>
      </c>
      <c r="FQ176" s="7">
        <v>0.125</v>
      </c>
      <c r="FR176" s="7">
        <v>4.16666667E-2</v>
      </c>
      <c r="FS176" s="7">
        <v>8.3333333300000006E-2</v>
      </c>
      <c r="FT176" s="7">
        <v>0.22916666669999999</v>
      </c>
      <c r="FU176" s="7">
        <v>0.11458333330000001</v>
      </c>
      <c r="FV176" s="7">
        <v>0.32291666670000002</v>
      </c>
      <c r="FW176" s="7">
        <v>2.08333333E-2</v>
      </c>
      <c r="FX176" s="7">
        <v>0.73958333330000003</v>
      </c>
      <c r="FY176" s="7">
        <v>0.77083333330000003</v>
      </c>
      <c r="FZ176" s="7">
        <v>0.16666666669999999</v>
      </c>
      <c r="GA176" s="7">
        <v>0.125</v>
      </c>
      <c r="GB176" s="7">
        <v>0.10416666669999999</v>
      </c>
      <c r="GC176" s="7">
        <v>0.375</v>
      </c>
      <c r="GD176" s="7">
        <v>5.20833333E-2</v>
      </c>
      <c r="GE176" s="7">
        <v>4.16666667E-2</v>
      </c>
      <c r="GF176" s="7">
        <v>0.28125</v>
      </c>
      <c r="GG176" s="7">
        <v>5.20833333E-2</v>
      </c>
      <c r="GH176" s="7">
        <v>5.20833333E-2</v>
      </c>
      <c r="GI176" s="7">
        <v>0.14583333330000001</v>
      </c>
      <c r="GJ176" s="7">
        <v>3.125E-2</v>
      </c>
      <c r="GK176" s="7">
        <v>3.125E-2</v>
      </c>
      <c r="GL176" s="7">
        <v>3.125E-2</v>
      </c>
      <c r="GM176" s="7">
        <v>8.3333333300000006E-2</v>
      </c>
      <c r="GN176" s="7">
        <v>0.17708333330000001</v>
      </c>
      <c r="GO176" s="7">
        <v>0.13541666669999999</v>
      </c>
      <c r="GP176" s="7">
        <v>8.3333333300000006E-2</v>
      </c>
      <c r="GQ176" s="7">
        <v>0.28125</v>
      </c>
      <c r="GR176" s="7">
        <v>0.17708333330000001</v>
      </c>
      <c r="GS176" s="7">
        <v>0.5</v>
      </c>
      <c r="GT176" s="7">
        <v>0.41666666670000002</v>
      </c>
      <c r="GU176" s="7">
        <v>0.4375</v>
      </c>
      <c r="GV176" s="7">
        <v>0.48958333329999998</v>
      </c>
      <c r="GW176" s="7">
        <v>0.40625</v>
      </c>
      <c r="GX176" s="7">
        <v>0.48958333329999998</v>
      </c>
      <c r="GY176" s="7">
        <v>0.125</v>
      </c>
      <c r="GZ176" s="7">
        <v>0.1875</v>
      </c>
      <c r="HA176" s="7">
        <v>0.30208333329999998</v>
      </c>
      <c r="HB176" s="7">
        <v>0.29166666670000002</v>
      </c>
      <c r="HC176" s="7">
        <v>0.11458333330000001</v>
      </c>
      <c r="HD176" s="7">
        <v>0.20833333330000001</v>
      </c>
      <c r="HE176" s="7">
        <v>0.26041666670000002</v>
      </c>
      <c r="HF176" s="7">
        <v>0.1875</v>
      </c>
      <c r="HG176" s="7">
        <v>9.375E-2</v>
      </c>
      <c r="HH176" s="7">
        <v>9.375E-2</v>
      </c>
      <c r="HI176" s="7">
        <v>0.13541666669999999</v>
      </c>
      <c r="HJ176" s="7">
        <v>8.3333333300000006E-2</v>
      </c>
      <c r="HK176" s="7">
        <v>1.04166667E-2</v>
      </c>
      <c r="HL176" s="7">
        <v>1.04166667E-2</v>
      </c>
      <c r="HM176" s="7">
        <v>1.04166667E-2</v>
      </c>
      <c r="HN176" s="7">
        <v>1.04166667E-2</v>
      </c>
      <c r="HO176" s="7">
        <v>3.125E-2</v>
      </c>
      <c r="HP176" s="7">
        <v>1.04166667E-2</v>
      </c>
      <c r="HQ176" s="7">
        <v>2.08333333E-2</v>
      </c>
      <c r="HR176" s="7">
        <v>2.08333333E-2</v>
      </c>
      <c r="HS176" s="7">
        <v>2.08333333E-2</v>
      </c>
      <c r="HT176" s="7">
        <v>3.125E-2</v>
      </c>
      <c r="HU176" s="7">
        <v>3.125E-2</v>
      </c>
      <c r="HV176" s="7">
        <v>3.125E-2</v>
      </c>
      <c r="HW176" s="7">
        <v>3.125E-2</v>
      </c>
      <c r="HX176" s="7">
        <v>3.125E-2</v>
      </c>
      <c r="HY176" s="7">
        <v>7.2916666699999994E-2</v>
      </c>
      <c r="HZ176" s="7">
        <v>0.14583333330000001</v>
      </c>
      <c r="IA176" s="7">
        <v>0.14583333330000001</v>
      </c>
      <c r="IB176" s="7">
        <v>0.10416666669999999</v>
      </c>
      <c r="IC176" s="7">
        <v>0.29166666670000002</v>
      </c>
      <c r="ID176" s="7">
        <v>0.375</v>
      </c>
      <c r="IE176" s="7">
        <v>0.54166666669999997</v>
      </c>
      <c r="IF176" s="7">
        <v>0.34375</v>
      </c>
      <c r="IG176" s="7">
        <v>0.375</v>
      </c>
      <c r="IH176" s="7">
        <v>0.33333333329999998</v>
      </c>
      <c r="II176" s="7">
        <v>0.26041666670000002</v>
      </c>
      <c r="IJ176" s="7">
        <v>0.5</v>
      </c>
      <c r="IK176" s="7">
        <v>0.23958333330000001</v>
      </c>
      <c r="IL176" s="7">
        <v>0.11458333330000001</v>
      </c>
      <c r="IM176" s="7">
        <v>2.08333333E-2</v>
      </c>
      <c r="IN176" s="7">
        <v>2.08333333E-2</v>
      </c>
      <c r="IO176" s="7">
        <v>2.08333333E-2</v>
      </c>
      <c r="IP176" s="7">
        <v>3.125E-2</v>
      </c>
      <c r="IQ176" s="7">
        <v>3.0531914894000001</v>
      </c>
      <c r="IR176" s="7">
        <v>3.3404255318999998</v>
      </c>
      <c r="IS176" s="7">
        <v>2.7978723404000001</v>
      </c>
      <c r="IT176" s="7">
        <v>2.4301075269000001</v>
      </c>
      <c r="IU176" s="7" t="s">
        <v>1117</v>
      </c>
      <c r="IW176" s="7">
        <v>96</v>
      </c>
      <c r="IX176" s="7">
        <v>110</v>
      </c>
      <c r="IY176" s="7">
        <v>3240</v>
      </c>
    </row>
    <row r="177" spans="1:259" x14ac:dyDescent="0.25">
      <c r="A177" s="7">
        <v>609735</v>
      </c>
      <c r="B177" s="7" t="s">
        <v>637</v>
      </c>
      <c r="D177" s="7" t="s">
        <v>86</v>
      </c>
      <c r="E177" s="7" t="s">
        <v>53</v>
      </c>
      <c r="M177" s="7" t="s">
        <v>50</v>
      </c>
      <c r="N177" s="7">
        <v>0.37174721189999999</v>
      </c>
      <c r="O177" s="7">
        <v>1</v>
      </c>
      <c r="P177" s="7">
        <v>1</v>
      </c>
      <c r="Q177" s="7">
        <v>0</v>
      </c>
      <c r="R177" s="7">
        <v>0</v>
      </c>
      <c r="S177" s="7">
        <v>0</v>
      </c>
      <c r="T177" s="7">
        <v>1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1</v>
      </c>
      <c r="AL177" s="7">
        <v>1</v>
      </c>
      <c r="AM177" s="7">
        <v>1</v>
      </c>
      <c r="AN177" s="7">
        <v>1</v>
      </c>
      <c r="AO177" s="7">
        <v>1</v>
      </c>
      <c r="AP177" s="7">
        <v>1</v>
      </c>
      <c r="AQ177" s="7">
        <v>0</v>
      </c>
      <c r="AR177" s="7">
        <v>0</v>
      </c>
      <c r="AS177" s="7">
        <v>0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3</v>
      </c>
      <c r="BD177" s="7">
        <v>3</v>
      </c>
      <c r="BE177" s="7">
        <v>3</v>
      </c>
      <c r="BF177" s="7">
        <v>3</v>
      </c>
      <c r="BG177" s="7">
        <v>3</v>
      </c>
      <c r="BH177" s="7">
        <v>3</v>
      </c>
      <c r="BI177" s="7">
        <v>0</v>
      </c>
      <c r="BJ177" s="7">
        <v>0</v>
      </c>
      <c r="BK177" s="7">
        <v>0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3</v>
      </c>
      <c r="CB177" s="7">
        <v>3</v>
      </c>
      <c r="CC177" s="7">
        <v>3</v>
      </c>
      <c r="CD177" s="7">
        <v>3</v>
      </c>
      <c r="CE177" s="7">
        <v>3</v>
      </c>
      <c r="CF177" s="7">
        <v>3</v>
      </c>
      <c r="CG177" s="7">
        <v>3</v>
      </c>
      <c r="CH177" s="7">
        <v>3</v>
      </c>
      <c r="CI177" s="7">
        <v>3</v>
      </c>
      <c r="CJ177" s="7">
        <v>1</v>
      </c>
      <c r="CK177" s="7">
        <v>1</v>
      </c>
      <c r="CL177" s="7">
        <v>1</v>
      </c>
      <c r="CM177" s="7">
        <v>1</v>
      </c>
      <c r="CN177" s="7">
        <v>1</v>
      </c>
      <c r="CO177" s="7">
        <v>1</v>
      </c>
      <c r="CP177" s="7">
        <v>1</v>
      </c>
      <c r="CQ177" s="7">
        <v>1</v>
      </c>
      <c r="CR177" s="7">
        <v>1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  <c r="DN177" s="7">
        <v>0</v>
      </c>
      <c r="DO177" s="7">
        <v>0</v>
      </c>
      <c r="DP177" s="7">
        <v>0</v>
      </c>
      <c r="DQ177" s="7">
        <v>0</v>
      </c>
      <c r="DR177" s="7">
        <v>0</v>
      </c>
      <c r="DS177" s="7">
        <v>0</v>
      </c>
      <c r="DT177" s="7">
        <v>0</v>
      </c>
      <c r="DU177" s="7">
        <v>0</v>
      </c>
      <c r="DV177" s="7">
        <v>0</v>
      </c>
      <c r="DW177" s="7">
        <v>0</v>
      </c>
      <c r="DX177" s="7">
        <v>0</v>
      </c>
      <c r="DY177" s="7">
        <v>0</v>
      </c>
      <c r="DZ177" s="7">
        <v>0</v>
      </c>
      <c r="EA177" s="7">
        <v>0</v>
      </c>
      <c r="EB177" s="7">
        <v>0</v>
      </c>
      <c r="EC177" s="7">
        <v>1</v>
      </c>
      <c r="ED177" s="7">
        <v>1</v>
      </c>
      <c r="EE177" s="7">
        <v>1</v>
      </c>
      <c r="EF177" s="7">
        <v>1</v>
      </c>
      <c r="EG177" s="7">
        <v>1</v>
      </c>
      <c r="EH177" s="7">
        <v>1</v>
      </c>
      <c r="EI177" s="7">
        <v>1</v>
      </c>
      <c r="EJ177" s="7">
        <v>1</v>
      </c>
      <c r="EK177" s="7">
        <v>1</v>
      </c>
      <c r="EL177" s="7">
        <v>0</v>
      </c>
      <c r="EM177" s="7">
        <v>0</v>
      </c>
      <c r="EN177" s="7">
        <v>0</v>
      </c>
      <c r="EO177" s="7">
        <v>0</v>
      </c>
      <c r="EP177" s="7">
        <v>0</v>
      </c>
      <c r="EQ177" s="7">
        <v>0</v>
      </c>
      <c r="ER177" s="7">
        <v>0</v>
      </c>
      <c r="ES177" s="7">
        <v>0</v>
      </c>
      <c r="ET177" s="7">
        <v>0</v>
      </c>
      <c r="EU177" s="7">
        <v>0</v>
      </c>
      <c r="EV177" s="7">
        <v>0</v>
      </c>
      <c r="EW177" s="7">
        <v>0</v>
      </c>
      <c r="EX177" s="7">
        <v>0</v>
      </c>
      <c r="EY177" s="7">
        <v>0</v>
      </c>
      <c r="EZ177" s="7">
        <v>0</v>
      </c>
      <c r="FA177" s="7">
        <v>0</v>
      </c>
      <c r="FB177" s="7">
        <v>0</v>
      </c>
      <c r="FC177" s="7">
        <v>0</v>
      </c>
      <c r="FD177" s="7">
        <v>3</v>
      </c>
      <c r="FE177" s="7">
        <v>3</v>
      </c>
      <c r="FF177" s="7">
        <v>3</v>
      </c>
      <c r="FG177" s="7">
        <v>3</v>
      </c>
      <c r="FH177" s="7">
        <v>3</v>
      </c>
      <c r="FI177" s="7">
        <v>3</v>
      </c>
      <c r="FJ177" s="7">
        <v>3</v>
      </c>
      <c r="FK177" s="7">
        <v>3</v>
      </c>
      <c r="FL177" s="7">
        <v>3</v>
      </c>
      <c r="FM177" s="7">
        <v>0</v>
      </c>
      <c r="FN177" s="7">
        <v>0</v>
      </c>
      <c r="FO177" s="7">
        <v>0</v>
      </c>
      <c r="FP177" s="7">
        <v>0</v>
      </c>
      <c r="FQ177" s="7">
        <v>0</v>
      </c>
      <c r="FR177" s="7">
        <v>0</v>
      </c>
      <c r="FS177" s="7">
        <v>0</v>
      </c>
      <c r="FT177" s="7">
        <v>1</v>
      </c>
      <c r="FU177" s="7">
        <v>0</v>
      </c>
      <c r="FV177" s="7">
        <v>0</v>
      </c>
      <c r="FW177" s="7">
        <v>0</v>
      </c>
      <c r="FX177" s="7">
        <v>0</v>
      </c>
      <c r="FY177" s="7">
        <v>0</v>
      </c>
      <c r="FZ177" s="7">
        <v>0</v>
      </c>
      <c r="GA177" s="7">
        <v>0</v>
      </c>
      <c r="GB177" s="7">
        <v>0</v>
      </c>
      <c r="GC177" s="7">
        <v>0</v>
      </c>
      <c r="GD177" s="7">
        <v>1</v>
      </c>
      <c r="GE177" s="7">
        <v>1</v>
      </c>
      <c r="GF177" s="7">
        <v>1</v>
      </c>
      <c r="GG177" s="7">
        <v>0</v>
      </c>
      <c r="GH177" s="7">
        <v>0</v>
      </c>
      <c r="GI177" s="7">
        <v>0</v>
      </c>
      <c r="GJ177" s="7">
        <v>0</v>
      </c>
      <c r="GK177" s="7">
        <v>0</v>
      </c>
      <c r="GL177" s="7">
        <v>0</v>
      </c>
      <c r="GM177" s="7">
        <v>0</v>
      </c>
      <c r="GN177" s="7">
        <v>0</v>
      </c>
      <c r="GO177" s="7">
        <v>0</v>
      </c>
      <c r="GP177" s="7">
        <v>0</v>
      </c>
      <c r="GQ177" s="7">
        <v>0</v>
      </c>
      <c r="GR177" s="7">
        <v>0</v>
      </c>
      <c r="GS177" s="7">
        <v>1</v>
      </c>
      <c r="GT177" s="7">
        <v>1</v>
      </c>
      <c r="GU177" s="7">
        <v>1</v>
      </c>
      <c r="GV177" s="7">
        <v>1</v>
      </c>
      <c r="GW177" s="7">
        <v>1</v>
      </c>
      <c r="GX177" s="7">
        <v>1</v>
      </c>
      <c r="GY177" s="7">
        <v>0</v>
      </c>
      <c r="GZ177" s="7">
        <v>0</v>
      </c>
      <c r="HA177" s="7">
        <v>0</v>
      </c>
      <c r="HB177" s="7">
        <v>0</v>
      </c>
      <c r="HC177" s="7">
        <v>0</v>
      </c>
      <c r="HD177" s="7">
        <v>0</v>
      </c>
      <c r="HE177" s="7">
        <v>0</v>
      </c>
      <c r="HF177" s="7">
        <v>0</v>
      </c>
      <c r="HG177" s="7">
        <v>0</v>
      </c>
      <c r="HH177" s="7">
        <v>0</v>
      </c>
      <c r="HI177" s="7">
        <v>0</v>
      </c>
      <c r="HJ177" s="7">
        <v>0</v>
      </c>
      <c r="HK177" s="7">
        <v>0</v>
      </c>
      <c r="HL177" s="7">
        <v>0</v>
      </c>
      <c r="HM177" s="7">
        <v>0</v>
      </c>
      <c r="HN177" s="7">
        <v>0</v>
      </c>
      <c r="HO177" s="7">
        <v>0</v>
      </c>
      <c r="HP177" s="7">
        <v>0</v>
      </c>
      <c r="HQ177" s="7">
        <v>0</v>
      </c>
      <c r="HR177" s="7">
        <v>0</v>
      </c>
      <c r="HS177" s="7">
        <v>0</v>
      </c>
      <c r="HT177" s="7">
        <v>0</v>
      </c>
      <c r="HU177" s="7">
        <v>0</v>
      </c>
      <c r="HV177" s="7">
        <v>0</v>
      </c>
      <c r="HW177" s="7">
        <v>0</v>
      </c>
      <c r="HX177" s="7">
        <v>0</v>
      </c>
      <c r="HY177" s="7">
        <v>0</v>
      </c>
      <c r="HZ177" s="7">
        <v>0</v>
      </c>
      <c r="IA177" s="7">
        <v>0</v>
      </c>
      <c r="IB177" s="7">
        <v>0</v>
      </c>
      <c r="IC177" s="7">
        <v>0</v>
      </c>
      <c r="ID177" s="7">
        <v>0</v>
      </c>
      <c r="IE177" s="7">
        <v>1</v>
      </c>
      <c r="IF177" s="7">
        <v>1</v>
      </c>
      <c r="IG177" s="7">
        <v>1</v>
      </c>
      <c r="IH177" s="7">
        <v>1</v>
      </c>
      <c r="II177" s="7">
        <v>0</v>
      </c>
      <c r="IJ177" s="7">
        <v>0</v>
      </c>
      <c r="IK177" s="7">
        <v>0</v>
      </c>
      <c r="IL177" s="7">
        <v>0</v>
      </c>
      <c r="IM177" s="7">
        <v>0</v>
      </c>
      <c r="IN177" s="7">
        <v>0</v>
      </c>
      <c r="IO177" s="7">
        <v>0</v>
      </c>
      <c r="IP177" s="7">
        <v>0</v>
      </c>
      <c r="IQ177" s="7">
        <v>3</v>
      </c>
      <c r="IR177" s="7">
        <v>3</v>
      </c>
      <c r="IS177" s="7">
        <v>3</v>
      </c>
      <c r="IT177" s="7">
        <v>3</v>
      </c>
      <c r="IU177" s="7" t="s">
        <v>1118</v>
      </c>
      <c r="IW177" s="7">
        <v>1</v>
      </c>
      <c r="IX177" s="7">
        <v>1</v>
      </c>
      <c r="IY177" s="7">
        <v>269</v>
      </c>
    </row>
    <row r="178" spans="1:259" x14ac:dyDescent="0.25">
      <c r="A178" s="7">
        <v>609737</v>
      </c>
      <c r="B178" s="7" t="s">
        <v>656</v>
      </c>
      <c r="C178" s="7" t="s">
        <v>50</v>
      </c>
      <c r="D178" s="7" t="s">
        <v>61</v>
      </c>
      <c r="E178" s="154">
        <v>0.48</v>
      </c>
      <c r="F178" s="7">
        <v>60</v>
      </c>
      <c r="G178" s="7" t="s">
        <v>47</v>
      </c>
      <c r="H178" s="7">
        <v>38</v>
      </c>
      <c r="I178" s="7" t="s">
        <v>57</v>
      </c>
      <c r="J178" s="7">
        <v>48</v>
      </c>
      <c r="K178" s="7" t="s">
        <v>48</v>
      </c>
      <c r="L178" s="7">
        <v>8.52</v>
      </c>
      <c r="M178" s="7" t="s">
        <v>50</v>
      </c>
      <c r="N178" s="7">
        <v>47.808056872000002</v>
      </c>
      <c r="O178" s="7">
        <v>683</v>
      </c>
      <c r="P178" s="7">
        <v>683</v>
      </c>
      <c r="Q178" s="7">
        <v>127</v>
      </c>
      <c r="R178" s="7">
        <v>48</v>
      </c>
      <c r="S178" s="7">
        <v>78</v>
      </c>
      <c r="T178" s="7">
        <v>376</v>
      </c>
      <c r="U178" s="7">
        <v>1</v>
      </c>
      <c r="V178" s="7">
        <v>2</v>
      </c>
      <c r="W178" s="7">
        <v>24</v>
      </c>
      <c r="X178" s="7">
        <v>23</v>
      </c>
      <c r="Y178" s="7">
        <v>2.1961932699999999E-2</v>
      </c>
      <c r="Z178" s="7">
        <v>1.4641288400000001E-2</v>
      </c>
      <c r="AA178" s="7">
        <v>1.4641288400000001E-2</v>
      </c>
      <c r="AB178" s="7">
        <v>1.31771596E-2</v>
      </c>
      <c r="AC178" s="7">
        <v>2.7818447999999999E-2</v>
      </c>
      <c r="AD178" s="7">
        <v>4.3923865300000003E-2</v>
      </c>
      <c r="AE178" s="7">
        <v>3.9531478799999999E-2</v>
      </c>
      <c r="AF178" s="7">
        <v>3.3674963400000001E-2</v>
      </c>
      <c r="AG178" s="7">
        <v>7.1742313299999999E-2</v>
      </c>
      <c r="AH178" s="7">
        <v>3.5139092199999999E-2</v>
      </c>
      <c r="AI178" s="7">
        <v>0.1171303075</v>
      </c>
      <c r="AJ178" s="7">
        <v>0.15812591509999999</v>
      </c>
      <c r="AK178" s="7">
        <v>0.3982430454</v>
      </c>
      <c r="AL178" s="7">
        <v>0.36456808200000002</v>
      </c>
      <c r="AM178" s="7">
        <v>0.42606149339999999</v>
      </c>
      <c r="AN178" s="7">
        <v>0.23279648610000001</v>
      </c>
      <c r="AO178" s="7">
        <v>0.4055636896</v>
      </c>
      <c r="AP178" s="7">
        <v>0.36749633970000001</v>
      </c>
      <c r="AQ178" s="7">
        <v>2.9282576999999999E-3</v>
      </c>
      <c r="AR178" s="7">
        <v>4.3923864999999996E-3</v>
      </c>
      <c r="AS178" s="7">
        <v>1.4641288400000001E-2</v>
      </c>
      <c r="AT178" s="7">
        <v>8.7847731000000005E-3</v>
      </c>
      <c r="AU178" s="7">
        <v>1.31771596E-2</v>
      </c>
      <c r="AV178" s="7">
        <v>1.17130307E-2</v>
      </c>
      <c r="AW178" s="7">
        <v>0.53733528549999998</v>
      </c>
      <c r="AX178" s="7">
        <v>0.58272327960000003</v>
      </c>
      <c r="AY178" s="7">
        <v>0.47291361640000001</v>
      </c>
      <c r="AZ178" s="7">
        <v>0.71010248899999995</v>
      </c>
      <c r="BA178" s="7">
        <v>0.43631039529999999</v>
      </c>
      <c r="BB178" s="7">
        <v>0.41874084919999999</v>
      </c>
      <c r="BC178" s="7">
        <v>3.4552129221999999</v>
      </c>
      <c r="BD178" s="7">
        <v>3.5220588235000001</v>
      </c>
      <c r="BE178" s="7">
        <v>3.3774145617000002</v>
      </c>
      <c r="BF178" s="7">
        <v>3.6543574593999999</v>
      </c>
      <c r="BG178" s="7">
        <v>3.2670623145</v>
      </c>
      <c r="BH178" s="7">
        <v>3.1748148147999999</v>
      </c>
      <c r="BI178" s="7">
        <v>8.7847731000000005E-3</v>
      </c>
      <c r="BJ178" s="7">
        <v>1.0248901899999999E-2</v>
      </c>
      <c r="BK178" s="7">
        <v>1.17130307E-2</v>
      </c>
      <c r="BL178" s="7">
        <v>1.31771596E-2</v>
      </c>
      <c r="BM178" s="7">
        <v>1.31771596E-2</v>
      </c>
      <c r="BN178" s="7">
        <v>1.75695461E-2</v>
      </c>
      <c r="BO178" s="7">
        <v>0.10102489019999999</v>
      </c>
      <c r="BP178" s="7">
        <v>0.17569546120000001</v>
      </c>
      <c r="BQ178" s="7">
        <v>0.13030746709999999</v>
      </c>
      <c r="BR178" s="7">
        <v>2.0497803799999999E-2</v>
      </c>
      <c r="BS178" s="7">
        <v>5.8565153699999997E-2</v>
      </c>
      <c r="BT178" s="7">
        <v>6.1493411400000003E-2</v>
      </c>
      <c r="BU178" s="7">
        <v>5.5636895999999998E-2</v>
      </c>
      <c r="BV178" s="7">
        <v>4.6852123000000002E-2</v>
      </c>
      <c r="BW178" s="7">
        <v>7.3206442199999999E-2</v>
      </c>
      <c r="BX178" s="7">
        <v>0.15959004390000001</v>
      </c>
      <c r="BY178" s="7">
        <v>0.1698389458</v>
      </c>
      <c r="BZ178" s="7">
        <v>0.14787701319999999</v>
      </c>
      <c r="CA178" s="7">
        <v>3.5529411765000001</v>
      </c>
      <c r="CB178" s="7">
        <v>3.4283604136000001</v>
      </c>
      <c r="CC178" s="7">
        <v>3.4014814814999998</v>
      </c>
      <c r="CD178" s="7">
        <v>3.4475627769999999</v>
      </c>
      <c r="CE178" s="7">
        <v>3.4572271386</v>
      </c>
      <c r="CF178" s="7">
        <v>3.3611940299</v>
      </c>
      <c r="CG178" s="7">
        <v>2.9881831609999998</v>
      </c>
      <c r="CH178" s="7">
        <v>2.7955555556</v>
      </c>
      <c r="CI178" s="7">
        <v>2.9658753709000001</v>
      </c>
      <c r="CJ178" s="7">
        <v>0.3777452416</v>
      </c>
      <c r="CK178" s="7">
        <v>0.41874084919999999</v>
      </c>
      <c r="CL178" s="7">
        <v>0.43338213759999999</v>
      </c>
      <c r="CM178" s="7">
        <v>0.39677891650000002</v>
      </c>
      <c r="CN178" s="7">
        <v>0.4055636896</v>
      </c>
      <c r="CO178" s="7">
        <v>0.42752562230000002</v>
      </c>
      <c r="CP178" s="7">
        <v>0.3806734993</v>
      </c>
      <c r="CQ178" s="7">
        <v>0.32357247439999998</v>
      </c>
      <c r="CR178" s="7">
        <v>0.33382137629999997</v>
      </c>
      <c r="CS178" s="7">
        <v>4.3923864999999996E-3</v>
      </c>
      <c r="CT178" s="7">
        <v>8.7847731000000005E-3</v>
      </c>
      <c r="CU178" s="7">
        <v>1.17130307E-2</v>
      </c>
      <c r="CV178" s="7">
        <v>8.7847731000000005E-3</v>
      </c>
      <c r="CW178" s="7">
        <v>7.3206442000000004E-3</v>
      </c>
      <c r="CX178" s="7">
        <v>1.9033675E-2</v>
      </c>
      <c r="CY178" s="7">
        <v>8.7847731000000005E-3</v>
      </c>
      <c r="CZ178" s="7">
        <v>1.17130307E-2</v>
      </c>
      <c r="DA178" s="7">
        <v>1.31771596E-2</v>
      </c>
      <c r="DB178" s="7">
        <v>0.58857979500000002</v>
      </c>
      <c r="DC178" s="7">
        <v>0.5036603221</v>
      </c>
      <c r="DD178" s="7">
        <v>0.48169838949999999</v>
      </c>
      <c r="DE178" s="7">
        <v>0.52562225480000002</v>
      </c>
      <c r="DF178" s="7">
        <v>0.52708638360000004</v>
      </c>
      <c r="DG178" s="7">
        <v>0.46266471450000002</v>
      </c>
      <c r="DH178" s="7">
        <v>0.34992679360000001</v>
      </c>
      <c r="DI178" s="7">
        <v>0.31918008780000001</v>
      </c>
      <c r="DJ178" s="7">
        <v>0.37481698390000001</v>
      </c>
      <c r="DK178" s="7">
        <v>0.16691068810000001</v>
      </c>
      <c r="DL178" s="7">
        <v>2.0497803799999999E-2</v>
      </c>
      <c r="DM178" s="7">
        <v>1.4641288400000001E-2</v>
      </c>
      <c r="DN178" s="7">
        <v>2.9282576899999999E-2</v>
      </c>
      <c r="DO178" s="7">
        <v>1.75695461E-2</v>
      </c>
      <c r="DP178" s="7">
        <v>2.7818447999999999E-2</v>
      </c>
      <c r="DQ178" s="7">
        <v>3.66032211E-2</v>
      </c>
      <c r="DR178" s="7">
        <v>2.3426061500000001E-2</v>
      </c>
      <c r="DS178" s="7">
        <v>2.48901903E-2</v>
      </c>
      <c r="DT178" s="7">
        <v>0.17569546120000001</v>
      </c>
      <c r="DU178" s="7">
        <v>5.8565153699999997E-2</v>
      </c>
      <c r="DV178" s="7">
        <v>3.8067349899999998E-2</v>
      </c>
      <c r="DW178" s="7">
        <v>8.7847730600000007E-2</v>
      </c>
      <c r="DX178" s="7">
        <v>6.0029282599999997E-2</v>
      </c>
      <c r="DY178" s="7">
        <v>7.6134699900000005E-2</v>
      </c>
      <c r="DZ178" s="7">
        <v>0.121522694</v>
      </c>
      <c r="EA178" s="7">
        <v>8.4919472900000001E-2</v>
      </c>
      <c r="EB178" s="7">
        <v>6.8814055599999993E-2</v>
      </c>
      <c r="EC178" s="7">
        <v>0.31332357249999998</v>
      </c>
      <c r="ED178" s="7">
        <v>0.41727672040000002</v>
      </c>
      <c r="EE178" s="7">
        <v>0.40117130309999999</v>
      </c>
      <c r="EF178" s="7">
        <v>0.39092240119999999</v>
      </c>
      <c r="EG178" s="7">
        <v>0.37188872620000002</v>
      </c>
      <c r="EH178" s="7">
        <v>0.41434846269999998</v>
      </c>
      <c r="EI178" s="7">
        <v>0.40117130309999999</v>
      </c>
      <c r="EJ178" s="7">
        <v>0.43191800879999998</v>
      </c>
      <c r="EK178" s="7">
        <v>0.47584187410000001</v>
      </c>
      <c r="EL178" s="7">
        <v>0.32942898980000002</v>
      </c>
      <c r="EM178" s="7">
        <v>0.49487554900000003</v>
      </c>
      <c r="EN178" s="7">
        <v>0.53440702780000005</v>
      </c>
      <c r="EO178" s="7">
        <v>0.4787701318</v>
      </c>
      <c r="EP178" s="7">
        <v>0.53733528549999998</v>
      </c>
      <c r="EQ178" s="7">
        <v>0.46559297220000001</v>
      </c>
      <c r="ER178" s="7">
        <v>0.42166910689999998</v>
      </c>
      <c r="ES178" s="7">
        <v>0.44363103949999999</v>
      </c>
      <c r="ET178" s="7">
        <v>0.40409956079999998</v>
      </c>
      <c r="EU178" s="7">
        <v>1.4641288400000001E-2</v>
      </c>
      <c r="EV178" s="7">
        <v>8.7847731000000005E-3</v>
      </c>
      <c r="EW178" s="7">
        <v>1.17130307E-2</v>
      </c>
      <c r="EX178" s="7">
        <v>1.31771596E-2</v>
      </c>
      <c r="EY178" s="7">
        <v>1.31771596E-2</v>
      </c>
      <c r="EZ178" s="7">
        <v>1.6105417300000001E-2</v>
      </c>
      <c r="FA178" s="7">
        <v>1.9033675E-2</v>
      </c>
      <c r="FB178" s="7">
        <v>1.6105417300000001E-2</v>
      </c>
      <c r="FC178" s="7">
        <v>2.63543192E-2</v>
      </c>
      <c r="FD178" s="7">
        <v>2.8172362556000001</v>
      </c>
      <c r="FE178" s="7">
        <v>3.3988183160999998</v>
      </c>
      <c r="FF178" s="7">
        <v>3.4725925925999999</v>
      </c>
      <c r="FG178" s="7">
        <v>3.3367952522</v>
      </c>
      <c r="FH178" s="7">
        <v>3.4480712165999998</v>
      </c>
      <c r="FI178" s="7">
        <v>3.3392857142999999</v>
      </c>
      <c r="FJ178" s="7">
        <v>3.2313432835999998</v>
      </c>
      <c r="FK178" s="7">
        <v>3.3169642857000001</v>
      </c>
      <c r="FL178" s="7">
        <v>3.2932330827</v>
      </c>
      <c r="FM178" s="7">
        <v>1.17130307E-2</v>
      </c>
      <c r="FN178" s="7">
        <v>8.7847731000000005E-3</v>
      </c>
      <c r="FO178" s="7">
        <v>4.3923864999999996E-3</v>
      </c>
      <c r="FP178" s="7">
        <v>1.75695461E-2</v>
      </c>
      <c r="FQ178" s="7">
        <v>5.2708638400000001E-2</v>
      </c>
      <c r="FR178" s="7">
        <v>3.5139092199999999E-2</v>
      </c>
      <c r="FS178" s="7">
        <v>7.0278184499999993E-2</v>
      </c>
      <c r="FT178" s="7">
        <v>0.16544655929999999</v>
      </c>
      <c r="FU178" s="7">
        <v>0.20204978039999999</v>
      </c>
      <c r="FV178" s="7">
        <v>0.42020497800000001</v>
      </c>
      <c r="FW178" s="7">
        <v>1.17130307E-2</v>
      </c>
      <c r="FX178" s="7">
        <v>0.49194729139999999</v>
      </c>
      <c r="FY178" s="7">
        <v>0.51976573940000004</v>
      </c>
      <c r="FZ178" s="7">
        <v>0.1800878477</v>
      </c>
      <c r="GA178" s="7">
        <v>0.17862371890000001</v>
      </c>
      <c r="GB178" s="7">
        <v>0.16105417280000001</v>
      </c>
      <c r="GC178" s="7">
        <v>0.23279648610000001</v>
      </c>
      <c r="GD178" s="7">
        <v>0.1156661786</v>
      </c>
      <c r="GE178" s="7">
        <v>9.3704246000000005E-2</v>
      </c>
      <c r="GF178" s="7">
        <v>0.2972181552</v>
      </c>
      <c r="GG178" s="7">
        <v>9.9560761299999995E-2</v>
      </c>
      <c r="GH178" s="7">
        <v>8.7847730600000007E-2</v>
      </c>
      <c r="GI178" s="7">
        <v>0.24597364569999999</v>
      </c>
      <c r="GJ178" s="7">
        <v>0.1142020498</v>
      </c>
      <c r="GK178" s="7">
        <v>0.13762811129999999</v>
      </c>
      <c r="GL178" s="7">
        <v>4.3923865300000003E-2</v>
      </c>
      <c r="GM178" s="7">
        <v>1.4641288400000001E-2</v>
      </c>
      <c r="GN178" s="7">
        <v>1.9033675E-2</v>
      </c>
      <c r="GO178" s="7">
        <v>2.3426061500000001E-2</v>
      </c>
      <c r="GP178" s="7">
        <v>3.5139092199999999E-2</v>
      </c>
      <c r="GQ178" s="7">
        <v>0.19472913620000001</v>
      </c>
      <c r="GR178" s="7">
        <v>5.2708638400000001E-2</v>
      </c>
      <c r="GS178" s="7">
        <v>0.40849194729999999</v>
      </c>
      <c r="GT178" s="7">
        <v>0.37481698390000001</v>
      </c>
      <c r="GU178" s="7">
        <v>0.38213762810000002</v>
      </c>
      <c r="GV178" s="7">
        <v>0.37335285509999999</v>
      </c>
      <c r="GW178" s="7">
        <v>0.40849194729999999</v>
      </c>
      <c r="GX178" s="7">
        <v>0.41727672040000002</v>
      </c>
      <c r="GY178" s="7">
        <v>0.34114202049999998</v>
      </c>
      <c r="GZ178" s="7">
        <v>0.46412884329999998</v>
      </c>
      <c r="HA178" s="7">
        <v>0.42020497800000001</v>
      </c>
      <c r="HB178" s="7">
        <v>0.45241581260000002</v>
      </c>
      <c r="HC178" s="7">
        <v>0.25036603219999998</v>
      </c>
      <c r="HD178" s="7">
        <v>0.40995607610000001</v>
      </c>
      <c r="HE178" s="7">
        <v>0.21522694000000001</v>
      </c>
      <c r="HF178" s="7">
        <v>0.12005856519999999</v>
      </c>
      <c r="HG178" s="7">
        <v>0.14641288429999999</v>
      </c>
      <c r="HH178" s="7">
        <v>0.1098096633</v>
      </c>
      <c r="HI178" s="7">
        <v>0.1142020498</v>
      </c>
      <c r="HJ178" s="7">
        <v>9.3704246000000005E-2</v>
      </c>
      <c r="HK178" s="7">
        <v>1.17130307E-2</v>
      </c>
      <c r="HL178" s="7">
        <v>8.7847731000000005E-3</v>
      </c>
      <c r="HM178" s="7">
        <v>1.31771596E-2</v>
      </c>
      <c r="HN178" s="7">
        <v>1.0248901899999999E-2</v>
      </c>
      <c r="HO178" s="7">
        <v>1.4641288400000001E-2</v>
      </c>
      <c r="HP178" s="7">
        <v>8.7847731000000005E-3</v>
      </c>
      <c r="HQ178" s="7">
        <v>8.7847731000000005E-3</v>
      </c>
      <c r="HR178" s="7">
        <v>1.31771596E-2</v>
      </c>
      <c r="HS178" s="7">
        <v>1.4641288400000001E-2</v>
      </c>
      <c r="HT178" s="7">
        <v>1.9033675E-2</v>
      </c>
      <c r="HU178" s="7">
        <v>1.75695461E-2</v>
      </c>
      <c r="HV178" s="7">
        <v>1.75695461E-2</v>
      </c>
      <c r="HW178" s="7">
        <v>2.48901903E-2</v>
      </c>
      <c r="HX178" s="7">
        <v>1.9033675E-2</v>
      </c>
      <c r="HY178" s="7">
        <v>2.9282576899999999E-2</v>
      </c>
      <c r="HZ178" s="7">
        <v>3.3674963400000001E-2</v>
      </c>
      <c r="IA178" s="7">
        <v>6.0029282599999997E-2</v>
      </c>
      <c r="IB178" s="7">
        <v>4.8316251800000001E-2</v>
      </c>
      <c r="IC178" s="7">
        <v>0.12005856519999999</v>
      </c>
      <c r="ID178" s="7">
        <v>0.16691068810000001</v>
      </c>
      <c r="IE178" s="7">
        <v>0.51830161050000001</v>
      </c>
      <c r="IF178" s="7">
        <v>0.41727672040000002</v>
      </c>
      <c r="IG178" s="7">
        <v>0.42606149339999999</v>
      </c>
      <c r="IH178" s="7">
        <v>0.45827232800000001</v>
      </c>
      <c r="II178" s="7">
        <v>0.3806734993</v>
      </c>
      <c r="IJ178" s="7">
        <v>0.4963396779</v>
      </c>
      <c r="IK178" s="7">
        <v>0.40263543190000001</v>
      </c>
      <c r="IL178" s="7">
        <v>0.31771595899999999</v>
      </c>
      <c r="IM178" s="7">
        <v>1.6105417300000001E-2</v>
      </c>
      <c r="IN178" s="7">
        <v>1.9033675E-2</v>
      </c>
      <c r="IO178" s="7">
        <v>2.1961932699999999E-2</v>
      </c>
      <c r="IP178" s="7">
        <v>2.3426061500000001E-2</v>
      </c>
      <c r="IQ178" s="7">
        <v>3.2752976189999998</v>
      </c>
      <c r="IR178" s="7">
        <v>3.4179104478000002</v>
      </c>
      <c r="IS178" s="7">
        <v>3.2290419161999999</v>
      </c>
      <c r="IT178" s="7">
        <v>3.0854572714000001</v>
      </c>
      <c r="IU178" s="7" t="s">
        <v>1119</v>
      </c>
      <c r="IV178" s="7">
        <v>48</v>
      </c>
      <c r="IW178" s="7">
        <v>683</v>
      </c>
      <c r="IX178" s="7">
        <v>807</v>
      </c>
      <c r="IY178" s="7">
        <v>1688</v>
      </c>
    </row>
    <row r="179" spans="1:259" x14ac:dyDescent="0.25">
      <c r="A179" s="7">
        <v>609738</v>
      </c>
      <c r="B179" s="7" t="s">
        <v>407</v>
      </c>
      <c r="D179" s="7" t="s">
        <v>55</v>
      </c>
      <c r="E179" s="7" t="s">
        <v>53</v>
      </c>
      <c r="M179" s="7" t="s">
        <v>50</v>
      </c>
      <c r="N179" s="7">
        <v>15.081652257</v>
      </c>
      <c r="O179" s="7">
        <v>276</v>
      </c>
      <c r="P179" s="7">
        <v>276</v>
      </c>
      <c r="Q179" s="7">
        <v>88</v>
      </c>
      <c r="R179" s="7">
        <v>49</v>
      </c>
      <c r="S179" s="7">
        <v>19</v>
      </c>
      <c r="T179" s="7">
        <v>90</v>
      </c>
      <c r="U179" s="7">
        <v>0</v>
      </c>
      <c r="V179" s="7">
        <v>4</v>
      </c>
      <c r="W179" s="7">
        <v>9</v>
      </c>
      <c r="X179" s="7">
        <v>13</v>
      </c>
      <c r="Y179" s="7">
        <v>1.44927536E-2</v>
      </c>
      <c r="Z179" s="7">
        <v>1.44927536E-2</v>
      </c>
      <c r="AA179" s="7">
        <v>2.1739130400000001E-2</v>
      </c>
      <c r="AB179" s="7">
        <v>1.8115941999999999E-2</v>
      </c>
      <c r="AC179" s="7">
        <v>1.8115941999999999E-2</v>
      </c>
      <c r="AD179" s="7">
        <v>8.6956521699999997E-2</v>
      </c>
      <c r="AE179" s="7">
        <v>9.4202898600000001E-2</v>
      </c>
      <c r="AF179" s="7">
        <v>7.6086956499999997E-2</v>
      </c>
      <c r="AG179" s="7">
        <v>9.0579710100000002E-2</v>
      </c>
      <c r="AH179" s="7">
        <v>9.0579710100000002E-2</v>
      </c>
      <c r="AI179" s="7">
        <v>0.1739130435</v>
      </c>
      <c r="AJ179" s="7">
        <v>0.25</v>
      </c>
      <c r="AK179" s="7">
        <v>0.43840579709999999</v>
      </c>
      <c r="AL179" s="7">
        <v>0.36956521739999998</v>
      </c>
      <c r="AM179" s="7">
        <v>0.36231884060000003</v>
      </c>
      <c r="AN179" s="7">
        <v>0.25362318839999998</v>
      </c>
      <c r="AO179" s="7">
        <v>0.4202898551</v>
      </c>
      <c r="AP179" s="7">
        <v>0.31521739129999998</v>
      </c>
      <c r="AQ179" s="7">
        <v>2.1739130400000001E-2</v>
      </c>
      <c r="AR179" s="7">
        <v>1.08695652E-2</v>
      </c>
      <c r="AS179" s="7">
        <v>3.2608695700000002E-2</v>
      </c>
      <c r="AT179" s="7">
        <v>1.08695652E-2</v>
      </c>
      <c r="AU179" s="7">
        <v>1.08695652E-2</v>
      </c>
      <c r="AV179" s="7">
        <v>2.5362318799999999E-2</v>
      </c>
      <c r="AW179" s="7">
        <v>0.43115942029999998</v>
      </c>
      <c r="AX179" s="7">
        <v>0.52898550720000004</v>
      </c>
      <c r="AY179" s="7">
        <v>0.49275362319999999</v>
      </c>
      <c r="AZ179" s="7">
        <v>0.62681159419999999</v>
      </c>
      <c r="BA179" s="7">
        <v>0.37681159419999999</v>
      </c>
      <c r="BB179" s="7">
        <v>0.32246376809999999</v>
      </c>
      <c r="BC179" s="7">
        <v>3.3148148148000001</v>
      </c>
      <c r="BD179" s="7">
        <v>3.4285714286000002</v>
      </c>
      <c r="BE179" s="7">
        <v>3.3707865169</v>
      </c>
      <c r="BF179" s="7">
        <v>3.5054945055000002</v>
      </c>
      <c r="BG179" s="7">
        <v>3.1684981685000002</v>
      </c>
      <c r="BH179" s="7">
        <v>2.8959107807</v>
      </c>
      <c r="BI179" s="7">
        <v>0</v>
      </c>
      <c r="BJ179" s="7">
        <v>1.08695652E-2</v>
      </c>
      <c r="BK179" s="7">
        <v>1.08695652E-2</v>
      </c>
      <c r="BL179" s="7">
        <v>3.2608695700000002E-2</v>
      </c>
      <c r="BM179" s="7">
        <v>0</v>
      </c>
      <c r="BN179" s="7">
        <v>1.8115941999999999E-2</v>
      </c>
      <c r="BO179" s="7">
        <v>0.14130434780000001</v>
      </c>
      <c r="BP179" s="7">
        <v>0.35144927539999998</v>
      </c>
      <c r="BQ179" s="7">
        <v>0.231884058</v>
      </c>
      <c r="BR179" s="7">
        <v>5.4347826100000003E-2</v>
      </c>
      <c r="BS179" s="7">
        <v>9.7826087000000006E-2</v>
      </c>
      <c r="BT179" s="7">
        <v>0.1050724638</v>
      </c>
      <c r="BU179" s="7">
        <v>0.115942029</v>
      </c>
      <c r="BV179" s="7">
        <v>7.2463768100000006E-2</v>
      </c>
      <c r="BW179" s="7">
        <v>0.14492753620000001</v>
      </c>
      <c r="BX179" s="7">
        <v>0.19927536230000001</v>
      </c>
      <c r="BY179" s="7">
        <v>0.18840579709999999</v>
      </c>
      <c r="BZ179" s="7">
        <v>0.20289855070000001</v>
      </c>
      <c r="CA179" s="7">
        <v>3.5387453875000001</v>
      </c>
      <c r="CB179" s="7">
        <v>3.3321167883</v>
      </c>
      <c r="CC179" s="7">
        <v>3.3208955223999999</v>
      </c>
      <c r="CD179" s="7">
        <v>3.3717472118999998</v>
      </c>
      <c r="CE179" s="7">
        <v>3.4191176471000002</v>
      </c>
      <c r="CF179" s="7">
        <v>3.2089552238999999</v>
      </c>
      <c r="CG179" s="7">
        <v>2.8022388060000001</v>
      </c>
      <c r="CH179" s="7">
        <v>2.3037037037000001</v>
      </c>
      <c r="CI179" s="7">
        <v>2.5522388060000001</v>
      </c>
      <c r="CJ179" s="7">
        <v>0.34420289859999997</v>
      </c>
      <c r="CK179" s="7">
        <v>0.43478260870000002</v>
      </c>
      <c r="CL179" s="7">
        <v>0.41666666670000002</v>
      </c>
      <c r="CM179" s="7">
        <v>0.28260869570000002</v>
      </c>
      <c r="CN179" s="7">
        <v>0.42753623190000001</v>
      </c>
      <c r="CO179" s="7">
        <v>0.42391304349999998</v>
      </c>
      <c r="CP179" s="7">
        <v>0.34057971009999999</v>
      </c>
      <c r="CQ179" s="7">
        <v>0.2282608696</v>
      </c>
      <c r="CR179" s="7">
        <v>0.3043478261</v>
      </c>
      <c r="CS179" s="7">
        <v>1.8115941999999999E-2</v>
      </c>
      <c r="CT179" s="7">
        <v>7.2463768E-3</v>
      </c>
      <c r="CU179" s="7">
        <v>2.89855072E-2</v>
      </c>
      <c r="CV179" s="7">
        <v>2.5362318799999999E-2</v>
      </c>
      <c r="CW179" s="7">
        <v>1.44927536E-2</v>
      </c>
      <c r="CX179" s="7">
        <v>2.89855072E-2</v>
      </c>
      <c r="CY179" s="7">
        <v>2.89855072E-2</v>
      </c>
      <c r="CZ179" s="7">
        <v>2.1739130400000001E-2</v>
      </c>
      <c r="DA179" s="7">
        <v>2.89855072E-2</v>
      </c>
      <c r="DB179" s="7">
        <v>0.58333333330000003</v>
      </c>
      <c r="DC179" s="7">
        <v>0.44927536229999998</v>
      </c>
      <c r="DD179" s="7">
        <v>0.43840579709999999</v>
      </c>
      <c r="DE179" s="7">
        <v>0.54347826089999995</v>
      </c>
      <c r="DF179" s="7">
        <v>0.48550724639999998</v>
      </c>
      <c r="DG179" s="7">
        <v>0.384057971</v>
      </c>
      <c r="DH179" s="7">
        <v>0.28985507249999998</v>
      </c>
      <c r="DI179" s="7">
        <v>0.21014492749999999</v>
      </c>
      <c r="DJ179" s="7">
        <v>0.231884058</v>
      </c>
      <c r="DK179" s="7">
        <v>0.134057971</v>
      </c>
      <c r="DL179" s="7">
        <v>0</v>
      </c>
      <c r="DM179" s="7">
        <v>1.44927536E-2</v>
      </c>
      <c r="DN179" s="7">
        <v>3.2608695700000002E-2</v>
      </c>
      <c r="DO179" s="7">
        <v>7.2463768E-3</v>
      </c>
      <c r="DP179" s="7">
        <v>3.9855072499999998E-2</v>
      </c>
      <c r="DQ179" s="7">
        <v>9.0579710100000002E-2</v>
      </c>
      <c r="DR179" s="7">
        <v>2.89855072E-2</v>
      </c>
      <c r="DS179" s="7">
        <v>1.8115941999999999E-2</v>
      </c>
      <c r="DT179" s="7">
        <v>0.14492753620000001</v>
      </c>
      <c r="DU179" s="7">
        <v>6.5217391299999997E-2</v>
      </c>
      <c r="DV179" s="7">
        <v>7.2463768100000006E-2</v>
      </c>
      <c r="DW179" s="7">
        <v>0.14130434780000001</v>
      </c>
      <c r="DX179" s="7">
        <v>8.3333333300000006E-2</v>
      </c>
      <c r="DY179" s="7">
        <v>0.17753623190000001</v>
      </c>
      <c r="DZ179" s="7">
        <v>0.1739130435</v>
      </c>
      <c r="EA179" s="7">
        <v>0.1231884058</v>
      </c>
      <c r="EB179" s="7">
        <v>0.1050724638</v>
      </c>
      <c r="EC179" s="7">
        <v>0.41666666670000002</v>
      </c>
      <c r="ED179" s="7">
        <v>0.49637681160000002</v>
      </c>
      <c r="EE179" s="7">
        <v>0.43478260870000002</v>
      </c>
      <c r="EF179" s="7">
        <v>0.36231884060000003</v>
      </c>
      <c r="EG179" s="7">
        <v>0.38768115939999997</v>
      </c>
      <c r="EH179" s="7">
        <v>0.42753623190000001</v>
      </c>
      <c r="EI179" s="7">
        <v>0.41304347829999999</v>
      </c>
      <c r="EJ179" s="7">
        <v>0.49275362319999999</v>
      </c>
      <c r="EK179" s="7">
        <v>0.53985507249999998</v>
      </c>
      <c r="EL179" s="7">
        <v>0.25362318839999998</v>
      </c>
      <c r="EM179" s="7">
        <v>0.40942028990000001</v>
      </c>
      <c r="EN179" s="7">
        <v>0.45289855070000001</v>
      </c>
      <c r="EO179" s="7">
        <v>0.43840579709999999</v>
      </c>
      <c r="EP179" s="7">
        <v>0.47101449280000002</v>
      </c>
      <c r="EQ179" s="7">
        <v>0.31884057970000002</v>
      </c>
      <c r="ER179" s="7">
        <v>0.25362318839999998</v>
      </c>
      <c r="ES179" s="7">
        <v>0.31521739129999998</v>
      </c>
      <c r="ET179" s="7">
        <v>0.28260869570000002</v>
      </c>
      <c r="EU179" s="7">
        <v>5.0724637699999998E-2</v>
      </c>
      <c r="EV179" s="7">
        <v>2.89855072E-2</v>
      </c>
      <c r="EW179" s="7">
        <v>2.5362318799999999E-2</v>
      </c>
      <c r="EX179" s="7">
        <v>2.5362318799999999E-2</v>
      </c>
      <c r="EY179" s="7">
        <v>5.0724637699999998E-2</v>
      </c>
      <c r="EZ179" s="7">
        <v>3.62318841E-2</v>
      </c>
      <c r="FA179" s="7">
        <v>6.8840579700000001E-2</v>
      </c>
      <c r="FB179" s="7">
        <v>3.9855072499999998E-2</v>
      </c>
      <c r="FC179" s="7">
        <v>5.4347826100000003E-2</v>
      </c>
      <c r="FD179" s="7">
        <v>2.8320610686999999</v>
      </c>
      <c r="FE179" s="7">
        <v>3.3544776119000002</v>
      </c>
      <c r="FF179" s="7">
        <v>3.3605947955</v>
      </c>
      <c r="FG179" s="7">
        <v>3.2379182156000001</v>
      </c>
      <c r="FH179" s="7">
        <v>3.3931297709999999</v>
      </c>
      <c r="FI179" s="7">
        <v>3.0639097743999999</v>
      </c>
      <c r="FJ179" s="7">
        <v>2.8910505836999998</v>
      </c>
      <c r="FK179" s="7">
        <v>3.1396226414999999</v>
      </c>
      <c r="FL179" s="7">
        <v>3.1494252874000002</v>
      </c>
      <c r="FM179" s="7">
        <v>7.2463768E-3</v>
      </c>
      <c r="FN179" s="7">
        <v>3.6231884E-3</v>
      </c>
      <c r="FO179" s="7">
        <v>7.2463768E-3</v>
      </c>
      <c r="FP179" s="7">
        <v>4.3478260900000003E-2</v>
      </c>
      <c r="FQ179" s="7">
        <v>3.2608695700000002E-2</v>
      </c>
      <c r="FR179" s="7">
        <v>3.9855072499999998E-2</v>
      </c>
      <c r="FS179" s="7">
        <v>7.9710144900000002E-2</v>
      </c>
      <c r="FT179" s="7">
        <v>0.14855072459999999</v>
      </c>
      <c r="FU179" s="7">
        <v>0.25362318839999998</v>
      </c>
      <c r="FV179" s="7">
        <v>0.33333333329999998</v>
      </c>
      <c r="FW179" s="7">
        <v>5.0724637699999998E-2</v>
      </c>
      <c r="FX179" s="7">
        <v>0.59057971009999999</v>
      </c>
      <c r="FY179" s="7">
        <v>0.61594202899999995</v>
      </c>
      <c r="FZ179" s="7">
        <v>0.18115942030000001</v>
      </c>
      <c r="GA179" s="7">
        <v>0.14855072459999999</v>
      </c>
      <c r="GB179" s="7">
        <v>0.14492753620000001</v>
      </c>
      <c r="GC179" s="7">
        <v>0.24275362319999999</v>
      </c>
      <c r="GD179" s="7">
        <v>6.1594202899999999E-2</v>
      </c>
      <c r="GE179" s="7">
        <v>7.2463768100000006E-2</v>
      </c>
      <c r="GF179" s="7">
        <v>0.32246376809999999</v>
      </c>
      <c r="GG179" s="7">
        <v>5.4347826100000003E-2</v>
      </c>
      <c r="GH179" s="7">
        <v>3.9855072499999998E-2</v>
      </c>
      <c r="GI179" s="7">
        <v>0.20652173909999999</v>
      </c>
      <c r="GJ179" s="7">
        <v>0.14492753620000001</v>
      </c>
      <c r="GK179" s="7">
        <v>0.12681159419999999</v>
      </c>
      <c r="GL179" s="7">
        <v>4.7101449300000001E-2</v>
      </c>
      <c r="GM179" s="7">
        <v>7.2463768100000006E-2</v>
      </c>
      <c r="GN179" s="7">
        <v>8.6956521699999997E-2</v>
      </c>
      <c r="GO179" s="7">
        <v>6.1594202899999999E-2</v>
      </c>
      <c r="GP179" s="7">
        <v>9.0579710100000002E-2</v>
      </c>
      <c r="GQ179" s="7">
        <v>0.26449275360000002</v>
      </c>
      <c r="GR179" s="7">
        <v>0.1123188406</v>
      </c>
      <c r="GS179" s="7">
        <v>0.57246376809999999</v>
      </c>
      <c r="GT179" s="7">
        <v>0.42391304349999998</v>
      </c>
      <c r="GU179" s="7">
        <v>0.39855072460000002</v>
      </c>
      <c r="GV179" s="7">
        <v>0.47826086960000003</v>
      </c>
      <c r="GW179" s="7">
        <v>0.39492753619999998</v>
      </c>
      <c r="GX179" s="7">
        <v>0.52536231879999995</v>
      </c>
      <c r="GY179" s="7">
        <v>0.14492753620000001</v>
      </c>
      <c r="GZ179" s="7">
        <v>0.27173913039999997</v>
      </c>
      <c r="HA179" s="7">
        <v>0.26086956519999999</v>
      </c>
      <c r="HB179" s="7">
        <v>0.231884058</v>
      </c>
      <c r="HC179" s="7">
        <v>0.1376811594</v>
      </c>
      <c r="HD179" s="7">
        <v>0.2463768116</v>
      </c>
      <c r="HE179" s="7">
        <v>0.16304347829999999</v>
      </c>
      <c r="HF179" s="7">
        <v>0.1702898551</v>
      </c>
      <c r="HG179" s="7">
        <v>0.2173913043</v>
      </c>
      <c r="HH179" s="7">
        <v>0.14492753620000001</v>
      </c>
      <c r="HI179" s="7">
        <v>0.134057971</v>
      </c>
      <c r="HJ179" s="7">
        <v>6.5217391299999997E-2</v>
      </c>
      <c r="HK179" s="7">
        <v>1.08695652E-2</v>
      </c>
      <c r="HL179" s="7">
        <v>7.2463768E-3</v>
      </c>
      <c r="HM179" s="7">
        <v>1.08695652E-2</v>
      </c>
      <c r="HN179" s="7">
        <v>1.08695652E-2</v>
      </c>
      <c r="HO179" s="7">
        <v>3.62318841E-2</v>
      </c>
      <c r="HP179" s="7">
        <v>7.2463768E-3</v>
      </c>
      <c r="HQ179" s="7">
        <v>3.62318841E-2</v>
      </c>
      <c r="HR179" s="7">
        <v>3.9855072499999998E-2</v>
      </c>
      <c r="HS179" s="7">
        <v>5.0724637699999998E-2</v>
      </c>
      <c r="HT179" s="7">
        <v>4.3478260900000003E-2</v>
      </c>
      <c r="HU179" s="7">
        <v>3.2608695700000002E-2</v>
      </c>
      <c r="HV179" s="7">
        <v>4.3478260900000003E-2</v>
      </c>
      <c r="HW179" s="7">
        <v>1.08695652E-2</v>
      </c>
      <c r="HX179" s="7">
        <v>7.2463768E-3</v>
      </c>
      <c r="HY179" s="7">
        <v>4.3478260900000003E-2</v>
      </c>
      <c r="HZ179" s="7">
        <v>5.4347826100000003E-2</v>
      </c>
      <c r="IA179" s="7">
        <v>0.1123188406</v>
      </c>
      <c r="IB179" s="7">
        <v>8.6956521699999997E-2</v>
      </c>
      <c r="IC179" s="7">
        <v>0.17753623190000001</v>
      </c>
      <c r="ID179" s="7">
        <v>0.22101449279999999</v>
      </c>
      <c r="IE179" s="7">
        <v>0.49637681160000002</v>
      </c>
      <c r="IF179" s="7">
        <v>0.44202898550000003</v>
      </c>
      <c r="IG179" s="7">
        <v>0.38043478260000002</v>
      </c>
      <c r="IH179" s="7">
        <v>0.41666666670000002</v>
      </c>
      <c r="II179" s="7">
        <v>0.34057971009999999</v>
      </c>
      <c r="IJ179" s="7">
        <v>0.41666666670000002</v>
      </c>
      <c r="IK179" s="7">
        <v>0.35869565219999999</v>
      </c>
      <c r="IL179" s="7">
        <v>0.24275362319999999</v>
      </c>
      <c r="IM179" s="7">
        <v>3.9855072499999998E-2</v>
      </c>
      <c r="IN179" s="7">
        <v>4.7101449300000001E-2</v>
      </c>
      <c r="IO179" s="7">
        <v>3.9855072499999998E-2</v>
      </c>
      <c r="IP179" s="7">
        <v>6.5217391299999997E-2</v>
      </c>
      <c r="IQ179" s="7">
        <v>3.2150943395999998</v>
      </c>
      <c r="IR179" s="7">
        <v>3.3307984790999998</v>
      </c>
      <c r="IS179" s="7">
        <v>3.0981132075</v>
      </c>
      <c r="IT179" s="7">
        <v>2.9069767442000001</v>
      </c>
      <c r="IU179" s="7" t="s">
        <v>1120</v>
      </c>
      <c r="IW179" s="7">
        <v>276</v>
      </c>
      <c r="IX179" s="7">
        <v>314</v>
      </c>
      <c r="IY179" s="7">
        <v>2082</v>
      </c>
    </row>
    <row r="180" spans="1:259" x14ac:dyDescent="0.25">
      <c r="A180" s="7">
        <v>609739</v>
      </c>
      <c r="B180" s="7" t="s">
        <v>665</v>
      </c>
      <c r="D180" s="7" t="s">
        <v>66</v>
      </c>
      <c r="E180" s="7" t="s">
        <v>53</v>
      </c>
      <c r="M180" s="7" t="s">
        <v>50</v>
      </c>
      <c r="N180" s="7">
        <v>26.705796037999999</v>
      </c>
      <c r="O180" s="7">
        <v>280</v>
      </c>
      <c r="P180" s="7">
        <v>280</v>
      </c>
      <c r="Q180" s="7">
        <v>21</v>
      </c>
      <c r="R180" s="7">
        <v>11</v>
      </c>
      <c r="S180" s="7">
        <v>2</v>
      </c>
      <c r="T180" s="7">
        <v>232</v>
      </c>
      <c r="U180" s="7">
        <v>0</v>
      </c>
      <c r="V180" s="7">
        <v>0</v>
      </c>
      <c r="W180" s="7">
        <v>2</v>
      </c>
      <c r="X180" s="7">
        <v>6</v>
      </c>
      <c r="Y180" s="7">
        <v>3.2142857099999998E-2</v>
      </c>
      <c r="Z180" s="7">
        <v>3.9285714300000003E-2</v>
      </c>
      <c r="AA180" s="7">
        <v>3.2142857099999998E-2</v>
      </c>
      <c r="AB180" s="7">
        <v>4.2857142899999999E-2</v>
      </c>
      <c r="AC180" s="7">
        <v>3.9285714300000003E-2</v>
      </c>
      <c r="AD180" s="7">
        <v>8.9285714299999999E-2</v>
      </c>
      <c r="AE180" s="7">
        <v>0.1</v>
      </c>
      <c r="AF180" s="7">
        <v>6.0714285700000002E-2</v>
      </c>
      <c r="AG180" s="7">
        <v>0.1178571429</v>
      </c>
      <c r="AH180" s="7">
        <v>9.6428571399999996E-2</v>
      </c>
      <c r="AI180" s="7">
        <v>0.13571428569999999</v>
      </c>
      <c r="AJ180" s="7">
        <v>0.26071428569999999</v>
      </c>
      <c r="AK180" s="7">
        <v>0.42857142860000003</v>
      </c>
      <c r="AL180" s="7">
        <v>0.38214285710000001</v>
      </c>
      <c r="AM180" s="7">
        <v>0.44642857139999997</v>
      </c>
      <c r="AN180" s="7">
        <v>0.3178571429</v>
      </c>
      <c r="AO180" s="7">
        <v>0.4428571429</v>
      </c>
      <c r="AP180" s="7">
        <v>0.34285714290000002</v>
      </c>
      <c r="AQ180" s="7">
        <v>1.0714285699999999E-2</v>
      </c>
      <c r="AR180" s="7">
        <v>0</v>
      </c>
      <c r="AS180" s="7">
        <v>2.5000000000000001E-2</v>
      </c>
      <c r="AT180" s="7">
        <v>1.42857143E-2</v>
      </c>
      <c r="AU180" s="7">
        <v>7.1428571000000003E-3</v>
      </c>
      <c r="AV180" s="7">
        <v>1.7857142900000001E-2</v>
      </c>
      <c r="AW180" s="7">
        <v>0.42857142860000003</v>
      </c>
      <c r="AX180" s="7">
        <v>0.51785714289999996</v>
      </c>
      <c r="AY180" s="7">
        <v>0.37857142859999998</v>
      </c>
      <c r="AZ180" s="7">
        <v>0.52857142859999995</v>
      </c>
      <c r="BA180" s="7">
        <v>0.375</v>
      </c>
      <c r="BB180" s="7">
        <v>0.2892857143</v>
      </c>
      <c r="BC180" s="7">
        <v>3.2671480144</v>
      </c>
      <c r="BD180" s="7">
        <v>3.3785714285999999</v>
      </c>
      <c r="BE180" s="7">
        <v>3.2014652015</v>
      </c>
      <c r="BF180" s="7">
        <v>3.3514492753999998</v>
      </c>
      <c r="BG180" s="7">
        <v>3.1618705035999999</v>
      </c>
      <c r="BH180" s="7">
        <v>2.8472727273</v>
      </c>
      <c r="BI180" s="7">
        <v>2.85714286E-2</v>
      </c>
      <c r="BJ180" s="7">
        <v>1.0714285699999999E-2</v>
      </c>
      <c r="BK180" s="7">
        <v>1.7857142900000001E-2</v>
      </c>
      <c r="BL180" s="7">
        <v>1.7857142900000001E-2</v>
      </c>
      <c r="BM180" s="7">
        <v>1.0714285699999999E-2</v>
      </c>
      <c r="BN180" s="7">
        <v>1.7857142900000001E-2</v>
      </c>
      <c r="BO180" s="7">
        <v>7.4999999999999997E-2</v>
      </c>
      <c r="BP180" s="7">
        <v>0.15714285710000001</v>
      </c>
      <c r="BQ180" s="7">
        <v>0.1107142857</v>
      </c>
      <c r="BR180" s="7">
        <v>3.2142857099999998E-2</v>
      </c>
      <c r="BS180" s="7">
        <v>8.9285714299999999E-2</v>
      </c>
      <c r="BT180" s="7">
        <v>8.5714285700000004E-2</v>
      </c>
      <c r="BU180" s="7">
        <v>7.1428571400000002E-2</v>
      </c>
      <c r="BV180" s="7">
        <v>6.78571429E-2</v>
      </c>
      <c r="BW180" s="7">
        <v>9.6428571399999996E-2</v>
      </c>
      <c r="BX180" s="7">
        <v>0.15714285710000001</v>
      </c>
      <c r="BY180" s="7">
        <v>0.1642857143</v>
      </c>
      <c r="BZ180" s="7">
        <v>0.1392857143</v>
      </c>
      <c r="CA180" s="7">
        <v>3.5451263538000002</v>
      </c>
      <c r="CB180" s="7">
        <v>3.4693140794000001</v>
      </c>
      <c r="CC180" s="7">
        <v>3.44</v>
      </c>
      <c r="CD180" s="7">
        <v>3.4115523466000002</v>
      </c>
      <c r="CE180" s="7">
        <v>3.4623655914000002</v>
      </c>
      <c r="CF180" s="7">
        <v>3.3876811594</v>
      </c>
      <c r="CG180" s="7">
        <v>3.1231884058000001</v>
      </c>
      <c r="CH180" s="7">
        <v>2.8916967509</v>
      </c>
      <c r="CI180" s="7">
        <v>3.0652173913</v>
      </c>
      <c r="CJ180" s="7">
        <v>0.3</v>
      </c>
      <c r="CK180" s="7">
        <v>0.31428571430000002</v>
      </c>
      <c r="CL180" s="7">
        <v>0.32500000000000001</v>
      </c>
      <c r="CM180" s="7">
        <v>0.38571428569999999</v>
      </c>
      <c r="CN180" s="7">
        <v>0.36785714289999999</v>
      </c>
      <c r="CO180" s="7">
        <v>0.35714285709999999</v>
      </c>
      <c r="CP180" s="7">
        <v>0.32500000000000001</v>
      </c>
      <c r="CQ180" s="7">
        <v>0.29642857140000001</v>
      </c>
      <c r="CR180" s="7">
        <v>0.31071428569999998</v>
      </c>
      <c r="CS180" s="7">
        <v>1.0714285699999999E-2</v>
      </c>
      <c r="CT180" s="7">
        <v>1.0714285699999999E-2</v>
      </c>
      <c r="CU180" s="7">
        <v>1.7857142900000001E-2</v>
      </c>
      <c r="CV180" s="7">
        <v>1.0714285699999999E-2</v>
      </c>
      <c r="CW180" s="7">
        <v>3.5714286E-3</v>
      </c>
      <c r="CX180" s="7">
        <v>1.42857143E-2</v>
      </c>
      <c r="CY180" s="7">
        <v>1.42857143E-2</v>
      </c>
      <c r="CZ180" s="7">
        <v>1.0714285699999999E-2</v>
      </c>
      <c r="DA180" s="7">
        <v>1.42857143E-2</v>
      </c>
      <c r="DB180" s="7">
        <v>0.62857142860000004</v>
      </c>
      <c r="DC180" s="7">
        <v>0.57499999999999996</v>
      </c>
      <c r="DD180" s="7">
        <v>0.55357142859999997</v>
      </c>
      <c r="DE180" s="7">
        <v>0.51428571430000003</v>
      </c>
      <c r="DF180" s="7">
        <v>0.55000000000000004</v>
      </c>
      <c r="DG180" s="7">
        <v>0.51428571430000003</v>
      </c>
      <c r="DH180" s="7">
        <v>0.42857142860000003</v>
      </c>
      <c r="DI180" s="7">
        <v>0.37142857140000002</v>
      </c>
      <c r="DJ180" s="7">
        <v>0.42499999999999999</v>
      </c>
      <c r="DK180" s="7">
        <v>0.11428571429999999</v>
      </c>
      <c r="DL180" s="7">
        <v>1.7857142900000001E-2</v>
      </c>
      <c r="DM180" s="7">
        <v>3.9285714300000003E-2</v>
      </c>
      <c r="DN180" s="7">
        <v>0.05</v>
      </c>
      <c r="DO180" s="7">
        <v>3.5714285700000001E-2</v>
      </c>
      <c r="DP180" s="7">
        <v>4.64285714E-2</v>
      </c>
      <c r="DQ180" s="7">
        <v>3.9285714300000003E-2</v>
      </c>
      <c r="DR180" s="7">
        <v>1.42857143E-2</v>
      </c>
      <c r="DS180" s="7">
        <v>3.9285714300000003E-2</v>
      </c>
      <c r="DT180" s="7">
        <v>0.24642857139999999</v>
      </c>
      <c r="DU180" s="7">
        <v>0.1107142857</v>
      </c>
      <c r="DV180" s="7">
        <v>9.2857142899999995E-2</v>
      </c>
      <c r="DW180" s="7">
        <v>0.1</v>
      </c>
      <c r="DX180" s="7">
        <v>6.78571429E-2</v>
      </c>
      <c r="DY180" s="7">
        <v>8.9285714299999999E-2</v>
      </c>
      <c r="DZ180" s="7">
        <v>0.1392857143</v>
      </c>
      <c r="EA180" s="7">
        <v>0.1178571429</v>
      </c>
      <c r="EB180" s="7">
        <v>0.1785714286</v>
      </c>
      <c r="EC180" s="7">
        <v>0.35714285709999999</v>
      </c>
      <c r="ED180" s="7">
        <v>0.43571428569999998</v>
      </c>
      <c r="EE180" s="7">
        <v>0.45714285710000002</v>
      </c>
      <c r="EF180" s="7">
        <v>0.42857142860000003</v>
      </c>
      <c r="EG180" s="7">
        <v>0.4035714286</v>
      </c>
      <c r="EH180" s="7">
        <v>0.41785714289999998</v>
      </c>
      <c r="EI180" s="7">
        <v>0.4</v>
      </c>
      <c r="EJ180" s="7">
        <v>0.42499999999999999</v>
      </c>
      <c r="EK180" s="7">
        <v>0.45714285710000002</v>
      </c>
      <c r="EL180" s="7">
        <v>0.23928571430000001</v>
      </c>
      <c r="EM180" s="7">
        <v>0.4035714286</v>
      </c>
      <c r="EN180" s="7">
        <v>0.38214285710000001</v>
      </c>
      <c r="EO180" s="7">
        <v>0.39285714290000001</v>
      </c>
      <c r="EP180" s="7">
        <v>0.45</v>
      </c>
      <c r="EQ180" s="7">
        <v>0.4</v>
      </c>
      <c r="ER180" s="7">
        <v>0.36071428570000003</v>
      </c>
      <c r="ES180" s="7">
        <v>0.41071428570000001</v>
      </c>
      <c r="ET180" s="7">
        <v>0.29642857140000001</v>
      </c>
      <c r="EU180" s="7">
        <v>4.2857142899999999E-2</v>
      </c>
      <c r="EV180" s="7">
        <v>3.2142857099999998E-2</v>
      </c>
      <c r="EW180" s="7">
        <v>2.85714286E-2</v>
      </c>
      <c r="EX180" s="7">
        <v>2.85714286E-2</v>
      </c>
      <c r="EY180" s="7">
        <v>4.2857142899999999E-2</v>
      </c>
      <c r="EZ180" s="7">
        <v>4.64285714E-2</v>
      </c>
      <c r="FA180" s="7">
        <v>6.0714285700000002E-2</v>
      </c>
      <c r="FB180" s="7">
        <v>3.2142857099999998E-2</v>
      </c>
      <c r="FC180" s="7">
        <v>2.85714286E-2</v>
      </c>
      <c r="FD180" s="7">
        <v>2.7537313433000001</v>
      </c>
      <c r="FE180" s="7">
        <v>3.2656826568000001</v>
      </c>
      <c r="FF180" s="7">
        <v>3.2169117646999998</v>
      </c>
      <c r="FG180" s="7">
        <v>3.1985294118000001</v>
      </c>
      <c r="FH180" s="7">
        <v>3.3246268657</v>
      </c>
      <c r="FI180" s="7">
        <v>3.2284644194999998</v>
      </c>
      <c r="FJ180" s="7">
        <v>3.1520912548000002</v>
      </c>
      <c r="FK180" s="7">
        <v>3.2730627306</v>
      </c>
      <c r="FL180" s="7">
        <v>3.0404411764999999</v>
      </c>
      <c r="FM180" s="7">
        <v>2.1428571399999999E-2</v>
      </c>
      <c r="FN180" s="7">
        <v>2.1428571399999999E-2</v>
      </c>
      <c r="FO180" s="7">
        <v>2.5000000000000001E-2</v>
      </c>
      <c r="FP180" s="7">
        <v>3.2142857099999998E-2</v>
      </c>
      <c r="FQ180" s="7">
        <v>6.78571429E-2</v>
      </c>
      <c r="FR180" s="7">
        <v>3.9285714300000003E-2</v>
      </c>
      <c r="FS180" s="7">
        <v>0.1214285714</v>
      </c>
      <c r="FT180" s="7">
        <v>0.2107142857</v>
      </c>
      <c r="FU180" s="7">
        <v>0.1642857143</v>
      </c>
      <c r="FV180" s="7">
        <v>0.22857142859999999</v>
      </c>
      <c r="FW180" s="7">
        <v>6.78571429E-2</v>
      </c>
      <c r="FX180" s="7">
        <v>0.4142857143</v>
      </c>
      <c r="FY180" s="7">
        <v>0.43571428569999998</v>
      </c>
      <c r="FZ180" s="7">
        <v>0.23928571430000001</v>
      </c>
      <c r="GA180" s="7">
        <v>0.18571428570000001</v>
      </c>
      <c r="GB180" s="7">
        <v>0.16071428569999999</v>
      </c>
      <c r="GC180" s="7">
        <v>0.22857142859999999</v>
      </c>
      <c r="GD180" s="7">
        <v>0.1035714286</v>
      </c>
      <c r="GE180" s="7">
        <v>0.1035714286</v>
      </c>
      <c r="GF180" s="7">
        <v>0.1964285714</v>
      </c>
      <c r="GG180" s="7">
        <v>0.1</v>
      </c>
      <c r="GH180" s="7">
        <v>9.6428571399999996E-2</v>
      </c>
      <c r="GI180" s="7">
        <v>0.22857142859999999</v>
      </c>
      <c r="GJ180" s="7">
        <v>0.1964285714</v>
      </c>
      <c r="GK180" s="7">
        <v>0.20357142859999999</v>
      </c>
      <c r="GL180" s="7">
        <v>0.1071428571</v>
      </c>
      <c r="GM180" s="7">
        <v>6.78571429E-2</v>
      </c>
      <c r="GN180" s="7">
        <v>4.2857142899999999E-2</v>
      </c>
      <c r="GO180" s="7">
        <v>3.2142857099999998E-2</v>
      </c>
      <c r="GP180" s="7">
        <v>5.71428571E-2</v>
      </c>
      <c r="GQ180" s="7">
        <v>0.21428571430000001</v>
      </c>
      <c r="GR180" s="7">
        <v>0.125</v>
      </c>
      <c r="GS180" s="7">
        <v>0.42142857140000001</v>
      </c>
      <c r="GT180" s="7">
        <v>0.37857142859999998</v>
      </c>
      <c r="GU180" s="7">
        <v>0.37142857140000002</v>
      </c>
      <c r="GV180" s="7">
        <v>0.38214285710000001</v>
      </c>
      <c r="GW180" s="7">
        <v>0.36428571430000001</v>
      </c>
      <c r="GX180" s="7">
        <v>0.46785714290000002</v>
      </c>
      <c r="GY180" s="7">
        <v>0.2357142857</v>
      </c>
      <c r="GZ180" s="7">
        <v>0.36428571430000001</v>
      </c>
      <c r="HA180" s="7">
        <v>0.4142857143</v>
      </c>
      <c r="HB180" s="7">
        <v>0.38214285710000001</v>
      </c>
      <c r="HC180" s="7">
        <v>0.20714285709999999</v>
      </c>
      <c r="HD180" s="7">
        <v>0.21785714289999999</v>
      </c>
      <c r="HE180" s="7">
        <v>0.23214285709999999</v>
      </c>
      <c r="HF180" s="7">
        <v>0.1535714286</v>
      </c>
      <c r="HG180" s="7">
        <v>0.13214285710000001</v>
      </c>
      <c r="HH180" s="7">
        <v>0.13571428569999999</v>
      </c>
      <c r="HI180" s="7">
        <v>0.16071428569999999</v>
      </c>
      <c r="HJ180" s="7">
        <v>0.125</v>
      </c>
      <c r="HK180" s="7">
        <v>7.1428571000000003E-3</v>
      </c>
      <c r="HL180" s="7">
        <v>1.42857143E-2</v>
      </c>
      <c r="HM180" s="7">
        <v>7.1428571000000003E-3</v>
      </c>
      <c r="HN180" s="7">
        <v>7.1428571000000003E-3</v>
      </c>
      <c r="HO180" s="7">
        <v>1.0714285699999999E-2</v>
      </c>
      <c r="HP180" s="7">
        <v>1.7857142900000001E-2</v>
      </c>
      <c r="HQ180" s="7">
        <v>3.5714285700000001E-2</v>
      </c>
      <c r="HR180" s="7">
        <v>4.64285714E-2</v>
      </c>
      <c r="HS180" s="7">
        <v>4.2857142899999999E-2</v>
      </c>
      <c r="HT180" s="7">
        <v>3.5714285700000001E-2</v>
      </c>
      <c r="HU180" s="7">
        <v>4.2857142899999999E-2</v>
      </c>
      <c r="HV180" s="7">
        <v>4.64285714E-2</v>
      </c>
      <c r="HW180" s="7">
        <v>5.3571428599999998E-2</v>
      </c>
      <c r="HX180" s="7">
        <v>3.2142857099999998E-2</v>
      </c>
      <c r="HY180" s="7">
        <v>6.0714285700000002E-2</v>
      </c>
      <c r="HZ180" s="7">
        <v>6.78571429E-2</v>
      </c>
      <c r="IA180" s="7">
        <v>0.15714285710000001</v>
      </c>
      <c r="IB180" s="7">
        <v>0.1214285714</v>
      </c>
      <c r="IC180" s="7">
        <v>0.16071428569999999</v>
      </c>
      <c r="ID180" s="7">
        <v>0.1928571429</v>
      </c>
      <c r="IE180" s="7">
        <v>0.52857142859999995</v>
      </c>
      <c r="IF180" s="7">
        <v>0.40714285709999998</v>
      </c>
      <c r="IG180" s="7">
        <v>0.42857142860000003</v>
      </c>
      <c r="IH180" s="7">
        <v>0.45</v>
      </c>
      <c r="II180" s="7">
        <v>0.21428571430000001</v>
      </c>
      <c r="IJ180" s="7">
        <v>0.40714285709999998</v>
      </c>
      <c r="IK180" s="7">
        <v>0.31071428569999998</v>
      </c>
      <c r="IL180" s="7">
        <v>0.25</v>
      </c>
      <c r="IM180" s="7">
        <v>4.64285714E-2</v>
      </c>
      <c r="IN180" s="7">
        <v>3.2142857099999998E-2</v>
      </c>
      <c r="IO180" s="7">
        <v>3.9285714300000003E-2</v>
      </c>
      <c r="IP180" s="7">
        <v>3.9285714300000003E-2</v>
      </c>
      <c r="IQ180" s="7">
        <v>2.9475655431000001</v>
      </c>
      <c r="IR180" s="7">
        <v>3.2287822878000001</v>
      </c>
      <c r="IS180" s="7">
        <v>3.0297397770000001</v>
      </c>
      <c r="IT180" s="7">
        <v>2.9182156134000001</v>
      </c>
      <c r="IU180" s="7" t="s">
        <v>1121</v>
      </c>
      <c r="IW180" s="7">
        <v>280</v>
      </c>
      <c r="IX180" s="7">
        <v>364</v>
      </c>
      <c r="IY180" s="7">
        <v>1363</v>
      </c>
    </row>
    <row r="181" spans="1:259" x14ac:dyDescent="0.25">
      <c r="A181" s="7">
        <v>609740</v>
      </c>
      <c r="B181" s="7" t="s">
        <v>669</v>
      </c>
      <c r="D181" s="7" t="s">
        <v>72</v>
      </c>
      <c r="E181" s="7" t="s">
        <v>53</v>
      </c>
      <c r="M181" s="7" t="s">
        <v>50</v>
      </c>
      <c r="N181" s="7">
        <v>25.484764543000001</v>
      </c>
      <c r="O181" s="7">
        <v>61</v>
      </c>
      <c r="P181" s="7">
        <v>61</v>
      </c>
      <c r="Q181" s="7">
        <v>1</v>
      </c>
      <c r="R181" s="7">
        <v>23</v>
      </c>
      <c r="S181" s="7">
        <v>0</v>
      </c>
      <c r="T181" s="7">
        <v>30</v>
      </c>
      <c r="U181" s="7">
        <v>1</v>
      </c>
      <c r="V181" s="7">
        <v>0</v>
      </c>
      <c r="W181" s="7">
        <v>2</v>
      </c>
      <c r="X181" s="7">
        <v>1</v>
      </c>
      <c r="Y181" s="7">
        <v>4.9180327900000001E-2</v>
      </c>
      <c r="Z181" s="7">
        <v>1.6393442599999999E-2</v>
      </c>
      <c r="AA181" s="7">
        <v>1.6393442599999999E-2</v>
      </c>
      <c r="AB181" s="7">
        <v>4.9180327900000001E-2</v>
      </c>
      <c r="AC181" s="7">
        <v>6.5573770500000003E-2</v>
      </c>
      <c r="AD181" s="7">
        <v>8.1967213100000005E-2</v>
      </c>
      <c r="AE181" s="7">
        <v>1.6393442599999999E-2</v>
      </c>
      <c r="AF181" s="7">
        <v>3.2786885199999997E-2</v>
      </c>
      <c r="AG181" s="7">
        <v>1.6393442599999999E-2</v>
      </c>
      <c r="AH181" s="7">
        <v>8.1967213100000005E-2</v>
      </c>
      <c r="AI181" s="7">
        <v>6.5573770500000003E-2</v>
      </c>
      <c r="AJ181" s="7">
        <v>0.13114754100000001</v>
      </c>
      <c r="AK181" s="7">
        <v>0.1967213115</v>
      </c>
      <c r="AL181" s="7">
        <v>0.18032786889999999</v>
      </c>
      <c r="AM181" s="7">
        <v>0.2295081967</v>
      </c>
      <c r="AN181" s="7">
        <v>8.1967213100000005E-2</v>
      </c>
      <c r="AO181" s="7">
        <v>0.2459016393</v>
      </c>
      <c r="AP181" s="7">
        <v>0.2131147541</v>
      </c>
      <c r="AQ181" s="7">
        <v>0</v>
      </c>
      <c r="AR181" s="7">
        <v>1.6393442599999999E-2</v>
      </c>
      <c r="AS181" s="7">
        <v>1.6393442599999999E-2</v>
      </c>
      <c r="AT181" s="7">
        <v>1.6393442599999999E-2</v>
      </c>
      <c r="AU181" s="7">
        <v>3.2786885199999997E-2</v>
      </c>
      <c r="AV181" s="7">
        <v>6.5573770500000003E-2</v>
      </c>
      <c r="AW181" s="7">
        <v>0.73770491800000004</v>
      </c>
      <c r="AX181" s="7">
        <v>0.75409836070000003</v>
      </c>
      <c r="AY181" s="7">
        <v>0.72131147539999996</v>
      </c>
      <c r="AZ181" s="7">
        <v>0.7704918033</v>
      </c>
      <c r="BA181" s="7">
        <v>0.59016393440000003</v>
      </c>
      <c r="BB181" s="7">
        <v>0.50819672130000004</v>
      </c>
      <c r="BC181" s="7">
        <v>3.6229508197000002</v>
      </c>
      <c r="BD181" s="7">
        <v>3.7</v>
      </c>
      <c r="BE181" s="7">
        <v>3.6833333332999998</v>
      </c>
      <c r="BF181" s="7">
        <v>3.6</v>
      </c>
      <c r="BG181" s="7">
        <v>3.4067796609999998</v>
      </c>
      <c r="BH181" s="7">
        <v>3.2280701754000001</v>
      </c>
      <c r="BI181" s="7">
        <v>3.2786885199999997E-2</v>
      </c>
      <c r="BJ181" s="7">
        <v>3.2786885199999997E-2</v>
      </c>
      <c r="BK181" s="7">
        <v>1.6393442599999999E-2</v>
      </c>
      <c r="BL181" s="7">
        <v>3.2786885199999997E-2</v>
      </c>
      <c r="BM181" s="7">
        <v>1.6393442599999999E-2</v>
      </c>
      <c r="BN181" s="7">
        <v>3.2786885199999997E-2</v>
      </c>
      <c r="BO181" s="7">
        <v>8.1967213100000005E-2</v>
      </c>
      <c r="BP181" s="7">
        <v>9.8360655699999994E-2</v>
      </c>
      <c r="BQ181" s="7">
        <v>4.9180327900000001E-2</v>
      </c>
      <c r="BR181" s="7">
        <v>1.6393442599999999E-2</v>
      </c>
      <c r="BS181" s="7">
        <v>0</v>
      </c>
      <c r="BT181" s="7">
        <v>3.2786885199999997E-2</v>
      </c>
      <c r="BU181" s="7">
        <v>4.9180327900000001E-2</v>
      </c>
      <c r="BV181" s="7">
        <v>1.6393442599999999E-2</v>
      </c>
      <c r="BW181" s="7">
        <v>0</v>
      </c>
      <c r="BX181" s="7">
        <v>6.5573770500000003E-2</v>
      </c>
      <c r="BY181" s="7">
        <v>0.18032786889999999</v>
      </c>
      <c r="BZ181" s="7">
        <v>0.1147540984</v>
      </c>
      <c r="CA181" s="7">
        <v>3.724137931</v>
      </c>
      <c r="CB181" s="7">
        <v>3.7288135592999998</v>
      </c>
      <c r="CC181" s="7">
        <v>3.6271186440999998</v>
      </c>
      <c r="CD181" s="7">
        <v>3.6101694915000002</v>
      </c>
      <c r="CE181" s="7">
        <v>3.7118644068000002</v>
      </c>
      <c r="CF181" s="7">
        <v>3.5862068965999998</v>
      </c>
      <c r="CG181" s="7">
        <v>3.3220338983</v>
      </c>
      <c r="CH181" s="7">
        <v>3.1525423729000002</v>
      </c>
      <c r="CI181" s="7">
        <v>3.3559322034000001</v>
      </c>
      <c r="CJ181" s="7">
        <v>0.13114754100000001</v>
      </c>
      <c r="CK181" s="7">
        <v>0.16393442620000001</v>
      </c>
      <c r="CL181" s="7">
        <v>0.2459016393</v>
      </c>
      <c r="CM181" s="7">
        <v>0.18032786889999999</v>
      </c>
      <c r="CN181" s="7">
        <v>0.1967213115</v>
      </c>
      <c r="CO181" s="7">
        <v>0.29508196720000002</v>
      </c>
      <c r="CP181" s="7">
        <v>0.27868852459999999</v>
      </c>
      <c r="CQ181" s="7">
        <v>0.16393442620000001</v>
      </c>
      <c r="CR181" s="7">
        <v>0.2459016393</v>
      </c>
      <c r="CS181" s="7">
        <v>4.9180327900000001E-2</v>
      </c>
      <c r="CT181" s="7">
        <v>3.2786885199999997E-2</v>
      </c>
      <c r="CU181" s="7">
        <v>3.2786885199999997E-2</v>
      </c>
      <c r="CV181" s="7">
        <v>3.2786885199999997E-2</v>
      </c>
      <c r="CW181" s="7">
        <v>3.2786885199999997E-2</v>
      </c>
      <c r="CX181" s="7">
        <v>4.9180327900000001E-2</v>
      </c>
      <c r="CY181" s="7">
        <v>3.2786885199999997E-2</v>
      </c>
      <c r="CZ181" s="7">
        <v>3.2786885199999997E-2</v>
      </c>
      <c r="DA181" s="7">
        <v>3.2786885199999997E-2</v>
      </c>
      <c r="DB181" s="7">
        <v>0.7704918033</v>
      </c>
      <c r="DC181" s="7">
        <v>0.7704918033</v>
      </c>
      <c r="DD181" s="7">
        <v>0.67213114750000003</v>
      </c>
      <c r="DE181" s="7">
        <v>0.70491803279999998</v>
      </c>
      <c r="DF181" s="7">
        <v>0.73770491800000004</v>
      </c>
      <c r="DG181" s="7">
        <v>0.62295081969999999</v>
      </c>
      <c r="DH181" s="7">
        <v>0.5409836066</v>
      </c>
      <c r="DI181" s="7">
        <v>0.52459016390000002</v>
      </c>
      <c r="DJ181" s="7">
        <v>0.55737704919999997</v>
      </c>
      <c r="DK181" s="7">
        <v>0.16393442620000001</v>
      </c>
      <c r="DL181" s="7">
        <v>6.5573770500000003E-2</v>
      </c>
      <c r="DM181" s="7">
        <v>4.9180327900000001E-2</v>
      </c>
      <c r="DN181" s="7">
        <v>4.9180327900000001E-2</v>
      </c>
      <c r="DO181" s="7">
        <v>4.9180327900000001E-2</v>
      </c>
      <c r="DP181" s="7">
        <v>3.2786885199999997E-2</v>
      </c>
      <c r="DQ181" s="7">
        <v>6.5573770500000003E-2</v>
      </c>
      <c r="DR181" s="7">
        <v>3.2786885199999997E-2</v>
      </c>
      <c r="DS181" s="7">
        <v>1.6393442599999999E-2</v>
      </c>
      <c r="DT181" s="7">
        <v>0.13114754100000001</v>
      </c>
      <c r="DU181" s="7">
        <v>1.6393442599999999E-2</v>
      </c>
      <c r="DV181" s="7">
        <v>3.2786885199999997E-2</v>
      </c>
      <c r="DW181" s="7">
        <v>3.2786885199999997E-2</v>
      </c>
      <c r="DX181" s="7">
        <v>0</v>
      </c>
      <c r="DY181" s="7">
        <v>1.6393442599999999E-2</v>
      </c>
      <c r="DZ181" s="7">
        <v>6.5573770500000003E-2</v>
      </c>
      <c r="EA181" s="7">
        <v>0</v>
      </c>
      <c r="EB181" s="7">
        <v>3.2786885199999997E-2</v>
      </c>
      <c r="EC181" s="7">
        <v>0.32786885249999997</v>
      </c>
      <c r="ED181" s="7">
        <v>0.36065573769999998</v>
      </c>
      <c r="EE181" s="7">
        <v>0.29508196720000002</v>
      </c>
      <c r="EF181" s="7">
        <v>0.29508196720000002</v>
      </c>
      <c r="EG181" s="7">
        <v>0.26229508200000001</v>
      </c>
      <c r="EH181" s="7">
        <v>0.26229508200000001</v>
      </c>
      <c r="EI181" s="7">
        <v>0.29508196720000002</v>
      </c>
      <c r="EJ181" s="7">
        <v>0.27868852459999999</v>
      </c>
      <c r="EK181" s="7">
        <v>0.37704918030000001</v>
      </c>
      <c r="EL181" s="7">
        <v>0.32786885249999997</v>
      </c>
      <c r="EM181" s="7">
        <v>0.50819672130000004</v>
      </c>
      <c r="EN181" s="7">
        <v>0.57377049179999995</v>
      </c>
      <c r="EO181" s="7">
        <v>0.57377049179999995</v>
      </c>
      <c r="EP181" s="7">
        <v>0.60655737700000001</v>
      </c>
      <c r="EQ181" s="7">
        <v>0.63934426229999997</v>
      </c>
      <c r="ER181" s="7">
        <v>0.50819672130000004</v>
      </c>
      <c r="ES181" s="7">
        <v>0.63934426229999997</v>
      </c>
      <c r="ET181" s="7">
        <v>0.50819672130000004</v>
      </c>
      <c r="EU181" s="7">
        <v>4.9180327900000001E-2</v>
      </c>
      <c r="EV181" s="7">
        <v>4.9180327900000001E-2</v>
      </c>
      <c r="EW181" s="7">
        <v>4.9180327900000001E-2</v>
      </c>
      <c r="EX181" s="7">
        <v>4.9180327900000001E-2</v>
      </c>
      <c r="EY181" s="7">
        <v>8.1967213100000005E-2</v>
      </c>
      <c r="EZ181" s="7">
        <v>4.9180327900000001E-2</v>
      </c>
      <c r="FA181" s="7">
        <v>6.5573770500000003E-2</v>
      </c>
      <c r="FB181" s="7">
        <v>4.9180327900000001E-2</v>
      </c>
      <c r="FC181" s="7">
        <v>6.5573770500000003E-2</v>
      </c>
      <c r="FD181" s="7">
        <v>2.8620689654999998</v>
      </c>
      <c r="FE181" s="7">
        <v>3.3793103447999999</v>
      </c>
      <c r="FF181" s="7">
        <v>3.4655172414000002</v>
      </c>
      <c r="FG181" s="7">
        <v>3.4655172414000002</v>
      </c>
      <c r="FH181" s="7">
        <v>3.5535714286000002</v>
      </c>
      <c r="FI181" s="7">
        <v>3.5862068965999998</v>
      </c>
      <c r="FJ181" s="7">
        <v>3.3333333333000001</v>
      </c>
      <c r="FK181" s="7">
        <v>3.6034482758999999</v>
      </c>
      <c r="FL181" s="7">
        <v>3.4736842105000001</v>
      </c>
      <c r="FM181" s="7">
        <v>1.6393442599999999E-2</v>
      </c>
      <c r="FN181" s="7">
        <v>0</v>
      </c>
      <c r="FO181" s="7">
        <v>0</v>
      </c>
      <c r="FP181" s="7">
        <v>3.2786885199999997E-2</v>
      </c>
      <c r="FQ181" s="7">
        <v>4.9180327900000001E-2</v>
      </c>
      <c r="FR181" s="7">
        <v>0</v>
      </c>
      <c r="FS181" s="7">
        <v>6.5573770500000003E-2</v>
      </c>
      <c r="FT181" s="7">
        <v>0.1967213115</v>
      </c>
      <c r="FU181" s="7">
        <v>0.18032786889999999</v>
      </c>
      <c r="FV181" s="7">
        <v>0.40983606560000002</v>
      </c>
      <c r="FW181" s="7">
        <v>4.9180327900000001E-2</v>
      </c>
      <c r="FX181" s="7">
        <v>0.55737704919999997</v>
      </c>
      <c r="FY181" s="7">
        <v>0.50819672130000004</v>
      </c>
      <c r="FZ181" s="7">
        <v>0.32786885249999997</v>
      </c>
      <c r="GA181" s="7">
        <v>0.16393442620000001</v>
      </c>
      <c r="GB181" s="7">
        <v>0.18032786889999999</v>
      </c>
      <c r="GC181" s="7">
        <v>0.26229508200000001</v>
      </c>
      <c r="GD181" s="7">
        <v>6.5573770500000003E-2</v>
      </c>
      <c r="GE181" s="7">
        <v>3.2786885199999997E-2</v>
      </c>
      <c r="GF181" s="7">
        <v>0.16393442620000001</v>
      </c>
      <c r="GG181" s="7">
        <v>6.5573770500000003E-2</v>
      </c>
      <c r="GH181" s="7">
        <v>0.1147540984</v>
      </c>
      <c r="GI181" s="7">
        <v>0.18032786889999999</v>
      </c>
      <c r="GJ181" s="7">
        <v>0.14754098360000001</v>
      </c>
      <c r="GK181" s="7">
        <v>0.16393442620000001</v>
      </c>
      <c r="GL181" s="7">
        <v>6.5573770500000003E-2</v>
      </c>
      <c r="GM181" s="7">
        <v>1.6393442599999999E-2</v>
      </c>
      <c r="GN181" s="7">
        <v>1.6393442599999999E-2</v>
      </c>
      <c r="GO181" s="7">
        <v>3.2786885199999997E-2</v>
      </c>
      <c r="GP181" s="7">
        <v>1.6393442599999999E-2</v>
      </c>
      <c r="GQ181" s="7">
        <v>9.8360655699999994E-2</v>
      </c>
      <c r="GR181" s="7">
        <v>1.6393442599999999E-2</v>
      </c>
      <c r="GS181" s="7">
        <v>0.3442622951</v>
      </c>
      <c r="GT181" s="7">
        <v>0.32786885249999997</v>
      </c>
      <c r="GU181" s="7">
        <v>0.3442622951</v>
      </c>
      <c r="GV181" s="7">
        <v>0.3442622951</v>
      </c>
      <c r="GW181" s="7">
        <v>0.37704918030000001</v>
      </c>
      <c r="GX181" s="7">
        <v>0.39344262299999999</v>
      </c>
      <c r="GY181" s="7">
        <v>0.3442622951</v>
      </c>
      <c r="GZ181" s="7">
        <v>0.47540983609999998</v>
      </c>
      <c r="HA181" s="7">
        <v>0.40983606560000002</v>
      </c>
      <c r="HB181" s="7">
        <v>0.40983606560000002</v>
      </c>
      <c r="HC181" s="7">
        <v>0.31147540979999999</v>
      </c>
      <c r="HD181" s="7">
        <v>0.44262295080000003</v>
      </c>
      <c r="HE181" s="7">
        <v>0.2131147541</v>
      </c>
      <c r="HF181" s="7">
        <v>9.8360655699999994E-2</v>
      </c>
      <c r="HG181" s="7">
        <v>0.1147540984</v>
      </c>
      <c r="HH181" s="7">
        <v>0.1147540984</v>
      </c>
      <c r="HI181" s="7">
        <v>9.8360655699999994E-2</v>
      </c>
      <c r="HJ181" s="7">
        <v>4.9180327900000001E-2</v>
      </c>
      <c r="HK181" s="7">
        <v>3.2786885199999997E-2</v>
      </c>
      <c r="HL181" s="7">
        <v>3.2786885199999997E-2</v>
      </c>
      <c r="HM181" s="7">
        <v>4.9180327900000001E-2</v>
      </c>
      <c r="HN181" s="7">
        <v>4.9180327900000001E-2</v>
      </c>
      <c r="HO181" s="7">
        <v>4.9180327900000001E-2</v>
      </c>
      <c r="HP181" s="7">
        <v>4.9180327900000001E-2</v>
      </c>
      <c r="HQ181" s="7">
        <v>4.9180327900000001E-2</v>
      </c>
      <c r="HR181" s="7">
        <v>4.9180327900000001E-2</v>
      </c>
      <c r="HS181" s="7">
        <v>4.9180327900000001E-2</v>
      </c>
      <c r="HT181" s="7">
        <v>6.5573770500000003E-2</v>
      </c>
      <c r="HU181" s="7">
        <v>6.5573770500000003E-2</v>
      </c>
      <c r="HV181" s="7">
        <v>4.9180327900000001E-2</v>
      </c>
      <c r="HW181" s="7">
        <v>3.2786885199999997E-2</v>
      </c>
      <c r="HX181" s="7">
        <v>3.2786885199999997E-2</v>
      </c>
      <c r="HY181" s="7">
        <v>8.1967213100000005E-2</v>
      </c>
      <c r="HZ181" s="7">
        <v>8.1967213100000005E-2</v>
      </c>
      <c r="IA181" s="7">
        <v>4.9180327900000001E-2</v>
      </c>
      <c r="IB181" s="7">
        <v>1.6393442599999999E-2</v>
      </c>
      <c r="IC181" s="7">
        <v>0.1147540984</v>
      </c>
      <c r="ID181" s="7">
        <v>0.13114754100000001</v>
      </c>
      <c r="IE181" s="7">
        <v>0.49180327870000001</v>
      </c>
      <c r="IF181" s="7">
        <v>0.29508196720000002</v>
      </c>
      <c r="IG181" s="7">
        <v>0.37704918030000001</v>
      </c>
      <c r="IH181" s="7">
        <v>0.3442622951</v>
      </c>
      <c r="II181" s="7">
        <v>0.39344262299999999</v>
      </c>
      <c r="IJ181" s="7">
        <v>0.59016393440000003</v>
      </c>
      <c r="IK181" s="7">
        <v>0.37704918030000001</v>
      </c>
      <c r="IL181" s="7">
        <v>0.37704918030000001</v>
      </c>
      <c r="IM181" s="7">
        <v>3.2786885199999997E-2</v>
      </c>
      <c r="IN181" s="7">
        <v>6.5573770500000003E-2</v>
      </c>
      <c r="IO181" s="7">
        <v>4.9180327900000001E-2</v>
      </c>
      <c r="IP181" s="7">
        <v>6.5573770500000003E-2</v>
      </c>
      <c r="IQ181" s="7">
        <v>3.2881355931999998</v>
      </c>
      <c r="IR181" s="7">
        <v>3.5438596490999998</v>
      </c>
      <c r="IS181" s="7">
        <v>3.1034482758999999</v>
      </c>
      <c r="IT181" s="7">
        <v>3.0877192982000001</v>
      </c>
      <c r="IU181" s="7" t="s">
        <v>1122</v>
      </c>
      <c r="IW181" s="7">
        <v>61</v>
      </c>
      <c r="IX181" s="7">
        <v>92</v>
      </c>
      <c r="IY181" s="7">
        <v>361</v>
      </c>
    </row>
    <row r="182" spans="1:259" x14ac:dyDescent="0.25">
      <c r="A182" s="7">
        <v>609741</v>
      </c>
      <c r="B182" s="7" t="s">
        <v>343</v>
      </c>
      <c r="D182" s="7" t="s">
        <v>75</v>
      </c>
      <c r="E182" s="7" t="s">
        <v>53</v>
      </c>
      <c r="M182" s="7" t="s">
        <v>50</v>
      </c>
      <c r="N182" s="7">
        <v>5.8309037899999999E-2</v>
      </c>
      <c r="O182" s="7">
        <v>1</v>
      </c>
      <c r="P182" s="7">
        <v>1</v>
      </c>
      <c r="Q182" s="7">
        <v>0</v>
      </c>
      <c r="R182" s="7">
        <v>0</v>
      </c>
      <c r="S182" s="7">
        <v>0</v>
      </c>
      <c r="T182" s="7">
        <v>1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1</v>
      </c>
      <c r="AL182" s="7">
        <v>0</v>
      </c>
      <c r="AM182" s="7">
        <v>0</v>
      </c>
      <c r="AN182" s="7">
        <v>0</v>
      </c>
      <c r="AO182" s="7">
        <v>0</v>
      </c>
      <c r="AP182" s="7">
        <v>1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1</v>
      </c>
      <c r="AY182" s="7">
        <v>1</v>
      </c>
      <c r="AZ182" s="7">
        <v>1</v>
      </c>
      <c r="BA182" s="7">
        <v>1</v>
      </c>
      <c r="BB182" s="7">
        <v>0</v>
      </c>
      <c r="BC182" s="7">
        <v>3</v>
      </c>
      <c r="BD182" s="7">
        <v>4</v>
      </c>
      <c r="BE182" s="7">
        <v>4</v>
      </c>
      <c r="BF182" s="7">
        <v>4</v>
      </c>
      <c r="BG182" s="7">
        <v>4</v>
      </c>
      <c r="BH182" s="7">
        <v>3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4</v>
      </c>
      <c r="CB182" s="7">
        <v>4</v>
      </c>
      <c r="CC182" s="7">
        <v>4</v>
      </c>
      <c r="CD182" s="7">
        <v>4</v>
      </c>
      <c r="CE182" s="7">
        <v>4</v>
      </c>
      <c r="CF182" s="7">
        <v>4</v>
      </c>
      <c r="CG182" s="7">
        <v>4</v>
      </c>
      <c r="CH182" s="7">
        <v>4</v>
      </c>
      <c r="CI182" s="7">
        <v>4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1</v>
      </c>
      <c r="DC182" s="7">
        <v>1</v>
      </c>
      <c r="DD182" s="7">
        <v>1</v>
      </c>
      <c r="DE182" s="7">
        <v>1</v>
      </c>
      <c r="DF182" s="7">
        <v>1</v>
      </c>
      <c r="DG182" s="7">
        <v>1</v>
      </c>
      <c r="DH182" s="7">
        <v>1</v>
      </c>
      <c r="DI182" s="7">
        <v>1</v>
      </c>
      <c r="DJ182" s="7">
        <v>1</v>
      </c>
      <c r="DK182" s="7">
        <v>0</v>
      </c>
      <c r="DL182" s="7">
        <v>0</v>
      </c>
      <c r="DM182" s="7">
        <v>0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  <c r="DS182" s="7">
        <v>0</v>
      </c>
      <c r="DT182" s="7">
        <v>0</v>
      </c>
      <c r="DU182" s="7">
        <v>0</v>
      </c>
      <c r="DV182" s="7">
        <v>0</v>
      </c>
      <c r="DW182" s="7">
        <v>0</v>
      </c>
      <c r="DX182" s="7">
        <v>0</v>
      </c>
      <c r="DY182" s="7">
        <v>0</v>
      </c>
      <c r="DZ182" s="7">
        <v>1</v>
      </c>
      <c r="EA182" s="7">
        <v>0</v>
      </c>
      <c r="EB182" s="7">
        <v>0</v>
      </c>
      <c r="EC182" s="7">
        <v>1</v>
      </c>
      <c r="ED182" s="7">
        <v>0</v>
      </c>
      <c r="EE182" s="7">
        <v>0</v>
      </c>
      <c r="EF182" s="7">
        <v>0</v>
      </c>
      <c r="EG182" s="7">
        <v>0</v>
      </c>
      <c r="EH182" s="7">
        <v>0</v>
      </c>
      <c r="EI182" s="7">
        <v>0</v>
      </c>
      <c r="EJ182" s="7">
        <v>0</v>
      </c>
      <c r="EK182" s="7">
        <v>0</v>
      </c>
      <c r="EL182" s="7">
        <v>0</v>
      </c>
      <c r="EM182" s="7">
        <v>1</v>
      </c>
      <c r="EN182" s="7">
        <v>1</v>
      </c>
      <c r="EO182" s="7">
        <v>1</v>
      </c>
      <c r="EP182" s="7">
        <v>1</v>
      </c>
      <c r="EQ182" s="7">
        <v>1</v>
      </c>
      <c r="ER182" s="7">
        <v>0</v>
      </c>
      <c r="ES182" s="7">
        <v>1</v>
      </c>
      <c r="ET182" s="7">
        <v>1</v>
      </c>
      <c r="EU182" s="7">
        <v>0</v>
      </c>
      <c r="EV182" s="7">
        <v>0</v>
      </c>
      <c r="EW182" s="7">
        <v>0</v>
      </c>
      <c r="EX182" s="7">
        <v>0</v>
      </c>
      <c r="EY182" s="7">
        <v>0</v>
      </c>
      <c r="EZ182" s="7">
        <v>0</v>
      </c>
      <c r="FA182" s="7">
        <v>0</v>
      </c>
      <c r="FB182" s="7">
        <v>0</v>
      </c>
      <c r="FC182" s="7">
        <v>0</v>
      </c>
      <c r="FD182" s="7">
        <v>3</v>
      </c>
      <c r="FE182" s="7">
        <v>4</v>
      </c>
      <c r="FF182" s="7">
        <v>4</v>
      </c>
      <c r="FG182" s="7">
        <v>4</v>
      </c>
      <c r="FH182" s="7">
        <v>4</v>
      </c>
      <c r="FI182" s="7">
        <v>4</v>
      </c>
      <c r="FJ182" s="7">
        <v>2</v>
      </c>
      <c r="FK182" s="7">
        <v>4</v>
      </c>
      <c r="FL182" s="7">
        <v>4</v>
      </c>
      <c r="FM182" s="7">
        <v>0</v>
      </c>
      <c r="FN182" s="7">
        <v>0</v>
      </c>
      <c r="FO182" s="7">
        <v>0</v>
      </c>
      <c r="FP182" s="7">
        <v>0</v>
      </c>
      <c r="FQ182" s="7">
        <v>0</v>
      </c>
      <c r="FR182" s="7">
        <v>0</v>
      </c>
      <c r="FS182" s="7">
        <v>0</v>
      </c>
      <c r="FT182" s="7">
        <v>0</v>
      </c>
      <c r="FU182" s="7">
        <v>0</v>
      </c>
      <c r="FV182" s="7">
        <v>1</v>
      </c>
      <c r="FW182" s="7">
        <v>0</v>
      </c>
      <c r="FX182" s="7">
        <v>0</v>
      </c>
      <c r="FY182" s="7">
        <v>1</v>
      </c>
      <c r="FZ182" s="7">
        <v>0</v>
      </c>
      <c r="GA182" s="7">
        <v>1</v>
      </c>
      <c r="GB182" s="7">
        <v>0</v>
      </c>
      <c r="GC182" s="7">
        <v>0</v>
      </c>
      <c r="GD182" s="7">
        <v>0</v>
      </c>
      <c r="GE182" s="7">
        <v>0</v>
      </c>
      <c r="GF182" s="7">
        <v>0</v>
      </c>
      <c r="GG182" s="7">
        <v>0</v>
      </c>
      <c r="GH182" s="7">
        <v>0</v>
      </c>
      <c r="GI182" s="7">
        <v>1</v>
      </c>
      <c r="GJ182" s="7">
        <v>0</v>
      </c>
      <c r="GK182" s="7">
        <v>0</v>
      </c>
      <c r="GL182" s="7">
        <v>0</v>
      </c>
      <c r="GM182" s="7">
        <v>0</v>
      </c>
      <c r="GN182" s="7">
        <v>0</v>
      </c>
      <c r="GO182" s="7">
        <v>0</v>
      </c>
      <c r="GP182" s="7">
        <v>0</v>
      </c>
      <c r="GQ182" s="7">
        <v>0</v>
      </c>
      <c r="GR182" s="7">
        <v>0</v>
      </c>
      <c r="GS182" s="7">
        <v>1</v>
      </c>
      <c r="GT182" s="7">
        <v>1</v>
      </c>
      <c r="GU182" s="7">
        <v>0</v>
      </c>
      <c r="GV182" s="7">
        <v>1</v>
      </c>
      <c r="GW182" s="7">
        <v>0</v>
      </c>
      <c r="GX182" s="7">
        <v>1</v>
      </c>
      <c r="GY182" s="7">
        <v>0</v>
      </c>
      <c r="GZ182" s="7">
        <v>0</v>
      </c>
      <c r="HA182" s="7">
        <v>0</v>
      </c>
      <c r="HB182" s="7">
        <v>0</v>
      </c>
      <c r="HC182" s="7">
        <v>0</v>
      </c>
      <c r="HD182" s="7">
        <v>0</v>
      </c>
      <c r="HE182" s="7">
        <v>0</v>
      </c>
      <c r="HF182" s="7">
        <v>0</v>
      </c>
      <c r="HG182" s="7">
        <v>1</v>
      </c>
      <c r="HH182" s="7">
        <v>0</v>
      </c>
      <c r="HI182" s="7">
        <v>1</v>
      </c>
      <c r="HJ182" s="7">
        <v>0</v>
      </c>
      <c r="HK182" s="7">
        <v>0</v>
      </c>
      <c r="HL182" s="7">
        <v>0</v>
      </c>
      <c r="HM182" s="7">
        <v>0</v>
      </c>
      <c r="HN182" s="7">
        <v>0</v>
      </c>
      <c r="HO182" s="7">
        <v>0</v>
      </c>
      <c r="HP182" s="7">
        <v>0</v>
      </c>
      <c r="HQ182" s="7">
        <v>0</v>
      </c>
      <c r="HR182" s="7">
        <v>0</v>
      </c>
      <c r="HS182" s="7">
        <v>0</v>
      </c>
      <c r="HT182" s="7">
        <v>0</v>
      </c>
      <c r="HU182" s="7">
        <v>0</v>
      </c>
      <c r="HV182" s="7">
        <v>0</v>
      </c>
      <c r="HW182" s="7">
        <v>0</v>
      </c>
      <c r="HX182" s="7">
        <v>0</v>
      </c>
      <c r="HY182" s="7">
        <v>0</v>
      </c>
      <c r="HZ182" s="7">
        <v>0</v>
      </c>
      <c r="IA182" s="7">
        <v>0</v>
      </c>
      <c r="IB182" s="7">
        <v>0</v>
      </c>
      <c r="IC182" s="7">
        <v>0</v>
      </c>
      <c r="ID182" s="7">
        <v>0</v>
      </c>
      <c r="IE182" s="7">
        <v>0</v>
      </c>
      <c r="IF182" s="7">
        <v>0</v>
      </c>
      <c r="IG182" s="7">
        <v>0</v>
      </c>
      <c r="IH182" s="7">
        <v>0</v>
      </c>
      <c r="II182" s="7">
        <v>1</v>
      </c>
      <c r="IJ182" s="7">
        <v>1</v>
      </c>
      <c r="IK182" s="7">
        <v>1</v>
      </c>
      <c r="IL182" s="7">
        <v>1</v>
      </c>
      <c r="IM182" s="7">
        <v>0</v>
      </c>
      <c r="IN182" s="7">
        <v>0</v>
      </c>
      <c r="IO182" s="7">
        <v>0</v>
      </c>
      <c r="IP182" s="7">
        <v>0</v>
      </c>
      <c r="IQ182" s="7">
        <v>4</v>
      </c>
      <c r="IR182" s="7">
        <v>4</v>
      </c>
      <c r="IS182" s="7">
        <v>4</v>
      </c>
      <c r="IT182" s="7">
        <v>4</v>
      </c>
      <c r="IU182" s="7" t="s">
        <v>1123</v>
      </c>
      <c r="IW182" s="7">
        <v>1</v>
      </c>
      <c r="IX182" s="7">
        <v>1</v>
      </c>
      <c r="IY182" s="7">
        <v>1715</v>
      </c>
    </row>
    <row r="183" spans="1:259" x14ac:dyDescent="0.25">
      <c r="A183" s="7">
        <v>609744</v>
      </c>
      <c r="B183" s="7" t="s">
        <v>497</v>
      </c>
      <c r="C183" s="7" t="s">
        <v>50</v>
      </c>
      <c r="D183" s="7" t="s">
        <v>61</v>
      </c>
      <c r="E183" s="154">
        <v>0.68</v>
      </c>
      <c r="F183" s="7">
        <v>99</v>
      </c>
      <c r="G183" s="7" t="s">
        <v>70</v>
      </c>
      <c r="H183" s="7">
        <v>99</v>
      </c>
      <c r="I183" s="7" t="s">
        <v>70</v>
      </c>
      <c r="J183" s="7">
        <v>89</v>
      </c>
      <c r="K183" s="7" t="s">
        <v>70</v>
      </c>
      <c r="L183" s="7">
        <v>9.67</v>
      </c>
      <c r="M183" s="7" t="s">
        <v>50</v>
      </c>
      <c r="N183" s="7">
        <v>68.115942028999996</v>
      </c>
      <c r="O183" s="7">
        <v>118</v>
      </c>
      <c r="P183" s="7">
        <v>118</v>
      </c>
      <c r="Q183" s="7">
        <v>26</v>
      </c>
      <c r="R183" s="7">
        <v>19</v>
      </c>
      <c r="S183" s="7">
        <v>6</v>
      </c>
      <c r="T183" s="7">
        <v>55</v>
      </c>
      <c r="U183" s="7">
        <v>0</v>
      </c>
      <c r="V183" s="7">
        <v>0</v>
      </c>
      <c r="W183" s="7">
        <v>3</v>
      </c>
      <c r="X183" s="7">
        <v>6</v>
      </c>
      <c r="Y183" s="7">
        <v>8.4745762999999998E-3</v>
      </c>
      <c r="Z183" s="7">
        <v>0</v>
      </c>
      <c r="AA183" s="7">
        <v>8.4745762999999998E-3</v>
      </c>
      <c r="AB183" s="7">
        <v>0</v>
      </c>
      <c r="AC183" s="7">
        <v>0</v>
      </c>
      <c r="AD183" s="7">
        <v>3.3898305099999998E-2</v>
      </c>
      <c r="AE183" s="7">
        <v>1.6949152499999998E-2</v>
      </c>
      <c r="AF183" s="7">
        <v>1.6949152499999998E-2</v>
      </c>
      <c r="AG183" s="7">
        <v>1.6949152499999998E-2</v>
      </c>
      <c r="AH183" s="7">
        <v>8.4745762999999998E-3</v>
      </c>
      <c r="AI183" s="7">
        <v>4.23728814E-2</v>
      </c>
      <c r="AJ183" s="7">
        <v>5.08474576E-2</v>
      </c>
      <c r="AK183" s="7">
        <v>0.1186440678</v>
      </c>
      <c r="AL183" s="7">
        <v>0.10169491529999999</v>
      </c>
      <c r="AM183" s="7">
        <v>0.1525423729</v>
      </c>
      <c r="AN183" s="7">
        <v>0.11016949149999999</v>
      </c>
      <c r="AO183" s="7">
        <v>0.2203389831</v>
      </c>
      <c r="AP183" s="7">
        <v>0.2288135593</v>
      </c>
      <c r="AQ183" s="7">
        <v>0</v>
      </c>
      <c r="AR183" s="7">
        <v>8.4745762999999998E-3</v>
      </c>
      <c r="AS183" s="7">
        <v>3.3898305099999998E-2</v>
      </c>
      <c r="AT183" s="7">
        <v>8.4745762999999998E-3</v>
      </c>
      <c r="AU183" s="7">
        <v>2.54237288E-2</v>
      </c>
      <c r="AV183" s="7">
        <v>2.54237288E-2</v>
      </c>
      <c r="AW183" s="7">
        <v>0.85593220339999998</v>
      </c>
      <c r="AX183" s="7">
        <v>0.87288135590000004</v>
      </c>
      <c r="AY183" s="7">
        <v>0.78813559320000004</v>
      </c>
      <c r="AZ183" s="7">
        <v>0.87288135590000004</v>
      </c>
      <c r="BA183" s="7">
        <v>0.71186440679999996</v>
      </c>
      <c r="BB183" s="7">
        <v>0.66101694919999998</v>
      </c>
      <c r="BC183" s="7">
        <v>3.8220338983</v>
      </c>
      <c r="BD183" s="7">
        <v>3.8632478631999998</v>
      </c>
      <c r="BE183" s="7">
        <v>3.7807017543999999</v>
      </c>
      <c r="BF183" s="7">
        <v>3.8717948718000001</v>
      </c>
      <c r="BG183" s="7">
        <v>3.6869565217</v>
      </c>
      <c r="BH183" s="7">
        <v>3.5565217390999999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8.4745762999999998E-3</v>
      </c>
      <c r="BS183" s="7">
        <v>0</v>
      </c>
      <c r="BT183" s="7">
        <v>0</v>
      </c>
      <c r="BU183" s="7">
        <v>0</v>
      </c>
      <c r="BV183" s="7">
        <v>0</v>
      </c>
      <c r="BW183" s="7">
        <v>1.6949152499999998E-2</v>
      </c>
      <c r="BX183" s="7">
        <v>2.54237288E-2</v>
      </c>
      <c r="BY183" s="7">
        <v>5.08474576E-2</v>
      </c>
      <c r="BZ183" s="7">
        <v>1.6949152499999998E-2</v>
      </c>
      <c r="CA183" s="7">
        <v>3.8974358973999998</v>
      </c>
      <c r="CB183" s="7">
        <v>3.8813559322</v>
      </c>
      <c r="CC183" s="7">
        <v>3.8793103447999999</v>
      </c>
      <c r="CD183" s="7">
        <v>3.8461538462</v>
      </c>
      <c r="CE183" s="7">
        <v>3.8389830508</v>
      </c>
      <c r="CF183" s="7">
        <v>3.7521367521000002</v>
      </c>
      <c r="CG183" s="7">
        <v>3.7672413793000001</v>
      </c>
      <c r="CH183" s="7">
        <v>3.6923076923</v>
      </c>
      <c r="CI183" s="7">
        <v>3.7586206896999999</v>
      </c>
      <c r="CJ183" s="7">
        <v>8.4745762700000005E-2</v>
      </c>
      <c r="CK183" s="7">
        <v>0.1186440678</v>
      </c>
      <c r="CL183" s="7">
        <v>0.1186440678</v>
      </c>
      <c r="CM183" s="7">
        <v>0.1525423729</v>
      </c>
      <c r="CN183" s="7">
        <v>0.16101694920000001</v>
      </c>
      <c r="CO183" s="7">
        <v>0.21186440679999999</v>
      </c>
      <c r="CP183" s="7">
        <v>0.17796610169999999</v>
      </c>
      <c r="CQ183" s="7">
        <v>0.20338983050000001</v>
      </c>
      <c r="CR183" s="7">
        <v>0.20338983050000001</v>
      </c>
      <c r="CS183" s="7">
        <v>8.4745762999999998E-3</v>
      </c>
      <c r="CT183" s="7">
        <v>0</v>
      </c>
      <c r="CU183" s="7">
        <v>1.6949152499999998E-2</v>
      </c>
      <c r="CV183" s="7">
        <v>8.4745762999999998E-3</v>
      </c>
      <c r="CW183" s="7">
        <v>0</v>
      </c>
      <c r="CX183" s="7">
        <v>8.4745762999999998E-3</v>
      </c>
      <c r="CY183" s="7">
        <v>1.6949152499999998E-2</v>
      </c>
      <c r="CZ183" s="7">
        <v>8.4745762999999998E-3</v>
      </c>
      <c r="DA183" s="7">
        <v>1.6949152499999998E-2</v>
      </c>
      <c r="DB183" s="7">
        <v>0.89830508470000003</v>
      </c>
      <c r="DC183" s="7">
        <v>0.88135593219999997</v>
      </c>
      <c r="DD183" s="7">
        <v>0.86440677970000002</v>
      </c>
      <c r="DE183" s="7">
        <v>0.83898305080000002</v>
      </c>
      <c r="DF183" s="7">
        <v>0.83898305080000002</v>
      </c>
      <c r="DG183" s="7">
        <v>0.76271186440000005</v>
      </c>
      <c r="DH183" s="7">
        <v>0.7796610169</v>
      </c>
      <c r="DI183" s="7">
        <v>0.73728813559999995</v>
      </c>
      <c r="DJ183" s="7">
        <v>0.76271186440000005</v>
      </c>
      <c r="DK183" s="7">
        <v>0.1186440678</v>
      </c>
      <c r="DL183" s="7">
        <v>0</v>
      </c>
      <c r="DM183" s="7">
        <v>0</v>
      </c>
      <c r="DN183" s="7">
        <v>0</v>
      </c>
      <c r="DO183" s="7">
        <v>0</v>
      </c>
      <c r="DP183" s="7">
        <v>8.4745762999999998E-3</v>
      </c>
      <c r="DQ183" s="7">
        <v>8.4745762999999998E-3</v>
      </c>
      <c r="DR183" s="7">
        <v>0</v>
      </c>
      <c r="DS183" s="7">
        <v>0</v>
      </c>
      <c r="DT183" s="7">
        <v>2.54237288E-2</v>
      </c>
      <c r="DU183" s="7">
        <v>8.4745762999999998E-3</v>
      </c>
      <c r="DV183" s="7">
        <v>8.4745762999999998E-3</v>
      </c>
      <c r="DW183" s="7">
        <v>8.4745762999999998E-3</v>
      </c>
      <c r="DX183" s="7">
        <v>8.4745762999999998E-3</v>
      </c>
      <c r="DY183" s="7">
        <v>8.4745762999999998E-3</v>
      </c>
      <c r="DZ183" s="7">
        <v>8.4745762999999998E-3</v>
      </c>
      <c r="EA183" s="7">
        <v>8.4745762999999998E-3</v>
      </c>
      <c r="EB183" s="7">
        <v>8.4745762999999998E-3</v>
      </c>
      <c r="EC183" s="7">
        <v>0.17796610169999999</v>
      </c>
      <c r="ED183" s="7">
        <v>0.17796610169999999</v>
      </c>
      <c r="EE183" s="7">
        <v>0.12711864410000001</v>
      </c>
      <c r="EF183" s="7">
        <v>0.1525423729</v>
      </c>
      <c r="EG183" s="7">
        <v>0.10169491529999999</v>
      </c>
      <c r="EH183" s="7">
        <v>0.186440678</v>
      </c>
      <c r="EI183" s="7">
        <v>0.26271186439999999</v>
      </c>
      <c r="EJ183" s="7">
        <v>0.16949152540000001</v>
      </c>
      <c r="EK183" s="7">
        <v>0.1949152542</v>
      </c>
      <c r="EL183" s="7">
        <v>0.64406779660000002</v>
      </c>
      <c r="EM183" s="7">
        <v>0.79661016949999996</v>
      </c>
      <c r="EN183" s="7">
        <v>0.84745762710000005</v>
      </c>
      <c r="EO183" s="7">
        <v>0.82203389829999995</v>
      </c>
      <c r="EP183" s="7">
        <v>0.86440677970000002</v>
      </c>
      <c r="EQ183" s="7">
        <v>0.74576271189999999</v>
      </c>
      <c r="ER183" s="7">
        <v>0.66101694919999998</v>
      </c>
      <c r="ES183" s="7">
        <v>0.79661016949999996</v>
      </c>
      <c r="ET183" s="7">
        <v>0.75423728810000001</v>
      </c>
      <c r="EU183" s="7">
        <v>3.3898305099999998E-2</v>
      </c>
      <c r="EV183" s="7">
        <v>1.6949152499999998E-2</v>
      </c>
      <c r="EW183" s="7">
        <v>1.6949152499999998E-2</v>
      </c>
      <c r="EX183" s="7">
        <v>1.6949152499999998E-2</v>
      </c>
      <c r="EY183" s="7">
        <v>2.54237288E-2</v>
      </c>
      <c r="EZ183" s="7">
        <v>5.08474576E-2</v>
      </c>
      <c r="FA183" s="7">
        <v>5.9322033900000001E-2</v>
      </c>
      <c r="FB183" s="7">
        <v>2.54237288E-2</v>
      </c>
      <c r="FC183" s="7">
        <v>4.23728814E-2</v>
      </c>
      <c r="FD183" s="7">
        <v>3.3947368420999999</v>
      </c>
      <c r="FE183" s="7">
        <v>3.8017241379</v>
      </c>
      <c r="FF183" s="7">
        <v>3.8534482758999999</v>
      </c>
      <c r="FG183" s="7">
        <v>3.8275862069</v>
      </c>
      <c r="FH183" s="7">
        <v>3.8782608696</v>
      </c>
      <c r="FI183" s="7">
        <v>3.7589285713999998</v>
      </c>
      <c r="FJ183" s="7">
        <v>3.6756756757</v>
      </c>
      <c r="FK183" s="7">
        <v>3.8086956521999999</v>
      </c>
      <c r="FL183" s="7">
        <v>3.7787610619000001</v>
      </c>
      <c r="FM183" s="7">
        <v>0</v>
      </c>
      <c r="FN183" s="7">
        <v>0</v>
      </c>
      <c r="FO183" s="7">
        <v>0</v>
      </c>
      <c r="FP183" s="7">
        <v>0</v>
      </c>
      <c r="FQ183" s="7">
        <v>8.4745762999999998E-3</v>
      </c>
      <c r="FR183" s="7">
        <v>0</v>
      </c>
      <c r="FS183" s="7">
        <v>1.6949152499999998E-2</v>
      </c>
      <c r="FT183" s="7">
        <v>4.23728814E-2</v>
      </c>
      <c r="FU183" s="7">
        <v>0.13559322030000001</v>
      </c>
      <c r="FV183" s="7">
        <v>0.75423728810000001</v>
      </c>
      <c r="FW183" s="7">
        <v>4.23728814E-2</v>
      </c>
      <c r="FX183" s="7">
        <v>0.44915254240000002</v>
      </c>
      <c r="FY183" s="7">
        <v>0.4152542373</v>
      </c>
      <c r="FZ183" s="7">
        <v>0.186440678</v>
      </c>
      <c r="GA183" s="7">
        <v>0.1525423729</v>
      </c>
      <c r="GB183" s="7">
        <v>0.16101694920000001</v>
      </c>
      <c r="GC183" s="7">
        <v>0.186440678</v>
      </c>
      <c r="GD183" s="7">
        <v>2.54237288E-2</v>
      </c>
      <c r="GE183" s="7">
        <v>6.7796610199999996E-2</v>
      </c>
      <c r="GF183" s="7">
        <v>0.186440678</v>
      </c>
      <c r="GG183" s="7">
        <v>0.16949152540000001</v>
      </c>
      <c r="GH183" s="7">
        <v>0.1949152542</v>
      </c>
      <c r="GI183" s="7">
        <v>0.3050847458</v>
      </c>
      <c r="GJ183" s="7">
        <v>0.20338983050000001</v>
      </c>
      <c r="GK183" s="7">
        <v>0.16101694920000001</v>
      </c>
      <c r="GL183" s="7">
        <v>0.13559322030000001</v>
      </c>
      <c r="GM183" s="7">
        <v>0</v>
      </c>
      <c r="GN183" s="7">
        <v>0</v>
      </c>
      <c r="GO183" s="7">
        <v>1.6949152499999998E-2</v>
      </c>
      <c r="GP183" s="7">
        <v>0</v>
      </c>
      <c r="GQ183" s="7">
        <v>2.54237288E-2</v>
      </c>
      <c r="GR183" s="7">
        <v>1.6949152499999998E-2</v>
      </c>
      <c r="GS183" s="7">
        <v>0.2203389831</v>
      </c>
      <c r="GT183" s="7">
        <v>0.23728813560000001</v>
      </c>
      <c r="GU183" s="7">
        <v>0.20338983050000001</v>
      </c>
      <c r="GV183" s="7">
        <v>0.16949152540000001</v>
      </c>
      <c r="GW183" s="7">
        <v>0.20338983050000001</v>
      </c>
      <c r="GX183" s="7">
        <v>0.16949152540000001</v>
      </c>
      <c r="GY183" s="7">
        <v>0.71186440679999996</v>
      </c>
      <c r="GZ183" s="7">
        <v>0.63559322029999998</v>
      </c>
      <c r="HA183" s="7">
        <v>0.52542372879999999</v>
      </c>
      <c r="HB183" s="7">
        <v>0.74576271189999999</v>
      </c>
      <c r="HC183" s="7">
        <v>0.61864406780000003</v>
      </c>
      <c r="HD183" s="7">
        <v>0.75423728810000001</v>
      </c>
      <c r="HE183" s="7">
        <v>2.54237288E-2</v>
      </c>
      <c r="HF183" s="7">
        <v>6.7796610199999996E-2</v>
      </c>
      <c r="HG183" s="7">
        <v>0.12711864410000001</v>
      </c>
      <c r="HH183" s="7">
        <v>2.54237288E-2</v>
      </c>
      <c r="HI183" s="7">
        <v>5.08474576E-2</v>
      </c>
      <c r="HJ183" s="7">
        <v>0</v>
      </c>
      <c r="HK183" s="7">
        <v>2.54237288E-2</v>
      </c>
      <c r="HL183" s="7">
        <v>3.3898305099999998E-2</v>
      </c>
      <c r="HM183" s="7">
        <v>7.6271186399999996E-2</v>
      </c>
      <c r="HN183" s="7">
        <v>2.54237288E-2</v>
      </c>
      <c r="HO183" s="7">
        <v>5.9322033900000001E-2</v>
      </c>
      <c r="HP183" s="7">
        <v>2.54237288E-2</v>
      </c>
      <c r="HQ183" s="7">
        <v>1.6949152499999998E-2</v>
      </c>
      <c r="HR183" s="7">
        <v>2.54237288E-2</v>
      </c>
      <c r="HS183" s="7">
        <v>5.08474576E-2</v>
      </c>
      <c r="HT183" s="7">
        <v>3.3898305099999998E-2</v>
      </c>
      <c r="HU183" s="7">
        <v>4.23728814E-2</v>
      </c>
      <c r="HV183" s="7">
        <v>3.3898305099999998E-2</v>
      </c>
      <c r="HW183" s="7">
        <v>8.4745762999999998E-3</v>
      </c>
      <c r="HX183" s="7">
        <v>0</v>
      </c>
      <c r="HY183" s="7">
        <v>1.6949152499999998E-2</v>
      </c>
      <c r="HZ183" s="7">
        <v>2.54237288E-2</v>
      </c>
      <c r="IA183" s="7">
        <v>8.4745762999999998E-3</v>
      </c>
      <c r="IB183" s="7">
        <v>8.4745762999999998E-3</v>
      </c>
      <c r="IC183" s="7">
        <v>6.7796610199999996E-2</v>
      </c>
      <c r="ID183" s="7">
        <v>8.4745762700000005E-2</v>
      </c>
      <c r="IE183" s="7">
        <v>0.26271186439999999</v>
      </c>
      <c r="IF183" s="7">
        <v>0.1525423729</v>
      </c>
      <c r="IG183" s="7">
        <v>0.23728813560000001</v>
      </c>
      <c r="IH183" s="7">
        <v>0.3050847458</v>
      </c>
      <c r="II183" s="7">
        <v>0.64406779660000002</v>
      </c>
      <c r="IJ183" s="7">
        <v>0.78813559320000004</v>
      </c>
      <c r="IK183" s="7">
        <v>0.61016949149999999</v>
      </c>
      <c r="IL183" s="7">
        <v>0.52542372879999999</v>
      </c>
      <c r="IM183" s="7">
        <v>7.6271186399999996E-2</v>
      </c>
      <c r="IN183" s="7">
        <v>5.08474576E-2</v>
      </c>
      <c r="IO183" s="7">
        <v>6.7796610199999996E-2</v>
      </c>
      <c r="IP183" s="7">
        <v>5.9322033900000001E-2</v>
      </c>
      <c r="IQ183" s="7">
        <v>3.6697247705999998</v>
      </c>
      <c r="IR183" s="7">
        <v>3.8214285713999998</v>
      </c>
      <c r="IS183" s="7">
        <v>3.5454545455000002</v>
      </c>
      <c r="IT183" s="7">
        <v>3.4144144143999999</v>
      </c>
      <c r="IU183" s="7" t="s">
        <v>1124</v>
      </c>
      <c r="IV183" s="7">
        <v>68</v>
      </c>
      <c r="IW183" s="7">
        <v>118</v>
      </c>
      <c r="IX183" s="7">
        <v>141</v>
      </c>
      <c r="IY183" s="7">
        <v>207</v>
      </c>
    </row>
    <row r="184" spans="1:259" x14ac:dyDescent="0.25">
      <c r="A184" s="7">
        <v>609745</v>
      </c>
      <c r="B184" s="7" t="s">
        <v>610</v>
      </c>
      <c r="C184" s="7" t="s">
        <v>50</v>
      </c>
      <c r="D184" s="7" t="s">
        <v>55</v>
      </c>
      <c r="E184" s="154">
        <v>0.48</v>
      </c>
      <c r="F184" s="7">
        <v>75</v>
      </c>
      <c r="G184" s="7" t="s">
        <v>47</v>
      </c>
      <c r="H184" s="7">
        <v>78</v>
      </c>
      <c r="I184" s="7" t="s">
        <v>47</v>
      </c>
      <c r="J184" s="7">
        <v>82</v>
      </c>
      <c r="K184" s="7" t="s">
        <v>70</v>
      </c>
      <c r="L184" s="7">
        <v>9.2899999999999991</v>
      </c>
      <c r="M184" s="7" t="s">
        <v>50</v>
      </c>
      <c r="N184" s="7">
        <v>48.484848485000001</v>
      </c>
      <c r="O184" s="7">
        <v>103</v>
      </c>
      <c r="P184" s="7">
        <v>103</v>
      </c>
      <c r="Q184" s="7">
        <v>5</v>
      </c>
      <c r="R184" s="7">
        <v>56</v>
      </c>
      <c r="S184" s="7">
        <v>0</v>
      </c>
      <c r="T184" s="7">
        <v>36</v>
      </c>
      <c r="U184" s="7">
        <v>0</v>
      </c>
      <c r="V184" s="7">
        <v>0</v>
      </c>
      <c r="W184" s="7">
        <v>0</v>
      </c>
      <c r="X184" s="7">
        <v>3</v>
      </c>
      <c r="Y184" s="7">
        <v>0</v>
      </c>
      <c r="Z184" s="7">
        <v>0</v>
      </c>
      <c r="AA184" s="7">
        <v>9.7087379000000001E-3</v>
      </c>
      <c r="AB184" s="7">
        <v>0</v>
      </c>
      <c r="AC184" s="7">
        <v>1.9417475699999999E-2</v>
      </c>
      <c r="AD184" s="7">
        <v>6.7961165000000004E-2</v>
      </c>
      <c r="AE184" s="7">
        <v>2.9126213599999999E-2</v>
      </c>
      <c r="AF184" s="7">
        <v>2.9126213599999999E-2</v>
      </c>
      <c r="AG184" s="7">
        <v>1.9417475699999999E-2</v>
      </c>
      <c r="AH184" s="7">
        <v>2.9126213599999999E-2</v>
      </c>
      <c r="AI184" s="7">
        <v>0.1262135922</v>
      </c>
      <c r="AJ184" s="7">
        <v>0.1067961165</v>
      </c>
      <c r="AK184" s="7">
        <v>0.25242718450000001</v>
      </c>
      <c r="AL184" s="7">
        <v>0.22330097090000001</v>
      </c>
      <c r="AM184" s="7">
        <v>0.27184466019999998</v>
      </c>
      <c r="AN184" s="7">
        <v>0.17475728160000001</v>
      </c>
      <c r="AO184" s="7">
        <v>0.2912621359</v>
      </c>
      <c r="AP184" s="7">
        <v>0.3203883495</v>
      </c>
      <c r="AQ184" s="7">
        <v>9.7087379000000001E-3</v>
      </c>
      <c r="AR184" s="7">
        <v>9.7087379000000001E-3</v>
      </c>
      <c r="AS184" s="7">
        <v>9.7087379000000001E-3</v>
      </c>
      <c r="AT184" s="7">
        <v>1.9417475699999999E-2</v>
      </c>
      <c r="AU184" s="7">
        <v>9.7087379000000001E-3</v>
      </c>
      <c r="AV184" s="7">
        <v>2.9126213599999999E-2</v>
      </c>
      <c r="AW184" s="7">
        <v>0.70873786409999995</v>
      </c>
      <c r="AX184" s="7">
        <v>0.73786407769999995</v>
      </c>
      <c r="AY184" s="7">
        <v>0.68932038829999998</v>
      </c>
      <c r="AZ184" s="7">
        <v>0.77669902909999999</v>
      </c>
      <c r="BA184" s="7">
        <v>0.5533980583</v>
      </c>
      <c r="BB184" s="7">
        <v>0.47572815530000001</v>
      </c>
      <c r="BC184" s="7">
        <v>3.6862745098</v>
      </c>
      <c r="BD184" s="7">
        <v>3.7156862744999999</v>
      </c>
      <c r="BE184" s="7">
        <v>3.6568627451000002</v>
      </c>
      <c r="BF184" s="7">
        <v>3.7623762375999998</v>
      </c>
      <c r="BG184" s="7">
        <v>3.3921568626999998</v>
      </c>
      <c r="BH184" s="7">
        <v>3.24</v>
      </c>
      <c r="BI184" s="7">
        <v>9.7087379000000001E-3</v>
      </c>
      <c r="BJ184" s="7">
        <v>0</v>
      </c>
      <c r="BK184" s="7">
        <v>0</v>
      </c>
      <c r="BL184" s="7">
        <v>0</v>
      </c>
      <c r="BM184" s="7">
        <v>0</v>
      </c>
      <c r="BN184" s="7">
        <v>9.7087379000000001E-3</v>
      </c>
      <c r="BO184" s="7">
        <v>1.9417475699999999E-2</v>
      </c>
      <c r="BP184" s="7">
        <v>6.7961165000000004E-2</v>
      </c>
      <c r="BQ184" s="7">
        <v>2.9126213599999999E-2</v>
      </c>
      <c r="BR184" s="7">
        <v>9.7087379000000001E-3</v>
      </c>
      <c r="BS184" s="7">
        <v>9.7087379000000001E-3</v>
      </c>
      <c r="BT184" s="7">
        <v>2.9126213599999999E-2</v>
      </c>
      <c r="BU184" s="7">
        <v>2.9126213599999999E-2</v>
      </c>
      <c r="BV184" s="7">
        <v>2.9126213599999999E-2</v>
      </c>
      <c r="BW184" s="7">
        <v>2.9126213599999999E-2</v>
      </c>
      <c r="BX184" s="7">
        <v>3.8834951499999999E-2</v>
      </c>
      <c r="BY184" s="7">
        <v>4.8543689299999998E-2</v>
      </c>
      <c r="BZ184" s="7">
        <v>8.7378640800000004E-2</v>
      </c>
      <c r="CA184" s="7">
        <v>3.7549019607999998</v>
      </c>
      <c r="CB184" s="7">
        <v>3.7647058823999999</v>
      </c>
      <c r="CC184" s="7">
        <v>3.7575757576000002</v>
      </c>
      <c r="CD184" s="7">
        <v>3.7227722771999998</v>
      </c>
      <c r="CE184" s="7">
        <v>3.7425742573999998</v>
      </c>
      <c r="CF184" s="7">
        <v>3.6666666666999999</v>
      </c>
      <c r="CG184" s="7">
        <v>3.54</v>
      </c>
      <c r="CH184" s="7">
        <v>3.3564356435999998</v>
      </c>
      <c r="CI184" s="7">
        <v>3.4215686275000001</v>
      </c>
      <c r="CJ184" s="7">
        <v>0.1941747573</v>
      </c>
      <c r="CK184" s="7">
        <v>0.21359223299999999</v>
      </c>
      <c r="CL184" s="7">
        <v>0.17475728160000001</v>
      </c>
      <c r="CM184" s="7">
        <v>0.21359223299999999</v>
      </c>
      <c r="CN184" s="7">
        <v>0.1941747573</v>
      </c>
      <c r="CO184" s="7">
        <v>0.23300970870000001</v>
      </c>
      <c r="CP184" s="7">
        <v>0.31067961170000002</v>
      </c>
      <c r="CQ184" s="7">
        <v>0.33009708739999999</v>
      </c>
      <c r="CR184" s="7">
        <v>0.31067961170000002</v>
      </c>
      <c r="CS184" s="7">
        <v>9.7087379000000001E-3</v>
      </c>
      <c r="CT184" s="7">
        <v>9.7087379000000001E-3</v>
      </c>
      <c r="CU184" s="7">
        <v>3.8834951499999999E-2</v>
      </c>
      <c r="CV184" s="7">
        <v>1.9417475699999999E-2</v>
      </c>
      <c r="CW184" s="7">
        <v>1.9417475699999999E-2</v>
      </c>
      <c r="CX184" s="7">
        <v>3.8834951499999999E-2</v>
      </c>
      <c r="CY184" s="7">
        <v>2.9126213599999999E-2</v>
      </c>
      <c r="CZ184" s="7">
        <v>1.9417475699999999E-2</v>
      </c>
      <c r="DA184" s="7">
        <v>9.7087379000000001E-3</v>
      </c>
      <c r="DB184" s="7">
        <v>0.77669902909999999</v>
      </c>
      <c r="DC184" s="7">
        <v>0.76699029129999996</v>
      </c>
      <c r="DD184" s="7">
        <v>0.75728155340000003</v>
      </c>
      <c r="DE184" s="7">
        <v>0.73786407769999995</v>
      </c>
      <c r="DF184" s="7">
        <v>0.75728155340000003</v>
      </c>
      <c r="DG184" s="7">
        <v>0.68932038829999998</v>
      </c>
      <c r="DH184" s="7">
        <v>0.60194174759999997</v>
      </c>
      <c r="DI184" s="7">
        <v>0.53398058250000002</v>
      </c>
      <c r="DJ184" s="7">
        <v>0.56310679610000003</v>
      </c>
      <c r="DK184" s="7">
        <v>0.1165048544</v>
      </c>
      <c r="DL184" s="7">
        <v>2.9126213599999999E-2</v>
      </c>
      <c r="DM184" s="7">
        <v>9.7087379000000001E-3</v>
      </c>
      <c r="DN184" s="7">
        <v>9.7087379000000001E-3</v>
      </c>
      <c r="DO184" s="7">
        <v>9.7087379000000001E-3</v>
      </c>
      <c r="DP184" s="7">
        <v>1.9417475699999999E-2</v>
      </c>
      <c r="DQ184" s="7">
        <v>1.9417475699999999E-2</v>
      </c>
      <c r="DR184" s="7">
        <v>0</v>
      </c>
      <c r="DS184" s="7">
        <v>0</v>
      </c>
      <c r="DT184" s="7">
        <v>0.13592233009999999</v>
      </c>
      <c r="DU184" s="7">
        <v>1.9417475699999999E-2</v>
      </c>
      <c r="DV184" s="7">
        <v>9.7087379000000001E-3</v>
      </c>
      <c r="DW184" s="7">
        <v>6.7961165000000004E-2</v>
      </c>
      <c r="DX184" s="7">
        <v>2.9126213599999999E-2</v>
      </c>
      <c r="DY184" s="7">
        <v>4.8543689299999998E-2</v>
      </c>
      <c r="DZ184" s="7">
        <v>4.8543689299999998E-2</v>
      </c>
      <c r="EA184" s="7">
        <v>1.9417475699999999E-2</v>
      </c>
      <c r="EB184" s="7">
        <v>0</v>
      </c>
      <c r="EC184" s="7">
        <v>0.27184466019999998</v>
      </c>
      <c r="ED184" s="7">
        <v>0.30097087379999998</v>
      </c>
      <c r="EE184" s="7">
        <v>0.33009708739999999</v>
      </c>
      <c r="EF184" s="7">
        <v>0.22330097090000001</v>
      </c>
      <c r="EG184" s="7">
        <v>0.23300970870000001</v>
      </c>
      <c r="EH184" s="7">
        <v>0.31067961170000002</v>
      </c>
      <c r="EI184" s="7">
        <v>0.30097087379999998</v>
      </c>
      <c r="EJ184" s="7">
        <v>0.27184466019999998</v>
      </c>
      <c r="EK184" s="7">
        <v>0.2912621359</v>
      </c>
      <c r="EL184" s="7">
        <v>0.41747572820000001</v>
      </c>
      <c r="EM184" s="7">
        <v>0.64077669900000001</v>
      </c>
      <c r="EN184" s="7">
        <v>0.64077669900000001</v>
      </c>
      <c r="EO184" s="7">
        <v>0.66990291260000001</v>
      </c>
      <c r="EP184" s="7">
        <v>0.71844660189999998</v>
      </c>
      <c r="EQ184" s="7">
        <v>0.6116504854</v>
      </c>
      <c r="ER184" s="7">
        <v>0.59223300970000003</v>
      </c>
      <c r="ES184" s="7">
        <v>0.69902912620000002</v>
      </c>
      <c r="ET184" s="7">
        <v>0.68932038829999998</v>
      </c>
      <c r="EU184" s="7">
        <v>5.8252427199999998E-2</v>
      </c>
      <c r="EV184" s="7">
        <v>9.7087379000000001E-3</v>
      </c>
      <c r="EW184" s="7">
        <v>9.7087379000000001E-3</v>
      </c>
      <c r="EX184" s="7">
        <v>2.9126213599999999E-2</v>
      </c>
      <c r="EY184" s="7">
        <v>9.7087379000000001E-3</v>
      </c>
      <c r="EZ184" s="7">
        <v>9.7087379000000001E-3</v>
      </c>
      <c r="FA184" s="7">
        <v>3.8834951499999999E-2</v>
      </c>
      <c r="FB184" s="7">
        <v>9.7087379000000001E-3</v>
      </c>
      <c r="FC184" s="7">
        <v>1.9417475699999999E-2</v>
      </c>
      <c r="FD184" s="7">
        <v>3.0515463918000001</v>
      </c>
      <c r="FE184" s="7">
        <v>3.5686274509999998</v>
      </c>
      <c r="FF184" s="7">
        <v>3.6176470587999998</v>
      </c>
      <c r="FG184" s="7">
        <v>3.6</v>
      </c>
      <c r="FH184" s="7">
        <v>3.6764705881999999</v>
      </c>
      <c r="FI184" s="7">
        <v>3.5294117646999998</v>
      </c>
      <c r="FJ184" s="7">
        <v>3.5252525253</v>
      </c>
      <c r="FK184" s="7">
        <v>3.6862745098</v>
      </c>
      <c r="FL184" s="7">
        <v>3.7029702969999998</v>
      </c>
      <c r="FM184" s="7">
        <v>9.7087379000000001E-3</v>
      </c>
      <c r="FN184" s="7">
        <v>0</v>
      </c>
      <c r="FO184" s="7">
        <v>0</v>
      </c>
      <c r="FP184" s="7">
        <v>1.9417475699999999E-2</v>
      </c>
      <c r="FQ184" s="7">
        <v>1.9417475699999999E-2</v>
      </c>
      <c r="FR184" s="7">
        <v>9.7087379000000001E-3</v>
      </c>
      <c r="FS184" s="7">
        <v>4.8543689299999998E-2</v>
      </c>
      <c r="FT184" s="7">
        <v>2.9126213599999999E-2</v>
      </c>
      <c r="FU184" s="7">
        <v>0.145631068</v>
      </c>
      <c r="FV184" s="7">
        <v>0.68932038829999998</v>
      </c>
      <c r="FW184" s="7">
        <v>2.9126213599999999E-2</v>
      </c>
      <c r="FX184" s="7">
        <v>0.37864077670000001</v>
      </c>
      <c r="FY184" s="7">
        <v>0.37864077670000001</v>
      </c>
      <c r="FZ184" s="7">
        <v>0.26213592229999999</v>
      </c>
      <c r="GA184" s="7">
        <v>0.22330097090000001</v>
      </c>
      <c r="GB184" s="7">
        <v>0.17475728160000001</v>
      </c>
      <c r="GC184" s="7">
        <v>0.21359223299999999</v>
      </c>
      <c r="GD184" s="7">
        <v>4.8543689299999998E-2</v>
      </c>
      <c r="GE184" s="7">
        <v>8.7378640800000004E-2</v>
      </c>
      <c r="GF184" s="7">
        <v>0.1165048544</v>
      </c>
      <c r="GG184" s="7">
        <v>0.1165048544</v>
      </c>
      <c r="GH184" s="7">
        <v>0.16504854369999999</v>
      </c>
      <c r="GI184" s="7">
        <v>0.33009708739999999</v>
      </c>
      <c r="GJ184" s="7">
        <v>0.23300970870000001</v>
      </c>
      <c r="GK184" s="7">
        <v>0.1941747573</v>
      </c>
      <c r="GL184" s="7">
        <v>7.7669902900000004E-2</v>
      </c>
      <c r="GM184" s="7">
        <v>9.7087379000000001E-3</v>
      </c>
      <c r="GN184" s="7">
        <v>2.9126213599999999E-2</v>
      </c>
      <c r="GO184" s="7">
        <v>2.9126213599999999E-2</v>
      </c>
      <c r="GP184" s="7">
        <v>2.9126213599999999E-2</v>
      </c>
      <c r="GQ184" s="7">
        <v>3.8834951499999999E-2</v>
      </c>
      <c r="GR184" s="7">
        <v>1.9417475699999999E-2</v>
      </c>
      <c r="GS184" s="7">
        <v>0.20388349510000001</v>
      </c>
      <c r="GT184" s="7">
        <v>0.2427184466</v>
      </c>
      <c r="GU184" s="7">
        <v>0.17475728160000001</v>
      </c>
      <c r="GV184" s="7">
        <v>0.21359223299999999</v>
      </c>
      <c r="GW184" s="7">
        <v>0.2427184466</v>
      </c>
      <c r="GX184" s="7">
        <v>0.18446601939999999</v>
      </c>
      <c r="GY184" s="7">
        <v>0.64077669900000001</v>
      </c>
      <c r="GZ184" s="7">
        <v>0.52427184469999999</v>
      </c>
      <c r="HA184" s="7">
        <v>0.42718446599999998</v>
      </c>
      <c r="HB184" s="7">
        <v>0.56310679610000003</v>
      </c>
      <c r="HC184" s="7">
        <v>0.5533980583</v>
      </c>
      <c r="HD184" s="7">
        <v>0.71844660189999998</v>
      </c>
      <c r="HE184" s="7">
        <v>8.7378640800000004E-2</v>
      </c>
      <c r="HF184" s="7">
        <v>0.1262135922</v>
      </c>
      <c r="HG184" s="7">
        <v>0.16504854369999999</v>
      </c>
      <c r="HH184" s="7">
        <v>0.1262135922</v>
      </c>
      <c r="HI184" s="7">
        <v>0.1067961165</v>
      </c>
      <c r="HJ184" s="7">
        <v>4.8543689299999998E-2</v>
      </c>
      <c r="HK184" s="7">
        <v>2.9126213599999999E-2</v>
      </c>
      <c r="HL184" s="7">
        <v>4.8543689299999998E-2</v>
      </c>
      <c r="HM184" s="7">
        <v>0.16504854369999999</v>
      </c>
      <c r="HN184" s="7">
        <v>4.8543689299999998E-2</v>
      </c>
      <c r="HO184" s="7">
        <v>2.9126213599999999E-2</v>
      </c>
      <c r="HP184" s="7">
        <v>1.9417475699999999E-2</v>
      </c>
      <c r="HQ184" s="7">
        <v>2.9126213599999999E-2</v>
      </c>
      <c r="HR184" s="7">
        <v>2.9126213599999999E-2</v>
      </c>
      <c r="HS184" s="7">
        <v>3.8834951499999999E-2</v>
      </c>
      <c r="HT184" s="7">
        <v>1.9417475699999999E-2</v>
      </c>
      <c r="HU184" s="7">
        <v>2.9126213599999999E-2</v>
      </c>
      <c r="HV184" s="7">
        <v>9.7087379000000001E-3</v>
      </c>
      <c r="HW184" s="7">
        <v>1.9417475699999999E-2</v>
      </c>
      <c r="HX184" s="7">
        <v>1.9417475699999999E-2</v>
      </c>
      <c r="HY184" s="7">
        <v>3.8834951499999999E-2</v>
      </c>
      <c r="HZ184" s="7">
        <v>4.8543689299999998E-2</v>
      </c>
      <c r="IA184" s="7">
        <v>4.8543689299999998E-2</v>
      </c>
      <c r="IB184" s="7">
        <v>1.9417475699999999E-2</v>
      </c>
      <c r="IC184" s="7">
        <v>0.1262135922</v>
      </c>
      <c r="ID184" s="7">
        <v>0.1262135922</v>
      </c>
      <c r="IE184" s="7">
        <v>0.37864077670000001</v>
      </c>
      <c r="IF184" s="7">
        <v>0.27184466019999998</v>
      </c>
      <c r="IG184" s="7">
        <v>0.25242718450000001</v>
      </c>
      <c r="IH184" s="7">
        <v>0.33009708739999999</v>
      </c>
      <c r="II184" s="7">
        <v>0.51456310679999995</v>
      </c>
      <c r="IJ184" s="7">
        <v>0.66990291260000001</v>
      </c>
      <c r="IK184" s="7">
        <v>0.49514563109999998</v>
      </c>
      <c r="IL184" s="7">
        <v>0.40776699030000002</v>
      </c>
      <c r="IM184" s="7">
        <v>3.8834951499999999E-2</v>
      </c>
      <c r="IN184" s="7">
        <v>1.9417475699999999E-2</v>
      </c>
      <c r="IO184" s="7">
        <v>8.7378640800000004E-2</v>
      </c>
      <c r="IP184" s="7">
        <v>8.7378640800000004E-2</v>
      </c>
      <c r="IQ184" s="7">
        <v>3.4444444444000002</v>
      </c>
      <c r="IR184" s="7">
        <v>3.6237623762000002</v>
      </c>
      <c r="IS184" s="7">
        <v>3.3191489362</v>
      </c>
      <c r="IT184" s="7">
        <v>3.2021276595999999</v>
      </c>
      <c r="IU184" s="7" t="s">
        <v>1125</v>
      </c>
      <c r="IV184" s="7">
        <v>48</v>
      </c>
      <c r="IW184" s="7">
        <v>103</v>
      </c>
      <c r="IX184" s="7">
        <v>112</v>
      </c>
      <c r="IY184" s="7">
        <v>231</v>
      </c>
    </row>
    <row r="185" spans="1:259" x14ac:dyDescent="0.25">
      <c r="A185" s="7">
        <v>609746</v>
      </c>
      <c r="B185" s="7" t="s">
        <v>375</v>
      </c>
      <c r="D185" s="7" t="s">
        <v>98</v>
      </c>
      <c r="E185" s="7" t="s">
        <v>53</v>
      </c>
      <c r="M185" s="7" t="s">
        <v>50</v>
      </c>
      <c r="N185" s="7">
        <v>29.398280801999999</v>
      </c>
      <c r="O185" s="7">
        <v>462</v>
      </c>
      <c r="P185" s="7">
        <v>462</v>
      </c>
      <c r="Q185" s="7">
        <v>25</v>
      </c>
      <c r="R185" s="7">
        <v>369</v>
      </c>
      <c r="S185" s="7">
        <v>12</v>
      </c>
      <c r="T185" s="7">
        <v>13</v>
      </c>
      <c r="U185" s="7">
        <v>1</v>
      </c>
      <c r="V185" s="7">
        <v>1</v>
      </c>
      <c r="W185" s="7">
        <v>17</v>
      </c>
      <c r="X185" s="7">
        <v>15</v>
      </c>
      <c r="Y185" s="7">
        <v>2.1645021600000001E-2</v>
      </c>
      <c r="Z185" s="7">
        <v>1.51515152E-2</v>
      </c>
      <c r="AA185" s="7">
        <v>1.0822510800000001E-2</v>
      </c>
      <c r="AB185" s="7">
        <v>8.6580087000000007E-3</v>
      </c>
      <c r="AC185" s="7">
        <v>3.0303030299999999E-2</v>
      </c>
      <c r="AD185" s="7">
        <v>5.4112554100000002E-2</v>
      </c>
      <c r="AE185" s="7">
        <v>7.1428571400000002E-2</v>
      </c>
      <c r="AF185" s="7">
        <v>5.6277056300000003E-2</v>
      </c>
      <c r="AG185" s="7">
        <v>8.22510823E-2</v>
      </c>
      <c r="AH185" s="7">
        <v>4.97835498E-2</v>
      </c>
      <c r="AI185" s="7">
        <v>7.7922077899999997E-2</v>
      </c>
      <c r="AJ185" s="7">
        <v>0.17532467530000001</v>
      </c>
      <c r="AK185" s="7">
        <v>0.32683982680000001</v>
      </c>
      <c r="AL185" s="7">
        <v>0.29870129870000001</v>
      </c>
      <c r="AM185" s="7">
        <v>0.35714285709999999</v>
      </c>
      <c r="AN185" s="7">
        <v>0.20779220779999999</v>
      </c>
      <c r="AO185" s="7">
        <v>0.37229437230000001</v>
      </c>
      <c r="AP185" s="7">
        <v>0.28571428570000001</v>
      </c>
      <c r="AQ185" s="7">
        <v>6.4935065000000002E-3</v>
      </c>
      <c r="AR185" s="7">
        <v>2.1645022000000001E-3</v>
      </c>
      <c r="AS185" s="7">
        <v>1.51515152E-2</v>
      </c>
      <c r="AT185" s="7">
        <v>4.3290042999999997E-3</v>
      </c>
      <c r="AU185" s="7">
        <v>2.1645022000000001E-3</v>
      </c>
      <c r="AV185" s="7">
        <v>1.73160173E-2</v>
      </c>
      <c r="AW185" s="7">
        <v>0.5735930736</v>
      </c>
      <c r="AX185" s="7">
        <v>0.62770562770000005</v>
      </c>
      <c r="AY185" s="7">
        <v>0.53463203459999997</v>
      </c>
      <c r="AZ185" s="7">
        <v>0.7294372294</v>
      </c>
      <c r="BA185" s="7">
        <v>0.51731601729999999</v>
      </c>
      <c r="BB185" s="7">
        <v>0.46753246749999999</v>
      </c>
      <c r="BC185" s="7">
        <v>3.4618736383000002</v>
      </c>
      <c r="BD185" s="7">
        <v>3.5422993491999999</v>
      </c>
      <c r="BE185" s="7">
        <v>3.4373626374000001</v>
      </c>
      <c r="BF185" s="7">
        <v>3.6652173913000001</v>
      </c>
      <c r="BG185" s="7">
        <v>3.3796095445000001</v>
      </c>
      <c r="BH185" s="7">
        <v>3.1872246695999999</v>
      </c>
      <c r="BI185" s="7">
        <v>0</v>
      </c>
      <c r="BJ185" s="7">
        <v>0</v>
      </c>
      <c r="BK185" s="7">
        <v>4.3290042999999997E-3</v>
      </c>
      <c r="BL185" s="7">
        <v>0</v>
      </c>
      <c r="BM185" s="7">
        <v>4.3290042999999997E-3</v>
      </c>
      <c r="BN185" s="7">
        <v>1.9480519500000001E-2</v>
      </c>
      <c r="BO185" s="7">
        <v>8.22510823E-2</v>
      </c>
      <c r="BP185" s="7">
        <v>0.24458874459999999</v>
      </c>
      <c r="BQ185" s="7">
        <v>0.17532467530000001</v>
      </c>
      <c r="BR185" s="7">
        <v>2.5974026000000001E-2</v>
      </c>
      <c r="BS185" s="7">
        <v>5.19480519E-2</v>
      </c>
      <c r="BT185" s="7">
        <v>6.0606060599999997E-2</v>
      </c>
      <c r="BU185" s="7">
        <v>4.1125541100000003E-2</v>
      </c>
      <c r="BV185" s="7">
        <v>3.46320346E-2</v>
      </c>
      <c r="BW185" s="7">
        <v>0.10173160169999999</v>
      </c>
      <c r="BX185" s="7">
        <v>0.17099567099999999</v>
      </c>
      <c r="BY185" s="7">
        <v>0.17532467530000001</v>
      </c>
      <c r="BZ185" s="7">
        <v>0.1861471861</v>
      </c>
      <c r="CA185" s="7">
        <v>3.6128318583999999</v>
      </c>
      <c r="CB185" s="7">
        <v>3.4977876106000001</v>
      </c>
      <c r="CC185" s="7">
        <v>3.4298245613999998</v>
      </c>
      <c r="CD185" s="7">
        <v>3.5667396061000001</v>
      </c>
      <c r="CE185" s="7">
        <v>3.5330396475999999</v>
      </c>
      <c r="CF185" s="7">
        <v>3.3230088495999999</v>
      </c>
      <c r="CG185" s="7">
        <v>3.0507726269000002</v>
      </c>
      <c r="CH185" s="7">
        <v>2.6482300885000001</v>
      </c>
      <c r="CI185" s="7">
        <v>2.8043956043999998</v>
      </c>
      <c r="CJ185" s="7">
        <v>0.32683982680000001</v>
      </c>
      <c r="CK185" s="7">
        <v>0.38744588740000002</v>
      </c>
      <c r="CL185" s="7">
        <v>0.42857142860000003</v>
      </c>
      <c r="CM185" s="7">
        <v>0.34632034630000003</v>
      </c>
      <c r="CN185" s="7">
        <v>0.3766233766</v>
      </c>
      <c r="CO185" s="7">
        <v>0.40043290040000001</v>
      </c>
      <c r="CP185" s="7">
        <v>0.34199134199999998</v>
      </c>
      <c r="CQ185" s="7">
        <v>0.2380952381</v>
      </c>
      <c r="CR185" s="7">
        <v>0.27922077919999999</v>
      </c>
      <c r="CS185" s="7">
        <v>2.1645021600000001E-2</v>
      </c>
      <c r="CT185" s="7">
        <v>2.1645021600000001E-2</v>
      </c>
      <c r="CU185" s="7">
        <v>1.2987013E-2</v>
      </c>
      <c r="CV185" s="7">
        <v>1.0822510800000001E-2</v>
      </c>
      <c r="CW185" s="7">
        <v>1.73160173E-2</v>
      </c>
      <c r="CX185" s="7">
        <v>2.1645021600000001E-2</v>
      </c>
      <c r="CY185" s="7">
        <v>1.9480519500000001E-2</v>
      </c>
      <c r="CZ185" s="7">
        <v>2.1645021600000001E-2</v>
      </c>
      <c r="DA185" s="7">
        <v>1.51515152E-2</v>
      </c>
      <c r="DB185" s="7">
        <v>0.62554112549999996</v>
      </c>
      <c r="DC185" s="7">
        <v>0.53896103900000003</v>
      </c>
      <c r="DD185" s="7">
        <v>0.49350649349999998</v>
      </c>
      <c r="DE185" s="7">
        <v>0.60173160169999995</v>
      </c>
      <c r="DF185" s="7">
        <v>0.56709956709999998</v>
      </c>
      <c r="DG185" s="7">
        <v>0.45670995669999997</v>
      </c>
      <c r="DH185" s="7">
        <v>0.3852813853</v>
      </c>
      <c r="DI185" s="7">
        <v>0.32034632029999999</v>
      </c>
      <c r="DJ185" s="7">
        <v>0.34415584420000001</v>
      </c>
      <c r="DK185" s="7">
        <v>0.15584415579999999</v>
      </c>
      <c r="DL185" s="7">
        <v>1.2987013E-2</v>
      </c>
      <c r="DM185" s="7">
        <v>1.0822510800000001E-2</v>
      </c>
      <c r="DN185" s="7">
        <v>2.8138528100000001E-2</v>
      </c>
      <c r="DO185" s="7">
        <v>1.9480519500000001E-2</v>
      </c>
      <c r="DP185" s="7">
        <v>3.46320346E-2</v>
      </c>
      <c r="DQ185" s="7">
        <v>9.7402597399999999E-2</v>
      </c>
      <c r="DR185" s="7">
        <v>1.9480519500000001E-2</v>
      </c>
      <c r="DS185" s="7">
        <v>6.4935065000000002E-3</v>
      </c>
      <c r="DT185" s="7">
        <v>0.13419913419999999</v>
      </c>
      <c r="DU185" s="7">
        <v>2.3809523799999999E-2</v>
      </c>
      <c r="DV185" s="7">
        <v>1.73160173E-2</v>
      </c>
      <c r="DW185" s="7">
        <v>7.1428571400000002E-2</v>
      </c>
      <c r="DX185" s="7">
        <v>5.19480519E-2</v>
      </c>
      <c r="DY185" s="7">
        <v>8.8744588700000002E-2</v>
      </c>
      <c r="DZ185" s="7">
        <v>0.1883116883</v>
      </c>
      <c r="EA185" s="7">
        <v>7.5757575800000004E-2</v>
      </c>
      <c r="EB185" s="7">
        <v>7.3593073600000003E-2</v>
      </c>
      <c r="EC185" s="7">
        <v>0.33766233769999998</v>
      </c>
      <c r="ED185" s="7">
        <v>0.44372294369999998</v>
      </c>
      <c r="EE185" s="7">
        <v>0.41558441559999998</v>
      </c>
      <c r="EF185" s="7">
        <v>0.37012987009999998</v>
      </c>
      <c r="EG185" s="7">
        <v>0.34415584420000001</v>
      </c>
      <c r="EH185" s="7">
        <v>0.37229437230000001</v>
      </c>
      <c r="EI185" s="7">
        <v>0.35714285709999999</v>
      </c>
      <c r="EJ185" s="7">
        <v>0.42857142860000003</v>
      </c>
      <c r="EK185" s="7">
        <v>0.48484848479999998</v>
      </c>
      <c r="EL185" s="7">
        <v>0.32467532469999999</v>
      </c>
      <c r="EM185" s="7">
        <v>0.49783549780000003</v>
      </c>
      <c r="EN185" s="7">
        <v>0.52380952380000001</v>
      </c>
      <c r="EO185" s="7">
        <v>0.49783549780000003</v>
      </c>
      <c r="EP185" s="7">
        <v>0.56277056280000004</v>
      </c>
      <c r="EQ185" s="7">
        <v>0.47619047619999999</v>
      </c>
      <c r="ER185" s="7">
        <v>0.28354978349999999</v>
      </c>
      <c r="ES185" s="7">
        <v>0.44372294369999998</v>
      </c>
      <c r="ET185" s="7">
        <v>0.39393939389999999</v>
      </c>
      <c r="EU185" s="7">
        <v>4.7619047599999999E-2</v>
      </c>
      <c r="EV185" s="7">
        <v>2.1645021600000001E-2</v>
      </c>
      <c r="EW185" s="7">
        <v>3.24675325E-2</v>
      </c>
      <c r="EX185" s="7">
        <v>3.24675325E-2</v>
      </c>
      <c r="EY185" s="7">
        <v>2.1645021600000001E-2</v>
      </c>
      <c r="EZ185" s="7">
        <v>2.8138528100000001E-2</v>
      </c>
      <c r="FA185" s="7">
        <v>7.3593073600000003E-2</v>
      </c>
      <c r="FB185" s="7">
        <v>3.24675325E-2</v>
      </c>
      <c r="FC185" s="7">
        <v>4.1125541100000003E-2</v>
      </c>
      <c r="FD185" s="7">
        <v>2.8727272727000002</v>
      </c>
      <c r="FE185" s="7">
        <v>3.4579646018000001</v>
      </c>
      <c r="FF185" s="7">
        <v>3.5011185681999999</v>
      </c>
      <c r="FG185" s="7">
        <v>3.3825503356</v>
      </c>
      <c r="FH185" s="7">
        <v>3.4823008849999999</v>
      </c>
      <c r="FI185" s="7">
        <v>3.3273942094</v>
      </c>
      <c r="FJ185" s="7">
        <v>2.8925233645000001</v>
      </c>
      <c r="FK185" s="7">
        <v>3.3400447427</v>
      </c>
      <c r="FL185" s="7">
        <v>3.3205417606999998</v>
      </c>
      <c r="FM185" s="7">
        <v>4.3290042999999997E-3</v>
      </c>
      <c r="FN185" s="7">
        <v>2.1645022000000001E-3</v>
      </c>
      <c r="FO185" s="7">
        <v>2.1645022000000001E-3</v>
      </c>
      <c r="FP185" s="7">
        <v>6.4935065000000002E-3</v>
      </c>
      <c r="FQ185" s="7">
        <v>2.1645021600000001E-2</v>
      </c>
      <c r="FR185" s="7">
        <v>2.5974026000000001E-2</v>
      </c>
      <c r="FS185" s="7">
        <v>6.0606060599999997E-2</v>
      </c>
      <c r="FT185" s="7">
        <v>0.1601731602</v>
      </c>
      <c r="FU185" s="7">
        <v>0.24675324679999999</v>
      </c>
      <c r="FV185" s="7">
        <v>0.41558441559999998</v>
      </c>
      <c r="FW185" s="7">
        <v>5.4112554100000002E-2</v>
      </c>
      <c r="FX185" s="7">
        <v>0.68398268399999995</v>
      </c>
      <c r="FY185" s="7">
        <v>0.72727272730000003</v>
      </c>
      <c r="FZ185" s="7">
        <v>0.1948051948</v>
      </c>
      <c r="GA185" s="7">
        <v>0.1082251082</v>
      </c>
      <c r="GB185" s="7">
        <v>8.4415584399999993E-2</v>
      </c>
      <c r="GC185" s="7">
        <v>0.26406926409999998</v>
      </c>
      <c r="GD185" s="7">
        <v>7.7922077899999997E-2</v>
      </c>
      <c r="GE185" s="7">
        <v>5.4112554100000002E-2</v>
      </c>
      <c r="GF185" s="7">
        <v>0.30952380950000002</v>
      </c>
      <c r="GG185" s="7">
        <v>3.46320346E-2</v>
      </c>
      <c r="GH185" s="7">
        <v>3.46320346E-2</v>
      </c>
      <c r="GI185" s="7">
        <v>0.1926406926</v>
      </c>
      <c r="GJ185" s="7">
        <v>9.5238095199999998E-2</v>
      </c>
      <c r="GK185" s="7">
        <v>9.95670996E-2</v>
      </c>
      <c r="GL185" s="7">
        <v>3.8961039000000003E-2</v>
      </c>
      <c r="GM185" s="7">
        <v>1.73160173E-2</v>
      </c>
      <c r="GN185" s="7">
        <v>1.9480519500000001E-2</v>
      </c>
      <c r="GO185" s="7">
        <v>6.4935065000000002E-3</v>
      </c>
      <c r="GP185" s="7">
        <v>2.5974026000000001E-2</v>
      </c>
      <c r="GQ185" s="7">
        <v>0.19913419909999999</v>
      </c>
      <c r="GR185" s="7">
        <v>0.14069264070000001</v>
      </c>
      <c r="GS185" s="7">
        <v>0.46969696970000002</v>
      </c>
      <c r="GT185" s="7">
        <v>0.37012987009999998</v>
      </c>
      <c r="GU185" s="7">
        <v>0.3766233766</v>
      </c>
      <c r="GV185" s="7">
        <v>0.39826839829999999</v>
      </c>
      <c r="GW185" s="7">
        <v>0.43073593069999999</v>
      </c>
      <c r="GX185" s="7">
        <v>0.44588744590000001</v>
      </c>
      <c r="GY185" s="7">
        <v>0.32034632029999999</v>
      </c>
      <c r="GZ185" s="7">
        <v>0.46103896100000002</v>
      </c>
      <c r="HA185" s="7">
        <v>0.4632034632</v>
      </c>
      <c r="HB185" s="7">
        <v>0.43073593069999999</v>
      </c>
      <c r="HC185" s="7">
        <v>0.17316017319999999</v>
      </c>
      <c r="HD185" s="7">
        <v>0.29004329000000001</v>
      </c>
      <c r="HE185" s="7">
        <v>0.12121212119999999</v>
      </c>
      <c r="HF185" s="7">
        <v>8.0086580099999999E-2</v>
      </c>
      <c r="HG185" s="7">
        <v>8.4415584399999993E-2</v>
      </c>
      <c r="HH185" s="7">
        <v>7.1428571400000002E-2</v>
      </c>
      <c r="HI185" s="7">
        <v>0.1147186147</v>
      </c>
      <c r="HJ185" s="7">
        <v>6.0606060599999997E-2</v>
      </c>
      <c r="HK185" s="7">
        <v>1.9480519500000001E-2</v>
      </c>
      <c r="HL185" s="7">
        <v>1.73160173E-2</v>
      </c>
      <c r="HM185" s="7">
        <v>1.73160173E-2</v>
      </c>
      <c r="HN185" s="7">
        <v>1.51515152E-2</v>
      </c>
      <c r="HO185" s="7">
        <v>2.5974026000000001E-2</v>
      </c>
      <c r="HP185" s="7">
        <v>1.2987013E-2</v>
      </c>
      <c r="HQ185" s="7">
        <v>5.19480519E-2</v>
      </c>
      <c r="HR185" s="7">
        <v>5.19480519E-2</v>
      </c>
      <c r="HS185" s="7">
        <v>5.19480519E-2</v>
      </c>
      <c r="HT185" s="7">
        <v>5.8441558400000003E-2</v>
      </c>
      <c r="HU185" s="7">
        <v>5.6277056300000003E-2</v>
      </c>
      <c r="HV185" s="7">
        <v>4.97835498E-2</v>
      </c>
      <c r="HW185" s="7">
        <v>1.73160173E-2</v>
      </c>
      <c r="HX185" s="7">
        <v>1.2987013E-2</v>
      </c>
      <c r="HY185" s="7">
        <v>1.73160173E-2</v>
      </c>
      <c r="HZ185" s="7">
        <v>3.8961039000000003E-2</v>
      </c>
      <c r="IA185" s="7">
        <v>0.1168831169</v>
      </c>
      <c r="IB185" s="7">
        <v>4.7619047599999999E-2</v>
      </c>
      <c r="IC185" s="7">
        <v>0.1147186147</v>
      </c>
      <c r="ID185" s="7">
        <v>0.1926406926</v>
      </c>
      <c r="IE185" s="7">
        <v>0.47619047619999999</v>
      </c>
      <c r="IF185" s="7">
        <v>0.39610389610000002</v>
      </c>
      <c r="IG185" s="7">
        <v>0.38311688310000003</v>
      </c>
      <c r="IH185" s="7">
        <v>0.40692640689999998</v>
      </c>
      <c r="II185" s="7">
        <v>0.35064935060000002</v>
      </c>
      <c r="IJ185" s="7">
        <v>0.48917748919999998</v>
      </c>
      <c r="IK185" s="7">
        <v>0.44155844160000002</v>
      </c>
      <c r="IL185" s="7">
        <v>0.29870129870000001</v>
      </c>
      <c r="IM185" s="7">
        <v>3.8961039000000003E-2</v>
      </c>
      <c r="IN185" s="7">
        <v>5.4112554100000002E-2</v>
      </c>
      <c r="IO185" s="7">
        <v>4.3290043299999997E-2</v>
      </c>
      <c r="IP185" s="7">
        <v>6.2770562799999999E-2</v>
      </c>
      <c r="IQ185" s="7">
        <v>3.2072072072000002</v>
      </c>
      <c r="IR185" s="7">
        <v>3.4393592677</v>
      </c>
      <c r="IS185" s="7">
        <v>3.3054298643000002</v>
      </c>
      <c r="IT185" s="7">
        <v>3.0300230947000002</v>
      </c>
      <c r="IU185" s="7" t="s">
        <v>1126</v>
      </c>
      <c r="IW185" s="7">
        <v>462</v>
      </c>
      <c r="IX185" s="7">
        <v>513</v>
      </c>
      <c r="IY185" s="7">
        <v>1745</v>
      </c>
    </row>
    <row r="186" spans="1:259" x14ac:dyDescent="0.25">
      <c r="A186" s="7">
        <v>609748</v>
      </c>
      <c r="B186" s="7" t="s">
        <v>704</v>
      </c>
      <c r="D186" s="7" t="s">
        <v>93</v>
      </c>
      <c r="E186" s="7" t="s">
        <v>53</v>
      </c>
      <c r="M186" s="7" t="s">
        <v>50</v>
      </c>
      <c r="N186" s="7">
        <v>26.388888889</v>
      </c>
      <c r="O186" s="7">
        <v>54</v>
      </c>
      <c r="P186" s="7">
        <v>54</v>
      </c>
      <c r="Q186" s="7">
        <v>2</v>
      </c>
      <c r="R186" s="7">
        <v>39</v>
      </c>
      <c r="S186" s="7">
        <v>0</v>
      </c>
      <c r="T186" s="7">
        <v>11</v>
      </c>
      <c r="U186" s="7">
        <v>0</v>
      </c>
      <c r="V186" s="7">
        <v>0</v>
      </c>
      <c r="W186" s="7">
        <v>1</v>
      </c>
      <c r="X186" s="7">
        <v>0</v>
      </c>
      <c r="Y186" s="7">
        <v>0</v>
      </c>
      <c r="Z186" s="7">
        <v>0</v>
      </c>
      <c r="AA186" s="7">
        <v>0</v>
      </c>
      <c r="AB186" s="7">
        <v>1.8518518500000001E-2</v>
      </c>
      <c r="AC186" s="7">
        <v>3.7037037000000002E-2</v>
      </c>
      <c r="AD186" s="7">
        <v>9.2592592599999995E-2</v>
      </c>
      <c r="AE186" s="7">
        <v>1.8518518500000001E-2</v>
      </c>
      <c r="AF186" s="7">
        <v>0</v>
      </c>
      <c r="AG186" s="7">
        <v>0</v>
      </c>
      <c r="AH186" s="7">
        <v>1.8518518500000001E-2</v>
      </c>
      <c r="AI186" s="7">
        <v>7.4074074099999998E-2</v>
      </c>
      <c r="AJ186" s="7">
        <v>9.2592592599999995E-2</v>
      </c>
      <c r="AK186" s="7">
        <v>0.14814814809999999</v>
      </c>
      <c r="AL186" s="7">
        <v>0.14814814809999999</v>
      </c>
      <c r="AM186" s="7">
        <v>0.18518518519999999</v>
      </c>
      <c r="AN186" s="7">
        <v>0.20370370369999999</v>
      </c>
      <c r="AO186" s="7">
        <v>0.22222222220000001</v>
      </c>
      <c r="AP186" s="7">
        <v>0.16666666669999999</v>
      </c>
      <c r="AQ186" s="7">
        <v>1.8518518500000001E-2</v>
      </c>
      <c r="AR186" s="7">
        <v>0</v>
      </c>
      <c r="AS186" s="7">
        <v>1.8518518500000001E-2</v>
      </c>
      <c r="AT186" s="7">
        <v>0</v>
      </c>
      <c r="AU186" s="7">
        <v>0</v>
      </c>
      <c r="AV186" s="7">
        <v>0.11111111110000001</v>
      </c>
      <c r="AW186" s="7">
        <v>0.81481481479999995</v>
      </c>
      <c r="AX186" s="7">
        <v>0.85185185190000001</v>
      </c>
      <c r="AY186" s="7">
        <v>0.79629629629999998</v>
      </c>
      <c r="AZ186" s="7">
        <v>0.75925925930000004</v>
      </c>
      <c r="BA186" s="7">
        <v>0.66666666669999997</v>
      </c>
      <c r="BB186" s="7">
        <v>0.53703703700000005</v>
      </c>
      <c r="BC186" s="7">
        <v>3.8113207547000001</v>
      </c>
      <c r="BD186" s="7">
        <v>3.8518518518999998</v>
      </c>
      <c r="BE186" s="7">
        <v>3.8113207547000001</v>
      </c>
      <c r="BF186" s="7">
        <v>3.7037037037</v>
      </c>
      <c r="BG186" s="7">
        <v>3.5185185185000001</v>
      </c>
      <c r="BH186" s="7">
        <v>3.2916666666999999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5.5555555600000001E-2</v>
      </c>
      <c r="BQ186" s="7">
        <v>3.7037037000000002E-2</v>
      </c>
      <c r="BR186" s="7">
        <v>0</v>
      </c>
      <c r="BS186" s="7">
        <v>0</v>
      </c>
      <c r="BT186" s="7">
        <v>1.8518518500000001E-2</v>
      </c>
      <c r="BU186" s="7">
        <v>3.7037037000000002E-2</v>
      </c>
      <c r="BV186" s="7">
        <v>1.8518518500000001E-2</v>
      </c>
      <c r="BW186" s="7">
        <v>3.7037037000000002E-2</v>
      </c>
      <c r="BX186" s="7">
        <v>1.8518518500000001E-2</v>
      </c>
      <c r="BY186" s="7">
        <v>5.5555555600000001E-2</v>
      </c>
      <c r="BZ186" s="7">
        <v>5.5555555600000001E-2</v>
      </c>
      <c r="CA186" s="7">
        <v>3.8679245283000001</v>
      </c>
      <c r="CB186" s="7">
        <v>3.8703703703999999</v>
      </c>
      <c r="CC186" s="7">
        <v>3.7777777777999999</v>
      </c>
      <c r="CD186" s="7">
        <v>3.7358490566000002</v>
      </c>
      <c r="CE186" s="7">
        <v>3.7735849056999999</v>
      </c>
      <c r="CF186" s="7">
        <v>3.6538461538</v>
      </c>
      <c r="CG186" s="7">
        <v>3.7115384615</v>
      </c>
      <c r="CH186" s="7">
        <v>3.5283018868</v>
      </c>
      <c r="CI186" s="7">
        <v>3.5882352941</v>
      </c>
      <c r="CJ186" s="7">
        <v>0.12962962959999999</v>
      </c>
      <c r="CK186" s="7">
        <v>0.12962962959999999</v>
      </c>
      <c r="CL186" s="7">
        <v>0.18518518519999999</v>
      </c>
      <c r="CM186" s="7">
        <v>0.18518518519999999</v>
      </c>
      <c r="CN186" s="7">
        <v>0.18518518519999999</v>
      </c>
      <c r="CO186" s="7">
        <v>0.25925925929999999</v>
      </c>
      <c r="CP186" s="7">
        <v>0.24074074070000001</v>
      </c>
      <c r="CQ186" s="7">
        <v>0.18518518519999999</v>
      </c>
      <c r="CR186" s="7">
        <v>0.16666666669999999</v>
      </c>
      <c r="CS186" s="7">
        <v>1.8518518500000001E-2</v>
      </c>
      <c r="CT186" s="7">
        <v>0</v>
      </c>
      <c r="CU186" s="7">
        <v>0</v>
      </c>
      <c r="CV186" s="7">
        <v>1.8518518500000001E-2</v>
      </c>
      <c r="CW186" s="7">
        <v>1.8518518500000001E-2</v>
      </c>
      <c r="CX186" s="7">
        <v>3.7037037000000002E-2</v>
      </c>
      <c r="CY186" s="7">
        <v>3.7037037000000002E-2</v>
      </c>
      <c r="CZ186" s="7">
        <v>1.8518518500000001E-2</v>
      </c>
      <c r="DA186" s="7">
        <v>5.5555555600000001E-2</v>
      </c>
      <c r="DB186" s="7">
        <v>0.85185185190000001</v>
      </c>
      <c r="DC186" s="7">
        <v>0.87037037039999998</v>
      </c>
      <c r="DD186" s="7">
        <v>0.79629629629999998</v>
      </c>
      <c r="DE186" s="7">
        <v>0.75925925930000004</v>
      </c>
      <c r="DF186" s="7">
        <v>0.77777777780000001</v>
      </c>
      <c r="DG186" s="7">
        <v>0.66666666669999997</v>
      </c>
      <c r="DH186" s="7">
        <v>0.70370370370000002</v>
      </c>
      <c r="DI186" s="7">
        <v>0.68518518520000005</v>
      </c>
      <c r="DJ186" s="7">
        <v>0.68518518520000005</v>
      </c>
      <c r="DK186" s="7">
        <v>9.2592592599999995E-2</v>
      </c>
      <c r="DL186" s="7">
        <v>0</v>
      </c>
      <c r="DM186" s="7">
        <v>0</v>
      </c>
      <c r="DN186" s="7">
        <v>1.8518518500000001E-2</v>
      </c>
      <c r="DO186" s="7">
        <v>0</v>
      </c>
      <c r="DP186" s="7">
        <v>0</v>
      </c>
      <c r="DQ186" s="7">
        <v>1.8518518500000001E-2</v>
      </c>
      <c r="DR186" s="7">
        <v>0</v>
      </c>
      <c r="DS186" s="7">
        <v>0</v>
      </c>
      <c r="DT186" s="7">
        <v>0.12962962959999999</v>
      </c>
      <c r="DU186" s="7">
        <v>7.4074074099999998E-2</v>
      </c>
      <c r="DV186" s="7">
        <v>7.4074074099999998E-2</v>
      </c>
      <c r="DW186" s="7">
        <v>5.5555555600000001E-2</v>
      </c>
      <c r="DX186" s="7">
        <v>5.5555555600000001E-2</v>
      </c>
      <c r="DY186" s="7">
        <v>5.5555555600000001E-2</v>
      </c>
      <c r="DZ186" s="7">
        <v>5.5555555600000001E-2</v>
      </c>
      <c r="EA186" s="7">
        <v>0</v>
      </c>
      <c r="EB186" s="7">
        <v>0</v>
      </c>
      <c r="EC186" s="7">
        <v>0.27777777780000001</v>
      </c>
      <c r="ED186" s="7">
        <v>0.33333333329999998</v>
      </c>
      <c r="EE186" s="7">
        <v>0.35185185190000001</v>
      </c>
      <c r="EF186" s="7">
        <v>0.37037037039999998</v>
      </c>
      <c r="EG186" s="7">
        <v>0.31481481480000001</v>
      </c>
      <c r="EH186" s="7">
        <v>0.29629629629999998</v>
      </c>
      <c r="EI186" s="7">
        <v>0.25925925929999999</v>
      </c>
      <c r="EJ186" s="7">
        <v>0.35185185190000001</v>
      </c>
      <c r="EK186" s="7">
        <v>0.37037037039999998</v>
      </c>
      <c r="EL186" s="7">
        <v>0.4259259259</v>
      </c>
      <c r="EM186" s="7">
        <v>0.53703703700000005</v>
      </c>
      <c r="EN186" s="7">
        <v>0.53703703700000005</v>
      </c>
      <c r="EO186" s="7">
        <v>0.5</v>
      </c>
      <c r="EP186" s="7">
        <v>0.59259259259999997</v>
      </c>
      <c r="EQ186" s="7">
        <v>0.59259259259999997</v>
      </c>
      <c r="ER186" s="7">
        <v>0.61111111110000005</v>
      </c>
      <c r="ES186" s="7">
        <v>0.5740740741</v>
      </c>
      <c r="ET186" s="7">
        <v>0.53703703700000005</v>
      </c>
      <c r="EU186" s="7">
        <v>7.4074074099999998E-2</v>
      </c>
      <c r="EV186" s="7">
        <v>5.5555555600000001E-2</v>
      </c>
      <c r="EW186" s="7">
        <v>3.7037037000000002E-2</v>
      </c>
      <c r="EX186" s="7">
        <v>5.5555555600000001E-2</v>
      </c>
      <c r="EY186" s="7">
        <v>3.7037037000000002E-2</v>
      </c>
      <c r="EZ186" s="7">
        <v>5.5555555600000001E-2</v>
      </c>
      <c r="FA186" s="7">
        <v>5.5555555600000001E-2</v>
      </c>
      <c r="FB186" s="7">
        <v>7.4074074099999998E-2</v>
      </c>
      <c r="FC186" s="7">
        <v>9.2592592599999995E-2</v>
      </c>
      <c r="FD186" s="7">
        <v>3.12</v>
      </c>
      <c r="FE186" s="7">
        <v>3.4901960783999999</v>
      </c>
      <c r="FF186" s="7">
        <v>3.4807692308</v>
      </c>
      <c r="FG186" s="7">
        <v>3.4313725490000002</v>
      </c>
      <c r="FH186" s="7">
        <v>3.5576923077</v>
      </c>
      <c r="FI186" s="7">
        <v>3.5686274509999998</v>
      </c>
      <c r="FJ186" s="7">
        <v>3.5490196078</v>
      </c>
      <c r="FK186" s="7">
        <v>3.62</v>
      </c>
      <c r="FL186" s="7">
        <v>3.5918367347000002</v>
      </c>
      <c r="FM186" s="7">
        <v>3.7037037000000002E-2</v>
      </c>
      <c r="FN186" s="7">
        <v>0</v>
      </c>
      <c r="FO186" s="7">
        <v>1.8518518500000001E-2</v>
      </c>
      <c r="FP186" s="7">
        <v>0</v>
      </c>
      <c r="FQ186" s="7">
        <v>1.8518518500000001E-2</v>
      </c>
      <c r="FR186" s="7">
        <v>0</v>
      </c>
      <c r="FS186" s="7">
        <v>0.12962962959999999</v>
      </c>
      <c r="FT186" s="7">
        <v>0.12962962959999999</v>
      </c>
      <c r="FU186" s="7">
        <v>9.2592592599999995E-2</v>
      </c>
      <c r="FV186" s="7">
        <v>0.40740740739999998</v>
      </c>
      <c r="FW186" s="7">
        <v>0.16666666669999999</v>
      </c>
      <c r="FX186" s="7">
        <v>0.64814814809999999</v>
      </c>
      <c r="FY186" s="7">
        <v>0.5740740741</v>
      </c>
      <c r="FZ186" s="7">
        <v>0.40740740739999998</v>
      </c>
      <c r="GA186" s="7">
        <v>3.7037037000000002E-2</v>
      </c>
      <c r="GB186" s="7">
        <v>9.2592592599999995E-2</v>
      </c>
      <c r="GC186" s="7">
        <v>0.24074074070000001</v>
      </c>
      <c r="GD186" s="7">
        <v>1.8518518500000001E-2</v>
      </c>
      <c r="GE186" s="7">
        <v>7.4074074099999998E-2</v>
      </c>
      <c r="GF186" s="7">
        <v>0.14814814809999999</v>
      </c>
      <c r="GG186" s="7">
        <v>0.14814814809999999</v>
      </c>
      <c r="GH186" s="7">
        <v>0.14814814809999999</v>
      </c>
      <c r="GI186" s="7">
        <v>0.11111111110000001</v>
      </c>
      <c r="GJ186" s="7">
        <v>0.14814814809999999</v>
      </c>
      <c r="GK186" s="7">
        <v>0.11111111110000001</v>
      </c>
      <c r="GL186" s="7">
        <v>9.2592592599999995E-2</v>
      </c>
      <c r="GM186" s="7">
        <v>0</v>
      </c>
      <c r="GN186" s="7">
        <v>3.7037037000000002E-2</v>
      </c>
      <c r="GO186" s="7">
        <v>0</v>
      </c>
      <c r="GP186" s="7">
        <v>3.7037037000000002E-2</v>
      </c>
      <c r="GQ186" s="7">
        <v>5.5555555600000001E-2</v>
      </c>
      <c r="GR186" s="7">
        <v>3.7037037000000002E-2</v>
      </c>
      <c r="GS186" s="7">
        <v>0.16666666669999999</v>
      </c>
      <c r="GT186" s="7">
        <v>0.12962962959999999</v>
      </c>
      <c r="GU186" s="7">
        <v>0.14814814809999999</v>
      </c>
      <c r="GV186" s="7">
        <v>0.12962962959999999</v>
      </c>
      <c r="GW186" s="7">
        <v>0.16666666669999999</v>
      </c>
      <c r="GX186" s="7">
        <v>0.12962962959999999</v>
      </c>
      <c r="GY186" s="7">
        <v>0.18518518519999999</v>
      </c>
      <c r="GZ186" s="7">
        <v>0.18518518519999999</v>
      </c>
      <c r="HA186" s="7">
        <v>0.24074074070000001</v>
      </c>
      <c r="HB186" s="7">
        <v>0.20370370369999999</v>
      </c>
      <c r="HC186" s="7">
        <v>0.18518518519999999</v>
      </c>
      <c r="HD186" s="7">
        <v>0.20370370369999999</v>
      </c>
      <c r="HE186" s="7">
        <v>0.31481481480000001</v>
      </c>
      <c r="HF186" s="7">
        <v>0.38888888890000001</v>
      </c>
      <c r="HG186" s="7">
        <v>0.33333333329999998</v>
      </c>
      <c r="HH186" s="7">
        <v>0.35185185190000001</v>
      </c>
      <c r="HI186" s="7">
        <v>0.31481481480000001</v>
      </c>
      <c r="HJ186" s="7">
        <v>0.35185185190000001</v>
      </c>
      <c r="HK186" s="7">
        <v>0.18518518519999999</v>
      </c>
      <c r="HL186" s="7">
        <v>0.14814814809999999</v>
      </c>
      <c r="HM186" s="7">
        <v>0.14814814809999999</v>
      </c>
      <c r="HN186" s="7">
        <v>0.14814814809999999</v>
      </c>
      <c r="HO186" s="7">
        <v>0.14814814809999999</v>
      </c>
      <c r="HP186" s="7">
        <v>0.14814814809999999</v>
      </c>
      <c r="HQ186" s="7">
        <v>0.14814814809999999</v>
      </c>
      <c r="HR186" s="7">
        <v>0.11111111110000001</v>
      </c>
      <c r="HS186" s="7">
        <v>0.12962962959999999</v>
      </c>
      <c r="HT186" s="7">
        <v>0.12962962959999999</v>
      </c>
      <c r="HU186" s="7">
        <v>0.12962962959999999</v>
      </c>
      <c r="HV186" s="7">
        <v>0.12962962959999999</v>
      </c>
      <c r="HW186" s="7">
        <v>0</v>
      </c>
      <c r="HX186" s="7">
        <v>0</v>
      </c>
      <c r="HY186" s="7">
        <v>7.4074074099999998E-2</v>
      </c>
      <c r="HZ186" s="7">
        <v>0.14814814809999999</v>
      </c>
      <c r="IA186" s="7">
        <v>0.12962962959999999</v>
      </c>
      <c r="IB186" s="7">
        <v>3.7037037000000002E-2</v>
      </c>
      <c r="IC186" s="7">
        <v>0.18518518519999999</v>
      </c>
      <c r="ID186" s="7">
        <v>0.14814814809999999</v>
      </c>
      <c r="IE186" s="7">
        <v>0.38888888890000001</v>
      </c>
      <c r="IF186" s="7">
        <v>0.31481481480000001</v>
      </c>
      <c r="IG186" s="7">
        <v>0.27777777780000001</v>
      </c>
      <c r="IH186" s="7">
        <v>0.22222222220000001</v>
      </c>
      <c r="II186" s="7">
        <v>0.38888888890000001</v>
      </c>
      <c r="IJ186" s="7">
        <v>0.55555555560000003</v>
      </c>
      <c r="IK186" s="7">
        <v>0.38888888890000001</v>
      </c>
      <c r="IL186" s="7">
        <v>0.38888888890000001</v>
      </c>
      <c r="IM186" s="7">
        <v>9.2592592599999995E-2</v>
      </c>
      <c r="IN186" s="7">
        <v>9.2592592599999995E-2</v>
      </c>
      <c r="IO186" s="7">
        <v>7.4074074099999998E-2</v>
      </c>
      <c r="IP186" s="7">
        <v>9.2592592599999995E-2</v>
      </c>
      <c r="IQ186" s="7">
        <v>3.2857142857000001</v>
      </c>
      <c r="IR186" s="7">
        <v>3.5714285713999998</v>
      </c>
      <c r="IS186" s="7">
        <v>3.06</v>
      </c>
      <c r="IT186" s="7">
        <v>2.9387755102000002</v>
      </c>
      <c r="IU186" s="7" t="s">
        <v>1127</v>
      </c>
      <c r="IW186" s="7">
        <v>54</v>
      </c>
      <c r="IX186" s="7">
        <v>57</v>
      </c>
      <c r="IY186" s="7">
        <v>216</v>
      </c>
    </row>
    <row r="187" spans="1:259" x14ac:dyDescent="0.25">
      <c r="A187" s="7">
        <v>609749</v>
      </c>
      <c r="B187" s="7" t="s">
        <v>498</v>
      </c>
      <c r="D187" s="7" t="s">
        <v>61</v>
      </c>
      <c r="E187" s="7" t="s">
        <v>53</v>
      </c>
      <c r="M187" s="7" t="s">
        <v>50</v>
      </c>
      <c r="N187" s="7">
        <v>14.957666980000001</v>
      </c>
      <c r="O187" s="7">
        <v>148</v>
      </c>
      <c r="P187" s="7">
        <v>148</v>
      </c>
      <c r="Q187" s="7">
        <v>71</v>
      </c>
      <c r="R187" s="7">
        <v>7</v>
      </c>
      <c r="S187" s="7">
        <v>26</v>
      </c>
      <c r="T187" s="7">
        <v>22</v>
      </c>
      <c r="U187" s="7">
        <v>0</v>
      </c>
      <c r="V187" s="7">
        <v>3</v>
      </c>
      <c r="W187" s="7">
        <v>9</v>
      </c>
      <c r="X187" s="7">
        <v>8</v>
      </c>
      <c r="Y187" s="7">
        <v>5.4054054099999999E-2</v>
      </c>
      <c r="Z187" s="7">
        <v>2.02702703E-2</v>
      </c>
      <c r="AA187" s="7">
        <v>2.7027026999999999E-2</v>
      </c>
      <c r="AB187" s="7">
        <v>1.3513513499999999E-2</v>
      </c>
      <c r="AC187" s="7">
        <v>2.02702703E-2</v>
      </c>
      <c r="AD187" s="7">
        <v>8.7837837799999999E-2</v>
      </c>
      <c r="AE187" s="7">
        <v>7.4324324299999994E-2</v>
      </c>
      <c r="AF187" s="7">
        <v>6.0810810799999997E-2</v>
      </c>
      <c r="AG187" s="7">
        <v>3.3783783800000002E-2</v>
      </c>
      <c r="AH187" s="7">
        <v>4.7297297299999999E-2</v>
      </c>
      <c r="AI187" s="7">
        <v>0.1148648649</v>
      </c>
      <c r="AJ187" s="7">
        <v>0.17567567570000001</v>
      </c>
      <c r="AK187" s="7">
        <v>0.2905405405</v>
      </c>
      <c r="AL187" s="7">
        <v>0.25675675679999999</v>
      </c>
      <c r="AM187" s="7">
        <v>0.24324324319999999</v>
      </c>
      <c r="AN187" s="7">
        <v>0.1351351351</v>
      </c>
      <c r="AO187" s="7">
        <v>0.37162162160000001</v>
      </c>
      <c r="AP187" s="7">
        <v>0.27702702699999998</v>
      </c>
      <c r="AQ187" s="7">
        <v>6.7567568000000003E-3</v>
      </c>
      <c r="AR187" s="7">
        <v>0</v>
      </c>
      <c r="AS187" s="7">
        <v>0</v>
      </c>
      <c r="AT187" s="7">
        <v>1.3513513499999999E-2</v>
      </c>
      <c r="AU187" s="7">
        <v>6.7567568000000003E-3</v>
      </c>
      <c r="AV187" s="7">
        <v>2.02702703E-2</v>
      </c>
      <c r="AW187" s="7">
        <v>0.57432432430000002</v>
      </c>
      <c r="AX187" s="7">
        <v>0.66216216220000002</v>
      </c>
      <c r="AY187" s="7">
        <v>0.69594594590000003</v>
      </c>
      <c r="AZ187" s="7">
        <v>0.7905405405</v>
      </c>
      <c r="BA187" s="7">
        <v>0.48648648649999998</v>
      </c>
      <c r="BB187" s="7">
        <v>0.4391891892</v>
      </c>
      <c r="BC187" s="7">
        <v>3.3945578231</v>
      </c>
      <c r="BD187" s="7">
        <v>3.5608108108000001</v>
      </c>
      <c r="BE187" s="7">
        <v>3.6081081081000002</v>
      </c>
      <c r="BF187" s="7">
        <v>3.7260273973000002</v>
      </c>
      <c r="BG187" s="7">
        <v>3.3333333333000001</v>
      </c>
      <c r="BH187" s="7">
        <v>3.0896551724000001</v>
      </c>
      <c r="BI187" s="7">
        <v>6.7567568000000003E-3</v>
      </c>
      <c r="BJ187" s="7">
        <v>1.3513513499999999E-2</v>
      </c>
      <c r="BK187" s="7">
        <v>1.3513513499999999E-2</v>
      </c>
      <c r="BL187" s="7">
        <v>2.02702703E-2</v>
      </c>
      <c r="BM187" s="7">
        <v>2.02702703E-2</v>
      </c>
      <c r="BN187" s="7">
        <v>1.3513513499999999E-2</v>
      </c>
      <c r="BO187" s="7">
        <v>0.14189189190000001</v>
      </c>
      <c r="BP187" s="7">
        <v>0.43243243240000001</v>
      </c>
      <c r="BQ187" s="7">
        <v>0.20270270269999999</v>
      </c>
      <c r="BR187" s="7">
        <v>4.05405405E-2</v>
      </c>
      <c r="BS187" s="7">
        <v>3.3783783800000002E-2</v>
      </c>
      <c r="BT187" s="7">
        <v>6.0810810799999997E-2</v>
      </c>
      <c r="BU187" s="7">
        <v>8.1081081099999994E-2</v>
      </c>
      <c r="BV187" s="7">
        <v>3.3783783800000002E-2</v>
      </c>
      <c r="BW187" s="7">
        <v>8.7837837799999999E-2</v>
      </c>
      <c r="BX187" s="7">
        <v>0.20270270269999999</v>
      </c>
      <c r="BY187" s="7">
        <v>0.16891891889999999</v>
      </c>
      <c r="BZ187" s="7">
        <v>0.20270270269999999</v>
      </c>
      <c r="CA187" s="7">
        <v>3.6530612245</v>
      </c>
      <c r="CB187" s="7">
        <v>3.5850340136000001</v>
      </c>
      <c r="CC187" s="7">
        <v>3.4965986395000002</v>
      </c>
      <c r="CD187" s="7">
        <v>3.5958904110000001</v>
      </c>
      <c r="CE187" s="7">
        <v>3.6095890411</v>
      </c>
      <c r="CF187" s="7">
        <v>3.4930555555999998</v>
      </c>
      <c r="CG187" s="7">
        <v>2.8391608391999998</v>
      </c>
      <c r="CH187" s="7">
        <v>2.0928571428999998</v>
      </c>
      <c r="CI187" s="7">
        <v>2.6524822695000001</v>
      </c>
      <c r="CJ187" s="7">
        <v>0.24324324319999999</v>
      </c>
      <c r="CK187" s="7">
        <v>0.30405405410000003</v>
      </c>
      <c r="CL187" s="7">
        <v>0.33783783779999998</v>
      </c>
      <c r="CM187" s="7">
        <v>0.17567567570000001</v>
      </c>
      <c r="CN187" s="7">
        <v>0.25675675679999999</v>
      </c>
      <c r="CO187" s="7">
        <v>0.27702702699999998</v>
      </c>
      <c r="CP187" s="7">
        <v>0.2905405405</v>
      </c>
      <c r="CQ187" s="7">
        <v>0.16891891889999999</v>
      </c>
      <c r="CR187" s="7">
        <v>0.2702702703</v>
      </c>
      <c r="CS187" s="7">
        <v>6.7567568000000003E-3</v>
      </c>
      <c r="CT187" s="7">
        <v>6.7567568000000003E-3</v>
      </c>
      <c r="CU187" s="7">
        <v>6.7567568000000003E-3</v>
      </c>
      <c r="CV187" s="7">
        <v>1.3513513499999999E-2</v>
      </c>
      <c r="CW187" s="7">
        <v>1.3513513499999999E-2</v>
      </c>
      <c r="CX187" s="7">
        <v>2.7027026999999999E-2</v>
      </c>
      <c r="CY187" s="7">
        <v>3.3783783800000002E-2</v>
      </c>
      <c r="CZ187" s="7">
        <v>5.4054054099999999E-2</v>
      </c>
      <c r="DA187" s="7">
        <v>4.7297297299999999E-2</v>
      </c>
      <c r="DB187" s="7">
        <v>0.70270270270000001</v>
      </c>
      <c r="DC187" s="7">
        <v>0.64189189189999996</v>
      </c>
      <c r="DD187" s="7">
        <v>0.58108108110000001</v>
      </c>
      <c r="DE187" s="7">
        <v>0.7094594595</v>
      </c>
      <c r="DF187" s="7">
        <v>0.67567567569999998</v>
      </c>
      <c r="DG187" s="7">
        <v>0.59459459459999997</v>
      </c>
      <c r="DH187" s="7">
        <v>0.33108108110000001</v>
      </c>
      <c r="DI187" s="7">
        <v>0.17567567570000001</v>
      </c>
      <c r="DJ187" s="7">
        <v>0.27702702699999998</v>
      </c>
      <c r="DK187" s="7">
        <v>8.1081081099999994E-2</v>
      </c>
      <c r="DL187" s="7">
        <v>6.7567568000000003E-3</v>
      </c>
      <c r="DM187" s="7">
        <v>1.3513513499999999E-2</v>
      </c>
      <c r="DN187" s="7">
        <v>2.02702703E-2</v>
      </c>
      <c r="DO187" s="7">
        <v>1.3513513499999999E-2</v>
      </c>
      <c r="DP187" s="7">
        <v>2.02702703E-2</v>
      </c>
      <c r="DQ187" s="7">
        <v>0.12837837839999999</v>
      </c>
      <c r="DR187" s="7">
        <v>6.7567568000000003E-3</v>
      </c>
      <c r="DS187" s="7">
        <v>0</v>
      </c>
      <c r="DT187" s="7">
        <v>9.4594594599999998E-2</v>
      </c>
      <c r="DU187" s="7">
        <v>2.7027026999999999E-2</v>
      </c>
      <c r="DV187" s="7">
        <v>0</v>
      </c>
      <c r="DW187" s="7">
        <v>7.4324324299999994E-2</v>
      </c>
      <c r="DX187" s="7">
        <v>3.3783783800000002E-2</v>
      </c>
      <c r="DY187" s="7">
        <v>0.1081081081</v>
      </c>
      <c r="DZ187" s="7">
        <v>0.20270270269999999</v>
      </c>
      <c r="EA187" s="7">
        <v>5.4054054099999999E-2</v>
      </c>
      <c r="EB187" s="7">
        <v>6.7567568000000003E-3</v>
      </c>
      <c r="EC187" s="7">
        <v>0.30405405410000003</v>
      </c>
      <c r="ED187" s="7">
        <v>0.35810810809999999</v>
      </c>
      <c r="EE187" s="7">
        <v>0.23648648650000001</v>
      </c>
      <c r="EF187" s="7">
        <v>0.23648648650000001</v>
      </c>
      <c r="EG187" s="7">
        <v>0.20270270269999999</v>
      </c>
      <c r="EH187" s="7">
        <v>0.31756756759999999</v>
      </c>
      <c r="EI187" s="7">
        <v>0.28378378380000002</v>
      </c>
      <c r="EJ187" s="7">
        <v>0.35135135140000001</v>
      </c>
      <c r="EK187" s="7">
        <v>0.41891891889999999</v>
      </c>
      <c r="EL187" s="7">
        <v>0.5</v>
      </c>
      <c r="EM187" s="7">
        <v>0.60135135139999996</v>
      </c>
      <c r="EN187" s="7">
        <v>0.74324324320000001</v>
      </c>
      <c r="EO187" s="7">
        <v>0.66891891889999999</v>
      </c>
      <c r="EP187" s="7">
        <v>0.74324324320000001</v>
      </c>
      <c r="EQ187" s="7">
        <v>0.55405405409999997</v>
      </c>
      <c r="ER187" s="7">
        <v>0.31756756759999999</v>
      </c>
      <c r="ES187" s="7">
        <v>0.56081081079999995</v>
      </c>
      <c r="ET187" s="7">
        <v>0.53378378380000002</v>
      </c>
      <c r="EU187" s="7">
        <v>2.02702703E-2</v>
      </c>
      <c r="EV187" s="7">
        <v>6.7567568000000003E-3</v>
      </c>
      <c r="EW187" s="7">
        <v>6.7567568000000003E-3</v>
      </c>
      <c r="EX187" s="7">
        <v>0</v>
      </c>
      <c r="EY187" s="7">
        <v>6.7567568000000003E-3</v>
      </c>
      <c r="EZ187" s="7">
        <v>0</v>
      </c>
      <c r="FA187" s="7">
        <v>6.7567567600000003E-2</v>
      </c>
      <c r="FB187" s="7">
        <v>2.7027026999999999E-2</v>
      </c>
      <c r="FC187" s="7">
        <v>4.05405405E-2</v>
      </c>
      <c r="FD187" s="7">
        <v>3.2482758620999999</v>
      </c>
      <c r="FE187" s="7">
        <v>3.5646258503000001</v>
      </c>
      <c r="FF187" s="7">
        <v>3.7210884354</v>
      </c>
      <c r="FG187" s="7">
        <v>3.5540540540999999</v>
      </c>
      <c r="FH187" s="7">
        <v>3.6870748298999998</v>
      </c>
      <c r="FI187" s="7">
        <v>3.4054054053999998</v>
      </c>
      <c r="FJ187" s="7">
        <v>2.8478260870000001</v>
      </c>
      <c r="FK187" s="7">
        <v>3.5069444444000002</v>
      </c>
      <c r="FL187" s="7">
        <v>3.5492957746</v>
      </c>
      <c r="FM187" s="7">
        <v>1.3513513499999999E-2</v>
      </c>
      <c r="FN187" s="7">
        <v>0</v>
      </c>
      <c r="FO187" s="7">
        <v>0</v>
      </c>
      <c r="FP187" s="7">
        <v>1.3513513499999999E-2</v>
      </c>
      <c r="FQ187" s="7">
        <v>6.7567568000000003E-3</v>
      </c>
      <c r="FR187" s="7">
        <v>1.3513513499999999E-2</v>
      </c>
      <c r="FS187" s="7">
        <v>2.7027026999999999E-2</v>
      </c>
      <c r="FT187" s="7">
        <v>7.4324324299999994E-2</v>
      </c>
      <c r="FU187" s="7">
        <v>0.12162162159999999</v>
      </c>
      <c r="FV187" s="7">
        <v>0.72972972970000005</v>
      </c>
      <c r="FW187" s="7">
        <v>0</v>
      </c>
      <c r="FX187" s="7">
        <v>0.60810810810000004</v>
      </c>
      <c r="FY187" s="7">
        <v>0.70270270270000001</v>
      </c>
      <c r="FZ187" s="7">
        <v>0.1351351351</v>
      </c>
      <c r="GA187" s="7">
        <v>0.21621621620000001</v>
      </c>
      <c r="GB187" s="7">
        <v>0.14864864859999999</v>
      </c>
      <c r="GC187" s="7">
        <v>0.2905405405</v>
      </c>
      <c r="GD187" s="7">
        <v>8.7837837799999999E-2</v>
      </c>
      <c r="GE187" s="7">
        <v>8.7837837799999999E-2</v>
      </c>
      <c r="GF187" s="7">
        <v>0.39864864859999999</v>
      </c>
      <c r="GG187" s="7">
        <v>4.05405405E-2</v>
      </c>
      <c r="GH187" s="7">
        <v>1.3513513499999999E-2</v>
      </c>
      <c r="GI187" s="7">
        <v>0.16216216219999999</v>
      </c>
      <c r="GJ187" s="7">
        <v>4.7297297299999999E-2</v>
      </c>
      <c r="GK187" s="7">
        <v>4.7297297299999999E-2</v>
      </c>
      <c r="GL187" s="7">
        <v>1.3513513499999999E-2</v>
      </c>
      <c r="GM187" s="7">
        <v>6.7567568000000003E-3</v>
      </c>
      <c r="GN187" s="7">
        <v>3.3783783800000002E-2</v>
      </c>
      <c r="GO187" s="7">
        <v>3.3783783800000002E-2</v>
      </c>
      <c r="GP187" s="7">
        <v>3.3783783800000002E-2</v>
      </c>
      <c r="GQ187" s="7">
        <v>0.14864864859999999</v>
      </c>
      <c r="GR187" s="7">
        <v>1.3513513499999999E-2</v>
      </c>
      <c r="GS187" s="7">
        <v>0.22297297299999999</v>
      </c>
      <c r="GT187" s="7">
        <v>0.22297297299999999</v>
      </c>
      <c r="GU187" s="7">
        <v>0.23648648650000001</v>
      </c>
      <c r="GV187" s="7">
        <v>0.23648648650000001</v>
      </c>
      <c r="GW187" s="7">
        <v>0.44594594589999997</v>
      </c>
      <c r="GX187" s="7">
        <v>0.1959459459</v>
      </c>
      <c r="GY187" s="7">
        <v>0.66216216220000002</v>
      </c>
      <c r="GZ187" s="7">
        <v>0.7094594595</v>
      </c>
      <c r="HA187" s="7">
        <v>0.61486486490000003</v>
      </c>
      <c r="HB187" s="7">
        <v>0.68243243239999996</v>
      </c>
      <c r="HC187" s="7">
        <v>0.1554054054</v>
      </c>
      <c r="HD187" s="7">
        <v>0.76351351349999996</v>
      </c>
      <c r="HE187" s="7">
        <v>7.4324324299999994E-2</v>
      </c>
      <c r="HF187" s="7">
        <v>2.02702703E-2</v>
      </c>
      <c r="HG187" s="7">
        <v>0.1081081081</v>
      </c>
      <c r="HH187" s="7">
        <v>3.3783783800000002E-2</v>
      </c>
      <c r="HI187" s="7">
        <v>0.1959459459</v>
      </c>
      <c r="HJ187" s="7">
        <v>2.02702703E-2</v>
      </c>
      <c r="HK187" s="7">
        <v>2.02702703E-2</v>
      </c>
      <c r="HL187" s="7">
        <v>6.7567568000000003E-3</v>
      </c>
      <c r="HM187" s="7">
        <v>0</v>
      </c>
      <c r="HN187" s="7">
        <v>0</v>
      </c>
      <c r="HO187" s="7">
        <v>4.7297297299999999E-2</v>
      </c>
      <c r="HP187" s="7">
        <v>0</v>
      </c>
      <c r="HQ187" s="7">
        <v>1.3513513499999999E-2</v>
      </c>
      <c r="HR187" s="7">
        <v>6.7567568000000003E-3</v>
      </c>
      <c r="HS187" s="7">
        <v>6.7567568000000003E-3</v>
      </c>
      <c r="HT187" s="7">
        <v>1.3513513499999999E-2</v>
      </c>
      <c r="HU187" s="7">
        <v>6.7567568000000003E-3</v>
      </c>
      <c r="HV187" s="7">
        <v>6.7567568000000003E-3</v>
      </c>
      <c r="HW187" s="7">
        <v>4.05405405E-2</v>
      </c>
      <c r="HX187" s="7">
        <v>4.05405405E-2</v>
      </c>
      <c r="HY187" s="7">
        <v>3.3783783800000002E-2</v>
      </c>
      <c r="HZ187" s="7">
        <v>6.7567568000000003E-3</v>
      </c>
      <c r="IA187" s="7">
        <v>4.7297297299999999E-2</v>
      </c>
      <c r="IB187" s="7">
        <v>6.7567568000000003E-3</v>
      </c>
      <c r="IC187" s="7">
        <v>6.7567567600000003E-2</v>
      </c>
      <c r="ID187" s="7">
        <v>8.1081081099999994E-2</v>
      </c>
      <c r="IE187" s="7">
        <v>0.39864864859999999</v>
      </c>
      <c r="IF187" s="7">
        <v>0.2702702703</v>
      </c>
      <c r="IG187" s="7">
        <v>0.25</v>
      </c>
      <c r="IH187" s="7">
        <v>0.38513513510000003</v>
      </c>
      <c r="II187" s="7">
        <v>0.5</v>
      </c>
      <c r="IJ187" s="7">
        <v>0.65540540540000003</v>
      </c>
      <c r="IK187" s="7">
        <v>0.62837837839999999</v>
      </c>
      <c r="IL187" s="7">
        <v>0.51351351349999996</v>
      </c>
      <c r="IM187" s="7">
        <v>1.3513513499999999E-2</v>
      </c>
      <c r="IN187" s="7">
        <v>2.7027026999999999E-2</v>
      </c>
      <c r="IO187" s="7">
        <v>2.02702703E-2</v>
      </c>
      <c r="IP187" s="7">
        <v>1.3513513499999999E-2</v>
      </c>
      <c r="IQ187" s="7">
        <v>3.3767123288000001</v>
      </c>
      <c r="IR187" s="7">
        <v>3.5833333333000001</v>
      </c>
      <c r="IS187" s="7">
        <v>3.5034482758999999</v>
      </c>
      <c r="IT187" s="7">
        <v>3.4246575342000001</v>
      </c>
      <c r="IU187" s="7" t="s">
        <v>1128</v>
      </c>
      <c r="IW187" s="7">
        <v>148</v>
      </c>
      <c r="IX187" s="7">
        <v>159</v>
      </c>
      <c r="IY187" s="7">
        <v>1063</v>
      </c>
    </row>
    <row r="188" spans="1:259" x14ac:dyDescent="0.25">
      <c r="A188" s="7">
        <v>609750</v>
      </c>
      <c r="B188" s="7" t="s">
        <v>598</v>
      </c>
      <c r="D188" s="7" t="s">
        <v>72</v>
      </c>
      <c r="E188" s="7" t="s">
        <v>53</v>
      </c>
      <c r="M188" s="7" t="s">
        <v>50</v>
      </c>
      <c r="IU188" s="7" t="s">
        <v>1129</v>
      </c>
      <c r="IY188" s="7">
        <v>70</v>
      </c>
    </row>
    <row r="189" spans="1:259" x14ac:dyDescent="0.25">
      <c r="A189" s="7">
        <v>609751</v>
      </c>
      <c r="B189" s="7" t="s">
        <v>379</v>
      </c>
      <c r="D189" s="7" t="s">
        <v>98</v>
      </c>
      <c r="E189" s="7" t="s">
        <v>53</v>
      </c>
      <c r="M189" s="7" t="s">
        <v>50</v>
      </c>
      <c r="N189" s="7">
        <v>25.324675325000001</v>
      </c>
      <c r="O189" s="7">
        <v>147</v>
      </c>
      <c r="P189" s="7">
        <v>147</v>
      </c>
      <c r="Q189" s="7">
        <v>1</v>
      </c>
      <c r="R189" s="7">
        <v>130</v>
      </c>
      <c r="S189" s="7">
        <v>0</v>
      </c>
      <c r="T189" s="7">
        <v>3</v>
      </c>
      <c r="U189" s="7">
        <v>0</v>
      </c>
      <c r="V189" s="7">
        <v>0</v>
      </c>
      <c r="W189" s="7">
        <v>6</v>
      </c>
      <c r="X189" s="7">
        <v>5</v>
      </c>
      <c r="Y189" s="7">
        <v>4.08163265E-2</v>
      </c>
      <c r="Z189" s="7">
        <v>2.0408163300000001E-2</v>
      </c>
      <c r="AA189" s="7">
        <v>2.0408163300000001E-2</v>
      </c>
      <c r="AB189" s="7">
        <v>2.72108844E-2</v>
      </c>
      <c r="AC189" s="7">
        <v>6.8027210899999996E-2</v>
      </c>
      <c r="AD189" s="7">
        <v>4.7619047599999999E-2</v>
      </c>
      <c r="AE189" s="7">
        <v>6.8027210899999996E-2</v>
      </c>
      <c r="AF189" s="7">
        <v>6.1224489799999997E-2</v>
      </c>
      <c r="AG189" s="7">
        <v>6.1224489799999997E-2</v>
      </c>
      <c r="AH189" s="7">
        <v>6.1224489799999997E-2</v>
      </c>
      <c r="AI189" s="7">
        <v>0.1156462585</v>
      </c>
      <c r="AJ189" s="7">
        <v>0.1496598639</v>
      </c>
      <c r="AK189" s="7">
        <v>0.39455782309999998</v>
      </c>
      <c r="AL189" s="7">
        <v>0.3401360544</v>
      </c>
      <c r="AM189" s="7">
        <v>0.3401360544</v>
      </c>
      <c r="AN189" s="7">
        <v>0.16326530610000001</v>
      </c>
      <c r="AO189" s="7">
        <v>0.3401360544</v>
      </c>
      <c r="AP189" s="7">
        <v>0.32653061220000001</v>
      </c>
      <c r="AQ189" s="7">
        <v>0</v>
      </c>
      <c r="AR189" s="7">
        <v>0</v>
      </c>
      <c r="AS189" s="7">
        <v>1.36054422E-2</v>
      </c>
      <c r="AT189" s="7">
        <v>0</v>
      </c>
      <c r="AU189" s="7">
        <v>6.8027210999999999E-3</v>
      </c>
      <c r="AV189" s="7">
        <v>6.8027210999999999E-3</v>
      </c>
      <c r="AW189" s="7">
        <v>0.49659863949999999</v>
      </c>
      <c r="AX189" s="7">
        <v>0.57823129250000005</v>
      </c>
      <c r="AY189" s="7">
        <v>0.56462585030000001</v>
      </c>
      <c r="AZ189" s="7">
        <v>0.74829931969999997</v>
      </c>
      <c r="BA189" s="7">
        <v>0.46938775510000003</v>
      </c>
      <c r="BB189" s="7">
        <v>0.46938775510000003</v>
      </c>
      <c r="BC189" s="7">
        <v>3.3469387755</v>
      </c>
      <c r="BD189" s="7">
        <v>3.4761904762000002</v>
      </c>
      <c r="BE189" s="7">
        <v>3.4689655172</v>
      </c>
      <c r="BF189" s="7">
        <v>3.6326530612000001</v>
      </c>
      <c r="BG189" s="7">
        <v>3.2191780822</v>
      </c>
      <c r="BH189" s="7">
        <v>3.2260273973000002</v>
      </c>
      <c r="BI189" s="7">
        <v>1.36054422E-2</v>
      </c>
      <c r="BJ189" s="7">
        <v>6.8027210999999999E-3</v>
      </c>
      <c r="BK189" s="7">
        <v>0</v>
      </c>
      <c r="BL189" s="7">
        <v>2.0408163300000001E-2</v>
      </c>
      <c r="BM189" s="7">
        <v>1.36054422E-2</v>
      </c>
      <c r="BN189" s="7">
        <v>2.72108844E-2</v>
      </c>
      <c r="BO189" s="7">
        <v>9.5238095199999998E-2</v>
      </c>
      <c r="BP189" s="7">
        <v>0.16326530610000001</v>
      </c>
      <c r="BQ189" s="7">
        <v>0.15646258499999999</v>
      </c>
      <c r="BR189" s="7">
        <v>6.8027210899999996E-2</v>
      </c>
      <c r="BS189" s="7">
        <v>8.1632653099999994E-2</v>
      </c>
      <c r="BT189" s="7">
        <v>0.1088435374</v>
      </c>
      <c r="BU189" s="7">
        <v>8.1632653099999994E-2</v>
      </c>
      <c r="BV189" s="7">
        <v>9.5238095199999998E-2</v>
      </c>
      <c r="BW189" s="7">
        <v>0.16326530610000001</v>
      </c>
      <c r="BX189" s="7">
        <v>0.17687074829999999</v>
      </c>
      <c r="BY189" s="7">
        <v>0.2585034014</v>
      </c>
      <c r="BZ189" s="7">
        <v>0.1972789116</v>
      </c>
      <c r="CA189" s="7">
        <v>3.5972222222000001</v>
      </c>
      <c r="CB189" s="7">
        <v>3.5104895104999998</v>
      </c>
      <c r="CC189" s="7">
        <v>3.5208333333000001</v>
      </c>
      <c r="CD189" s="7">
        <v>3.5277777777999999</v>
      </c>
      <c r="CE189" s="7">
        <v>3.4305555555999998</v>
      </c>
      <c r="CF189" s="7">
        <v>3.2302158272999999</v>
      </c>
      <c r="CG189" s="7">
        <v>3.0416666666999999</v>
      </c>
      <c r="CH189" s="7">
        <v>2.7202797203000002</v>
      </c>
      <c r="CI189" s="7">
        <v>2.8068965517</v>
      </c>
      <c r="CJ189" s="7">
        <v>0.21768707479999999</v>
      </c>
      <c r="CK189" s="7">
        <v>0.29251700679999998</v>
      </c>
      <c r="CL189" s="7">
        <v>0.25170068029999998</v>
      </c>
      <c r="CM189" s="7">
        <v>0.2380952381</v>
      </c>
      <c r="CN189" s="7">
        <v>0.32653061220000001</v>
      </c>
      <c r="CO189" s="7">
        <v>0.3197278912</v>
      </c>
      <c r="CP189" s="7">
        <v>0.2993197279</v>
      </c>
      <c r="CQ189" s="7">
        <v>0.2380952381</v>
      </c>
      <c r="CR189" s="7">
        <v>0.31292517009999998</v>
      </c>
      <c r="CS189" s="7">
        <v>2.0408163300000001E-2</v>
      </c>
      <c r="CT189" s="7">
        <v>2.72108844E-2</v>
      </c>
      <c r="CU189" s="7">
        <v>2.0408163300000001E-2</v>
      </c>
      <c r="CV189" s="7">
        <v>2.0408163300000001E-2</v>
      </c>
      <c r="CW189" s="7">
        <v>2.0408163300000001E-2</v>
      </c>
      <c r="CX189" s="7">
        <v>5.4421768699999998E-2</v>
      </c>
      <c r="CY189" s="7">
        <v>2.0408163300000001E-2</v>
      </c>
      <c r="CZ189" s="7">
        <v>2.72108844E-2</v>
      </c>
      <c r="DA189" s="7">
        <v>1.36054422E-2</v>
      </c>
      <c r="DB189" s="7">
        <v>0.6802721088</v>
      </c>
      <c r="DC189" s="7">
        <v>0.59183673469999998</v>
      </c>
      <c r="DD189" s="7">
        <v>0.61904761900000005</v>
      </c>
      <c r="DE189" s="7">
        <v>0.6394557823</v>
      </c>
      <c r="DF189" s="7">
        <v>0.54421768709999996</v>
      </c>
      <c r="DG189" s="7">
        <v>0.43537414969999999</v>
      </c>
      <c r="DH189" s="7">
        <v>0.40816326530000002</v>
      </c>
      <c r="DI189" s="7">
        <v>0.31292517009999998</v>
      </c>
      <c r="DJ189" s="7">
        <v>0.3197278912</v>
      </c>
      <c r="DK189" s="7">
        <v>0.21768707479999999</v>
      </c>
      <c r="DL189" s="7">
        <v>3.4013605400000001E-2</v>
      </c>
      <c r="DM189" s="7">
        <v>2.72108844E-2</v>
      </c>
      <c r="DN189" s="7">
        <v>6.1224489799999997E-2</v>
      </c>
      <c r="DO189" s="7">
        <v>3.4013605400000001E-2</v>
      </c>
      <c r="DP189" s="7">
        <v>6.1224489799999997E-2</v>
      </c>
      <c r="DQ189" s="7">
        <v>7.4829932000000002E-2</v>
      </c>
      <c r="DR189" s="7">
        <v>3.4013605400000001E-2</v>
      </c>
      <c r="DS189" s="7">
        <v>2.72108844E-2</v>
      </c>
      <c r="DT189" s="7">
        <v>0.17687074829999999</v>
      </c>
      <c r="DU189" s="7">
        <v>7.4829932000000002E-2</v>
      </c>
      <c r="DV189" s="7">
        <v>4.7619047599999999E-2</v>
      </c>
      <c r="DW189" s="7">
        <v>0.1020408163</v>
      </c>
      <c r="DX189" s="7">
        <v>9.5238095199999998E-2</v>
      </c>
      <c r="DY189" s="7">
        <v>0.1088435374</v>
      </c>
      <c r="DZ189" s="7">
        <v>0.1904761905</v>
      </c>
      <c r="EA189" s="7">
        <v>0.16326530610000001</v>
      </c>
      <c r="EB189" s="7">
        <v>0.1088435374</v>
      </c>
      <c r="EC189" s="7">
        <v>0.2108843537</v>
      </c>
      <c r="ED189" s="7">
        <v>0.39455782309999998</v>
      </c>
      <c r="EE189" s="7">
        <v>0.36734693880000002</v>
      </c>
      <c r="EF189" s="7">
        <v>0.34693877550000002</v>
      </c>
      <c r="EG189" s="7">
        <v>0.26530612240000001</v>
      </c>
      <c r="EH189" s="7">
        <v>0.3605442177</v>
      </c>
      <c r="EI189" s="7">
        <v>0.32653061220000001</v>
      </c>
      <c r="EJ189" s="7">
        <v>0.4013605442</v>
      </c>
      <c r="EK189" s="7">
        <v>0.46938775510000003</v>
      </c>
      <c r="EL189" s="7">
        <v>0.3605442177</v>
      </c>
      <c r="EM189" s="7">
        <v>0.48979591839999997</v>
      </c>
      <c r="EN189" s="7">
        <v>0.54421768709999996</v>
      </c>
      <c r="EO189" s="7">
        <v>0.47619047619999999</v>
      </c>
      <c r="EP189" s="7">
        <v>0.5986394558</v>
      </c>
      <c r="EQ189" s="7">
        <v>0.44897959180000002</v>
      </c>
      <c r="ER189" s="7">
        <v>0.35374149659999998</v>
      </c>
      <c r="ES189" s="7">
        <v>0.3605442177</v>
      </c>
      <c r="ET189" s="7">
        <v>0.34693877550000002</v>
      </c>
      <c r="EU189" s="7">
        <v>3.4013605400000001E-2</v>
      </c>
      <c r="EV189" s="7">
        <v>6.8027210999999999E-3</v>
      </c>
      <c r="EW189" s="7">
        <v>1.36054422E-2</v>
      </c>
      <c r="EX189" s="7">
        <v>1.36054422E-2</v>
      </c>
      <c r="EY189" s="7">
        <v>6.8027210999999999E-3</v>
      </c>
      <c r="EZ189" s="7">
        <v>2.0408163300000001E-2</v>
      </c>
      <c r="FA189" s="7">
        <v>5.4421768699999998E-2</v>
      </c>
      <c r="FB189" s="7">
        <v>4.08163265E-2</v>
      </c>
      <c r="FC189" s="7">
        <v>4.7619047599999999E-2</v>
      </c>
      <c r="FD189" s="7">
        <v>2.7394366197000002</v>
      </c>
      <c r="FE189" s="7">
        <v>3.3493150685000002</v>
      </c>
      <c r="FF189" s="7">
        <v>3.4482758621</v>
      </c>
      <c r="FG189" s="7">
        <v>3.2551724138</v>
      </c>
      <c r="FH189" s="7">
        <v>3.4383561644</v>
      </c>
      <c r="FI189" s="7">
        <v>3.2222222222000001</v>
      </c>
      <c r="FJ189" s="7">
        <v>3.0143884891999999</v>
      </c>
      <c r="FK189" s="7">
        <v>3.1347517730000001</v>
      </c>
      <c r="FL189" s="7">
        <v>3.1928571428999999</v>
      </c>
      <c r="FM189" s="7">
        <v>2.72108844E-2</v>
      </c>
      <c r="FN189" s="7">
        <v>2.72108844E-2</v>
      </c>
      <c r="FO189" s="7">
        <v>6.8027210999999999E-3</v>
      </c>
      <c r="FP189" s="7">
        <v>2.72108844E-2</v>
      </c>
      <c r="FQ189" s="7">
        <v>5.4421768699999998E-2</v>
      </c>
      <c r="FR189" s="7">
        <v>7.4829932000000002E-2</v>
      </c>
      <c r="FS189" s="7">
        <v>8.8435374100000005E-2</v>
      </c>
      <c r="FT189" s="7">
        <v>0.1700680272</v>
      </c>
      <c r="FU189" s="7">
        <v>0.1700680272</v>
      </c>
      <c r="FV189" s="7">
        <v>0.31292517009999998</v>
      </c>
      <c r="FW189" s="7">
        <v>4.08163265E-2</v>
      </c>
      <c r="FX189" s="7">
        <v>0.60544217690000002</v>
      </c>
      <c r="FY189" s="7">
        <v>0.63265306119999998</v>
      </c>
      <c r="FZ189" s="7">
        <v>0.20408163269999999</v>
      </c>
      <c r="GA189" s="7">
        <v>0.16326530610000001</v>
      </c>
      <c r="GB189" s="7">
        <v>0.1292517007</v>
      </c>
      <c r="GC189" s="7">
        <v>0.231292517</v>
      </c>
      <c r="GD189" s="7">
        <v>6.8027210899999996E-2</v>
      </c>
      <c r="GE189" s="7">
        <v>5.4421768699999998E-2</v>
      </c>
      <c r="GF189" s="7">
        <v>0.2993197279</v>
      </c>
      <c r="GG189" s="7">
        <v>3.4013605400000001E-2</v>
      </c>
      <c r="GH189" s="7">
        <v>6.8027210899999996E-2</v>
      </c>
      <c r="GI189" s="7">
        <v>0.22448979590000001</v>
      </c>
      <c r="GJ189" s="7">
        <v>0.1292517007</v>
      </c>
      <c r="GK189" s="7">
        <v>0.1156462585</v>
      </c>
      <c r="GL189" s="7">
        <v>4.08163265E-2</v>
      </c>
      <c r="GM189" s="7">
        <v>2.72108844E-2</v>
      </c>
      <c r="GN189" s="7">
        <v>2.0408163300000001E-2</v>
      </c>
      <c r="GO189" s="7">
        <v>4.08163265E-2</v>
      </c>
      <c r="GP189" s="7">
        <v>2.0408163300000001E-2</v>
      </c>
      <c r="GQ189" s="7">
        <v>0.1156462585</v>
      </c>
      <c r="GR189" s="7">
        <v>0.1088435374</v>
      </c>
      <c r="GS189" s="7">
        <v>0.49659863949999999</v>
      </c>
      <c r="GT189" s="7">
        <v>0.38095238100000001</v>
      </c>
      <c r="GU189" s="7">
        <v>0.32653061220000001</v>
      </c>
      <c r="GV189" s="7">
        <v>0.38095238100000001</v>
      </c>
      <c r="GW189" s="7">
        <v>0.43537414969999999</v>
      </c>
      <c r="GX189" s="7">
        <v>0.38775510200000002</v>
      </c>
      <c r="GY189" s="7">
        <v>0.30612244900000002</v>
      </c>
      <c r="GZ189" s="7">
        <v>0.48299319730000001</v>
      </c>
      <c r="HA189" s="7">
        <v>0.42857142860000003</v>
      </c>
      <c r="HB189" s="7">
        <v>0.37414965989999999</v>
      </c>
      <c r="HC189" s="7">
        <v>0.27210884349999998</v>
      </c>
      <c r="HD189" s="7">
        <v>0.40816326530000002</v>
      </c>
      <c r="HE189" s="7">
        <v>0.1292517007</v>
      </c>
      <c r="HF189" s="7">
        <v>7.4829932000000002E-2</v>
      </c>
      <c r="HG189" s="7">
        <v>0.1496598639</v>
      </c>
      <c r="HH189" s="7">
        <v>0.16326530610000001</v>
      </c>
      <c r="HI189" s="7">
        <v>0.1292517007</v>
      </c>
      <c r="HJ189" s="7">
        <v>5.4421768699999998E-2</v>
      </c>
      <c r="HK189" s="7">
        <v>6.8027210999999999E-3</v>
      </c>
      <c r="HL189" s="7">
        <v>1.36054422E-2</v>
      </c>
      <c r="HM189" s="7">
        <v>6.8027210999999999E-3</v>
      </c>
      <c r="HN189" s="7">
        <v>1.36054422E-2</v>
      </c>
      <c r="HO189" s="7">
        <v>2.0408163300000001E-2</v>
      </c>
      <c r="HP189" s="7">
        <v>6.8027210999999999E-3</v>
      </c>
      <c r="HQ189" s="7">
        <v>3.4013605400000001E-2</v>
      </c>
      <c r="HR189" s="7">
        <v>2.72108844E-2</v>
      </c>
      <c r="HS189" s="7">
        <v>4.7619047599999999E-2</v>
      </c>
      <c r="HT189" s="7">
        <v>4.7619047599999999E-2</v>
      </c>
      <c r="HU189" s="7">
        <v>2.72108844E-2</v>
      </c>
      <c r="HV189" s="7">
        <v>3.4013605400000001E-2</v>
      </c>
      <c r="HW189" s="7">
        <v>4.08163265E-2</v>
      </c>
      <c r="HX189" s="7">
        <v>2.72108844E-2</v>
      </c>
      <c r="HY189" s="7">
        <v>1.36054422E-2</v>
      </c>
      <c r="HZ189" s="7">
        <v>8.1632653099999994E-2</v>
      </c>
      <c r="IA189" s="7">
        <v>0.1496598639</v>
      </c>
      <c r="IB189" s="7">
        <v>8.8435374100000005E-2</v>
      </c>
      <c r="IC189" s="7">
        <v>0.1904761905</v>
      </c>
      <c r="ID189" s="7">
        <v>0.25170068029999998</v>
      </c>
      <c r="IE189" s="7">
        <v>0.39455782309999998</v>
      </c>
      <c r="IF189" s="7">
        <v>0.33333333329999998</v>
      </c>
      <c r="IG189" s="7">
        <v>0.27210884349999998</v>
      </c>
      <c r="IH189" s="7">
        <v>0.34693877550000002</v>
      </c>
      <c r="II189" s="7">
        <v>0.36734693880000002</v>
      </c>
      <c r="IJ189" s="7">
        <v>0.50340136049999995</v>
      </c>
      <c r="IK189" s="7">
        <v>0.47619047619999999</v>
      </c>
      <c r="IL189" s="7">
        <v>0.2585034014</v>
      </c>
      <c r="IM189" s="7">
        <v>4.7619047599999999E-2</v>
      </c>
      <c r="IN189" s="7">
        <v>4.7619047599999999E-2</v>
      </c>
      <c r="IO189" s="7">
        <v>4.7619047599999999E-2</v>
      </c>
      <c r="IP189" s="7">
        <v>6.1224489799999997E-2</v>
      </c>
      <c r="IQ189" s="7">
        <v>3.1428571429000001</v>
      </c>
      <c r="IR189" s="7">
        <v>3.3785714285999999</v>
      </c>
      <c r="IS189" s="7">
        <v>3.2714285714</v>
      </c>
      <c r="IT189" s="7">
        <v>2.8333333333000001</v>
      </c>
      <c r="IU189" s="7" t="s">
        <v>1130</v>
      </c>
      <c r="IW189" s="7">
        <v>147</v>
      </c>
      <c r="IX189" s="7">
        <v>156</v>
      </c>
      <c r="IY189" s="7">
        <v>616</v>
      </c>
    </row>
    <row r="190" spans="1:259" x14ac:dyDescent="0.25">
      <c r="A190" s="7">
        <v>609753</v>
      </c>
      <c r="B190" s="7" t="s">
        <v>168</v>
      </c>
      <c r="C190" s="7" t="s">
        <v>50</v>
      </c>
      <c r="D190" s="7" t="s">
        <v>55</v>
      </c>
      <c r="E190" s="154">
        <v>0.44</v>
      </c>
      <c r="F190" s="7">
        <v>66</v>
      </c>
      <c r="G190" s="7" t="s">
        <v>47</v>
      </c>
      <c r="H190" s="7">
        <v>54</v>
      </c>
      <c r="I190" s="7" t="s">
        <v>48</v>
      </c>
      <c r="J190" s="7">
        <v>73</v>
      </c>
      <c r="K190" s="7" t="s">
        <v>47</v>
      </c>
      <c r="L190" s="7">
        <v>9.2100000000000009</v>
      </c>
      <c r="M190" s="7" t="s">
        <v>50</v>
      </c>
      <c r="N190" s="7">
        <v>44.380403458000004</v>
      </c>
      <c r="O190" s="7">
        <v>273</v>
      </c>
      <c r="P190" s="7">
        <v>273</v>
      </c>
      <c r="Q190" s="7">
        <v>102</v>
      </c>
      <c r="R190" s="7">
        <v>105</v>
      </c>
      <c r="S190" s="7">
        <v>1</v>
      </c>
      <c r="T190" s="7">
        <v>41</v>
      </c>
      <c r="U190" s="7">
        <v>3</v>
      </c>
      <c r="V190" s="7">
        <v>0</v>
      </c>
      <c r="W190" s="7">
        <v>5</v>
      </c>
      <c r="X190" s="7">
        <v>12</v>
      </c>
      <c r="Y190" s="7">
        <v>0</v>
      </c>
      <c r="Z190" s="7">
        <v>0</v>
      </c>
      <c r="AA190" s="7">
        <v>0</v>
      </c>
      <c r="AB190" s="7">
        <v>1.0989011E-2</v>
      </c>
      <c r="AC190" s="7">
        <v>1.8315018299999999E-2</v>
      </c>
      <c r="AD190" s="7">
        <v>4.0293040299999999E-2</v>
      </c>
      <c r="AE190" s="7">
        <v>3.2967033E-2</v>
      </c>
      <c r="AF190" s="7">
        <v>1.46520147E-2</v>
      </c>
      <c r="AG190" s="7">
        <v>1.46520147E-2</v>
      </c>
      <c r="AH190" s="7">
        <v>4.7619047599999999E-2</v>
      </c>
      <c r="AI190" s="7">
        <v>0.13919413920000001</v>
      </c>
      <c r="AJ190" s="7">
        <v>0.2307692308</v>
      </c>
      <c r="AK190" s="7">
        <v>0.27472527470000002</v>
      </c>
      <c r="AL190" s="7">
        <v>0.26007326009999998</v>
      </c>
      <c r="AM190" s="7">
        <v>0.32967032969999999</v>
      </c>
      <c r="AN190" s="7">
        <v>0.34065934069999998</v>
      </c>
      <c r="AO190" s="7">
        <v>0.39194139189999999</v>
      </c>
      <c r="AP190" s="7">
        <v>0.39194139189999999</v>
      </c>
      <c r="AQ190" s="7">
        <v>0</v>
      </c>
      <c r="AR190" s="7">
        <v>0</v>
      </c>
      <c r="AS190" s="7">
        <v>1.0989011E-2</v>
      </c>
      <c r="AT190" s="7">
        <v>0</v>
      </c>
      <c r="AU190" s="7">
        <v>0</v>
      </c>
      <c r="AV190" s="7">
        <v>2.5641025599999999E-2</v>
      </c>
      <c r="AW190" s="7">
        <v>0.6923076923</v>
      </c>
      <c r="AX190" s="7">
        <v>0.72527472530000003</v>
      </c>
      <c r="AY190" s="7">
        <v>0.64468864469999998</v>
      </c>
      <c r="AZ190" s="7">
        <v>0.60073260070000001</v>
      </c>
      <c r="BA190" s="7">
        <v>0.4505494505</v>
      </c>
      <c r="BB190" s="7">
        <v>0.3113553114</v>
      </c>
      <c r="BC190" s="7">
        <v>3.6593406593000002</v>
      </c>
      <c r="BD190" s="7">
        <v>3.7106227106</v>
      </c>
      <c r="BE190" s="7">
        <v>3.6370370369999998</v>
      </c>
      <c r="BF190" s="7">
        <v>3.5311355310999999</v>
      </c>
      <c r="BG190" s="7">
        <v>3.2747252747000002</v>
      </c>
      <c r="BH190" s="7">
        <v>3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4.3956044E-2</v>
      </c>
      <c r="BP190" s="7">
        <v>0.1978021978</v>
      </c>
      <c r="BQ190" s="7">
        <v>9.5238095199999998E-2</v>
      </c>
      <c r="BR190" s="7">
        <v>1.0989011E-2</v>
      </c>
      <c r="BS190" s="7">
        <v>1.46520147E-2</v>
      </c>
      <c r="BT190" s="7">
        <v>7.3260073000000004E-3</v>
      </c>
      <c r="BU190" s="7">
        <v>1.46520147E-2</v>
      </c>
      <c r="BV190" s="7">
        <v>1.46520147E-2</v>
      </c>
      <c r="BW190" s="7">
        <v>3.6630036599999999E-2</v>
      </c>
      <c r="BX190" s="7">
        <v>0.1611721612</v>
      </c>
      <c r="BY190" s="7">
        <v>0.1978021978</v>
      </c>
      <c r="BZ190" s="7">
        <v>0.20879120879999999</v>
      </c>
      <c r="CA190" s="7">
        <v>3.7037037037</v>
      </c>
      <c r="CB190" s="7">
        <v>3.6148148147999999</v>
      </c>
      <c r="CC190" s="7">
        <v>3.594095941</v>
      </c>
      <c r="CD190" s="7">
        <v>3.6985294118000001</v>
      </c>
      <c r="CE190" s="7">
        <v>3.6580882353000002</v>
      </c>
      <c r="CF190" s="7">
        <v>3.5514705881999999</v>
      </c>
      <c r="CG190" s="7">
        <v>3.1623616235999998</v>
      </c>
      <c r="CH190" s="7">
        <v>2.75</v>
      </c>
      <c r="CI190" s="7">
        <v>2.9962686566999999</v>
      </c>
      <c r="CJ190" s="7">
        <v>0.27106227109999997</v>
      </c>
      <c r="CK190" s="7">
        <v>0.35164835160000002</v>
      </c>
      <c r="CL190" s="7">
        <v>0.3882783883</v>
      </c>
      <c r="CM190" s="7">
        <v>0.27106227109999997</v>
      </c>
      <c r="CN190" s="7">
        <v>0.3113553114</v>
      </c>
      <c r="CO190" s="7">
        <v>0.37362637360000001</v>
      </c>
      <c r="CP190" s="7">
        <v>0.37728937730000001</v>
      </c>
      <c r="CQ190" s="7">
        <v>0.2380952381</v>
      </c>
      <c r="CR190" s="7">
        <v>0.28205128210000002</v>
      </c>
      <c r="CS190" s="7">
        <v>1.0989011E-2</v>
      </c>
      <c r="CT190" s="7">
        <v>1.0989011E-2</v>
      </c>
      <c r="CU190" s="7">
        <v>7.3260073000000004E-3</v>
      </c>
      <c r="CV190" s="7">
        <v>3.6630037E-3</v>
      </c>
      <c r="CW190" s="7">
        <v>3.6630037E-3</v>
      </c>
      <c r="CX190" s="7">
        <v>3.6630037E-3</v>
      </c>
      <c r="CY190" s="7">
        <v>7.3260073000000004E-3</v>
      </c>
      <c r="CZ190" s="7">
        <v>1.8315018299999999E-2</v>
      </c>
      <c r="DA190" s="7">
        <v>1.8315018299999999E-2</v>
      </c>
      <c r="DB190" s="7">
        <v>0.70695970699999999</v>
      </c>
      <c r="DC190" s="7">
        <v>0.62271062269999999</v>
      </c>
      <c r="DD190" s="7">
        <v>0.59706959709999996</v>
      </c>
      <c r="DE190" s="7">
        <v>0.71062271060000004</v>
      </c>
      <c r="DF190" s="7">
        <v>0.67032967030000001</v>
      </c>
      <c r="DG190" s="7">
        <v>0.58608058610000002</v>
      </c>
      <c r="DH190" s="7">
        <v>0.41025641029999999</v>
      </c>
      <c r="DI190" s="7">
        <v>0.34798534800000003</v>
      </c>
      <c r="DJ190" s="7">
        <v>0.39560439559999999</v>
      </c>
      <c r="DK190" s="7">
        <v>7.3260073300000006E-2</v>
      </c>
      <c r="DL190" s="7">
        <v>3.6630037E-3</v>
      </c>
      <c r="DM190" s="7">
        <v>0</v>
      </c>
      <c r="DN190" s="7">
        <v>7.3260073000000004E-3</v>
      </c>
      <c r="DO190" s="7">
        <v>0</v>
      </c>
      <c r="DP190" s="7">
        <v>7.3260073000000004E-3</v>
      </c>
      <c r="DQ190" s="7">
        <v>4.3956044E-2</v>
      </c>
      <c r="DR190" s="7">
        <v>3.6630037E-3</v>
      </c>
      <c r="DS190" s="7">
        <v>7.3260073000000004E-3</v>
      </c>
      <c r="DT190" s="7">
        <v>0.16483516479999999</v>
      </c>
      <c r="DU190" s="7">
        <v>1.8315018299999999E-2</v>
      </c>
      <c r="DV190" s="7">
        <v>2.9304029299999999E-2</v>
      </c>
      <c r="DW190" s="7">
        <v>7.6923076899999998E-2</v>
      </c>
      <c r="DX190" s="7">
        <v>3.2967033E-2</v>
      </c>
      <c r="DY190" s="7">
        <v>4.3956044E-2</v>
      </c>
      <c r="DZ190" s="7">
        <v>0.13553113550000001</v>
      </c>
      <c r="EA190" s="7">
        <v>4.0293040299999999E-2</v>
      </c>
      <c r="EB190" s="7">
        <v>4.7619047599999999E-2</v>
      </c>
      <c r="EC190" s="7">
        <v>0.35897435900000002</v>
      </c>
      <c r="ED190" s="7">
        <v>0.32234432229999999</v>
      </c>
      <c r="EE190" s="7">
        <v>0.32967032969999999</v>
      </c>
      <c r="EF190" s="7">
        <v>0.33699633699999998</v>
      </c>
      <c r="EG190" s="7">
        <v>0.33699633699999998</v>
      </c>
      <c r="EH190" s="7">
        <v>0.42857142860000003</v>
      </c>
      <c r="EI190" s="7">
        <v>0.38095238100000001</v>
      </c>
      <c r="EJ190" s="7">
        <v>0.44322344320000001</v>
      </c>
      <c r="EK190" s="7">
        <v>0.48717948719999998</v>
      </c>
      <c r="EL190" s="7">
        <v>0.36996337000000001</v>
      </c>
      <c r="EM190" s="7">
        <v>0.64102564100000003</v>
      </c>
      <c r="EN190" s="7">
        <v>0.61904761900000005</v>
      </c>
      <c r="EO190" s="7">
        <v>0.57142857140000003</v>
      </c>
      <c r="EP190" s="7">
        <v>0.61172161169999995</v>
      </c>
      <c r="EQ190" s="7">
        <v>0.50549450549999997</v>
      </c>
      <c r="ER190" s="7">
        <v>0.36996337000000001</v>
      </c>
      <c r="ES190" s="7">
        <v>0.48717948719999998</v>
      </c>
      <c r="ET190" s="7">
        <v>0.43223443220000002</v>
      </c>
      <c r="EU190" s="7">
        <v>3.2967033E-2</v>
      </c>
      <c r="EV190" s="7">
        <v>1.46520147E-2</v>
      </c>
      <c r="EW190" s="7">
        <v>2.1978022E-2</v>
      </c>
      <c r="EX190" s="7">
        <v>7.3260073000000004E-3</v>
      </c>
      <c r="EY190" s="7">
        <v>1.8315018299999999E-2</v>
      </c>
      <c r="EZ190" s="7">
        <v>1.46520147E-2</v>
      </c>
      <c r="FA190" s="7">
        <v>6.9597069600000006E-2</v>
      </c>
      <c r="FB190" s="7">
        <v>2.5641025599999999E-2</v>
      </c>
      <c r="FC190" s="7">
        <v>2.5641025599999999E-2</v>
      </c>
      <c r="FD190" s="7">
        <v>3.0606060606000001</v>
      </c>
      <c r="FE190" s="7">
        <v>3.6245353159999998</v>
      </c>
      <c r="FF190" s="7">
        <v>3.6029962546999998</v>
      </c>
      <c r="FG190" s="7">
        <v>3.4833948338999998</v>
      </c>
      <c r="FH190" s="7">
        <v>3.5895522388000001</v>
      </c>
      <c r="FI190" s="7">
        <v>3.4535315985000001</v>
      </c>
      <c r="FJ190" s="7">
        <v>3.1574803149999999</v>
      </c>
      <c r="FK190" s="7">
        <v>3.4511278194999999</v>
      </c>
      <c r="FL190" s="7">
        <v>3.3796992481000001</v>
      </c>
      <c r="FM190" s="7">
        <v>0</v>
      </c>
      <c r="FN190" s="7">
        <v>0</v>
      </c>
      <c r="FO190" s="7">
        <v>0</v>
      </c>
      <c r="FP190" s="7">
        <v>1.0989011E-2</v>
      </c>
      <c r="FQ190" s="7">
        <v>7.3260073000000004E-3</v>
      </c>
      <c r="FR190" s="7">
        <v>1.8315018299999999E-2</v>
      </c>
      <c r="FS190" s="7">
        <v>2.9304029299999999E-2</v>
      </c>
      <c r="FT190" s="7">
        <v>0.1538461538</v>
      </c>
      <c r="FU190" s="7">
        <v>0.2014652015</v>
      </c>
      <c r="FV190" s="7">
        <v>0.55677655680000004</v>
      </c>
      <c r="FW190" s="7">
        <v>2.1978022E-2</v>
      </c>
      <c r="FX190" s="7">
        <v>0.67032967030000001</v>
      </c>
      <c r="FY190" s="7">
        <v>0.73626373629999997</v>
      </c>
      <c r="FZ190" s="7">
        <v>0.25641025639999998</v>
      </c>
      <c r="GA190" s="7">
        <v>0.1062271062</v>
      </c>
      <c r="GB190" s="7">
        <v>7.3260073300000006E-2</v>
      </c>
      <c r="GC190" s="7">
        <v>0.26373626369999997</v>
      </c>
      <c r="GD190" s="7">
        <v>6.2271062299999999E-2</v>
      </c>
      <c r="GE190" s="7">
        <v>3.6630036599999999E-2</v>
      </c>
      <c r="GF190" s="7">
        <v>0.304029304</v>
      </c>
      <c r="GG190" s="7">
        <v>6.2271062299999999E-2</v>
      </c>
      <c r="GH190" s="7">
        <v>5.1282051299999999E-2</v>
      </c>
      <c r="GI190" s="7">
        <v>0.1465201465</v>
      </c>
      <c r="GJ190" s="7">
        <v>9.8901098899999998E-2</v>
      </c>
      <c r="GK190" s="7">
        <v>0.1025641026</v>
      </c>
      <c r="GL190" s="7">
        <v>2.9304029299999999E-2</v>
      </c>
      <c r="GM190" s="7">
        <v>7.3260073000000004E-3</v>
      </c>
      <c r="GN190" s="7">
        <v>3.6630037E-3</v>
      </c>
      <c r="GO190" s="7">
        <v>1.0989011E-2</v>
      </c>
      <c r="GP190" s="7">
        <v>1.46520147E-2</v>
      </c>
      <c r="GQ190" s="7">
        <v>7.3260073300000006E-2</v>
      </c>
      <c r="GR190" s="7">
        <v>1.0989011E-2</v>
      </c>
      <c r="GS190" s="7">
        <v>0.3076923077</v>
      </c>
      <c r="GT190" s="7">
        <v>0.3113553114</v>
      </c>
      <c r="GU190" s="7">
        <v>0.32234432229999999</v>
      </c>
      <c r="GV190" s="7">
        <v>0.28571428570000001</v>
      </c>
      <c r="GW190" s="7">
        <v>0.36996337000000001</v>
      </c>
      <c r="GX190" s="7">
        <v>0.23443223439999999</v>
      </c>
      <c r="GY190" s="7">
        <v>0.51648351650000002</v>
      </c>
      <c r="GZ190" s="7">
        <v>0.54212454210000005</v>
      </c>
      <c r="HA190" s="7">
        <v>0.52380952380000001</v>
      </c>
      <c r="HB190" s="7">
        <v>0.60805860810000001</v>
      </c>
      <c r="HC190" s="7">
        <v>0.39926739929999999</v>
      </c>
      <c r="HD190" s="7">
        <v>0.68498168500000001</v>
      </c>
      <c r="HE190" s="7">
        <v>0.13553113550000001</v>
      </c>
      <c r="HF190" s="7">
        <v>8.7912087900000005E-2</v>
      </c>
      <c r="HG190" s="7">
        <v>9.8901098899999998E-2</v>
      </c>
      <c r="HH190" s="7">
        <v>5.4945054899999998E-2</v>
      </c>
      <c r="HI190" s="7">
        <v>9.8901098899999998E-2</v>
      </c>
      <c r="HJ190" s="7">
        <v>3.2967033E-2</v>
      </c>
      <c r="HK190" s="7">
        <v>2.1978022E-2</v>
      </c>
      <c r="HL190" s="7">
        <v>1.46520147E-2</v>
      </c>
      <c r="HM190" s="7">
        <v>1.46520147E-2</v>
      </c>
      <c r="HN190" s="7">
        <v>1.46520147E-2</v>
      </c>
      <c r="HO190" s="7">
        <v>3.6630036599999999E-2</v>
      </c>
      <c r="HP190" s="7">
        <v>1.46520147E-2</v>
      </c>
      <c r="HQ190" s="7">
        <v>1.0989011E-2</v>
      </c>
      <c r="HR190" s="7">
        <v>4.0293040299999999E-2</v>
      </c>
      <c r="HS190" s="7">
        <v>2.9304029299999999E-2</v>
      </c>
      <c r="HT190" s="7">
        <v>2.1978022E-2</v>
      </c>
      <c r="HU190" s="7">
        <v>2.1978022E-2</v>
      </c>
      <c r="HV190" s="7">
        <v>2.1978022E-2</v>
      </c>
      <c r="HW190" s="7">
        <v>3.6630037E-3</v>
      </c>
      <c r="HX190" s="7">
        <v>7.3260073000000004E-3</v>
      </c>
      <c r="HY190" s="7">
        <v>1.46520147E-2</v>
      </c>
      <c r="HZ190" s="7">
        <v>2.5641025599999999E-2</v>
      </c>
      <c r="IA190" s="7">
        <v>9.1575091600000005E-2</v>
      </c>
      <c r="IB190" s="7">
        <v>4.3956044E-2</v>
      </c>
      <c r="IC190" s="7">
        <v>0.20879120879999999</v>
      </c>
      <c r="ID190" s="7">
        <v>0.23443223439999999</v>
      </c>
      <c r="IE190" s="7">
        <v>0.4688644689</v>
      </c>
      <c r="IF190" s="7">
        <v>0.43589743590000002</v>
      </c>
      <c r="IG190" s="7">
        <v>0.39560439559999999</v>
      </c>
      <c r="IH190" s="7">
        <v>0.42857142860000003</v>
      </c>
      <c r="II190" s="7">
        <v>0.41025641029999999</v>
      </c>
      <c r="IJ190" s="7">
        <v>0.48351648349999998</v>
      </c>
      <c r="IK190" s="7">
        <v>0.35164835160000002</v>
      </c>
      <c r="IL190" s="7">
        <v>0.27106227109999997</v>
      </c>
      <c r="IM190" s="7">
        <v>2.5641025599999999E-2</v>
      </c>
      <c r="IN190" s="7">
        <v>2.9304029299999999E-2</v>
      </c>
      <c r="IO190" s="7">
        <v>2.9304029299999999E-2</v>
      </c>
      <c r="IP190" s="7">
        <v>4.0293040299999999E-2</v>
      </c>
      <c r="IQ190" s="7">
        <v>3.3195488721999999</v>
      </c>
      <c r="IR190" s="7">
        <v>3.4377358491000001</v>
      </c>
      <c r="IS190" s="7">
        <v>3.1169811320999998</v>
      </c>
      <c r="IT190" s="7">
        <v>2.9847328244</v>
      </c>
      <c r="IU190" s="7" t="s">
        <v>1131</v>
      </c>
      <c r="IV190" s="7">
        <v>44</v>
      </c>
      <c r="IW190" s="7">
        <v>273</v>
      </c>
      <c r="IX190" s="7">
        <v>308</v>
      </c>
      <c r="IY190" s="7">
        <v>694</v>
      </c>
    </row>
    <row r="191" spans="1:259" x14ac:dyDescent="0.25">
      <c r="A191" s="7">
        <v>609754</v>
      </c>
      <c r="B191" s="7" t="s">
        <v>172</v>
      </c>
      <c r="D191" s="7" t="s">
        <v>72</v>
      </c>
      <c r="E191" s="7" t="s">
        <v>53</v>
      </c>
      <c r="M191" s="7" t="s">
        <v>50</v>
      </c>
      <c r="N191" s="7">
        <v>27.304964539</v>
      </c>
      <c r="O191" s="7">
        <v>75</v>
      </c>
      <c r="P191" s="7">
        <v>75</v>
      </c>
      <c r="Q191" s="7">
        <v>2</v>
      </c>
      <c r="R191" s="7">
        <v>53</v>
      </c>
      <c r="S191" s="7">
        <v>0</v>
      </c>
      <c r="T191" s="7">
        <v>16</v>
      </c>
      <c r="U191" s="7">
        <v>0</v>
      </c>
      <c r="V191" s="7">
        <v>0</v>
      </c>
      <c r="W191" s="7">
        <v>2</v>
      </c>
      <c r="X191" s="7">
        <v>0</v>
      </c>
      <c r="Y191" s="7">
        <v>0</v>
      </c>
      <c r="Z191" s="7">
        <v>0</v>
      </c>
      <c r="AA191" s="7">
        <v>0</v>
      </c>
      <c r="AB191" s="7">
        <v>1.33333333E-2</v>
      </c>
      <c r="AC191" s="7">
        <v>2.6666666700000001E-2</v>
      </c>
      <c r="AD191" s="7">
        <v>5.3333333300000001E-2</v>
      </c>
      <c r="AE191" s="7">
        <v>0.04</v>
      </c>
      <c r="AF191" s="7">
        <v>1.33333333E-2</v>
      </c>
      <c r="AG191" s="7">
        <v>0</v>
      </c>
      <c r="AH191" s="7">
        <v>1.33333333E-2</v>
      </c>
      <c r="AI191" s="7">
        <v>6.6666666700000002E-2</v>
      </c>
      <c r="AJ191" s="7">
        <v>0.1333333333</v>
      </c>
      <c r="AK191" s="7">
        <v>9.3333333300000001E-2</v>
      </c>
      <c r="AL191" s="7">
        <v>0.12</v>
      </c>
      <c r="AM191" s="7">
        <v>0.24</v>
      </c>
      <c r="AN191" s="7">
        <v>0.24</v>
      </c>
      <c r="AO191" s="7">
        <v>0.41333333329999999</v>
      </c>
      <c r="AP191" s="7">
        <v>0.25333333330000002</v>
      </c>
      <c r="AQ191" s="7">
        <v>1.33333333E-2</v>
      </c>
      <c r="AR191" s="7">
        <v>0</v>
      </c>
      <c r="AS191" s="7">
        <v>0</v>
      </c>
      <c r="AT191" s="7">
        <v>0</v>
      </c>
      <c r="AU191" s="7">
        <v>0</v>
      </c>
      <c r="AV191" s="7">
        <v>1.33333333E-2</v>
      </c>
      <c r="AW191" s="7">
        <v>0.85333333330000005</v>
      </c>
      <c r="AX191" s="7">
        <v>0.86666666670000003</v>
      </c>
      <c r="AY191" s="7">
        <v>0.76</v>
      </c>
      <c r="AZ191" s="7">
        <v>0.73333333329999995</v>
      </c>
      <c r="BA191" s="7">
        <v>0.49333333330000001</v>
      </c>
      <c r="BB191" s="7">
        <v>0.54666666669999997</v>
      </c>
      <c r="BC191" s="7">
        <v>3.8243243243</v>
      </c>
      <c r="BD191" s="7">
        <v>3.8533333333000002</v>
      </c>
      <c r="BE191" s="7">
        <v>3.76</v>
      </c>
      <c r="BF191" s="7">
        <v>3.6933333333</v>
      </c>
      <c r="BG191" s="7">
        <v>3.3733333333000002</v>
      </c>
      <c r="BH191" s="7">
        <v>3.3108108108000001</v>
      </c>
      <c r="BI191" s="7">
        <v>0</v>
      </c>
      <c r="BJ191" s="7">
        <v>0</v>
      </c>
      <c r="BK191" s="7">
        <v>0</v>
      </c>
      <c r="BL191" s="7">
        <v>0</v>
      </c>
      <c r="BM191" s="7">
        <v>0</v>
      </c>
      <c r="BN191" s="7">
        <v>0</v>
      </c>
      <c r="BO191" s="7">
        <v>5.3333333300000001E-2</v>
      </c>
      <c r="BP191" s="7">
        <v>0.1066666667</v>
      </c>
      <c r="BQ191" s="7">
        <v>0.04</v>
      </c>
      <c r="BR191" s="7">
        <v>1.33333333E-2</v>
      </c>
      <c r="BS191" s="7">
        <v>2.6666666700000001E-2</v>
      </c>
      <c r="BT191" s="7">
        <v>1.33333333E-2</v>
      </c>
      <c r="BU191" s="7">
        <v>2.6666666700000001E-2</v>
      </c>
      <c r="BV191" s="7">
        <v>2.6666666700000001E-2</v>
      </c>
      <c r="BW191" s="7">
        <v>2.6666666700000001E-2</v>
      </c>
      <c r="BX191" s="7">
        <v>0.1466666667</v>
      </c>
      <c r="BY191" s="7">
        <v>0.1733333333</v>
      </c>
      <c r="BZ191" s="7">
        <v>0.21333333330000001</v>
      </c>
      <c r="CA191" s="7">
        <v>3.8</v>
      </c>
      <c r="CB191" s="7">
        <v>3.64</v>
      </c>
      <c r="CC191" s="7">
        <v>3.6666666666999999</v>
      </c>
      <c r="CD191" s="7">
        <v>3.68</v>
      </c>
      <c r="CE191" s="7">
        <v>3.6891891891999999</v>
      </c>
      <c r="CF191" s="7">
        <v>3.5774647887</v>
      </c>
      <c r="CG191" s="7">
        <v>3.3013698630000001</v>
      </c>
      <c r="CH191" s="7">
        <v>3.0547945205000002</v>
      </c>
      <c r="CI191" s="7">
        <v>3.1733333333</v>
      </c>
      <c r="CJ191" s="7">
        <v>0.1733333333</v>
      </c>
      <c r="CK191" s="7">
        <v>0.30666666669999998</v>
      </c>
      <c r="CL191" s="7">
        <v>0.30666666669999998</v>
      </c>
      <c r="CM191" s="7">
        <v>0.2666666667</v>
      </c>
      <c r="CN191" s="7">
        <v>0.25333333330000002</v>
      </c>
      <c r="CO191" s="7">
        <v>0.34666666670000001</v>
      </c>
      <c r="CP191" s="7">
        <v>0.22666666669999999</v>
      </c>
      <c r="CQ191" s="7">
        <v>0.25333333330000002</v>
      </c>
      <c r="CR191" s="7">
        <v>0.28000000000000003</v>
      </c>
      <c r="CS191" s="7">
        <v>0</v>
      </c>
      <c r="CT191" s="7">
        <v>0</v>
      </c>
      <c r="CU191" s="7">
        <v>0</v>
      </c>
      <c r="CV191" s="7">
        <v>0</v>
      </c>
      <c r="CW191" s="7">
        <v>1.33333333E-2</v>
      </c>
      <c r="CX191" s="7">
        <v>5.3333333300000001E-2</v>
      </c>
      <c r="CY191" s="7">
        <v>2.6666666700000001E-2</v>
      </c>
      <c r="CZ191" s="7">
        <v>2.6666666700000001E-2</v>
      </c>
      <c r="DA191" s="7">
        <v>0</v>
      </c>
      <c r="DB191" s="7">
        <v>0.81333333330000002</v>
      </c>
      <c r="DC191" s="7">
        <v>0.66666666669999997</v>
      </c>
      <c r="DD191" s="7">
        <v>0.68</v>
      </c>
      <c r="DE191" s="7">
        <v>0.7066666667</v>
      </c>
      <c r="DF191" s="7">
        <v>0.7066666667</v>
      </c>
      <c r="DG191" s="7">
        <v>0.57333333330000003</v>
      </c>
      <c r="DH191" s="7">
        <v>0.54666666669999997</v>
      </c>
      <c r="DI191" s="7">
        <v>0.44</v>
      </c>
      <c r="DJ191" s="7">
        <v>0.46666666670000001</v>
      </c>
      <c r="DK191" s="7">
        <v>0.12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0.04</v>
      </c>
      <c r="DR191" s="7">
        <v>0</v>
      </c>
      <c r="DS191" s="7">
        <v>0</v>
      </c>
      <c r="DT191" s="7">
        <v>9.3333333300000001E-2</v>
      </c>
      <c r="DU191" s="7">
        <v>5.3333333300000001E-2</v>
      </c>
      <c r="DV191" s="7">
        <v>1.33333333E-2</v>
      </c>
      <c r="DW191" s="7">
        <v>0.04</v>
      </c>
      <c r="DX191" s="7">
        <v>1.33333333E-2</v>
      </c>
      <c r="DY191" s="7">
        <v>5.3333333300000001E-2</v>
      </c>
      <c r="DZ191" s="7">
        <v>0.18666666670000001</v>
      </c>
      <c r="EA191" s="7">
        <v>0.08</v>
      </c>
      <c r="EB191" s="7">
        <v>0.04</v>
      </c>
      <c r="EC191" s="7">
        <v>0.30666666669999998</v>
      </c>
      <c r="ED191" s="7">
        <v>0.36</v>
      </c>
      <c r="EE191" s="7">
        <v>0.2666666667</v>
      </c>
      <c r="EF191" s="7">
        <v>0.30666666669999998</v>
      </c>
      <c r="EG191" s="7">
        <v>0.25333333330000002</v>
      </c>
      <c r="EH191" s="7">
        <v>0.30666666669999998</v>
      </c>
      <c r="EI191" s="7">
        <v>0.22666666669999999</v>
      </c>
      <c r="EJ191" s="7">
        <v>0.33333333329999998</v>
      </c>
      <c r="EK191" s="7">
        <v>0.34666666670000001</v>
      </c>
      <c r="EL191" s="7">
        <v>0.42666666669999997</v>
      </c>
      <c r="EM191" s="7">
        <v>0.54666666669999997</v>
      </c>
      <c r="EN191" s="7">
        <v>0.69333333330000002</v>
      </c>
      <c r="EO191" s="7">
        <v>0.6</v>
      </c>
      <c r="EP191" s="7">
        <v>0.69333333330000002</v>
      </c>
      <c r="EQ191" s="7">
        <v>0.54666666669999997</v>
      </c>
      <c r="ER191" s="7">
        <v>0.38666666669999999</v>
      </c>
      <c r="ES191" s="7">
        <v>0.53333333329999999</v>
      </c>
      <c r="ET191" s="7">
        <v>0.54666666669999997</v>
      </c>
      <c r="EU191" s="7">
        <v>5.3333333300000001E-2</v>
      </c>
      <c r="EV191" s="7">
        <v>0.04</v>
      </c>
      <c r="EW191" s="7">
        <v>2.6666666700000001E-2</v>
      </c>
      <c r="EX191" s="7">
        <v>5.3333333300000001E-2</v>
      </c>
      <c r="EY191" s="7">
        <v>0.04</v>
      </c>
      <c r="EZ191" s="7">
        <v>9.3333333300000001E-2</v>
      </c>
      <c r="FA191" s="7">
        <v>0.16</v>
      </c>
      <c r="FB191" s="7">
        <v>5.3333333300000001E-2</v>
      </c>
      <c r="FC191" s="7">
        <v>6.6666666700000002E-2</v>
      </c>
      <c r="FD191" s="7">
        <v>3.0985915493</v>
      </c>
      <c r="FE191" s="7">
        <v>3.5138888889</v>
      </c>
      <c r="FF191" s="7">
        <v>3.6986301369999999</v>
      </c>
      <c r="FG191" s="7">
        <v>3.5915492958000002</v>
      </c>
      <c r="FH191" s="7">
        <v>3.7083333333000001</v>
      </c>
      <c r="FI191" s="7">
        <v>3.5441176471000002</v>
      </c>
      <c r="FJ191" s="7">
        <v>3.1428571429000001</v>
      </c>
      <c r="FK191" s="7">
        <v>3.4788732393999999</v>
      </c>
      <c r="FL191" s="7">
        <v>3.5428571429</v>
      </c>
      <c r="FM191" s="7">
        <v>0</v>
      </c>
      <c r="FN191" s="7">
        <v>0</v>
      </c>
      <c r="FO191" s="7">
        <v>0</v>
      </c>
      <c r="FP191" s="7">
        <v>0</v>
      </c>
      <c r="FQ191" s="7">
        <v>1.33333333E-2</v>
      </c>
      <c r="FR191" s="7">
        <v>2.6666666700000001E-2</v>
      </c>
      <c r="FS191" s="7">
        <v>0.04</v>
      </c>
      <c r="FT191" s="7">
        <v>0.1466666667</v>
      </c>
      <c r="FU191" s="7">
        <v>0.18666666670000001</v>
      </c>
      <c r="FV191" s="7">
        <v>0.52</v>
      </c>
      <c r="FW191" s="7">
        <v>6.6666666700000002E-2</v>
      </c>
      <c r="FX191" s="7">
        <v>0.57333333330000003</v>
      </c>
      <c r="FY191" s="7">
        <v>0.53333333329999999</v>
      </c>
      <c r="FZ191" s="7">
        <v>0.25333333330000002</v>
      </c>
      <c r="GA191" s="7">
        <v>0.12</v>
      </c>
      <c r="GB191" s="7">
        <v>0.1733333333</v>
      </c>
      <c r="GC191" s="7">
        <v>0.2</v>
      </c>
      <c r="GD191" s="7">
        <v>2.6666666700000001E-2</v>
      </c>
      <c r="GE191" s="7">
        <v>0.04</v>
      </c>
      <c r="GF191" s="7">
        <v>0.18666666670000001</v>
      </c>
      <c r="GG191" s="7">
        <v>9.3333333300000001E-2</v>
      </c>
      <c r="GH191" s="7">
        <v>0.1066666667</v>
      </c>
      <c r="GI191" s="7">
        <v>0.25333333330000002</v>
      </c>
      <c r="GJ191" s="7">
        <v>0.18666666670000001</v>
      </c>
      <c r="GK191" s="7">
        <v>0.1466666667</v>
      </c>
      <c r="GL191" s="7">
        <v>0.1066666667</v>
      </c>
      <c r="GM191" s="7">
        <v>0</v>
      </c>
      <c r="GN191" s="7">
        <v>0</v>
      </c>
      <c r="GO191" s="7">
        <v>0</v>
      </c>
      <c r="GP191" s="7">
        <v>0</v>
      </c>
      <c r="GQ191" s="7">
        <v>0.04</v>
      </c>
      <c r="GR191" s="7">
        <v>0</v>
      </c>
      <c r="GS191" s="7">
        <v>0.24</v>
      </c>
      <c r="GT191" s="7">
        <v>0.21333333330000001</v>
      </c>
      <c r="GU191" s="7">
        <v>0.21333333330000001</v>
      </c>
      <c r="GV191" s="7">
        <v>0.21333333330000001</v>
      </c>
      <c r="GW191" s="7">
        <v>0.28000000000000003</v>
      </c>
      <c r="GX191" s="7">
        <v>0.18666666670000001</v>
      </c>
      <c r="GY191" s="7">
        <v>0.38666666669999999</v>
      </c>
      <c r="GZ191" s="7">
        <v>0.52</v>
      </c>
      <c r="HA191" s="7">
        <v>0.41333333329999999</v>
      </c>
      <c r="HB191" s="7">
        <v>0.58666666670000001</v>
      </c>
      <c r="HC191" s="7">
        <v>0.41333333329999999</v>
      </c>
      <c r="HD191" s="7">
        <v>0.68</v>
      </c>
      <c r="HE191" s="7">
        <v>0.2933333333</v>
      </c>
      <c r="HF191" s="7">
        <v>0.16</v>
      </c>
      <c r="HG191" s="7">
        <v>0.25333333330000002</v>
      </c>
      <c r="HH191" s="7">
        <v>9.3333333300000001E-2</v>
      </c>
      <c r="HI191" s="7">
        <v>0.16</v>
      </c>
      <c r="HJ191" s="7">
        <v>0.04</v>
      </c>
      <c r="HK191" s="7">
        <v>2.6666666700000001E-2</v>
      </c>
      <c r="HL191" s="7">
        <v>2.6666666700000001E-2</v>
      </c>
      <c r="HM191" s="7">
        <v>0.04</v>
      </c>
      <c r="HN191" s="7">
        <v>2.6666666700000001E-2</v>
      </c>
      <c r="HO191" s="7">
        <v>2.6666666700000001E-2</v>
      </c>
      <c r="HP191" s="7">
        <v>1.33333333E-2</v>
      </c>
      <c r="HQ191" s="7">
        <v>5.3333333300000001E-2</v>
      </c>
      <c r="HR191" s="7">
        <v>0.08</v>
      </c>
      <c r="HS191" s="7">
        <v>0.08</v>
      </c>
      <c r="HT191" s="7">
        <v>0.08</v>
      </c>
      <c r="HU191" s="7">
        <v>0.08</v>
      </c>
      <c r="HV191" s="7">
        <v>0.08</v>
      </c>
      <c r="HW191" s="7">
        <v>1.33333333E-2</v>
      </c>
      <c r="HX191" s="7">
        <v>0</v>
      </c>
      <c r="HY191" s="7">
        <v>1.33333333E-2</v>
      </c>
      <c r="HZ191" s="7">
        <v>2.6666666700000001E-2</v>
      </c>
      <c r="IA191" s="7">
        <v>0.08</v>
      </c>
      <c r="IB191" s="7">
        <v>5.3333333300000001E-2</v>
      </c>
      <c r="IC191" s="7">
        <v>9.3333333300000001E-2</v>
      </c>
      <c r="ID191" s="7">
        <v>9.3333333300000001E-2</v>
      </c>
      <c r="IE191" s="7">
        <v>0.38666666669999999</v>
      </c>
      <c r="IF191" s="7">
        <v>0.2666666667</v>
      </c>
      <c r="IG191" s="7">
        <v>0.38666666669999999</v>
      </c>
      <c r="IH191" s="7">
        <v>0.41333333329999999</v>
      </c>
      <c r="II191" s="7">
        <v>0.45333333329999997</v>
      </c>
      <c r="IJ191" s="7">
        <v>0.61333333329999995</v>
      </c>
      <c r="IK191" s="7">
        <v>0.44</v>
      </c>
      <c r="IL191" s="7">
        <v>0.37333333330000001</v>
      </c>
      <c r="IM191" s="7">
        <v>6.6666666700000002E-2</v>
      </c>
      <c r="IN191" s="7">
        <v>6.6666666700000002E-2</v>
      </c>
      <c r="IO191" s="7">
        <v>6.6666666700000002E-2</v>
      </c>
      <c r="IP191" s="7">
        <v>9.3333333300000001E-2</v>
      </c>
      <c r="IQ191" s="7">
        <v>3.3714285714000001</v>
      </c>
      <c r="IR191" s="7">
        <v>3.6</v>
      </c>
      <c r="IS191" s="7">
        <v>3.3428571428999998</v>
      </c>
      <c r="IT191" s="7">
        <v>3.25</v>
      </c>
      <c r="IU191" s="7" t="s">
        <v>1132</v>
      </c>
      <c r="IW191" s="7">
        <v>75</v>
      </c>
      <c r="IX191" s="7">
        <v>77</v>
      </c>
      <c r="IY191" s="7">
        <v>282</v>
      </c>
    </row>
    <row r="192" spans="1:259" x14ac:dyDescent="0.25">
      <c r="A192" s="7">
        <v>609755</v>
      </c>
      <c r="B192" s="7" t="s">
        <v>706</v>
      </c>
      <c r="D192" s="7" t="s">
        <v>55</v>
      </c>
      <c r="E192" s="7" t="s">
        <v>53</v>
      </c>
      <c r="M192" s="7" t="s">
        <v>50</v>
      </c>
      <c r="N192" s="7">
        <v>9.6172248804000002</v>
      </c>
      <c r="O192" s="7">
        <v>172</v>
      </c>
      <c r="P192" s="7">
        <v>172</v>
      </c>
      <c r="Q192" s="7">
        <v>98</v>
      </c>
      <c r="R192" s="7">
        <v>22</v>
      </c>
      <c r="S192" s="7">
        <v>16</v>
      </c>
      <c r="T192" s="7">
        <v>18</v>
      </c>
      <c r="U192" s="7">
        <v>1</v>
      </c>
      <c r="V192" s="7">
        <v>0</v>
      </c>
      <c r="W192" s="7">
        <v>10</v>
      </c>
      <c r="X192" s="7">
        <v>7</v>
      </c>
      <c r="Y192" s="7">
        <v>1.74418605E-2</v>
      </c>
      <c r="Z192" s="7">
        <v>1.1627907E-2</v>
      </c>
      <c r="AA192" s="7">
        <v>1.74418605E-2</v>
      </c>
      <c r="AB192" s="7">
        <v>5.8139534999999999E-3</v>
      </c>
      <c r="AC192" s="7">
        <v>1.74418605E-2</v>
      </c>
      <c r="AD192" s="7">
        <v>8.1395348800000003E-2</v>
      </c>
      <c r="AE192" s="7">
        <v>0.1046511628</v>
      </c>
      <c r="AF192" s="7">
        <v>6.3953488399999994E-2</v>
      </c>
      <c r="AG192" s="7">
        <v>6.9767441900000005E-2</v>
      </c>
      <c r="AH192" s="7">
        <v>1.74418605E-2</v>
      </c>
      <c r="AI192" s="7">
        <v>0.1162790698</v>
      </c>
      <c r="AJ192" s="7">
        <v>0.17441860470000001</v>
      </c>
      <c r="AK192" s="7">
        <v>0.3604651163</v>
      </c>
      <c r="AL192" s="7">
        <v>0.26162790699999999</v>
      </c>
      <c r="AM192" s="7">
        <v>0.34883720930000001</v>
      </c>
      <c r="AN192" s="7">
        <v>0.15116279069999999</v>
      </c>
      <c r="AO192" s="7">
        <v>0.30813953490000001</v>
      </c>
      <c r="AP192" s="7">
        <v>0.3197674419</v>
      </c>
      <c r="AQ192" s="7">
        <v>1.1627907E-2</v>
      </c>
      <c r="AR192" s="7">
        <v>1.74418605E-2</v>
      </c>
      <c r="AS192" s="7">
        <v>2.3255814E-2</v>
      </c>
      <c r="AT192" s="7">
        <v>5.8139534999999999E-3</v>
      </c>
      <c r="AU192" s="7">
        <v>0</v>
      </c>
      <c r="AV192" s="7">
        <v>5.8139534999999999E-3</v>
      </c>
      <c r="AW192" s="7">
        <v>0.50581395350000002</v>
      </c>
      <c r="AX192" s="7">
        <v>0.64534883720000003</v>
      </c>
      <c r="AY192" s="7">
        <v>0.54069767440000005</v>
      </c>
      <c r="AZ192" s="7">
        <v>0.81976744189999995</v>
      </c>
      <c r="BA192" s="7">
        <v>0.55813953490000001</v>
      </c>
      <c r="BB192" s="7">
        <v>0.41860465120000001</v>
      </c>
      <c r="BC192" s="7">
        <v>3.3705882353000001</v>
      </c>
      <c r="BD192" s="7">
        <v>3.5680473372999999</v>
      </c>
      <c r="BE192" s="7">
        <v>3.4464285713999998</v>
      </c>
      <c r="BF192" s="7">
        <v>3.7953216373999998</v>
      </c>
      <c r="BG192" s="7">
        <v>3.4069767442000001</v>
      </c>
      <c r="BH192" s="7">
        <v>3.0818713450000002</v>
      </c>
      <c r="BI192" s="7">
        <v>5.8139534999999999E-3</v>
      </c>
      <c r="BJ192" s="7">
        <v>5.8139534999999999E-3</v>
      </c>
      <c r="BK192" s="7">
        <v>1.74418605E-2</v>
      </c>
      <c r="BL192" s="7">
        <v>3.4883720899999998E-2</v>
      </c>
      <c r="BM192" s="7">
        <v>1.1627907E-2</v>
      </c>
      <c r="BN192" s="7">
        <v>2.9069767400000002E-2</v>
      </c>
      <c r="BO192" s="7">
        <v>0.15116279069999999</v>
      </c>
      <c r="BP192" s="7">
        <v>0.3895348837</v>
      </c>
      <c r="BQ192" s="7">
        <v>0.23837209300000001</v>
      </c>
      <c r="BR192" s="7">
        <v>4.6511627899999998E-2</v>
      </c>
      <c r="BS192" s="7">
        <v>6.9767441900000005E-2</v>
      </c>
      <c r="BT192" s="7">
        <v>7.5581395300000007E-2</v>
      </c>
      <c r="BU192" s="7">
        <v>5.2325581400000001E-2</v>
      </c>
      <c r="BV192" s="7">
        <v>4.0697674400000002E-2</v>
      </c>
      <c r="BW192" s="7">
        <v>9.3023255799999996E-2</v>
      </c>
      <c r="BX192" s="7">
        <v>0.25581395350000002</v>
      </c>
      <c r="BY192" s="7">
        <v>0.22674418599999999</v>
      </c>
      <c r="BZ192" s="7">
        <v>0.29069767439999999</v>
      </c>
      <c r="CA192" s="7">
        <v>3.5798816568</v>
      </c>
      <c r="CB192" s="7">
        <v>3.4152046783999999</v>
      </c>
      <c r="CC192" s="7">
        <v>3.3567251462000001</v>
      </c>
      <c r="CD192" s="7">
        <v>3.4882352940999999</v>
      </c>
      <c r="CE192" s="7">
        <v>3.5411764706</v>
      </c>
      <c r="CF192" s="7">
        <v>3.3764705882000001</v>
      </c>
      <c r="CG192" s="7">
        <v>2.7261904762000002</v>
      </c>
      <c r="CH192" s="7">
        <v>2.1726190476</v>
      </c>
      <c r="CI192" s="7">
        <v>2.4647058824000001</v>
      </c>
      <c r="CJ192" s="7">
        <v>0.30232558139999999</v>
      </c>
      <c r="CK192" s="7">
        <v>0.42441860469999998</v>
      </c>
      <c r="CL192" s="7">
        <v>0.43604651160000002</v>
      </c>
      <c r="CM192" s="7">
        <v>0.29651162790000002</v>
      </c>
      <c r="CN192" s="7">
        <v>0.33720930230000001</v>
      </c>
      <c r="CO192" s="7">
        <v>0.34302325579999998</v>
      </c>
      <c r="CP192" s="7">
        <v>0.2790697674</v>
      </c>
      <c r="CQ192" s="7">
        <v>0.16279069769999999</v>
      </c>
      <c r="CR192" s="7">
        <v>0.2209302326</v>
      </c>
      <c r="CS192" s="7">
        <v>1.74418605E-2</v>
      </c>
      <c r="CT192" s="7">
        <v>5.8139534999999999E-3</v>
      </c>
      <c r="CU192" s="7">
        <v>5.8139534999999999E-3</v>
      </c>
      <c r="CV192" s="7">
        <v>1.1627907E-2</v>
      </c>
      <c r="CW192" s="7">
        <v>1.1627907E-2</v>
      </c>
      <c r="CX192" s="7">
        <v>1.1627907E-2</v>
      </c>
      <c r="CY192" s="7">
        <v>2.3255814E-2</v>
      </c>
      <c r="CZ192" s="7">
        <v>2.3255814E-2</v>
      </c>
      <c r="DA192" s="7">
        <v>1.1627907E-2</v>
      </c>
      <c r="DB192" s="7">
        <v>0.62790697669999995</v>
      </c>
      <c r="DC192" s="7">
        <v>0.49418604649999998</v>
      </c>
      <c r="DD192" s="7">
        <v>0.46511627909999997</v>
      </c>
      <c r="DE192" s="7">
        <v>0.60465116279999997</v>
      </c>
      <c r="DF192" s="7">
        <v>0.59883720929999995</v>
      </c>
      <c r="DG192" s="7">
        <v>0.52325581399999999</v>
      </c>
      <c r="DH192" s="7">
        <v>0.29069767439999999</v>
      </c>
      <c r="DI192" s="7">
        <v>0.19767441860000001</v>
      </c>
      <c r="DJ192" s="7">
        <v>0.23837209300000001</v>
      </c>
      <c r="DK192" s="7">
        <v>5.8139534899999998E-2</v>
      </c>
      <c r="DL192" s="7">
        <v>1.1627907E-2</v>
      </c>
      <c r="DM192" s="7">
        <v>0</v>
      </c>
      <c r="DN192" s="7">
        <v>1.74418605E-2</v>
      </c>
      <c r="DO192" s="7">
        <v>5.8139534999999999E-3</v>
      </c>
      <c r="DP192" s="7">
        <v>5.8139534999999999E-3</v>
      </c>
      <c r="DQ192" s="7">
        <v>0.1046511628</v>
      </c>
      <c r="DR192" s="7">
        <v>5.8139534999999999E-3</v>
      </c>
      <c r="DS192" s="7">
        <v>0</v>
      </c>
      <c r="DT192" s="7">
        <v>0.1162790698</v>
      </c>
      <c r="DU192" s="7">
        <v>4.0697674400000002E-2</v>
      </c>
      <c r="DV192" s="7">
        <v>5.8139534999999999E-3</v>
      </c>
      <c r="DW192" s="7">
        <v>5.8139534899999998E-2</v>
      </c>
      <c r="DX192" s="7">
        <v>5.2325581400000001E-2</v>
      </c>
      <c r="DY192" s="7">
        <v>0.1104651163</v>
      </c>
      <c r="DZ192" s="7">
        <v>0.1453488372</v>
      </c>
      <c r="EA192" s="7">
        <v>6.9767441900000005E-2</v>
      </c>
      <c r="EB192" s="7">
        <v>4.0697674400000002E-2</v>
      </c>
      <c r="EC192" s="7">
        <v>0.44767441860000001</v>
      </c>
      <c r="ED192" s="7">
        <v>0.52325581399999999</v>
      </c>
      <c r="EE192" s="7">
        <v>0.29651162790000002</v>
      </c>
      <c r="EF192" s="7">
        <v>0.2441860465</v>
      </c>
      <c r="EG192" s="7">
        <v>0.23837209300000001</v>
      </c>
      <c r="EH192" s="7">
        <v>0.33720930230000001</v>
      </c>
      <c r="EI192" s="7">
        <v>0.35465116279999997</v>
      </c>
      <c r="EJ192" s="7">
        <v>0.45930232560000001</v>
      </c>
      <c r="EK192" s="7">
        <v>0.44186046509999999</v>
      </c>
      <c r="EL192" s="7">
        <v>0.3604651163</v>
      </c>
      <c r="EM192" s="7">
        <v>0.42441860469999998</v>
      </c>
      <c r="EN192" s="7">
        <v>0.69186046509999999</v>
      </c>
      <c r="EO192" s="7">
        <v>0.68023255810000005</v>
      </c>
      <c r="EP192" s="7">
        <v>0.70348837210000004</v>
      </c>
      <c r="EQ192" s="7">
        <v>0.54069767440000005</v>
      </c>
      <c r="ER192" s="7">
        <v>0.34883720930000001</v>
      </c>
      <c r="ES192" s="7">
        <v>0.45930232560000001</v>
      </c>
      <c r="ET192" s="7">
        <v>0.51744186049999996</v>
      </c>
      <c r="EU192" s="7">
        <v>1.74418605E-2</v>
      </c>
      <c r="EV192" s="7">
        <v>0</v>
      </c>
      <c r="EW192" s="7">
        <v>5.8139534999999999E-3</v>
      </c>
      <c r="EX192" s="7">
        <v>0</v>
      </c>
      <c r="EY192" s="7">
        <v>0</v>
      </c>
      <c r="EZ192" s="7">
        <v>5.8139534999999999E-3</v>
      </c>
      <c r="FA192" s="7">
        <v>4.6511627899999998E-2</v>
      </c>
      <c r="FB192" s="7">
        <v>5.8139534999999999E-3</v>
      </c>
      <c r="FC192" s="7">
        <v>0</v>
      </c>
      <c r="FD192" s="7">
        <v>3.1301775148000002</v>
      </c>
      <c r="FE192" s="7">
        <v>3.3604651162999999</v>
      </c>
      <c r="FF192" s="7">
        <v>3.6900584795000002</v>
      </c>
      <c r="FG192" s="7">
        <v>3.5872093022999998</v>
      </c>
      <c r="FH192" s="7">
        <v>3.6395348837000001</v>
      </c>
      <c r="FI192" s="7">
        <v>3.4210526315999998</v>
      </c>
      <c r="FJ192" s="7">
        <v>2.9939024390000002</v>
      </c>
      <c r="FK192" s="7">
        <v>3.3801169591</v>
      </c>
      <c r="FL192" s="7">
        <v>3.4767441859999999</v>
      </c>
      <c r="FM192" s="7">
        <v>0</v>
      </c>
      <c r="FN192" s="7">
        <v>0</v>
      </c>
      <c r="FO192" s="7">
        <v>1.1627907E-2</v>
      </c>
      <c r="FP192" s="7">
        <v>1.1627907E-2</v>
      </c>
      <c r="FQ192" s="7">
        <v>3.4883720899999998E-2</v>
      </c>
      <c r="FR192" s="7">
        <v>2.9069767400000002E-2</v>
      </c>
      <c r="FS192" s="7">
        <v>3.4883720899999998E-2</v>
      </c>
      <c r="FT192" s="7">
        <v>9.8837209300000006E-2</v>
      </c>
      <c r="FU192" s="7">
        <v>0.1337209302</v>
      </c>
      <c r="FV192" s="7">
        <v>0.64534883720000003</v>
      </c>
      <c r="FW192" s="7">
        <v>0</v>
      </c>
      <c r="FX192" s="7">
        <v>0.73837209299999995</v>
      </c>
      <c r="FY192" s="7">
        <v>0.67441860470000004</v>
      </c>
      <c r="FZ192" s="7">
        <v>8.1395348800000003E-2</v>
      </c>
      <c r="GA192" s="7">
        <v>0.1802325581</v>
      </c>
      <c r="GB192" s="7">
        <v>0.23255813950000001</v>
      </c>
      <c r="GC192" s="7">
        <v>0.37209302329999999</v>
      </c>
      <c r="GD192" s="7">
        <v>6.3953488399999994E-2</v>
      </c>
      <c r="GE192" s="7">
        <v>5.8139534899999998E-2</v>
      </c>
      <c r="GF192" s="7">
        <v>0.37790697670000001</v>
      </c>
      <c r="GG192" s="7">
        <v>5.8139534999999999E-3</v>
      </c>
      <c r="GH192" s="7">
        <v>2.3255814E-2</v>
      </c>
      <c r="GI192" s="7">
        <v>0.16860465120000001</v>
      </c>
      <c r="GJ192" s="7">
        <v>1.1627907E-2</v>
      </c>
      <c r="GK192" s="7">
        <v>1.1627907E-2</v>
      </c>
      <c r="GL192" s="7">
        <v>0</v>
      </c>
      <c r="GM192" s="7">
        <v>4.0697674400000002E-2</v>
      </c>
      <c r="GN192" s="7">
        <v>2.3255814E-2</v>
      </c>
      <c r="GO192" s="7">
        <v>2.3255814E-2</v>
      </c>
      <c r="GP192" s="7">
        <v>1.74418605E-2</v>
      </c>
      <c r="GQ192" s="7">
        <v>0.26744186050000002</v>
      </c>
      <c r="GR192" s="7">
        <v>0.1395348837</v>
      </c>
      <c r="GS192" s="7">
        <v>0.57558139529999996</v>
      </c>
      <c r="GT192" s="7">
        <v>0.40116279069999999</v>
      </c>
      <c r="GU192" s="7">
        <v>0.43604651160000002</v>
      </c>
      <c r="GV192" s="7">
        <v>0.37209302329999999</v>
      </c>
      <c r="GW192" s="7">
        <v>0.45348837209999998</v>
      </c>
      <c r="GX192" s="7">
        <v>0.54651162789999996</v>
      </c>
      <c r="GY192" s="7">
        <v>0.31395348839999998</v>
      </c>
      <c r="GZ192" s="7">
        <v>0.5</v>
      </c>
      <c r="HA192" s="7">
        <v>0.45348837209999998</v>
      </c>
      <c r="HB192" s="7">
        <v>0.55232558139999999</v>
      </c>
      <c r="HC192" s="7">
        <v>5.2325581400000001E-2</v>
      </c>
      <c r="HD192" s="7">
        <v>0.26744186050000002</v>
      </c>
      <c r="HE192" s="7">
        <v>5.2325581400000001E-2</v>
      </c>
      <c r="HF192" s="7">
        <v>6.3953488399999994E-2</v>
      </c>
      <c r="HG192" s="7">
        <v>7.5581395300000007E-2</v>
      </c>
      <c r="HH192" s="7">
        <v>4.6511627899999998E-2</v>
      </c>
      <c r="HI192" s="7">
        <v>0.1802325581</v>
      </c>
      <c r="HJ192" s="7">
        <v>3.4883720899999998E-2</v>
      </c>
      <c r="HK192" s="7">
        <v>1.1627907E-2</v>
      </c>
      <c r="HL192" s="7">
        <v>5.8139534999999999E-3</v>
      </c>
      <c r="HM192" s="7">
        <v>1.1627907E-2</v>
      </c>
      <c r="HN192" s="7">
        <v>5.8139534999999999E-3</v>
      </c>
      <c r="HO192" s="7">
        <v>4.0697674400000002E-2</v>
      </c>
      <c r="HP192" s="7">
        <v>5.8139534999999999E-3</v>
      </c>
      <c r="HQ192" s="7">
        <v>5.8139534999999999E-3</v>
      </c>
      <c r="HR192" s="7">
        <v>5.8139534999999999E-3</v>
      </c>
      <c r="HS192" s="7">
        <v>0</v>
      </c>
      <c r="HT192" s="7">
        <v>5.8139534999999999E-3</v>
      </c>
      <c r="HU192" s="7">
        <v>5.8139534999999999E-3</v>
      </c>
      <c r="HV192" s="7">
        <v>5.8139534999999999E-3</v>
      </c>
      <c r="HW192" s="7">
        <v>1.1627907E-2</v>
      </c>
      <c r="HX192" s="7">
        <v>2.9069767400000002E-2</v>
      </c>
      <c r="HY192" s="7">
        <v>1.1627907E-2</v>
      </c>
      <c r="HZ192" s="7">
        <v>1.1627907E-2</v>
      </c>
      <c r="IA192" s="7">
        <v>6.9767441900000005E-2</v>
      </c>
      <c r="IB192" s="7">
        <v>4.0697674400000002E-2</v>
      </c>
      <c r="IC192" s="7">
        <v>7.5581395300000007E-2</v>
      </c>
      <c r="ID192" s="7">
        <v>0.16860465120000001</v>
      </c>
      <c r="IE192" s="7">
        <v>0.3604651163</v>
      </c>
      <c r="IF192" s="7">
        <v>0.30232558139999999</v>
      </c>
      <c r="IG192" s="7">
        <v>0.2790697674</v>
      </c>
      <c r="IH192" s="7">
        <v>0.34883720930000001</v>
      </c>
      <c r="II192" s="7">
        <v>0.55813953490000001</v>
      </c>
      <c r="IJ192" s="7">
        <v>0.62209302330000005</v>
      </c>
      <c r="IK192" s="7">
        <v>0.63372093019999998</v>
      </c>
      <c r="IL192" s="7">
        <v>0.4709302326</v>
      </c>
      <c r="IM192" s="7">
        <v>0</v>
      </c>
      <c r="IN192" s="7">
        <v>5.8139534999999999E-3</v>
      </c>
      <c r="IO192" s="7">
        <v>0</v>
      </c>
      <c r="IP192" s="7">
        <v>0</v>
      </c>
      <c r="IQ192" s="7">
        <v>3.4651162791000001</v>
      </c>
      <c r="IR192" s="7">
        <v>3.5263157894999999</v>
      </c>
      <c r="IS192" s="7">
        <v>3.5348837208999999</v>
      </c>
      <c r="IT192" s="7">
        <v>3.2790697673999998</v>
      </c>
      <c r="IU192" s="7" t="s">
        <v>1133</v>
      </c>
      <c r="IW192" s="7">
        <v>172</v>
      </c>
      <c r="IX192" s="7">
        <v>201</v>
      </c>
      <c r="IY192" s="7">
        <v>2090</v>
      </c>
    </row>
    <row r="193" spans="1:259" x14ac:dyDescent="0.25">
      <c r="A193" s="7">
        <v>609756</v>
      </c>
      <c r="B193" s="7" t="s">
        <v>215</v>
      </c>
      <c r="D193" s="7" t="s">
        <v>86</v>
      </c>
      <c r="E193" s="7" t="s">
        <v>53</v>
      </c>
      <c r="M193" s="7" t="s">
        <v>50</v>
      </c>
      <c r="N193" s="7">
        <v>23.753561254000001</v>
      </c>
      <c r="O193" s="7">
        <v>572</v>
      </c>
      <c r="P193" s="7">
        <v>572</v>
      </c>
      <c r="Q193" s="7">
        <v>13</v>
      </c>
      <c r="R193" s="7">
        <v>52</v>
      </c>
      <c r="S193" s="7">
        <v>7</v>
      </c>
      <c r="T193" s="7">
        <v>465</v>
      </c>
      <c r="U193" s="7">
        <v>1</v>
      </c>
      <c r="V193" s="7">
        <v>1</v>
      </c>
      <c r="W193" s="7">
        <v>4</v>
      </c>
      <c r="X193" s="7">
        <v>15</v>
      </c>
      <c r="Y193" s="7">
        <v>3.3216783200000002E-2</v>
      </c>
      <c r="Z193" s="7">
        <v>2.2727272699999999E-2</v>
      </c>
      <c r="AA193" s="7">
        <v>4.8951049000000003E-2</v>
      </c>
      <c r="AB193" s="7">
        <v>2.62237762E-2</v>
      </c>
      <c r="AC193" s="7">
        <v>4.1958042000000001E-2</v>
      </c>
      <c r="AD193" s="7">
        <v>9.9650349700000002E-2</v>
      </c>
      <c r="AE193" s="7">
        <v>8.9160839199999994E-2</v>
      </c>
      <c r="AF193" s="7">
        <v>7.5174825200000003E-2</v>
      </c>
      <c r="AG193" s="7">
        <v>9.0909090900000003E-2</v>
      </c>
      <c r="AH193" s="7">
        <v>5.0699300699999998E-2</v>
      </c>
      <c r="AI193" s="7">
        <v>0.19405594409999999</v>
      </c>
      <c r="AJ193" s="7">
        <v>0.20629370629999999</v>
      </c>
      <c r="AK193" s="7">
        <v>0.47552447549999999</v>
      </c>
      <c r="AL193" s="7">
        <v>0.43881118879999997</v>
      </c>
      <c r="AM193" s="7">
        <v>0.50874125869999998</v>
      </c>
      <c r="AN193" s="7">
        <v>0.29020979019999998</v>
      </c>
      <c r="AO193" s="7">
        <v>0.41083916079999999</v>
      </c>
      <c r="AP193" s="7">
        <v>0.40559440559999999</v>
      </c>
      <c r="AQ193" s="7">
        <v>1.57342657E-2</v>
      </c>
      <c r="AR193" s="7">
        <v>1.57342657E-2</v>
      </c>
      <c r="AS193" s="7">
        <v>2.4475524500000002E-2</v>
      </c>
      <c r="AT193" s="7">
        <v>1.7482517499999999E-2</v>
      </c>
      <c r="AU193" s="7">
        <v>1.3986014E-2</v>
      </c>
      <c r="AV193" s="7">
        <v>2.62237762E-2</v>
      </c>
      <c r="AW193" s="7">
        <v>0.38636363639999999</v>
      </c>
      <c r="AX193" s="7">
        <v>0.44755244760000001</v>
      </c>
      <c r="AY193" s="7">
        <v>0.3269230769</v>
      </c>
      <c r="AZ193" s="7">
        <v>0.6153846154</v>
      </c>
      <c r="BA193" s="7">
        <v>0.33916083920000001</v>
      </c>
      <c r="BB193" s="7">
        <v>0.2622377622</v>
      </c>
      <c r="BC193" s="7">
        <v>3.2344582593000002</v>
      </c>
      <c r="BD193" s="7">
        <v>3.3321492007</v>
      </c>
      <c r="BE193" s="7">
        <v>3.1415770609</v>
      </c>
      <c r="BF193" s="7">
        <v>3.5213523132</v>
      </c>
      <c r="BG193" s="7">
        <v>3.0620567375999999</v>
      </c>
      <c r="BH193" s="7">
        <v>2.8527827648000001</v>
      </c>
      <c r="BI193" s="7">
        <v>1.04895105E-2</v>
      </c>
      <c r="BJ193" s="7">
        <v>1.9230769200000001E-2</v>
      </c>
      <c r="BK193" s="7">
        <v>2.2727272699999999E-2</v>
      </c>
      <c r="BL193" s="7">
        <v>2.9720279700000001E-2</v>
      </c>
      <c r="BM193" s="7">
        <v>1.9230769200000001E-2</v>
      </c>
      <c r="BN193" s="7">
        <v>2.7972027999999999E-2</v>
      </c>
      <c r="BO193" s="7">
        <v>0.1695804196</v>
      </c>
      <c r="BP193" s="7">
        <v>0.28496503499999998</v>
      </c>
      <c r="BQ193" s="7">
        <v>0.1835664336</v>
      </c>
      <c r="BR193" s="7">
        <v>3.67132867E-2</v>
      </c>
      <c r="BS193" s="7">
        <v>6.4685314699999996E-2</v>
      </c>
      <c r="BT193" s="7">
        <v>7.1678321700000006E-2</v>
      </c>
      <c r="BU193" s="7">
        <v>9.0909090900000003E-2</v>
      </c>
      <c r="BV193" s="7">
        <v>6.8181818199999994E-2</v>
      </c>
      <c r="BW193" s="7">
        <v>9.4405594400000001E-2</v>
      </c>
      <c r="BX193" s="7">
        <v>0.1276223776</v>
      </c>
      <c r="BY193" s="7">
        <v>0.18181818180000001</v>
      </c>
      <c r="BZ193" s="7">
        <v>0.15559440560000001</v>
      </c>
      <c r="CA193" s="7">
        <v>3.4901960783999999</v>
      </c>
      <c r="CB193" s="7">
        <v>3.3492907801</v>
      </c>
      <c r="CC193" s="7">
        <v>3.3137254902</v>
      </c>
      <c r="CD193" s="7">
        <v>3.2882562277999998</v>
      </c>
      <c r="CE193" s="7">
        <v>3.3374999999999999</v>
      </c>
      <c r="CF193" s="7">
        <v>3.2590579709999998</v>
      </c>
      <c r="CG193" s="7">
        <v>2.8252252252000001</v>
      </c>
      <c r="CH193" s="7">
        <v>2.4847396767999999</v>
      </c>
      <c r="CI193" s="7">
        <v>2.7638640428999999</v>
      </c>
      <c r="CJ193" s="7">
        <v>0.39510489510000002</v>
      </c>
      <c r="CK193" s="7">
        <v>0.4545454545</v>
      </c>
      <c r="CL193" s="7">
        <v>0.4615384615</v>
      </c>
      <c r="CM193" s="7">
        <v>0.42832167830000001</v>
      </c>
      <c r="CN193" s="7">
        <v>0.4545454545</v>
      </c>
      <c r="CO193" s="7">
        <v>0.4423076923</v>
      </c>
      <c r="CP193" s="7">
        <v>0.37587412590000002</v>
      </c>
      <c r="CQ193" s="7">
        <v>0.256993007</v>
      </c>
      <c r="CR193" s="7">
        <v>0.3461538462</v>
      </c>
      <c r="CS193" s="7">
        <v>1.9230769200000001E-2</v>
      </c>
      <c r="CT193" s="7">
        <v>1.3986014E-2</v>
      </c>
      <c r="CU193" s="7">
        <v>1.9230769200000001E-2</v>
      </c>
      <c r="CV193" s="7">
        <v>1.7482517499999999E-2</v>
      </c>
      <c r="CW193" s="7">
        <v>2.0979021E-2</v>
      </c>
      <c r="CX193" s="7">
        <v>3.4965034999999998E-2</v>
      </c>
      <c r="CY193" s="7">
        <v>2.9720279700000001E-2</v>
      </c>
      <c r="CZ193" s="7">
        <v>2.62237762E-2</v>
      </c>
      <c r="DA193" s="7">
        <v>2.2727272699999999E-2</v>
      </c>
      <c r="DB193" s="7">
        <v>0.5384615385</v>
      </c>
      <c r="DC193" s="7">
        <v>0.44755244760000001</v>
      </c>
      <c r="DD193" s="7">
        <v>0.42482517479999998</v>
      </c>
      <c r="DE193" s="7">
        <v>0.43356643360000002</v>
      </c>
      <c r="DF193" s="7">
        <v>0.43706293709999999</v>
      </c>
      <c r="DG193" s="7">
        <v>0.40034965030000003</v>
      </c>
      <c r="DH193" s="7">
        <v>0.29720279719999998</v>
      </c>
      <c r="DI193" s="7">
        <v>0.25</v>
      </c>
      <c r="DJ193" s="7">
        <v>0.29195804199999997</v>
      </c>
      <c r="DK193" s="7">
        <v>0.13636363639999999</v>
      </c>
      <c r="DL193" s="7">
        <v>2.62237762E-2</v>
      </c>
      <c r="DM193" s="7">
        <v>1.22377622E-2</v>
      </c>
      <c r="DN193" s="7">
        <v>2.9720279700000001E-2</v>
      </c>
      <c r="DO193" s="7">
        <v>1.22377622E-2</v>
      </c>
      <c r="DP193" s="7">
        <v>2.7972027999999999E-2</v>
      </c>
      <c r="DQ193" s="7">
        <v>6.8181818199999994E-2</v>
      </c>
      <c r="DR193" s="7">
        <v>2.62237762E-2</v>
      </c>
      <c r="DS193" s="7">
        <v>3.4965034999999998E-2</v>
      </c>
      <c r="DT193" s="7">
        <v>0.20979020979999999</v>
      </c>
      <c r="DU193" s="7">
        <v>8.0419580399999996E-2</v>
      </c>
      <c r="DV193" s="7">
        <v>8.3916083899999994E-2</v>
      </c>
      <c r="DW193" s="7">
        <v>9.9650349700000002E-2</v>
      </c>
      <c r="DX193" s="7">
        <v>7.5174825200000003E-2</v>
      </c>
      <c r="DY193" s="7">
        <v>9.4405594400000001E-2</v>
      </c>
      <c r="DZ193" s="7">
        <v>0.1346153846</v>
      </c>
      <c r="EA193" s="7">
        <v>0.1066433566</v>
      </c>
      <c r="EB193" s="7">
        <v>0.12587412589999999</v>
      </c>
      <c r="EC193" s="7">
        <v>0.34440559440000001</v>
      </c>
      <c r="ED193" s="7">
        <v>0.51748251749999996</v>
      </c>
      <c r="EE193" s="7">
        <v>0.51048951050000002</v>
      </c>
      <c r="EF193" s="7">
        <v>0.47552447549999999</v>
      </c>
      <c r="EG193" s="7">
        <v>0.45804195800000003</v>
      </c>
      <c r="EH193" s="7">
        <v>0.47027972029999998</v>
      </c>
      <c r="EI193" s="7">
        <v>0.44580419580000002</v>
      </c>
      <c r="EJ193" s="7">
        <v>0.51048951050000002</v>
      </c>
      <c r="EK193" s="7">
        <v>0.49650349649999997</v>
      </c>
      <c r="EL193" s="7">
        <v>0.25349650350000003</v>
      </c>
      <c r="EM193" s="7">
        <v>0.34440559440000001</v>
      </c>
      <c r="EN193" s="7">
        <v>0.36188811189999998</v>
      </c>
      <c r="EO193" s="7">
        <v>0.36888111890000003</v>
      </c>
      <c r="EP193" s="7">
        <v>0.43181818179999998</v>
      </c>
      <c r="EQ193" s="7">
        <v>0.35839160840000001</v>
      </c>
      <c r="ER193" s="7">
        <v>0.3146853147</v>
      </c>
      <c r="ES193" s="7">
        <v>0.33741258740000002</v>
      </c>
      <c r="ET193" s="7">
        <v>0.31118881120000003</v>
      </c>
      <c r="EU193" s="7">
        <v>5.5944055899999998E-2</v>
      </c>
      <c r="EV193" s="7">
        <v>3.1468531500000001E-2</v>
      </c>
      <c r="EW193" s="7">
        <v>3.1468531500000001E-2</v>
      </c>
      <c r="EX193" s="7">
        <v>2.62237762E-2</v>
      </c>
      <c r="EY193" s="7">
        <v>2.2727272699999999E-2</v>
      </c>
      <c r="EZ193" s="7">
        <v>4.8951049000000003E-2</v>
      </c>
      <c r="FA193" s="7">
        <v>3.67132867E-2</v>
      </c>
      <c r="FB193" s="7">
        <v>1.9230769200000001E-2</v>
      </c>
      <c r="FC193" s="7">
        <v>3.1468531500000001E-2</v>
      </c>
      <c r="FD193" s="7">
        <v>2.7574074074000001</v>
      </c>
      <c r="FE193" s="7">
        <v>3.2184115523000001</v>
      </c>
      <c r="FF193" s="7">
        <v>3.2617328520000002</v>
      </c>
      <c r="FG193" s="7">
        <v>3.2154398564000002</v>
      </c>
      <c r="FH193" s="7">
        <v>3.3398926654999999</v>
      </c>
      <c r="FI193" s="7">
        <v>3.21875</v>
      </c>
      <c r="FJ193" s="7">
        <v>3.0453720508000002</v>
      </c>
      <c r="FK193" s="7">
        <v>3.1818181818000002</v>
      </c>
      <c r="FL193" s="7">
        <v>3.1191335740000001</v>
      </c>
      <c r="FM193" s="7">
        <v>1.9230769200000001E-2</v>
      </c>
      <c r="FN193" s="7">
        <v>1.22377622E-2</v>
      </c>
      <c r="FO193" s="7">
        <v>1.22377622E-2</v>
      </c>
      <c r="FP193" s="7">
        <v>3.3216783200000002E-2</v>
      </c>
      <c r="FQ193" s="7">
        <v>7.34265734E-2</v>
      </c>
      <c r="FR193" s="7">
        <v>5.4195804200000003E-2</v>
      </c>
      <c r="FS193" s="7">
        <v>9.7902097899999999E-2</v>
      </c>
      <c r="FT193" s="7">
        <v>0.1958041958</v>
      </c>
      <c r="FU193" s="7">
        <v>0.18181818180000001</v>
      </c>
      <c r="FV193" s="7">
        <v>0.27797202799999998</v>
      </c>
      <c r="FW193" s="7">
        <v>4.1958042000000001E-2</v>
      </c>
      <c r="FX193" s="7">
        <v>0.38986013990000001</v>
      </c>
      <c r="FY193" s="7">
        <v>0.41258741259999998</v>
      </c>
      <c r="FZ193" s="7">
        <v>0.19930069929999999</v>
      </c>
      <c r="GA193" s="7">
        <v>0.1923076923</v>
      </c>
      <c r="GB193" s="7">
        <v>0.19930069929999999</v>
      </c>
      <c r="GC193" s="7">
        <v>0.21853146849999999</v>
      </c>
      <c r="GD193" s="7">
        <v>0.13636363639999999</v>
      </c>
      <c r="GE193" s="7">
        <v>9.9650349700000002E-2</v>
      </c>
      <c r="GF193" s="7">
        <v>0.2412587413</v>
      </c>
      <c r="GG193" s="7">
        <v>8.9160839199999994E-2</v>
      </c>
      <c r="GH193" s="7">
        <v>6.2937062899999993E-2</v>
      </c>
      <c r="GI193" s="7">
        <v>0.2272727273</v>
      </c>
      <c r="GJ193" s="7">
        <v>0.1923076923</v>
      </c>
      <c r="GK193" s="7">
        <v>0.22552447549999999</v>
      </c>
      <c r="GL193" s="7">
        <v>0.1136363636</v>
      </c>
      <c r="GM193" s="7">
        <v>2.62237762E-2</v>
      </c>
      <c r="GN193" s="7">
        <v>2.0979021E-2</v>
      </c>
      <c r="GO193" s="7">
        <v>1.57342657E-2</v>
      </c>
      <c r="GP193" s="7">
        <v>2.4475524500000002E-2</v>
      </c>
      <c r="GQ193" s="7">
        <v>0.20979020979999999</v>
      </c>
      <c r="GR193" s="7">
        <v>9.9650349700000002E-2</v>
      </c>
      <c r="GS193" s="7">
        <v>0.4877622378</v>
      </c>
      <c r="GT193" s="7">
        <v>0.41958041959999998</v>
      </c>
      <c r="GU193" s="7">
        <v>0.42482517479999998</v>
      </c>
      <c r="GV193" s="7">
        <v>0.4230769231</v>
      </c>
      <c r="GW193" s="7">
        <v>0.42832167830000001</v>
      </c>
      <c r="GX193" s="7">
        <v>0.48251748249999998</v>
      </c>
      <c r="GY193" s="7">
        <v>0.22552447549999999</v>
      </c>
      <c r="GZ193" s="7">
        <v>0.36188811189999998</v>
      </c>
      <c r="HA193" s="7">
        <v>0.36188811189999998</v>
      </c>
      <c r="HB193" s="7">
        <v>0.38636363639999999</v>
      </c>
      <c r="HC193" s="7">
        <v>0.1695804196</v>
      </c>
      <c r="HD193" s="7">
        <v>0.2465034965</v>
      </c>
      <c r="HE193" s="7">
        <v>0.19755244759999999</v>
      </c>
      <c r="HF193" s="7">
        <v>0.1381118881</v>
      </c>
      <c r="HG193" s="7">
        <v>0.1276223776</v>
      </c>
      <c r="HH193" s="7">
        <v>9.7902097899999999E-2</v>
      </c>
      <c r="HI193" s="7">
        <v>0.12062937059999999</v>
      </c>
      <c r="HJ193" s="7">
        <v>9.9650349700000002E-2</v>
      </c>
      <c r="HK193" s="7">
        <v>3.3216783200000002E-2</v>
      </c>
      <c r="HL193" s="7">
        <v>2.62237762E-2</v>
      </c>
      <c r="HM193" s="7">
        <v>2.7972027999999999E-2</v>
      </c>
      <c r="HN193" s="7">
        <v>3.4965034999999998E-2</v>
      </c>
      <c r="HO193" s="7">
        <v>2.9720279700000001E-2</v>
      </c>
      <c r="HP193" s="7">
        <v>2.7972027999999999E-2</v>
      </c>
      <c r="HQ193" s="7">
        <v>2.9720279700000001E-2</v>
      </c>
      <c r="HR193" s="7">
        <v>3.3216783200000002E-2</v>
      </c>
      <c r="HS193" s="7">
        <v>4.1958042000000001E-2</v>
      </c>
      <c r="HT193" s="7">
        <v>3.3216783200000002E-2</v>
      </c>
      <c r="HU193" s="7">
        <v>4.1958042000000001E-2</v>
      </c>
      <c r="HV193" s="7">
        <v>4.3706293700000003E-2</v>
      </c>
      <c r="HW193" s="7">
        <v>4.72027972E-2</v>
      </c>
      <c r="HX193" s="7">
        <v>2.4475524500000002E-2</v>
      </c>
      <c r="HY193" s="7">
        <v>5.7692307700000001E-2</v>
      </c>
      <c r="HZ193" s="7">
        <v>6.6433566400000005E-2</v>
      </c>
      <c r="IA193" s="7">
        <v>0.1381118881</v>
      </c>
      <c r="IB193" s="7">
        <v>9.2657342700000006E-2</v>
      </c>
      <c r="IC193" s="7">
        <v>0.17132867130000001</v>
      </c>
      <c r="ID193" s="7">
        <v>0.23601398600000001</v>
      </c>
      <c r="IE193" s="7">
        <v>0.58041958039999997</v>
      </c>
      <c r="IF193" s="7">
        <v>0.50349650349999997</v>
      </c>
      <c r="IG193" s="7">
        <v>0.46328671329999999</v>
      </c>
      <c r="IH193" s="7">
        <v>0.4423076923</v>
      </c>
      <c r="II193" s="7">
        <v>0.20279720279999999</v>
      </c>
      <c r="IJ193" s="7">
        <v>0.34965034969999997</v>
      </c>
      <c r="IK193" s="7">
        <v>0.27622377619999999</v>
      </c>
      <c r="IL193" s="7">
        <v>0.21503496499999999</v>
      </c>
      <c r="IM193" s="7">
        <v>3.1468531500000001E-2</v>
      </c>
      <c r="IN193" s="7">
        <v>2.9720279700000001E-2</v>
      </c>
      <c r="IO193" s="7">
        <v>3.1468531500000001E-2</v>
      </c>
      <c r="IP193" s="7">
        <v>4.0209790199999998E-2</v>
      </c>
      <c r="IQ193" s="7">
        <v>2.9693140794000001</v>
      </c>
      <c r="IR193" s="7">
        <v>3.2144144144000002</v>
      </c>
      <c r="IS193" s="7">
        <v>2.9891696750999999</v>
      </c>
      <c r="IT193" s="7">
        <v>2.8397085610000001</v>
      </c>
      <c r="IU193" s="7" t="s">
        <v>1134</v>
      </c>
      <c r="IW193" s="7">
        <v>572</v>
      </c>
      <c r="IX193" s="7">
        <v>667</v>
      </c>
      <c r="IY193" s="7">
        <v>2808</v>
      </c>
    </row>
    <row r="194" spans="1:259" x14ac:dyDescent="0.25">
      <c r="A194" s="7">
        <v>609759</v>
      </c>
      <c r="B194" s="7" t="s">
        <v>196</v>
      </c>
      <c r="D194" s="7" t="s">
        <v>102</v>
      </c>
      <c r="E194" s="7" t="s">
        <v>53</v>
      </c>
      <c r="M194" s="7" t="s">
        <v>50</v>
      </c>
      <c r="N194" s="7">
        <v>7.0175438595999999</v>
      </c>
      <c r="O194" s="7">
        <v>44</v>
      </c>
      <c r="P194" s="7">
        <v>44</v>
      </c>
      <c r="Q194" s="7">
        <v>2</v>
      </c>
      <c r="R194" s="7">
        <v>9</v>
      </c>
      <c r="S194" s="7">
        <v>0</v>
      </c>
      <c r="T194" s="7">
        <v>31</v>
      </c>
      <c r="U194" s="7">
        <v>0</v>
      </c>
      <c r="V194" s="7">
        <v>0</v>
      </c>
      <c r="W194" s="7">
        <v>0</v>
      </c>
      <c r="X194" s="7">
        <v>0</v>
      </c>
      <c r="Y194" s="7">
        <v>2.2727272699999999E-2</v>
      </c>
      <c r="Z194" s="7">
        <v>0</v>
      </c>
      <c r="AA194" s="7">
        <v>2.2727272699999999E-2</v>
      </c>
      <c r="AB194" s="7">
        <v>4.5454545499999999E-2</v>
      </c>
      <c r="AC194" s="7">
        <v>4.5454545499999999E-2</v>
      </c>
      <c r="AD194" s="7">
        <v>9.0909090900000003E-2</v>
      </c>
      <c r="AE194" s="7">
        <v>0</v>
      </c>
      <c r="AF194" s="7">
        <v>2.2727272699999999E-2</v>
      </c>
      <c r="AG194" s="7">
        <v>2.2727272699999999E-2</v>
      </c>
      <c r="AH194" s="7">
        <v>0.1136363636</v>
      </c>
      <c r="AI194" s="7">
        <v>0.15909090910000001</v>
      </c>
      <c r="AJ194" s="7">
        <v>0.13636363639999999</v>
      </c>
      <c r="AK194" s="7">
        <v>0.34090909089999999</v>
      </c>
      <c r="AL194" s="7">
        <v>0.2954545455</v>
      </c>
      <c r="AM194" s="7">
        <v>0.27272727270000002</v>
      </c>
      <c r="AN194" s="7">
        <v>0.31818181820000002</v>
      </c>
      <c r="AO194" s="7">
        <v>0.36363636360000001</v>
      </c>
      <c r="AP194" s="7">
        <v>0.34090909089999999</v>
      </c>
      <c r="AQ194" s="7">
        <v>0</v>
      </c>
      <c r="AR194" s="7">
        <v>2.2727272699999999E-2</v>
      </c>
      <c r="AS194" s="7">
        <v>0</v>
      </c>
      <c r="AT194" s="7">
        <v>0</v>
      </c>
      <c r="AU194" s="7">
        <v>0</v>
      </c>
      <c r="AV194" s="7">
        <v>2.2727272699999999E-2</v>
      </c>
      <c r="AW194" s="7">
        <v>0.63636363640000004</v>
      </c>
      <c r="AX194" s="7">
        <v>0.65909090910000001</v>
      </c>
      <c r="AY194" s="7">
        <v>0.68181818179999998</v>
      </c>
      <c r="AZ194" s="7">
        <v>0.52272727269999997</v>
      </c>
      <c r="BA194" s="7">
        <v>0.43181818179999998</v>
      </c>
      <c r="BB194" s="7">
        <v>0.40909090910000001</v>
      </c>
      <c r="BC194" s="7">
        <v>3.5909090908999999</v>
      </c>
      <c r="BD194" s="7">
        <v>3.6511627906999999</v>
      </c>
      <c r="BE194" s="7">
        <v>3.6136363636</v>
      </c>
      <c r="BF194" s="7">
        <v>3.3181818181999998</v>
      </c>
      <c r="BG194" s="7">
        <v>3.1818181818000002</v>
      </c>
      <c r="BH194" s="7">
        <v>3.0930232557999999</v>
      </c>
      <c r="BI194" s="7">
        <v>0</v>
      </c>
      <c r="BJ194" s="7">
        <v>0</v>
      </c>
      <c r="BK194" s="7">
        <v>0</v>
      </c>
      <c r="BL194" s="7">
        <v>2.2727272699999999E-2</v>
      </c>
      <c r="BM194" s="7">
        <v>0</v>
      </c>
      <c r="BN194" s="7">
        <v>0</v>
      </c>
      <c r="BO194" s="7">
        <v>6.8181818199999994E-2</v>
      </c>
      <c r="BP194" s="7">
        <v>4.5454545499999999E-2</v>
      </c>
      <c r="BQ194" s="7">
        <v>4.5454545499999999E-2</v>
      </c>
      <c r="BR194" s="7">
        <v>4.5454545499999999E-2</v>
      </c>
      <c r="BS194" s="7">
        <v>2.2727272699999999E-2</v>
      </c>
      <c r="BT194" s="7">
        <v>2.2727272699999999E-2</v>
      </c>
      <c r="BU194" s="7">
        <v>0</v>
      </c>
      <c r="BV194" s="7">
        <v>6.8181818199999994E-2</v>
      </c>
      <c r="BW194" s="7">
        <v>6.8181818199999994E-2</v>
      </c>
      <c r="BX194" s="7">
        <v>9.0909090900000003E-2</v>
      </c>
      <c r="BY194" s="7">
        <v>9.0909090900000003E-2</v>
      </c>
      <c r="BZ194" s="7">
        <v>2.2727272699999999E-2</v>
      </c>
      <c r="CA194" s="7">
        <v>3.7272727272999999</v>
      </c>
      <c r="CB194" s="7">
        <v>3.7045454544999998</v>
      </c>
      <c r="CC194" s="7">
        <v>3.75</v>
      </c>
      <c r="CD194" s="7">
        <v>3.6744186047</v>
      </c>
      <c r="CE194" s="7">
        <v>3.7272727272999999</v>
      </c>
      <c r="CF194" s="7">
        <v>3.5227272727000001</v>
      </c>
      <c r="CG194" s="7">
        <v>3.2325581395</v>
      </c>
      <c r="CH194" s="7">
        <v>3.3953488371999998</v>
      </c>
      <c r="CI194" s="7">
        <v>3.5348837208999999</v>
      </c>
      <c r="CJ194" s="7">
        <v>0.18181818180000001</v>
      </c>
      <c r="CK194" s="7">
        <v>0.25</v>
      </c>
      <c r="CL194" s="7">
        <v>0.2045454545</v>
      </c>
      <c r="CM194" s="7">
        <v>0.25</v>
      </c>
      <c r="CN194" s="7">
        <v>0.13636363639999999</v>
      </c>
      <c r="CO194" s="7">
        <v>0.34090909089999999</v>
      </c>
      <c r="CP194" s="7">
        <v>0.36363636360000001</v>
      </c>
      <c r="CQ194" s="7">
        <v>0.27272727270000002</v>
      </c>
      <c r="CR194" s="7">
        <v>0.27272727270000002</v>
      </c>
      <c r="CS194" s="7">
        <v>0</v>
      </c>
      <c r="CT194" s="7">
        <v>0</v>
      </c>
      <c r="CU194" s="7">
        <v>0</v>
      </c>
      <c r="CV194" s="7">
        <v>2.2727272699999999E-2</v>
      </c>
      <c r="CW194" s="7">
        <v>0</v>
      </c>
      <c r="CX194" s="7">
        <v>0</v>
      </c>
      <c r="CY194" s="7">
        <v>2.2727272699999999E-2</v>
      </c>
      <c r="CZ194" s="7">
        <v>2.2727272699999999E-2</v>
      </c>
      <c r="DA194" s="7">
        <v>2.2727272699999999E-2</v>
      </c>
      <c r="DB194" s="7">
        <v>0.77272727269999997</v>
      </c>
      <c r="DC194" s="7">
        <v>0.72727272730000003</v>
      </c>
      <c r="DD194" s="7">
        <v>0.77272727269999997</v>
      </c>
      <c r="DE194" s="7">
        <v>0.70454545449999995</v>
      </c>
      <c r="DF194" s="7">
        <v>0.79545454550000005</v>
      </c>
      <c r="DG194" s="7">
        <v>0.59090909089999999</v>
      </c>
      <c r="DH194" s="7">
        <v>0.4545454545</v>
      </c>
      <c r="DI194" s="7">
        <v>0.56818181820000002</v>
      </c>
      <c r="DJ194" s="7">
        <v>0.63636363640000004</v>
      </c>
      <c r="DK194" s="7">
        <v>0.27272727270000002</v>
      </c>
      <c r="DL194" s="7">
        <v>6.8181818199999994E-2</v>
      </c>
      <c r="DM194" s="7">
        <v>2.2727272699999999E-2</v>
      </c>
      <c r="DN194" s="7">
        <v>4.5454545499999999E-2</v>
      </c>
      <c r="DO194" s="7">
        <v>2.2727272699999999E-2</v>
      </c>
      <c r="DP194" s="7">
        <v>2.2727272699999999E-2</v>
      </c>
      <c r="DQ194" s="7">
        <v>4.5454545499999999E-2</v>
      </c>
      <c r="DR194" s="7">
        <v>2.2727272699999999E-2</v>
      </c>
      <c r="DS194" s="7">
        <v>4.5454545499999999E-2</v>
      </c>
      <c r="DT194" s="7">
        <v>0.25</v>
      </c>
      <c r="DU194" s="7">
        <v>0.13636363639999999</v>
      </c>
      <c r="DV194" s="7">
        <v>4.5454545499999999E-2</v>
      </c>
      <c r="DW194" s="7">
        <v>6.8181818199999994E-2</v>
      </c>
      <c r="DX194" s="7">
        <v>2.2727272699999999E-2</v>
      </c>
      <c r="DY194" s="7">
        <v>6.8181818199999994E-2</v>
      </c>
      <c r="DZ194" s="7">
        <v>4.5454545499999999E-2</v>
      </c>
      <c r="EA194" s="7">
        <v>6.8181818199999994E-2</v>
      </c>
      <c r="EB194" s="7">
        <v>9.0909090900000003E-2</v>
      </c>
      <c r="EC194" s="7">
        <v>0.2045454545</v>
      </c>
      <c r="ED194" s="7">
        <v>0.40909090910000001</v>
      </c>
      <c r="EE194" s="7">
        <v>0.43181818179999998</v>
      </c>
      <c r="EF194" s="7">
        <v>0.2954545455</v>
      </c>
      <c r="EG194" s="7">
        <v>0.2954545455</v>
      </c>
      <c r="EH194" s="7">
        <v>0.2954545455</v>
      </c>
      <c r="EI194" s="7">
        <v>0.43181818179999998</v>
      </c>
      <c r="EJ194" s="7">
        <v>0.43181818179999998</v>
      </c>
      <c r="EK194" s="7">
        <v>0.43181818179999998</v>
      </c>
      <c r="EL194" s="7">
        <v>0.2272727273</v>
      </c>
      <c r="EM194" s="7">
        <v>0.36363636360000001</v>
      </c>
      <c r="EN194" s="7">
        <v>0.47727272729999998</v>
      </c>
      <c r="EO194" s="7">
        <v>0.56818181820000002</v>
      </c>
      <c r="EP194" s="7">
        <v>0.61363636359999996</v>
      </c>
      <c r="EQ194" s="7">
        <v>0.52272727269999997</v>
      </c>
      <c r="ER194" s="7">
        <v>0.38636363639999999</v>
      </c>
      <c r="ES194" s="7">
        <v>0.4545454545</v>
      </c>
      <c r="ET194" s="7">
        <v>0.36363636360000001</v>
      </c>
      <c r="EU194" s="7">
        <v>4.5454545499999999E-2</v>
      </c>
      <c r="EV194" s="7">
        <v>2.2727272699999999E-2</v>
      </c>
      <c r="EW194" s="7">
        <v>2.2727272699999999E-2</v>
      </c>
      <c r="EX194" s="7">
        <v>2.2727272699999999E-2</v>
      </c>
      <c r="EY194" s="7">
        <v>4.5454545499999999E-2</v>
      </c>
      <c r="EZ194" s="7">
        <v>9.0909090900000003E-2</v>
      </c>
      <c r="FA194" s="7">
        <v>9.0909090900000003E-2</v>
      </c>
      <c r="FB194" s="7">
        <v>2.2727272699999999E-2</v>
      </c>
      <c r="FC194" s="7">
        <v>6.8181818199999994E-2</v>
      </c>
      <c r="FD194" s="7">
        <v>2.4047619048</v>
      </c>
      <c r="FE194" s="7">
        <v>3.0930232557999999</v>
      </c>
      <c r="FF194" s="7">
        <v>3.3953488371999998</v>
      </c>
      <c r="FG194" s="7">
        <v>3.4186046511999999</v>
      </c>
      <c r="FH194" s="7">
        <v>3.5714285713999998</v>
      </c>
      <c r="FI194" s="7">
        <v>3.45</v>
      </c>
      <c r="FJ194" s="7">
        <v>3.2749999999999999</v>
      </c>
      <c r="FK194" s="7">
        <v>3.3488372093000001</v>
      </c>
      <c r="FL194" s="7">
        <v>3.1951219512</v>
      </c>
      <c r="FM194" s="7">
        <v>4.5454545499999999E-2</v>
      </c>
      <c r="FN194" s="7">
        <v>0</v>
      </c>
      <c r="FO194" s="7">
        <v>0</v>
      </c>
      <c r="FP194" s="7">
        <v>0</v>
      </c>
      <c r="FQ194" s="7">
        <v>6.8181818199999994E-2</v>
      </c>
      <c r="FR194" s="7">
        <v>0</v>
      </c>
      <c r="FS194" s="7">
        <v>6.8181818199999994E-2</v>
      </c>
      <c r="FT194" s="7">
        <v>0.25</v>
      </c>
      <c r="FU194" s="7">
        <v>0.18181818180000001</v>
      </c>
      <c r="FV194" s="7">
        <v>0.27272727270000002</v>
      </c>
      <c r="FW194" s="7">
        <v>0.1136363636</v>
      </c>
      <c r="FX194" s="7">
        <v>0.5</v>
      </c>
      <c r="FY194" s="7">
        <v>0.5</v>
      </c>
      <c r="FZ194" s="7">
        <v>0.2954545455</v>
      </c>
      <c r="GA194" s="7">
        <v>0.18181818180000001</v>
      </c>
      <c r="GB194" s="7">
        <v>0.18181818180000001</v>
      </c>
      <c r="GC194" s="7">
        <v>0.2272727273</v>
      </c>
      <c r="GD194" s="7">
        <v>9.0909090900000003E-2</v>
      </c>
      <c r="GE194" s="7">
        <v>9.0909090900000003E-2</v>
      </c>
      <c r="GF194" s="7">
        <v>0.13636363639999999</v>
      </c>
      <c r="GG194" s="7">
        <v>0.1136363636</v>
      </c>
      <c r="GH194" s="7">
        <v>9.0909090900000003E-2</v>
      </c>
      <c r="GI194" s="7">
        <v>0.25</v>
      </c>
      <c r="GJ194" s="7">
        <v>0.1136363636</v>
      </c>
      <c r="GK194" s="7">
        <v>0.13636363639999999</v>
      </c>
      <c r="GL194" s="7">
        <v>9.0909090900000003E-2</v>
      </c>
      <c r="GM194" s="7">
        <v>2.2727272699999999E-2</v>
      </c>
      <c r="GN194" s="7">
        <v>2.2727272699999999E-2</v>
      </c>
      <c r="GO194" s="7">
        <v>0</v>
      </c>
      <c r="GP194" s="7">
        <v>0</v>
      </c>
      <c r="GQ194" s="7">
        <v>0.13636363639999999</v>
      </c>
      <c r="GR194" s="7">
        <v>4.5454545499999999E-2</v>
      </c>
      <c r="GS194" s="7">
        <v>0.27272727270000002</v>
      </c>
      <c r="GT194" s="7">
        <v>0.2954545455</v>
      </c>
      <c r="GU194" s="7">
        <v>0.34090909089999999</v>
      </c>
      <c r="GV194" s="7">
        <v>0.27272727270000002</v>
      </c>
      <c r="GW194" s="7">
        <v>0.31818181820000002</v>
      </c>
      <c r="GX194" s="7">
        <v>0.2954545455</v>
      </c>
      <c r="GY194" s="7">
        <v>0.4545454545</v>
      </c>
      <c r="GZ194" s="7">
        <v>0.54545454550000005</v>
      </c>
      <c r="HA194" s="7">
        <v>0.54545454550000005</v>
      </c>
      <c r="HB194" s="7">
        <v>0.63636363640000004</v>
      </c>
      <c r="HC194" s="7">
        <v>0.38636363639999999</v>
      </c>
      <c r="HD194" s="7">
        <v>0.52272727269999997</v>
      </c>
      <c r="HE194" s="7">
        <v>0.15909090910000001</v>
      </c>
      <c r="HF194" s="7">
        <v>4.5454545499999999E-2</v>
      </c>
      <c r="HG194" s="7">
        <v>2.2727272699999999E-2</v>
      </c>
      <c r="HH194" s="7">
        <v>0</v>
      </c>
      <c r="HI194" s="7">
        <v>4.5454545499999999E-2</v>
      </c>
      <c r="HJ194" s="7">
        <v>4.5454545499999999E-2</v>
      </c>
      <c r="HK194" s="7">
        <v>0</v>
      </c>
      <c r="HL194" s="7">
        <v>2.2727272699999999E-2</v>
      </c>
      <c r="HM194" s="7">
        <v>0</v>
      </c>
      <c r="HN194" s="7">
        <v>2.2727272699999999E-2</v>
      </c>
      <c r="HO194" s="7">
        <v>2.2727272699999999E-2</v>
      </c>
      <c r="HP194" s="7">
        <v>0</v>
      </c>
      <c r="HQ194" s="7">
        <v>9.0909090900000003E-2</v>
      </c>
      <c r="HR194" s="7">
        <v>6.8181818199999994E-2</v>
      </c>
      <c r="HS194" s="7">
        <v>9.0909090900000003E-2</v>
      </c>
      <c r="HT194" s="7">
        <v>6.8181818199999994E-2</v>
      </c>
      <c r="HU194" s="7">
        <v>9.0909090900000003E-2</v>
      </c>
      <c r="HV194" s="7">
        <v>9.0909090900000003E-2</v>
      </c>
      <c r="HW194" s="7">
        <v>9.0909090900000003E-2</v>
      </c>
      <c r="HX194" s="7">
        <v>4.5454545499999999E-2</v>
      </c>
      <c r="HY194" s="7">
        <v>0.13636363639999999</v>
      </c>
      <c r="HZ194" s="7">
        <v>9.0909090900000003E-2</v>
      </c>
      <c r="IA194" s="7">
        <v>6.8181818199999994E-2</v>
      </c>
      <c r="IB194" s="7">
        <v>4.5454545499999999E-2</v>
      </c>
      <c r="IC194" s="7">
        <v>0.1136363636</v>
      </c>
      <c r="ID194" s="7">
        <v>2.2727272699999999E-2</v>
      </c>
      <c r="IE194" s="7">
        <v>0.47727272729999998</v>
      </c>
      <c r="IF194" s="7">
        <v>0.43181818179999998</v>
      </c>
      <c r="IG194" s="7">
        <v>0.31818181820000002</v>
      </c>
      <c r="IH194" s="7">
        <v>0.52272727269999997</v>
      </c>
      <c r="II194" s="7">
        <v>0.27272727270000002</v>
      </c>
      <c r="IJ194" s="7">
        <v>0.40909090910000001</v>
      </c>
      <c r="IK194" s="7">
        <v>0.34090909089999999</v>
      </c>
      <c r="IL194" s="7">
        <v>0.27272727270000002</v>
      </c>
      <c r="IM194" s="7">
        <v>9.0909090900000003E-2</v>
      </c>
      <c r="IN194" s="7">
        <v>6.8181818199999994E-2</v>
      </c>
      <c r="IO194" s="7">
        <v>9.0909090900000003E-2</v>
      </c>
      <c r="IP194" s="7">
        <v>9.0909090900000003E-2</v>
      </c>
      <c r="IQ194" s="7">
        <v>3.0249999999999999</v>
      </c>
      <c r="IR194" s="7">
        <v>3.2926829268</v>
      </c>
      <c r="IS194" s="7">
        <v>2.95</v>
      </c>
      <c r="IT194" s="7">
        <v>3.0750000000000002</v>
      </c>
      <c r="IU194" s="7" t="s">
        <v>1135</v>
      </c>
      <c r="IW194" s="7">
        <v>44</v>
      </c>
      <c r="IX194" s="7">
        <v>48</v>
      </c>
      <c r="IY194" s="7">
        <v>684</v>
      </c>
    </row>
    <row r="195" spans="1:259" x14ac:dyDescent="0.25">
      <c r="A195" s="7">
        <v>609760</v>
      </c>
      <c r="B195" s="7" t="s">
        <v>155</v>
      </c>
      <c r="C195" s="7" t="s">
        <v>50</v>
      </c>
      <c r="D195" s="7" t="s">
        <v>72</v>
      </c>
      <c r="E195" s="154">
        <v>0.54</v>
      </c>
      <c r="F195" s="7">
        <v>65</v>
      </c>
      <c r="G195" s="7" t="s">
        <v>47</v>
      </c>
      <c r="H195" s="7">
        <v>51</v>
      </c>
      <c r="I195" s="7" t="s">
        <v>48</v>
      </c>
      <c r="J195" s="7">
        <v>67</v>
      </c>
      <c r="K195" s="7" t="s">
        <v>47</v>
      </c>
      <c r="L195" s="7">
        <v>8.7200000000000006</v>
      </c>
      <c r="M195" s="7" t="s">
        <v>50</v>
      </c>
      <c r="N195" s="7">
        <v>53.564154786000003</v>
      </c>
      <c r="O195" s="7">
        <v>216</v>
      </c>
      <c r="P195" s="7">
        <v>216</v>
      </c>
      <c r="Q195" s="7">
        <v>6</v>
      </c>
      <c r="R195" s="7">
        <v>72</v>
      </c>
      <c r="S195" s="7">
        <v>0</v>
      </c>
      <c r="T195" s="7">
        <v>121</v>
      </c>
      <c r="U195" s="7">
        <v>0</v>
      </c>
      <c r="V195" s="7">
        <v>0</v>
      </c>
      <c r="W195" s="7">
        <v>4</v>
      </c>
      <c r="X195" s="7">
        <v>9</v>
      </c>
      <c r="Y195" s="7">
        <v>1.38888889E-2</v>
      </c>
      <c r="Z195" s="7">
        <v>4.6296295999999999E-3</v>
      </c>
      <c r="AA195" s="7">
        <v>1.38888889E-2</v>
      </c>
      <c r="AB195" s="7">
        <v>9.2592592999999994E-3</v>
      </c>
      <c r="AC195" s="7">
        <v>2.3148148100000002E-2</v>
      </c>
      <c r="AD195" s="7">
        <v>8.3333333300000006E-2</v>
      </c>
      <c r="AE195" s="7">
        <v>4.16666667E-2</v>
      </c>
      <c r="AF195" s="7">
        <v>4.16666667E-2</v>
      </c>
      <c r="AG195" s="7">
        <v>4.16666667E-2</v>
      </c>
      <c r="AH195" s="7">
        <v>5.5555555600000001E-2</v>
      </c>
      <c r="AI195" s="7">
        <v>0.125</v>
      </c>
      <c r="AJ195" s="7">
        <v>0.16203703699999999</v>
      </c>
      <c r="AK195" s="7">
        <v>0.29629629629999998</v>
      </c>
      <c r="AL195" s="7">
        <v>0.23611111109999999</v>
      </c>
      <c r="AM195" s="7">
        <v>0.30555555559999997</v>
      </c>
      <c r="AN195" s="7">
        <v>0.28703703699999999</v>
      </c>
      <c r="AO195" s="7">
        <v>0.38425925929999999</v>
      </c>
      <c r="AP195" s="7">
        <v>0.34259259260000002</v>
      </c>
      <c r="AQ195" s="7">
        <v>1.38888889E-2</v>
      </c>
      <c r="AR195" s="7">
        <v>4.6296295999999999E-3</v>
      </c>
      <c r="AS195" s="7">
        <v>1.38888889E-2</v>
      </c>
      <c r="AT195" s="7">
        <v>0</v>
      </c>
      <c r="AU195" s="7">
        <v>2.3148148100000002E-2</v>
      </c>
      <c r="AV195" s="7">
        <v>4.6296295999999999E-3</v>
      </c>
      <c r="AW195" s="7">
        <v>0.63425925930000004</v>
      </c>
      <c r="AX195" s="7">
        <v>0.71296296299999995</v>
      </c>
      <c r="AY195" s="7">
        <v>0.625</v>
      </c>
      <c r="AZ195" s="7">
        <v>0.64814814809999999</v>
      </c>
      <c r="BA195" s="7">
        <v>0.44444444440000003</v>
      </c>
      <c r="BB195" s="7">
        <v>0.40740740739999998</v>
      </c>
      <c r="BC195" s="7">
        <v>3.5727699530999999</v>
      </c>
      <c r="BD195" s="7">
        <v>3.6651162790999998</v>
      </c>
      <c r="BE195" s="7">
        <v>3.5633802817000002</v>
      </c>
      <c r="BF195" s="7">
        <v>3.5740740740999999</v>
      </c>
      <c r="BG195" s="7">
        <v>3.2796208531</v>
      </c>
      <c r="BH195" s="7">
        <v>3.0790697674</v>
      </c>
      <c r="BI195" s="7">
        <v>4.6296295999999999E-3</v>
      </c>
      <c r="BJ195" s="7">
        <v>0</v>
      </c>
      <c r="BK195" s="7">
        <v>4.6296295999999999E-3</v>
      </c>
      <c r="BL195" s="7">
        <v>4.6296295999999999E-3</v>
      </c>
      <c r="BM195" s="7">
        <v>4.6296295999999999E-3</v>
      </c>
      <c r="BN195" s="7">
        <v>1.38888889E-2</v>
      </c>
      <c r="BO195" s="7">
        <v>7.8703703700000002E-2</v>
      </c>
      <c r="BP195" s="7">
        <v>0.15277777779999999</v>
      </c>
      <c r="BQ195" s="7">
        <v>8.7962963000000005E-2</v>
      </c>
      <c r="BR195" s="7">
        <v>1.38888889E-2</v>
      </c>
      <c r="BS195" s="7">
        <v>3.2407407399999998E-2</v>
      </c>
      <c r="BT195" s="7">
        <v>3.7037037000000002E-2</v>
      </c>
      <c r="BU195" s="7">
        <v>5.0925925900000002E-2</v>
      </c>
      <c r="BV195" s="7">
        <v>1.8518518500000001E-2</v>
      </c>
      <c r="BW195" s="7">
        <v>4.6296296299999998E-2</v>
      </c>
      <c r="BX195" s="7">
        <v>0.1574074074</v>
      </c>
      <c r="BY195" s="7">
        <v>0.16666666669999999</v>
      </c>
      <c r="BZ195" s="7">
        <v>0.13888888890000001</v>
      </c>
      <c r="CA195" s="7">
        <v>3.676056338</v>
      </c>
      <c r="CB195" s="7">
        <v>3.5794392522999998</v>
      </c>
      <c r="CC195" s="7">
        <v>3.5566037736</v>
      </c>
      <c r="CD195" s="7">
        <v>3.5607476635999999</v>
      </c>
      <c r="CE195" s="7">
        <v>3.5373831776000002</v>
      </c>
      <c r="CF195" s="7">
        <v>3.4532710280000001</v>
      </c>
      <c r="CG195" s="7">
        <v>3.1090047393</v>
      </c>
      <c r="CH195" s="7">
        <v>2.9198113208000001</v>
      </c>
      <c r="CI195" s="7">
        <v>3.0995260664000002</v>
      </c>
      <c r="CJ195" s="7">
        <v>0.27777777780000001</v>
      </c>
      <c r="CK195" s="7">
        <v>0.35185185190000001</v>
      </c>
      <c r="CL195" s="7">
        <v>0.34722222219999999</v>
      </c>
      <c r="CM195" s="7">
        <v>0.31944444440000003</v>
      </c>
      <c r="CN195" s="7">
        <v>0.40740740739999998</v>
      </c>
      <c r="CO195" s="7">
        <v>0.40740740739999998</v>
      </c>
      <c r="CP195" s="7">
        <v>0.31944444440000003</v>
      </c>
      <c r="CQ195" s="7">
        <v>0.26851851850000003</v>
      </c>
      <c r="CR195" s="7">
        <v>0.33796296300000001</v>
      </c>
      <c r="CS195" s="7">
        <v>1.38888889E-2</v>
      </c>
      <c r="CT195" s="7">
        <v>9.2592592999999994E-3</v>
      </c>
      <c r="CU195" s="7">
        <v>1.8518518500000001E-2</v>
      </c>
      <c r="CV195" s="7">
        <v>9.2592592999999994E-3</v>
      </c>
      <c r="CW195" s="7">
        <v>9.2592592999999994E-3</v>
      </c>
      <c r="CX195" s="7">
        <v>9.2592592999999994E-3</v>
      </c>
      <c r="CY195" s="7">
        <v>2.3148148100000002E-2</v>
      </c>
      <c r="CZ195" s="7">
        <v>1.8518518500000001E-2</v>
      </c>
      <c r="DA195" s="7">
        <v>2.3148148100000002E-2</v>
      </c>
      <c r="DB195" s="7">
        <v>0.68981481479999995</v>
      </c>
      <c r="DC195" s="7">
        <v>0.60648148150000003</v>
      </c>
      <c r="DD195" s="7">
        <v>0.59259259259999997</v>
      </c>
      <c r="DE195" s="7">
        <v>0.61574074069999996</v>
      </c>
      <c r="DF195" s="7">
        <v>0.56018518520000005</v>
      </c>
      <c r="DG195" s="7">
        <v>0.52314814809999999</v>
      </c>
      <c r="DH195" s="7">
        <v>0.42129629629999998</v>
      </c>
      <c r="DI195" s="7">
        <v>0.39351851850000003</v>
      </c>
      <c r="DJ195" s="7">
        <v>0.41203703699999999</v>
      </c>
      <c r="DK195" s="7">
        <v>0.16203703699999999</v>
      </c>
      <c r="DL195" s="7">
        <v>1.8518518500000001E-2</v>
      </c>
      <c r="DM195" s="7">
        <v>2.3148148100000002E-2</v>
      </c>
      <c r="DN195" s="7">
        <v>2.77777778E-2</v>
      </c>
      <c r="DO195" s="7">
        <v>1.8518518500000001E-2</v>
      </c>
      <c r="DP195" s="7">
        <v>3.2407407399999998E-2</v>
      </c>
      <c r="DQ195" s="7">
        <v>7.4074074099999998E-2</v>
      </c>
      <c r="DR195" s="7">
        <v>1.38888889E-2</v>
      </c>
      <c r="DS195" s="7">
        <v>1.38888889E-2</v>
      </c>
      <c r="DT195" s="7">
        <v>0.12962962959999999</v>
      </c>
      <c r="DU195" s="7">
        <v>1.38888889E-2</v>
      </c>
      <c r="DV195" s="7">
        <v>1.38888889E-2</v>
      </c>
      <c r="DW195" s="7">
        <v>7.4074074099999998E-2</v>
      </c>
      <c r="DX195" s="7">
        <v>5.0925925900000002E-2</v>
      </c>
      <c r="DY195" s="7">
        <v>6.4814814799999995E-2</v>
      </c>
      <c r="DZ195" s="7">
        <v>0.1018518519</v>
      </c>
      <c r="EA195" s="7">
        <v>6.4814814799999995E-2</v>
      </c>
      <c r="EB195" s="7">
        <v>4.6296296299999998E-2</v>
      </c>
      <c r="EC195" s="7">
        <v>0.26388888890000001</v>
      </c>
      <c r="ED195" s="7">
        <v>0.31481481480000001</v>
      </c>
      <c r="EE195" s="7">
        <v>0.27777777780000001</v>
      </c>
      <c r="EF195" s="7">
        <v>0.30555555559999997</v>
      </c>
      <c r="EG195" s="7">
        <v>0.28240740739999998</v>
      </c>
      <c r="EH195" s="7">
        <v>0.35648148149999997</v>
      </c>
      <c r="EI195" s="7">
        <v>0.29629629629999998</v>
      </c>
      <c r="EJ195" s="7">
        <v>0.39351851850000003</v>
      </c>
      <c r="EK195" s="7">
        <v>0.43981481480000001</v>
      </c>
      <c r="EL195" s="7">
        <v>0.43055555559999997</v>
      </c>
      <c r="EM195" s="7">
        <v>0.65277777780000001</v>
      </c>
      <c r="EN195" s="7">
        <v>0.65740740740000003</v>
      </c>
      <c r="EO195" s="7">
        <v>0.56944444439999997</v>
      </c>
      <c r="EP195" s="7">
        <v>0.63888888889999995</v>
      </c>
      <c r="EQ195" s="7">
        <v>0.53240740740000003</v>
      </c>
      <c r="ER195" s="7">
        <v>0.48611111109999999</v>
      </c>
      <c r="ES195" s="7">
        <v>0.52314814809999999</v>
      </c>
      <c r="ET195" s="7">
        <v>0.49074074070000001</v>
      </c>
      <c r="EU195" s="7">
        <v>1.38888889E-2</v>
      </c>
      <c r="EV195" s="7">
        <v>0</v>
      </c>
      <c r="EW195" s="7">
        <v>2.77777778E-2</v>
      </c>
      <c r="EX195" s="7">
        <v>2.3148148100000002E-2</v>
      </c>
      <c r="EY195" s="7">
        <v>9.2592592999999994E-3</v>
      </c>
      <c r="EZ195" s="7">
        <v>1.38888889E-2</v>
      </c>
      <c r="FA195" s="7">
        <v>4.16666667E-2</v>
      </c>
      <c r="FB195" s="7">
        <v>4.6296295999999999E-3</v>
      </c>
      <c r="FC195" s="7">
        <v>9.2592592999999994E-3</v>
      </c>
      <c r="FD195" s="7">
        <v>2.9765258216000001</v>
      </c>
      <c r="FE195" s="7">
        <v>3.6018518518999998</v>
      </c>
      <c r="FF195" s="7">
        <v>3.6142857142999998</v>
      </c>
      <c r="FG195" s="7">
        <v>3.4502369667999999</v>
      </c>
      <c r="FH195" s="7">
        <v>3.5560747664000001</v>
      </c>
      <c r="FI195" s="7">
        <v>3.4084507041999998</v>
      </c>
      <c r="FJ195" s="7">
        <v>3.2463768115999998</v>
      </c>
      <c r="FK195" s="7">
        <v>3.4325581395000002</v>
      </c>
      <c r="FL195" s="7">
        <v>3.4205607477000002</v>
      </c>
      <c r="FM195" s="7">
        <v>0</v>
      </c>
      <c r="FN195" s="7">
        <v>4.6296295999999999E-3</v>
      </c>
      <c r="FO195" s="7">
        <v>4.6296295999999999E-3</v>
      </c>
      <c r="FP195" s="7">
        <v>1.8518518500000001E-2</v>
      </c>
      <c r="FQ195" s="7">
        <v>5.0925925900000002E-2</v>
      </c>
      <c r="FR195" s="7">
        <v>3.2407407399999998E-2</v>
      </c>
      <c r="FS195" s="7">
        <v>5.5555555600000001E-2</v>
      </c>
      <c r="FT195" s="7">
        <v>0.17129629630000001</v>
      </c>
      <c r="FU195" s="7">
        <v>0.1805555556</v>
      </c>
      <c r="FV195" s="7">
        <v>0.45833333329999998</v>
      </c>
      <c r="FW195" s="7">
        <v>2.3148148100000002E-2</v>
      </c>
      <c r="FX195" s="7">
        <v>0.49074074070000001</v>
      </c>
      <c r="FY195" s="7">
        <v>0.5</v>
      </c>
      <c r="FZ195" s="7">
        <v>0.21296296300000001</v>
      </c>
      <c r="GA195" s="7">
        <v>0.1759259259</v>
      </c>
      <c r="GB195" s="7">
        <v>0.15277777779999999</v>
      </c>
      <c r="GC195" s="7">
        <v>0.26388888890000001</v>
      </c>
      <c r="GD195" s="7">
        <v>0.1018518519</v>
      </c>
      <c r="GE195" s="7">
        <v>7.8703703700000002E-2</v>
      </c>
      <c r="GF195" s="7">
        <v>0.2175925926</v>
      </c>
      <c r="GG195" s="7">
        <v>9.72222222E-2</v>
      </c>
      <c r="GH195" s="7">
        <v>0.11111111110000001</v>
      </c>
      <c r="GI195" s="7">
        <v>0.22685185190000001</v>
      </c>
      <c r="GJ195" s="7">
        <v>0.13425925929999999</v>
      </c>
      <c r="GK195" s="7">
        <v>0.1574074074</v>
      </c>
      <c r="GL195" s="7">
        <v>7.8703703700000002E-2</v>
      </c>
      <c r="GM195" s="7">
        <v>9.2592592999999994E-3</v>
      </c>
      <c r="GN195" s="7">
        <v>9.2592592999999994E-3</v>
      </c>
      <c r="GO195" s="7">
        <v>3.2407407399999998E-2</v>
      </c>
      <c r="GP195" s="7">
        <v>1.8518518500000001E-2</v>
      </c>
      <c r="GQ195" s="7">
        <v>9.2592592599999995E-2</v>
      </c>
      <c r="GR195" s="7">
        <v>2.3148148100000002E-2</v>
      </c>
      <c r="GS195" s="7">
        <v>0.35185185190000001</v>
      </c>
      <c r="GT195" s="7">
        <v>0.30555555559999997</v>
      </c>
      <c r="GU195" s="7">
        <v>0.28703703699999999</v>
      </c>
      <c r="GV195" s="7">
        <v>0.26388888890000001</v>
      </c>
      <c r="GW195" s="7">
        <v>0.39814814809999999</v>
      </c>
      <c r="GX195" s="7">
        <v>0.29629629629999998</v>
      </c>
      <c r="GY195" s="7">
        <v>0.45370370370000002</v>
      </c>
      <c r="GZ195" s="7">
        <v>0.54166666669999997</v>
      </c>
      <c r="HA195" s="7">
        <v>0.47222222219999999</v>
      </c>
      <c r="HB195" s="7">
        <v>0.5740740741</v>
      </c>
      <c r="HC195" s="7">
        <v>0.35185185190000001</v>
      </c>
      <c r="HD195" s="7">
        <v>0.54629629629999998</v>
      </c>
      <c r="HE195" s="7">
        <v>0.13888888890000001</v>
      </c>
      <c r="HF195" s="7">
        <v>8.7962963000000005E-2</v>
      </c>
      <c r="HG195" s="7">
        <v>0.1574074074</v>
      </c>
      <c r="HH195" s="7">
        <v>8.7962963000000005E-2</v>
      </c>
      <c r="HI195" s="7">
        <v>0.11111111110000001</v>
      </c>
      <c r="HJ195" s="7">
        <v>7.8703703700000002E-2</v>
      </c>
      <c r="HK195" s="7">
        <v>3.7037037000000002E-2</v>
      </c>
      <c r="HL195" s="7">
        <v>3.7037037000000002E-2</v>
      </c>
      <c r="HM195" s="7">
        <v>4.16666667E-2</v>
      </c>
      <c r="HN195" s="7">
        <v>3.7037037000000002E-2</v>
      </c>
      <c r="HO195" s="7">
        <v>3.2407407399999998E-2</v>
      </c>
      <c r="HP195" s="7">
        <v>4.16666667E-2</v>
      </c>
      <c r="HQ195" s="7">
        <v>9.2592592999999994E-3</v>
      </c>
      <c r="HR195" s="7">
        <v>1.8518518500000001E-2</v>
      </c>
      <c r="HS195" s="7">
        <v>9.2592592999999994E-3</v>
      </c>
      <c r="HT195" s="7">
        <v>1.8518518500000001E-2</v>
      </c>
      <c r="HU195" s="7">
        <v>1.38888889E-2</v>
      </c>
      <c r="HV195" s="7">
        <v>1.38888889E-2</v>
      </c>
      <c r="HW195" s="7">
        <v>3.2407407399999998E-2</v>
      </c>
      <c r="HX195" s="7">
        <v>2.3148148100000002E-2</v>
      </c>
      <c r="HY195" s="7">
        <v>2.77777778E-2</v>
      </c>
      <c r="HZ195" s="7">
        <v>4.6296296299999998E-2</v>
      </c>
      <c r="IA195" s="7">
        <v>8.3333333300000006E-2</v>
      </c>
      <c r="IB195" s="7">
        <v>4.16666667E-2</v>
      </c>
      <c r="IC195" s="7">
        <v>9.72222222E-2</v>
      </c>
      <c r="ID195" s="7">
        <v>0.1574074074</v>
      </c>
      <c r="IE195" s="7">
        <v>0.53703703700000005</v>
      </c>
      <c r="IF195" s="7">
        <v>0.40740740739999998</v>
      </c>
      <c r="IG195" s="7">
        <v>0.47222222219999999</v>
      </c>
      <c r="IH195" s="7">
        <v>0.43981481480000001</v>
      </c>
      <c r="II195" s="7">
        <v>0.34722222219999999</v>
      </c>
      <c r="IJ195" s="7">
        <v>0.52777777780000001</v>
      </c>
      <c r="IK195" s="7">
        <v>0.38425925929999999</v>
      </c>
      <c r="IL195" s="7">
        <v>0.31481481480000001</v>
      </c>
      <c r="IM195" s="7">
        <v>0</v>
      </c>
      <c r="IN195" s="7">
        <v>0</v>
      </c>
      <c r="IO195" s="7">
        <v>1.8518518500000001E-2</v>
      </c>
      <c r="IP195" s="7">
        <v>4.16666667E-2</v>
      </c>
      <c r="IQ195" s="7">
        <v>3.1990740740999999</v>
      </c>
      <c r="IR195" s="7">
        <v>3.4398148148000001</v>
      </c>
      <c r="IS195" s="7">
        <v>3.2358490566000002</v>
      </c>
      <c r="IT195" s="7">
        <v>3.0676328501999999</v>
      </c>
      <c r="IU195" s="7" t="s">
        <v>1136</v>
      </c>
      <c r="IV195" s="7">
        <v>54</v>
      </c>
      <c r="IW195" s="7">
        <v>216</v>
      </c>
      <c r="IX195" s="7">
        <v>263</v>
      </c>
      <c r="IY195" s="7">
        <v>491</v>
      </c>
    </row>
    <row r="196" spans="1:259" x14ac:dyDescent="0.25">
      <c r="A196" s="7">
        <v>609761</v>
      </c>
      <c r="B196" s="7" t="s">
        <v>209</v>
      </c>
      <c r="D196" s="7" t="s">
        <v>66</v>
      </c>
      <c r="E196" s="7" t="s">
        <v>53</v>
      </c>
      <c r="M196" s="7" t="s">
        <v>50</v>
      </c>
      <c r="N196" s="7">
        <v>6.8047337278000004</v>
      </c>
      <c r="O196" s="7">
        <v>20</v>
      </c>
      <c r="P196" s="7">
        <v>20</v>
      </c>
      <c r="Q196" s="7">
        <v>0</v>
      </c>
      <c r="R196" s="7">
        <v>20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0.1</v>
      </c>
      <c r="AC196" s="7">
        <v>0</v>
      </c>
      <c r="AD196" s="7">
        <v>0.15</v>
      </c>
      <c r="AE196" s="7">
        <v>0.05</v>
      </c>
      <c r="AF196" s="7">
        <v>0.1</v>
      </c>
      <c r="AG196" s="7">
        <v>0.05</v>
      </c>
      <c r="AH196" s="7">
        <v>0.05</v>
      </c>
      <c r="AI196" s="7">
        <v>0.2</v>
      </c>
      <c r="AJ196" s="7">
        <v>0.1</v>
      </c>
      <c r="AK196" s="7">
        <v>0.25</v>
      </c>
      <c r="AL196" s="7">
        <v>0.15</v>
      </c>
      <c r="AM196" s="7">
        <v>0.15</v>
      </c>
      <c r="AN196" s="7">
        <v>0.05</v>
      </c>
      <c r="AO196" s="7">
        <v>0.1</v>
      </c>
      <c r="AP196" s="7">
        <v>0.15</v>
      </c>
      <c r="AQ196" s="7">
        <v>0</v>
      </c>
      <c r="AR196" s="7">
        <v>0</v>
      </c>
      <c r="AS196" s="7">
        <v>0</v>
      </c>
      <c r="AT196" s="7">
        <v>0</v>
      </c>
      <c r="AU196" s="7">
        <v>0</v>
      </c>
      <c r="AV196" s="7">
        <v>0</v>
      </c>
      <c r="AW196" s="7">
        <v>0.7</v>
      </c>
      <c r="AX196" s="7">
        <v>0.75</v>
      </c>
      <c r="AY196" s="7">
        <v>0.8</v>
      </c>
      <c r="AZ196" s="7">
        <v>0.8</v>
      </c>
      <c r="BA196" s="7">
        <v>0.7</v>
      </c>
      <c r="BB196" s="7">
        <v>0.6</v>
      </c>
      <c r="BC196" s="7">
        <v>3.65</v>
      </c>
      <c r="BD196" s="7">
        <v>3.65</v>
      </c>
      <c r="BE196" s="7">
        <v>3.75</v>
      </c>
      <c r="BF196" s="7">
        <v>3.55</v>
      </c>
      <c r="BG196" s="7">
        <v>3.5</v>
      </c>
      <c r="BH196" s="7">
        <v>3.2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0.1</v>
      </c>
      <c r="BP196" s="7">
        <v>0.15</v>
      </c>
      <c r="BQ196" s="7">
        <v>0.1</v>
      </c>
      <c r="BR196" s="7">
        <v>0.05</v>
      </c>
      <c r="BS196" s="7">
        <v>0.05</v>
      </c>
      <c r="BT196" s="7">
        <v>0.1</v>
      </c>
      <c r="BU196" s="7">
        <v>0.1</v>
      </c>
      <c r="BV196" s="7">
        <v>0.1</v>
      </c>
      <c r="BW196" s="7">
        <v>0.05</v>
      </c>
      <c r="BX196" s="7">
        <v>0.1</v>
      </c>
      <c r="BY196" s="7">
        <v>0.1</v>
      </c>
      <c r="BZ196" s="7">
        <v>0.05</v>
      </c>
      <c r="CA196" s="7">
        <v>3.8</v>
      </c>
      <c r="CB196" s="7">
        <v>3.75</v>
      </c>
      <c r="CC196" s="7">
        <v>3.7</v>
      </c>
      <c r="CD196" s="7">
        <v>3.6</v>
      </c>
      <c r="CE196" s="7">
        <v>3.6</v>
      </c>
      <c r="CF196" s="7">
        <v>3.45</v>
      </c>
      <c r="CG196" s="7">
        <v>3.3</v>
      </c>
      <c r="CH196" s="7">
        <v>3.2</v>
      </c>
      <c r="CI196" s="7">
        <v>3.45</v>
      </c>
      <c r="CJ196" s="7">
        <v>0.1</v>
      </c>
      <c r="CK196" s="7">
        <v>0.15</v>
      </c>
      <c r="CL196" s="7">
        <v>0.1</v>
      </c>
      <c r="CM196" s="7">
        <v>0.2</v>
      </c>
      <c r="CN196" s="7">
        <v>0.2</v>
      </c>
      <c r="CO196" s="7">
        <v>0.45</v>
      </c>
      <c r="CP196" s="7">
        <v>0.2</v>
      </c>
      <c r="CQ196" s="7">
        <v>0.15</v>
      </c>
      <c r="CR196" s="7">
        <v>0.15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0.85</v>
      </c>
      <c r="DC196" s="7">
        <v>0.8</v>
      </c>
      <c r="DD196" s="7">
        <v>0.8</v>
      </c>
      <c r="DE196" s="7">
        <v>0.7</v>
      </c>
      <c r="DF196" s="7">
        <v>0.7</v>
      </c>
      <c r="DG196" s="7">
        <v>0.5</v>
      </c>
      <c r="DH196" s="7">
        <v>0.6</v>
      </c>
      <c r="DI196" s="7">
        <v>0.6</v>
      </c>
      <c r="DJ196" s="7">
        <v>0.7</v>
      </c>
      <c r="DK196" s="7">
        <v>0.2</v>
      </c>
      <c r="DL196" s="7">
        <v>0</v>
      </c>
      <c r="DM196" s="7">
        <v>0</v>
      </c>
      <c r="DN196" s="7">
        <v>0.05</v>
      </c>
      <c r="DO196" s="7">
        <v>0</v>
      </c>
      <c r="DP196" s="7">
        <v>0.05</v>
      </c>
      <c r="DQ196" s="7">
        <v>0.1</v>
      </c>
      <c r="DR196" s="7">
        <v>0</v>
      </c>
      <c r="DS196" s="7">
        <v>0</v>
      </c>
      <c r="DT196" s="7">
        <v>0.1</v>
      </c>
      <c r="DU196" s="7">
        <v>0.05</v>
      </c>
      <c r="DV196" s="7">
        <v>0.05</v>
      </c>
      <c r="DW196" s="7">
        <v>0.05</v>
      </c>
      <c r="DX196" s="7">
        <v>0.1</v>
      </c>
      <c r="DY196" s="7">
        <v>0.05</v>
      </c>
      <c r="DZ196" s="7">
        <v>0.15</v>
      </c>
      <c r="EA196" s="7">
        <v>0.1</v>
      </c>
      <c r="EB196" s="7">
        <v>0.2</v>
      </c>
      <c r="EC196" s="7">
        <v>0.3</v>
      </c>
      <c r="ED196" s="7">
        <v>0.3</v>
      </c>
      <c r="EE196" s="7">
        <v>0.3</v>
      </c>
      <c r="EF196" s="7">
        <v>0.35</v>
      </c>
      <c r="EG196" s="7">
        <v>0.15</v>
      </c>
      <c r="EH196" s="7">
        <v>0.4</v>
      </c>
      <c r="EI196" s="7">
        <v>0.25</v>
      </c>
      <c r="EJ196" s="7">
        <v>0.35</v>
      </c>
      <c r="EK196" s="7">
        <v>0.35</v>
      </c>
      <c r="EL196" s="7">
        <v>0.4</v>
      </c>
      <c r="EM196" s="7">
        <v>0.65</v>
      </c>
      <c r="EN196" s="7">
        <v>0.65</v>
      </c>
      <c r="EO196" s="7">
        <v>0.55000000000000004</v>
      </c>
      <c r="EP196" s="7">
        <v>0.75</v>
      </c>
      <c r="EQ196" s="7">
        <v>0.5</v>
      </c>
      <c r="ER196" s="7">
        <v>0.5</v>
      </c>
      <c r="ES196" s="7">
        <v>0.55000000000000004</v>
      </c>
      <c r="ET196" s="7">
        <v>0.4</v>
      </c>
      <c r="EU196" s="7">
        <v>0</v>
      </c>
      <c r="EV196" s="7">
        <v>0</v>
      </c>
      <c r="EW196" s="7">
        <v>0</v>
      </c>
      <c r="EX196" s="7">
        <v>0</v>
      </c>
      <c r="EY196" s="7">
        <v>0</v>
      </c>
      <c r="EZ196" s="7">
        <v>0</v>
      </c>
      <c r="FA196" s="7">
        <v>0</v>
      </c>
      <c r="FB196" s="7">
        <v>0</v>
      </c>
      <c r="FC196" s="7">
        <v>0.05</v>
      </c>
      <c r="FD196" s="7">
        <v>2.9</v>
      </c>
      <c r="FE196" s="7">
        <v>3.6</v>
      </c>
      <c r="FF196" s="7">
        <v>3.6</v>
      </c>
      <c r="FG196" s="7">
        <v>3.4</v>
      </c>
      <c r="FH196" s="7">
        <v>3.65</v>
      </c>
      <c r="FI196" s="7">
        <v>3.35</v>
      </c>
      <c r="FJ196" s="7">
        <v>3.15</v>
      </c>
      <c r="FK196" s="7">
        <v>3.45</v>
      </c>
      <c r="FL196" s="7">
        <v>3.2105263158000001</v>
      </c>
      <c r="FM196" s="7">
        <v>0</v>
      </c>
      <c r="FN196" s="7">
        <v>0</v>
      </c>
      <c r="FO196" s="7">
        <v>0</v>
      </c>
      <c r="FP196" s="7">
        <v>0.05</v>
      </c>
      <c r="FQ196" s="7">
        <v>0.3</v>
      </c>
      <c r="FR196" s="7">
        <v>0.1</v>
      </c>
      <c r="FS196" s="7">
        <v>0.1</v>
      </c>
      <c r="FT196" s="7">
        <v>0.05</v>
      </c>
      <c r="FU196" s="7">
        <v>0.2</v>
      </c>
      <c r="FV196" s="7">
        <v>0.2</v>
      </c>
      <c r="FW196" s="7">
        <v>0</v>
      </c>
      <c r="FX196" s="7">
        <v>0.7</v>
      </c>
      <c r="FY196" s="7">
        <v>0.45</v>
      </c>
      <c r="FZ196" s="7">
        <v>0.4</v>
      </c>
      <c r="GA196" s="7">
        <v>0.1</v>
      </c>
      <c r="GB196" s="7">
        <v>0.2</v>
      </c>
      <c r="GC196" s="7">
        <v>0.25</v>
      </c>
      <c r="GD196" s="7">
        <v>0.05</v>
      </c>
      <c r="GE196" s="7">
        <v>0.1</v>
      </c>
      <c r="GF196" s="7">
        <v>0.1</v>
      </c>
      <c r="GG196" s="7">
        <v>0.05</v>
      </c>
      <c r="GH196" s="7">
        <v>0.2</v>
      </c>
      <c r="GI196" s="7">
        <v>0.2</v>
      </c>
      <c r="GJ196" s="7">
        <v>0.1</v>
      </c>
      <c r="GK196" s="7">
        <v>0.05</v>
      </c>
      <c r="GL196" s="7">
        <v>0.05</v>
      </c>
      <c r="GM196" s="7">
        <v>0</v>
      </c>
      <c r="GN196" s="7">
        <v>0.05</v>
      </c>
      <c r="GO196" s="7">
        <v>0.1</v>
      </c>
      <c r="GP196" s="7">
        <v>0</v>
      </c>
      <c r="GQ196" s="7">
        <v>0.25</v>
      </c>
      <c r="GR196" s="7">
        <v>0.1</v>
      </c>
      <c r="GS196" s="7">
        <v>0.4</v>
      </c>
      <c r="GT196" s="7">
        <v>0.2</v>
      </c>
      <c r="GU196" s="7">
        <v>0.15</v>
      </c>
      <c r="GV196" s="7">
        <v>0.2</v>
      </c>
      <c r="GW196" s="7">
        <v>0.3</v>
      </c>
      <c r="GX196" s="7">
        <v>0.35</v>
      </c>
      <c r="GY196" s="7">
        <v>0.35</v>
      </c>
      <c r="GZ196" s="7">
        <v>0.55000000000000004</v>
      </c>
      <c r="HA196" s="7">
        <v>0.45</v>
      </c>
      <c r="HB196" s="7">
        <v>0.6</v>
      </c>
      <c r="HC196" s="7">
        <v>0.3</v>
      </c>
      <c r="HD196" s="7">
        <v>0.45</v>
      </c>
      <c r="HE196" s="7">
        <v>0.2</v>
      </c>
      <c r="HF196" s="7">
        <v>0.2</v>
      </c>
      <c r="HG196" s="7">
        <v>0.2</v>
      </c>
      <c r="HH196" s="7">
        <v>0.2</v>
      </c>
      <c r="HI196" s="7">
        <v>0.15</v>
      </c>
      <c r="HJ196" s="7">
        <v>0.1</v>
      </c>
      <c r="HK196" s="7">
        <v>0.05</v>
      </c>
      <c r="HL196" s="7">
        <v>0</v>
      </c>
      <c r="HM196" s="7">
        <v>0.1</v>
      </c>
      <c r="HN196" s="7">
        <v>0</v>
      </c>
      <c r="HO196" s="7">
        <v>0</v>
      </c>
      <c r="HP196" s="7">
        <v>0</v>
      </c>
      <c r="HQ196" s="7">
        <v>0</v>
      </c>
      <c r="HR196" s="7">
        <v>0</v>
      </c>
      <c r="HS196" s="7">
        <v>0</v>
      </c>
      <c r="HT196" s="7">
        <v>0</v>
      </c>
      <c r="HU196" s="7">
        <v>0</v>
      </c>
      <c r="HV196" s="7">
        <v>0</v>
      </c>
      <c r="HW196" s="7">
        <v>0.05</v>
      </c>
      <c r="HX196" s="7">
        <v>0.05</v>
      </c>
      <c r="HY196" s="7">
        <v>0.1</v>
      </c>
      <c r="HZ196" s="7">
        <v>0.1</v>
      </c>
      <c r="IA196" s="7">
        <v>0.15</v>
      </c>
      <c r="IB196" s="7">
        <v>0.1</v>
      </c>
      <c r="IC196" s="7">
        <v>0.1</v>
      </c>
      <c r="ID196" s="7">
        <v>0.1</v>
      </c>
      <c r="IE196" s="7">
        <v>0.3</v>
      </c>
      <c r="IF196" s="7">
        <v>0.3</v>
      </c>
      <c r="IG196" s="7">
        <v>0.15</v>
      </c>
      <c r="IH196" s="7">
        <v>0.35</v>
      </c>
      <c r="II196" s="7">
        <v>0.5</v>
      </c>
      <c r="IJ196" s="7">
        <v>0.55000000000000004</v>
      </c>
      <c r="IK196" s="7">
        <v>0.65</v>
      </c>
      <c r="IL196" s="7">
        <v>0.45</v>
      </c>
      <c r="IM196" s="7">
        <v>0</v>
      </c>
      <c r="IN196" s="7">
        <v>0</v>
      </c>
      <c r="IO196" s="7">
        <v>0</v>
      </c>
      <c r="IP196" s="7">
        <v>0</v>
      </c>
      <c r="IQ196" s="7">
        <v>3.25</v>
      </c>
      <c r="IR196" s="7">
        <v>3.35</v>
      </c>
      <c r="IS196" s="7">
        <v>3.35</v>
      </c>
      <c r="IT196" s="7">
        <v>3.15</v>
      </c>
      <c r="IU196" s="7" t="s">
        <v>1137</v>
      </c>
      <c r="IW196" s="7">
        <v>20</v>
      </c>
      <c r="IX196" s="7">
        <v>23</v>
      </c>
      <c r="IY196" s="7">
        <v>338</v>
      </c>
    </row>
    <row r="197" spans="1:259" x14ac:dyDescent="0.25">
      <c r="A197" s="7">
        <v>609762</v>
      </c>
      <c r="B197" s="7" t="s">
        <v>366</v>
      </c>
      <c r="D197" s="7" t="s">
        <v>66</v>
      </c>
      <c r="E197" s="7" t="s">
        <v>53</v>
      </c>
      <c r="M197" s="7" t="s">
        <v>50</v>
      </c>
      <c r="N197" s="7">
        <v>27.164685907999999</v>
      </c>
      <c r="O197" s="7">
        <v>129</v>
      </c>
      <c r="P197" s="7">
        <v>129</v>
      </c>
      <c r="Q197" s="7">
        <v>1</v>
      </c>
      <c r="R197" s="7">
        <v>121</v>
      </c>
      <c r="S197" s="7">
        <v>0</v>
      </c>
      <c r="T197" s="7">
        <v>1</v>
      </c>
      <c r="U197" s="7">
        <v>0</v>
      </c>
      <c r="V197" s="7">
        <v>0</v>
      </c>
      <c r="W197" s="7">
        <v>0</v>
      </c>
      <c r="X197" s="7">
        <v>3</v>
      </c>
      <c r="Y197" s="7">
        <v>7.7519379999999999E-3</v>
      </c>
      <c r="Z197" s="7">
        <v>0</v>
      </c>
      <c r="AA197" s="7">
        <v>0</v>
      </c>
      <c r="AB197" s="7">
        <v>3.1007751900000002E-2</v>
      </c>
      <c r="AC197" s="7">
        <v>1.5503876E-2</v>
      </c>
      <c r="AD197" s="7">
        <v>0.1162790698</v>
      </c>
      <c r="AE197" s="7">
        <v>0.1007751938</v>
      </c>
      <c r="AF197" s="7">
        <v>7.7519379799999996E-2</v>
      </c>
      <c r="AG197" s="7">
        <v>4.6511627899999998E-2</v>
      </c>
      <c r="AH197" s="7">
        <v>5.4263565899999998E-2</v>
      </c>
      <c r="AI197" s="7">
        <v>0.14728682169999999</v>
      </c>
      <c r="AJ197" s="7">
        <v>0.1240310078</v>
      </c>
      <c r="AK197" s="7">
        <v>0.30232558139999999</v>
      </c>
      <c r="AL197" s="7">
        <v>0.25581395350000002</v>
      </c>
      <c r="AM197" s="7">
        <v>0.32558139530000002</v>
      </c>
      <c r="AN197" s="7">
        <v>0.2713178295</v>
      </c>
      <c r="AO197" s="7">
        <v>0.22480620160000001</v>
      </c>
      <c r="AP197" s="7">
        <v>0.24806201550000001</v>
      </c>
      <c r="AQ197" s="7">
        <v>0</v>
      </c>
      <c r="AR197" s="7">
        <v>1.5503876E-2</v>
      </c>
      <c r="AS197" s="7">
        <v>7.7519379999999999E-3</v>
      </c>
      <c r="AT197" s="7">
        <v>7.7519379999999999E-3</v>
      </c>
      <c r="AU197" s="7">
        <v>1.5503876E-2</v>
      </c>
      <c r="AV197" s="7">
        <v>1.5503876E-2</v>
      </c>
      <c r="AW197" s="7">
        <v>0.58914728679999995</v>
      </c>
      <c r="AX197" s="7">
        <v>0.65116279070000005</v>
      </c>
      <c r="AY197" s="7">
        <v>0.6201550388</v>
      </c>
      <c r="AZ197" s="7">
        <v>0.63565891470000002</v>
      </c>
      <c r="BA197" s="7">
        <v>0.59689922480000002</v>
      </c>
      <c r="BB197" s="7">
        <v>0.49612403100000002</v>
      </c>
      <c r="BC197" s="7">
        <v>3.4728682170999998</v>
      </c>
      <c r="BD197" s="7">
        <v>3.5826771653999998</v>
      </c>
      <c r="BE197" s="7">
        <v>3.578125</v>
      </c>
      <c r="BF197" s="7">
        <v>3.5234375</v>
      </c>
      <c r="BG197" s="7">
        <v>3.4251968503999999</v>
      </c>
      <c r="BH197" s="7">
        <v>3.1417322835000001</v>
      </c>
      <c r="BI197" s="7">
        <v>0</v>
      </c>
      <c r="BJ197" s="7">
        <v>7.7519379999999999E-3</v>
      </c>
      <c r="BK197" s="7">
        <v>7.7519379999999999E-3</v>
      </c>
      <c r="BL197" s="7">
        <v>7.7519379999999999E-3</v>
      </c>
      <c r="BM197" s="7">
        <v>1.5503876E-2</v>
      </c>
      <c r="BN197" s="7">
        <v>5.4263565899999998E-2</v>
      </c>
      <c r="BO197" s="7">
        <v>9.3023255799999996E-2</v>
      </c>
      <c r="BP197" s="7">
        <v>7.7519379799999996E-2</v>
      </c>
      <c r="BQ197" s="7">
        <v>7.7519379799999996E-2</v>
      </c>
      <c r="BR197" s="7">
        <v>4.6511627899999998E-2</v>
      </c>
      <c r="BS197" s="7">
        <v>6.9767441900000005E-2</v>
      </c>
      <c r="BT197" s="7">
        <v>5.4263565899999998E-2</v>
      </c>
      <c r="BU197" s="7">
        <v>6.9767441900000005E-2</v>
      </c>
      <c r="BV197" s="7">
        <v>3.8759689899999998E-2</v>
      </c>
      <c r="BW197" s="7">
        <v>4.6511627899999998E-2</v>
      </c>
      <c r="BX197" s="7">
        <v>7.7519379799999996E-2</v>
      </c>
      <c r="BY197" s="7">
        <v>0.1162790698</v>
      </c>
      <c r="BZ197" s="7">
        <v>0.1085271318</v>
      </c>
      <c r="CA197" s="7">
        <v>3.6560000000000001</v>
      </c>
      <c r="CB197" s="7">
        <v>3.496</v>
      </c>
      <c r="CC197" s="7">
        <v>3.5573770491999999</v>
      </c>
      <c r="CD197" s="7">
        <v>3.5887096773999998</v>
      </c>
      <c r="CE197" s="7">
        <v>3.5079365078999998</v>
      </c>
      <c r="CF197" s="7">
        <v>3.3385826771999998</v>
      </c>
      <c r="CG197" s="7">
        <v>3.2177419354999999</v>
      </c>
      <c r="CH197" s="7">
        <v>3.2661290322999998</v>
      </c>
      <c r="CI197" s="7">
        <v>3.2357723577000002</v>
      </c>
      <c r="CJ197" s="7">
        <v>0.2403100775</v>
      </c>
      <c r="CK197" s="7">
        <v>0.32558139530000002</v>
      </c>
      <c r="CL197" s="7">
        <v>0.28682170540000002</v>
      </c>
      <c r="CM197" s="7">
        <v>0.23255813950000001</v>
      </c>
      <c r="CN197" s="7">
        <v>0.35658914730000002</v>
      </c>
      <c r="CO197" s="7">
        <v>0.39534883720000003</v>
      </c>
      <c r="CP197" s="7">
        <v>0.31782945740000001</v>
      </c>
      <c r="CQ197" s="7">
        <v>0.2403100775</v>
      </c>
      <c r="CR197" s="7">
        <v>0.2790697674</v>
      </c>
      <c r="CS197" s="7">
        <v>3.1007751900000002E-2</v>
      </c>
      <c r="CT197" s="7">
        <v>3.1007751900000002E-2</v>
      </c>
      <c r="CU197" s="7">
        <v>5.4263565899999998E-2</v>
      </c>
      <c r="CV197" s="7">
        <v>3.8759689899999998E-2</v>
      </c>
      <c r="CW197" s="7">
        <v>2.3255814E-2</v>
      </c>
      <c r="CX197" s="7">
        <v>1.5503876E-2</v>
      </c>
      <c r="CY197" s="7">
        <v>3.8759689899999998E-2</v>
      </c>
      <c r="CZ197" s="7">
        <v>3.8759689899999998E-2</v>
      </c>
      <c r="DA197" s="7">
        <v>4.6511627899999998E-2</v>
      </c>
      <c r="DB197" s="7">
        <v>0.68217054259999999</v>
      </c>
      <c r="DC197" s="7">
        <v>0.56589147289999997</v>
      </c>
      <c r="DD197" s="7">
        <v>0.59689922480000002</v>
      </c>
      <c r="DE197" s="7">
        <v>0.65116279070000005</v>
      </c>
      <c r="DF197" s="7">
        <v>0.56589147289999997</v>
      </c>
      <c r="DG197" s="7">
        <v>0.48837209300000001</v>
      </c>
      <c r="DH197" s="7">
        <v>0.47286821709999999</v>
      </c>
      <c r="DI197" s="7">
        <v>0.52713178289999996</v>
      </c>
      <c r="DJ197" s="7">
        <v>0.48837209300000001</v>
      </c>
      <c r="DK197" s="7">
        <v>0.1240310078</v>
      </c>
      <c r="DL197" s="7">
        <v>3.8759689899999998E-2</v>
      </c>
      <c r="DM197" s="7">
        <v>2.3255814E-2</v>
      </c>
      <c r="DN197" s="7">
        <v>3.8759689899999998E-2</v>
      </c>
      <c r="DO197" s="7">
        <v>2.3255814E-2</v>
      </c>
      <c r="DP197" s="7">
        <v>3.8759689899999998E-2</v>
      </c>
      <c r="DQ197" s="7">
        <v>3.8759689899999998E-2</v>
      </c>
      <c r="DR197" s="7">
        <v>1.5503876E-2</v>
      </c>
      <c r="DS197" s="7">
        <v>2.3255814E-2</v>
      </c>
      <c r="DT197" s="7">
        <v>0.24806201550000001</v>
      </c>
      <c r="DU197" s="7">
        <v>0.13178294569999999</v>
      </c>
      <c r="DV197" s="7">
        <v>8.5271317799999996E-2</v>
      </c>
      <c r="DW197" s="7">
        <v>0.13178294569999999</v>
      </c>
      <c r="DX197" s="7">
        <v>0.1085271318</v>
      </c>
      <c r="DY197" s="7">
        <v>0.1007751938</v>
      </c>
      <c r="DZ197" s="7">
        <v>0.1395348837</v>
      </c>
      <c r="EA197" s="7">
        <v>0.1162790698</v>
      </c>
      <c r="EB197" s="7">
        <v>0.14728682169999999</v>
      </c>
      <c r="EC197" s="7">
        <v>0.24806201550000001</v>
      </c>
      <c r="ED197" s="7">
        <v>0.38759689920000001</v>
      </c>
      <c r="EE197" s="7">
        <v>0.44186046509999999</v>
      </c>
      <c r="EF197" s="7">
        <v>0.34883720930000001</v>
      </c>
      <c r="EG197" s="7">
        <v>0.32558139530000002</v>
      </c>
      <c r="EH197" s="7">
        <v>0.3798449612</v>
      </c>
      <c r="EI197" s="7">
        <v>0.31782945740000001</v>
      </c>
      <c r="EJ197" s="7">
        <v>0.3798449612</v>
      </c>
      <c r="EK197" s="7">
        <v>0.44186046509999999</v>
      </c>
      <c r="EL197" s="7">
        <v>0.32558139530000002</v>
      </c>
      <c r="EM197" s="7">
        <v>0.4108527132</v>
      </c>
      <c r="EN197" s="7">
        <v>0.40310077519999998</v>
      </c>
      <c r="EO197" s="7">
        <v>0.46511627909999997</v>
      </c>
      <c r="EP197" s="7">
        <v>0.51937984500000001</v>
      </c>
      <c r="EQ197" s="7">
        <v>0.44186046509999999</v>
      </c>
      <c r="ER197" s="7">
        <v>0.4496124031</v>
      </c>
      <c r="ES197" s="7">
        <v>0.4496124031</v>
      </c>
      <c r="ET197" s="7">
        <v>0.34108527129999999</v>
      </c>
      <c r="EU197" s="7">
        <v>5.4263565899999998E-2</v>
      </c>
      <c r="EV197" s="7">
        <v>3.1007751900000002E-2</v>
      </c>
      <c r="EW197" s="7">
        <v>4.6511627899999998E-2</v>
      </c>
      <c r="EX197" s="7">
        <v>1.5503876E-2</v>
      </c>
      <c r="EY197" s="7">
        <v>2.3255814E-2</v>
      </c>
      <c r="EZ197" s="7">
        <v>3.8759689899999998E-2</v>
      </c>
      <c r="FA197" s="7">
        <v>5.4263565899999998E-2</v>
      </c>
      <c r="FB197" s="7">
        <v>3.8759689899999998E-2</v>
      </c>
      <c r="FC197" s="7">
        <v>4.6511627899999998E-2</v>
      </c>
      <c r="FD197" s="7">
        <v>2.8196721310999999</v>
      </c>
      <c r="FE197" s="7">
        <v>3.2080000000000002</v>
      </c>
      <c r="FF197" s="7">
        <v>3.2845528454999999</v>
      </c>
      <c r="FG197" s="7">
        <v>3.2598425196999998</v>
      </c>
      <c r="FH197" s="7">
        <v>3.3730158729999999</v>
      </c>
      <c r="FI197" s="7">
        <v>3.2741935484</v>
      </c>
      <c r="FJ197" s="7">
        <v>3.2459016393</v>
      </c>
      <c r="FK197" s="7">
        <v>3.3145161289999998</v>
      </c>
      <c r="FL197" s="7">
        <v>3.1544715446999998</v>
      </c>
      <c r="FM197" s="7">
        <v>6.2015503899999998E-2</v>
      </c>
      <c r="FN197" s="7">
        <v>1.5503876E-2</v>
      </c>
      <c r="FO197" s="7">
        <v>1.5503876E-2</v>
      </c>
      <c r="FP197" s="7">
        <v>3.8759689899999998E-2</v>
      </c>
      <c r="FQ197" s="7">
        <v>0.1162790698</v>
      </c>
      <c r="FR197" s="7">
        <v>8.5271317799999996E-2</v>
      </c>
      <c r="FS197" s="7">
        <v>0.14728682169999999</v>
      </c>
      <c r="FT197" s="7">
        <v>0.18604651159999999</v>
      </c>
      <c r="FU197" s="7">
        <v>0.1085271318</v>
      </c>
      <c r="FV197" s="7">
        <v>0.17829457360000001</v>
      </c>
      <c r="FW197" s="7">
        <v>4.6511627899999998E-2</v>
      </c>
      <c r="FX197" s="7">
        <v>0.53488372090000003</v>
      </c>
      <c r="FY197" s="7">
        <v>0.42635658910000002</v>
      </c>
      <c r="FZ197" s="7">
        <v>0.22480620160000001</v>
      </c>
      <c r="GA197" s="7">
        <v>0.1085271318</v>
      </c>
      <c r="GB197" s="7">
        <v>0.14728682169999999</v>
      </c>
      <c r="GC197" s="7">
        <v>0.20155038759999999</v>
      </c>
      <c r="GD197" s="7">
        <v>5.4263565899999998E-2</v>
      </c>
      <c r="GE197" s="7">
        <v>0.1007751938</v>
      </c>
      <c r="GF197" s="7">
        <v>0.22480620160000001</v>
      </c>
      <c r="GG197" s="7">
        <v>0.16279069769999999</v>
      </c>
      <c r="GH197" s="7">
        <v>0.1705426357</v>
      </c>
      <c r="GI197" s="7">
        <v>0.2713178295</v>
      </c>
      <c r="GJ197" s="7">
        <v>0.1395348837</v>
      </c>
      <c r="GK197" s="7">
        <v>0.1550387597</v>
      </c>
      <c r="GL197" s="7">
        <v>7.7519379799999996E-2</v>
      </c>
      <c r="GM197" s="7">
        <v>2.3255814E-2</v>
      </c>
      <c r="GN197" s="7">
        <v>5.4263565899999998E-2</v>
      </c>
      <c r="GO197" s="7">
        <v>7.7519379799999996E-2</v>
      </c>
      <c r="GP197" s="7">
        <v>2.3255814E-2</v>
      </c>
      <c r="GQ197" s="7">
        <v>0.1240310078</v>
      </c>
      <c r="GR197" s="7">
        <v>6.2015503899999998E-2</v>
      </c>
      <c r="GS197" s="7">
        <v>0.44186046509999999</v>
      </c>
      <c r="GT197" s="7">
        <v>0.37209302329999999</v>
      </c>
      <c r="GU197" s="7">
        <v>0.35658914730000002</v>
      </c>
      <c r="GV197" s="7">
        <v>0.36434108529999998</v>
      </c>
      <c r="GW197" s="7">
        <v>0.43410852709999997</v>
      </c>
      <c r="GX197" s="7">
        <v>0.41860465120000001</v>
      </c>
      <c r="GY197" s="7">
        <v>0.23255813950000001</v>
      </c>
      <c r="GZ197" s="7">
        <v>0.35658914730000002</v>
      </c>
      <c r="HA197" s="7">
        <v>0.36434108529999998</v>
      </c>
      <c r="HB197" s="7">
        <v>0.41860465120000001</v>
      </c>
      <c r="HC197" s="7">
        <v>0.23255813950000001</v>
      </c>
      <c r="HD197" s="7">
        <v>0.33333333329999998</v>
      </c>
      <c r="HE197" s="7">
        <v>0.20155038759999999</v>
      </c>
      <c r="HF197" s="7">
        <v>0.1240310078</v>
      </c>
      <c r="HG197" s="7">
        <v>0.1007751938</v>
      </c>
      <c r="HH197" s="7">
        <v>0.1007751938</v>
      </c>
      <c r="HI197" s="7">
        <v>0.1162790698</v>
      </c>
      <c r="HJ197" s="7">
        <v>8.5271317799999996E-2</v>
      </c>
      <c r="HK197" s="7">
        <v>4.6511627899999998E-2</v>
      </c>
      <c r="HL197" s="7">
        <v>3.8759689899999998E-2</v>
      </c>
      <c r="HM197" s="7">
        <v>4.6511627899999998E-2</v>
      </c>
      <c r="HN197" s="7">
        <v>4.6511627899999998E-2</v>
      </c>
      <c r="HO197" s="7">
        <v>4.6511627899999998E-2</v>
      </c>
      <c r="HP197" s="7">
        <v>6.2015503899999998E-2</v>
      </c>
      <c r="HQ197" s="7">
        <v>5.4263565899999998E-2</v>
      </c>
      <c r="HR197" s="7">
        <v>5.4263565899999998E-2</v>
      </c>
      <c r="HS197" s="7">
        <v>5.4263565899999998E-2</v>
      </c>
      <c r="HT197" s="7">
        <v>4.6511627899999998E-2</v>
      </c>
      <c r="HU197" s="7">
        <v>4.6511627899999998E-2</v>
      </c>
      <c r="HV197" s="7">
        <v>3.8759689899999998E-2</v>
      </c>
      <c r="HW197" s="7">
        <v>4.6511627899999998E-2</v>
      </c>
      <c r="HX197" s="7">
        <v>3.1007751900000002E-2</v>
      </c>
      <c r="HY197" s="7">
        <v>5.4263565899999998E-2</v>
      </c>
      <c r="HZ197" s="7">
        <v>5.4263565899999998E-2</v>
      </c>
      <c r="IA197" s="7">
        <v>0.1162790698</v>
      </c>
      <c r="IB197" s="7">
        <v>6.2015503899999998E-2</v>
      </c>
      <c r="IC197" s="7">
        <v>9.3023255799999996E-2</v>
      </c>
      <c r="ID197" s="7">
        <v>0.1550387597</v>
      </c>
      <c r="IE197" s="7">
        <v>0.47286821709999999</v>
      </c>
      <c r="IF197" s="7">
        <v>0.41860465120000001</v>
      </c>
      <c r="IG197" s="7">
        <v>0.37209302329999999</v>
      </c>
      <c r="IH197" s="7">
        <v>0.36434108529999998</v>
      </c>
      <c r="II197" s="7">
        <v>0.3100775194</v>
      </c>
      <c r="IJ197" s="7">
        <v>0.44186046509999999</v>
      </c>
      <c r="IK197" s="7">
        <v>0.41860465120000001</v>
      </c>
      <c r="IL197" s="7">
        <v>0.35658914730000002</v>
      </c>
      <c r="IM197" s="7">
        <v>5.4263565899999998E-2</v>
      </c>
      <c r="IN197" s="7">
        <v>4.6511627899999998E-2</v>
      </c>
      <c r="IO197" s="7">
        <v>6.2015503899999998E-2</v>
      </c>
      <c r="IP197" s="7">
        <v>6.9767441900000005E-2</v>
      </c>
      <c r="IQ197" s="7">
        <v>3.1065573770000001</v>
      </c>
      <c r="IR197" s="7">
        <v>3.3333333333000001</v>
      </c>
      <c r="IS197" s="7">
        <v>3.2314049587000002</v>
      </c>
      <c r="IT197" s="7">
        <v>3.1</v>
      </c>
      <c r="IU197" s="7" t="s">
        <v>1138</v>
      </c>
      <c r="IW197" s="7">
        <v>129</v>
      </c>
      <c r="IX197" s="7">
        <v>160</v>
      </c>
      <c r="IY197" s="7">
        <v>589</v>
      </c>
    </row>
    <row r="198" spans="1:259" x14ac:dyDescent="0.25">
      <c r="A198" s="7">
        <v>609764</v>
      </c>
      <c r="B198" s="7" t="s">
        <v>365</v>
      </c>
      <c r="C198" s="7" t="s">
        <v>50</v>
      </c>
      <c r="D198" s="7" t="s">
        <v>55</v>
      </c>
      <c r="E198" s="154">
        <v>0.48</v>
      </c>
      <c r="F198" s="7">
        <v>51</v>
      </c>
      <c r="G198" s="7" t="s">
        <v>48</v>
      </c>
      <c r="H198" s="7">
        <v>46</v>
      </c>
      <c r="I198" s="7" t="s">
        <v>48</v>
      </c>
      <c r="J198" s="7">
        <v>50</v>
      </c>
      <c r="K198" s="7" t="s">
        <v>48</v>
      </c>
      <c r="L198" s="7">
        <v>8.3699999999999992</v>
      </c>
      <c r="M198" s="7" t="s">
        <v>50</v>
      </c>
      <c r="N198" s="7">
        <v>48.308870452999997</v>
      </c>
      <c r="O198" s="7">
        <v>627</v>
      </c>
      <c r="P198" s="7">
        <v>627</v>
      </c>
      <c r="Q198" s="7">
        <v>10</v>
      </c>
      <c r="R198" s="7">
        <v>7</v>
      </c>
      <c r="S198" s="7">
        <v>2</v>
      </c>
      <c r="T198" s="7">
        <v>588</v>
      </c>
      <c r="U198" s="7">
        <v>0</v>
      </c>
      <c r="V198" s="7">
        <v>1</v>
      </c>
      <c r="W198" s="7">
        <v>2</v>
      </c>
      <c r="X198" s="7">
        <v>4</v>
      </c>
      <c r="Y198" s="7">
        <v>2.3923445000000002E-2</v>
      </c>
      <c r="Z198" s="7">
        <v>1.2759170699999999E-2</v>
      </c>
      <c r="AA198" s="7">
        <v>1.9138756E-2</v>
      </c>
      <c r="AB198" s="7">
        <v>2.7113237599999999E-2</v>
      </c>
      <c r="AC198" s="7">
        <v>3.3492822999999998E-2</v>
      </c>
      <c r="AD198" s="7">
        <v>7.8149920299999995E-2</v>
      </c>
      <c r="AE198" s="7">
        <v>6.3795853299999997E-2</v>
      </c>
      <c r="AF198" s="7">
        <v>4.9441786299999999E-2</v>
      </c>
      <c r="AG198" s="7">
        <v>7.9744816600000004E-2</v>
      </c>
      <c r="AH198" s="7">
        <v>6.22009569E-2</v>
      </c>
      <c r="AI198" s="7">
        <v>0.1196172249</v>
      </c>
      <c r="AJ198" s="7">
        <v>0.18500797450000001</v>
      </c>
      <c r="AK198" s="7">
        <v>0.45933014350000001</v>
      </c>
      <c r="AL198" s="7">
        <v>0.35566188199999998</v>
      </c>
      <c r="AM198" s="7">
        <v>0.4609250399</v>
      </c>
      <c r="AN198" s="7">
        <v>0.29346092499999998</v>
      </c>
      <c r="AO198" s="7">
        <v>0.41945773520000001</v>
      </c>
      <c r="AP198" s="7">
        <v>0.40350877190000001</v>
      </c>
      <c r="AQ198" s="7">
        <v>9.5693779999999999E-3</v>
      </c>
      <c r="AR198" s="7">
        <v>6.3795852999999998E-3</v>
      </c>
      <c r="AS198" s="7">
        <v>9.5693779999999999E-3</v>
      </c>
      <c r="AT198" s="7">
        <v>6.3795852999999998E-3</v>
      </c>
      <c r="AU198" s="7">
        <v>1.1164274300000001E-2</v>
      </c>
      <c r="AV198" s="7">
        <v>1.75438596E-2</v>
      </c>
      <c r="AW198" s="7">
        <v>0.4433811802</v>
      </c>
      <c r="AX198" s="7">
        <v>0.57575757579999998</v>
      </c>
      <c r="AY198" s="7">
        <v>0.43062200960000002</v>
      </c>
      <c r="AZ198" s="7">
        <v>0.61084529509999996</v>
      </c>
      <c r="BA198" s="7">
        <v>0.4162679426</v>
      </c>
      <c r="BB198" s="7">
        <v>0.31578947369999999</v>
      </c>
      <c r="BC198" s="7">
        <v>3.3349436393</v>
      </c>
      <c r="BD198" s="7">
        <v>3.5040128411000002</v>
      </c>
      <c r="BE198" s="7">
        <v>3.3156199678</v>
      </c>
      <c r="BF198" s="7">
        <v>3.4975922953</v>
      </c>
      <c r="BG198" s="7">
        <v>3.2322580644999999</v>
      </c>
      <c r="BH198" s="7">
        <v>2.9740259739999999</v>
      </c>
      <c r="BI198" s="7">
        <v>6.3795852999999998E-3</v>
      </c>
      <c r="BJ198" s="7">
        <v>4.784689E-3</v>
      </c>
      <c r="BK198" s="7">
        <v>9.5693779999999999E-3</v>
      </c>
      <c r="BL198" s="7">
        <v>2.7113237599999999E-2</v>
      </c>
      <c r="BM198" s="7">
        <v>6.3795852999999998E-3</v>
      </c>
      <c r="BN198" s="7">
        <v>1.5948963300000001E-2</v>
      </c>
      <c r="BO198" s="7">
        <v>7.4960127599999996E-2</v>
      </c>
      <c r="BP198" s="7">
        <v>0.14832535890000001</v>
      </c>
      <c r="BQ198" s="7">
        <v>9.4098883600000002E-2</v>
      </c>
      <c r="BR198" s="7">
        <v>2.7113237599999999E-2</v>
      </c>
      <c r="BS198" s="7">
        <v>5.42264753E-2</v>
      </c>
      <c r="BT198" s="7">
        <v>5.5821371600000003E-2</v>
      </c>
      <c r="BU198" s="7">
        <v>5.7416267899999998E-2</v>
      </c>
      <c r="BV198" s="7">
        <v>3.6682615600000003E-2</v>
      </c>
      <c r="BW198" s="7">
        <v>5.7416267899999998E-2</v>
      </c>
      <c r="BX198" s="7">
        <v>0.1180223285</v>
      </c>
      <c r="BY198" s="7">
        <v>0.13237639549999999</v>
      </c>
      <c r="BZ198" s="7">
        <v>0.11164274320000001</v>
      </c>
      <c r="CA198" s="7">
        <v>3.5967741934999999</v>
      </c>
      <c r="CB198" s="7">
        <v>3.4943820225</v>
      </c>
      <c r="CC198" s="7">
        <v>3.4645161290000002</v>
      </c>
      <c r="CD198" s="7">
        <v>3.4264943457000001</v>
      </c>
      <c r="CE198" s="7">
        <v>3.4822580644999999</v>
      </c>
      <c r="CF198" s="7">
        <v>3.4165316044999998</v>
      </c>
      <c r="CG198" s="7">
        <v>3.1598694943000001</v>
      </c>
      <c r="CH198" s="7">
        <v>2.9433656957999998</v>
      </c>
      <c r="CI198" s="7">
        <v>3.1357027463999998</v>
      </c>
      <c r="CJ198" s="7">
        <v>0.32535885170000001</v>
      </c>
      <c r="CK198" s="7">
        <v>0.37958532699999997</v>
      </c>
      <c r="CL198" s="7">
        <v>0.38915470489999998</v>
      </c>
      <c r="CM198" s="7">
        <v>0.37001594900000001</v>
      </c>
      <c r="CN198" s="7">
        <v>0.41945773520000001</v>
      </c>
      <c r="CO198" s="7">
        <v>0.41148325359999999</v>
      </c>
      <c r="CP198" s="7">
        <v>0.36044657099999999</v>
      </c>
      <c r="CQ198" s="7">
        <v>0.331738437</v>
      </c>
      <c r="CR198" s="7">
        <v>0.3476874003</v>
      </c>
      <c r="CS198" s="7">
        <v>1.1164274300000001E-2</v>
      </c>
      <c r="CT198" s="7">
        <v>6.3795852999999998E-3</v>
      </c>
      <c r="CU198" s="7">
        <v>1.1164274300000001E-2</v>
      </c>
      <c r="CV198" s="7">
        <v>1.2759170699999999E-2</v>
      </c>
      <c r="CW198" s="7">
        <v>1.1164274300000001E-2</v>
      </c>
      <c r="CX198" s="7">
        <v>1.5948963300000001E-2</v>
      </c>
      <c r="CY198" s="7">
        <v>2.2328548600000001E-2</v>
      </c>
      <c r="CZ198" s="7">
        <v>1.4354067E-2</v>
      </c>
      <c r="DA198" s="7">
        <v>1.2759170699999999E-2</v>
      </c>
      <c r="DB198" s="7">
        <v>0.62998405099999999</v>
      </c>
      <c r="DC198" s="7">
        <v>0.55502392339999995</v>
      </c>
      <c r="DD198" s="7">
        <v>0.53429027110000005</v>
      </c>
      <c r="DE198" s="7">
        <v>0.53269537479999995</v>
      </c>
      <c r="DF198" s="7">
        <v>0.52631578950000002</v>
      </c>
      <c r="DG198" s="7">
        <v>0.49920255180000001</v>
      </c>
      <c r="DH198" s="7">
        <v>0.42424242420000002</v>
      </c>
      <c r="DI198" s="7">
        <v>0.37320574159999997</v>
      </c>
      <c r="DJ198" s="7">
        <v>0.43381180219999999</v>
      </c>
      <c r="DK198" s="7">
        <v>0.15311004780000001</v>
      </c>
      <c r="DL198" s="7">
        <v>2.2328548600000001E-2</v>
      </c>
      <c r="DM198" s="7">
        <v>7.9744816999999992E-3</v>
      </c>
      <c r="DN198" s="7">
        <v>1.4354067E-2</v>
      </c>
      <c r="DO198" s="7">
        <v>1.2759170699999999E-2</v>
      </c>
      <c r="DP198" s="7">
        <v>2.0733652299999999E-2</v>
      </c>
      <c r="DQ198" s="7">
        <v>2.7113237599999999E-2</v>
      </c>
      <c r="DR198" s="7">
        <v>2.0733652299999999E-2</v>
      </c>
      <c r="DS198" s="7">
        <v>1.75438596E-2</v>
      </c>
      <c r="DT198" s="7">
        <v>0.16108452949999999</v>
      </c>
      <c r="DU198" s="7">
        <v>5.1036682600000001E-2</v>
      </c>
      <c r="DV198" s="7">
        <v>3.9872408300000002E-2</v>
      </c>
      <c r="DW198" s="7">
        <v>6.5390749600000006E-2</v>
      </c>
      <c r="DX198" s="7">
        <v>4.4657097299999997E-2</v>
      </c>
      <c r="DY198" s="7">
        <v>6.0606060599999997E-2</v>
      </c>
      <c r="DZ198" s="7">
        <v>9.2503987199999999E-2</v>
      </c>
      <c r="EA198" s="7">
        <v>7.4960127599999996E-2</v>
      </c>
      <c r="EB198" s="7">
        <v>7.4960127599999996E-2</v>
      </c>
      <c r="EC198" s="7">
        <v>0.34609250400000002</v>
      </c>
      <c r="ED198" s="7">
        <v>0.4545454545</v>
      </c>
      <c r="EE198" s="7">
        <v>0.41307814990000002</v>
      </c>
      <c r="EF198" s="7">
        <v>0.41467304630000001</v>
      </c>
      <c r="EG198" s="7">
        <v>0.38437001589999997</v>
      </c>
      <c r="EH198" s="7">
        <v>0.45773524719999997</v>
      </c>
      <c r="EI198" s="7">
        <v>0.4051036683</v>
      </c>
      <c r="EJ198" s="7">
        <v>0.4322169059</v>
      </c>
      <c r="EK198" s="7">
        <v>0.46411483250000002</v>
      </c>
      <c r="EL198" s="7">
        <v>0.31100478469999998</v>
      </c>
      <c r="EM198" s="7">
        <v>0.4545454545</v>
      </c>
      <c r="EN198" s="7">
        <v>0.51036682619999996</v>
      </c>
      <c r="EO198" s="7">
        <v>0.49282296650000001</v>
      </c>
      <c r="EP198" s="7">
        <v>0.54066985649999999</v>
      </c>
      <c r="EQ198" s="7">
        <v>0.43062200960000002</v>
      </c>
      <c r="ER198" s="7">
        <v>0.4609250399</v>
      </c>
      <c r="ES198" s="7">
        <v>0.4609250399</v>
      </c>
      <c r="ET198" s="7">
        <v>0.42424242420000002</v>
      </c>
      <c r="EU198" s="7">
        <v>2.8708134E-2</v>
      </c>
      <c r="EV198" s="7">
        <v>1.75438596E-2</v>
      </c>
      <c r="EW198" s="7">
        <v>2.8708134E-2</v>
      </c>
      <c r="EX198" s="7">
        <v>1.2759170699999999E-2</v>
      </c>
      <c r="EY198" s="7">
        <v>1.75438596E-2</v>
      </c>
      <c r="EZ198" s="7">
        <v>3.0303030299999999E-2</v>
      </c>
      <c r="FA198" s="7">
        <v>1.4354067E-2</v>
      </c>
      <c r="FB198" s="7">
        <v>1.1164274300000001E-2</v>
      </c>
      <c r="FC198" s="7">
        <v>1.9138756E-2</v>
      </c>
      <c r="FD198" s="7">
        <v>2.8390804597999999</v>
      </c>
      <c r="FE198" s="7">
        <v>3.3652597403</v>
      </c>
      <c r="FF198" s="7">
        <v>3.4679802955999999</v>
      </c>
      <c r="FG198" s="7">
        <v>3.4038772213000001</v>
      </c>
      <c r="FH198" s="7">
        <v>3.4788961038999999</v>
      </c>
      <c r="FI198" s="7">
        <v>3.3388157894999999</v>
      </c>
      <c r="FJ198" s="7">
        <v>3.3187702264999999</v>
      </c>
      <c r="FK198" s="7">
        <v>3.3483870967999998</v>
      </c>
      <c r="FL198" s="7">
        <v>3.3203252032999999</v>
      </c>
      <c r="FM198" s="7">
        <v>1.1164274300000001E-2</v>
      </c>
      <c r="FN198" s="7">
        <v>3.1897927000000001E-3</v>
      </c>
      <c r="FO198" s="7">
        <v>7.9744816999999992E-3</v>
      </c>
      <c r="FP198" s="7">
        <v>6.3795852999999998E-3</v>
      </c>
      <c r="FQ198" s="7">
        <v>6.22009569E-2</v>
      </c>
      <c r="FR198" s="7">
        <v>3.6682615600000003E-2</v>
      </c>
      <c r="FS198" s="7">
        <v>8.7719298200000004E-2</v>
      </c>
      <c r="FT198" s="7">
        <v>0.20574162679999999</v>
      </c>
      <c r="FU198" s="7">
        <v>0.19457735249999999</v>
      </c>
      <c r="FV198" s="7">
        <v>0.33492822970000002</v>
      </c>
      <c r="FW198" s="7">
        <v>4.9441786299999999E-2</v>
      </c>
      <c r="FX198" s="7">
        <v>0.38437001589999997</v>
      </c>
      <c r="FY198" s="7">
        <v>0.39553429029999998</v>
      </c>
      <c r="FZ198" s="7">
        <v>0.22966507180000001</v>
      </c>
      <c r="GA198" s="7">
        <v>0.17384370020000001</v>
      </c>
      <c r="GB198" s="7">
        <v>0.17065390750000001</v>
      </c>
      <c r="GC198" s="7">
        <v>0.1913875598</v>
      </c>
      <c r="GD198" s="7">
        <v>0.1658692185</v>
      </c>
      <c r="GE198" s="7">
        <v>0.1435406699</v>
      </c>
      <c r="GF198" s="7">
        <v>0.24242424239999999</v>
      </c>
      <c r="GG198" s="7">
        <v>0.1228070175</v>
      </c>
      <c r="GH198" s="7">
        <v>0.1180223285</v>
      </c>
      <c r="GI198" s="7">
        <v>0.25518341309999998</v>
      </c>
      <c r="GJ198" s="7">
        <v>0.15311004780000001</v>
      </c>
      <c r="GK198" s="7">
        <v>0.17224880379999999</v>
      </c>
      <c r="GL198" s="7">
        <v>8.13397129E-2</v>
      </c>
      <c r="GM198" s="7">
        <v>2.55183413E-2</v>
      </c>
      <c r="GN198" s="7">
        <v>2.8708134E-2</v>
      </c>
      <c r="GO198" s="7">
        <v>1.1164274300000001E-2</v>
      </c>
      <c r="GP198" s="7">
        <v>2.2328548600000001E-2</v>
      </c>
      <c r="GQ198" s="7">
        <v>0.16108452949999999</v>
      </c>
      <c r="GR198" s="7">
        <v>5.5821371600000003E-2</v>
      </c>
      <c r="GS198" s="7">
        <v>0.45135566189999998</v>
      </c>
      <c r="GT198" s="7">
        <v>0.35725677830000002</v>
      </c>
      <c r="GU198" s="7">
        <v>0.33652312600000001</v>
      </c>
      <c r="GV198" s="7">
        <v>0.35406698559999999</v>
      </c>
      <c r="GW198" s="7">
        <v>0.39074960130000003</v>
      </c>
      <c r="GX198" s="7">
        <v>0.43859649119999999</v>
      </c>
      <c r="GY198" s="7">
        <v>0.32854864430000003</v>
      </c>
      <c r="GZ198" s="7">
        <v>0.44816586920000001</v>
      </c>
      <c r="HA198" s="7">
        <v>0.50398724080000001</v>
      </c>
      <c r="HB198" s="7">
        <v>0.45135566189999998</v>
      </c>
      <c r="HC198" s="7">
        <v>0.27751196169999998</v>
      </c>
      <c r="HD198" s="7">
        <v>0.35247208930000001</v>
      </c>
      <c r="HE198" s="7">
        <v>0.1515151515</v>
      </c>
      <c r="HF198" s="7">
        <v>0.1068580542</v>
      </c>
      <c r="HG198" s="7">
        <v>9.2503987199999999E-2</v>
      </c>
      <c r="HH198" s="7">
        <v>0.10047846890000001</v>
      </c>
      <c r="HI198" s="7">
        <v>0.1132376396</v>
      </c>
      <c r="HJ198" s="7">
        <v>9.5693779899999998E-2</v>
      </c>
      <c r="HK198" s="7">
        <v>2.55183413E-2</v>
      </c>
      <c r="HL198" s="7">
        <v>2.8708134E-2</v>
      </c>
      <c r="HM198" s="7">
        <v>2.7113237599999999E-2</v>
      </c>
      <c r="HN198" s="7">
        <v>3.3492822999999998E-2</v>
      </c>
      <c r="HO198" s="7">
        <v>2.7113237599999999E-2</v>
      </c>
      <c r="HP198" s="7">
        <v>2.8708134E-2</v>
      </c>
      <c r="HQ198" s="7">
        <v>1.75438596E-2</v>
      </c>
      <c r="HR198" s="7">
        <v>3.0303030299999999E-2</v>
      </c>
      <c r="HS198" s="7">
        <v>2.8708134E-2</v>
      </c>
      <c r="HT198" s="7">
        <v>3.8277512E-2</v>
      </c>
      <c r="HU198" s="7">
        <v>3.0303030299999999E-2</v>
      </c>
      <c r="HV198" s="7">
        <v>2.8708134E-2</v>
      </c>
      <c r="HW198" s="7">
        <v>2.7113237599999999E-2</v>
      </c>
      <c r="HX198" s="7">
        <v>1.1164274300000001E-2</v>
      </c>
      <c r="HY198" s="7">
        <v>3.0303030299999999E-2</v>
      </c>
      <c r="HZ198" s="7">
        <v>3.6682615600000003E-2</v>
      </c>
      <c r="IA198" s="7">
        <v>0.11164274320000001</v>
      </c>
      <c r="IB198" s="7">
        <v>5.42264753E-2</v>
      </c>
      <c r="IC198" s="7">
        <v>0.1259968102</v>
      </c>
      <c r="ID198" s="7">
        <v>0.13078149920000001</v>
      </c>
      <c r="IE198" s="7">
        <v>0.56937799040000003</v>
      </c>
      <c r="IF198" s="7">
        <v>0.4433811802</v>
      </c>
      <c r="IG198" s="7">
        <v>0.44816586920000001</v>
      </c>
      <c r="IH198" s="7">
        <v>0.49122807019999998</v>
      </c>
      <c r="II198" s="7">
        <v>0.27751196169999998</v>
      </c>
      <c r="IJ198" s="7">
        <v>0.47687400320000001</v>
      </c>
      <c r="IK198" s="7">
        <v>0.37480063800000002</v>
      </c>
      <c r="IL198" s="7">
        <v>0.32376395530000002</v>
      </c>
      <c r="IM198" s="7">
        <v>1.4354067E-2</v>
      </c>
      <c r="IN198" s="7">
        <v>1.4354067E-2</v>
      </c>
      <c r="IO198" s="7">
        <v>2.0733652299999999E-2</v>
      </c>
      <c r="IP198" s="7">
        <v>1.75438596E-2</v>
      </c>
      <c r="IQ198" s="7">
        <v>3.1132686083999999</v>
      </c>
      <c r="IR198" s="7">
        <v>3.4061488673000002</v>
      </c>
      <c r="IS198" s="7">
        <v>3.1921824104000001</v>
      </c>
      <c r="IT198" s="7">
        <v>3.1217532468</v>
      </c>
      <c r="IU198" s="7" t="s">
        <v>1139</v>
      </c>
      <c r="IV198" s="7">
        <v>48</v>
      </c>
      <c r="IW198" s="7">
        <v>627</v>
      </c>
      <c r="IX198" s="7">
        <v>757</v>
      </c>
      <c r="IY198" s="7">
        <v>1567</v>
      </c>
    </row>
    <row r="199" spans="1:259" x14ac:dyDescent="0.25">
      <c r="A199" s="7">
        <v>609766</v>
      </c>
      <c r="B199" s="7" t="s">
        <v>652</v>
      </c>
      <c r="C199" s="7" t="s">
        <v>50</v>
      </c>
      <c r="D199" s="7" t="s">
        <v>61</v>
      </c>
      <c r="E199" s="154">
        <v>0.45</v>
      </c>
      <c r="F199" s="7">
        <v>83</v>
      </c>
      <c r="G199" s="7" t="s">
        <v>70</v>
      </c>
      <c r="H199" s="7">
        <v>74</v>
      </c>
      <c r="I199" s="7" t="s">
        <v>47</v>
      </c>
      <c r="J199" s="7">
        <v>63</v>
      </c>
      <c r="K199" s="7" t="s">
        <v>47</v>
      </c>
      <c r="L199" s="7">
        <v>9.0500000000000007</v>
      </c>
      <c r="M199" s="7" t="s">
        <v>50</v>
      </c>
      <c r="N199" s="7">
        <v>45.273631840999997</v>
      </c>
      <c r="O199" s="7">
        <v>84</v>
      </c>
      <c r="P199" s="7">
        <v>84</v>
      </c>
      <c r="Q199" s="7">
        <v>30</v>
      </c>
      <c r="R199" s="7">
        <v>9</v>
      </c>
      <c r="S199" s="7">
        <v>3</v>
      </c>
      <c r="T199" s="7">
        <v>30</v>
      </c>
      <c r="U199" s="7">
        <v>0</v>
      </c>
      <c r="V199" s="7">
        <v>0</v>
      </c>
      <c r="W199" s="7">
        <v>1</v>
      </c>
      <c r="X199" s="7">
        <v>3</v>
      </c>
      <c r="Y199" s="7">
        <v>2.3809523799999999E-2</v>
      </c>
      <c r="Z199" s="7">
        <v>0</v>
      </c>
      <c r="AA199" s="7">
        <v>0</v>
      </c>
      <c r="AB199" s="7">
        <v>1.19047619E-2</v>
      </c>
      <c r="AC199" s="7">
        <v>1.19047619E-2</v>
      </c>
      <c r="AD199" s="7">
        <v>5.9523809499999997E-2</v>
      </c>
      <c r="AE199" s="7">
        <v>2.3809523799999999E-2</v>
      </c>
      <c r="AF199" s="7">
        <v>3.5714285700000001E-2</v>
      </c>
      <c r="AG199" s="7">
        <v>4.7619047599999999E-2</v>
      </c>
      <c r="AH199" s="7">
        <v>1.19047619E-2</v>
      </c>
      <c r="AI199" s="7">
        <v>5.9523809499999997E-2</v>
      </c>
      <c r="AJ199" s="7">
        <v>7.1428571400000002E-2</v>
      </c>
      <c r="AK199" s="7">
        <v>0.22619047619999999</v>
      </c>
      <c r="AL199" s="7">
        <v>0.16666666669999999</v>
      </c>
      <c r="AM199" s="7">
        <v>0.20238095240000001</v>
      </c>
      <c r="AN199" s="7">
        <v>0.14285714290000001</v>
      </c>
      <c r="AO199" s="7">
        <v>0.32142857139999997</v>
      </c>
      <c r="AP199" s="7">
        <v>0.34523809519999998</v>
      </c>
      <c r="AQ199" s="7">
        <v>0.11904761899999999</v>
      </c>
      <c r="AR199" s="7">
        <v>0</v>
      </c>
      <c r="AS199" s="7">
        <v>0</v>
      </c>
      <c r="AT199" s="7">
        <v>0</v>
      </c>
      <c r="AU199" s="7">
        <v>0</v>
      </c>
      <c r="AV199" s="7">
        <v>0</v>
      </c>
      <c r="AW199" s="7">
        <v>0.60714285710000004</v>
      </c>
      <c r="AX199" s="7">
        <v>0.79761904760000002</v>
      </c>
      <c r="AY199" s="7">
        <v>0.75</v>
      </c>
      <c r="AZ199" s="7">
        <v>0.83333333330000003</v>
      </c>
      <c r="BA199" s="7">
        <v>0.60714285710000004</v>
      </c>
      <c r="BB199" s="7">
        <v>0.52380952380000001</v>
      </c>
      <c r="BC199" s="7">
        <v>3.6081081081000002</v>
      </c>
      <c r="BD199" s="7">
        <v>3.7619047618999999</v>
      </c>
      <c r="BE199" s="7">
        <v>3.7023809524</v>
      </c>
      <c r="BF199" s="7">
        <v>3.7976190476</v>
      </c>
      <c r="BG199" s="7">
        <v>3.5238095237999998</v>
      </c>
      <c r="BH199" s="7">
        <v>3.3333333333000001</v>
      </c>
      <c r="BI199" s="7">
        <v>0</v>
      </c>
      <c r="BJ199" s="7">
        <v>0</v>
      </c>
      <c r="BK199" s="7">
        <v>1.19047619E-2</v>
      </c>
      <c r="BL199" s="7">
        <v>0</v>
      </c>
      <c r="BM199" s="7">
        <v>0</v>
      </c>
      <c r="BN199" s="7">
        <v>0</v>
      </c>
      <c r="BO199" s="7">
        <v>5.9523809499999997E-2</v>
      </c>
      <c r="BP199" s="7">
        <v>9.5238095199999998E-2</v>
      </c>
      <c r="BQ199" s="7">
        <v>5.9523809499999997E-2</v>
      </c>
      <c r="BR199" s="7">
        <v>0</v>
      </c>
      <c r="BS199" s="7">
        <v>3.5714285700000001E-2</v>
      </c>
      <c r="BT199" s="7">
        <v>0</v>
      </c>
      <c r="BU199" s="7">
        <v>2.3809523799999999E-2</v>
      </c>
      <c r="BV199" s="7">
        <v>4.7619047599999999E-2</v>
      </c>
      <c r="BW199" s="7">
        <v>2.3809523799999999E-2</v>
      </c>
      <c r="BX199" s="7">
        <v>8.3333333300000006E-2</v>
      </c>
      <c r="BY199" s="7">
        <v>9.5238095199999998E-2</v>
      </c>
      <c r="BZ199" s="7">
        <v>9.5238095199999998E-2</v>
      </c>
      <c r="CA199" s="7">
        <v>3.7976190476</v>
      </c>
      <c r="CB199" s="7">
        <v>3.7710843373</v>
      </c>
      <c r="CC199" s="7">
        <v>3.7560975609999998</v>
      </c>
      <c r="CD199" s="7">
        <v>3.7590361446</v>
      </c>
      <c r="CE199" s="7">
        <v>3.7228915663</v>
      </c>
      <c r="CF199" s="7">
        <v>3.7073170732</v>
      </c>
      <c r="CG199" s="7">
        <v>3.2771084337</v>
      </c>
      <c r="CH199" s="7">
        <v>3.2289156627</v>
      </c>
      <c r="CI199" s="7">
        <v>3.3734939759000002</v>
      </c>
      <c r="CJ199" s="7">
        <v>0.20238095240000001</v>
      </c>
      <c r="CK199" s="7">
        <v>0.15476190479999999</v>
      </c>
      <c r="CL199" s="7">
        <v>0.20238095240000001</v>
      </c>
      <c r="CM199" s="7">
        <v>0.1904761905</v>
      </c>
      <c r="CN199" s="7">
        <v>0.1785714286</v>
      </c>
      <c r="CO199" s="7">
        <v>0.2380952381</v>
      </c>
      <c r="CP199" s="7">
        <v>0.36904761899999999</v>
      </c>
      <c r="CQ199" s="7">
        <v>0.28571428570000001</v>
      </c>
      <c r="CR199" s="7">
        <v>0.25</v>
      </c>
      <c r="CS199" s="7">
        <v>0</v>
      </c>
      <c r="CT199" s="7">
        <v>1.19047619E-2</v>
      </c>
      <c r="CU199" s="7">
        <v>2.3809523799999999E-2</v>
      </c>
      <c r="CV199" s="7">
        <v>1.19047619E-2</v>
      </c>
      <c r="CW199" s="7">
        <v>1.19047619E-2</v>
      </c>
      <c r="CX199" s="7">
        <v>2.3809523799999999E-2</v>
      </c>
      <c r="CY199" s="7">
        <v>1.19047619E-2</v>
      </c>
      <c r="CZ199" s="7">
        <v>1.19047619E-2</v>
      </c>
      <c r="DA199" s="7">
        <v>1.19047619E-2</v>
      </c>
      <c r="DB199" s="7">
        <v>0.79761904760000002</v>
      </c>
      <c r="DC199" s="7">
        <v>0.79761904760000002</v>
      </c>
      <c r="DD199" s="7">
        <v>0.7619047619</v>
      </c>
      <c r="DE199" s="7">
        <v>0.77380952380000001</v>
      </c>
      <c r="DF199" s="7">
        <v>0.7619047619</v>
      </c>
      <c r="DG199" s="7">
        <v>0.71428571429999999</v>
      </c>
      <c r="DH199" s="7">
        <v>0.47619047619999999</v>
      </c>
      <c r="DI199" s="7">
        <v>0.5119047619</v>
      </c>
      <c r="DJ199" s="7">
        <v>0.58333333330000003</v>
      </c>
      <c r="DK199" s="7">
        <v>9.5238095199999998E-2</v>
      </c>
      <c r="DL199" s="7">
        <v>1.19047619E-2</v>
      </c>
      <c r="DM199" s="7">
        <v>1.19047619E-2</v>
      </c>
      <c r="DN199" s="7">
        <v>2.3809523799999999E-2</v>
      </c>
      <c r="DO199" s="7">
        <v>2.3809523799999999E-2</v>
      </c>
      <c r="DP199" s="7">
        <v>1.19047619E-2</v>
      </c>
      <c r="DQ199" s="7">
        <v>8.3333333300000006E-2</v>
      </c>
      <c r="DR199" s="7">
        <v>0</v>
      </c>
      <c r="DS199" s="7">
        <v>0</v>
      </c>
      <c r="DT199" s="7">
        <v>0.20238095240000001</v>
      </c>
      <c r="DU199" s="7">
        <v>5.9523809499999997E-2</v>
      </c>
      <c r="DV199" s="7">
        <v>0</v>
      </c>
      <c r="DW199" s="7">
        <v>2.3809523799999999E-2</v>
      </c>
      <c r="DX199" s="7">
        <v>1.19047619E-2</v>
      </c>
      <c r="DY199" s="7">
        <v>2.3809523799999999E-2</v>
      </c>
      <c r="DZ199" s="7">
        <v>7.1428571400000002E-2</v>
      </c>
      <c r="EA199" s="7">
        <v>2.3809523799999999E-2</v>
      </c>
      <c r="EB199" s="7">
        <v>2.3809523799999999E-2</v>
      </c>
      <c r="EC199" s="7">
        <v>0.28571428570000001</v>
      </c>
      <c r="ED199" s="7">
        <v>0.25</v>
      </c>
      <c r="EE199" s="7">
        <v>0.28571428570000001</v>
      </c>
      <c r="EF199" s="7">
        <v>0.20238095240000001</v>
      </c>
      <c r="EG199" s="7">
        <v>0.15476190479999999</v>
      </c>
      <c r="EH199" s="7">
        <v>0.2380952381</v>
      </c>
      <c r="EI199" s="7">
        <v>0.2380952381</v>
      </c>
      <c r="EJ199" s="7">
        <v>0.28571428570000001</v>
      </c>
      <c r="EK199" s="7">
        <v>0.35714285709999999</v>
      </c>
      <c r="EL199" s="7">
        <v>0.36904761899999999</v>
      </c>
      <c r="EM199" s="7">
        <v>0.67857142859999997</v>
      </c>
      <c r="EN199" s="7">
        <v>0.70238095239999998</v>
      </c>
      <c r="EO199" s="7">
        <v>0.71428571429999999</v>
      </c>
      <c r="EP199" s="7">
        <v>0.80952380950000002</v>
      </c>
      <c r="EQ199" s="7">
        <v>0.72619047619999999</v>
      </c>
      <c r="ER199" s="7">
        <v>0.59523809520000004</v>
      </c>
      <c r="ES199" s="7">
        <v>0.69047619049999998</v>
      </c>
      <c r="ET199" s="7">
        <v>0.59523809520000004</v>
      </c>
      <c r="EU199" s="7">
        <v>4.7619047599999999E-2</v>
      </c>
      <c r="EV199" s="7">
        <v>0</v>
      </c>
      <c r="EW199" s="7">
        <v>0</v>
      </c>
      <c r="EX199" s="7">
        <v>3.5714285700000001E-2</v>
      </c>
      <c r="EY199" s="7">
        <v>0</v>
      </c>
      <c r="EZ199" s="7">
        <v>0</v>
      </c>
      <c r="FA199" s="7">
        <v>1.19047619E-2</v>
      </c>
      <c r="FB199" s="7">
        <v>0</v>
      </c>
      <c r="FC199" s="7">
        <v>2.3809523799999999E-2</v>
      </c>
      <c r="FD199" s="7">
        <v>2.9750000000000001</v>
      </c>
      <c r="FE199" s="7">
        <v>3.5952380952</v>
      </c>
      <c r="FF199" s="7">
        <v>3.6785714286000002</v>
      </c>
      <c r="FG199" s="7">
        <v>3.6666666666999999</v>
      </c>
      <c r="FH199" s="7">
        <v>3.75</v>
      </c>
      <c r="FI199" s="7">
        <v>3.6785714286000002</v>
      </c>
      <c r="FJ199" s="7">
        <v>3.3614457831000002</v>
      </c>
      <c r="FK199" s="7">
        <v>3.6666666666999999</v>
      </c>
      <c r="FL199" s="7">
        <v>3.5853658536999999</v>
      </c>
      <c r="FM199" s="7">
        <v>0</v>
      </c>
      <c r="FN199" s="7">
        <v>0</v>
      </c>
      <c r="FO199" s="7">
        <v>1.19047619E-2</v>
      </c>
      <c r="FP199" s="7">
        <v>2.3809523799999999E-2</v>
      </c>
      <c r="FQ199" s="7">
        <v>5.9523809499999997E-2</v>
      </c>
      <c r="FR199" s="7">
        <v>4.7619047599999999E-2</v>
      </c>
      <c r="FS199" s="7">
        <v>0</v>
      </c>
      <c r="FT199" s="7">
        <v>7.1428571400000002E-2</v>
      </c>
      <c r="FU199" s="7">
        <v>9.5238095199999998E-2</v>
      </c>
      <c r="FV199" s="7">
        <v>0.69047619049999998</v>
      </c>
      <c r="FW199" s="7">
        <v>0</v>
      </c>
      <c r="FX199" s="7">
        <v>0.41666666670000002</v>
      </c>
      <c r="FY199" s="7">
        <v>0.53571428570000001</v>
      </c>
      <c r="FZ199" s="7">
        <v>0.25</v>
      </c>
      <c r="GA199" s="7">
        <v>0.25</v>
      </c>
      <c r="GB199" s="7">
        <v>0.1904761905</v>
      </c>
      <c r="GC199" s="7">
        <v>0.2619047619</v>
      </c>
      <c r="GD199" s="7">
        <v>0.16666666669999999</v>
      </c>
      <c r="GE199" s="7">
        <v>9.5238095199999998E-2</v>
      </c>
      <c r="GF199" s="7">
        <v>0.30952380950000002</v>
      </c>
      <c r="GG199" s="7">
        <v>0.16666666669999999</v>
      </c>
      <c r="GH199" s="7">
        <v>0.1785714286</v>
      </c>
      <c r="GI199" s="7">
        <v>0.16666666669999999</v>
      </c>
      <c r="GJ199" s="7">
        <v>0</v>
      </c>
      <c r="GK199" s="7">
        <v>0</v>
      </c>
      <c r="GL199" s="7">
        <v>1.19047619E-2</v>
      </c>
      <c r="GM199" s="7">
        <v>1.19047619E-2</v>
      </c>
      <c r="GN199" s="7">
        <v>2.3809523799999999E-2</v>
      </c>
      <c r="GO199" s="7">
        <v>1.19047619E-2</v>
      </c>
      <c r="GP199" s="7">
        <v>7.1428571400000002E-2</v>
      </c>
      <c r="GQ199" s="7">
        <v>0.14285714290000001</v>
      </c>
      <c r="GR199" s="7">
        <v>1.19047619E-2</v>
      </c>
      <c r="GS199" s="7">
        <v>0.29761904760000002</v>
      </c>
      <c r="GT199" s="7">
        <v>0.28571428570000001</v>
      </c>
      <c r="GU199" s="7">
        <v>0.40476190480000002</v>
      </c>
      <c r="GV199" s="7">
        <v>0.42857142860000003</v>
      </c>
      <c r="GW199" s="7">
        <v>0.40476190480000002</v>
      </c>
      <c r="GX199" s="7">
        <v>0.28571428570000001</v>
      </c>
      <c r="GY199" s="7">
        <v>0.59523809520000004</v>
      </c>
      <c r="GZ199" s="7">
        <v>0.59523809520000004</v>
      </c>
      <c r="HA199" s="7">
        <v>0.45238095239999998</v>
      </c>
      <c r="HB199" s="7">
        <v>0.40476190480000002</v>
      </c>
      <c r="HC199" s="7">
        <v>0.34523809519999998</v>
      </c>
      <c r="HD199" s="7">
        <v>0.69047619049999998</v>
      </c>
      <c r="HE199" s="7">
        <v>7.1428571400000002E-2</v>
      </c>
      <c r="HF199" s="7">
        <v>8.3333333300000006E-2</v>
      </c>
      <c r="HG199" s="7">
        <v>0.11904761899999999</v>
      </c>
      <c r="HH199" s="7">
        <v>8.3333333300000006E-2</v>
      </c>
      <c r="HI199" s="7">
        <v>0.1071428571</v>
      </c>
      <c r="HJ199" s="7">
        <v>0</v>
      </c>
      <c r="HK199" s="7">
        <v>2.3809523799999999E-2</v>
      </c>
      <c r="HL199" s="7">
        <v>0</v>
      </c>
      <c r="HM199" s="7">
        <v>1.19047619E-2</v>
      </c>
      <c r="HN199" s="7">
        <v>1.19047619E-2</v>
      </c>
      <c r="HO199" s="7">
        <v>0</v>
      </c>
      <c r="HP199" s="7">
        <v>1.19047619E-2</v>
      </c>
      <c r="HQ199" s="7">
        <v>0</v>
      </c>
      <c r="HR199" s="7">
        <v>1.19047619E-2</v>
      </c>
      <c r="HS199" s="7">
        <v>0</v>
      </c>
      <c r="HT199" s="7">
        <v>0</v>
      </c>
      <c r="HU199" s="7">
        <v>0</v>
      </c>
      <c r="HV199" s="7">
        <v>0</v>
      </c>
      <c r="HW199" s="7">
        <v>2.3809523799999999E-2</v>
      </c>
      <c r="HX199" s="7">
        <v>0</v>
      </c>
      <c r="HY199" s="7">
        <v>4.7619047599999999E-2</v>
      </c>
      <c r="HZ199" s="7">
        <v>3.5714285700000001E-2</v>
      </c>
      <c r="IA199" s="7">
        <v>5.9523809499999997E-2</v>
      </c>
      <c r="IB199" s="7">
        <v>0</v>
      </c>
      <c r="IC199" s="7">
        <v>8.3333333300000006E-2</v>
      </c>
      <c r="ID199" s="7">
        <v>7.1428571400000002E-2</v>
      </c>
      <c r="IE199" s="7">
        <v>0.35714285709999999</v>
      </c>
      <c r="IF199" s="7">
        <v>0.33333333329999998</v>
      </c>
      <c r="IG199" s="7">
        <v>0.38095238100000001</v>
      </c>
      <c r="IH199" s="7">
        <v>0.40476190480000002</v>
      </c>
      <c r="II199" s="7">
        <v>0.55952380950000002</v>
      </c>
      <c r="IJ199" s="7">
        <v>0.66666666669999997</v>
      </c>
      <c r="IK199" s="7">
        <v>0.47619047619999999</v>
      </c>
      <c r="IL199" s="7">
        <v>0.4880952381</v>
      </c>
      <c r="IM199" s="7">
        <v>0</v>
      </c>
      <c r="IN199" s="7">
        <v>0</v>
      </c>
      <c r="IO199" s="7">
        <v>1.19047619E-2</v>
      </c>
      <c r="IP199" s="7">
        <v>0</v>
      </c>
      <c r="IQ199" s="7">
        <v>3.4523809524</v>
      </c>
      <c r="IR199" s="7">
        <v>3.6666666666999999</v>
      </c>
      <c r="IS199" s="7">
        <v>3.3012048193000001</v>
      </c>
      <c r="IT199" s="7">
        <v>3.3452380952</v>
      </c>
      <c r="IU199" s="7" t="s">
        <v>1140</v>
      </c>
      <c r="IV199" s="7">
        <v>45</v>
      </c>
      <c r="IW199" s="7">
        <v>84</v>
      </c>
      <c r="IX199" s="7">
        <v>91</v>
      </c>
      <c r="IY199" s="7">
        <v>201</v>
      </c>
    </row>
    <row r="200" spans="1:259" x14ac:dyDescent="0.25">
      <c r="A200" s="7">
        <v>609768</v>
      </c>
      <c r="B200" s="7" t="s">
        <v>338</v>
      </c>
      <c r="D200" s="7" t="s">
        <v>93</v>
      </c>
      <c r="E200" s="7" t="s">
        <v>53</v>
      </c>
      <c r="M200" s="7" t="s">
        <v>50</v>
      </c>
      <c r="IU200" s="7" t="s">
        <v>1141</v>
      </c>
      <c r="IY200" s="7">
        <v>124</v>
      </c>
    </row>
    <row r="201" spans="1:259" x14ac:dyDescent="0.25">
      <c r="A201" s="7">
        <v>609769</v>
      </c>
      <c r="B201" s="7" t="s">
        <v>295</v>
      </c>
      <c r="D201" s="7" t="s">
        <v>72</v>
      </c>
      <c r="E201" s="7" t="s">
        <v>53</v>
      </c>
      <c r="M201" s="7" t="s">
        <v>50</v>
      </c>
      <c r="N201" s="7">
        <v>20</v>
      </c>
      <c r="O201" s="7">
        <v>23</v>
      </c>
      <c r="P201" s="7">
        <v>23</v>
      </c>
      <c r="Q201" s="7">
        <v>1</v>
      </c>
      <c r="R201" s="7">
        <v>9</v>
      </c>
      <c r="S201" s="7">
        <v>0</v>
      </c>
      <c r="T201" s="7">
        <v>13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7">
        <v>4.3478260900000003E-2</v>
      </c>
      <c r="AE201" s="7">
        <v>0</v>
      </c>
      <c r="AF201" s="7">
        <v>0</v>
      </c>
      <c r="AG201" s="7">
        <v>0</v>
      </c>
      <c r="AH201" s="7">
        <v>0</v>
      </c>
      <c r="AI201" s="7">
        <v>4.3478260900000003E-2</v>
      </c>
      <c r="AJ201" s="7">
        <v>8.6956521699999997E-2</v>
      </c>
      <c r="AK201" s="7">
        <v>0.1739130435</v>
      </c>
      <c r="AL201" s="7">
        <v>0.1739130435</v>
      </c>
      <c r="AM201" s="7">
        <v>0.1739130435</v>
      </c>
      <c r="AN201" s="7">
        <v>0.13043478259999999</v>
      </c>
      <c r="AO201" s="7">
        <v>0.1739130435</v>
      </c>
      <c r="AP201" s="7">
        <v>0.13043478259999999</v>
      </c>
      <c r="AQ201" s="7">
        <v>0</v>
      </c>
      <c r="AR201" s="7">
        <v>0</v>
      </c>
      <c r="AS201" s="7">
        <v>0</v>
      </c>
      <c r="AT201" s="7">
        <v>0</v>
      </c>
      <c r="AU201" s="7">
        <v>0</v>
      </c>
      <c r="AV201" s="7">
        <v>0</v>
      </c>
      <c r="AW201" s="7">
        <v>0.82608695649999997</v>
      </c>
      <c r="AX201" s="7">
        <v>0.82608695649999997</v>
      </c>
      <c r="AY201" s="7">
        <v>0.82608695649999997</v>
      </c>
      <c r="AZ201" s="7">
        <v>0.86956521740000003</v>
      </c>
      <c r="BA201" s="7">
        <v>0.78260869570000002</v>
      </c>
      <c r="BB201" s="7">
        <v>0.73913043479999996</v>
      </c>
      <c r="BC201" s="7">
        <v>3.8260869565000002</v>
      </c>
      <c r="BD201" s="7">
        <v>3.8260869565000002</v>
      </c>
      <c r="BE201" s="7">
        <v>3.8260869565000002</v>
      </c>
      <c r="BF201" s="7">
        <v>3.8695652173999999</v>
      </c>
      <c r="BG201" s="7">
        <v>3.7391304347999998</v>
      </c>
      <c r="BH201" s="7">
        <v>3.5652173913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4.3478260900000003E-2</v>
      </c>
      <c r="BQ201" s="7">
        <v>0</v>
      </c>
      <c r="BR201" s="7">
        <v>0</v>
      </c>
      <c r="BS201" s="7">
        <v>0</v>
      </c>
      <c r="BT201" s="7">
        <v>4.3478260900000003E-2</v>
      </c>
      <c r="BU201" s="7">
        <v>0</v>
      </c>
      <c r="BV201" s="7">
        <v>0</v>
      </c>
      <c r="BW201" s="7">
        <v>4.3478260900000003E-2</v>
      </c>
      <c r="BX201" s="7">
        <v>0</v>
      </c>
      <c r="BY201" s="7">
        <v>4.3478260900000003E-2</v>
      </c>
      <c r="BZ201" s="7">
        <v>8.6956521699999997E-2</v>
      </c>
      <c r="CA201" s="7">
        <v>3.8695652173999999</v>
      </c>
      <c r="CB201" s="7">
        <v>3.8695652173999999</v>
      </c>
      <c r="CC201" s="7">
        <v>3.7826086957</v>
      </c>
      <c r="CD201" s="7">
        <v>3.8695652173999999</v>
      </c>
      <c r="CE201" s="7">
        <v>3.8260869565000002</v>
      </c>
      <c r="CF201" s="7">
        <v>3.6956521739000001</v>
      </c>
      <c r="CG201" s="7">
        <v>3.7826086957</v>
      </c>
      <c r="CH201" s="7">
        <v>3.6521739129999999</v>
      </c>
      <c r="CI201" s="7">
        <v>3.6521739129999999</v>
      </c>
      <c r="CJ201" s="7">
        <v>0.13043478259999999</v>
      </c>
      <c r="CK201" s="7">
        <v>0.13043478259999999</v>
      </c>
      <c r="CL201" s="7">
        <v>0.13043478259999999</v>
      </c>
      <c r="CM201" s="7">
        <v>0.13043478259999999</v>
      </c>
      <c r="CN201" s="7">
        <v>0.1739130435</v>
      </c>
      <c r="CO201" s="7">
        <v>0.2173913043</v>
      </c>
      <c r="CP201" s="7">
        <v>0.2173913043</v>
      </c>
      <c r="CQ201" s="7">
        <v>0.13043478259999999</v>
      </c>
      <c r="CR201" s="7">
        <v>0.1739130435</v>
      </c>
      <c r="CS201" s="7">
        <v>0</v>
      </c>
      <c r="CT201" s="7">
        <v>0</v>
      </c>
      <c r="CU201" s="7">
        <v>0</v>
      </c>
      <c r="CV201" s="7">
        <v>0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0.86956521740000003</v>
      </c>
      <c r="DC201" s="7">
        <v>0.86956521740000003</v>
      </c>
      <c r="DD201" s="7">
        <v>0.82608695649999997</v>
      </c>
      <c r="DE201" s="7">
        <v>0.86956521740000003</v>
      </c>
      <c r="DF201" s="7">
        <v>0.82608695649999997</v>
      </c>
      <c r="DG201" s="7">
        <v>0.73913043479999996</v>
      </c>
      <c r="DH201" s="7">
        <v>0.78260869570000002</v>
      </c>
      <c r="DI201" s="7">
        <v>0.78260869570000002</v>
      </c>
      <c r="DJ201" s="7">
        <v>0.73913043479999996</v>
      </c>
      <c r="DK201" s="7">
        <v>0.34782608700000001</v>
      </c>
      <c r="DL201" s="7">
        <v>4.3478260900000003E-2</v>
      </c>
      <c r="DM201" s="7">
        <v>4.3478260900000003E-2</v>
      </c>
      <c r="DN201" s="7">
        <v>4.3478260900000003E-2</v>
      </c>
      <c r="DO201" s="7">
        <v>4.3478260900000003E-2</v>
      </c>
      <c r="DP201" s="7">
        <v>8.6956521699999997E-2</v>
      </c>
      <c r="DQ201" s="7">
        <v>0</v>
      </c>
      <c r="DR201" s="7">
        <v>0</v>
      </c>
      <c r="DS201" s="7">
        <v>0</v>
      </c>
      <c r="DT201" s="7">
        <v>0.13043478259999999</v>
      </c>
      <c r="DU201" s="7">
        <v>0</v>
      </c>
      <c r="DV201" s="7">
        <v>4.3478260900000003E-2</v>
      </c>
      <c r="DW201" s="7">
        <v>0</v>
      </c>
      <c r="DX201" s="7">
        <v>0</v>
      </c>
      <c r="DY201" s="7">
        <v>0</v>
      </c>
      <c r="DZ201" s="7">
        <v>0.13043478259999999</v>
      </c>
      <c r="EA201" s="7">
        <v>4.3478260900000003E-2</v>
      </c>
      <c r="EB201" s="7">
        <v>8.6956521699999997E-2</v>
      </c>
      <c r="EC201" s="7">
        <v>0.1739130435</v>
      </c>
      <c r="ED201" s="7">
        <v>0.26086956519999999</v>
      </c>
      <c r="EE201" s="7">
        <v>0.2173913043</v>
      </c>
      <c r="EF201" s="7">
        <v>0.26086956519999999</v>
      </c>
      <c r="EG201" s="7">
        <v>0.2173913043</v>
      </c>
      <c r="EH201" s="7">
        <v>0.3043478261</v>
      </c>
      <c r="EI201" s="7">
        <v>0.3043478261</v>
      </c>
      <c r="EJ201" s="7">
        <v>0.3043478261</v>
      </c>
      <c r="EK201" s="7">
        <v>0.26086956519999999</v>
      </c>
      <c r="EL201" s="7">
        <v>0.34782608700000001</v>
      </c>
      <c r="EM201" s="7">
        <v>0.6956521739</v>
      </c>
      <c r="EN201" s="7">
        <v>0.6956521739</v>
      </c>
      <c r="EO201" s="7">
        <v>0.6956521739</v>
      </c>
      <c r="EP201" s="7">
        <v>0.73913043479999996</v>
      </c>
      <c r="EQ201" s="7">
        <v>0.56521739130000004</v>
      </c>
      <c r="ER201" s="7">
        <v>0.56521739130000004</v>
      </c>
      <c r="ES201" s="7">
        <v>0.65217391300000005</v>
      </c>
      <c r="ET201" s="7">
        <v>0.65217391300000005</v>
      </c>
      <c r="EU201" s="7">
        <v>0</v>
      </c>
      <c r="EV201" s="7">
        <v>0</v>
      </c>
      <c r="EW201" s="7">
        <v>0</v>
      </c>
      <c r="EX201" s="7">
        <v>0</v>
      </c>
      <c r="EY201" s="7">
        <v>0</v>
      </c>
      <c r="EZ201" s="7">
        <v>4.3478260900000003E-2</v>
      </c>
      <c r="FA201" s="7">
        <v>0</v>
      </c>
      <c r="FB201" s="7">
        <v>0</v>
      </c>
      <c r="FC201" s="7">
        <v>0</v>
      </c>
      <c r="FD201" s="7">
        <v>2.5217391303999999</v>
      </c>
      <c r="FE201" s="7">
        <v>3.6086956522000002</v>
      </c>
      <c r="FF201" s="7">
        <v>3.5652173913</v>
      </c>
      <c r="FG201" s="7">
        <v>3.6086956522000002</v>
      </c>
      <c r="FH201" s="7">
        <v>3.6521739129999999</v>
      </c>
      <c r="FI201" s="7">
        <v>3.4090909091000001</v>
      </c>
      <c r="FJ201" s="7">
        <v>3.4347826087</v>
      </c>
      <c r="FK201" s="7">
        <v>3.6086956522000002</v>
      </c>
      <c r="FL201" s="7">
        <v>3.5652173913</v>
      </c>
      <c r="FM201" s="7">
        <v>4.3478260900000003E-2</v>
      </c>
      <c r="FN201" s="7">
        <v>0</v>
      </c>
      <c r="FO201" s="7">
        <v>0</v>
      </c>
      <c r="FP201" s="7">
        <v>0</v>
      </c>
      <c r="FQ201" s="7">
        <v>4.3478260900000003E-2</v>
      </c>
      <c r="FR201" s="7">
        <v>0</v>
      </c>
      <c r="FS201" s="7">
        <v>0</v>
      </c>
      <c r="FT201" s="7">
        <v>0.13043478259999999</v>
      </c>
      <c r="FU201" s="7">
        <v>4.3478260900000003E-2</v>
      </c>
      <c r="FV201" s="7">
        <v>0.73913043479999996</v>
      </c>
      <c r="FW201" s="7">
        <v>0</v>
      </c>
      <c r="FX201" s="7">
        <v>0.34782608700000001</v>
      </c>
      <c r="FY201" s="7">
        <v>0.26086956519999999</v>
      </c>
      <c r="FZ201" s="7">
        <v>0.2173913043</v>
      </c>
      <c r="GA201" s="7">
        <v>8.6956521699999997E-2</v>
      </c>
      <c r="GB201" s="7">
        <v>0.13043478259999999</v>
      </c>
      <c r="GC201" s="7">
        <v>0.26086956519999999</v>
      </c>
      <c r="GD201" s="7">
        <v>0.13043478259999999</v>
      </c>
      <c r="GE201" s="7">
        <v>0.13043478259999999</v>
      </c>
      <c r="GF201" s="7">
        <v>0.13043478259999999</v>
      </c>
      <c r="GG201" s="7">
        <v>0.26086956519999999</v>
      </c>
      <c r="GH201" s="7">
        <v>0.34782608700000001</v>
      </c>
      <c r="GI201" s="7">
        <v>0.39130434780000001</v>
      </c>
      <c r="GJ201" s="7">
        <v>0.1739130435</v>
      </c>
      <c r="GK201" s="7">
        <v>0.13043478259999999</v>
      </c>
      <c r="GL201" s="7">
        <v>0</v>
      </c>
      <c r="GM201" s="7">
        <v>0</v>
      </c>
      <c r="GN201" s="7">
        <v>0</v>
      </c>
      <c r="GO201" s="7">
        <v>0</v>
      </c>
      <c r="GP201" s="7">
        <v>8.6956521699999997E-2</v>
      </c>
      <c r="GQ201" s="7">
        <v>4.3478260900000003E-2</v>
      </c>
      <c r="GR201" s="7">
        <v>0</v>
      </c>
      <c r="GS201" s="7">
        <v>0.3043478261</v>
      </c>
      <c r="GT201" s="7">
        <v>0.3043478261</v>
      </c>
      <c r="GU201" s="7">
        <v>0.2173913043</v>
      </c>
      <c r="GV201" s="7">
        <v>0.3043478261</v>
      </c>
      <c r="GW201" s="7">
        <v>0.3043478261</v>
      </c>
      <c r="GX201" s="7">
        <v>0.2173913043</v>
      </c>
      <c r="GY201" s="7">
        <v>0.6956521739</v>
      </c>
      <c r="GZ201" s="7">
        <v>0.6956521739</v>
      </c>
      <c r="HA201" s="7">
        <v>0.65217391300000005</v>
      </c>
      <c r="HB201" s="7">
        <v>0.56521739130000004</v>
      </c>
      <c r="HC201" s="7">
        <v>0.60869565219999999</v>
      </c>
      <c r="HD201" s="7">
        <v>0.78260869570000002</v>
      </c>
      <c r="HE201" s="7">
        <v>0</v>
      </c>
      <c r="HF201" s="7">
        <v>0</v>
      </c>
      <c r="HG201" s="7">
        <v>4.3478260900000003E-2</v>
      </c>
      <c r="HH201" s="7">
        <v>0</v>
      </c>
      <c r="HI201" s="7">
        <v>4.3478260900000003E-2</v>
      </c>
      <c r="HJ201" s="7">
        <v>0</v>
      </c>
      <c r="HK201" s="7">
        <v>0</v>
      </c>
      <c r="HL201" s="7">
        <v>0</v>
      </c>
      <c r="HM201" s="7">
        <v>4.3478260900000003E-2</v>
      </c>
      <c r="HN201" s="7">
        <v>4.3478260900000003E-2</v>
      </c>
      <c r="HO201" s="7">
        <v>0</v>
      </c>
      <c r="HP201" s="7">
        <v>0</v>
      </c>
      <c r="HQ201" s="7">
        <v>0</v>
      </c>
      <c r="HR201" s="7">
        <v>0</v>
      </c>
      <c r="HS201" s="7">
        <v>4.3478260900000003E-2</v>
      </c>
      <c r="HT201" s="7">
        <v>0</v>
      </c>
      <c r="HU201" s="7">
        <v>0</v>
      </c>
      <c r="HV201" s="7">
        <v>0</v>
      </c>
      <c r="HW201" s="7">
        <v>0</v>
      </c>
      <c r="HX201" s="7">
        <v>0</v>
      </c>
      <c r="HY201" s="7">
        <v>0.13043478259999999</v>
      </c>
      <c r="HZ201" s="7">
        <v>0</v>
      </c>
      <c r="IA201" s="7">
        <v>0.1739130435</v>
      </c>
      <c r="IB201" s="7">
        <v>8.6956521699999997E-2</v>
      </c>
      <c r="IC201" s="7">
        <v>4.3478260900000003E-2</v>
      </c>
      <c r="ID201" s="7">
        <v>0.1739130435</v>
      </c>
      <c r="IE201" s="7">
        <v>0.2173913043</v>
      </c>
      <c r="IF201" s="7">
        <v>0.26086956519999999</v>
      </c>
      <c r="IG201" s="7">
        <v>0.3043478261</v>
      </c>
      <c r="IH201" s="7">
        <v>0.26086956519999999</v>
      </c>
      <c r="II201" s="7">
        <v>0.60869565219999999</v>
      </c>
      <c r="IJ201" s="7">
        <v>0.65217391300000005</v>
      </c>
      <c r="IK201" s="7">
        <v>0.52173913039999997</v>
      </c>
      <c r="IL201" s="7">
        <v>0.56521739130000004</v>
      </c>
      <c r="IM201" s="7">
        <v>0</v>
      </c>
      <c r="IN201" s="7">
        <v>0</v>
      </c>
      <c r="IO201" s="7">
        <v>0</v>
      </c>
      <c r="IP201" s="7">
        <v>0</v>
      </c>
      <c r="IQ201" s="7">
        <v>3.4347826087</v>
      </c>
      <c r="IR201" s="7">
        <v>3.5652173913</v>
      </c>
      <c r="IS201" s="7">
        <v>3.2173913043</v>
      </c>
      <c r="IT201" s="7">
        <v>3.3913043477999998</v>
      </c>
      <c r="IU201" s="7" t="s">
        <v>1142</v>
      </c>
      <c r="IW201" s="7">
        <v>23</v>
      </c>
      <c r="IX201" s="7">
        <v>24</v>
      </c>
      <c r="IY201" s="7">
        <v>120</v>
      </c>
    </row>
    <row r="202" spans="1:259" x14ac:dyDescent="0.25">
      <c r="A202" s="7">
        <v>609772</v>
      </c>
      <c r="B202" s="7" t="s">
        <v>54</v>
      </c>
      <c r="C202" s="7" t="s">
        <v>46</v>
      </c>
      <c r="D202" s="7" t="s">
        <v>55</v>
      </c>
      <c r="E202" s="154">
        <v>0.3</v>
      </c>
      <c r="F202" s="7">
        <v>59</v>
      </c>
      <c r="G202" s="7" t="s">
        <v>48</v>
      </c>
      <c r="H202" s="7">
        <v>57</v>
      </c>
      <c r="I202" s="7" t="s">
        <v>48</v>
      </c>
      <c r="J202" s="7">
        <v>67</v>
      </c>
      <c r="K202" s="7" t="s">
        <v>47</v>
      </c>
      <c r="L202" s="7">
        <v>9.33</v>
      </c>
      <c r="M202" s="7" t="s">
        <v>46</v>
      </c>
      <c r="N202" s="7">
        <v>29.896907215999999</v>
      </c>
      <c r="O202" s="7">
        <v>126</v>
      </c>
      <c r="P202" s="7">
        <v>126</v>
      </c>
      <c r="Q202" s="7">
        <v>2</v>
      </c>
      <c r="R202" s="7">
        <v>2</v>
      </c>
      <c r="S202" s="7">
        <v>0</v>
      </c>
      <c r="T202" s="7">
        <v>116</v>
      </c>
      <c r="U202" s="7">
        <v>0</v>
      </c>
      <c r="V202" s="7">
        <v>0</v>
      </c>
      <c r="W202" s="7">
        <v>1</v>
      </c>
      <c r="X202" s="7">
        <v>3</v>
      </c>
      <c r="Y202" s="7">
        <v>2.3809523799999999E-2</v>
      </c>
      <c r="Z202" s="7">
        <v>7.9365079000000005E-3</v>
      </c>
      <c r="AA202" s="7">
        <v>3.1746031700000003E-2</v>
      </c>
      <c r="AB202" s="7">
        <v>2.3809523799999999E-2</v>
      </c>
      <c r="AC202" s="7">
        <v>1.5873015899999999E-2</v>
      </c>
      <c r="AD202" s="7">
        <v>3.1746031700000003E-2</v>
      </c>
      <c r="AE202" s="7">
        <v>2.3809523799999999E-2</v>
      </c>
      <c r="AF202" s="7">
        <v>1.5873015899999999E-2</v>
      </c>
      <c r="AG202" s="7">
        <v>1.5873015899999999E-2</v>
      </c>
      <c r="AH202" s="7">
        <v>2.3809523799999999E-2</v>
      </c>
      <c r="AI202" s="7">
        <v>8.7301587299999997E-2</v>
      </c>
      <c r="AJ202" s="7">
        <v>0.1984126984</v>
      </c>
      <c r="AK202" s="7">
        <v>0.246031746</v>
      </c>
      <c r="AL202" s="7">
        <v>0.21428571430000001</v>
      </c>
      <c r="AM202" s="7">
        <v>0.30952380950000002</v>
      </c>
      <c r="AN202" s="7">
        <v>0.2380952381</v>
      </c>
      <c r="AO202" s="7">
        <v>0.34126984129999999</v>
      </c>
      <c r="AP202" s="7">
        <v>0.34126984129999999</v>
      </c>
      <c r="AQ202" s="7">
        <v>0</v>
      </c>
      <c r="AR202" s="7">
        <v>0</v>
      </c>
      <c r="AS202" s="7">
        <v>1.5873015899999999E-2</v>
      </c>
      <c r="AT202" s="7">
        <v>1.5873015899999999E-2</v>
      </c>
      <c r="AU202" s="7">
        <v>1.5873015899999999E-2</v>
      </c>
      <c r="AV202" s="7">
        <v>1.5873015899999999E-2</v>
      </c>
      <c r="AW202" s="7">
        <v>0.70634920629999998</v>
      </c>
      <c r="AX202" s="7">
        <v>0.7619047619</v>
      </c>
      <c r="AY202" s="7">
        <v>0.62698412699999995</v>
      </c>
      <c r="AZ202" s="7">
        <v>0.69841269839999998</v>
      </c>
      <c r="BA202" s="7">
        <v>0.53968253970000002</v>
      </c>
      <c r="BB202" s="7">
        <v>0.41269841270000002</v>
      </c>
      <c r="BC202" s="7">
        <v>3.6349206348999998</v>
      </c>
      <c r="BD202" s="7">
        <v>3.7301587301999999</v>
      </c>
      <c r="BE202" s="7">
        <v>3.5564516129000001</v>
      </c>
      <c r="BF202" s="7">
        <v>3.6370967742000002</v>
      </c>
      <c r="BG202" s="7">
        <v>3.4274193548</v>
      </c>
      <c r="BH202" s="7">
        <v>3.1532258065000001</v>
      </c>
      <c r="BI202" s="7">
        <v>7.9365079000000005E-3</v>
      </c>
      <c r="BJ202" s="7">
        <v>7.9365079000000005E-3</v>
      </c>
      <c r="BK202" s="7">
        <v>7.9365079000000005E-3</v>
      </c>
      <c r="BL202" s="7">
        <v>7.9365079000000005E-3</v>
      </c>
      <c r="BM202" s="7">
        <v>7.9365079000000005E-3</v>
      </c>
      <c r="BN202" s="7">
        <v>7.9365079000000005E-3</v>
      </c>
      <c r="BO202" s="7">
        <v>2.3809523799999999E-2</v>
      </c>
      <c r="BP202" s="7">
        <v>4.7619047599999999E-2</v>
      </c>
      <c r="BQ202" s="7">
        <v>2.3809523799999999E-2</v>
      </c>
      <c r="BR202" s="7">
        <v>0</v>
      </c>
      <c r="BS202" s="7">
        <v>1.5873015899999999E-2</v>
      </c>
      <c r="BT202" s="7">
        <v>2.3809523799999999E-2</v>
      </c>
      <c r="BU202" s="7">
        <v>3.1746031700000003E-2</v>
      </c>
      <c r="BV202" s="7">
        <v>1.5873015899999999E-2</v>
      </c>
      <c r="BW202" s="7">
        <v>1.5873015899999999E-2</v>
      </c>
      <c r="BX202" s="7">
        <v>4.7619047599999999E-2</v>
      </c>
      <c r="BY202" s="7">
        <v>0.11904761899999999</v>
      </c>
      <c r="BZ202" s="7">
        <v>7.9365079399999997E-2</v>
      </c>
      <c r="CA202" s="7">
        <v>3.8159999999999998</v>
      </c>
      <c r="CB202" s="7">
        <v>3.7777777777999999</v>
      </c>
      <c r="CC202" s="7">
        <v>3.7460317459999999</v>
      </c>
      <c r="CD202" s="7">
        <v>3.7440000000000002</v>
      </c>
      <c r="CE202" s="7">
        <v>3.7539682540000001</v>
      </c>
      <c r="CF202" s="7">
        <v>3.7440000000000002</v>
      </c>
      <c r="CG202" s="7">
        <v>3.5967741934999999</v>
      </c>
      <c r="CH202" s="7">
        <v>3.3888888889</v>
      </c>
      <c r="CI202" s="7">
        <v>3.5680000000000001</v>
      </c>
      <c r="CJ202" s="7">
        <v>0.15873015870000001</v>
      </c>
      <c r="CK202" s="7">
        <v>0.16666666669999999</v>
      </c>
      <c r="CL202" s="7">
        <v>0.18253968249999999</v>
      </c>
      <c r="CM202" s="7">
        <v>0.16666666669999999</v>
      </c>
      <c r="CN202" s="7">
        <v>0.1904761905</v>
      </c>
      <c r="CO202" s="7">
        <v>0.1984126984</v>
      </c>
      <c r="CP202" s="7">
        <v>0.23015873019999999</v>
      </c>
      <c r="CQ202" s="7">
        <v>0.23015873019999999</v>
      </c>
      <c r="CR202" s="7">
        <v>0.1984126984</v>
      </c>
      <c r="CS202" s="7">
        <v>7.9365079000000005E-3</v>
      </c>
      <c r="CT202" s="7">
        <v>0</v>
      </c>
      <c r="CU202" s="7">
        <v>0</v>
      </c>
      <c r="CV202" s="7">
        <v>7.9365079000000005E-3</v>
      </c>
      <c r="CW202" s="7">
        <v>0</v>
      </c>
      <c r="CX202" s="7">
        <v>7.9365079000000005E-3</v>
      </c>
      <c r="CY202" s="7">
        <v>1.5873015899999999E-2</v>
      </c>
      <c r="CZ202" s="7">
        <v>0</v>
      </c>
      <c r="DA202" s="7">
        <v>7.9365079000000005E-3</v>
      </c>
      <c r="DB202" s="7">
        <v>0.82539682540000003</v>
      </c>
      <c r="DC202" s="7">
        <v>0.80952380950000002</v>
      </c>
      <c r="DD202" s="7">
        <v>0.78571428570000001</v>
      </c>
      <c r="DE202" s="7">
        <v>0.78571428570000001</v>
      </c>
      <c r="DF202" s="7">
        <v>0.78571428570000001</v>
      </c>
      <c r="DG202" s="7">
        <v>0.76984126980000001</v>
      </c>
      <c r="DH202" s="7">
        <v>0.68253968249999997</v>
      </c>
      <c r="DI202" s="7">
        <v>0.60317460320000005</v>
      </c>
      <c r="DJ202" s="7">
        <v>0.69047619049999998</v>
      </c>
      <c r="DK202" s="7">
        <v>6.3492063500000001E-2</v>
      </c>
      <c r="DL202" s="7">
        <v>7.9365079000000005E-3</v>
      </c>
      <c r="DM202" s="7">
        <v>7.9365079000000005E-3</v>
      </c>
      <c r="DN202" s="7">
        <v>7.9365079000000005E-3</v>
      </c>
      <c r="DO202" s="7">
        <v>7.9365079000000005E-3</v>
      </c>
      <c r="DP202" s="7">
        <v>1.5873015899999999E-2</v>
      </c>
      <c r="DQ202" s="7">
        <v>4.7619047599999999E-2</v>
      </c>
      <c r="DR202" s="7">
        <v>7.9365079000000005E-3</v>
      </c>
      <c r="DS202" s="7">
        <v>7.9365079000000005E-3</v>
      </c>
      <c r="DT202" s="7">
        <v>0.15079365080000001</v>
      </c>
      <c r="DU202" s="7">
        <v>0</v>
      </c>
      <c r="DV202" s="7">
        <v>7.9365079000000005E-3</v>
      </c>
      <c r="DW202" s="7">
        <v>2.3809523799999999E-2</v>
      </c>
      <c r="DX202" s="7">
        <v>0</v>
      </c>
      <c r="DY202" s="7">
        <v>2.3809523799999999E-2</v>
      </c>
      <c r="DZ202" s="7">
        <v>5.5555555600000001E-2</v>
      </c>
      <c r="EA202" s="7">
        <v>3.9682539699999998E-2</v>
      </c>
      <c r="EB202" s="7">
        <v>7.9365079000000005E-3</v>
      </c>
      <c r="EC202" s="7">
        <v>0.32539682539999998</v>
      </c>
      <c r="ED202" s="7">
        <v>0.2619047619</v>
      </c>
      <c r="EE202" s="7">
        <v>0.2619047619</v>
      </c>
      <c r="EF202" s="7">
        <v>0.2619047619</v>
      </c>
      <c r="EG202" s="7">
        <v>0.253968254</v>
      </c>
      <c r="EH202" s="7">
        <v>0.28571428570000001</v>
      </c>
      <c r="EI202" s="7">
        <v>0.28571428570000001</v>
      </c>
      <c r="EJ202" s="7">
        <v>0.22222222220000001</v>
      </c>
      <c r="EK202" s="7">
        <v>0.30952380950000002</v>
      </c>
      <c r="EL202" s="7">
        <v>0.41269841270000002</v>
      </c>
      <c r="EM202" s="7">
        <v>0.71428571429999999</v>
      </c>
      <c r="EN202" s="7">
        <v>0.69047619049999998</v>
      </c>
      <c r="EO202" s="7">
        <v>0.67460317459999997</v>
      </c>
      <c r="EP202" s="7">
        <v>0.71428571429999999</v>
      </c>
      <c r="EQ202" s="7">
        <v>0.62698412699999995</v>
      </c>
      <c r="ER202" s="7">
        <v>0.58730158730000004</v>
      </c>
      <c r="ES202" s="7">
        <v>0.70634920629999998</v>
      </c>
      <c r="ET202" s="7">
        <v>0.64285714289999996</v>
      </c>
      <c r="EU202" s="7">
        <v>4.7619047599999999E-2</v>
      </c>
      <c r="EV202" s="7">
        <v>1.5873015899999999E-2</v>
      </c>
      <c r="EW202" s="7">
        <v>3.1746031700000003E-2</v>
      </c>
      <c r="EX202" s="7">
        <v>3.1746031700000003E-2</v>
      </c>
      <c r="EY202" s="7">
        <v>2.3809523799999999E-2</v>
      </c>
      <c r="EZ202" s="7">
        <v>4.7619047599999999E-2</v>
      </c>
      <c r="FA202" s="7">
        <v>2.3809523799999999E-2</v>
      </c>
      <c r="FB202" s="7">
        <v>2.3809523799999999E-2</v>
      </c>
      <c r="FC202" s="7">
        <v>3.1746031700000003E-2</v>
      </c>
      <c r="FD202" s="7">
        <v>3.1416666666999999</v>
      </c>
      <c r="FE202" s="7">
        <v>3.7096774194000002</v>
      </c>
      <c r="FF202" s="7">
        <v>3.6885245902000001</v>
      </c>
      <c r="FG202" s="7">
        <v>3.6557377048999999</v>
      </c>
      <c r="FH202" s="7">
        <v>3.7154471545000001</v>
      </c>
      <c r="FI202" s="7">
        <v>3.6</v>
      </c>
      <c r="FJ202" s="7">
        <v>3.4471544715000002</v>
      </c>
      <c r="FK202" s="7">
        <v>3.6666666666999999</v>
      </c>
      <c r="FL202" s="7">
        <v>3.6393442622999999</v>
      </c>
      <c r="FM202" s="7">
        <v>7.9365079000000005E-3</v>
      </c>
      <c r="FN202" s="7">
        <v>0</v>
      </c>
      <c r="FO202" s="7">
        <v>0</v>
      </c>
      <c r="FP202" s="7">
        <v>7.9365079000000005E-3</v>
      </c>
      <c r="FQ202" s="7">
        <v>1.5873015899999999E-2</v>
      </c>
      <c r="FR202" s="7">
        <v>7.9365079000000005E-3</v>
      </c>
      <c r="FS202" s="7">
        <v>1.5873015899999999E-2</v>
      </c>
      <c r="FT202" s="7">
        <v>7.9365079399999997E-2</v>
      </c>
      <c r="FU202" s="7">
        <v>0.21428571430000001</v>
      </c>
      <c r="FV202" s="7">
        <v>0.61904761900000005</v>
      </c>
      <c r="FW202" s="7">
        <v>3.1746031700000003E-2</v>
      </c>
      <c r="FX202" s="7">
        <v>0.34920634919999999</v>
      </c>
      <c r="FY202" s="7">
        <v>0.51587301590000001</v>
      </c>
      <c r="FZ202" s="7">
        <v>0.26984126980000001</v>
      </c>
      <c r="GA202" s="7">
        <v>0.22222222220000001</v>
      </c>
      <c r="GB202" s="7">
        <v>9.5238095199999998E-2</v>
      </c>
      <c r="GC202" s="7">
        <v>0.16666666669999999</v>
      </c>
      <c r="GD202" s="7">
        <v>0.10317460320000001</v>
      </c>
      <c r="GE202" s="7">
        <v>6.3492063500000001E-2</v>
      </c>
      <c r="GF202" s="7">
        <v>0.1904761905</v>
      </c>
      <c r="GG202" s="7">
        <v>0.1349206349</v>
      </c>
      <c r="GH202" s="7">
        <v>0.11111111110000001</v>
      </c>
      <c r="GI202" s="7">
        <v>0.2619047619</v>
      </c>
      <c r="GJ202" s="7">
        <v>0.1904761905</v>
      </c>
      <c r="GK202" s="7">
        <v>0.21428571430000001</v>
      </c>
      <c r="GL202" s="7">
        <v>0.11111111110000001</v>
      </c>
      <c r="GM202" s="7">
        <v>2.3809523799999999E-2</v>
      </c>
      <c r="GN202" s="7">
        <v>3.1746031700000003E-2</v>
      </c>
      <c r="GO202" s="7">
        <v>1.5873015899999999E-2</v>
      </c>
      <c r="GP202" s="7">
        <v>2.3809523799999999E-2</v>
      </c>
      <c r="GQ202" s="7">
        <v>9.5238095199999998E-2</v>
      </c>
      <c r="GR202" s="7">
        <v>7.9365079000000005E-3</v>
      </c>
      <c r="GS202" s="7">
        <v>0.31746031749999998</v>
      </c>
      <c r="GT202" s="7">
        <v>0.26984126980000001</v>
      </c>
      <c r="GU202" s="7">
        <v>0.26984126980000001</v>
      </c>
      <c r="GV202" s="7">
        <v>0.30158730160000002</v>
      </c>
      <c r="GW202" s="7">
        <v>0.30952380950000002</v>
      </c>
      <c r="GX202" s="7">
        <v>0.30158730160000002</v>
      </c>
      <c r="GY202" s="7">
        <v>0.59523809520000004</v>
      </c>
      <c r="GZ202" s="7">
        <v>0.61111111110000005</v>
      </c>
      <c r="HA202" s="7">
        <v>0.58730158730000004</v>
      </c>
      <c r="HB202" s="7">
        <v>0.58730158730000004</v>
      </c>
      <c r="HC202" s="7">
        <v>0.46031746029999998</v>
      </c>
      <c r="HD202" s="7">
        <v>0.62698412699999995</v>
      </c>
      <c r="HE202" s="7">
        <v>1.5873015899999999E-2</v>
      </c>
      <c r="HF202" s="7">
        <v>3.9682539699999998E-2</v>
      </c>
      <c r="HG202" s="7">
        <v>7.9365079399999997E-2</v>
      </c>
      <c r="HH202" s="7">
        <v>3.1746031700000003E-2</v>
      </c>
      <c r="HI202" s="7">
        <v>7.1428571400000002E-2</v>
      </c>
      <c r="HJ202" s="7">
        <v>7.9365079000000005E-3</v>
      </c>
      <c r="HK202" s="7">
        <v>1.5873015899999999E-2</v>
      </c>
      <c r="HL202" s="7">
        <v>2.3809523799999999E-2</v>
      </c>
      <c r="HM202" s="7">
        <v>2.3809523799999999E-2</v>
      </c>
      <c r="HN202" s="7">
        <v>2.3809523799999999E-2</v>
      </c>
      <c r="HO202" s="7">
        <v>3.1746031700000003E-2</v>
      </c>
      <c r="HP202" s="7">
        <v>2.3809523799999999E-2</v>
      </c>
      <c r="HQ202" s="7">
        <v>3.1746031700000003E-2</v>
      </c>
      <c r="HR202" s="7">
        <v>2.3809523799999999E-2</v>
      </c>
      <c r="HS202" s="7">
        <v>2.3809523799999999E-2</v>
      </c>
      <c r="HT202" s="7">
        <v>3.1746031700000003E-2</v>
      </c>
      <c r="HU202" s="7">
        <v>3.1746031700000003E-2</v>
      </c>
      <c r="HV202" s="7">
        <v>3.1746031700000003E-2</v>
      </c>
      <c r="HW202" s="7">
        <v>2.3809523799999999E-2</v>
      </c>
      <c r="HX202" s="7">
        <v>7.9365079000000005E-3</v>
      </c>
      <c r="HY202" s="7">
        <v>7.9365079000000005E-3</v>
      </c>
      <c r="HZ202" s="7">
        <v>7.9365079000000005E-3</v>
      </c>
      <c r="IA202" s="7">
        <v>7.1428571400000002E-2</v>
      </c>
      <c r="IB202" s="7">
        <v>1.5873015899999999E-2</v>
      </c>
      <c r="IC202" s="7">
        <v>3.9682539699999998E-2</v>
      </c>
      <c r="ID202" s="7">
        <v>9.5238095199999998E-2</v>
      </c>
      <c r="IE202" s="7">
        <v>0.373015873</v>
      </c>
      <c r="IF202" s="7">
        <v>0.32539682539999998</v>
      </c>
      <c r="IG202" s="7">
        <v>0.32539682539999998</v>
      </c>
      <c r="IH202" s="7">
        <v>0.39682539680000001</v>
      </c>
      <c r="II202" s="7">
        <v>0.5079365079</v>
      </c>
      <c r="IJ202" s="7">
        <v>0.63492063489999995</v>
      </c>
      <c r="IK202" s="7">
        <v>0.61111111110000005</v>
      </c>
      <c r="IL202" s="7">
        <v>0.47619047619999999</v>
      </c>
      <c r="IM202" s="7">
        <v>2.3809523799999999E-2</v>
      </c>
      <c r="IN202" s="7">
        <v>1.5873015899999999E-2</v>
      </c>
      <c r="IO202" s="7">
        <v>1.5873015899999999E-2</v>
      </c>
      <c r="IP202" s="7">
        <v>2.3809523799999999E-2</v>
      </c>
      <c r="IQ202" s="7">
        <v>3.3983739837</v>
      </c>
      <c r="IR202" s="7">
        <v>3.6129032257999998</v>
      </c>
      <c r="IS202" s="7">
        <v>3.5645161289999998</v>
      </c>
      <c r="IT202" s="7">
        <v>3.3739837397999999</v>
      </c>
      <c r="IU202" s="7" t="s">
        <v>1143</v>
      </c>
      <c r="IV202" s="7">
        <v>30</v>
      </c>
      <c r="IW202" s="7">
        <v>126</v>
      </c>
      <c r="IX202" s="7">
        <v>232</v>
      </c>
      <c r="IY202" s="7">
        <v>776</v>
      </c>
    </row>
    <row r="203" spans="1:259" x14ac:dyDescent="0.25">
      <c r="A203" s="7">
        <v>609773</v>
      </c>
      <c r="B203" s="7" t="s">
        <v>56</v>
      </c>
      <c r="C203" s="7" t="s">
        <v>46</v>
      </c>
      <c r="D203" s="7" t="s">
        <v>55</v>
      </c>
      <c r="E203" s="154">
        <v>0.55000000000000004</v>
      </c>
      <c r="F203" s="7">
        <v>74</v>
      </c>
      <c r="G203" s="7" t="s">
        <v>47</v>
      </c>
      <c r="H203" s="7">
        <v>47</v>
      </c>
      <c r="I203" s="7" t="s">
        <v>48</v>
      </c>
      <c r="J203" s="7">
        <v>28</v>
      </c>
      <c r="K203" s="7" t="s">
        <v>57</v>
      </c>
      <c r="L203" s="7">
        <v>8.93</v>
      </c>
      <c r="M203" s="7" t="s">
        <v>46</v>
      </c>
      <c r="N203" s="7">
        <v>54.527162978</v>
      </c>
      <c r="O203" s="7">
        <v>187</v>
      </c>
      <c r="P203" s="7">
        <v>187</v>
      </c>
      <c r="Q203" s="7">
        <v>80</v>
      </c>
      <c r="R203" s="7">
        <v>36</v>
      </c>
      <c r="S203" s="7">
        <v>10</v>
      </c>
      <c r="T203" s="7">
        <v>35</v>
      </c>
      <c r="U203" s="7">
        <v>1</v>
      </c>
      <c r="V203" s="7">
        <v>0</v>
      </c>
      <c r="W203" s="7">
        <v>15</v>
      </c>
      <c r="X203" s="7">
        <v>10</v>
      </c>
      <c r="Y203" s="7">
        <v>5.3475935999999996E-3</v>
      </c>
      <c r="Z203" s="7">
        <v>1.0695187199999999E-2</v>
      </c>
      <c r="AA203" s="7">
        <v>0</v>
      </c>
      <c r="AB203" s="7">
        <v>0</v>
      </c>
      <c r="AC203" s="7">
        <v>0</v>
      </c>
      <c r="AD203" s="7">
        <v>1.0695187199999999E-2</v>
      </c>
      <c r="AE203" s="7">
        <v>4.2780748700000003E-2</v>
      </c>
      <c r="AF203" s="7">
        <v>5.8823529399999998E-2</v>
      </c>
      <c r="AG203" s="7">
        <v>3.2085561499999998E-2</v>
      </c>
      <c r="AH203" s="7">
        <v>3.2085561499999998E-2</v>
      </c>
      <c r="AI203" s="7">
        <v>6.4171122999999997E-2</v>
      </c>
      <c r="AJ203" s="7">
        <v>0.1016042781</v>
      </c>
      <c r="AK203" s="7">
        <v>0.25133689840000001</v>
      </c>
      <c r="AL203" s="7">
        <v>0.1978609626</v>
      </c>
      <c r="AM203" s="7">
        <v>0.22459893049999999</v>
      </c>
      <c r="AN203" s="7">
        <v>0.1711229947</v>
      </c>
      <c r="AO203" s="7">
        <v>0.28342245989999998</v>
      </c>
      <c r="AP203" s="7">
        <v>0.26737967909999999</v>
      </c>
      <c r="AQ203" s="7">
        <v>0</v>
      </c>
      <c r="AR203" s="7">
        <v>5.3475935999999996E-3</v>
      </c>
      <c r="AS203" s="7">
        <v>5.3475935999999996E-3</v>
      </c>
      <c r="AT203" s="7">
        <v>2.67379679E-2</v>
      </c>
      <c r="AU203" s="7">
        <v>1.6042780699999998E-2</v>
      </c>
      <c r="AV203" s="7">
        <v>1.0695187199999999E-2</v>
      </c>
      <c r="AW203" s="7">
        <v>0.70053475939999998</v>
      </c>
      <c r="AX203" s="7">
        <v>0.72727272730000003</v>
      </c>
      <c r="AY203" s="7">
        <v>0.73796791439999998</v>
      </c>
      <c r="AZ203" s="7">
        <v>0.77005347589999995</v>
      </c>
      <c r="BA203" s="7">
        <v>0.63636363640000004</v>
      </c>
      <c r="BB203" s="7">
        <v>0.60962566839999999</v>
      </c>
      <c r="BC203" s="7">
        <v>3.6470588235000001</v>
      </c>
      <c r="BD203" s="7">
        <v>3.6505376344</v>
      </c>
      <c r="BE203" s="7">
        <v>3.7096774194000002</v>
      </c>
      <c r="BF203" s="7">
        <v>3.7582417582000001</v>
      </c>
      <c r="BG203" s="7">
        <v>3.5815217390999998</v>
      </c>
      <c r="BH203" s="7">
        <v>3.4918918918999999</v>
      </c>
      <c r="BI203" s="7">
        <v>1.0695187199999999E-2</v>
      </c>
      <c r="BJ203" s="7">
        <v>1.0695187199999999E-2</v>
      </c>
      <c r="BK203" s="7">
        <v>1.0695187199999999E-2</v>
      </c>
      <c r="BL203" s="7">
        <v>1.6042780699999998E-2</v>
      </c>
      <c r="BM203" s="7">
        <v>1.0695187199999999E-2</v>
      </c>
      <c r="BN203" s="7">
        <v>1.6042780699999998E-2</v>
      </c>
      <c r="BO203" s="7">
        <v>2.67379679E-2</v>
      </c>
      <c r="BP203" s="7">
        <v>7.4866310199999994E-2</v>
      </c>
      <c r="BQ203" s="7">
        <v>2.67379679E-2</v>
      </c>
      <c r="BR203" s="7">
        <v>2.67379679E-2</v>
      </c>
      <c r="BS203" s="7">
        <v>2.1390374300000001E-2</v>
      </c>
      <c r="BT203" s="7">
        <v>1.0695187199999999E-2</v>
      </c>
      <c r="BU203" s="7">
        <v>1.0695187199999999E-2</v>
      </c>
      <c r="BV203" s="7">
        <v>1.6042780699999998E-2</v>
      </c>
      <c r="BW203" s="7">
        <v>3.2085561499999998E-2</v>
      </c>
      <c r="BX203" s="7">
        <v>0.1176470588</v>
      </c>
      <c r="BY203" s="7">
        <v>0.16042780749999999</v>
      </c>
      <c r="BZ203" s="7">
        <v>0.16042780749999999</v>
      </c>
      <c r="CA203" s="7">
        <v>3.7795698925000001</v>
      </c>
      <c r="CB203" s="7">
        <v>3.7580645161000001</v>
      </c>
      <c r="CC203" s="7">
        <v>3.7243243242999999</v>
      </c>
      <c r="CD203" s="7">
        <v>3.7903225805999998</v>
      </c>
      <c r="CE203" s="7">
        <v>3.7608695652000002</v>
      </c>
      <c r="CF203" s="7">
        <v>3.6162162162000002</v>
      </c>
      <c r="CG203" s="7">
        <v>3.4565217390999998</v>
      </c>
      <c r="CH203" s="7">
        <v>3.2580645161000001</v>
      </c>
      <c r="CI203" s="7">
        <v>3.3945945946</v>
      </c>
      <c r="CJ203" s="7">
        <v>0.1336898396</v>
      </c>
      <c r="CK203" s="7">
        <v>0.1657754011</v>
      </c>
      <c r="CL203" s="7">
        <v>0.21925133690000001</v>
      </c>
      <c r="CM203" s="7">
        <v>0.1390374332</v>
      </c>
      <c r="CN203" s="7">
        <v>0.1711229947</v>
      </c>
      <c r="CO203" s="7">
        <v>0.26737967909999999</v>
      </c>
      <c r="CP203" s="7">
        <v>0.21925133690000001</v>
      </c>
      <c r="CQ203" s="7">
        <v>0.19251336899999999</v>
      </c>
      <c r="CR203" s="7">
        <v>0.1978609626</v>
      </c>
      <c r="CS203" s="7">
        <v>5.3475935999999996E-3</v>
      </c>
      <c r="CT203" s="7">
        <v>5.3475935999999996E-3</v>
      </c>
      <c r="CU203" s="7">
        <v>1.0695187199999999E-2</v>
      </c>
      <c r="CV203" s="7">
        <v>5.3475935999999996E-3</v>
      </c>
      <c r="CW203" s="7">
        <v>1.6042780699999998E-2</v>
      </c>
      <c r="CX203" s="7">
        <v>1.0695187199999999E-2</v>
      </c>
      <c r="CY203" s="7">
        <v>1.6042780699999998E-2</v>
      </c>
      <c r="CZ203" s="7">
        <v>5.3475935999999996E-3</v>
      </c>
      <c r="DA203" s="7">
        <v>1.0695187199999999E-2</v>
      </c>
      <c r="DB203" s="7">
        <v>0.82352941180000006</v>
      </c>
      <c r="DC203" s="7">
        <v>0.79679144390000001</v>
      </c>
      <c r="DD203" s="7">
        <v>0.74866310160000005</v>
      </c>
      <c r="DE203" s="7">
        <v>0.82887700529999997</v>
      </c>
      <c r="DF203" s="7">
        <v>0.78609625670000005</v>
      </c>
      <c r="DG203" s="7">
        <v>0.67379679140000004</v>
      </c>
      <c r="DH203" s="7">
        <v>0.62032085560000005</v>
      </c>
      <c r="DI203" s="7">
        <v>0.56684491979999996</v>
      </c>
      <c r="DJ203" s="7">
        <v>0.60427807489999996</v>
      </c>
      <c r="DK203" s="7">
        <v>9.0909090900000003E-2</v>
      </c>
      <c r="DL203" s="7">
        <v>5.3475935999999996E-3</v>
      </c>
      <c r="DM203" s="7">
        <v>5.3475935999999996E-3</v>
      </c>
      <c r="DN203" s="7">
        <v>1.6042780699999998E-2</v>
      </c>
      <c r="DO203" s="7">
        <v>1.0695187199999999E-2</v>
      </c>
      <c r="DP203" s="7">
        <v>2.1390374300000001E-2</v>
      </c>
      <c r="DQ203" s="7">
        <v>0.1122994652</v>
      </c>
      <c r="DR203" s="7">
        <v>5.3475935999999996E-3</v>
      </c>
      <c r="DS203" s="7">
        <v>5.3475935999999996E-3</v>
      </c>
      <c r="DT203" s="7">
        <v>0.1764705882</v>
      </c>
      <c r="DU203" s="7">
        <v>1.0695187199999999E-2</v>
      </c>
      <c r="DV203" s="7">
        <v>0</v>
      </c>
      <c r="DW203" s="7">
        <v>2.67379679E-2</v>
      </c>
      <c r="DX203" s="7">
        <v>2.1390374300000001E-2</v>
      </c>
      <c r="DY203" s="7">
        <v>5.3475935799999999E-2</v>
      </c>
      <c r="DZ203" s="7">
        <v>0.2139037433</v>
      </c>
      <c r="EA203" s="7">
        <v>8.5561497299999997E-2</v>
      </c>
      <c r="EB203" s="7">
        <v>5.3475935999999996E-3</v>
      </c>
      <c r="EC203" s="7">
        <v>0.39037433160000001</v>
      </c>
      <c r="ED203" s="7">
        <v>0.2085561497</v>
      </c>
      <c r="EE203" s="7">
        <v>0.22459893049999999</v>
      </c>
      <c r="EF203" s="7">
        <v>0.22994652409999999</v>
      </c>
      <c r="EG203" s="7">
        <v>0.22994652409999999</v>
      </c>
      <c r="EH203" s="7">
        <v>0.25668449199999999</v>
      </c>
      <c r="EI203" s="7">
        <v>0.28877005350000001</v>
      </c>
      <c r="EJ203" s="7">
        <v>0.33155080209999999</v>
      </c>
      <c r="EK203" s="7">
        <v>0.32085561499999998</v>
      </c>
      <c r="EL203" s="7">
        <v>0.32620320860000002</v>
      </c>
      <c r="EM203" s="7">
        <v>0.7593582888</v>
      </c>
      <c r="EN203" s="7">
        <v>0.7593582888</v>
      </c>
      <c r="EO203" s="7">
        <v>0.71122994650000004</v>
      </c>
      <c r="EP203" s="7">
        <v>0.71657754009999997</v>
      </c>
      <c r="EQ203" s="7">
        <v>0.64171122989999996</v>
      </c>
      <c r="ER203" s="7">
        <v>0.33155080209999999</v>
      </c>
      <c r="ES203" s="7">
        <v>0.5561497326</v>
      </c>
      <c r="ET203" s="7">
        <v>0.62566844919999998</v>
      </c>
      <c r="EU203" s="7">
        <v>1.6042780699999998E-2</v>
      </c>
      <c r="EV203" s="7">
        <v>1.6042780699999998E-2</v>
      </c>
      <c r="EW203" s="7">
        <v>1.0695187199999999E-2</v>
      </c>
      <c r="EX203" s="7">
        <v>1.6042780699999998E-2</v>
      </c>
      <c r="EY203" s="7">
        <v>2.1390374300000001E-2</v>
      </c>
      <c r="EZ203" s="7">
        <v>2.67379679E-2</v>
      </c>
      <c r="FA203" s="7">
        <v>5.3475935799999999E-2</v>
      </c>
      <c r="FB203" s="7">
        <v>2.1390374300000001E-2</v>
      </c>
      <c r="FC203" s="7">
        <v>4.2780748700000003E-2</v>
      </c>
      <c r="FD203" s="7">
        <v>2.9673913043</v>
      </c>
      <c r="FE203" s="7">
        <v>3.75</v>
      </c>
      <c r="FF203" s="7">
        <v>3.7567567568000002</v>
      </c>
      <c r="FG203" s="7">
        <v>3.6630434783000001</v>
      </c>
      <c r="FH203" s="7">
        <v>3.6885245902000001</v>
      </c>
      <c r="FI203" s="7">
        <v>3.5604395603999999</v>
      </c>
      <c r="FJ203" s="7">
        <v>2.8870056496999998</v>
      </c>
      <c r="FK203" s="7">
        <v>3.4699453552000001</v>
      </c>
      <c r="FL203" s="7">
        <v>3.6368715084000001</v>
      </c>
      <c r="FM203" s="7">
        <v>0</v>
      </c>
      <c r="FN203" s="7">
        <v>5.3475935999999996E-3</v>
      </c>
      <c r="FO203" s="7">
        <v>1.6042780699999998E-2</v>
      </c>
      <c r="FP203" s="7">
        <v>5.3475935999999996E-3</v>
      </c>
      <c r="FQ203" s="7">
        <v>3.7433155099999997E-2</v>
      </c>
      <c r="FR203" s="7">
        <v>1.0695187199999999E-2</v>
      </c>
      <c r="FS203" s="7">
        <v>4.81283422E-2</v>
      </c>
      <c r="FT203" s="7">
        <v>0.1443850267</v>
      </c>
      <c r="FU203" s="7">
        <v>0.1978609626</v>
      </c>
      <c r="FV203" s="7">
        <v>0.51336898399999997</v>
      </c>
      <c r="FW203" s="7">
        <v>2.1390374300000001E-2</v>
      </c>
      <c r="FX203" s="7">
        <v>0.3155080214</v>
      </c>
      <c r="FY203" s="7">
        <v>0.58288770050000005</v>
      </c>
      <c r="FZ203" s="7">
        <v>9.0909090900000003E-2</v>
      </c>
      <c r="GA203" s="7">
        <v>0.28342245989999998</v>
      </c>
      <c r="GB203" s="7">
        <v>0.1657754011</v>
      </c>
      <c r="GC203" s="7">
        <v>0.25133689840000001</v>
      </c>
      <c r="GD203" s="7">
        <v>0.1978609626</v>
      </c>
      <c r="GE203" s="7">
        <v>8.0213903700000005E-2</v>
      </c>
      <c r="GF203" s="7">
        <v>0.3796791444</v>
      </c>
      <c r="GG203" s="7">
        <v>0.1336898396</v>
      </c>
      <c r="GH203" s="7">
        <v>8.5561497299999997E-2</v>
      </c>
      <c r="GI203" s="7">
        <v>0.25133689840000001</v>
      </c>
      <c r="GJ203" s="7">
        <v>6.9518716600000002E-2</v>
      </c>
      <c r="GK203" s="7">
        <v>8.5561497299999997E-2</v>
      </c>
      <c r="GL203" s="7">
        <v>2.67379679E-2</v>
      </c>
      <c r="GM203" s="7">
        <v>2.1390374300000001E-2</v>
      </c>
      <c r="GN203" s="7">
        <v>3.2085561499999998E-2</v>
      </c>
      <c r="GO203" s="7">
        <v>3.7433155099999997E-2</v>
      </c>
      <c r="GP203" s="7">
        <v>0.12834224599999999</v>
      </c>
      <c r="GQ203" s="7">
        <v>0.2406417112</v>
      </c>
      <c r="GR203" s="7">
        <v>4.81283422E-2</v>
      </c>
      <c r="GS203" s="7">
        <v>0.43850267380000002</v>
      </c>
      <c r="GT203" s="7">
        <v>0.42780748660000001</v>
      </c>
      <c r="GU203" s="7">
        <v>0.42245989299999998</v>
      </c>
      <c r="GV203" s="7">
        <v>0.47058823529999999</v>
      </c>
      <c r="GW203" s="7">
        <v>0.44919786099999998</v>
      </c>
      <c r="GX203" s="7">
        <v>0.43315508019999999</v>
      </c>
      <c r="GY203" s="7">
        <v>0.50802139040000005</v>
      </c>
      <c r="GZ203" s="7">
        <v>0.43850267380000002</v>
      </c>
      <c r="HA203" s="7">
        <v>0.45989304809999998</v>
      </c>
      <c r="HB203" s="7">
        <v>0.34759358289999998</v>
      </c>
      <c r="HC203" s="7">
        <v>0.1657754011</v>
      </c>
      <c r="HD203" s="7">
        <v>0.48663101600000003</v>
      </c>
      <c r="HE203" s="7">
        <v>1.0695187199999999E-2</v>
      </c>
      <c r="HF203" s="7">
        <v>6.4171122999999997E-2</v>
      </c>
      <c r="HG203" s="7">
        <v>5.8823529399999998E-2</v>
      </c>
      <c r="HH203" s="7">
        <v>2.1390374300000001E-2</v>
      </c>
      <c r="HI203" s="7">
        <v>7.4866310199999994E-2</v>
      </c>
      <c r="HJ203" s="7">
        <v>1.0695187199999999E-2</v>
      </c>
      <c r="HK203" s="7">
        <v>5.3475935999999996E-3</v>
      </c>
      <c r="HL203" s="7">
        <v>2.1390374300000001E-2</v>
      </c>
      <c r="HM203" s="7">
        <v>5.3475935999999996E-3</v>
      </c>
      <c r="HN203" s="7">
        <v>5.3475935999999996E-3</v>
      </c>
      <c r="HO203" s="7">
        <v>4.81283422E-2</v>
      </c>
      <c r="HP203" s="7">
        <v>1.0695187199999999E-2</v>
      </c>
      <c r="HQ203" s="7">
        <v>1.6042780699999998E-2</v>
      </c>
      <c r="HR203" s="7">
        <v>1.6042780699999998E-2</v>
      </c>
      <c r="HS203" s="7">
        <v>1.6042780699999998E-2</v>
      </c>
      <c r="HT203" s="7">
        <v>2.67379679E-2</v>
      </c>
      <c r="HU203" s="7">
        <v>2.1390374300000001E-2</v>
      </c>
      <c r="HV203" s="7">
        <v>1.0695187199999999E-2</v>
      </c>
      <c r="HW203" s="7">
        <v>1.6042780699999998E-2</v>
      </c>
      <c r="HX203" s="7">
        <v>1.6042780699999998E-2</v>
      </c>
      <c r="HY203" s="7">
        <v>5.3475935999999996E-3</v>
      </c>
      <c r="HZ203" s="7">
        <v>1.6042780699999998E-2</v>
      </c>
      <c r="IA203" s="7">
        <v>4.81283422E-2</v>
      </c>
      <c r="IB203" s="7">
        <v>5.8823529399999998E-2</v>
      </c>
      <c r="IC203" s="7">
        <v>7.4866310199999994E-2</v>
      </c>
      <c r="ID203" s="7">
        <v>6.9518716600000002E-2</v>
      </c>
      <c r="IE203" s="7">
        <v>0.39037433160000001</v>
      </c>
      <c r="IF203" s="7">
        <v>0.25133689840000001</v>
      </c>
      <c r="IG203" s="7">
        <v>0.25133689840000001</v>
      </c>
      <c r="IH203" s="7">
        <v>0.33155080209999999</v>
      </c>
      <c r="II203" s="7">
        <v>0.52941176469999995</v>
      </c>
      <c r="IJ203" s="7">
        <v>0.64171122989999996</v>
      </c>
      <c r="IK203" s="7">
        <v>0.65240641710000002</v>
      </c>
      <c r="IL203" s="7">
        <v>0.56149732620000004</v>
      </c>
      <c r="IM203" s="7">
        <v>1.6042780699999998E-2</v>
      </c>
      <c r="IN203" s="7">
        <v>3.2085561499999998E-2</v>
      </c>
      <c r="IO203" s="7">
        <v>1.6042780699999998E-2</v>
      </c>
      <c r="IP203" s="7">
        <v>2.1390374300000001E-2</v>
      </c>
      <c r="IQ203" s="7">
        <v>3.4565217390999998</v>
      </c>
      <c r="IR203" s="7">
        <v>3.5690607735</v>
      </c>
      <c r="IS203" s="7">
        <v>3.5760869565000002</v>
      </c>
      <c r="IT203" s="7">
        <v>3.4699453552000001</v>
      </c>
      <c r="IU203" s="7" t="s">
        <v>1144</v>
      </c>
      <c r="IV203" s="7">
        <v>55</v>
      </c>
      <c r="IW203" s="7">
        <v>187</v>
      </c>
      <c r="IX203" s="7">
        <v>271</v>
      </c>
      <c r="IY203" s="7">
        <v>497</v>
      </c>
    </row>
    <row r="204" spans="1:259" x14ac:dyDescent="0.25">
      <c r="A204" s="7">
        <v>609774</v>
      </c>
      <c r="B204" s="7" t="s">
        <v>62</v>
      </c>
      <c r="D204" s="7" t="s">
        <v>63</v>
      </c>
      <c r="E204" s="7" t="s">
        <v>53</v>
      </c>
      <c r="M204" s="7" t="s">
        <v>46</v>
      </c>
      <c r="N204" s="7">
        <v>16.326530611999999</v>
      </c>
      <c r="O204" s="7">
        <v>73</v>
      </c>
      <c r="P204" s="7">
        <v>73</v>
      </c>
      <c r="Q204" s="7">
        <v>49</v>
      </c>
      <c r="R204" s="7">
        <v>3</v>
      </c>
      <c r="S204" s="7">
        <v>6</v>
      </c>
      <c r="T204" s="7">
        <v>3</v>
      </c>
      <c r="U204" s="7">
        <v>0</v>
      </c>
      <c r="V204" s="7">
        <v>0</v>
      </c>
      <c r="W204" s="7">
        <v>7</v>
      </c>
      <c r="X204" s="7">
        <v>5</v>
      </c>
      <c r="Y204" s="7">
        <v>0</v>
      </c>
      <c r="Z204" s="7">
        <v>0</v>
      </c>
      <c r="AA204" s="7">
        <v>0</v>
      </c>
      <c r="AB204" s="7">
        <v>0</v>
      </c>
      <c r="AC204" s="7">
        <v>0</v>
      </c>
      <c r="AD204" s="7">
        <v>2.73972603E-2</v>
      </c>
      <c r="AE204" s="7">
        <v>4.1095890400000001E-2</v>
      </c>
      <c r="AF204" s="7">
        <v>4.1095890400000001E-2</v>
      </c>
      <c r="AG204" s="7">
        <v>4.1095890400000001E-2</v>
      </c>
      <c r="AH204" s="7">
        <v>1.3698630099999999E-2</v>
      </c>
      <c r="AI204" s="7">
        <v>6.8493150700000005E-2</v>
      </c>
      <c r="AJ204" s="7">
        <v>0.15068493150000001</v>
      </c>
      <c r="AK204" s="7">
        <v>0.30136986300000002</v>
      </c>
      <c r="AL204" s="7">
        <v>0.19178082190000001</v>
      </c>
      <c r="AM204" s="7">
        <v>0.20547945209999999</v>
      </c>
      <c r="AN204" s="7">
        <v>0.17808219180000001</v>
      </c>
      <c r="AO204" s="7">
        <v>0.43835616440000003</v>
      </c>
      <c r="AP204" s="7">
        <v>0.30136986300000002</v>
      </c>
      <c r="AQ204" s="7">
        <v>2.73972603E-2</v>
      </c>
      <c r="AR204" s="7">
        <v>0</v>
      </c>
      <c r="AS204" s="7">
        <v>0</v>
      </c>
      <c r="AT204" s="7">
        <v>0</v>
      </c>
      <c r="AU204" s="7">
        <v>0</v>
      </c>
      <c r="AV204" s="7">
        <v>0</v>
      </c>
      <c r="AW204" s="7">
        <v>0.63013698630000003</v>
      </c>
      <c r="AX204" s="7">
        <v>0.76712328770000004</v>
      </c>
      <c r="AY204" s="7">
        <v>0.75342465749999998</v>
      </c>
      <c r="AZ204" s="7">
        <v>0.80821917809999999</v>
      </c>
      <c r="BA204" s="7">
        <v>0.49315068490000002</v>
      </c>
      <c r="BB204" s="7">
        <v>0.52054794520000003</v>
      </c>
      <c r="BC204" s="7">
        <v>3.6056338027999999</v>
      </c>
      <c r="BD204" s="7">
        <v>3.7260273973000002</v>
      </c>
      <c r="BE204" s="7">
        <v>3.7123287670999998</v>
      </c>
      <c r="BF204" s="7">
        <v>3.7945205478999999</v>
      </c>
      <c r="BG204" s="7">
        <v>3.4246575342000001</v>
      </c>
      <c r="BH204" s="7">
        <v>3.3150684932000001</v>
      </c>
      <c r="BI204" s="7">
        <v>1.3698630099999999E-2</v>
      </c>
      <c r="BJ204" s="7">
        <v>0</v>
      </c>
      <c r="BK204" s="7">
        <v>1.3698630099999999E-2</v>
      </c>
      <c r="BL204" s="7">
        <v>0</v>
      </c>
      <c r="BM204" s="7">
        <v>1.3698630099999999E-2</v>
      </c>
      <c r="BN204" s="7">
        <v>2.73972603E-2</v>
      </c>
      <c r="BO204" s="7">
        <v>1.3698630099999999E-2</v>
      </c>
      <c r="BP204" s="7">
        <v>5.4794520499999999E-2</v>
      </c>
      <c r="BQ204" s="7">
        <v>4.1095890400000001E-2</v>
      </c>
      <c r="BR204" s="7">
        <v>2.73972603E-2</v>
      </c>
      <c r="BS204" s="7">
        <v>5.4794520499999999E-2</v>
      </c>
      <c r="BT204" s="7">
        <v>5.4794520499999999E-2</v>
      </c>
      <c r="BU204" s="7">
        <v>5.4794520499999999E-2</v>
      </c>
      <c r="BV204" s="7">
        <v>9.5890410999999995E-2</v>
      </c>
      <c r="BW204" s="7">
        <v>8.2191780800000003E-2</v>
      </c>
      <c r="BX204" s="7">
        <v>0.13698630140000001</v>
      </c>
      <c r="BY204" s="7">
        <v>0.17808219180000001</v>
      </c>
      <c r="BZ204" s="7">
        <v>0.13698630140000001</v>
      </c>
      <c r="CA204" s="7">
        <v>3.7397260274000002</v>
      </c>
      <c r="CB204" s="7">
        <v>3.6712328767</v>
      </c>
      <c r="CC204" s="7">
        <v>3.5616438356</v>
      </c>
      <c r="CD204" s="7">
        <v>3.6986301369999999</v>
      </c>
      <c r="CE204" s="7">
        <v>3.6301369863000001</v>
      </c>
      <c r="CF204" s="7">
        <v>3.4657534246999999</v>
      </c>
      <c r="CG204" s="7">
        <v>3.3561643835999999</v>
      </c>
      <c r="CH204" s="7">
        <v>3.1111111111</v>
      </c>
      <c r="CI204" s="7">
        <v>3.2083333333000001</v>
      </c>
      <c r="CJ204" s="7">
        <v>0.16438356160000001</v>
      </c>
      <c r="CK204" s="7">
        <v>0.21917808220000001</v>
      </c>
      <c r="CL204" s="7">
        <v>0.28767123290000002</v>
      </c>
      <c r="CM204" s="7">
        <v>0.19178082190000001</v>
      </c>
      <c r="CN204" s="7">
        <v>0.13698630140000001</v>
      </c>
      <c r="CO204" s="7">
        <v>0.28767123290000002</v>
      </c>
      <c r="CP204" s="7">
        <v>0.32876712330000002</v>
      </c>
      <c r="CQ204" s="7">
        <v>0.35616438360000002</v>
      </c>
      <c r="CR204" s="7">
        <v>0.38356164380000002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>
        <v>0</v>
      </c>
      <c r="CY204" s="7">
        <v>0</v>
      </c>
      <c r="CZ204" s="7">
        <v>1.3698630099999999E-2</v>
      </c>
      <c r="DA204" s="7">
        <v>1.3698630099999999E-2</v>
      </c>
      <c r="DB204" s="7">
        <v>0.79452054790000004</v>
      </c>
      <c r="DC204" s="7">
        <v>0.72602739729999999</v>
      </c>
      <c r="DD204" s="7">
        <v>0.64383561639999998</v>
      </c>
      <c r="DE204" s="7">
        <v>0.75342465749999998</v>
      </c>
      <c r="DF204" s="7">
        <v>0.75342465749999998</v>
      </c>
      <c r="DG204" s="7">
        <v>0.60273972600000003</v>
      </c>
      <c r="DH204" s="7">
        <v>0.52054794520000003</v>
      </c>
      <c r="DI204" s="7">
        <v>0.39726027400000002</v>
      </c>
      <c r="DJ204" s="7">
        <v>0.42465753420000002</v>
      </c>
      <c r="DK204" s="7">
        <v>8.2191780800000003E-2</v>
      </c>
      <c r="DL204" s="7">
        <v>1.3698630099999999E-2</v>
      </c>
      <c r="DM204" s="7">
        <v>0</v>
      </c>
      <c r="DN204" s="7">
        <v>1.3698630099999999E-2</v>
      </c>
      <c r="DO204" s="7">
        <v>1.3698630099999999E-2</v>
      </c>
      <c r="DP204" s="7">
        <v>1.3698630099999999E-2</v>
      </c>
      <c r="DQ204" s="7">
        <v>8.2191780800000003E-2</v>
      </c>
      <c r="DR204" s="7">
        <v>2.73972603E-2</v>
      </c>
      <c r="DS204" s="7">
        <v>0</v>
      </c>
      <c r="DT204" s="7">
        <v>0.27397260270000001</v>
      </c>
      <c r="DU204" s="7">
        <v>2.73972603E-2</v>
      </c>
      <c r="DV204" s="7">
        <v>4.1095890400000001E-2</v>
      </c>
      <c r="DW204" s="7">
        <v>5.4794520499999999E-2</v>
      </c>
      <c r="DX204" s="7">
        <v>4.1095890400000001E-2</v>
      </c>
      <c r="DY204" s="7">
        <v>6.8493150700000005E-2</v>
      </c>
      <c r="DZ204" s="7">
        <v>0.27397260270000001</v>
      </c>
      <c r="EA204" s="7">
        <v>5.4794520499999999E-2</v>
      </c>
      <c r="EB204" s="7">
        <v>2.73972603E-2</v>
      </c>
      <c r="EC204" s="7">
        <v>0.42465753420000002</v>
      </c>
      <c r="ED204" s="7">
        <v>0.31506849320000002</v>
      </c>
      <c r="EE204" s="7">
        <v>0.30136986300000002</v>
      </c>
      <c r="EF204" s="7">
        <v>0.23287671230000001</v>
      </c>
      <c r="EG204" s="7">
        <v>0.19178082190000001</v>
      </c>
      <c r="EH204" s="7">
        <v>0.27397260270000001</v>
      </c>
      <c r="EI204" s="7">
        <v>0.30136986300000002</v>
      </c>
      <c r="EJ204" s="7">
        <v>0.38356164380000002</v>
      </c>
      <c r="EK204" s="7">
        <v>0.35616438360000002</v>
      </c>
      <c r="EL204" s="7">
        <v>0.21917808220000001</v>
      </c>
      <c r="EM204" s="7">
        <v>0.64383561639999998</v>
      </c>
      <c r="EN204" s="7">
        <v>0.65753424660000004</v>
      </c>
      <c r="EO204" s="7">
        <v>0.69863013699999998</v>
      </c>
      <c r="EP204" s="7">
        <v>0.75342465749999998</v>
      </c>
      <c r="EQ204" s="7">
        <v>0.64383561639999998</v>
      </c>
      <c r="ER204" s="7">
        <v>0.30136986300000002</v>
      </c>
      <c r="ES204" s="7">
        <v>0.53424657529999997</v>
      </c>
      <c r="ET204" s="7">
        <v>0.61643835619999998</v>
      </c>
      <c r="EU204" s="7">
        <v>0</v>
      </c>
      <c r="EV204" s="7">
        <v>0</v>
      </c>
      <c r="EW204" s="7">
        <v>0</v>
      </c>
      <c r="EX204" s="7">
        <v>0</v>
      </c>
      <c r="EY204" s="7">
        <v>0</v>
      </c>
      <c r="EZ204" s="7">
        <v>0</v>
      </c>
      <c r="FA204" s="7">
        <v>4.1095890400000001E-2</v>
      </c>
      <c r="FB204" s="7">
        <v>0</v>
      </c>
      <c r="FC204" s="7">
        <v>0</v>
      </c>
      <c r="FD204" s="7">
        <v>2.7808219178</v>
      </c>
      <c r="FE204" s="7">
        <v>3.5890410958999999</v>
      </c>
      <c r="FF204" s="7">
        <v>3.6164383562000002</v>
      </c>
      <c r="FG204" s="7">
        <v>3.6164383562000002</v>
      </c>
      <c r="FH204" s="7">
        <v>3.6849315067999999</v>
      </c>
      <c r="FI204" s="7">
        <v>3.5479452055</v>
      </c>
      <c r="FJ204" s="7">
        <v>2.8571428570999999</v>
      </c>
      <c r="FK204" s="7">
        <v>3.4246575342000001</v>
      </c>
      <c r="FL204" s="7">
        <v>3.5890410958999999</v>
      </c>
      <c r="FM204" s="7">
        <v>0</v>
      </c>
      <c r="FN204" s="7">
        <v>1.3698630099999999E-2</v>
      </c>
      <c r="FO204" s="7">
        <v>0</v>
      </c>
      <c r="FP204" s="7">
        <v>1.3698630099999999E-2</v>
      </c>
      <c r="FQ204" s="7">
        <v>1.3698630099999999E-2</v>
      </c>
      <c r="FR204" s="7">
        <v>2.73972603E-2</v>
      </c>
      <c r="FS204" s="7">
        <v>2.73972603E-2</v>
      </c>
      <c r="FT204" s="7">
        <v>9.5890410999999995E-2</v>
      </c>
      <c r="FU204" s="7">
        <v>0.20547945209999999</v>
      </c>
      <c r="FV204" s="7">
        <v>0.60273972600000003</v>
      </c>
      <c r="FW204" s="7">
        <v>0</v>
      </c>
      <c r="FX204" s="7">
        <v>0.45205479450000002</v>
      </c>
      <c r="FY204" s="7">
        <v>0.82191780820000004</v>
      </c>
      <c r="FZ204" s="7">
        <v>0.13698630140000001</v>
      </c>
      <c r="GA204" s="7">
        <v>0.38356164380000002</v>
      </c>
      <c r="GB204" s="7">
        <v>0.10958904110000001</v>
      </c>
      <c r="GC204" s="7">
        <v>0.35616438360000002</v>
      </c>
      <c r="GD204" s="7">
        <v>0.13698630140000001</v>
      </c>
      <c r="GE204" s="7">
        <v>6.8493150700000005E-2</v>
      </c>
      <c r="GF204" s="7">
        <v>0.46575342469999997</v>
      </c>
      <c r="GG204" s="7">
        <v>2.73972603E-2</v>
      </c>
      <c r="GH204" s="7">
        <v>0</v>
      </c>
      <c r="GI204" s="7">
        <v>4.1095890400000001E-2</v>
      </c>
      <c r="GJ204" s="7">
        <v>0</v>
      </c>
      <c r="GK204" s="7">
        <v>0</v>
      </c>
      <c r="GL204" s="7">
        <v>0</v>
      </c>
      <c r="GM204" s="7">
        <v>0</v>
      </c>
      <c r="GN204" s="7">
        <v>1.3698630099999999E-2</v>
      </c>
      <c r="GO204" s="7">
        <v>0.28767123290000002</v>
      </c>
      <c r="GP204" s="7">
        <v>0.17808219180000001</v>
      </c>
      <c r="GQ204" s="7">
        <v>0.15068493150000001</v>
      </c>
      <c r="GR204" s="7">
        <v>4.1095890400000001E-2</v>
      </c>
      <c r="GS204" s="7">
        <v>0.46575342469999997</v>
      </c>
      <c r="GT204" s="7">
        <v>0.56164383559999997</v>
      </c>
      <c r="GU204" s="7">
        <v>0.19178082190000001</v>
      </c>
      <c r="GV204" s="7">
        <v>0.58904109589999998</v>
      </c>
      <c r="GW204" s="7">
        <v>0.52054794520000003</v>
      </c>
      <c r="GX204" s="7">
        <v>0.53424657529999997</v>
      </c>
      <c r="GY204" s="7">
        <v>0.53424657529999997</v>
      </c>
      <c r="GZ204" s="7">
        <v>0.38356164380000002</v>
      </c>
      <c r="HA204" s="7">
        <v>8.2191780800000003E-2</v>
      </c>
      <c r="HB204" s="7">
        <v>0.21917808220000001</v>
      </c>
      <c r="HC204" s="7">
        <v>0.15068493150000001</v>
      </c>
      <c r="HD204" s="7">
        <v>0.42465753420000002</v>
      </c>
      <c r="HE204" s="7">
        <v>0</v>
      </c>
      <c r="HF204" s="7">
        <v>4.1095890400000001E-2</v>
      </c>
      <c r="HG204" s="7">
        <v>0.21917808220000001</v>
      </c>
      <c r="HH204" s="7">
        <v>1.3698630099999999E-2</v>
      </c>
      <c r="HI204" s="7">
        <v>0.1232876712</v>
      </c>
      <c r="HJ204" s="7">
        <v>0</v>
      </c>
      <c r="HK204" s="7">
        <v>0</v>
      </c>
      <c r="HL204" s="7">
        <v>0</v>
      </c>
      <c r="HM204" s="7">
        <v>0.21917808220000001</v>
      </c>
      <c r="HN204" s="7">
        <v>0</v>
      </c>
      <c r="HO204" s="7">
        <v>5.4794520499999999E-2</v>
      </c>
      <c r="HP204" s="7">
        <v>0</v>
      </c>
      <c r="HQ204" s="7">
        <v>0</v>
      </c>
      <c r="HR204" s="7">
        <v>0</v>
      </c>
      <c r="HS204" s="7">
        <v>0</v>
      </c>
      <c r="HT204" s="7">
        <v>0</v>
      </c>
      <c r="HU204" s="7">
        <v>0</v>
      </c>
      <c r="HV204" s="7">
        <v>0</v>
      </c>
      <c r="HW204" s="7">
        <v>0</v>
      </c>
      <c r="HX204" s="7">
        <v>0</v>
      </c>
      <c r="HY204" s="7">
        <v>0</v>
      </c>
      <c r="HZ204" s="7">
        <v>0</v>
      </c>
      <c r="IA204" s="7">
        <v>0.1232876712</v>
      </c>
      <c r="IB204" s="7">
        <v>9.5890410999999995E-2</v>
      </c>
      <c r="IC204" s="7">
        <v>5.4794520499999999E-2</v>
      </c>
      <c r="ID204" s="7">
        <v>4.1095890400000001E-2</v>
      </c>
      <c r="IE204" s="7">
        <v>0.30136986300000002</v>
      </c>
      <c r="IF204" s="7">
        <v>0.20547945209999999</v>
      </c>
      <c r="IG204" s="7">
        <v>0.10958904110000001</v>
      </c>
      <c r="IH204" s="7">
        <v>0.23287671230000001</v>
      </c>
      <c r="II204" s="7">
        <v>0.57534246580000004</v>
      </c>
      <c r="IJ204" s="7">
        <v>0.69863013699999998</v>
      </c>
      <c r="IK204" s="7">
        <v>0.83561643839999999</v>
      </c>
      <c r="IL204" s="7">
        <v>0.72602739729999999</v>
      </c>
      <c r="IM204" s="7">
        <v>0</v>
      </c>
      <c r="IN204" s="7">
        <v>0</v>
      </c>
      <c r="IO204" s="7">
        <v>0</v>
      </c>
      <c r="IP204" s="7">
        <v>0</v>
      </c>
      <c r="IQ204" s="7">
        <v>3.4520547945</v>
      </c>
      <c r="IR204" s="7">
        <v>3.6027397259999998</v>
      </c>
      <c r="IS204" s="7">
        <v>3.7808219178</v>
      </c>
      <c r="IT204" s="7">
        <v>3.6849315067999999</v>
      </c>
      <c r="IU204" s="7" t="s">
        <v>1145</v>
      </c>
      <c r="IW204" s="7">
        <v>73</v>
      </c>
      <c r="IX204" s="7">
        <v>104</v>
      </c>
      <c r="IY204" s="7">
        <v>637</v>
      </c>
    </row>
    <row r="205" spans="1:259" x14ac:dyDescent="0.25">
      <c r="A205" s="7">
        <v>609777</v>
      </c>
      <c r="B205" s="7" t="s">
        <v>71</v>
      </c>
      <c r="D205" s="7" t="s">
        <v>72</v>
      </c>
      <c r="E205" s="7" t="s">
        <v>53</v>
      </c>
      <c r="M205" s="7" t="s">
        <v>46</v>
      </c>
      <c r="N205" s="7">
        <v>24.187725631999999</v>
      </c>
      <c r="O205" s="7">
        <v>39</v>
      </c>
      <c r="P205" s="7">
        <v>39</v>
      </c>
      <c r="Q205" s="7">
        <v>6</v>
      </c>
      <c r="R205" s="7">
        <v>2</v>
      </c>
      <c r="S205" s="7">
        <v>1</v>
      </c>
      <c r="T205" s="7">
        <v>26</v>
      </c>
      <c r="U205" s="7">
        <v>0</v>
      </c>
      <c r="V205" s="7">
        <v>0</v>
      </c>
      <c r="W205" s="7">
        <v>1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7.6923076899999998E-2</v>
      </c>
      <c r="AJ205" s="7">
        <v>0.2307692308</v>
      </c>
      <c r="AK205" s="7">
        <v>0.25641025639999998</v>
      </c>
      <c r="AL205" s="7">
        <v>7.6923076899999998E-2</v>
      </c>
      <c r="AM205" s="7">
        <v>0.1025641026</v>
      </c>
      <c r="AN205" s="7">
        <v>0.1538461538</v>
      </c>
      <c r="AO205" s="7">
        <v>0.3076923077</v>
      </c>
      <c r="AP205" s="7">
        <v>0.2307692308</v>
      </c>
      <c r="AQ205" s="7">
        <v>0</v>
      </c>
      <c r="AR205" s="7">
        <v>0</v>
      </c>
      <c r="AS205" s="7">
        <v>2.5641025599999999E-2</v>
      </c>
      <c r="AT205" s="7">
        <v>2.5641025599999999E-2</v>
      </c>
      <c r="AU205" s="7">
        <v>0</v>
      </c>
      <c r="AV205" s="7">
        <v>0</v>
      </c>
      <c r="AW205" s="7">
        <v>0.74358974359999996</v>
      </c>
      <c r="AX205" s="7">
        <v>0.9230769231</v>
      </c>
      <c r="AY205" s="7">
        <v>0.87179487180000004</v>
      </c>
      <c r="AZ205" s="7">
        <v>0.82051282049999996</v>
      </c>
      <c r="BA205" s="7">
        <v>0.6153846154</v>
      </c>
      <c r="BB205" s="7">
        <v>0.5384615385</v>
      </c>
      <c r="BC205" s="7">
        <v>3.7435897435999999</v>
      </c>
      <c r="BD205" s="7">
        <v>3.9230769231</v>
      </c>
      <c r="BE205" s="7">
        <v>3.8947368420999999</v>
      </c>
      <c r="BF205" s="7">
        <v>3.8421052632000001</v>
      </c>
      <c r="BG205" s="7">
        <v>3.5384615385</v>
      </c>
      <c r="BH205" s="7">
        <v>3.3076923077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2.5641025599999999E-2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0</v>
      </c>
      <c r="BX205" s="7">
        <v>2.5641025599999999E-2</v>
      </c>
      <c r="BY205" s="7">
        <v>5.1282051299999999E-2</v>
      </c>
      <c r="BZ205" s="7">
        <v>2.5641025599999999E-2</v>
      </c>
      <c r="CA205" s="7">
        <v>3.9487179487000001</v>
      </c>
      <c r="CB205" s="7">
        <v>3.8974358973999998</v>
      </c>
      <c r="CC205" s="7">
        <v>3.8157894737000002</v>
      </c>
      <c r="CD205" s="7">
        <v>3.8717948718000001</v>
      </c>
      <c r="CE205" s="7">
        <v>3.8974358973999998</v>
      </c>
      <c r="CF205" s="7">
        <v>3.7692307692</v>
      </c>
      <c r="CG205" s="7">
        <v>3.7179487179000001</v>
      </c>
      <c r="CH205" s="7">
        <v>3.7105263158000001</v>
      </c>
      <c r="CI205" s="7">
        <v>3.7948717949000002</v>
      </c>
      <c r="CJ205" s="7">
        <v>5.1282051299999999E-2</v>
      </c>
      <c r="CK205" s="7">
        <v>0.1025641026</v>
      </c>
      <c r="CL205" s="7">
        <v>0.17948717950000001</v>
      </c>
      <c r="CM205" s="7">
        <v>0.12820512819999999</v>
      </c>
      <c r="CN205" s="7">
        <v>0.1025641026</v>
      </c>
      <c r="CO205" s="7">
        <v>0.2307692308</v>
      </c>
      <c r="CP205" s="7">
        <v>0.2307692308</v>
      </c>
      <c r="CQ205" s="7">
        <v>0.1025641026</v>
      </c>
      <c r="CR205" s="7">
        <v>0.1538461538</v>
      </c>
      <c r="CS205" s="7">
        <v>0</v>
      </c>
      <c r="CT205" s="7">
        <v>0</v>
      </c>
      <c r="CU205" s="7">
        <v>2.5641025599999999E-2</v>
      </c>
      <c r="CV205" s="7">
        <v>0</v>
      </c>
      <c r="CW205" s="7">
        <v>0</v>
      </c>
      <c r="CX205" s="7">
        <v>0</v>
      </c>
      <c r="CY205" s="7">
        <v>0</v>
      </c>
      <c r="CZ205" s="7">
        <v>2.5641025599999999E-2</v>
      </c>
      <c r="DA205" s="7">
        <v>0</v>
      </c>
      <c r="DB205" s="7">
        <v>0.94871794870000004</v>
      </c>
      <c r="DC205" s="7">
        <v>0.89743589739999996</v>
      </c>
      <c r="DD205" s="7">
        <v>0.79487179490000004</v>
      </c>
      <c r="DE205" s="7">
        <v>0.87179487180000004</v>
      </c>
      <c r="DF205" s="7">
        <v>0.89743589739999996</v>
      </c>
      <c r="DG205" s="7">
        <v>0.7692307692</v>
      </c>
      <c r="DH205" s="7">
        <v>0.74358974359999996</v>
      </c>
      <c r="DI205" s="7">
        <v>0.79487179490000004</v>
      </c>
      <c r="DJ205" s="7">
        <v>0.82051282049999996</v>
      </c>
      <c r="DK205" s="7">
        <v>0.12820512819999999</v>
      </c>
      <c r="DL205" s="7">
        <v>0</v>
      </c>
      <c r="DM205" s="7">
        <v>0</v>
      </c>
      <c r="DN205" s="7">
        <v>0</v>
      </c>
      <c r="DO205" s="7">
        <v>0</v>
      </c>
      <c r="DP205" s="7">
        <v>0</v>
      </c>
      <c r="DQ205" s="7">
        <v>5.1282051299999999E-2</v>
      </c>
      <c r="DR205" s="7">
        <v>0</v>
      </c>
      <c r="DS205" s="7">
        <v>0</v>
      </c>
      <c r="DT205" s="7">
        <v>0.1025641026</v>
      </c>
      <c r="DU205" s="7">
        <v>5.1282051299999999E-2</v>
      </c>
      <c r="DV205" s="7">
        <v>0</v>
      </c>
      <c r="DW205" s="7">
        <v>0</v>
      </c>
      <c r="DX205" s="7">
        <v>0</v>
      </c>
      <c r="DY205" s="7">
        <v>5.1282051299999999E-2</v>
      </c>
      <c r="DZ205" s="7">
        <v>5.1282051299999999E-2</v>
      </c>
      <c r="EA205" s="7">
        <v>2.5641025599999999E-2</v>
      </c>
      <c r="EB205" s="7">
        <v>0</v>
      </c>
      <c r="EC205" s="7">
        <v>0.28205128210000002</v>
      </c>
      <c r="ED205" s="7">
        <v>0.1538461538</v>
      </c>
      <c r="EE205" s="7">
        <v>0.12820512819999999</v>
      </c>
      <c r="EF205" s="7">
        <v>0.17948717950000001</v>
      </c>
      <c r="EG205" s="7">
        <v>0.1025641026</v>
      </c>
      <c r="EH205" s="7">
        <v>0.3076923077</v>
      </c>
      <c r="EI205" s="7">
        <v>0.3076923077</v>
      </c>
      <c r="EJ205" s="7">
        <v>0.1025641026</v>
      </c>
      <c r="EK205" s="7">
        <v>0.3846153846</v>
      </c>
      <c r="EL205" s="7">
        <v>0.4615384615</v>
      </c>
      <c r="EM205" s="7">
        <v>0.79487179490000004</v>
      </c>
      <c r="EN205" s="7">
        <v>0.87179487180000004</v>
      </c>
      <c r="EO205" s="7">
        <v>0.82051282049999996</v>
      </c>
      <c r="EP205" s="7">
        <v>0.89743589739999996</v>
      </c>
      <c r="EQ205" s="7">
        <v>0.64102564100000003</v>
      </c>
      <c r="ER205" s="7">
        <v>0.5384615385</v>
      </c>
      <c r="ES205" s="7">
        <v>0.8461538462</v>
      </c>
      <c r="ET205" s="7">
        <v>0.58974358969999996</v>
      </c>
      <c r="EU205" s="7">
        <v>2.5641025599999999E-2</v>
      </c>
      <c r="EV205" s="7">
        <v>0</v>
      </c>
      <c r="EW205" s="7">
        <v>0</v>
      </c>
      <c r="EX205" s="7">
        <v>0</v>
      </c>
      <c r="EY205" s="7">
        <v>0</v>
      </c>
      <c r="EZ205" s="7">
        <v>0</v>
      </c>
      <c r="FA205" s="7">
        <v>5.1282051299999999E-2</v>
      </c>
      <c r="FB205" s="7">
        <v>2.5641025599999999E-2</v>
      </c>
      <c r="FC205" s="7">
        <v>2.5641025599999999E-2</v>
      </c>
      <c r="FD205" s="7">
        <v>3.1052631579000001</v>
      </c>
      <c r="FE205" s="7">
        <v>3.7435897435999999</v>
      </c>
      <c r="FF205" s="7">
        <v>3.8717948718000001</v>
      </c>
      <c r="FG205" s="7">
        <v>3.8205128204999999</v>
      </c>
      <c r="FH205" s="7">
        <v>3.8974358973999998</v>
      </c>
      <c r="FI205" s="7">
        <v>3.5897435896999998</v>
      </c>
      <c r="FJ205" s="7">
        <v>3.4054054053999998</v>
      </c>
      <c r="FK205" s="7">
        <v>3.8421052632000001</v>
      </c>
      <c r="FL205" s="7">
        <v>3.6052631579000001</v>
      </c>
      <c r="FM205" s="7">
        <v>0</v>
      </c>
      <c r="FN205" s="7">
        <v>0</v>
      </c>
      <c r="FO205" s="7">
        <v>0</v>
      </c>
      <c r="FP205" s="7">
        <v>0</v>
      </c>
      <c r="FQ205" s="7">
        <v>7.6923076899999998E-2</v>
      </c>
      <c r="FR205" s="7">
        <v>2.5641025599999999E-2</v>
      </c>
      <c r="FS205" s="7">
        <v>2.5641025599999999E-2</v>
      </c>
      <c r="FT205" s="7">
        <v>0.1538461538</v>
      </c>
      <c r="FU205" s="7">
        <v>0.12820512819999999</v>
      </c>
      <c r="FV205" s="7">
        <v>0.48717948719999998</v>
      </c>
      <c r="FW205" s="7">
        <v>0.1025641026</v>
      </c>
      <c r="FX205" s="7">
        <v>0.5384615385</v>
      </c>
      <c r="FY205" s="7">
        <v>0.6153846154</v>
      </c>
      <c r="FZ205" s="7">
        <v>0.3846153846</v>
      </c>
      <c r="GA205" s="7">
        <v>0.2307692308</v>
      </c>
      <c r="GB205" s="7">
        <v>0.17948717950000001</v>
      </c>
      <c r="GC205" s="7">
        <v>0.28205128210000002</v>
      </c>
      <c r="GD205" s="7">
        <v>5.1282051299999999E-2</v>
      </c>
      <c r="GE205" s="7">
        <v>5.1282051299999999E-2</v>
      </c>
      <c r="GF205" s="7">
        <v>0.1538461538</v>
      </c>
      <c r="GG205" s="7">
        <v>7.6923076899999998E-2</v>
      </c>
      <c r="GH205" s="7">
        <v>0</v>
      </c>
      <c r="GI205" s="7">
        <v>0.1025641026</v>
      </c>
      <c r="GJ205" s="7">
        <v>0.1025641026</v>
      </c>
      <c r="GK205" s="7">
        <v>0.1538461538</v>
      </c>
      <c r="GL205" s="7">
        <v>7.6923076899999998E-2</v>
      </c>
      <c r="GM205" s="7">
        <v>0</v>
      </c>
      <c r="GN205" s="7">
        <v>0</v>
      </c>
      <c r="GO205" s="7">
        <v>0</v>
      </c>
      <c r="GP205" s="7">
        <v>0.1025641026</v>
      </c>
      <c r="GQ205" s="7">
        <v>7.6923076899999998E-2</v>
      </c>
      <c r="GR205" s="7">
        <v>0</v>
      </c>
      <c r="GS205" s="7">
        <v>0.1538461538</v>
      </c>
      <c r="GT205" s="7">
        <v>0.2307692308</v>
      </c>
      <c r="GU205" s="7">
        <v>0.20512820509999999</v>
      </c>
      <c r="GV205" s="7">
        <v>0.33333333329999998</v>
      </c>
      <c r="GW205" s="7">
        <v>0.3846153846</v>
      </c>
      <c r="GX205" s="7">
        <v>0.25641025639999998</v>
      </c>
      <c r="GY205" s="7">
        <v>0.71794871790000003</v>
      </c>
      <c r="GZ205" s="7">
        <v>0.64102564100000003</v>
      </c>
      <c r="HA205" s="7">
        <v>0.58974358969999996</v>
      </c>
      <c r="HB205" s="7">
        <v>0.4615384615</v>
      </c>
      <c r="HC205" s="7">
        <v>0.43589743590000002</v>
      </c>
      <c r="HD205" s="7">
        <v>0.64102564100000003</v>
      </c>
      <c r="HE205" s="7">
        <v>7.6923076899999998E-2</v>
      </c>
      <c r="HF205" s="7">
        <v>0.1025641026</v>
      </c>
      <c r="HG205" s="7">
        <v>0.12820512819999999</v>
      </c>
      <c r="HH205" s="7">
        <v>7.6923076899999998E-2</v>
      </c>
      <c r="HI205" s="7">
        <v>5.1282051299999999E-2</v>
      </c>
      <c r="HJ205" s="7">
        <v>5.1282051299999999E-2</v>
      </c>
      <c r="HK205" s="7">
        <v>2.5641025599999999E-2</v>
      </c>
      <c r="HL205" s="7">
        <v>0</v>
      </c>
      <c r="HM205" s="7">
        <v>2.5641025599999999E-2</v>
      </c>
      <c r="HN205" s="7">
        <v>0</v>
      </c>
      <c r="HO205" s="7">
        <v>0</v>
      </c>
      <c r="HP205" s="7">
        <v>0</v>
      </c>
      <c r="HQ205" s="7">
        <v>2.5641025599999999E-2</v>
      </c>
      <c r="HR205" s="7">
        <v>2.5641025599999999E-2</v>
      </c>
      <c r="HS205" s="7">
        <v>5.1282051299999999E-2</v>
      </c>
      <c r="HT205" s="7">
        <v>2.5641025599999999E-2</v>
      </c>
      <c r="HU205" s="7">
        <v>5.1282051299999999E-2</v>
      </c>
      <c r="HV205" s="7">
        <v>5.1282051299999999E-2</v>
      </c>
      <c r="HW205" s="7">
        <v>0</v>
      </c>
      <c r="HX205" s="7">
        <v>0</v>
      </c>
      <c r="HY205" s="7">
        <v>0</v>
      </c>
      <c r="HZ205" s="7">
        <v>5.1282051299999999E-2</v>
      </c>
      <c r="IA205" s="7">
        <v>0.12820512819999999</v>
      </c>
      <c r="IB205" s="7">
        <v>2.5641025599999999E-2</v>
      </c>
      <c r="IC205" s="7">
        <v>0.17948717950000001</v>
      </c>
      <c r="ID205" s="7">
        <v>0.1025641026</v>
      </c>
      <c r="IE205" s="7">
        <v>0.33333333329999998</v>
      </c>
      <c r="IF205" s="7">
        <v>0.25641025639999998</v>
      </c>
      <c r="IG205" s="7">
        <v>0.28205128210000002</v>
      </c>
      <c r="IH205" s="7">
        <v>0.4615384615</v>
      </c>
      <c r="II205" s="7">
        <v>0.5384615385</v>
      </c>
      <c r="IJ205" s="7">
        <v>0.71794871790000003</v>
      </c>
      <c r="IK205" s="7">
        <v>0.48717948719999998</v>
      </c>
      <c r="IL205" s="7">
        <v>0.35897435900000002</v>
      </c>
      <c r="IM205" s="7">
        <v>0</v>
      </c>
      <c r="IN205" s="7">
        <v>0</v>
      </c>
      <c r="IO205" s="7">
        <v>5.1282051299999999E-2</v>
      </c>
      <c r="IP205" s="7">
        <v>2.5641025599999999E-2</v>
      </c>
      <c r="IQ205" s="7">
        <v>3.4102564103000002</v>
      </c>
      <c r="IR205" s="7">
        <v>3.6923076923</v>
      </c>
      <c r="IS205" s="7">
        <v>3.3243243243</v>
      </c>
      <c r="IT205" s="7">
        <v>3.1578947367999999</v>
      </c>
      <c r="IU205" s="7" t="s">
        <v>1146</v>
      </c>
      <c r="IW205" s="7">
        <v>39</v>
      </c>
      <c r="IX205" s="7">
        <v>67</v>
      </c>
      <c r="IY205" s="7">
        <v>277</v>
      </c>
    </row>
    <row r="206" spans="1:259" x14ac:dyDescent="0.25">
      <c r="A206" s="7">
        <v>609779</v>
      </c>
      <c r="B206" s="7" t="s">
        <v>73</v>
      </c>
      <c r="D206" s="7" t="s">
        <v>68</v>
      </c>
      <c r="E206" s="7" t="s">
        <v>53</v>
      </c>
      <c r="M206" s="7" t="s">
        <v>46</v>
      </c>
      <c r="N206" s="7">
        <v>18.144329896999999</v>
      </c>
      <c r="O206" s="7">
        <v>152</v>
      </c>
      <c r="P206" s="7">
        <v>152</v>
      </c>
      <c r="Q206" s="7">
        <v>16</v>
      </c>
      <c r="R206" s="7">
        <v>30</v>
      </c>
      <c r="S206" s="7">
        <v>29</v>
      </c>
      <c r="T206" s="7">
        <v>64</v>
      </c>
      <c r="U206" s="7">
        <v>0</v>
      </c>
      <c r="V206" s="7">
        <v>0</v>
      </c>
      <c r="W206" s="7">
        <v>7</v>
      </c>
      <c r="X206" s="7">
        <v>1</v>
      </c>
      <c r="Y206" s="7">
        <v>6.5789474000000001E-3</v>
      </c>
      <c r="Z206" s="7">
        <v>6.5789474000000001E-3</v>
      </c>
      <c r="AA206" s="7">
        <v>0</v>
      </c>
      <c r="AB206" s="7">
        <v>1.3157894700000001E-2</v>
      </c>
      <c r="AC206" s="7">
        <v>2.6315789499999999E-2</v>
      </c>
      <c r="AD206" s="7">
        <v>5.9210526300000003E-2</v>
      </c>
      <c r="AE206" s="7">
        <v>5.9210526300000003E-2</v>
      </c>
      <c r="AF206" s="7">
        <v>3.9473684199999998E-2</v>
      </c>
      <c r="AG206" s="7">
        <v>5.2631578900000003E-2</v>
      </c>
      <c r="AH206" s="7">
        <v>1.3157894700000001E-2</v>
      </c>
      <c r="AI206" s="7">
        <v>0.125</v>
      </c>
      <c r="AJ206" s="7">
        <v>0.14473684210000001</v>
      </c>
      <c r="AK206" s="7">
        <v>0.41447368420000003</v>
      </c>
      <c r="AL206" s="7">
        <v>0.32236842110000002</v>
      </c>
      <c r="AM206" s="7">
        <v>0.42763157889999998</v>
      </c>
      <c r="AN206" s="7">
        <v>0.2105263158</v>
      </c>
      <c r="AO206" s="7">
        <v>0.30263157889999998</v>
      </c>
      <c r="AP206" s="7">
        <v>0.27631578950000002</v>
      </c>
      <c r="AQ206" s="7">
        <v>1.3157894700000001E-2</v>
      </c>
      <c r="AR206" s="7">
        <v>1.3157894700000001E-2</v>
      </c>
      <c r="AS206" s="7">
        <v>1.9736842099999999E-2</v>
      </c>
      <c r="AT206" s="7">
        <v>6.5789474000000001E-3</v>
      </c>
      <c r="AU206" s="7">
        <v>2.6315789499999999E-2</v>
      </c>
      <c r="AV206" s="7">
        <v>2.6315789499999999E-2</v>
      </c>
      <c r="AW206" s="7">
        <v>0.50657894739999998</v>
      </c>
      <c r="AX206" s="7">
        <v>0.61842105260000002</v>
      </c>
      <c r="AY206" s="7">
        <v>0.5</v>
      </c>
      <c r="AZ206" s="7">
        <v>0.75657894739999998</v>
      </c>
      <c r="BA206" s="7">
        <v>0.51973684210000004</v>
      </c>
      <c r="BB206" s="7">
        <v>0.49342105260000002</v>
      </c>
      <c r="BC206" s="7">
        <v>3.44</v>
      </c>
      <c r="BD206" s="7">
        <v>3.5733333332999999</v>
      </c>
      <c r="BE206" s="7">
        <v>3.4563758389000001</v>
      </c>
      <c r="BF206" s="7">
        <v>3.7218543045999999</v>
      </c>
      <c r="BG206" s="7">
        <v>3.3513513514</v>
      </c>
      <c r="BH206" s="7">
        <v>3.2364864865</v>
      </c>
      <c r="BI206" s="7">
        <v>0</v>
      </c>
      <c r="BJ206" s="7">
        <v>0</v>
      </c>
      <c r="BK206" s="7">
        <v>0</v>
      </c>
      <c r="BL206" s="7">
        <v>0</v>
      </c>
      <c r="BM206" s="7">
        <v>0</v>
      </c>
      <c r="BN206" s="7">
        <v>6.5789474000000001E-3</v>
      </c>
      <c r="BO206" s="7">
        <v>5.2631578900000003E-2</v>
      </c>
      <c r="BP206" s="7">
        <v>5.2631578900000003E-2</v>
      </c>
      <c r="BQ206" s="7">
        <v>1.3157894700000001E-2</v>
      </c>
      <c r="BR206" s="7">
        <v>6.5789474000000001E-3</v>
      </c>
      <c r="BS206" s="7">
        <v>1.3157894700000001E-2</v>
      </c>
      <c r="BT206" s="7">
        <v>1.3157894700000001E-2</v>
      </c>
      <c r="BU206" s="7">
        <v>3.2894736799999998E-2</v>
      </c>
      <c r="BV206" s="7">
        <v>1.9736842099999999E-2</v>
      </c>
      <c r="BW206" s="7">
        <v>1.3157894700000001E-2</v>
      </c>
      <c r="BX206" s="7">
        <v>3.2894736799999998E-2</v>
      </c>
      <c r="BY206" s="7">
        <v>0.13157894740000001</v>
      </c>
      <c r="BZ206" s="7">
        <v>9.2105263199999995E-2</v>
      </c>
      <c r="CA206" s="7">
        <v>3.8552631579000001</v>
      </c>
      <c r="CB206" s="7">
        <v>3.7748344371</v>
      </c>
      <c r="CC206" s="7">
        <v>3.7368421053</v>
      </c>
      <c r="CD206" s="7">
        <v>3.7748344371</v>
      </c>
      <c r="CE206" s="7">
        <v>3.7368421053</v>
      </c>
      <c r="CF206" s="7">
        <v>3.6887417219</v>
      </c>
      <c r="CG206" s="7">
        <v>3.5099337747999999</v>
      </c>
      <c r="CH206" s="7">
        <v>3.3733333333000002</v>
      </c>
      <c r="CI206" s="7">
        <v>3.4934210526</v>
      </c>
      <c r="CJ206" s="7">
        <v>0.13157894740000001</v>
      </c>
      <c r="CK206" s="7">
        <v>0.1973684211</v>
      </c>
      <c r="CL206" s="7">
        <v>0.23684210529999999</v>
      </c>
      <c r="CM206" s="7">
        <v>0.15789473679999999</v>
      </c>
      <c r="CN206" s="7">
        <v>0.22368421050000001</v>
      </c>
      <c r="CO206" s="7">
        <v>0.26315789470000001</v>
      </c>
      <c r="CP206" s="7">
        <v>0.26315789470000001</v>
      </c>
      <c r="CQ206" s="7">
        <v>0.1973684211</v>
      </c>
      <c r="CR206" s="7">
        <v>0.28289473679999999</v>
      </c>
      <c r="CS206" s="7">
        <v>0</v>
      </c>
      <c r="CT206" s="7">
        <v>6.5789474000000001E-3</v>
      </c>
      <c r="CU206" s="7">
        <v>0</v>
      </c>
      <c r="CV206" s="7">
        <v>6.5789474000000001E-3</v>
      </c>
      <c r="CW206" s="7">
        <v>0</v>
      </c>
      <c r="CX206" s="7">
        <v>6.5789474000000001E-3</v>
      </c>
      <c r="CY206" s="7">
        <v>6.5789474000000001E-3</v>
      </c>
      <c r="CZ206" s="7">
        <v>1.3157894700000001E-2</v>
      </c>
      <c r="DA206" s="7">
        <v>0</v>
      </c>
      <c r="DB206" s="7">
        <v>0.86184210530000005</v>
      </c>
      <c r="DC206" s="7">
        <v>0.78289473679999999</v>
      </c>
      <c r="DD206" s="7">
        <v>0.75</v>
      </c>
      <c r="DE206" s="7">
        <v>0.80263157890000003</v>
      </c>
      <c r="DF206" s="7">
        <v>0.75657894739999998</v>
      </c>
      <c r="DG206" s="7">
        <v>0.71052631580000003</v>
      </c>
      <c r="DH206" s="7">
        <v>0.64473684210000004</v>
      </c>
      <c r="DI206" s="7">
        <v>0.60526315789999996</v>
      </c>
      <c r="DJ206" s="7">
        <v>0.61184210530000005</v>
      </c>
      <c r="DK206" s="7">
        <v>0.11184210529999999</v>
      </c>
      <c r="DL206" s="7">
        <v>0</v>
      </c>
      <c r="DM206" s="7">
        <v>0</v>
      </c>
      <c r="DN206" s="7">
        <v>0</v>
      </c>
      <c r="DO206" s="7">
        <v>0</v>
      </c>
      <c r="DP206" s="7">
        <v>6.5789474000000001E-3</v>
      </c>
      <c r="DQ206" s="7">
        <v>6.5789473700000003E-2</v>
      </c>
      <c r="DR206" s="7">
        <v>0</v>
      </c>
      <c r="DS206" s="7">
        <v>0</v>
      </c>
      <c r="DT206" s="7">
        <v>0.13815789470000001</v>
      </c>
      <c r="DU206" s="7">
        <v>6.5789474000000001E-3</v>
      </c>
      <c r="DV206" s="7">
        <v>1.3157894700000001E-2</v>
      </c>
      <c r="DW206" s="7">
        <v>3.9473684199999998E-2</v>
      </c>
      <c r="DX206" s="7">
        <v>1.3157894700000001E-2</v>
      </c>
      <c r="DY206" s="7">
        <v>5.9210526300000003E-2</v>
      </c>
      <c r="DZ206" s="7">
        <v>0.13157894740000001</v>
      </c>
      <c r="EA206" s="7">
        <v>2.6315789499999999E-2</v>
      </c>
      <c r="EB206" s="7">
        <v>1.9736842099999999E-2</v>
      </c>
      <c r="EC206" s="7">
        <v>0.32236842110000002</v>
      </c>
      <c r="ED206" s="7">
        <v>0.26315789470000001</v>
      </c>
      <c r="EE206" s="7">
        <v>0.21710526320000001</v>
      </c>
      <c r="EF206" s="7">
        <v>0.25657894739999998</v>
      </c>
      <c r="EG206" s="7">
        <v>0.28289473679999999</v>
      </c>
      <c r="EH206" s="7">
        <v>0.2960526316</v>
      </c>
      <c r="EI206" s="7">
        <v>0.31578947369999999</v>
      </c>
      <c r="EJ206" s="7">
        <v>0.33552631579999997</v>
      </c>
      <c r="EK206" s="7">
        <v>0.36842105260000002</v>
      </c>
      <c r="EL206" s="7">
        <v>0.36184210529999999</v>
      </c>
      <c r="EM206" s="7">
        <v>0.71052631580000003</v>
      </c>
      <c r="EN206" s="7">
        <v>0.75657894739999998</v>
      </c>
      <c r="EO206" s="7">
        <v>0.68421052630000001</v>
      </c>
      <c r="EP206" s="7">
        <v>0.67763157890000003</v>
      </c>
      <c r="EQ206" s="7">
        <v>0.59210526320000001</v>
      </c>
      <c r="ER206" s="7">
        <v>0.44078947369999999</v>
      </c>
      <c r="ES206" s="7">
        <v>0.61184210530000005</v>
      </c>
      <c r="ET206" s="7">
        <v>0.59210526320000001</v>
      </c>
      <c r="EU206" s="7">
        <v>6.5789473700000003E-2</v>
      </c>
      <c r="EV206" s="7">
        <v>1.9736842099999999E-2</v>
      </c>
      <c r="EW206" s="7">
        <v>1.3157894700000001E-2</v>
      </c>
      <c r="EX206" s="7">
        <v>1.9736842099999999E-2</v>
      </c>
      <c r="EY206" s="7">
        <v>2.6315789499999999E-2</v>
      </c>
      <c r="EZ206" s="7">
        <v>4.6052631599999998E-2</v>
      </c>
      <c r="FA206" s="7">
        <v>4.6052631599999998E-2</v>
      </c>
      <c r="FB206" s="7">
        <v>2.6315789499999999E-2</v>
      </c>
      <c r="FC206" s="7">
        <v>1.9736842099999999E-2</v>
      </c>
      <c r="FD206" s="7">
        <v>3</v>
      </c>
      <c r="FE206" s="7">
        <v>3.7181208053999999</v>
      </c>
      <c r="FF206" s="7">
        <v>3.7533333333000001</v>
      </c>
      <c r="FG206" s="7">
        <v>3.6577181207999998</v>
      </c>
      <c r="FH206" s="7">
        <v>3.6824324324000002</v>
      </c>
      <c r="FI206" s="7">
        <v>3.5448275861999998</v>
      </c>
      <c r="FJ206" s="7">
        <v>3.1862068965999999</v>
      </c>
      <c r="FK206" s="7">
        <v>3.6013513514</v>
      </c>
      <c r="FL206" s="7">
        <v>3.5838926174000001</v>
      </c>
      <c r="FM206" s="7">
        <v>0</v>
      </c>
      <c r="FN206" s="7">
        <v>0</v>
      </c>
      <c r="FO206" s="7">
        <v>0</v>
      </c>
      <c r="FP206" s="7">
        <v>6.5789474000000001E-3</v>
      </c>
      <c r="FQ206" s="7">
        <v>1.9736842099999999E-2</v>
      </c>
      <c r="FR206" s="7">
        <v>1.3157894700000001E-2</v>
      </c>
      <c r="FS206" s="7">
        <v>3.9473684199999998E-2</v>
      </c>
      <c r="FT206" s="7">
        <v>6.5789473700000003E-2</v>
      </c>
      <c r="FU206" s="7">
        <v>0.2039473684</v>
      </c>
      <c r="FV206" s="7">
        <v>0.61184210530000005</v>
      </c>
      <c r="FW206" s="7">
        <v>3.9473684199999998E-2</v>
      </c>
      <c r="FX206" s="7">
        <v>0.34868421049999998</v>
      </c>
      <c r="FY206" s="7">
        <v>0.54605263159999995</v>
      </c>
      <c r="FZ206" s="7">
        <v>0.22368421050000001</v>
      </c>
      <c r="GA206" s="7">
        <v>0.1776315789</v>
      </c>
      <c r="GB206" s="7">
        <v>9.8684210499999994E-2</v>
      </c>
      <c r="GC206" s="7">
        <v>0.23026315789999999</v>
      </c>
      <c r="GD206" s="7">
        <v>0.13815789470000001</v>
      </c>
      <c r="GE206" s="7">
        <v>3.2894736799999998E-2</v>
      </c>
      <c r="GF206" s="7">
        <v>0.1973684211</v>
      </c>
      <c r="GG206" s="7">
        <v>0.14473684210000001</v>
      </c>
      <c r="GH206" s="7">
        <v>7.8947368399999995E-2</v>
      </c>
      <c r="GI206" s="7">
        <v>0.19078947369999999</v>
      </c>
      <c r="GJ206" s="7">
        <v>0.19078947369999999</v>
      </c>
      <c r="GK206" s="7">
        <v>0.24342105259999999</v>
      </c>
      <c r="GL206" s="7">
        <v>0.15789473679999999</v>
      </c>
      <c r="GM206" s="7">
        <v>0</v>
      </c>
      <c r="GN206" s="7">
        <v>0</v>
      </c>
      <c r="GO206" s="7">
        <v>1.3157894700000001E-2</v>
      </c>
      <c r="GP206" s="7">
        <v>1.9736842099999999E-2</v>
      </c>
      <c r="GQ206" s="7">
        <v>8.5526315800000002E-2</v>
      </c>
      <c r="GR206" s="7">
        <v>1.9736842099999999E-2</v>
      </c>
      <c r="GS206" s="7">
        <v>0.32236842110000002</v>
      </c>
      <c r="GT206" s="7">
        <v>0.36184210529999999</v>
      </c>
      <c r="GU206" s="7">
        <v>0.34210526320000001</v>
      </c>
      <c r="GV206" s="7">
        <v>0.28947368420000003</v>
      </c>
      <c r="GW206" s="7">
        <v>0.39473684209999998</v>
      </c>
      <c r="GX206" s="7">
        <v>0.36184210529999999</v>
      </c>
      <c r="GY206" s="7">
        <v>0.58552631580000003</v>
      </c>
      <c r="GZ206" s="7">
        <v>0.53947368419999997</v>
      </c>
      <c r="HA206" s="7">
        <v>0.54605263159999995</v>
      </c>
      <c r="HB206" s="7">
        <v>0.59868421049999998</v>
      </c>
      <c r="HC206" s="7">
        <v>0.375</v>
      </c>
      <c r="HD206" s="7">
        <v>0.56578947369999999</v>
      </c>
      <c r="HE206" s="7">
        <v>3.2894736799999998E-2</v>
      </c>
      <c r="HF206" s="7">
        <v>3.9473684199999998E-2</v>
      </c>
      <c r="HG206" s="7">
        <v>4.6052631599999998E-2</v>
      </c>
      <c r="HH206" s="7">
        <v>3.2894736799999998E-2</v>
      </c>
      <c r="HI206" s="7">
        <v>5.2631578900000003E-2</v>
      </c>
      <c r="HJ206" s="7">
        <v>6.5789474000000001E-3</v>
      </c>
      <c r="HK206" s="7">
        <v>2.6315789499999999E-2</v>
      </c>
      <c r="HL206" s="7">
        <v>1.9736842099999999E-2</v>
      </c>
      <c r="HM206" s="7">
        <v>1.9736842099999999E-2</v>
      </c>
      <c r="HN206" s="7">
        <v>1.9736842099999999E-2</v>
      </c>
      <c r="HO206" s="7">
        <v>3.9473684199999998E-2</v>
      </c>
      <c r="HP206" s="7">
        <v>1.3157894700000001E-2</v>
      </c>
      <c r="HQ206" s="7">
        <v>3.2894736799999998E-2</v>
      </c>
      <c r="HR206" s="7">
        <v>3.9473684199999998E-2</v>
      </c>
      <c r="HS206" s="7">
        <v>3.2894736799999998E-2</v>
      </c>
      <c r="HT206" s="7">
        <v>3.9473684199999998E-2</v>
      </c>
      <c r="HU206" s="7">
        <v>5.2631578900000003E-2</v>
      </c>
      <c r="HV206" s="7">
        <v>3.2894736799999998E-2</v>
      </c>
      <c r="HW206" s="7">
        <v>1.3157894700000001E-2</v>
      </c>
      <c r="HX206" s="7">
        <v>0</v>
      </c>
      <c r="HY206" s="7">
        <v>2.6315789499999999E-2</v>
      </c>
      <c r="HZ206" s="7">
        <v>2.6315789499999999E-2</v>
      </c>
      <c r="IA206" s="7">
        <v>4.6052631599999998E-2</v>
      </c>
      <c r="IB206" s="7">
        <v>5.2631578900000003E-2</v>
      </c>
      <c r="IC206" s="7">
        <v>0.11184210529999999</v>
      </c>
      <c r="ID206" s="7">
        <v>0.1973684211</v>
      </c>
      <c r="IE206" s="7">
        <v>0.42763157889999998</v>
      </c>
      <c r="IF206" s="7">
        <v>0.32236842110000002</v>
      </c>
      <c r="IG206" s="7">
        <v>0.30921052630000001</v>
      </c>
      <c r="IH206" s="7">
        <v>0.3289473684</v>
      </c>
      <c r="II206" s="7">
        <v>0.43421052630000001</v>
      </c>
      <c r="IJ206" s="7">
        <v>0.57894736840000005</v>
      </c>
      <c r="IK206" s="7">
        <v>0.50657894739999998</v>
      </c>
      <c r="IL206" s="7">
        <v>0.38815789470000001</v>
      </c>
      <c r="IM206" s="7">
        <v>7.8947368399999995E-2</v>
      </c>
      <c r="IN206" s="7">
        <v>4.6052631599999998E-2</v>
      </c>
      <c r="IO206" s="7">
        <v>4.6052631599999998E-2</v>
      </c>
      <c r="IP206" s="7">
        <v>5.9210526300000003E-2</v>
      </c>
      <c r="IQ206" s="7">
        <v>3.3928571429000001</v>
      </c>
      <c r="IR206" s="7">
        <v>3.5517241379</v>
      </c>
      <c r="IS206" s="7">
        <v>3.3586206896999999</v>
      </c>
      <c r="IT206" s="7">
        <v>3.1468531468999998</v>
      </c>
      <c r="IU206" s="7" t="s">
        <v>1147</v>
      </c>
      <c r="IW206" s="7">
        <v>152</v>
      </c>
      <c r="IX206" s="7">
        <v>264</v>
      </c>
      <c r="IY206" s="7">
        <v>1455</v>
      </c>
    </row>
    <row r="207" spans="1:259" x14ac:dyDescent="0.25">
      <c r="A207" s="7">
        <v>609780</v>
      </c>
      <c r="B207" s="7" t="s">
        <v>426</v>
      </c>
      <c r="D207" s="7" t="s">
        <v>55</v>
      </c>
      <c r="E207" s="7" t="s">
        <v>53</v>
      </c>
      <c r="M207" s="7" t="s">
        <v>50</v>
      </c>
      <c r="IU207" s="7" t="s">
        <v>1148</v>
      </c>
      <c r="IY207" s="7">
        <v>823</v>
      </c>
    </row>
    <row r="208" spans="1:259" x14ac:dyDescent="0.25">
      <c r="A208" s="7">
        <v>609782</v>
      </c>
      <c r="B208" s="7" t="s">
        <v>82</v>
      </c>
      <c r="D208" s="7" t="s">
        <v>63</v>
      </c>
      <c r="E208" s="7" t="s">
        <v>53</v>
      </c>
      <c r="M208" s="7" t="s">
        <v>46</v>
      </c>
      <c r="N208" s="7">
        <v>12.116040956000001</v>
      </c>
      <c r="O208" s="7">
        <v>48</v>
      </c>
      <c r="P208" s="7">
        <v>48</v>
      </c>
      <c r="Q208" s="7">
        <v>33</v>
      </c>
      <c r="R208" s="7">
        <v>0</v>
      </c>
      <c r="S208" s="7">
        <v>3</v>
      </c>
      <c r="T208" s="7">
        <v>6</v>
      </c>
      <c r="U208" s="7">
        <v>0</v>
      </c>
      <c r="V208" s="7">
        <v>1</v>
      </c>
      <c r="W208" s="7">
        <v>2</v>
      </c>
      <c r="X208" s="7">
        <v>2</v>
      </c>
      <c r="Y208" s="7">
        <v>2.08333333E-2</v>
      </c>
      <c r="Z208" s="7">
        <v>0</v>
      </c>
      <c r="AA208" s="7">
        <v>0</v>
      </c>
      <c r="AB208" s="7">
        <v>2.08333333E-2</v>
      </c>
      <c r="AC208" s="7">
        <v>0</v>
      </c>
      <c r="AD208" s="7">
        <v>0</v>
      </c>
      <c r="AE208" s="7">
        <v>2.08333333E-2</v>
      </c>
      <c r="AF208" s="7">
        <v>2.08333333E-2</v>
      </c>
      <c r="AG208" s="7">
        <v>4.16666667E-2</v>
      </c>
      <c r="AH208" s="7">
        <v>0</v>
      </c>
      <c r="AI208" s="7">
        <v>6.25E-2</v>
      </c>
      <c r="AJ208" s="7">
        <v>0.14583333330000001</v>
      </c>
      <c r="AK208" s="7">
        <v>0.20833333330000001</v>
      </c>
      <c r="AL208" s="7">
        <v>0.1875</v>
      </c>
      <c r="AM208" s="7">
        <v>0.25</v>
      </c>
      <c r="AN208" s="7">
        <v>0.10416666669999999</v>
      </c>
      <c r="AO208" s="7">
        <v>0.41666666670000002</v>
      </c>
      <c r="AP208" s="7">
        <v>0.3125</v>
      </c>
      <c r="AQ208" s="7">
        <v>4.16666667E-2</v>
      </c>
      <c r="AR208" s="7">
        <v>4.16666667E-2</v>
      </c>
      <c r="AS208" s="7">
        <v>6.25E-2</v>
      </c>
      <c r="AT208" s="7">
        <v>8.3333333300000006E-2</v>
      </c>
      <c r="AU208" s="7">
        <v>4.16666667E-2</v>
      </c>
      <c r="AV208" s="7">
        <v>6.25E-2</v>
      </c>
      <c r="AW208" s="7">
        <v>0.70833333330000003</v>
      </c>
      <c r="AX208" s="7">
        <v>0.75</v>
      </c>
      <c r="AY208" s="7">
        <v>0.64583333330000003</v>
      </c>
      <c r="AZ208" s="7">
        <v>0.79166666669999997</v>
      </c>
      <c r="BA208" s="7">
        <v>0.47916666670000002</v>
      </c>
      <c r="BB208" s="7">
        <v>0.47916666670000002</v>
      </c>
      <c r="BC208" s="7">
        <v>3.6739130434999998</v>
      </c>
      <c r="BD208" s="7">
        <v>3.7608695652000002</v>
      </c>
      <c r="BE208" s="7">
        <v>3.6444444443999999</v>
      </c>
      <c r="BF208" s="7">
        <v>3.8181818181999998</v>
      </c>
      <c r="BG208" s="7">
        <v>3.4347826087</v>
      </c>
      <c r="BH208" s="7">
        <v>3.3555555556000001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2.08333333E-2</v>
      </c>
      <c r="BP208" s="7">
        <v>0.1875</v>
      </c>
      <c r="BQ208" s="7">
        <v>0.10416666669999999</v>
      </c>
      <c r="BR208" s="7">
        <v>0</v>
      </c>
      <c r="BS208" s="7">
        <v>2.08333333E-2</v>
      </c>
      <c r="BT208" s="7">
        <v>2.08333333E-2</v>
      </c>
      <c r="BU208" s="7">
        <v>2.08333333E-2</v>
      </c>
      <c r="BV208" s="7">
        <v>6.25E-2</v>
      </c>
      <c r="BW208" s="7">
        <v>8.3333333300000006E-2</v>
      </c>
      <c r="BX208" s="7">
        <v>0.20833333330000001</v>
      </c>
      <c r="BY208" s="7">
        <v>0.14583333330000001</v>
      </c>
      <c r="BZ208" s="7">
        <v>0.125</v>
      </c>
      <c r="CA208" s="7">
        <v>3.8666666667</v>
      </c>
      <c r="CB208" s="7">
        <v>3.8409090908999999</v>
      </c>
      <c r="CC208" s="7">
        <v>3.7777777777999999</v>
      </c>
      <c r="CD208" s="7">
        <v>3.8444444444000001</v>
      </c>
      <c r="CE208" s="7">
        <v>3.7333333333000001</v>
      </c>
      <c r="CF208" s="7">
        <v>3.6</v>
      </c>
      <c r="CG208" s="7">
        <v>3.2888888888999999</v>
      </c>
      <c r="CH208" s="7">
        <v>2.9772727272999999</v>
      </c>
      <c r="CI208" s="7">
        <v>3.2045454544999998</v>
      </c>
      <c r="CJ208" s="7">
        <v>0.125</v>
      </c>
      <c r="CK208" s="7">
        <v>0.10416666669999999</v>
      </c>
      <c r="CL208" s="7">
        <v>0.16666666669999999</v>
      </c>
      <c r="CM208" s="7">
        <v>0.10416666669999999</v>
      </c>
      <c r="CN208" s="7">
        <v>0.125</v>
      </c>
      <c r="CO208" s="7">
        <v>0.20833333330000001</v>
      </c>
      <c r="CP208" s="7">
        <v>0.1875</v>
      </c>
      <c r="CQ208" s="7">
        <v>8.3333333300000006E-2</v>
      </c>
      <c r="CR208" s="7">
        <v>0.16666666669999999</v>
      </c>
      <c r="CS208" s="7">
        <v>6.25E-2</v>
      </c>
      <c r="CT208" s="7">
        <v>8.3333333300000006E-2</v>
      </c>
      <c r="CU208" s="7">
        <v>6.25E-2</v>
      </c>
      <c r="CV208" s="7">
        <v>6.25E-2</v>
      </c>
      <c r="CW208" s="7">
        <v>6.25E-2</v>
      </c>
      <c r="CX208" s="7">
        <v>6.25E-2</v>
      </c>
      <c r="CY208" s="7">
        <v>6.25E-2</v>
      </c>
      <c r="CZ208" s="7">
        <v>8.3333333300000006E-2</v>
      </c>
      <c r="DA208" s="7">
        <v>8.3333333300000006E-2</v>
      </c>
      <c r="DB208" s="7">
        <v>0.8125</v>
      </c>
      <c r="DC208" s="7">
        <v>0.79166666669999997</v>
      </c>
      <c r="DD208" s="7">
        <v>0.75</v>
      </c>
      <c r="DE208" s="7">
        <v>0.8125</v>
      </c>
      <c r="DF208" s="7">
        <v>0.75</v>
      </c>
      <c r="DG208" s="7">
        <v>0.64583333330000003</v>
      </c>
      <c r="DH208" s="7">
        <v>0.52083333330000003</v>
      </c>
      <c r="DI208" s="7">
        <v>0.5</v>
      </c>
      <c r="DJ208" s="7">
        <v>0.52083333330000003</v>
      </c>
      <c r="DK208" s="7">
        <v>4.16666667E-2</v>
      </c>
      <c r="DL208" s="7">
        <v>0</v>
      </c>
      <c r="DM208" s="7">
        <v>0</v>
      </c>
      <c r="DN208" s="7">
        <v>2.08333333E-2</v>
      </c>
      <c r="DO208" s="7">
        <v>0</v>
      </c>
      <c r="DP208" s="7">
        <v>0</v>
      </c>
      <c r="DQ208" s="7">
        <v>2.08333333E-2</v>
      </c>
      <c r="DR208" s="7">
        <v>2.08333333E-2</v>
      </c>
      <c r="DS208" s="7">
        <v>0</v>
      </c>
      <c r="DT208" s="7">
        <v>0.25</v>
      </c>
      <c r="DU208" s="7">
        <v>4.16666667E-2</v>
      </c>
      <c r="DV208" s="7">
        <v>2.08333333E-2</v>
      </c>
      <c r="DW208" s="7">
        <v>4.16666667E-2</v>
      </c>
      <c r="DX208" s="7">
        <v>4.16666667E-2</v>
      </c>
      <c r="DY208" s="7">
        <v>0.125</v>
      </c>
      <c r="DZ208" s="7">
        <v>0.14583333330000001</v>
      </c>
      <c r="EA208" s="7">
        <v>0</v>
      </c>
      <c r="EB208" s="7">
        <v>4.16666667E-2</v>
      </c>
      <c r="EC208" s="7">
        <v>0.41666666670000002</v>
      </c>
      <c r="ED208" s="7">
        <v>0.16666666669999999</v>
      </c>
      <c r="EE208" s="7">
        <v>0.1875</v>
      </c>
      <c r="EF208" s="7">
        <v>0.1875</v>
      </c>
      <c r="EG208" s="7">
        <v>0.22916666669999999</v>
      </c>
      <c r="EH208" s="7">
        <v>0.29166666670000002</v>
      </c>
      <c r="EI208" s="7">
        <v>0.35416666670000002</v>
      </c>
      <c r="EJ208" s="7">
        <v>0.35416666670000002</v>
      </c>
      <c r="EK208" s="7">
        <v>0.375</v>
      </c>
      <c r="EL208" s="7">
        <v>0.27083333329999998</v>
      </c>
      <c r="EM208" s="7">
        <v>0.75</v>
      </c>
      <c r="EN208" s="7">
        <v>0.72916666669999997</v>
      </c>
      <c r="EO208" s="7">
        <v>0.70833333330000003</v>
      </c>
      <c r="EP208" s="7">
        <v>0.6875</v>
      </c>
      <c r="EQ208" s="7">
        <v>0.54166666669999997</v>
      </c>
      <c r="ER208" s="7">
        <v>0.375</v>
      </c>
      <c r="ES208" s="7">
        <v>0.5625</v>
      </c>
      <c r="ET208" s="7">
        <v>0.52083333330000003</v>
      </c>
      <c r="EU208" s="7">
        <v>2.08333333E-2</v>
      </c>
      <c r="EV208" s="7">
        <v>4.16666667E-2</v>
      </c>
      <c r="EW208" s="7">
        <v>6.25E-2</v>
      </c>
      <c r="EX208" s="7">
        <v>4.16666667E-2</v>
      </c>
      <c r="EY208" s="7">
        <v>4.16666667E-2</v>
      </c>
      <c r="EZ208" s="7">
        <v>4.16666667E-2</v>
      </c>
      <c r="FA208" s="7">
        <v>0.10416666669999999</v>
      </c>
      <c r="FB208" s="7">
        <v>6.25E-2</v>
      </c>
      <c r="FC208" s="7">
        <v>6.25E-2</v>
      </c>
      <c r="FD208" s="7">
        <v>2.9361702128</v>
      </c>
      <c r="FE208" s="7">
        <v>3.7391304347999998</v>
      </c>
      <c r="FF208" s="7">
        <v>3.7555555556</v>
      </c>
      <c r="FG208" s="7">
        <v>3.6521739129999999</v>
      </c>
      <c r="FH208" s="7">
        <v>3.6739130434999998</v>
      </c>
      <c r="FI208" s="7">
        <v>3.4347826087</v>
      </c>
      <c r="FJ208" s="7">
        <v>3.2093023255999999</v>
      </c>
      <c r="FK208" s="7">
        <v>3.5555555555999998</v>
      </c>
      <c r="FL208" s="7">
        <v>3.5111111111</v>
      </c>
      <c r="FM208" s="7">
        <v>0</v>
      </c>
      <c r="FN208" s="7">
        <v>0</v>
      </c>
      <c r="FO208" s="7">
        <v>2.08333333E-2</v>
      </c>
      <c r="FP208" s="7">
        <v>0</v>
      </c>
      <c r="FQ208" s="7">
        <v>0</v>
      </c>
      <c r="FR208" s="7">
        <v>2.08333333E-2</v>
      </c>
      <c r="FS208" s="7">
        <v>6.25E-2</v>
      </c>
      <c r="FT208" s="7">
        <v>0.16666666669999999</v>
      </c>
      <c r="FU208" s="7">
        <v>0.14583333330000001</v>
      </c>
      <c r="FV208" s="7">
        <v>0.54166666669999997</v>
      </c>
      <c r="FW208" s="7">
        <v>4.16666667E-2</v>
      </c>
      <c r="FX208" s="7">
        <v>0.4375</v>
      </c>
      <c r="FY208" s="7">
        <v>0.83333333330000003</v>
      </c>
      <c r="FZ208" s="7">
        <v>0.20833333330000001</v>
      </c>
      <c r="GA208" s="7">
        <v>0.3125</v>
      </c>
      <c r="GB208" s="7">
        <v>2.08333333E-2</v>
      </c>
      <c r="GC208" s="7">
        <v>0.25</v>
      </c>
      <c r="GD208" s="7">
        <v>8.3333333300000006E-2</v>
      </c>
      <c r="GE208" s="7">
        <v>4.16666667E-2</v>
      </c>
      <c r="GF208" s="7">
        <v>0.27083333329999998</v>
      </c>
      <c r="GG208" s="7">
        <v>0.10416666669999999</v>
      </c>
      <c r="GH208" s="7">
        <v>2.08333333E-2</v>
      </c>
      <c r="GI208" s="7">
        <v>0.22916666669999999</v>
      </c>
      <c r="GJ208" s="7">
        <v>6.25E-2</v>
      </c>
      <c r="GK208" s="7">
        <v>8.3333333300000006E-2</v>
      </c>
      <c r="GL208" s="7">
        <v>4.16666667E-2</v>
      </c>
      <c r="GM208" s="7">
        <v>2.08333333E-2</v>
      </c>
      <c r="GN208" s="7">
        <v>2.08333333E-2</v>
      </c>
      <c r="GO208" s="7">
        <v>0.25</v>
      </c>
      <c r="GP208" s="7">
        <v>0.29166666670000002</v>
      </c>
      <c r="GQ208" s="7">
        <v>0.27083333329999998</v>
      </c>
      <c r="GR208" s="7">
        <v>0.125</v>
      </c>
      <c r="GS208" s="7">
        <v>0.375</v>
      </c>
      <c r="GT208" s="7">
        <v>0.33333333329999998</v>
      </c>
      <c r="GU208" s="7">
        <v>0.22916666669999999</v>
      </c>
      <c r="GV208" s="7">
        <v>0.5</v>
      </c>
      <c r="GW208" s="7">
        <v>0.41666666670000002</v>
      </c>
      <c r="GX208" s="7">
        <v>0.33333333329999998</v>
      </c>
      <c r="GY208" s="7">
        <v>0.54166666669999997</v>
      </c>
      <c r="GZ208" s="7">
        <v>0.54166666669999997</v>
      </c>
      <c r="HA208" s="7">
        <v>0.20833333330000001</v>
      </c>
      <c r="HB208" s="7">
        <v>0.16666666669999999</v>
      </c>
      <c r="HC208" s="7">
        <v>0.14583333330000001</v>
      </c>
      <c r="HD208" s="7">
        <v>0.5</v>
      </c>
      <c r="HE208" s="7">
        <v>0</v>
      </c>
      <c r="HF208" s="7">
        <v>6.25E-2</v>
      </c>
      <c r="HG208" s="7">
        <v>8.3333333300000006E-2</v>
      </c>
      <c r="HH208" s="7">
        <v>0</v>
      </c>
      <c r="HI208" s="7">
        <v>6.25E-2</v>
      </c>
      <c r="HJ208" s="7">
        <v>0</v>
      </c>
      <c r="HK208" s="7">
        <v>2.08333333E-2</v>
      </c>
      <c r="HL208" s="7">
        <v>0</v>
      </c>
      <c r="HM208" s="7">
        <v>0.16666666669999999</v>
      </c>
      <c r="HN208" s="7">
        <v>0</v>
      </c>
      <c r="HO208" s="7">
        <v>4.16666667E-2</v>
      </c>
      <c r="HP208" s="7">
        <v>0</v>
      </c>
      <c r="HQ208" s="7">
        <v>4.16666667E-2</v>
      </c>
      <c r="HR208" s="7">
        <v>4.16666667E-2</v>
      </c>
      <c r="HS208" s="7">
        <v>6.25E-2</v>
      </c>
      <c r="HT208" s="7">
        <v>4.16666667E-2</v>
      </c>
      <c r="HU208" s="7">
        <v>6.25E-2</v>
      </c>
      <c r="HV208" s="7">
        <v>4.16666667E-2</v>
      </c>
      <c r="HW208" s="7">
        <v>0</v>
      </c>
      <c r="HX208" s="7">
        <v>2.08333333E-2</v>
      </c>
      <c r="HY208" s="7">
        <v>0</v>
      </c>
      <c r="HZ208" s="7">
        <v>0</v>
      </c>
      <c r="IA208" s="7">
        <v>0.22916666669999999</v>
      </c>
      <c r="IB208" s="7">
        <v>6.25E-2</v>
      </c>
      <c r="IC208" s="7">
        <v>0</v>
      </c>
      <c r="ID208" s="7">
        <v>2.08333333E-2</v>
      </c>
      <c r="IE208" s="7">
        <v>0.4375</v>
      </c>
      <c r="IF208" s="7">
        <v>0.33333333329999998</v>
      </c>
      <c r="IG208" s="7">
        <v>0.1875</v>
      </c>
      <c r="IH208" s="7">
        <v>0.33333333329999998</v>
      </c>
      <c r="II208" s="7">
        <v>0.29166666670000002</v>
      </c>
      <c r="IJ208" s="7">
        <v>0.5</v>
      </c>
      <c r="IK208" s="7">
        <v>0.77083333330000003</v>
      </c>
      <c r="IL208" s="7">
        <v>0.60416666669999997</v>
      </c>
      <c r="IM208" s="7">
        <v>4.16666667E-2</v>
      </c>
      <c r="IN208" s="7">
        <v>8.3333333300000006E-2</v>
      </c>
      <c r="IO208" s="7">
        <v>4.16666667E-2</v>
      </c>
      <c r="IP208" s="7">
        <v>4.16666667E-2</v>
      </c>
      <c r="IQ208" s="7">
        <v>3.0652173913</v>
      </c>
      <c r="IR208" s="7">
        <v>3.4318181818000002</v>
      </c>
      <c r="IS208" s="7">
        <v>3.8043478260999999</v>
      </c>
      <c r="IT208" s="7">
        <v>3.6086956522000002</v>
      </c>
      <c r="IU208" s="7" t="s">
        <v>1149</v>
      </c>
      <c r="IW208" s="7">
        <v>48</v>
      </c>
      <c r="IX208" s="7">
        <v>71</v>
      </c>
      <c r="IY208" s="7">
        <v>586</v>
      </c>
    </row>
    <row r="209" spans="1:259" x14ac:dyDescent="0.25">
      <c r="A209" s="7">
        <v>609783</v>
      </c>
      <c r="B209" s="7" t="s">
        <v>358</v>
      </c>
      <c r="D209" s="7" t="s">
        <v>93</v>
      </c>
      <c r="E209" s="7" t="s">
        <v>53</v>
      </c>
      <c r="M209" s="7" t="s">
        <v>50</v>
      </c>
      <c r="N209" s="7">
        <v>7.3298429319</v>
      </c>
      <c r="O209" s="7">
        <v>9</v>
      </c>
      <c r="P209" s="7">
        <v>9</v>
      </c>
      <c r="Q209" s="7">
        <v>0</v>
      </c>
      <c r="R209" s="7">
        <v>5</v>
      </c>
      <c r="S209" s="7">
        <v>0</v>
      </c>
      <c r="T209" s="7">
        <v>1</v>
      </c>
      <c r="U209" s="7">
        <v>0</v>
      </c>
      <c r="V209" s="7">
        <v>0</v>
      </c>
      <c r="W209" s="7">
        <v>3</v>
      </c>
      <c r="X209" s="7">
        <v>0</v>
      </c>
      <c r="Y209" s="7">
        <v>0</v>
      </c>
      <c r="Z209" s="7">
        <v>0</v>
      </c>
      <c r="AA209" s="7">
        <v>0</v>
      </c>
      <c r="AB209" s="7">
        <v>0.11111111110000001</v>
      </c>
      <c r="AC209" s="7">
        <v>0.11111111110000001</v>
      </c>
      <c r="AD209" s="7">
        <v>0.11111111110000001</v>
      </c>
      <c r="AE209" s="7">
        <v>0</v>
      </c>
      <c r="AF209" s="7">
        <v>0</v>
      </c>
      <c r="AG209" s="7">
        <v>0</v>
      </c>
      <c r="AH209" s="7">
        <v>0</v>
      </c>
      <c r="AI209" s="7">
        <v>0</v>
      </c>
      <c r="AJ209" s="7">
        <v>0.11111111110000001</v>
      </c>
      <c r="AK209" s="7">
        <v>0</v>
      </c>
      <c r="AL209" s="7">
        <v>0</v>
      </c>
      <c r="AM209" s="7">
        <v>0</v>
      </c>
      <c r="AN209" s="7">
        <v>0.11111111110000001</v>
      </c>
      <c r="AO209" s="7">
        <v>0.11111111110000001</v>
      </c>
      <c r="AP209" s="7">
        <v>0</v>
      </c>
      <c r="AQ209" s="7">
        <v>0</v>
      </c>
      <c r="AR209" s="7">
        <v>0</v>
      </c>
      <c r="AS209" s="7">
        <v>0</v>
      </c>
      <c r="AT209" s="7">
        <v>0</v>
      </c>
      <c r="AU209" s="7">
        <v>0</v>
      </c>
      <c r="AV209" s="7">
        <v>0.11111111110000001</v>
      </c>
      <c r="AW209" s="7">
        <v>1</v>
      </c>
      <c r="AX209" s="7">
        <v>1</v>
      </c>
      <c r="AY209" s="7">
        <v>1</v>
      </c>
      <c r="AZ209" s="7">
        <v>0.77777777780000001</v>
      </c>
      <c r="BA209" s="7">
        <v>0.77777777780000001</v>
      </c>
      <c r="BB209" s="7">
        <v>0.66666666669999997</v>
      </c>
      <c r="BC209" s="7">
        <v>4</v>
      </c>
      <c r="BD209" s="7">
        <v>4</v>
      </c>
      <c r="BE209" s="7">
        <v>4</v>
      </c>
      <c r="BF209" s="7">
        <v>3.5555555555999998</v>
      </c>
      <c r="BG209" s="7">
        <v>3.5555555555999998</v>
      </c>
      <c r="BH209" s="7">
        <v>3.375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0.11111111110000001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0</v>
      </c>
      <c r="BY209" s="7">
        <v>0</v>
      </c>
      <c r="BZ209" s="7">
        <v>0</v>
      </c>
      <c r="CA209" s="7">
        <v>3.8888888889</v>
      </c>
      <c r="CB209" s="7">
        <v>3.8888888889</v>
      </c>
      <c r="CC209" s="7">
        <v>3.8888888889</v>
      </c>
      <c r="CD209" s="7">
        <v>3.8888888889</v>
      </c>
      <c r="CE209" s="7">
        <v>3.8888888889</v>
      </c>
      <c r="CF209" s="7">
        <v>4</v>
      </c>
      <c r="CG209" s="7">
        <v>4</v>
      </c>
      <c r="CH209" s="7">
        <v>3.5555555555999998</v>
      </c>
      <c r="CI209" s="7">
        <v>4</v>
      </c>
      <c r="CJ209" s="7">
        <v>0.11111111110000001</v>
      </c>
      <c r="CK209" s="7">
        <v>0.11111111110000001</v>
      </c>
      <c r="CL209" s="7">
        <v>0.11111111110000001</v>
      </c>
      <c r="CM209" s="7">
        <v>0.11111111110000001</v>
      </c>
      <c r="CN209" s="7">
        <v>0.11111111110000001</v>
      </c>
      <c r="CO209" s="7">
        <v>0</v>
      </c>
      <c r="CP209" s="7">
        <v>0</v>
      </c>
      <c r="CQ209" s="7">
        <v>0.11111111110000001</v>
      </c>
      <c r="CR209" s="7">
        <v>0</v>
      </c>
      <c r="CS209" s="7">
        <v>0</v>
      </c>
      <c r="CT209" s="7">
        <v>0</v>
      </c>
      <c r="CU209" s="7">
        <v>0</v>
      </c>
      <c r="CV209" s="7">
        <v>0</v>
      </c>
      <c r="CW209" s="7">
        <v>0</v>
      </c>
      <c r="CX209" s="7">
        <v>0</v>
      </c>
      <c r="CY209" s="7">
        <v>0</v>
      </c>
      <c r="CZ209" s="7">
        <v>0</v>
      </c>
      <c r="DA209" s="7">
        <v>0</v>
      </c>
      <c r="DB209" s="7">
        <v>0.88888888889999995</v>
      </c>
      <c r="DC209" s="7">
        <v>0.88888888889999995</v>
      </c>
      <c r="DD209" s="7">
        <v>0.88888888889999995</v>
      </c>
      <c r="DE209" s="7">
        <v>0.88888888889999995</v>
      </c>
      <c r="DF209" s="7">
        <v>0.88888888889999995</v>
      </c>
      <c r="DG209" s="7">
        <v>1</v>
      </c>
      <c r="DH209" s="7">
        <v>1</v>
      </c>
      <c r="DI209" s="7">
        <v>0.77777777780000001</v>
      </c>
      <c r="DJ209" s="7">
        <v>1</v>
      </c>
      <c r="DK209" s="7">
        <v>0.33333333329999998</v>
      </c>
      <c r="DL209" s="7">
        <v>0.11111111110000001</v>
      </c>
      <c r="DM209" s="7">
        <v>0.11111111110000001</v>
      </c>
      <c r="DN209" s="7">
        <v>0.11111111110000001</v>
      </c>
      <c r="DO209" s="7">
        <v>0.11111111110000001</v>
      </c>
      <c r="DP209" s="7">
        <v>0.11111111110000001</v>
      </c>
      <c r="DQ209" s="7">
        <v>0</v>
      </c>
      <c r="DR209" s="7">
        <v>0</v>
      </c>
      <c r="DS209" s="7">
        <v>0</v>
      </c>
      <c r="DT209" s="7">
        <v>0</v>
      </c>
      <c r="DU209" s="7">
        <v>0</v>
      </c>
      <c r="DV209" s="7">
        <v>0</v>
      </c>
      <c r="DW209" s="7">
        <v>0</v>
      </c>
      <c r="DX209" s="7">
        <v>0</v>
      </c>
      <c r="DY209" s="7">
        <v>0</v>
      </c>
      <c r="DZ209" s="7">
        <v>0</v>
      </c>
      <c r="EA209" s="7">
        <v>0</v>
      </c>
      <c r="EB209" s="7">
        <v>0</v>
      </c>
      <c r="EC209" s="7">
        <v>0.11111111110000001</v>
      </c>
      <c r="ED209" s="7">
        <v>0</v>
      </c>
      <c r="EE209" s="7">
        <v>0</v>
      </c>
      <c r="EF209" s="7">
        <v>0.11111111110000001</v>
      </c>
      <c r="EG209" s="7">
        <v>0</v>
      </c>
      <c r="EH209" s="7">
        <v>0</v>
      </c>
      <c r="EI209" s="7">
        <v>0.22222222220000001</v>
      </c>
      <c r="EJ209" s="7">
        <v>0.11111111110000001</v>
      </c>
      <c r="EK209" s="7">
        <v>0.11111111110000001</v>
      </c>
      <c r="EL209" s="7">
        <v>0.55555555560000003</v>
      </c>
      <c r="EM209" s="7">
        <v>0.88888888889999995</v>
      </c>
      <c r="EN209" s="7">
        <v>0.88888888889999995</v>
      </c>
      <c r="EO209" s="7">
        <v>0.77777777780000001</v>
      </c>
      <c r="EP209" s="7">
        <v>0.88888888889999995</v>
      </c>
      <c r="EQ209" s="7">
        <v>0.88888888889999995</v>
      </c>
      <c r="ER209" s="7">
        <v>0.77777777780000001</v>
      </c>
      <c r="ES209" s="7">
        <v>0.88888888889999995</v>
      </c>
      <c r="ET209" s="7">
        <v>0.88888888889999995</v>
      </c>
      <c r="EU209" s="7">
        <v>0</v>
      </c>
      <c r="EV209" s="7">
        <v>0</v>
      </c>
      <c r="EW209" s="7">
        <v>0</v>
      </c>
      <c r="EX209" s="7">
        <v>0</v>
      </c>
      <c r="EY209" s="7">
        <v>0</v>
      </c>
      <c r="EZ209" s="7">
        <v>0</v>
      </c>
      <c r="FA209" s="7">
        <v>0</v>
      </c>
      <c r="FB209" s="7">
        <v>0</v>
      </c>
      <c r="FC209" s="7">
        <v>0</v>
      </c>
      <c r="FD209" s="7">
        <v>2.8888888889</v>
      </c>
      <c r="FE209" s="7">
        <v>3.6666666666999999</v>
      </c>
      <c r="FF209" s="7">
        <v>3.6666666666999999</v>
      </c>
      <c r="FG209" s="7">
        <v>3.5555555555999998</v>
      </c>
      <c r="FH209" s="7">
        <v>3.6666666666999999</v>
      </c>
      <c r="FI209" s="7">
        <v>3.6666666666999999</v>
      </c>
      <c r="FJ209" s="7">
        <v>3.7777777777999999</v>
      </c>
      <c r="FK209" s="7">
        <v>3.8888888889</v>
      </c>
      <c r="FL209" s="7">
        <v>3.8888888889</v>
      </c>
      <c r="FM209" s="7">
        <v>0.22222222220000001</v>
      </c>
      <c r="FN209" s="7">
        <v>0</v>
      </c>
      <c r="FO209" s="7">
        <v>0</v>
      </c>
      <c r="FP209" s="7">
        <v>0</v>
      </c>
      <c r="FQ209" s="7">
        <v>0.22222222220000001</v>
      </c>
      <c r="FR209" s="7">
        <v>0</v>
      </c>
      <c r="FS209" s="7">
        <v>0.11111111110000001</v>
      </c>
      <c r="FT209" s="7">
        <v>0.11111111110000001</v>
      </c>
      <c r="FU209" s="7">
        <v>0</v>
      </c>
      <c r="FV209" s="7">
        <v>0.33333333329999998</v>
      </c>
      <c r="FW209" s="7">
        <v>0</v>
      </c>
      <c r="FX209" s="7">
        <v>0.55555555560000003</v>
      </c>
      <c r="FY209" s="7">
        <v>0.66666666669999997</v>
      </c>
      <c r="FZ209" s="7">
        <v>0.44444444440000003</v>
      </c>
      <c r="GA209" s="7">
        <v>0.11111111110000001</v>
      </c>
      <c r="GB209" s="7">
        <v>0.11111111110000001</v>
      </c>
      <c r="GC209" s="7">
        <v>0.11111111110000001</v>
      </c>
      <c r="GD209" s="7">
        <v>0.22222222220000001</v>
      </c>
      <c r="GE209" s="7">
        <v>0.11111111110000001</v>
      </c>
      <c r="GF209" s="7">
        <v>0.22222222220000001</v>
      </c>
      <c r="GG209" s="7">
        <v>0.11111111110000001</v>
      </c>
      <c r="GH209" s="7">
        <v>0.11111111110000001</v>
      </c>
      <c r="GI209" s="7">
        <v>0.22222222220000001</v>
      </c>
      <c r="GJ209" s="7">
        <v>0</v>
      </c>
      <c r="GK209" s="7">
        <v>0</v>
      </c>
      <c r="GL209" s="7">
        <v>0</v>
      </c>
      <c r="GM209" s="7">
        <v>0</v>
      </c>
      <c r="GN209" s="7">
        <v>0</v>
      </c>
      <c r="GO209" s="7">
        <v>0</v>
      </c>
      <c r="GP209" s="7">
        <v>0</v>
      </c>
      <c r="GQ209" s="7">
        <v>0.11111111110000001</v>
      </c>
      <c r="GR209" s="7">
        <v>0</v>
      </c>
      <c r="GS209" s="7">
        <v>0.11111111110000001</v>
      </c>
      <c r="GT209" s="7">
        <v>0.22222222220000001</v>
      </c>
      <c r="GU209" s="7">
        <v>0.11111111110000001</v>
      </c>
      <c r="GV209" s="7">
        <v>0.11111111110000001</v>
      </c>
      <c r="GW209" s="7">
        <v>0.11111111110000001</v>
      </c>
      <c r="GX209" s="7">
        <v>0.22222222220000001</v>
      </c>
      <c r="GY209" s="7">
        <v>0.77777777780000001</v>
      </c>
      <c r="GZ209" s="7">
        <v>0.66666666669999997</v>
      </c>
      <c r="HA209" s="7">
        <v>0.77777777780000001</v>
      </c>
      <c r="HB209" s="7">
        <v>0.77777777780000001</v>
      </c>
      <c r="HC209" s="7">
        <v>0.55555555560000003</v>
      </c>
      <c r="HD209" s="7">
        <v>0.66666666669999997</v>
      </c>
      <c r="HE209" s="7">
        <v>0.11111111110000001</v>
      </c>
      <c r="HF209" s="7">
        <v>0.11111111110000001</v>
      </c>
      <c r="HG209" s="7">
        <v>0.11111111110000001</v>
      </c>
      <c r="HH209" s="7">
        <v>0.11111111110000001</v>
      </c>
      <c r="HI209" s="7">
        <v>0.22222222220000001</v>
      </c>
      <c r="HJ209" s="7">
        <v>0.11111111110000001</v>
      </c>
      <c r="HK209" s="7">
        <v>0</v>
      </c>
      <c r="HL209" s="7">
        <v>0</v>
      </c>
      <c r="HM209" s="7">
        <v>0</v>
      </c>
      <c r="HN209" s="7">
        <v>0</v>
      </c>
      <c r="HO209" s="7">
        <v>0</v>
      </c>
      <c r="HP209" s="7">
        <v>0</v>
      </c>
      <c r="HQ209" s="7">
        <v>0</v>
      </c>
      <c r="HR209" s="7">
        <v>0</v>
      </c>
      <c r="HS209" s="7">
        <v>0</v>
      </c>
      <c r="HT209" s="7">
        <v>0</v>
      </c>
      <c r="HU209" s="7">
        <v>0</v>
      </c>
      <c r="HV209" s="7">
        <v>0</v>
      </c>
      <c r="HW209" s="7">
        <v>0.11111111110000001</v>
      </c>
      <c r="HX209" s="7">
        <v>0</v>
      </c>
      <c r="HY209" s="7">
        <v>0</v>
      </c>
      <c r="HZ209" s="7">
        <v>0.11111111110000001</v>
      </c>
      <c r="IA209" s="7">
        <v>0.11111111110000001</v>
      </c>
      <c r="IB209" s="7">
        <v>0.11111111110000001</v>
      </c>
      <c r="IC209" s="7">
        <v>0.22222222220000001</v>
      </c>
      <c r="ID209" s="7">
        <v>0.22222222220000001</v>
      </c>
      <c r="IE209" s="7">
        <v>0.11111111110000001</v>
      </c>
      <c r="IF209" s="7">
        <v>0.11111111110000001</v>
      </c>
      <c r="IG209" s="7">
        <v>0.33333333329999998</v>
      </c>
      <c r="IH209" s="7">
        <v>0.22222222220000001</v>
      </c>
      <c r="II209" s="7">
        <v>0.66666666669999997</v>
      </c>
      <c r="IJ209" s="7">
        <v>0.77777777780000001</v>
      </c>
      <c r="IK209" s="7">
        <v>0.44444444440000003</v>
      </c>
      <c r="IL209" s="7">
        <v>0.44444444440000003</v>
      </c>
      <c r="IM209" s="7">
        <v>0</v>
      </c>
      <c r="IN209" s="7">
        <v>0</v>
      </c>
      <c r="IO209" s="7">
        <v>0</v>
      </c>
      <c r="IP209" s="7">
        <v>0</v>
      </c>
      <c r="IQ209" s="7">
        <v>3.3333333333000001</v>
      </c>
      <c r="IR209" s="7">
        <v>3.6666666666999999</v>
      </c>
      <c r="IS209" s="7">
        <v>3.2222222222000001</v>
      </c>
      <c r="IT209" s="7">
        <v>3</v>
      </c>
      <c r="IU209" s="7" t="s">
        <v>1150</v>
      </c>
      <c r="IW209" s="7">
        <v>9</v>
      </c>
      <c r="IX209" s="7">
        <v>14</v>
      </c>
      <c r="IY209" s="7">
        <v>191</v>
      </c>
    </row>
    <row r="210" spans="1:259" x14ac:dyDescent="0.25">
      <c r="A210" s="7">
        <v>609786</v>
      </c>
      <c r="B210" s="7" t="s">
        <v>83</v>
      </c>
      <c r="C210" s="7" t="s">
        <v>46</v>
      </c>
      <c r="D210" s="7" t="s">
        <v>77</v>
      </c>
      <c r="E210" s="154">
        <v>0.43</v>
      </c>
      <c r="F210" s="7">
        <v>92</v>
      </c>
      <c r="G210" s="7" t="s">
        <v>70</v>
      </c>
      <c r="H210" s="7">
        <v>83</v>
      </c>
      <c r="I210" s="7" t="s">
        <v>70</v>
      </c>
      <c r="J210" s="7">
        <v>81</v>
      </c>
      <c r="K210" s="7" t="s">
        <v>70</v>
      </c>
      <c r="L210" s="7">
        <v>8.6199999999999992</v>
      </c>
      <c r="M210" s="7" t="s">
        <v>46</v>
      </c>
      <c r="N210" s="7">
        <v>42.560553632999998</v>
      </c>
      <c r="O210" s="7">
        <v>66</v>
      </c>
      <c r="P210" s="7">
        <v>66</v>
      </c>
      <c r="Q210" s="7">
        <v>0</v>
      </c>
      <c r="R210" s="7">
        <v>60</v>
      </c>
      <c r="S210" s="7">
        <v>1</v>
      </c>
      <c r="T210" s="7">
        <v>0</v>
      </c>
      <c r="U210" s="7">
        <v>0</v>
      </c>
      <c r="V210" s="7">
        <v>0</v>
      </c>
      <c r="W210" s="7">
        <v>2</v>
      </c>
      <c r="X210" s="7">
        <v>1</v>
      </c>
      <c r="Y210" s="7">
        <v>0</v>
      </c>
      <c r="Z210" s="7">
        <v>0</v>
      </c>
      <c r="AA210" s="7">
        <v>0</v>
      </c>
      <c r="AB210" s="7">
        <v>0</v>
      </c>
      <c r="AC210" s="7">
        <v>1.51515152E-2</v>
      </c>
      <c r="AD210" s="7">
        <v>1.51515152E-2</v>
      </c>
      <c r="AE210" s="7">
        <v>0</v>
      </c>
      <c r="AF210" s="7">
        <v>1.51515152E-2</v>
      </c>
      <c r="AG210" s="7">
        <v>0</v>
      </c>
      <c r="AH210" s="7">
        <v>1.51515152E-2</v>
      </c>
      <c r="AI210" s="7">
        <v>4.5454545499999999E-2</v>
      </c>
      <c r="AJ210" s="7">
        <v>4.5454545499999999E-2</v>
      </c>
      <c r="AK210" s="7">
        <v>0.16666666669999999</v>
      </c>
      <c r="AL210" s="7">
        <v>0.1515151515</v>
      </c>
      <c r="AM210" s="7">
        <v>0.12121212119999999</v>
      </c>
      <c r="AN210" s="7">
        <v>0.24242424239999999</v>
      </c>
      <c r="AO210" s="7">
        <v>0.196969697</v>
      </c>
      <c r="AP210" s="7">
        <v>0.21212121210000001</v>
      </c>
      <c r="AQ210" s="7">
        <v>1.51515152E-2</v>
      </c>
      <c r="AR210" s="7">
        <v>0</v>
      </c>
      <c r="AS210" s="7">
        <v>0</v>
      </c>
      <c r="AT210" s="7">
        <v>0</v>
      </c>
      <c r="AU210" s="7">
        <v>0</v>
      </c>
      <c r="AV210" s="7">
        <v>1.51515152E-2</v>
      </c>
      <c r="AW210" s="7">
        <v>0.81818181820000002</v>
      </c>
      <c r="AX210" s="7">
        <v>0.83333333330000003</v>
      </c>
      <c r="AY210" s="7">
        <v>0.87878787879999998</v>
      </c>
      <c r="AZ210" s="7">
        <v>0.74242424240000005</v>
      </c>
      <c r="BA210" s="7">
        <v>0.74242424240000005</v>
      </c>
      <c r="BB210" s="7">
        <v>0.71212121210000001</v>
      </c>
      <c r="BC210" s="7">
        <v>3.8307692308000001</v>
      </c>
      <c r="BD210" s="7">
        <v>3.8181818181999998</v>
      </c>
      <c r="BE210" s="7">
        <v>3.8787878787999999</v>
      </c>
      <c r="BF210" s="7">
        <v>3.7272727272999999</v>
      </c>
      <c r="BG210" s="7">
        <v>3.6666666666999999</v>
      </c>
      <c r="BH210" s="7">
        <v>3.6461538461999998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3.0303030299999999E-2</v>
      </c>
      <c r="BO210" s="7">
        <v>3.0303030299999999E-2</v>
      </c>
      <c r="BP210" s="7">
        <v>3.0303030299999999E-2</v>
      </c>
      <c r="BQ210" s="7">
        <v>0</v>
      </c>
      <c r="BR210" s="7">
        <v>0</v>
      </c>
      <c r="BS210" s="7">
        <v>0</v>
      </c>
      <c r="BT210" s="7">
        <v>0</v>
      </c>
      <c r="BU210" s="7">
        <v>3.0303030299999999E-2</v>
      </c>
      <c r="BV210" s="7">
        <v>0</v>
      </c>
      <c r="BW210" s="7">
        <v>1.51515152E-2</v>
      </c>
      <c r="BX210" s="7">
        <v>6.0606060599999997E-2</v>
      </c>
      <c r="BY210" s="7">
        <v>3.0303030299999999E-2</v>
      </c>
      <c r="BZ210" s="7">
        <v>4.5454545499999999E-2</v>
      </c>
      <c r="CA210" s="7">
        <v>3.8787878787999999</v>
      </c>
      <c r="CB210" s="7">
        <v>3.8787878787999999</v>
      </c>
      <c r="CC210" s="7">
        <v>3.8636363636</v>
      </c>
      <c r="CD210" s="7">
        <v>3.8333333333000001</v>
      </c>
      <c r="CE210" s="7">
        <v>3.8787878787999999</v>
      </c>
      <c r="CF210" s="7">
        <v>3.7424242423999998</v>
      </c>
      <c r="CG210" s="7">
        <v>3.6818181818000002</v>
      </c>
      <c r="CH210" s="7">
        <v>3.7424242423999998</v>
      </c>
      <c r="CI210" s="7">
        <v>3.7272727272999999</v>
      </c>
      <c r="CJ210" s="7">
        <v>0.12121212119999999</v>
      </c>
      <c r="CK210" s="7">
        <v>0.12121212119999999</v>
      </c>
      <c r="CL210" s="7">
        <v>0.13636363639999999</v>
      </c>
      <c r="CM210" s="7">
        <v>0.1060606061</v>
      </c>
      <c r="CN210" s="7">
        <v>0.12121212119999999</v>
      </c>
      <c r="CO210" s="7">
        <v>0.13636363639999999</v>
      </c>
      <c r="CP210" s="7">
        <v>0.1060606061</v>
      </c>
      <c r="CQ210" s="7">
        <v>0.1060606061</v>
      </c>
      <c r="CR210" s="7">
        <v>0.18181818180000001</v>
      </c>
      <c r="CS210" s="7">
        <v>0</v>
      </c>
      <c r="CT210" s="7">
        <v>0</v>
      </c>
      <c r="CU210" s="7">
        <v>0</v>
      </c>
      <c r="CV210" s="7">
        <v>0</v>
      </c>
      <c r="CW210" s="7">
        <v>0</v>
      </c>
      <c r="CX210" s="7">
        <v>0</v>
      </c>
      <c r="CY210" s="7">
        <v>0</v>
      </c>
      <c r="CZ210" s="7">
        <v>0</v>
      </c>
      <c r="DA210" s="7">
        <v>0</v>
      </c>
      <c r="DB210" s="7">
        <v>0.87878787879999998</v>
      </c>
      <c r="DC210" s="7">
        <v>0.87878787879999998</v>
      </c>
      <c r="DD210" s="7">
        <v>0.86363636359999996</v>
      </c>
      <c r="DE210" s="7">
        <v>0.86363636359999996</v>
      </c>
      <c r="DF210" s="7">
        <v>0.87878787879999998</v>
      </c>
      <c r="DG210" s="7">
        <v>0.81818181820000002</v>
      </c>
      <c r="DH210" s="7">
        <v>0.803030303</v>
      </c>
      <c r="DI210" s="7">
        <v>0.83333333330000003</v>
      </c>
      <c r="DJ210" s="7">
        <v>0.77272727269999997</v>
      </c>
      <c r="DK210" s="7">
        <v>0.1060606061</v>
      </c>
      <c r="DL210" s="7">
        <v>0</v>
      </c>
      <c r="DM210" s="7">
        <v>0</v>
      </c>
      <c r="DN210" s="7">
        <v>1.51515152E-2</v>
      </c>
      <c r="DO210" s="7">
        <v>1.51515152E-2</v>
      </c>
      <c r="DP210" s="7">
        <v>1.51515152E-2</v>
      </c>
      <c r="DQ210" s="7">
        <v>4.5454545499999999E-2</v>
      </c>
      <c r="DR210" s="7">
        <v>1.51515152E-2</v>
      </c>
      <c r="DS210" s="7">
        <v>0</v>
      </c>
      <c r="DT210" s="7">
        <v>0.24242424239999999</v>
      </c>
      <c r="DU210" s="7">
        <v>1.51515152E-2</v>
      </c>
      <c r="DV210" s="7">
        <v>4.5454545499999999E-2</v>
      </c>
      <c r="DW210" s="7">
        <v>4.5454545499999999E-2</v>
      </c>
      <c r="DX210" s="7">
        <v>1.51515152E-2</v>
      </c>
      <c r="DY210" s="7">
        <v>3.0303030299999999E-2</v>
      </c>
      <c r="DZ210" s="7">
        <v>4.5454545499999999E-2</v>
      </c>
      <c r="EA210" s="7">
        <v>3.0303030299999999E-2</v>
      </c>
      <c r="EB210" s="7">
        <v>6.0606060599999997E-2</v>
      </c>
      <c r="EC210" s="7">
        <v>0.18181818180000001</v>
      </c>
      <c r="ED210" s="7">
        <v>0.16666666669999999</v>
      </c>
      <c r="EE210" s="7">
        <v>0.18181818180000001</v>
      </c>
      <c r="EF210" s="7">
        <v>0.12121212119999999</v>
      </c>
      <c r="EG210" s="7">
        <v>0.1515151515</v>
      </c>
      <c r="EH210" s="7">
        <v>0.196969697</v>
      </c>
      <c r="EI210" s="7">
        <v>0.21212121210000001</v>
      </c>
      <c r="EJ210" s="7">
        <v>0.196969697</v>
      </c>
      <c r="EK210" s="7">
        <v>0.24242424239999999</v>
      </c>
      <c r="EL210" s="7">
        <v>0.46969696970000002</v>
      </c>
      <c r="EM210" s="7">
        <v>0.803030303</v>
      </c>
      <c r="EN210" s="7">
        <v>0.77272727269999997</v>
      </c>
      <c r="EO210" s="7">
        <v>0.81818181820000002</v>
      </c>
      <c r="EP210" s="7">
        <v>0.81818181820000002</v>
      </c>
      <c r="EQ210" s="7">
        <v>0.74242424240000005</v>
      </c>
      <c r="ER210" s="7">
        <v>0.66666666669999997</v>
      </c>
      <c r="ES210" s="7">
        <v>0.75757575759999995</v>
      </c>
      <c r="ET210" s="7">
        <v>0.696969697</v>
      </c>
      <c r="EU210" s="7">
        <v>0</v>
      </c>
      <c r="EV210" s="7">
        <v>1.51515152E-2</v>
      </c>
      <c r="EW210" s="7">
        <v>0</v>
      </c>
      <c r="EX210" s="7">
        <v>0</v>
      </c>
      <c r="EY210" s="7">
        <v>0</v>
      </c>
      <c r="EZ210" s="7">
        <v>1.51515152E-2</v>
      </c>
      <c r="FA210" s="7">
        <v>3.0303030299999999E-2</v>
      </c>
      <c r="FB210" s="7">
        <v>0</v>
      </c>
      <c r="FC210" s="7">
        <v>0</v>
      </c>
      <c r="FD210" s="7">
        <v>3.0151515151999999</v>
      </c>
      <c r="FE210" s="7">
        <v>3.8</v>
      </c>
      <c r="FF210" s="7">
        <v>3.7272727272999999</v>
      </c>
      <c r="FG210" s="7">
        <v>3.7424242423999998</v>
      </c>
      <c r="FH210" s="7">
        <v>3.7727272727000001</v>
      </c>
      <c r="FI210" s="7">
        <v>3.6923076923</v>
      </c>
      <c r="FJ210" s="7">
        <v>3.546875</v>
      </c>
      <c r="FK210" s="7">
        <v>3.6969696970000001</v>
      </c>
      <c r="FL210" s="7">
        <v>3.6363636364</v>
      </c>
      <c r="FM210" s="7">
        <v>1.51515152E-2</v>
      </c>
      <c r="FN210" s="7">
        <v>0</v>
      </c>
      <c r="FO210" s="7">
        <v>0</v>
      </c>
      <c r="FP210" s="7">
        <v>4.5454545499999999E-2</v>
      </c>
      <c r="FQ210" s="7">
        <v>6.0606060599999997E-2</v>
      </c>
      <c r="FR210" s="7">
        <v>4.5454545499999999E-2</v>
      </c>
      <c r="FS210" s="7">
        <v>3.0303030299999999E-2</v>
      </c>
      <c r="FT210" s="7">
        <v>9.0909090900000003E-2</v>
      </c>
      <c r="FU210" s="7">
        <v>0.196969697</v>
      </c>
      <c r="FV210" s="7">
        <v>0.5</v>
      </c>
      <c r="FW210" s="7">
        <v>1.51515152E-2</v>
      </c>
      <c r="FX210" s="7">
        <v>0.60606060610000001</v>
      </c>
      <c r="FY210" s="7">
        <v>0.62121212120000002</v>
      </c>
      <c r="FZ210" s="7">
        <v>0.28787878789999999</v>
      </c>
      <c r="GA210" s="7">
        <v>0.1060606061</v>
      </c>
      <c r="GB210" s="7">
        <v>0.1060606061</v>
      </c>
      <c r="GC210" s="7">
        <v>0.24242424239999999</v>
      </c>
      <c r="GD210" s="7">
        <v>9.0909090900000003E-2</v>
      </c>
      <c r="GE210" s="7">
        <v>0.1060606061</v>
      </c>
      <c r="GF210" s="7">
        <v>0.196969697</v>
      </c>
      <c r="GG210" s="7">
        <v>9.0909090900000003E-2</v>
      </c>
      <c r="GH210" s="7">
        <v>7.5757575800000004E-2</v>
      </c>
      <c r="GI210" s="7">
        <v>0.21212121210000001</v>
      </c>
      <c r="GJ210" s="7">
        <v>0.1060606061</v>
      </c>
      <c r="GK210" s="7">
        <v>9.0909090900000003E-2</v>
      </c>
      <c r="GL210" s="7">
        <v>6.0606060599999997E-2</v>
      </c>
      <c r="GM210" s="7">
        <v>0</v>
      </c>
      <c r="GN210" s="7">
        <v>0</v>
      </c>
      <c r="GO210" s="7">
        <v>3.0303030299999999E-2</v>
      </c>
      <c r="GP210" s="7">
        <v>3.0303030299999999E-2</v>
      </c>
      <c r="GQ210" s="7">
        <v>9.0909090900000003E-2</v>
      </c>
      <c r="GR210" s="7">
        <v>0</v>
      </c>
      <c r="GS210" s="7">
        <v>0.25757575760000001</v>
      </c>
      <c r="GT210" s="7">
        <v>0.196969697</v>
      </c>
      <c r="GU210" s="7">
        <v>0.21212121210000001</v>
      </c>
      <c r="GV210" s="7">
        <v>0.27272727270000002</v>
      </c>
      <c r="GW210" s="7">
        <v>0.25757575760000001</v>
      </c>
      <c r="GX210" s="7">
        <v>0.25757575760000001</v>
      </c>
      <c r="GY210" s="7">
        <v>0.63636363640000004</v>
      </c>
      <c r="GZ210" s="7">
        <v>0.696969697</v>
      </c>
      <c r="HA210" s="7">
        <v>0.51515151520000002</v>
      </c>
      <c r="HB210" s="7">
        <v>0.60606060610000001</v>
      </c>
      <c r="HC210" s="7">
        <v>0.51515151520000002</v>
      </c>
      <c r="HD210" s="7">
        <v>0.68181818179999998</v>
      </c>
      <c r="HE210" s="7">
        <v>9.0909090900000003E-2</v>
      </c>
      <c r="HF210" s="7">
        <v>3.0303030299999999E-2</v>
      </c>
      <c r="HG210" s="7">
        <v>0.12121212119999999</v>
      </c>
      <c r="HH210" s="7">
        <v>1.51515152E-2</v>
      </c>
      <c r="HI210" s="7">
        <v>7.5757575800000004E-2</v>
      </c>
      <c r="HJ210" s="7">
        <v>1.51515152E-2</v>
      </c>
      <c r="HK210" s="7">
        <v>1.51515152E-2</v>
      </c>
      <c r="HL210" s="7">
        <v>4.5454545499999999E-2</v>
      </c>
      <c r="HM210" s="7">
        <v>0.12121212119999999</v>
      </c>
      <c r="HN210" s="7">
        <v>4.5454545499999999E-2</v>
      </c>
      <c r="HO210" s="7">
        <v>6.0606060599999997E-2</v>
      </c>
      <c r="HP210" s="7">
        <v>3.0303030299999999E-2</v>
      </c>
      <c r="HQ210" s="7">
        <v>0</v>
      </c>
      <c r="HR210" s="7">
        <v>3.0303030299999999E-2</v>
      </c>
      <c r="HS210" s="7">
        <v>0</v>
      </c>
      <c r="HT210" s="7">
        <v>3.0303030299999999E-2</v>
      </c>
      <c r="HU210" s="7">
        <v>0</v>
      </c>
      <c r="HV210" s="7">
        <v>1.51515152E-2</v>
      </c>
      <c r="HW210" s="7">
        <v>6.0606060599999997E-2</v>
      </c>
      <c r="HX210" s="7">
        <v>1.51515152E-2</v>
      </c>
      <c r="HY210" s="7">
        <v>1.51515152E-2</v>
      </c>
      <c r="HZ210" s="7">
        <v>6.0606060599999997E-2</v>
      </c>
      <c r="IA210" s="7">
        <v>4.5454545499999999E-2</v>
      </c>
      <c r="IB210" s="7">
        <v>3.0303030299999999E-2</v>
      </c>
      <c r="IC210" s="7">
        <v>7.5757575800000004E-2</v>
      </c>
      <c r="ID210" s="7">
        <v>4.5454545499999999E-2</v>
      </c>
      <c r="IE210" s="7">
        <v>0.39393939389999999</v>
      </c>
      <c r="IF210" s="7">
        <v>0.27272727270000002</v>
      </c>
      <c r="IG210" s="7">
        <v>0.303030303</v>
      </c>
      <c r="IH210" s="7">
        <v>0.3484848485</v>
      </c>
      <c r="II210" s="7">
        <v>0.5</v>
      </c>
      <c r="IJ210" s="7">
        <v>0.66666666669999997</v>
      </c>
      <c r="IK210" s="7">
        <v>0.60606060610000001</v>
      </c>
      <c r="IL210" s="7">
        <v>0.53030303030000003</v>
      </c>
      <c r="IM210" s="7">
        <v>0</v>
      </c>
      <c r="IN210" s="7">
        <v>1.51515152E-2</v>
      </c>
      <c r="IO210" s="7">
        <v>0</v>
      </c>
      <c r="IP210" s="7">
        <v>1.51515152E-2</v>
      </c>
      <c r="IQ210" s="7">
        <v>3.3333333333000001</v>
      </c>
      <c r="IR210" s="7">
        <v>3.6153846154</v>
      </c>
      <c r="IS210" s="7">
        <v>3.5</v>
      </c>
      <c r="IT210" s="7">
        <v>3.3692307692000001</v>
      </c>
      <c r="IU210" s="7" t="s">
        <v>1151</v>
      </c>
      <c r="IV210" s="7">
        <v>43</v>
      </c>
      <c r="IW210" s="7">
        <v>66</v>
      </c>
      <c r="IX210" s="7">
        <v>123</v>
      </c>
      <c r="IY210" s="7">
        <v>289</v>
      </c>
    </row>
    <row r="211" spans="1:259" x14ac:dyDescent="0.25">
      <c r="A211" s="7">
        <v>609788</v>
      </c>
      <c r="B211" s="7" t="s">
        <v>89</v>
      </c>
      <c r="D211" s="7" t="s">
        <v>75</v>
      </c>
      <c r="E211" s="7" t="s">
        <v>53</v>
      </c>
      <c r="M211" s="7" t="s">
        <v>46</v>
      </c>
      <c r="N211" s="7">
        <v>26.898734177000001</v>
      </c>
      <c r="O211" s="7">
        <v>56</v>
      </c>
      <c r="P211" s="7">
        <v>56</v>
      </c>
      <c r="Q211" s="7">
        <v>1</v>
      </c>
      <c r="R211" s="7">
        <v>46</v>
      </c>
      <c r="S211" s="7">
        <v>1</v>
      </c>
      <c r="T211" s="7">
        <v>0</v>
      </c>
      <c r="U211" s="7">
        <v>0</v>
      </c>
      <c r="V211" s="7">
        <v>0</v>
      </c>
      <c r="W211" s="7">
        <v>1</v>
      </c>
      <c r="X211" s="7">
        <v>4</v>
      </c>
      <c r="Y211" s="7">
        <v>0</v>
      </c>
      <c r="Z211" s="7">
        <v>0</v>
      </c>
      <c r="AA211" s="7">
        <v>0</v>
      </c>
      <c r="AB211" s="7">
        <v>1.7857142900000001E-2</v>
      </c>
      <c r="AC211" s="7">
        <v>0</v>
      </c>
      <c r="AD211" s="7">
        <v>3.5714285700000001E-2</v>
      </c>
      <c r="AE211" s="7">
        <v>0</v>
      </c>
      <c r="AF211" s="7">
        <v>1.7857142900000001E-2</v>
      </c>
      <c r="AG211" s="7">
        <v>1.7857142900000001E-2</v>
      </c>
      <c r="AH211" s="7">
        <v>1.7857142900000001E-2</v>
      </c>
      <c r="AI211" s="7">
        <v>7.1428571400000002E-2</v>
      </c>
      <c r="AJ211" s="7">
        <v>8.9285714299999999E-2</v>
      </c>
      <c r="AK211" s="7">
        <v>0.21428571430000001</v>
      </c>
      <c r="AL211" s="7">
        <v>0.1964285714</v>
      </c>
      <c r="AM211" s="7">
        <v>0.28571428570000001</v>
      </c>
      <c r="AN211" s="7">
        <v>5.3571428599999998E-2</v>
      </c>
      <c r="AO211" s="7">
        <v>0.26785714290000001</v>
      </c>
      <c r="AP211" s="7">
        <v>0.23214285709999999</v>
      </c>
      <c r="AQ211" s="7">
        <v>1.7857142900000001E-2</v>
      </c>
      <c r="AR211" s="7">
        <v>1.7857142900000001E-2</v>
      </c>
      <c r="AS211" s="7">
        <v>1.7857142900000001E-2</v>
      </c>
      <c r="AT211" s="7">
        <v>1.7857142900000001E-2</v>
      </c>
      <c r="AU211" s="7">
        <v>3.5714285700000001E-2</v>
      </c>
      <c r="AV211" s="7">
        <v>3.5714285700000001E-2</v>
      </c>
      <c r="AW211" s="7">
        <v>0.76785714289999996</v>
      </c>
      <c r="AX211" s="7">
        <v>0.76785714289999996</v>
      </c>
      <c r="AY211" s="7">
        <v>0.67857142859999997</v>
      </c>
      <c r="AZ211" s="7">
        <v>0.89285714289999996</v>
      </c>
      <c r="BA211" s="7">
        <v>0.625</v>
      </c>
      <c r="BB211" s="7">
        <v>0.60714285710000004</v>
      </c>
      <c r="BC211" s="7">
        <v>3.7818181817999998</v>
      </c>
      <c r="BD211" s="7">
        <v>3.7636363635999999</v>
      </c>
      <c r="BE211" s="7">
        <v>3.6727272727</v>
      </c>
      <c r="BF211" s="7">
        <v>3.8545454545000002</v>
      </c>
      <c r="BG211" s="7">
        <v>3.5740740740999999</v>
      </c>
      <c r="BH211" s="7">
        <v>3.4629629629999998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1.7857142900000001E-2</v>
      </c>
      <c r="BP211" s="7">
        <v>7.1428571400000002E-2</v>
      </c>
      <c r="BQ211" s="7">
        <v>5.3571428599999998E-2</v>
      </c>
      <c r="BR211" s="7">
        <v>1.7857142900000001E-2</v>
      </c>
      <c r="BS211" s="7">
        <v>0</v>
      </c>
      <c r="BT211" s="7">
        <v>1.7857142900000001E-2</v>
      </c>
      <c r="BU211" s="7">
        <v>1.7857142900000001E-2</v>
      </c>
      <c r="BV211" s="7">
        <v>1.7857142900000001E-2</v>
      </c>
      <c r="BW211" s="7">
        <v>0.14285714290000001</v>
      </c>
      <c r="BX211" s="7">
        <v>0.1071428571</v>
      </c>
      <c r="BY211" s="7">
        <v>7.1428571400000002E-2</v>
      </c>
      <c r="BZ211" s="7">
        <v>8.9285714299999999E-2</v>
      </c>
      <c r="CA211" s="7">
        <v>3.7777777777999999</v>
      </c>
      <c r="CB211" s="7">
        <v>3.7592592592999998</v>
      </c>
      <c r="CC211" s="7">
        <v>3.6481481481000002</v>
      </c>
      <c r="CD211" s="7">
        <v>3.7358490566000002</v>
      </c>
      <c r="CE211" s="7">
        <v>3.6296296296000001</v>
      </c>
      <c r="CF211" s="7">
        <v>3.4814814814999999</v>
      </c>
      <c r="CG211" s="7">
        <v>3.5185185185000001</v>
      </c>
      <c r="CH211" s="7">
        <v>3.4259259259000001</v>
      </c>
      <c r="CI211" s="7">
        <v>3.4814814814999999</v>
      </c>
      <c r="CJ211" s="7">
        <v>0.1785714286</v>
      </c>
      <c r="CK211" s="7">
        <v>0.23214285709999999</v>
      </c>
      <c r="CL211" s="7">
        <v>0.30357142860000003</v>
      </c>
      <c r="CM211" s="7">
        <v>0.21428571430000001</v>
      </c>
      <c r="CN211" s="7">
        <v>0.32142857139999997</v>
      </c>
      <c r="CO211" s="7">
        <v>0.21428571430000001</v>
      </c>
      <c r="CP211" s="7">
        <v>0.1964285714</v>
      </c>
      <c r="CQ211" s="7">
        <v>0.1964285714</v>
      </c>
      <c r="CR211" s="7">
        <v>0.16071428569999999</v>
      </c>
      <c r="CS211" s="7">
        <v>3.5714285700000001E-2</v>
      </c>
      <c r="CT211" s="7">
        <v>3.5714285700000001E-2</v>
      </c>
      <c r="CU211" s="7">
        <v>3.5714285700000001E-2</v>
      </c>
      <c r="CV211" s="7">
        <v>5.3571428599999998E-2</v>
      </c>
      <c r="CW211" s="7">
        <v>3.5714285700000001E-2</v>
      </c>
      <c r="CX211" s="7">
        <v>3.5714285700000001E-2</v>
      </c>
      <c r="CY211" s="7">
        <v>3.5714285700000001E-2</v>
      </c>
      <c r="CZ211" s="7">
        <v>3.5714285700000001E-2</v>
      </c>
      <c r="DA211" s="7">
        <v>3.5714285700000001E-2</v>
      </c>
      <c r="DB211" s="7">
        <v>0.76785714289999996</v>
      </c>
      <c r="DC211" s="7">
        <v>0.73214285710000004</v>
      </c>
      <c r="DD211" s="7">
        <v>0.64285714289999996</v>
      </c>
      <c r="DE211" s="7">
        <v>0.71428571429999999</v>
      </c>
      <c r="DF211" s="7">
        <v>0.625</v>
      </c>
      <c r="DG211" s="7">
        <v>0.60714285710000004</v>
      </c>
      <c r="DH211" s="7">
        <v>0.64285714289999996</v>
      </c>
      <c r="DI211" s="7">
        <v>0.625</v>
      </c>
      <c r="DJ211" s="7">
        <v>0.66071428570000001</v>
      </c>
      <c r="DK211" s="7">
        <v>0.14285714290000001</v>
      </c>
      <c r="DL211" s="7">
        <v>1.7857142900000001E-2</v>
      </c>
      <c r="DM211" s="7">
        <v>1.7857142900000001E-2</v>
      </c>
      <c r="DN211" s="7">
        <v>1.7857142900000001E-2</v>
      </c>
      <c r="DO211" s="7">
        <v>0</v>
      </c>
      <c r="DP211" s="7">
        <v>1.7857142900000001E-2</v>
      </c>
      <c r="DQ211" s="7">
        <v>7.1428571400000002E-2</v>
      </c>
      <c r="DR211" s="7">
        <v>0</v>
      </c>
      <c r="DS211" s="7">
        <v>0</v>
      </c>
      <c r="DT211" s="7">
        <v>0.26785714290000001</v>
      </c>
      <c r="DU211" s="7">
        <v>0.1071428571</v>
      </c>
      <c r="DV211" s="7">
        <v>0.1071428571</v>
      </c>
      <c r="DW211" s="7">
        <v>0.125</v>
      </c>
      <c r="DX211" s="7">
        <v>7.1428571400000002E-2</v>
      </c>
      <c r="DY211" s="7">
        <v>0.125</v>
      </c>
      <c r="DZ211" s="7">
        <v>8.9285714299999999E-2</v>
      </c>
      <c r="EA211" s="7">
        <v>1.7857142900000001E-2</v>
      </c>
      <c r="EB211" s="7">
        <v>0.1071428571</v>
      </c>
      <c r="EC211" s="7">
        <v>0.1964285714</v>
      </c>
      <c r="ED211" s="7">
        <v>0.23214285709999999</v>
      </c>
      <c r="EE211" s="7">
        <v>0.21428571430000001</v>
      </c>
      <c r="EF211" s="7">
        <v>0.1785714286</v>
      </c>
      <c r="EG211" s="7">
        <v>0.16071428569999999</v>
      </c>
      <c r="EH211" s="7">
        <v>0.21428571430000001</v>
      </c>
      <c r="EI211" s="7">
        <v>0.25</v>
      </c>
      <c r="EJ211" s="7">
        <v>0.375</v>
      </c>
      <c r="EK211" s="7">
        <v>0.28571428570000001</v>
      </c>
      <c r="EL211" s="7">
        <v>0.375</v>
      </c>
      <c r="EM211" s="7">
        <v>0.625</v>
      </c>
      <c r="EN211" s="7">
        <v>0.64285714289999996</v>
      </c>
      <c r="EO211" s="7">
        <v>0.66071428570000001</v>
      </c>
      <c r="EP211" s="7">
        <v>0.73214285710000004</v>
      </c>
      <c r="EQ211" s="7">
        <v>0.58928571429999999</v>
      </c>
      <c r="ER211" s="7">
        <v>0.57142857140000003</v>
      </c>
      <c r="ES211" s="7">
        <v>0.57142857140000003</v>
      </c>
      <c r="ET211" s="7">
        <v>0.58928571429999999</v>
      </c>
      <c r="EU211" s="7">
        <v>1.7857142900000001E-2</v>
      </c>
      <c r="EV211" s="7">
        <v>1.7857142900000001E-2</v>
      </c>
      <c r="EW211" s="7">
        <v>1.7857142900000001E-2</v>
      </c>
      <c r="EX211" s="7">
        <v>1.7857142900000001E-2</v>
      </c>
      <c r="EY211" s="7">
        <v>3.5714285700000001E-2</v>
      </c>
      <c r="EZ211" s="7">
        <v>5.3571428599999998E-2</v>
      </c>
      <c r="FA211" s="7">
        <v>1.7857142900000001E-2</v>
      </c>
      <c r="FB211" s="7">
        <v>3.5714285700000001E-2</v>
      </c>
      <c r="FC211" s="7">
        <v>1.7857142900000001E-2</v>
      </c>
      <c r="FD211" s="7">
        <v>2.8181818181999998</v>
      </c>
      <c r="FE211" s="7">
        <v>3.4909090908999998</v>
      </c>
      <c r="FF211" s="7">
        <v>3.5090909091000002</v>
      </c>
      <c r="FG211" s="7">
        <v>3.5090909091000002</v>
      </c>
      <c r="FH211" s="7">
        <v>3.6851851851999999</v>
      </c>
      <c r="FI211" s="7">
        <v>3.4528301887000001</v>
      </c>
      <c r="FJ211" s="7">
        <v>3.3454545455</v>
      </c>
      <c r="FK211" s="7">
        <v>3.5740740740999999</v>
      </c>
      <c r="FL211" s="7">
        <v>3.4909090908999998</v>
      </c>
      <c r="FM211" s="7">
        <v>0</v>
      </c>
      <c r="FN211" s="7">
        <v>1.7857142900000001E-2</v>
      </c>
      <c r="FO211" s="7">
        <v>0</v>
      </c>
      <c r="FP211" s="7">
        <v>0</v>
      </c>
      <c r="FQ211" s="7">
        <v>3.5714285700000001E-2</v>
      </c>
      <c r="FR211" s="7">
        <v>5.3571428599999998E-2</v>
      </c>
      <c r="FS211" s="7">
        <v>0.1071428571</v>
      </c>
      <c r="FT211" s="7">
        <v>0.125</v>
      </c>
      <c r="FU211" s="7">
        <v>0.1785714286</v>
      </c>
      <c r="FV211" s="7">
        <v>0.42857142860000003</v>
      </c>
      <c r="FW211" s="7">
        <v>5.3571428599999998E-2</v>
      </c>
      <c r="FX211" s="7">
        <v>0.51785714289999996</v>
      </c>
      <c r="FY211" s="7">
        <v>0.64285714289999996</v>
      </c>
      <c r="FZ211" s="7">
        <v>7.1428571400000002E-2</v>
      </c>
      <c r="GA211" s="7">
        <v>0.25</v>
      </c>
      <c r="GB211" s="7">
        <v>0.14285714290000001</v>
      </c>
      <c r="GC211" s="7">
        <v>0.35714285709999999</v>
      </c>
      <c r="GD211" s="7">
        <v>3.5714285700000001E-2</v>
      </c>
      <c r="GE211" s="7">
        <v>3.5714285700000001E-2</v>
      </c>
      <c r="GF211" s="7">
        <v>0.26785714290000001</v>
      </c>
      <c r="GG211" s="7">
        <v>5.3571428599999998E-2</v>
      </c>
      <c r="GH211" s="7">
        <v>5.3571428599999998E-2</v>
      </c>
      <c r="GI211" s="7">
        <v>0.21428571430000001</v>
      </c>
      <c r="GJ211" s="7">
        <v>0.14285714290000001</v>
      </c>
      <c r="GK211" s="7">
        <v>0.125</v>
      </c>
      <c r="GL211" s="7">
        <v>8.9285714299999999E-2</v>
      </c>
      <c r="GM211" s="7">
        <v>0</v>
      </c>
      <c r="GN211" s="7">
        <v>1.7857142900000001E-2</v>
      </c>
      <c r="GO211" s="7">
        <v>8.9285714299999999E-2</v>
      </c>
      <c r="GP211" s="7">
        <v>3.5714285700000001E-2</v>
      </c>
      <c r="GQ211" s="7">
        <v>0.1071428571</v>
      </c>
      <c r="GR211" s="7">
        <v>0</v>
      </c>
      <c r="GS211" s="7">
        <v>0.375</v>
      </c>
      <c r="GT211" s="7">
        <v>0.21428571430000001</v>
      </c>
      <c r="GU211" s="7">
        <v>0.28571428570000001</v>
      </c>
      <c r="GV211" s="7">
        <v>0.30357142860000003</v>
      </c>
      <c r="GW211" s="7">
        <v>0.41071428570000001</v>
      </c>
      <c r="GX211" s="7">
        <v>0.375</v>
      </c>
      <c r="GY211" s="7">
        <v>0.5</v>
      </c>
      <c r="GZ211" s="7">
        <v>0.60714285710000004</v>
      </c>
      <c r="HA211" s="7">
        <v>0.32142857139999997</v>
      </c>
      <c r="HB211" s="7">
        <v>0.5</v>
      </c>
      <c r="HC211" s="7">
        <v>0.30357142860000003</v>
      </c>
      <c r="HD211" s="7">
        <v>0.51785714289999996</v>
      </c>
      <c r="HE211" s="7">
        <v>7.1428571400000002E-2</v>
      </c>
      <c r="HF211" s="7">
        <v>0.1071428571</v>
      </c>
      <c r="HG211" s="7">
        <v>0.1785714286</v>
      </c>
      <c r="HH211" s="7">
        <v>8.9285714299999999E-2</v>
      </c>
      <c r="HI211" s="7">
        <v>8.9285714299999999E-2</v>
      </c>
      <c r="HJ211" s="7">
        <v>3.5714285700000001E-2</v>
      </c>
      <c r="HK211" s="7">
        <v>1.7857142900000001E-2</v>
      </c>
      <c r="HL211" s="7">
        <v>1.7857142900000001E-2</v>
      </c>
      <c r="HM211" s="7">
        <v>8.9285714299999999E-2</v>
      </c>
      <c r="HN211" s="7">
        <v>1.7857142900000001E-2</v>
      </c>
      <c r="HO211" s="7">
        <v>3.5714285700000001E-2</v>
      </c>
      <c r="HP211" s="7">
        <v>3.5714285700000001E-2</v>
      </c>
      <c r="HQ211" s="7">
        <v>3.5714285700000001E-2</v>
      </c>
      <c r="HR211" s="7">
        <v>3.5714285700000001E-2</v>
      </c>
      <c r="HS211" s="7">
        <v>3.5714285700000001E-2</v>
      </c>
      <c r="HT211" s="7">
        <v>5.3571428599999998E-2</v>
      </c>
      <c r="HU211" s="7">
        <v>5.3571428599999998E-2</v>
      </c>
      <c r="HV211" s="7">
        <v>3.5714285700000001E-2</v>
      </c>
      <c r="HW211" s="7">
        <v>0</v>
      </c>
      <c r="HX211" s="7">
        <v>0</v>
      </c>
      <c r="HY211" s="7">
        <v>0</v>
      </c>
      <c r="HZ211" s="7">
        <v>0</v>
      </c>
      <c r="IA211" s="7">
        <v>0.125</v>
      </c>
      <c r="IB211" s="7">
        <v>7.1428571400000002E-2</v>
      </c>
      <c r="IC211" s="7">
        <v>5.3571428599999998E-2</v>
      </c>
      <c r="ID211" s="7">
        <v>0.14285714290000001</v>
      </c>
      <c r="IE211" s="7">
        <v>0.30357142860000003</v>
      </c>
      <c r="IF211" s="7">
        <v>0.23214285709999999</v>
      </c>
      <c r="IG211" s="7">
        <v>0.28571428570000001</v>
      </c>
      <c r="IH211" s="7">
        <v>0.35714285709999999</v>
      </c>
      <c r="II211" s="7">
        <v>0.53571428570000001</v>
      </c>
      <c r="IJ211" s="7">
        <v>0.64285714289999996</v>
      </c>
      <c r="IK211" s="7">
        <v>0.60714285710000004</v>
      </c>
      <c r="IL211" s="7">
        <v>0.46428571429999999</v>
      </c>
      <c r="IM211" s="7">
        <v>3.5714285700000001E-2</v>
      </c>
      <c r="IN211" s="7">
        <v>5.3571428599999998E-2</v>
      </c>
      <c r="IO211" s="7">
        <v>5.3571428599999998E-2</v>
      </c>
      <c r="IP211" s="7">
        <v>3.5714285700000001E-2</v>
      </c>
      <c r="IQ211" s="7">
        <v>3.4259259259000001</v>
      </c>
      <c r="IR211" s="7">
        <v>3.6037735848999999</v>
      </c>
      <c r="IS211" s="7">
        <v>3.5849056604</v>
      </c>
      <c r="IT211" s="7">
        <v>3.3333333333000001</v>
      </c>
      <c r="IU211" s="7" t="s">
        <v>1152</v>
      </c>
      <c r="IW211" s="7">
        <v>56</v>
      </c>
      <c r="IX211" s="7">
        <v>85</v>
      </c>
      <c r="IY211" s="7">
        <v>316</v>
      </c>
    </row>
    <row r="212" spans="1:259" x14ac:dyDescent="0.25">
      <c r="A212" s="7">
        <v>609789</v>
      </c>
      <c r="B212" s="7" t="s">
        <v>90</v>
      </c>
      <c r="C212" s="7" t="s">
        <v>46</v>
      </c>
      <c r="D212" s="7" t="s">
        <v>55</v>
      </c>
      <c r="E212" s="154">
        <v>0.71</v>
      </c>
      <c r="F212" s="7">
        <v>38</v>
      </c>
      <c r="G212" s="7" t="s">
        <v>57</v>
      </c>
      <c r="H212" s="7">
        <v>57</v>
      </c>
      <c r="I212" s="7" t="s">
        <v>48</v>
      </c>
      <c r="J212" s="7">
        <v>44</v>
      </c>
      <c r="K212" s="7" t="s">
        <v>48</v>
      </c>
      <c r="L212" s="7">
        <v>8.39</v>
      </c>
      <c r="M212" s="7" t="s">
        <v>46</v>
      </c>
      <c r="N212" s="7">
        <v>71.467025571999997</v>
      </c>
      <c r="O212" s="7">
        <v>317</v>
      </c>
      <c r="P212" s="7">
        <v>317</v>
      </c>
      <c r="Q212" s="7">
        <v>11</v>
      </c>
      <c r="R212" s="7">
        <v>1</v>
      </c>
      <c r="S212" s="7">
        <v>3</v>
      </c>
      <c r="T212" s="7">
        <v>278</v>
      </c>
      <c r="U212" s="7">
        <v>1</v>
      </c>
      <c r="V212" s="7">
        <v>0</v>
      </c>
      <c r="W212" s="7">
        <v>4</v>
      </c>
      <c r="X212" s="7">
        <v>9</v>
      </c>
      <c r="Y212" s="7">
        <v>9.4637223999999992E-3</v>
      </c>
      <c r="Z212" s="7">
        <v>1.2618296500000001E-2</v>
      </c>
      <c r="AA212" s="7">
        <v>1.57728707E-2</v>
      </c>
      <c r="AB212" s="7">
        <v>2.20820189E-2</v>
      </c>
      <c r="AC212" s="7">
        <v>1.57728707E-2</v>
      </c>
      <c r="AD212" s="7">
        <v>0.1009463722</v>
      </c>
      <c r="AE212" s="7">
        <v>6.6246056799999994E-2</v>
      </c>
      <c r="AF212" s="7">
        <v>5.0473186099999998E-2</v>
      </c>
      <c r="AG212" s="7">
        <v>0.1009463722</v>
      </c>
      <c r="AH212" s="7">
        <v>2.20820189E-2</v>
      </c>
      <c r="AI212" s="7">
        <v>8.5173501600000007E-2</v>
      </c>
      <c r="AJ212" s="7">
        <v>0.12933753940000001</v>
      </c>
      <c r="AK212" s="7">
        <v>0.44479495270000002</v>
      </c>
      <c r="AL212" s="7">
        <v>0.37539432179999999</v>
      </c>
      <c r="AM212" s="7">
        <v>0.51104100949999998</v>
      </c>
      <c r="AN212" s="7">
        <v>0.29652996850000002</v>
      </c>
      <c r="AO212" s="7">
        <v>0.44164037849999999</v>
      </c>
      <c r="AP212" s="7">
        <v>0.37539432179999999</v>
      </c>
      <c r="AQ212" s="7">
        <v>3.1545740999999999E-3</v>
      </c>
      <c r="AR212" s="7">
        <v>3.1545740999999999E-3</v>
      </c>
      <c r="AS212" s="7">
        <v>1.57728707E-2</v>
      </c>
      <c r="AT212" s="7">
        <v>6.3091483000000002E-3</v>
      </c>
      <c r="AU212" s="7">
        <v>6.3091483000000002E-3</v>
      </c>
      <c r="AV212" s="7">
        <v>1.57728707E-2</v>
      </c>
      <c r="AW212" s="7">
        <v>0.47634069400000001</v>
      </c>
      <c r="AX212" s="7">
        <v>0.55835962149999996</v>
      </c>
      <c r="AY212" s="7">
        <v>0.35646687700000002</v>
      </c>
      <c r="AZ212" s="7">
        <v>0.65299684540000003</v>
      </c>
      <c r="BA212" s="7">
        <v>0.45110410090000003</v>
      </c>
      <c r="BB212" s="7">
        <v>0.37854889590000002</v>
      </c>
      <c r="BC212" s="7">
        <v>3.3924050633</v>
      </c>
      <c r="BD212" s="7">
        <v>3.4841772151999999</v>
      </c>
      <c r="BE212" s="7">
        <v>3.2275641026000002</v>
      </c>
      <c r="BF212" s="7">
        <v>3.5904761905</v>
      </c>
      <c r="BG212" s="7">
        <v>3.3365079364999999</v>
      </c>
      <c r="BH212" s="7">
        <v>3.0480769231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3.1545740999999999E-3</v>
      </c>
      <c r="BO212" s="7">
        <v>1.8927444799999998E-2</v>
      </c>
      <c r="BP212" s="7">
        <v>5.3627760300000001E-2</v>
      </c>
      <c r="BQ212" s="7">
        <v>2.8391167200000001E-2</v>
      </c>
      <c r="BR212" s="7">
        <v>3.1545740999999999E-3</v>
      </c>
      <c r="BS212" s="7">
        <v>1.2618296500000001E-2</v>
      </c>
      <c r="BT212" s="7">
        <v>1.2618296500000001E-2</v>
      </c>
      <c r="BU212" s="7">
        <v>1.8927444799999998E-2</v>
      </c>
      <c r="BV212" s="7">
        <v>9.4637223999999992E-3</v>
      </c>
      <c r="BW212" s="7">
        <v>1.8927444799999998E-2</v>
      </c>
      <c r="BX212" s="7">
        <v>5.0473186099999998E-2</v>
      </c>
      <c r="BY212" s="7">
        <v>8.2018927399999997E-2</v>
      </c>
      <c r="BZ212" s="7">
        <v>6.9400630899999996E-2</v>
      </c>
      <c r="CA212" s="7">
        <v>3.8797468354000002</v>
      </c>
      <c r="CB212" s="7">
        <v>3.8164556961999998</v>
      </c>
      <c r="CC212" s="7">
        <v>3.7650793651000001</v>
      </c>
      <c r="CD212" s="7">
        <v>3.7484076433000002</v>
      </c>
      <c r="CE212" s="7">
        <v>3.7816455696000002</v>
      </c>
      <c r="CF212" s="7">
        <v>3.6603174602999999</v>
      </c>
      <c r="CG212" s="7">
        <v>3.5612903226000001</v>
      </c>
      <c r="CH212" s="7">
        <v>3.3974358973999998</v>
      </c>
      <c r="CI212" s="7">
        <v>3.5367412141000001</v>
      </c>
      <c r="CJ212" s="7">
        <v>0.1135646688</v>
      </c>
      <c r="CK212" s="7">
        <v>0.15772870659999999</v>
      </c>
      <c r="CL212" s="7">
        <v>0.2082018927</v>
      </c>
      <c r="CM212" s="7">
        <v>0.21135646690000001</v>
      </c>
      <c r="CN212" s="7">
        <v>0.19873817029999999</v>
      </c>
      <c r="CO212" s="7">
        <v>0.29022082020000001</v>
      </c>
      <c r="CP212" s="7">
        <v>0.27129337539999998</v>
      </c>
      <c r="CQ212" s="7">
        <v>0.26813880130000001</v>
      </c>
      <c r="CR212" s="7">
        <v>0.23343848580000001</v>
      </c>
      <c r="CS212" s="7">
        <v>3.1545740999999999E-3</v>
      </c>
      <c r="CT212" s="7">
        <v>3.1545740999999999E-3</v>
      </c>
      <c r="CU212" s="7">
        <v>6.3091483000000002E-3</v>
      </c>
      <c r="CV212" s="7">
        <v>9.4637223999999992E-3</v>
      </c>
      <c r="CW212" s="7">
        <v>3.1545740999999999E-3</v>
      </c>
      <c r="CX212" s="7">
        <v>6.3091483000000002E-3</v>
      </c>
      <c r="CY212" s="7">
        <v>2.20820189E-2</v>
      </c>
      <c r="CZ212" s="7">
        <v>1.57728707E-2</v>
      </c>
      <c r="DA212" s="7">
        <v>1.2618296500000001E-2</v>
      </c>
      <c r="DB212" s="7">
        <v>0.88012618300000001</v>
      </c>
      <c r="DC212" s="7">
        <v>0.82649842269999996</v>
      </c>
      <c r="DD212" s="7">
        <v>0.77287066250000003</v>
      </c>
      <c r="DE212" s="7">
        <v>0.7602523659</v>
      </c>
      <c r="DF212" s="7">
        <v>0.78864353310000002</v>
      </c>
      <c r="DG212" s="7">
        <v>0.68138801260000004</v>
      </c>
      <c r="DH212" s="7">
        <v>0.63722397480000004</v>
      </c>
      <c r="DI212" s="7">
        <v>0.58044164040000001</v>
      </c>
      <c r="DJ212" s="7">
        <v>0.65615141960000001</v>
      </c>
      <c r="DK212" s="7">
        <v>0.141955836</v>
      </c>
      <c r="DL212" s="7">
        <v>1.57728707E-2</v>
      </c>
      <c r="DM212" s="7">
        <v>0</v>
      </c>
      <c r="DN212" s="7">
        <v>3.1545740999999999E-3</v>
      </c>
      <c r="DO212" s="7">
        <v>3.1545740999999999E-3</v>
      </c>
      <c r="DP212" s="7">
        <v>9.4637223999999992E-3</v>
      </c>
      <c r="DQ212" s="7">
        <v>7.2555204999999998E-2</v>
      </c>
      <c r="DR212" s="7">
        <v>6.3091483000000002E-3</v>
      </c>
      <c r="DS212" s="7">
        <v>9.4637223999999992E-3</v>
      </c>
      <c r="DT212" s="7">
        <v>0.141955836</v>
      </c>
      <c r="DU212" s="7">
        <v>4.1009463699999998E-2</v>
      </c>
      <c r="DV212" s="7">
        <v>2.8391167200000001E-2</v>
      </c>
      <c r="DW212" s="7">
        <v>4.1009463699999998E-2</v>
      </c>
      <c r="DX212" s="7">
        <v>2.5236593099999999E-2</v>
      </c>
      <c r="DY212" s="7">
        <v>4.4164037900000001E-2</v>
      </c>
      <c r="DZ212" s="7">
        <v>0.1135646688</v>
      </c>
      <c r="EA212" s="7">
        <v>2.8391167200000001E-2</v>
      </c>
      <c r="EB212" s="7">
        <v>3.4700315500000002E-2</v>
      </c>
      <c r="EC212" s="7">
        <v>0.31230283910000001</v>
      </c>
      <c r="ED212" s="7">
        <v>0.34384858039999999</v>
      </c>
      <c r="EE212" s="7">
        <v>0.32176656149999999</v>
      </c>
      <c r="EF212" s="7">
        <v>0.32492113560000002</v>
      </c>
      <c r="EG212" s="7">
        <v>0.27129337539999998</v>
      </c>
      <c r="EH212" s="7">
        <v>0.37854889590000002</v>
      </c>
      <c r="EI212" s="7">
        <v>0.37854889590000002</v>
      </c>
      <c r="EJ212" s="7">
        <v>0.43217665620000001</v>
      </c>
      <c r="EK212" s="7">
        <v>0.41640378550000001</v>
      </c>
      <c r="EL212" s="7">
        <v>0.3501577287</v>
      </c>
      <c r="EM212" s="7">
        <v>0.56782334379999999</v>
      </c>
      <c r="EN212" s="7">
        <v>0.63091482649999997</v>
      </c>
      <c r="EO212" s="7">
        <v>0.6119873817</v>
      </c>
      <c r="EP212" s="7">
        <v>0.67823343849999995</v>
      </c>
      <c r="EQ212" s="7">
        <v>0.52681388009999996</v>
      </c>
      <c r="ER212" s="7">
        <v>0.39432176660000001</v>
      </c>
      <c r="ES212" s="7">
        <v>0.50473186120000002</v>
      </c>
      <c r="ET212" s="7">
        <v>0.50473186120000002</v>
      </c>
      <c r="EU212" s="7">
        <v>5.3627760300000001E-2</v>
      </c>
      <c r="EV212" s="7">
        <v>3.1545741299999999E-2</v>
      </c>
      <c r="EW212" s="7">
        <v>1.8927444799999998E-2</v>
      </c>
      <c r="EX212" s="7">
        <v>1.8927444799999998E-2</v>
      </c>
      <c r="EY212" s="7">
        <v>2.20820189E-2</v>
      </c>
      <c r="EZ212" s="7">
        <v>4.1009463699999998E-2</v>
      </c>
      <c r="FA212" s="7">
        <v>4.1009463699999998E-2</v>
      </c>
      <c r="FB212" s="7">
        <v>2.8391167200000001E-2</v>
      </c>
      <c r="FC212" s="7">
        <v>3.4700315500000002E-2</v>
      </c>
      <c r="FD212" s="7">
        <v>2.92</v>
      </c>
      <c r="FE212" s="7">
        <v>3.5114006514999998</v>
      </c>
      <c r="FF212" s="7">
        <v>3.6141479099999998</v>
      </c>
      <c r="FG212" s="7">
        <v>3.575562701</v>
      </c>
      <c r="FH212" s="7">
        <v>3.6612903226000002</v>
      </c>
      <c r="FI212" s="7">
        <v>3.4835526315999998</v>
      </c>
      <c r="FJ212" s="7">
        <v>3.1414473684000002</v>
      </c>
      <c r="FK212" s="7">
        <v>3.4772727272999999</v>
      </c>
      <c r="FL212" s="7">
        <v>3.4673202613999998</v>
      </c>
      <c r="FM212" s="7">
        <v>6.3091483000000002E-3</v>
      </c>
      <c r="FN212" s="7">
        <v>9.4637223999999992E-3</v>
      </c>
      <c r="FO212" s="7">
        <v>1.2618296500000001E-2</v>
      </c>
      <c r="FP212" s="7">
        <v>1.2618296500000001E-2</v>
      </c>
      <c r="FQ212" s="7">
        <v>5.3627760300000001E-2</v>
      </c>
      <c r="FR212" s="7">
        <v>4.1009463699999998E-2</v>
      </c>
      <c r="FS212" s="7">
        <v>8.2018927399999997E-2</v>
      </c>
      <c r="FT212" s="7">
        <v>0.19242902210000001</v>
      </c>
      <c r="FU212" s="7">
        <v>0.19873817029999999</v>
      </c>
      <c r="FV212" s="7">
        <v>0.35646687700000002</v>
      </c>
      <c r="FW212" s="7">
        <v>3.4700315500000002E-2</v>
      </c>
      <c r="FX212" s="7">
        <v>0.34384858039999999</v>
      </c>
      <c r="FY212" s="7">
        <v>0.4479495268</v>
      </c>
      <c r="FZ212" s="7">
        <v>0.1892744479</v>
      </c>
      <c r="GA212" s="7">
        <v>0.21135646690000001</v>
      </c>
      <c r="GB212" s="7">
        <v>0.14826498420000001</v>
      </c>
      <c r="GC212" s="7">
        <v>0.2208201893</v>
      </c>
      <c r="GD212" s="7">
        <v>0.11987381699999999</v>
      </c>
      <c r="GE212" s="7">
        <v>7.2555204999999998E-2</v>
      </c>
      <c r="GF212" s="7">
        <v>0.21766561509999999</v>
      </c>
      <c r="GG212" s="7">
        <v>0.13880126179999999</v>
      </c>
      <c r="GH212" s="7">
        <v>8.5173501600000007E-2</v>
      </c>
      <c r="GI212" s="7">
        <v>0.23659305990000001</v>
      </c>
      <c r="GJ212" s="7">
        <v>0.1861198738</v>
      </c>
      <c r="GK212" s="7">
        <v>0.2460567823</v>
      </c>
      <c r="GL212" s="7">
        <v>0.13564668769999999</v>
      </c>
      <c r="GM212" s="7">
        <v>9.4637223999999992E-3</v>
      </c>
      <c r="GN212" s="7">
        <v>3.4700315500000002E-2</v>
      </c>
      <c r="GO212" s="7">
        <v>4.7318612000000003E-2</v>
      </c>
      <c r="GP212" s="7">
        <v>3.1545741299999999E-2</v>
      </c>
      <c r="GQ212" s="7">
        <v>0.13564668769999999</v>
      </c>
      <c r="GR212" s="7">
        <v>8.5173501600000007E-2</v>
      </c>
      <c r="GS212" s="7">
        <v>0.31545741319999998</v>
      </c>
      <c r="GT212" s="7">
        <v>0.35331230279999998</v>
      </c>
      <c r="GU212" s="7">
        <v>0.3501577287</v>
      </c>
      <c r="GV212" s="7">
        <v>0.3280757098</v>
      </c>
      <c r="GW212" s="7">
        <v>0.33438485800000001</v>
      </c>
      <c r="GX212" s="7">
        <v>0.39432176660000001</v>
      </c>
      <c r="GY212" s="7">
        <v>0.596214511</v>
      </c>
      <c r="GZ212" s="7">
        <v>0.3880126183</v>
      </c>
      <c r="HA212" s="7">
        <v>0.44164037849999999</v>
      </c>
      <c r="HB212" s="7">
        <v>0.45425867510000001</v>
      </c>
      <c r="HC212" s="7">
        <v>0.29337539429999998</v>
      </c>
      <c r="HD212" s="7">
        <v>0.4258675079</v>
      </c>
      <c r="HE212" s="7">
        <v>3.7854889599999997E-2</v>
      </c>
      <c r="HF212" s="7">
        <v>0.15457413249999999</v>
      </c>
      <c r="HG212" s="7">
        <v>0.1009463722</v>
      </c>
      <c r="HH212" s="7">
        <v>0.1009463722</v>
      </c>
      <c r="HI212" s="7">
        <v>0.12933753940000001</v>
      </c>
      <c r="HJ212" s="7">
        <v>5.9936908499999997E-2</v>
      </c>
      <c r="HK212" s="7">
        <v>1.57728707E-2</v>
      </c>
      <c r="HL212" s="7">
        <v>4.1009463699999998E-2</v>
      </c>
      <c r="HM212" s="7">
        <v>3.1545741299999999E-2</v>
      </c>
      <c r="HN212" s="7">
        <v>5.0473186099999998E-2</v>
      </c>
      <c r="HO212" s="7">
        <v>6.3091482599999998E-2</v>
      </c>
      <c r="HP212" s="7">
        <v>9.4637223999999992E-3</v>
      </c>
      <c r="HQ212" s="7">
        <v>2.5236593099999999E-2</v>
      </c>
      <c r="HR212" s="7">
        <v>2.8391167200000001E-2</v>
      </c>
      <c r="HS212" s="7">
        <v>2.8391167200000001E-2</v>
      </c>
      <c r="HT212" s="7">
        <v>3.4700315500000002E-2</v>
      </c>
      <c r="HU212" s="7">
        <v>4.4164037900000001E-2</v>
      </c>
      <c r="HV212" s="7">
        <v>2.5236593099999999E-2</v>
      </c>
      <c r="HW212" s="7">
        <v>3.4700315500000002E-2</v>
      </c>
      <c r="HX212" s="7">
        <v>9.4637223999999992E-3</v>
      </c>
      <c r="HY212" s="7">
        <v>2.20820189E-2</v>
      </c>
      <c r="HZ212" s="7">
        <v>2.8391167200000001E-2</v>
      </c>
      <c r="IA212" s="7">
        <v>5.6782334400000002E-2</v>
      </c>
      <c r="IB212" s="7">
        <v>2.5236593099999999E-2</v>
      </c>
      <c r="IC212" s="7">
        <v>0.1009463722</v>
      </c>
      <c r="ID212" s="7">
        <v>0.1608832808</v>
      </c>
      <c r="IE212" s="7">
        <v>0.58044164040000001</v>
      </c>
      <c r="IF212" s="7">
        <v>0.34700315459999997</v>
      </c>
      <c r="IG212" s="7">
        <v>0.43217665620000001</v>
      </c>
      <c r="IH212" s="7">
        <v>0.47634069400000001</v>
      </c>
      <c r="II212" s="7">
        <v>0.27444794950000001</v>
      </c>
      <c r="IJ212" s="7">
        <v>0.60252365929999996</v>
      </c>
      <c r="IK212" s="7">
        <v>0.41955835959999999</v>
      </c>
      <c r="IL212" s="7">
        <v>0.31230283910000001</v>
      </c>
      <c r="IM212" s="7">
        <v>5.3627760300000001E-2</v>
      </c>
      <c r="IN212" s="7">
        <v>1.57728707E-2</v>
      </c>
      <c r="IO212" s="7">
        <v>2.5236593099999999E-2</v>
      </c>
      <c r="IP212" s="7">
        <v>2.20820189E-2</v>
      </c>
      <c r="IQ212" s="7">
        <v>3.1566666667000001</v>
      </c>
      <c r="IR212" s="7">
        <v>3.5673076923</v>
      </c>
      <c r="IS212" s="7">
        <v>3.2815533980999998</v>
      </c>
      <c r="IT212" s="7">
        <v>3.0967741934999999</v>
      </c>
      <c r="IU212" s="7" t="s">
        <v>1153</v>
      </c>
      <c r="IV212" s="7">
        <v>71</v>
      </c>
      <c r="IW212" s="7">
        <v>317</v>
      </c>
      <c r="IX212" s="7">
        <v>531</v>
      </c>
      <c r="IY212" s="7">
        <v>743</v>
      </c>
    </row>
    <row r="213" spans="1:259" x14ac:dyDescent="0.25">
      <c r="A213" s="7">
        <v>609790</v>
      </c>
      <c r="B213" s="7" t="s">
        <v>92</v>
      </c>
      <c r="C213" s="7" t="s">
        <v>46</v>
      </c>
      <c r="D213" s="7" t="s">
        <v>93</v>
      </c>
      <c r="E213" s="154">
        <v>0.48</v>
      </c>
      <c r="F213" s="7">
        <v>45</v>
      </c>
      <c r="G213" s="7" t="s">
        <v>48</v>
      </c>
      <c r="H213" s="7">
        <v>48</v>
      </c>
      <c r="I213" s="7" t="s">
        <v>48</v>
      </c>
      <c r="J213" s="7">
        <v>42</v>
      </c>
      <c r="K213" s="7" t="s">
        <v>48</v>
      </c>
      <c r="L213" s="7">
        <v>7.15</v>
      </c>
      <c r="M213" s="7" t="s">
        <v>46</v>
      </c>
      <c r="N213" s="7">
        <v>48</v>
      </c>
      <c r="O213" s="7">
        <v>130</v>
      </c>
      <c r="P213" s="7">
        <v>130</v>
      </c>
      <c r="Q213" s="7">
        <v>2</v>
      </c>
      <c r="R213" s="7">
        <v>116</v>
      </c>
      <c r="S213" s="7">
        <v>0</v>
      </c>
      <c r="T213" s="7">
        <v>1</v>
      </c>
      <c r="U213" s="7">
        <v>0</v>
      </c>
      <c r="V213" s="7">
        <v>0</v>
      </c>
      <c r="W213" s="7">
        <v>4</v>
      </c>
      <c r="X213" s="7">
        <v>5</v>
      </c>
      <c r="Y213" s="7">
        <v>2.3076923100000001E-2</v>
      </c>
      <c r="Z213" s="7">
        <v>1.5384615399999999E-2</v>
      </c>
      <c r="AA213" s="7">
        <v>7.6923076999999996E-3</v>
      </c>
      <c r="AB213" s="7">
        <v>7.6923076999999996E-3</v>
      </c>
      <c r="AC213" s="7">
        <v>1.5384615399999999E-2</v>
      </c>
      <c r="AD213" s="7">
        <v>6.1538461500000002E-2</v>
      </c>
      <c r="AE213" s="7">
        <v>0.1153846154</v>
      </c>
      <c r="AF213" s="7">
        <v>9.2307692299999994E-2</v>
      </c>
      <c r="AG213" s="7">
        <v>6.92307692E-2</v>
      </c>
      <c r="AH213" s="7">
        <v>3.8461538500000003E-2</v>
      </c>
      <c r="AI213" s="7">
        <v>0.1307692308</v>
      </c>
      <c r="AJ213" s="7">
        <v>0.1769230769</v>
      </c>
      <c r="AK213" s="7">
        <v>0.29230769229999998</v>
      </c>
      <c r="AL213" s="7">
        <v>0.27692307690000001</v>
      </c>
      <c r="AM213" s="7">
        <v>0.33076923079999998</v>
      </c>
      <c r="AN213" s="7">
        <v>0.27692307690000001</v>
      </c>
      <c r="AO213" s="7">
        <v>0.2692307692</v>
      </c>
      <c r="AP213" s="7">
        <v>0.26153846149999999</v>
      </c>
      <c r="AQ213" s="7">
        <v>1.5384615399999999E-2</v>
      </c>
      <c r="AR213" s="7">
        <v>7.6923076999999996E-3</v>
      </c>
      <c r="AS213" s="7">
        <v>2.3076923100000001E-2</v>
      </c>
      <c r="AT213" s="7">
        <v>2.3076923100000001E-2</v>
      </c>
      <c r="AU213" s="7">
        <v>2.3076923100000001E-2</v>
      </c>
      <c r="AV213" s="7">
        <v>1.5384615399999999E-2</v>
      </c>
      <c r="AW213" s="7">
        <v>0.55384615380000002</v>
      </c>
      <c r="AX213" s="7">
        <v>0.60769230770000005</v>
      </c>
      <c r="AY213" s="7">
        <v>0.56923076920000004</v>
      </c>
      <c r="AZ213" s="7">
        <v>0.6538461538</v>
      </c>
      <c r="BA213" s="7">
        <v>0.56153846149999997</v>
      </c>
      <c r="BB213" s="7">
        <v>0.48461538459999998</v>
      </c>
      <c r="BC213" s="7">
        <v>3.3984375</v>
      </c>
      <c r="BD213" s="7">
        <v>3.4883720930000002</v>
      </c>
      <c r="BE213" s="7">
        <v>3.4960629921000002</v>
      </c>
      <c r="BF213" s="7">
        <v>3.6141732282999999</v>
      </c>
      <c r="BG213" s="7">
        <v>3.4094488189000001</v>
      </c>
      <c r="BH213" s="7">
        <v>3.1875</v>
      </c>
      <c r="BI213" s="7">
        <v>0</v>
      </c>
      <c r="BJ213" s="7">
        <v>7.6923076999999996E-3</v>
      </c>
      <c r="BK213" s="7">
        <v>7.6923076999999996E-3</v>
      </c>
      <c r="BL213" s="7">
        <v>7.6923076999999996E-3</v>
      </c>
      <c r="BM213" s="7">
        <v>1.5384615399999999E-2</v>
      </c>
      <c r="BN213" s="7">
        <v>1.5384615399999999E-2</v>
      </c>
      <c r="BO213" s="7">
        <v>3.0769230799999998E-2</v>
      </c>
      <c r="BP213" s="7">
        <v>2.3076923100000001E-2</v>
      </c>
      <c r="BQ213" s="7">
        <v>3.8461538500000003E-2</v>
      </c>
      <c r="BR213" s="7">
        <v>1.5384615399999999E-2</v>
      </c>
      <c r="BS213" s="7">
        <v>3.0769230799999998E-2</v>
      </c>
      <c r="BT213" s="7">
        <v>3.0769230799999998E-2</v>
      </c>
      <c r="BU213" s="7">
        <v>3.8461538500000003E-2</v>
      </c>
      <c r="BV213" s="7">
        <v>3.8461538500000003E-2</v>
      </c>
      <c r="BW213" s="7">
        <v>5.3846153799999998E-2</v>
      </c>
      <c r="BX213" s="7">
        <v>7.6923076899999998E-2</v>
      </c>
      <c r="BY213" s="7">
        <v>0.1</v>
      </c>
      <c r="BZ213" s="7">
        <v>7.6923076899999998E-2</v>
      </c>
      <c r="CA213" s="7">
        <v>3.8159999999999998</v>
      </c>
      <c r="CB213" s="7">
        <v>3.7596899224999998</v>
      </c>
      <c r="CC213" s="7">
        <v>3.703125</v>
      </c>
      <c r="CD213" s="7">
        <v>3.6953125</v>
      </c>
      <c r="CE213" s="7">
        <v>3.6953125</v>
      </c>
      <c r="CF213" s="7">
        <v>3.5625</v>
      </c>
      <c r="CG213" s="7">
        <v>3.46875</v>
      </c>
      <c r="CH213" s="7">
        <v>3.5</v>
      </c>
      <c r="CI213" s="7">
        <v>3.5</v>
      </c>
      <c r="CJ213" s="7">
        <v>0.14615384619999999</v>
      </c>
      <c r="CK213" s="7">
        <v>0.1538461538</v>
      </c>
      <c r="CL213" s="7">
        <v>0.2076923077</v>
      </c>
      <c r="CM213" s="7">
        <v>0.2</v>
      </c>
      <c r="CN213" s="7">
        <v>0.1769230769</v>
      </c>
      <c r="CO213" s="7">
        <v>0.27692307690000001</v>
      </c>
      <c r="CP213" s="7">
        <v>0.27692307690000001</v>
      </c>
      <c r="CQ213" s="7">
        <v>0.21538461540000001</v>
      </c>
      <c r="CR213" s="7">
        <v>0.22307692309999999</v>
      </c>
      <c r="CS213" s="7">
        <v>3.8461538500000003E-2</v>
      </c>
      <c r="CT213" s="7">
        <v>7.6923076999999996E-3</v>
      </c>
      <c r="CU213" s="7">
        <v>1.5384615399999999E-2</v>
      </c>
      <c r="CV213" s="7">
        <v>1.5384615399999999E-2</v>
      </c>
      <c r="CW213" s="7">
        <v>1.5384615399999999E-2</v>
      </c>
      <c r="CX213" s="7">
        <v>1.5384615399999999E-2</v>
      </c>
      <c r="CY213" s="7">
        <v>1.5384615399999999E-2</v>
      </c>
      <c r="CZ213" s="7">
        <v>3.0769230799999998E-2</v>
      </c>
      <c r="DA213" s="7">
        <v>1.5384615399999999E-2</v>
      </c>
      <c r="DB213" s="7">
        <v>0.8</v>
      </c>
      <c r="DC213" s="7">
        <v>0.8</v>
      </c>
      <c r="DD213" s="7">
        <v>0.73846153849999996</v>
      </c>
      <c r="DE213" s="7">
        <v>0.73846153849999996</v>
      </c>
      <c r="DF213" s="7">
        <v>0.75384615379999997</v>
      </c>
      <c r="DG213" s="7">
        <v>0.63846153849999998</v>
      </c>
      <c r="DH213" s="7">
        <v>0.6</v>
      </c>
      <c r="DI213" s="7">
        <v>0.63076923080000002</v>
      </c>
      <c r="DJ213" s="7">
        <v>0.64615384620000005</v>
      </c>
      <c r="DK213" s="7">
        <v>0.13846153850000001</v>
      </c>
      <c r="DL213" s="7">
        <v>2.3076923100000001E-2</v>
      </c>
      <c r="DM213" s="7">
        <v>1.5384615399999999E-2</v>
      </c>
      <c r="DN213" s="7">
        <v>3.0769230799999998E-2</v>
      </c>
      <c r="DO213" s="7">
        <v>3.0769230799999998E-2</v>
      </c>
      <c r="DP213" s="7">
        <v>3.0769230799999998E-2</v>
      </c>
      <c r="DQ213" s="7">
        <v>6.1538461500000002E-2</v>
      </c>
      <c r="DR213" s="7">
        <v>1.5384615399999999E-2</v>
      </c>
      <c r="DS213" s="7">
        <v>4.6153846200000001E-2</v>
      </c>
      <c r="DT213" s="7">
        <v>0.2461538462</v>
      </c>
      <c r="DU213" s="7">
        <v>3.8461538500000003E-2</v>
      </c>
      <c r="DV213" s="7">
        <v>6.1538461500000002E-2</v>
      </c>
      <c r="DW213" s="7">
        <v>0.1</v>
      </c>
      <c r="DX213" s="7">
        <v>3.8461538500000003E-2</v>
      </c>
      <c r="DY213" s="7">
        <v>0.1153846154</v>
      </c>
      <c r="DZ213" s="7">
        <v>0.1769230769</v>
      </c>
      <c r="EA213" s="7">
        <v>0.1307692308</v>
      </c>
      <c r="EB213" s="7">
        <v>0.1230769231</v>
      </c>
      <c r="EC213" s="7">
        <v>0.3076923077</v>
      </c>
      <c r="ED213" s="7">
        <v>0.32307692310000002</v>
      </c>
      <c r="EE213" s="7">
        <v>0.33076923079999998</v>
      </c>
      <c r="EF213" s="7">
        <v>0.2692307692</v>
      </c>
      <c r="EG213" s="7">
        <v>0.2692307692</v>
      </c>
      <c r="EH213" s="7">
        <v>0.29230769229999998</v>
      </c>
      <c r="EI213" s="7">
        <v>0.27692307690000001</v>
      </c>
      <c r="EJ213" s="7">
        <v>0.32307692310000002</v>
      </c>
      <c r="EK213" s="7">
        <v>0.36153846150000002</v>
      </c>
      <c r="EL213" s="7">
        <v>0.2692307692</v>
      </c>
      <c r="EM213" s="7">
        <v>0.56923076920000004</v>
      </c>
      <c r="EN213" s="7">
        <v>0.55384615380000002</v>
      </c>
      <c r="EO213" s="7">
        <v>0.55384615380000002</v>
      </c>
      <c r="EP213" s="7">
        <v>0.6</v>
      </c>
      <c r="EQ213" s="7">
        <v>0.49230769229999999</v>
      </c>
      <c r="ER213" s="7">
        <v>0.4230769231</v>
      </c>
      <c r="ES213" s="7">
        <v>0.49230769229999999</v>
      </c>
      <c r="ET213" s="7">
        <v>0.4</v>
      </c>
      <c r="EU213" s="7">
        <v>3.8461538500000003E-2</v>
      </c>
      <c r="EV213" s="7">
        <v>4.6153846200000001E-2</v>
      </c>
      <c r="EW213" s="7">
        <v>3.8461538500000003E-2</v>
      </c>
      <c r="EX213" s="7">
        <v>4.6153846200000001E-2</v>
      </c>
      <c r="EY213" s="7">
        <v>6.1538461500000002E-2</v>
      </c>
      <c r="EZ213" s="7">
        <v>6.92307692E-2</v>
      </c>
      <c r="FA213" s="7">
        <v>6.1538461500000002E-2</v>
      </c>
      <c r="FB213" s="7">
        <v>3.8461538500000003E-2</v>
      </c>
      <c r="FC213" s="7">
        <v>6.92307692E-2</v>
      </c>
      <c r="FD213" s="7">
        <v>2.7360000000000002</v>
      </c>
      <c r="FE213" s="7">
        <v>3.5080645161000001</v>
      </c>
      <c r="FF213" s="7">
        <v>3.48</v>
      </c>
      <c r="FG213" s="7">
        <v>3.4112903226000002</v>
      </c>
      <c r="FH213" s="7">
        <v>3.5327868852000002</v>
      </c>
      <c r="FI213" s="7">
        <v>3.3388429752</v>
      </c>
      <c r="FJ213" s="7">
        <v>3.1311475409999998</v>
      </c>
      <c r="FK213" s="7">
        <v>3.3439999999999999</v>
      </c>
      <c r="FL213" s="7">
        <v>3.1983471074000001</v>
      </c>
      <c r="FM213" s="7">
        <v>3.8461538500000003E-2</v>
      </c>
      <c r="FN213" s="7">
        <v>2.3076923100000001E-2</v>
      </c>
      <c r="FO213" s="7">
        <v>1.5384615399999999E-2</v>
      </c>
      <c r="FP213" s="7">
        <v>4.6153846200000001E-2</v>
      </c>
      <c r="FQ213" s="7">
        <v>0.1153846154</v>
      </c>
      <c r="FR213" s="7">
        <v>6.1538461500000002E-2</v>
      </c>
      <c r="FS213" s="7">
        <v>0.1307692308</v>
      </c>
      <c r="FT213" s="7">
        <v>0.18461538459999999</v>
      </c>
      <c r="FU213" s="7">
        <v>8.4615384599999996E-2</v>
      </c>
      <c r="FV213" s="7">
        <v>0.2076923077</v>
      </c>
      <c r="FW213" s="7">
        <v>9.2307692299999994E-2</v>
      </c>
      <c r="FX213" s="7">
        <v>0.54615384619999996</v>
      </c>
      <c r="FY213" s="7">
        <v>0.56923076920000004</v>
      </c>
      <c r="FZ213" s="7">
        <v>0.22307692309999999</v>
      </c>
      <c r="GA213" s="7">
        <v>0.14615384619999999</v>
      </c>
      <c r="GB213" s="7">
        <v>0.1076923077</v>
      </c>
      <c r="GC213" s="7">
        <v>0.1769230769</v>
      </c>
      <c r="GD213" s="7">
        <v>4.6153846200000001E-2</v>
      </c>
      <c r="GE213" s="7">
        <v>5.3846153799999998E-2</v>
      </c>
      <c r="GF213" s="7">
        <v>0.23846153849999999</v>
      </c>
      <c r="GG213" s="7">
        <v>0.1</v>
      </c>
      <c r="GH213" s="7">
        <v>7.6923076899999998E-2</v>
      </c>
      <c r="GI213" s="7">
        <v>0.28461538460000002</v>
      </c>
      <c r="GJ213" s="7">
        <v>0.16153846150000001</v>
      </c>
      <c r="GK213" s="7">
        <v>0.1923076923</v>
      </c>
      <c r="GL213" s="7">
        <v>7.6923076899999998E-2</v>
      </c>
      <c r="GM213" s="7">
        <v>7.6923076999999996E-3</v>
      </c>
      <c r="GN213" s="7">
        <v>5.3846153799999998E-2</v>
      </c>
      <c r="GO213" s="7">
        <v>5.3846153799999998E-2</v>
      </c>
      <c r="GP213" s="7">
        <v>2.3076923100000001E-2</v>
      </c>
      <c r="GQ213" s="7">
        <v>8.4615384599999996E-2</v>
      </c>
      <c r="GR213" s="7">
        <v>4.6153846200000001E-2</v>
      </c>
      <c r="GS213" s="7">
        <v>0.40769230769999998</v>
      </c>
      <c r="GT213" s="7">
        <v>0.37692307689999999</v>
      </c>
      <c r="GU213" s="7">
        <v>0.3461538462</v>
      </c>
      <c r="GV213" s="7">
        <v>0.32307692310000002</v>
      </c>
      <c r="GW213" s="7">
        <v>0.40769230769999998</v>
      </c>
      <c r="GX213" s="7">
        <v>0.36923076919999998</v>
      </c>
      <c r="GY213" s="7">
        <v>0.44615384619999998</v>
      </c>
      <c r="GZ213" s="7">
        <v>0.4</v>
      </c>
      <c r="HA213" s="7">
        <v>0.40769230769999998</v>
      </c>
      <c r="HB213" s="7">
        <v>0.48461538459999998</v>
      </c>
      <c r="HC213" s="7">
        <v>0.35384615380000001</v>
      </c>
      <c r="HD213" s="7">
        <v>0.46923076920000001</v>
      </c>
      <c r="HE213" s="7">
        <v>6.92307692E-2</v>
      </c>
      <c r="HF213" s="7">
        <v>6.92307692E-2</v>
      </c>
      <c r="HG213" s="7">
        <v>0.1076923077</v>
      </c>
      <c r="HH213" s="7">
        <v>6.1538461500000002E-2</v>
      </c>
      <c r="HI213" s="7">
        <v>6.92307692E-2</v>
      </c>
      <c r="HJ213" s="7">
        <v>2.3076923100000001E-2</v>
      </c>
      <c r="HK213" s="7">
        <v>2.3076923100000001E-2</v>
      </c>
      <c r="HL213" s="7">
        <v>2.3076923100000001E-2</v>
      </c>
      <c r="HM213" s="7">
        <v>2.3076923100000001E-2</v>
      </c>
      <c r="HN213" s="7">
        <v>1.5384615399999999E-2</v>
      </c>
      <c r="HO213" s="7">
        <v>1.5384615399999999E-2</v>
      </c>
      <c r="HP213" s="7">
        <v>2.3076923100000001E-2</v>
      </c>
      <c r="HQ213" s="7">
        <v>4.6153846200000001E-2</v>
      </c>
      <c r="HR213" s="7">
        <v>7.6923076899999998E-2</v>
      </c>
      <c r="HS213" s="7">
        <v>6.1538461500000002E-2</v>
      </c>
      <c r="HT213" s="7">
        <v>9.2307692299999994E-2</v>
      </c>
      <c r="HU213" s="7">
        <v>6.92307692E-2</v>
      </c>
      <c r="HV213" s="7">
        <v>6.92307692E-2</v>
      </c>
      <c r="HW213" s="7">
        <v>5.3846153799999998E-2</v>
      </c>
      <c r="HX213" s="7">
        <v>3.0769230799999998E-2</v>
      </c>
      <c r="HY213" s="7">
        <v>3.0769230799999998E-2</v>
      </c>
      <c r="HZ213" s="7">
        <v>4.6153846200000001E-2</v>
      </c>
      <c r="IA213" s="7">
        <v>0.16923076919999999</v>
      </c>
      <c r="IB213" s="7">
        <v>0.1</v>
      </c>
      <c r="IC213" s="7">
        <v>0.14615384619999999</v>
      </c>
      <c r="ID213" s="7">
        <v>0.16923076919999999</v>
      </c>
      <c r="IE213" s="7">
        <v>0.47692307690000002</v>
      </c>
      <c r="IF213" s="7">
        <v>0.4615384615</v>
      </c>
      <c r="IG213" s="7">
        <v>0.36153846150000002</v>
      </c>
      <c r="IH213" s="7">
        <v>0.41538461539999999</v>
      </c>
      <c r="II213" s="7">
        <v>0.26153846149999999</v>
      </c>
      <c r="IJ213" s="7">
        <v>0.36923076919999998</v>
      </c>
      <c r="IK213" s="7">
        <v>0.40769230769999998</v>
      </c>
      <c r="IL213" s="7">
        <v>0.3076923077</v>
      </c>
      <c r="IM213" s="7">
        <v>3.8461538500000003E-2</v>
      </c>
      <c r="IN213" s="7">
        <v>3.8461538500000003E-2</v>
      </c>
      <c r="IO213" s="7">
        <v>5.3846153799999998E-2</v>
      </c>
      <c r="IP213" s="7">
        <v>6.1538461500000002E-2</v>
      </c>
      <c r="IQ213" s="7">
        <v>2.984</v>
      </c>
      <c r="IR213" s="7">
        <v>3.2160000000000002</v>
      </c>
      <c r="IS213" s="7">
        <v>3.2113821138</v>
      </c>
      <c r="IT213" s="7">
        <v>3.0491803278999998</v>
      </c>
      <c r="IU213" s="7" t="s">
        <v>1154</v>
      </c>
      <c r="IV213" s="7">
        <v>48</v>
      </c>
      <c r="IW213" s="7">
        <v>130</v>
      </c>
      <c r="IX213" s="7">
        <v>216</v>
      </c>
      <c r="IY213" s="7">
        <v>450</v>
      </c>
    </row>
    <row r="214" spans="1:259" x14ac:dyDescent="0.25">
      <c r="A214" s="7">
        <v>609791</v>
      </c>
      <c r="B214" s="7" t="s">
        <v>94</v>
      </c>
      <c r="D214" s="7" t="s">
        <v>93</v>
      </c>
      <c r="E214" s="7" t="s">
        <v>53</v>
      </c>
      <c r="M214" s="7" t="s">
        <v>46</v>
      </c>
      <c r="N214" s="7">
        <v>17.002237136000002</v>
      </c>
      <c r="O214" s="7">
        <v>41</v>
      </c>
      <c r="P214" s="7">
        <v>41</v>
      </c>
      <c r="Q214" s="7">
        <v>0</v>
      </c>
      <c r="R214" s="7">
        <v>38</v>
      </c>
      <c r="S214" s="7">
        <v>0</v>
      </c>
      <c r="T214" s="7">
        <v>1</v>
      </c>
      <c r="U214" s="7">
        <v>0</v>
      </c>
      <c r="V214" s="7">
        <v>0</v>
      </c>
      <c r="W214" s="7">
        <v>0</v>
      </c>
      <c r="X214" s="7">
        <v>0</v>
      </c>
      <c r="Y214" s="7">
        <v>4.8780487800000001E-2</v>
      </c>
      <c r="Z214" s="7">
        <v>4.8780487800000001E-2</v>
      </c>
      <c r="AA214" s="7">
        <v>2.4390243900000001E-2</v>
      </c>
      <c r="AB214" s="7">
        <v>2.4390243900000001E-2</v>
      </c>
      <c r="AC214" s="7">
        <v>4.8780487800000001E-2</v>
      </c>
      <c r="AD214" s="7">
        <v>7.3170731700000005E-2</v>
      </c>
      <c r="AE214" s="7">
        <v>9.7560975600000002E-2</v>
      </c>
      <c r="AF214" s="7">
        <v>4.8780487800000001E-2</v>
      </c>
      <c r="AG214" s="7">
        <v>7.3170731700000005E-2</v>
      </c>
      <c r="AH214" s="7">
        <v>7.3170731700000005E-2</v>
      </c>
      <c r="AI214" s="7">
        <v>7.3170731700000005E-2</v>
      </c>
      <c r="AJ214" s="7">
        <v>0.14634146340000001</v>
      </c>
      <c r="AK214" s="7">
        <v>0.243902439</v>
      </c>
      <c r="AL214" s="7">
        <v>0.14634146340000001</v>
      </c>
      <c r="AM214" s="7">
        <v>0.17073170730000001</v>
      </c>
      <c r="AN214" s="7">
        <v>0.14634146340000001</v>
      </c>
      <c r="AO214" s="7">
        <v>0.1951219512</v>
      </c>
      <c r="AP214" s="7">
        <v>0.2195121951</v>
      </c>
      <c r="AQ214" s="7">
        <v>2.4390243900000001E-2</v>
      </c>
      <c r="AR214" s="7">
        <v>2.4390243900000001E-2</v>
      </c>
      <c r="AS214" s="7">
        <v>2.4390243900000001E-2</v>
      </c>
      <c r="AT214" s="7">
        <v>2.4390243900000001E-2</v>
      </c>
      <c r="AU214" s="7">
        <v>2.4390243900000001E-2</v>
      </c>
      <c r="AV214" s="7">
        <v>4.8780487800000001E-2</v>
      </c>
      <c r="AW214" s="7">
        <v>0.58536585370000005</v>
      </c>
      <c r="AX214" s="7">
        <v>0.73170731710000003</v>
      </c>
      <c r="AY214" s="7">
        <v>0.70731707320000003</v>
      </c>
      <c r="AZ214" s="7">
        <v>0.73170731710000003</v>
      </c>
      <c r="BA214" s="7">
        <v>0.65853658540000004</v>
      </c>
      <c r="BB214" s="7">
        <v>0.51219512199999995</v>
      </c>
      <c r="BC214" s="7">
        <v>3.4</v>
      </c>
      <c r="BD214" s="7">
        <v>3.6</v>
      </c>
      <c r="BE214" s="7">
        <v>3.6</v>
      </c>
      <c r="BF214" s="7">
        <v>3.625</v>
      </c>
      <c r="BG214" s="7">
        <v>3.5</v>
      </c>
      <c r="BH214" s="7">
        <v>3.2307692308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4.8780487800000001E-2</v>
      </c>
      <c r="BQ214" s="7">
        <v>2.4390243900000001E-2</v>
      </c>
      <c r="BR214" s="7">
        <v>2.4390243900000001E-2</v>
      </c>
      <c r="BS214" s="7">
        <v>2.4390243900000001E-2</v>
      </c>
      <c r="BT214" s="7">
        <v>4.8780487800000001E-2</v>
      </c>
      <c r="BU214" s="7">
        <v>4.8780487800000001E-2</v>
      </c>
      <c r="BV214" s="7">
        <v>2.4390243900000001E-2</v>
      </c>
      <c r="BW214" s="7">
        <v>9.7560975600000002E-2</v>
      </c>
      <c r="BX214" s="7">
        <v>9.7560975600000002E-2</v>
      </c>
      <c r="BY214" s="7">
        <v>0.14634146340000001</v>
      </c>
      <c r="BZ214" s="7">
        <v>7.3170731700000005E-2</v>
      </c>
      <c r="CA214" s="7">
        <v>3.875</v>
      </c>
      <c r="CB214" s="7">
        <v>3.9</v>
      </c>
      <c r="CC214" s="7">
        <v>3.8461538462</v>
      </c>
      <c r="CD214" s="7">
        <v>3.8</v>
      </c>
      <c r="CE214" s="7">
        <v>3.875</v>
      </c>
      <c r="CF214" s="7">
        <v>3.6410256410000001</v>
      </c>
      <c r="CG214" s="7">
        <v>3.6749999999999998</v>
      </c>
      <c r="CH214" s="7">
        <v>3.4102564103000002</v>
      </c>
      <c r="CI214" s="7">
        <v>3.6216216216000001</v>
      </c>
      <c r="CJ214" s="7">
        <v>7.3170731700000005E-2</v>
      </c>
      <c r="CK214" s="7">
        <v>4.8780487800000001E-2</v>
      </c>
      <c r="CL214" s="7">
        <v>4.8780487800000001E-2</v>
      </c>
      <c r="CM214" s="7">
        <v>9.7560975600000002E-2</v>
      </c>
      <c r="CN214" s="7">
        <v>7.3170731700000005E-2</v>
      </c>
      <c r="CO214" s="7">
        <v>0.14634146340000001</v>
      </c>
      <c r="CP214" s="7">
        <v>0.1219512195</v>
      </c>
      <c r="CQ214" s="7">
        <v>0.1219512195</v>
      </c>
      <c r="CR214" s="7">
        <v>0.1219512195</v>
      </c>
      <c r="CS214" s="7">
        <v>2.4390243900000001E-2</v>
      </c>
      <c r="CT214" s="7">
        <v>2.4390243900000001E-2</v>
      </c>
      <c r="CU214" s="7">
        <v>4.8780487800000001E-2</v>
      </c>
      <c r="CV214" s="7">
        <v>2.4390243900000001E-2</v>
      </c>
      <c r="CW214" s="7">
        <v>2.4390243900000001E-2</v>
      </c>
      <c r="CX214" s="7">
        <v>4.8780487800000001E-2</v>
      </c>
      <c r="CY214" s="7">
        <v>2.4390243900000001E-2</v>
      </c>
      <c r="CZ214" s="7">
        <v>4.8780487800000001E-2</v>
      </c>
      <c r="DA214" s="7">
        <v>9.7560975600000002E-2</v>
      </c>
      <c r="DB214" s="7">
        <v>0.87804878050000001</v>
      </c>
      <c r="DC214" s="7">
        <v>0.90243902440000001</v>
      </c>
      <c r="DD214" s="7">
        <v>0.85365853660000002</v>
      </c>
      <c r="DE214" s="7">
        <v>0.82926829270000002</v>
      </c>
      <c r="DF214" s="7">
        <v>0.87804878050000001</v>
      </c>
      <c r="DG214" s="7">
        <v>0.70731707320000003</v>
      </c>
      <c r="DH214" s="7">
        <v>0.75609756100000003</v>
      </c>
      <c r="DI214" s="7">
        <v>0.63414634150000004</v>
      </c>
      <c r="DJ214" s="7">
        <v>0.68292682930000004</v>
      </c>
      <c r="DK214" s="7">
        <v>0.1951219512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7.3170731700000005E-2</v>
      </c>
      <c r="DR214" s="7">
        <v>0</v>
      </c>
      <c r="DS214" s="7">
        <v>7.3170731700000005E-2</v>
      </c>
      <c r="DT214" s="7">
        <v>0.243902439</v>
      </c>
      <c r="DU214" s="7">
        <v>9.7560975600000002E-2</v>
      </c>
      <c r="DV214" s="7">
        <v>9.7560975600000002E-2</v>
      </c>
      <c r="DW214" s="7">
        <v>0.1219512195</v>
      </c>
      <c r="DX214" s="7">
        <v>4.8780487800000001E-2</v>
      </c>
      <c r="DY214" s="7">
        <v>9.7560975600000002E-2</v>
      </c>
      <c r="DZ214" s="7">
        <v>0.14634146340000001</v>
      </c>
      <c r="EA214" s="7">
        <v>9.7560975600000002E-2</v>
      </c>
      <c r="EB214" s="7">
        <v>9.7560975600000002E-2</v>
      </c>
      <c r="EC214" s="7">
        <v>0.1219512195</v>
      </c>
      <c r="ED214" s="7">
        <v>0.14634146340000001</v>
      </c>
      <c r="EE214" s="7">
        <v>0.14634146340000001</v>
      </c>
      <c r="EF214" s="7">
        <v>0.14634146340000001</v>
      </c>
      <c r="EG214" s="7">
        <v>0.14634146340000001</v>
      </c>
      <c r="EH214" s="7">
        <v>0.14634146340000001</v>
      </c>
      <c r="EI214" s="7">
        <v>0.31707317070000002</v>
      </c>
      <c r="EJ214" s="7">
        <v>0.2195121951</v>
      </c>
      <c r="EK214" s="7">
        <v>0.31707317070000002</v>
      </c>
      <c r="EL214" s="7">
        <v>0.36585365850000001</v>
      </c>
      <c r="EM214" s="7">
        <v>0.73170731710000003</v>
      </c>
      <c r="EN214" s="7">
        <v>0.73170731710000003</v>
      </c>
      <c r="EO214" s="7">
        <v>0.70731707320000003</v>
      </c>
      <c r="EP214" s="7">
        <v>0.78048780490000003</v>
      </c>
      <c r="EQ214" s="7">
        <v>0.73170731710000003</v>
      </c>
      <c r="ER214" s="7">
        <v>0.4390243902</v>
      </c>
      <c r="ES214" s="7">
        <v>0.65853658540000004</v>
      </c>
      <c r="ET214" s="7">
        <v>0.487804878</v>
      </c>
      <c r="EU214" s="7">
        <v>7.3170731700000005E-2</v>
      </c>
      <c r="EV214" s="7">
        <v>2.4390243900000001E-2</v>
      </c>
      <c r="EW214" s="7">
        <v>2.4390243900000001E-2</v>
      </c>
      <c r="EX214" s="7">
        <v>2.4390243900000001E-2</v>
      </c>
      <c r="EY214" s="7">
        <v>2.4390243900000001E-2</v>
      </c>
      <c r="EZ214" s="7">
        <v>2.4390243900000001E-2</v>
      </c>
      <c r="FA214" s="7">
        <v>2.4390243900000001E-2</v>
      </c>
      <c r="FB214" s="7">
        <v>2.4390243900000001E-2</v>
      </c>
      <c r="FC214" s="7">
        <v>2.4390243900000001E-2</v>
      </c>
      <c r="FD214" s="7">
        <v>2.7105263158000001</v>
      </c>
      <c r="FE214" s="7">
        <v>3.65</v>
      </c>
      <c r="FF214" s="7">
        <v>3.65</v>
      </c>
      <c r="FG214" s="7">
        <v>3.6</v>
      </c>
      <c r="FH214" s="7">
        <v>3.75</v>
      </c>
      <c r="FI214" s="7">
        <v>3.65</v>
      </c>
      <c r="FJ214" s="7">
        <v>3.15</v>
      </c>
      <c r="FK214" s="7">
        <v>3.5750000000000002</v>
      </c>
      <c r="FL214" s="7">
        <v>3.25</v>
      </c>
      <c r="FM214" s="7">
        <v>7.3170731700000005E-2</v>
      </c>
      <c r="FN214" s="7">
        <v>0</v>
      </c>
      <c r="FO214" s="7">
        <v>0</v>
      </c>
      <c r="FP214" s="7">
        <v>0</v>
      </c>
      <c r="FQ214" s="7">
        <v>7.3170731700000005E-2</v>
      </c>
      <c r="FR214" s="7">
        <v>9.7560975600000002E-2</v>
      </c>
      <c r="FS214" s="7">
        <v>0.14634146340000001</v>
      </c>
      <c r="FT214" s="7">
        <v>0.1219512195</v>
      </c>
      <c r="FU214" s="7">
        <v>9.7560975600000002E-2</v>
      </c>
      <c r="FV214" s="7">
        <v>0.26829268290000002</v>
      </c>
      <c r="FW214" s="7">
        <v>0.1219512195</v>
      </c>
      <c r="FX214" s="7">
        <v>0.4634146341</v>
      </c>
      <c r="FY214" s="7">
        <v>0.53658536590000006</v>
      </c>
      <c r="FZ214" s="7">
        <v>0.29268292680000002</v>
      </c>
      <c r="GA214" s="7">
        <v>0.1951219512</v>
      </c>
      <c r="GB214" s="7">
        <v>0.1219512195</v>
      </c>
      <c r="GC214" s="7">
        <v>0.14634146340000001</v>
      </c>
      <c r="GD214" s="7">
        <v>0.1219512195</v>
      </c>
      <c r="GE214" s="7">
        <v>2.4390243900000001E-2</v>
      </c>
      <c r="GF214" s="7">
        <v>0.2195121951</v>
      </c>
      <c r="GG214" s="7">
        <v>0.1951219512</v>
      </c>
      <c r="GH214" s="7">
        <v>0.243902439</v>
      </c>
      <c r="GI214" s="7">
        <v>0.26829268290000002</v>
      </c>
      <c r="GJ214" s="7">
        <v>2.4390243900000001E-2</v>
      </c>
      <c r="GK214" s="7">
        <v>7.3170731700000005E-2</v>
      </c>
      <c r="GL214" s="7">
        <v>7.3170731700000005E-2</v>
      </c>
      <c r="GM214" s="7">
        <v>0</v>
      </c>
      <c r="GN214" s="7">
        <v>7.3170731700000005E-2</v>
      </c>
      <c r="GO214" s="7">
        <v>2.4390243900000001E-2</v>
      </c>
      <c r="GP214" s="7">
        <v>2.4390243900000001E-2</v>
      </c>
      <c r="GQ214" s="7">
        <v>7.3170731700000005E-2</v>
      </c>
      <c r="GR214" s="7">
        <v>4.8780487800000001E-2</v>
      </c>
      <c r="GS214" s="7">
        <v>0.39024390240000001</v>
      </c>
      <c r="GT214" s="7">
        <v>0.2195121951</v>
      </c>
      <c r="GU214" s="7">
        <v>0.34146341460000001</v>
      </c>
      <c r="GV214" s="7">
        <v>0.31707317070000002</v>
      </c>
      <c r="GW214" s="7">
        <v>0.34146341460000001</v>
      </c>
      <c r="GX214" s="7">
        <v>0.29268292680000002</v>
      </c>
      <c r="GY214" s="7">
        <v>0.487804878</v>
      </c>
      <c r="GZ214" s="7">
        <v>0.4634146341</v>
      </c>
      <c r="HA214" s="7">
        <v>0.39024390240000001</v>
      </c>
      <c r="HB214" s="7">
        <v>0.4390243902</v>
      </c>
      <c r="HC214" s="7">
        <v>0.4634146341</v>
      </c>
      <c r="HD214" s="7">
        <v>0.51219512199999995</v>
      </c>
      <c r="HE214" s="7">
        <v>0</v>
      </c>
      <c r="HF214" s="7">
        <v>4.8780487800000001E-2</v>
      </c>
      <c r="HG214" s="7">
        <v>4.8780487800000001E-2</v>
      </c>
      <c r="HH214" s="7">
        <v>7.3170731700000005E-2</v>
      </c>
      <c r="HI214" s="7">
        <v>0</v>
      </c>
      <c r="HJ214" s="7">
        <v>4.8780487800000001E-2</v>
      </c>
      <c r="HK214" s="7">
        <v>4.8780487800000001E-2</v>
      </c>
      <c r="HL214" s="7">
        <v>7.3170731700000005E-2</v>
      </c>
      <c r="HM214" s="7">
        <v>0.17073170730000001</v>
      </c>
      <c r="HN214" s="7">
        <v>9.7560975600000002E-2</v>
      </c>
      <c r="HO214" s="7">
        <v>7.3170731700000005E-2</v>
      </c>
      <c r="HP214" s="7">
        <v>4.8780487800000001E-2</v>
      </c>
      <c r="HQ214" s="7">
        <v>7.3170731700000005E-2</v>
      </c>
      <c r="HR214" s="7">
        <v>0.1219512195</v>
      </c>
      <c r="HS214" s="7">
        <v>2.4390243900000001E-2</v>
      </c>
      <c r="HT214" s="7">
        <v>4.8780487800000001E-2</v>
      </c>
      <c r="HU214" s="7">
        <v>4.8780487800000001E-2</v>
      </c>
      <c r="HV214" s="7">
        <v>4.8780487800000001E-2</v>
      </c>
      <c r="HW214" s="7">
        <v>9.7560975600000002E-2</v>
      </c>
      <c r="HX214" s="7">
        <v>4.8780487800000001E-2</v>
      </c>
      <c r="HY214" s="7">
        <v>2.4390243900000001E-2</v>
      </c>
      <c r="HZ214" s="7">
        <v>9.7560975600000002E-2</v>
      </c>
      <c r="IA214" s="7">
        <v>4.8780487800000001E-2</v>
      </c>
      <c r="IB214" s="7">
        <v>4.8780487800000001E-2</v>
      </c>
      <c r="IC214" s="7">
        <v>9.7560975600000002E-2</v>
      </c>
      <c r="ID214" s="7">
        <v>0.1951219512</v>
      </c>
      <c r="IE214" s="7">
        <v>0.39024390240000001</v>
      </c>
      <c r="IF214" s="7">
        <v>0.243902439</v>
      </c>
      <c r="IG214" s="7">
        <v>0.29268292680000002</v>
      </c>
      <c r="IH214" s="7">
        <v>0.29268292680000002</v>
      </c>
      <c r="II214" s="7">
        <v>0.4390243902</v>
      </c>
      <c r="IJ214" s="7">
        <v>0.63414634150000004</v>
      </c>
      <c r="IK214" s="7">
        <v>0.53658536590000006</v>
      </c>
      <c r="IL214" s="7">
        <v>0.36585365850000001</v>
      </c>
      <c r="IM214" s="7">
        <v>2.4390243900000001E-2</v>
      </c>
      <c r="IN214" s="7">
        <v>2.4390243900000001E-2</v>
      </c>
      <c r="IO214" s="7">
        <v>4.8780487800000001E-2</v>
      </c>
      <c r="IP214" s="7">
        <v>4.8780487800000001E-2</v>
      </c>
      <c r="IQ214" s="7">
        <v>3.2</v>
      </c>
      <c r="IR214" s="7">
        <v>3.5</v>
      </c>
      <c r="IS214" s="7">
        <v>3.4102564103000002</v>
      </c>
      <c r="IT214" s="7">
        <v>2.9743589743999999</v>
      </c>
      <c r="IU214" s="7" t="s">
        <v>1155</v>
      </c>
      <c r="IW214" s="7">
        <v>41</v>
      </c>
      <c r="IX214" s="7">
        <v>76</v>
      </c>
      <c r="IY214" s="7">
        <v>447</v>
      </c>
    </row>
    <row r="215" spans="1:259" x14ac:dyDescent="0.25">
      <c r="A215" s="7">
        <v>609792</v>
      </c>
      <c r="B215" s="7" t="s">
        <v>95</v>
      </c>
      <c r="D215" s="7" t="s">
        <v>61</v>
      </c>
      <c r="E215" s="7" t="s">
        <v>53</v>
      </c>
      <c r="M215" s="7" t="s">
        <v>46</v>
      </c>
      <c r="N215" s="7">
        <v>4.7709923663999998</v>
      </c>
      <c r="O215" s="7">
        <v>33</v>
      </c>
      <c r="P215" s="7">
        <v>33</v>
      </c>
      <c r="Q215" s="7">
        <v>12</v>
      </c>
      <c r="R215" s="7">
        <v>0</v>
      </c>
      <c r="S215" s="7">
        <v>2</v>
      </c>
      <c r="T215" s="7">
        <v>14</v>
      </c>
      <c r="U215" s="7">
        <v>0</v>
      </c>
      <c r="V215" s="7">
        <v>0</v>
      </c>
      <c r="W215" s="7">
        <v>4</v>
      </c>
      <c r="X215" s="7">
        <v>1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3.0303030299999999E-2</v>
      </c>
      <c r="AE215" s="7">
        <v>0</v>
      </c>
      <c r="AF215" s="7">
        <v>3.0303030299999999E-2</v>
      </c>
      <c r="AG215" s="7">
        <v>0</v>
      </c>
      <c r="AH215" s="7">
        <v>3.0303030299999999E-2</v>
      </c>
      <c r="AI215" s="7">
        <v>6.0606060599999997E-2</v>
      </c>
      <c r="AJ215" s="7">
        <v>0.12121212119999999</v>
      </c>
      <c r="AK215" s="7">
        <v>0.18181818180000001</v>
      </c>
      <c r="AL215" s="7">
        <v>0.12121212119999999</v>
      </c>
      <c r="AM215" s="7">
        <v>0.12121212119999999</v>
      </c>
      <c r="AN215" s="7">
        <v>9.0909090900000003E-2</v>
      </c>
      <c r="AO215" s="7">
        <v>0.27272727270000002</v>
      </c>
      <c r="AP215" s="7">
        <v>0.21212121210000001</v>
      </c>
      <c r="AQ215" s="7">
        <v>3.0303030299999999E-2</v>
      </c>
      <c r="AR215" s="7">
        <v>0</v>
      </c>
      <c r="AS215" s="7">
        <v>0</v>
      </c>
      <c r="AT215" s="7">
        <v>3.0303030299999999E-2</v>
      </c>
      <c r="AU215" s="7">
        <v>3.0303030299999999E-2</v>
      </c>
      <c r="AV215" s="7">
        <v>0</v>
      </c>
      <c r="AW215" s="7">
        <v>0.78787878789999999</v>
      </c>
      <c r="AX215" s="7">
        <v>0.84848484850000006</v>
      </c>
      <c r="AY215" s="7">
        <v>0.87878787879999998</v>
      </c>
      <c r="AZ215" s="7">
        <v>0.84848484850000006</v>
      </c>
      <c r="BA215" s="7">
        <v>0.63636363640000004</v>
      </c>
      <c r="BB215" s="7">
        <v>0.63636363640000004</v>
      </c>
      <c r="BC215" s="7">
        <v>3.8125</v>
      </c>
      <c r="BD215" s="7">
        <v>3.8181818181999998</v>
      </c>
      <c r="BE215" s="7">
        <v>3.8787878787999999</v>
      </c>
      <c r="BF215" s="7">
        <v>3.84375</v>
      </c>
      <c r="BG215" s="7">
        <v>3.59375</v>
      </c>
      <c r="BH215" s="7">
        <v>3.4545454544999998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6.0606060599999997E-2</v>
      </c>
      <c r="BP215" s="7">
        <v>9.0909090900000003E-2</v>
      </c>
      <c r="BQ215" s="7">
        <v>6.0606060599999997E-2</v>
      </c>
      <c r="BR215" s="7">
        <v>3.0303030299999999E-2</v>
      </c>
      <c r="BS215" s="7">
        <v>0</v>
      </c>
      <c r="BT215" s="7">
        <v>0</v>
      </c>
      <c r="BU215" s="7">
        <v>6.0606060599999997E-2</v>
      </c>
      <c r="BV215" s="7">
        <v>3.0303030299999999E-2</v>
      </c>
      <c r="BW215" s="7">
        <v>0</v>
      </c>
      <c r="BX215" s="7">
        <v>3.0303030299999999E-2</v>
      </c>
      <c r="BY215" s="7">
        <v>9.0909090900000003E-2</v>
      </c>
      <c r="BZ215" s="7">
        <v>6.0606060599999997E-2</v>
      </c>
      <c r="CA215" s="7">
        <v>3.9090909091000001</v>
      </c>
      <c r="CB215" s="7">
        <v>3.8787878787999999</v>
      </c>
      <c r="CC215" s="7">
        <v>3.9090909091000001</v>
      </c>
      <c r="CD215" s="7">
        <v>3.7878787879</v>
      </c>
      <c r="CE215" s="7">
        <v>3.8787878787999999</v>
      </c>
      <c r="CF215" s="7">
        <v>3.9090909091000001</v>
      </c>
      <c r="CG215" s="7">
        <v>3.6363636364</v>
      </c>
      <c r="CH215" s="7">
        <v>3.3636363636</v>
      </c>
      <c r="CI215" s="7">
        <v>3.5151515151999999</v>
      </c>
      <c r="CJ215" s="7">
        <v>3.0303030299999999E-2</v>
      </c>
      <c r="CK215" s="7">
        <v>0.12121212119999999</v>
      </c>
      <c r="CL215" s="7">
        <v>9.0909090900000003E-2</v>
      </c>
      <c r="CM215" s="7">
        <v>9.0909090900000003E-2</v>
      </c>
      <c r="CN215" s="7">
        <v>6.0606060599999997E-2</v>
      </c>
      <c r="CO215" s="7">
        <v>9.0909090900000003E-2</v>
      </c>
      <c r="CP215" s="7">
        <v>0.12121212119999999</v>
      </c>
      <c r="CQ215" s="7">
        <v>0.18181818180000001</v>
      </c>
      <c r="CR215" s="7">
        <v>0.18181818180000001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0.93939393940000004</v>
      </c>
      <c r="DC215" s="7">
        <v>0.87878787879999998</v>
      </c>
      <c r="DD215" s="7">
        <v>0.90909090910000001</v>
      </c>
      <c r="DE215" s="7">
        <v>0.84848484850000006</v>
      </c>
      <c r="DF215" s="7">
        <v>0.90909090910000001</v>
      </c>
      <c r="DG215" s="7">
        <v>0.90909090910000001</v>
      </c>
      <c r="DH215" s="7">
        <v>0.78787878789999999</v>
      </c>
      <c r="DI215" s="7">
        <v>0.63636363640000004</v>
      </c>
      <c r="DJ215" s="7">
        <v>0.696969697</v>
      </c>
      <c r="DK215" s="7">
        <v>0.18181818180000001</v>
      </c>
      <c r="DL215" s="7">
        <v>6.0606060599999997E-2</v>
      </c>
      <c r="DM215" s="7">
        <v>3.0303030299999999E-2</v>
      </c>
      <c r="DN215" s="7">
        <v>6.0606060599999997E-2</v>
      </c>
      <c r="DO215" s="7">
        <v>6.0606060599999997E-2</v>
      </c>
      <c r="DP215" s="7">
        <v>3.0303030299999999E-2</v>
      </c>
      <c r="DQ215" s="7">
        <v>0.12121212119999999</v>
      </c>
      <c r="DR215" s="7">
        <v>6.0606060599999997E-2</v>
      </c>
      <c r="DS215" s="7">
        <v>3.0303030299999999E-2</v>
      </c>
      <c r="DT215" s="7">
        <v>0.21212121210000001</v>
      </c>
      <c r="DU215" s="7">
        <v>0</v>
      </c>
      <c r="DV215" s="7">
        <v>0</v>
      </c>
      <c r="DW215" s="7">
        <v>0</v>
      </c>
      <c r="DX215" s="7">
        <v>0</v>
      </c>
      <c r="DY215" s="7">
        <v>6.0606060599999997E-2</v>
      </c>
      <c r="DZ215" s="7">
        <v>3.0303030299999999E-2</v>
      </c>
      <c r="EA215" s="7">
        <v>3.0303030299999999E-2</v>
      </c>
      <c r="EB215" s="7">
        <v>0</v>
      </c>
      <c r="EC215" s="7">
        <v>0.27272727270000002</v>
      </c>
      <c r="ED215" s="7">
        <v>0.1515151515</v>
      </c>
      <c r="EE215" s="7">
        <v>0.1515151515</v>
      </c>
      <c r="EF215" s="7">
        <v>0.12121212119999999</v>
      </c>
      <c r="EG215" s="7">
        <v>6.0606060599999997E-2</v>
      </c>
      <c r="EH215" s="7">
        <v>0.1515151515</v>
      </c>
      <c r="EI215" s="7">
        <v>0.33333333329999998</v>
      </c>
      <c r="EJ215" s="7">
        <v>0.1515151515</v>
      </c>
      <c r="EK215" s="7">
        <v>0.1515151515</v>
      </c>
      <c r="EL215" s="7">
        <v>0.33333333329999998</v>
      </c>
      <c r="EM215" s="7">
        <v>0.78787878789999999</v>
      </c>
      <c r="EN215" s="7">
        <v>0.81818181820000002</v>
      </c>
      <c r="EO215" s="7">
        <v>0.81818181820000002</v>
      </c>
      <c r="EP215" s="7">
        <v>0.87878787879999998</v>
      </c>
      <c r="EQ215" s="7">
        <v>0.75757575759999995</v>
      </c>
      <c r="ER215" s="7">
        <v>0.48484848479999998</v>
      </c>
      <c r="ES215" s="7">
        <v>0.75757575759999995</v>
      </c>
      <c r="ET215" s="7">
        <v>0.78787878789999999</v>
      </c>
      <c r="EU215" s="7">
        <v>0</v>
      </c>
      <c r="EV215" s="7">
        <v>0</v>
      </c>
      <c r="EW215" s="7">
        <v>0</v>
      </c>
      <c r="EX215" s="7">
        <v>0</v>
      </c>
      <c r="EY215" s="7">
        <v>0</v>
      </c>
      <c r="EZ215" s="7">
        <v>0</v>
      </c>
      <c r="FA215" s="7">
        <v>3.0303030299999999E-2</v>
      </c>
      <c r="FB215" s="7">
        <v>0</v>
      </c>
      <c r="FC215" s="7">
        <v>3.0303030299999999E-2</v>
      </c>
      <c r="FD215" s="7">
        <v>2.7575757576000002</v>
      </c>
      <c r="FE215" s="7">
        <v>3.6666666666999999</v>
      </c>
      <c r="FF215" s="7">
        <v>3.7575757576000002</v>
      </c>
      <c r="FG215" s="7">
        <v>3.6969696970000001</v>
      </c>
      <c r="FH215" s="7">
        <v>3.7575757576000002</v>
      </c>
      <c r="FI215" s="7">
        <v>3.6363636364</v>
      </c>
      <c r="FJ215" s="7">
        <v>3.21875</v>
      </c>
      <c r="FK215" s="7">
        <v>3.6060606060999998</v>
      </c>
      <c r="FL215" s="7">
        <v>3.75</v>
      </c>
      <c r="FM215" s="7">
        <v>0</v>
      </c>
      <c r="FN215" s="7">
        <v>0</v>
      </c>
      <c r="FO215" s="7">
        <v>0</v>
      </c>
      <c r="FP215" s="7">
        <v>0</v>
      </c>
      <c r="FQ215" s="7">
        <v>3.0303030299999999E-2</v>
      </c>
      <c r="FR215" s="7">
        <v>0</v>
      </c>
      <c r="FS215" s="7">
        <v>3.0303030299999999E-2</v>
      </c>
      <c r="FT215" s="7">
        <v>3.0303030299999999E-2</v>
      </c>
      <c r="FU215" s="7">
        <v>0.1515151515</v>
      </c>
      <c r="FV215" s="7">
        <v>0.75757575759999995</v>
      </c>
      <c r="FW215" s="7">
        <v>0</v>
      </c>
      <c r="FX215" s="7">
        <v>0.4545454545</v>
      </c>
      <c r="FY215" s="7">
        <v>0.75757575759999995</v>
      </c>
      <c r="FZ215" s="7">
        <v>0.1515151515</v>
      </c>
      <c r="GA215" s="7">
        <v>0.36363636360000001</v>
      </c>
      <c r="GB215" s="7">
        <v>0.12121212119999999</v>
      </c>
      <c r="GC215" s="7">
        <v>0.42424242420000002</v>
      </c>
      <c r="GD215" s="7">
        <v>0.12121212119999999</v>
      </c>
      <c r="GE215" s="7">
        <v>9.0909090900000003E-2</v>
      </c>
      <c r="GF215" s="7">
        <v>0.33333333329999998</v>
      </c>
      <c r="GG215" s="7">
        <v>6.0606060599999997E-2</v>
      </c>
      <c r="GH215" s="7">
        <v>3.0303030299999999E-2</v>
      </c>
      <c r="GI215" s="7">
        <v>9.0909090900000003E-2</v>
      </c>
      <c r="GJ215" s="7">
        <v>0</v>
      </c>
      <c r="GK215" s="7">
        <v>0</v>
      </c>
      <c r="GL215" s="7">
        <v>0</v>
      </c>
      <c r="GM215" s="7">
        <v>0</v>
      </c>
      <c r="GN215" s="7">
        <v>3.0303030299999999E-2</v>
      </c>
      <c r="GO215" s="7">
        <v>0</v>
      </c>
      <c r="GP215" s="7">
        <v>0</v>
      </c>
      <c r="GQ215" s="7">
        <v>0.12121212119999999</v>
      </c>
      <c r="GR215" s="7">
        <v>3.0303030299999999E-2</v>
      </c>
      <c r="GS215" s="7">
        <v>0.24242424239999999</v>
      </c>
      <c r="GT215" s="7">
        <v>0.18181818180000001</v>
      </c>
      <c r="GU215" s="7">
        <v>0.1515151515</v>
      </c>
      <c r="GV215" s="7">
        <v>0.1515151515</v>
      </c>
      <c r="GW215" s="7">
        <v>0.24242424239999999</v>
      </c>
      <c r="GX215" s="7">
        <v>0.21212121210000001</v>
      </c>
      <c r="GY215" s="7">
        <v>0.75757575759999995</v>
      </c>
      <c r="GZ215" s="7">
        <v>0.696969697</v>
      </c>
      <c r="HA215" s="7">
        <v>0.60606060610000001</v>
      </c>
      <c r="HB215" s="7">
        <v>0.72727272730000003</v>
      </c>
      <c r="HC215" s="7">
        <v>0.42424242420000002</v>
      </c>
      <c r="HD215" s="7">
        <v>0.72727272730000003</v>
      </c>
      <c r="HE215" s="7">
        <v>0</v>
      </c>
      <c r="HF215" s="7">
        <v>9.0909090900000003E-2</v>
      </c>
      <c r="HG215" s="7">
        <v>0.18181818180000001</v>
      </c>
      <c r="HH215" s="7">
        <v>0.12121212119999999</v>
      </c>
      <c r="HI215" s="7">
        <v>9.0909090900000003E-2</v>
      </c>
      <c r="HJ215" s="7">
        <v>3.0303030299999999E-2</v>
      </c>
      <c r="HK215" s="7">
        <v>0</v>
      </c>
      <c r="HL215" s="7">
        <v>0</v>
      </c>
      <c r="HM215" s="7">
        <v>3.0303030299999999E-2</v>
      </c>
      <c r="HN215" s="7">
        <v>0</v>
      </c>
      <c r="HO215" s="7">
        <v>9.0909090900000003E-2</v>
      </c>
      <c r="HP215" s="7">
        <v>0</v>
      </c>
      <c r="HQ215" s="7">
        <v>0</v>
      </c>
      <c r="HR215" s="7">
        <v>0</v>
      </c>
      <c r="HS215" s="7">
        <v>3.0303030299999999E-2</v>
      </c>
      <c r="HT215" s="7">
        <v>0</v>
      </c>
      <c r="HU215" s="7">
        <v>3.0303030299999999E-2</v>
      </c>
      <c r="HV215" s="7">
        <v>0</v>
      </c>
      <c r="HW215" s="7">
        <v>0</v>
      </c>
      <c r="HX215" s="7">
        <v>0</v>
      </c>
      <c r="HY215" s="7">
        <v>0</v>
      </c>
      <c r="HZ215" s="7">
        <v>3.0303030299999999E-2</v>
      </c>
      <c r="IA215" s="7">
        <v>3.0303030299999999E-2</v>
      </c>
      <c r="IB215" s="7">
        <v>0</v>
      </c>
      <c r="IC215" s="7">
        <v>9.0909090900000003E-2</v>
      </c>
      <c r="ID215" s="7">
        <v>6.0606060599999997E-2</v>
      </c>
      <c r="IE215" s="7">
        <v>0.42424242420000002</v>
      </c>
      <c r="IF215" s="7">
        <v>0.18181818180000001</v>
      </c>
      <c r="IG215" s="7">
        <v>0.27272727270000002</v>
      </c>
      <c r="IH215" s="7">
        <v>0.39393939389999999</v>
      </c>
      <c r="II215" s="7">
        <v>0.54545454550000005</v>
      </c>
      <c r="IJ215" s="7">
        <v>0.78787878789999999</v>
      </c>
      <c r="IK215" s="7">
        <v>0.60606060610000001</v>
      </c>
      <c r="IL215" s="7">
        <v>0.51515151520000002</v>
      </c>
      <c r="IM215" s="7">
        <v>0</v>
      </c>
      <c r="IN215" s="7">
        <v>3.0303030299999999E-2</v>
      </c>
      <c r="IO215" s="7">
        <v>3.0303030299999999E-2</v>
      </c>
      <c r="IP215" s="7">
        <v>0</v>
      </c>
      <c r="IQ215" s="7">
        <v>3.5151515151999999</v>
      </c>
      <c r="IR215" s="7">
        <v>3.8125</v>
      </c>
      <c r="IS215" s="7">
        <v>3.53125</v>
      </c>
      <c r="IT215" s="7">
        <v>3.3939393939000002</v>
      </c>
      <c r="IU215" s="7" t="s">
        <v>1156</v>
      </c>
      <c r="IW215" s="7">
        <v>33</v>
      </c>
      <c r="IX215" s="7">
        <v>50</v>
      </c>
      <c r="IY215" s="7">
        <v>1048</v>
      </c>
    </row>
    <row r="216" spans="1:259" x14ac:dyDescent="0.25">
      <c r="A216" s="7">
        <v>609793</v>
      </c>
      <c r="B216" s="7" t="s">
        <v>470</v>
      </c>
      <c r="C216" s="7" t="s">
        <v>46</v>
      </c>
      <c r="D216" s="7" t="s">
        <v>93</v>
      </c>
      <c r="E216" s="154">
        <v>0.39</v>
      </c>
      <c r="F216" s="7">
        <v>57</v>
      </c>
      <c r="G216" s="7" t="s">
        <v>48</v>
      </c>
      <c r="H216" s="7">
        <v>59</v>
      </c>
      <c r="I216" s="7" t="s">
        <v>48</v>
      </c>
      <c r="J216" s="7">
        <v>72</v>
      </c>
      <c r="K216" s="7" t="s">
        <v>47</v>
      </c>
      <c r="L216" s="7">
        <v>8.01</v>
      </c>
      <c r="M216" s="7" t="s">
        <v>46</v>
      </c>
      <c r="N216" s="7">
        <v>38.966202783</v>
      </c>
      <c r="O216" s="7">
        <v>104</v>
      </c>
      <c r="P216" s="7">
        <v>104</v>
      </c>
      <c r="Q216" s="7">
        <v>0</v>
      </c>
      <c r="R216" s="7">
        <v>100</v>
      </c>
      <c r="S216" s="7">
        <v>0</v>
      </c>
      <c r="T216" s="7">
        <v>2</v>
      </c>
      <c r="U216" s="7">
        <v>0</v>
      </c>
      <c r="V216" s="7">
        <v>0</v>
      </c>
      <c r="W216" s="7">
        <v>1</v>
      </c>
      <c r="X216" s="7">
        <v>0</v>
      </c>
      <c r="Y216" s="7">
        <v>1.9230769200000001E-2</v>
      </c>
      <c r="Z216" s="7">
        <v>9.6153846000000005E-3</v>
      </c>
      <c r="AA216" s="7">
        <v>1.9230769200000001E-2</v>
      </c>
      <c r="AB216" s="7">
        <v>2.88461538E-2</v>
      </c>
      <c r="AC216" s="7">
        <v>4.8076923100000002E-2</v>
      </c>
      <c r="AD216" s="7">
        <v>9.6153846200000004E-2</v>
      </c>
      <c r="AE216" s="7">
        <v>3.8461538500000003E-2</v>
      </c>
      <c r="AF216" s="7">
        <v>2.88461538E-2</v>
      </c>
      <c r="AG216" s="7">
        <v>4.8076923100000002E-2</v>
      </c>
      <c r="AH216" s="7">
        <v>7.6923076899999998E-2</v>
      </c>
      <c r="AI216" s="7">
        <v>9.6153846200000004E-2</v>
      </c>
      <c r="AJ216" s="7">
        <v>0.1346153846</v>
      </c>
      <c r="AK216" s="7">
        <v>0.2211538462</v>
      </c>
      <c r="AL216" s="7">
        <v>0.2115384615</v>
      </c>
      <c r="AM216" s="7">
        <v>0.2211538462</v>
      </c>
      <c r="AN216" s="7">
        <v>0.2307692308</v>
      </c>
      <c r="AO216" s="7">
        <v>0.2403846154</v>
      </c>
      <c r="AP216" s="7">
        <v>0.2211538462</v>
      </c>
      <c r="AQ216" s="7">
        <v>9.6153846000000005E-3</v>
      </c>
      <c r="AR216" s="7">
        <v>2.88461538E-2</v>
      </c>
      <c r="AS216" s="7">
        <v>9.6153846000000005E-3</v>
      </c>
      <c r="AT216" s="7">
        <v>1.9230769200000001E-2</v>
      </c>
      <c r="AU216" s="7">
        <v>2.88461538E-2</v>
      </c>
      <c r="AV216" s="7">
        <v>9.6153846000000005E-3</v>
      </c>
      <c r="AW216" s="7">
        <v>0.7115384615</v>
      </c>
      <c r="AX216" s="7">
        <v>0.7211538462</v>
      </c>
      <c r="AY216" s="7">
        <v>0.7019230769</v>
      </c>
      <c r="AZ216" s="7">
        <v>0.6442307692</v>
      </c>
      <c r="BA216" s="7">
        <v>0.5865384615</v>
      </c>
      <c r="BB216" s="7">
        <v>0.5384615385</v>
      </c>
      <c r="BC216" s="7">
        <v>3.6407766989999999</v>
      </c>
      <c r="BD216" s="7">
        <v>3.6930693069</v>
      </c>
      <c r="BE216" s="7">
        <v>3.6213592232999998</v>
      </c>
      <c r="BF216" s="7">
        <v>3.5196078431000002</v>
      </c>
      <c r="BG216" s="7">
        <v>3.4059405941000001</v>
      </c>
      <c r="BH216" s="7">
        <v>3.213592233</v>
      </c>
      <c r="BI216" s="7">
        <v>1.9230769200000001E-2</v>
      </c>
      <c r="BJ216" s="7">
        <v>0</v>
      </c>
      <c r="BK216" s="7">
        <v>9.6153846000000005E-3</v>
      </c>
      <c r="BL216" s="7">
        <v>9.6153846000000005E-3</v>
      </c>
      <c r="BM216" s="7">
        <v>0</v>
      </c>
      <c r="BN216" s="7">
        <v>1.9230769200000001E-2</v>
      </c>
      <c r="BO216" s="7">
        <v>9.6153846000000005E-3</v>
      </c>
      <c r="BP216" s="7">
        <v>6.7307692299999999E-2</v>
      </c>
      <c r="BQ216" s="7">
        <v>2.88461538E-2</v>
      </c>
      <c r="BR216" s="7">
        <v>1.9230769200000001E-2</v>
      </c>
      <c r="BS216" s="7">
        <v>2.88461538E-2</v>
      </c>
      <c r="BT216" s="7">
        <v>2.88461538E-2</v>
      </c>
      <c r="BU216" s="7">
        <v>1.9230769200000001E-2</v>
      </c>
      <c r="BV216" s="7">
        <v>2.88461538E-2</v>
      </c>
      <c r="BW216" s="7">
        <v>5.7692307700000001E-2</v>
      </c>
      <c r="BX216" s="7">
        <v>7.6923076899999998E-2</v>
      </c>
      <c r="BY216" s="7">
        <v>8.6538461499999997E-2</v>
      </c>
      <c r="BZ216" s="7">
        <v>5.7692307700000001E-2</v>
      </c>
      <c r="CA216" s="7">
        <v>3.786407767</v>
      </c>
      <c r="CB216" s="7">
        <v>3.8155339806000002</v>
      </c>
      <c r="CC216" s="7">
        <v>3.7572815533999999</v>
      </c>
      <c r="CD216" s="7">
        <v>3.7647058823999999</v>
      </c>
      <c r="CE216" s="7">
        <v>3.7647058823999999</v>
      </c>
      <c r="CF216" s="7">
        <v>3.5784313724999999</v>
      </c>
      <c r="CG216" s="7">
        <v>3.5728155340000001</v>
      </c>
      <c r="CH216" s="7">
        <v>3.4466019417</v>
      </c>
      <c r="CI216" s="7">
        <v>3.5825242718000001</v>
      </c>
      <c r="CJ216" s="7">
        <v>0.1153846154</v>
      </c>
      <c r="CK216" s="7">
        <v>0.125</v>
      </c>
      <c r="CL216" s="7">
        <v>0.1538461538</v>
      </c>
      <c r="CM216" s="7">
        <v>0.1634615385</v>
      </c>
      <c r="CN216" s="7">
        <v>0.1730769231</v>
      </c>
      <c r="CO216" s="7">
        <v>0.2403846154</v>
      </c>
      <c r="CP216" s="7">
        <v>0.2403846154</v>
      </c>
      <c r="CQ216" s="7">
        <v>0.1730769231</v>
      </c>
      <c r="CR216" s="7">
        <v>0.2115384615</v>
      </c>
      <c r="CS216" s="7">
        <v>9.6153846000000005E-3</v>
      </c>
      <c r="CT216" s="7">
        <v>9.6153846000000005E-3</v>
      </c>
      <c r="CU216" s="7">
        <v>9.6153846000000005E-3</v>
      </c>
      <c r="CV216" s="7">
        <v>1.9230769200000001E-2</v>
      </c>
      <c r="CW216" s="7">
        <v>1.9230769200000001E-2</v>
      </c>
      <c r="CX216" s="7">
        <v>1.9230769200000001E-2</v>
      </c>
      <c r="CY216" s="7">
        <v>9.6153846000000005E-3</v>
      </c>
      <c r="CZ216" s="7">
        <v>9.6153846000000005E-3</v>
      </c>
      <c r="DA216" s="7">
        <v>9.6153846000000005E-3</v>
      </c>
      <c r="DB216" s="7">
        <v>0.8365384615</v>
      </c>
      <c r="DC216" s="7">
        <v>0.8365384615</v>
      </c>
      <c r="DD216" s="7">
        <v>0.7980769231</v>
      </c>
      <c r="DE216" s="7">
        <v>0.7884615385</v>
      </c>
      <c r="DF216" s="7">
        <v>0.7788461538</v>
      </c>
      <c r="DG216" s="7">
        <v>0.6634615385</v>
      </c>
      <c r="DH216" s="7">
        <v>0.6634615385</v>
      </c>
      <c r="DI216" s="7">
        <v>0.6634615385</v>
      </c>
      <c r="DJ216" s="7">
        <v>0.6923076923</v>
      </c>
      <c r="DK216" s="7">
        <v>0.1538461538</v>
      </c>
      <c r="DL216" s="7">
        <v>1.9230769200000001E-2</v>
      </c>
      <c r="DM216" s="7">
        <v>1.9230769200000001E-2</v>
      </c>
      <c r="DN216" s="7">
        <v>2.88461538E-2</v>
      </c>
      <c r="DO216" s="7">
        <v>1.9230769200000001E-2</v>
      </c>
      <c r="DP216" s="7">
        <v>9.6153846000000005E-3</v>
      </c>
      <c r="DQ216" s="7">
        <v>5.7692307700000001E-2</v>
      </c>
      <c r="DR216" s="7">
        <v>1.9230769200000001E-2</v>
      </c>
      <c r="DS216" s="7">
        <v>2.88461538E-2</v>
      </c>
      <c r="DT216" s="7">
        <v>0.2211538462</v>
      </c>
      <c r="DU216" s="7">
        <v>6.7307692299999999E-2</v>
      </c>
      <c r="DV216" s="7">
        <v>4.8076923100000002E-2</v>
      </c>
      <c r="DW216" s="7">
        <v>0.1057692308</v>
      </c>
      <c r="DX216" s="7">
        <v>5.7692307700000001E-2</v>
      </c>
      <c r="DY216" s="7">
        <v>0.1538461538</v>
      </c>
      <c r="DZ216" s="7">
        <v>8.6538461499999997E-2</v>
      </c>
      <c r="EA216" s="7">
        <v>8.6538461499999997E-2</v>
      </c>
      <c r="EB216" s="7">
        <v>0.1538461538</v>
      </c>
      <c r="EC216" s="7">
        <v>0.2692307692</v>
      </c>
      <c r="ED216" s="7">
        <v>0.2980769231</v>
      </c>
      <c r="EE216" s="7">
        <v>0.3269230769</v>
      </c>
      <c r="EF216" s="7">
        <v>0.2596153846</v>
      </c>
      <c r="EG216" s="7">
        <v>0.2307692308</v>
      </c>
      <c r="EH216" s="7">
        <v>0.2403846154</v>
      </c>
      <c r="EI216" s="7">
        <v>0.3461538462</v>
      </c>
      <c r="EJ216" s="7">
        <v>0.3173076923</v>
      </c>
      <c r="EK216" s="7">
        <v>0.3461538462</v>
      </c>
      <c r="EL216" s="7">
        <v>0.3365384615</v>
      </c>
      <c r="EM216" s="7">
        <v>0.6057692308</v>
      </c>
      <c r="EN216" s="7">
        <v>0.5961538462</v>
      </c>
      <c r="EO216" s="7">
        <v>0.5961538462</v>
      </c>
      <c r="EP216" s="7">
        <v>0.6730769231</v>
      </c>
      <c r="EQ216" s="7">
        <v>0.5769230769</v>
      </c>
      <c r="ER216" s="7">
        <v>0.5096153846</v>
      </c>
      <c r="ES216" s="7">
        <v>0.5576923077</v>
      </c>
      <c r="ET216" s="7">
        <v>0.4519230769</v>
      </c>
      <c r="EU216" s="7">
        <v>1.9230769200000001E-2</v>
      </c>
      <c r="EV216" s="7">
        <v>9.6153846000000005E-3</v>
      </c>
      <c r="EW216" s="7">
        <v>9.6153846000000005E-3</v>
      </c>
      <c r="EX216" s="7">
        <v>9.6153846000000005E-3</v>
      </c>
      <c r="EY216" s="7">
        <v>1.9230769200000001E-2</v>
      </c>
      <c r="EZ216" s="7">
        <v>1.9230769200000001E-2</v>
      </c>
      <c r="FA216" s="7">
        <v>0</v>
      </c>
      <c r="FB216" s="7">
        <v>1.9230769200000001E-2</v>
      </c>
      <c r="FC216" s="7">
        <v>1.9230769200000001E-2</v>
      </c>
      <c r="FD216" s="7">
        <v>2.8039215685999999</v>
      </c>
      <c r="FE216" s="7">
        <v>3.5048543688999998</v>
      </c>
      <c r="FF216" s="7">
        <v>3.5145631067999998</v>
      </c>
      <c r="FG216" s="7">
        <v>3.4368932039</v>
      </c>
      <c r="FH216" s="7">
        <v>3.5882352941</v>
      </c>
      <c r="FI216" s="7">
        <v>3.4117647059</v>
      </c>
      <c r="FJ216" s="7">
        <v>3.3076923077</v>
      </c>
      <c r="FK216" s="7">
        <v>3.4411764705999999</v>
      </c>
      <c r="FL216" s="7">
        <v>3.2450980392000002</v>
      </c>
      <c r="FM216" s="7">
        <v>9.6153846000000005E-3</v>
      </c>
      <c r="FN216" s="7">
        <v>9.6153846000000005E-3</v>
      </c>
      <c r="FO216" s="7">
        <v>2.88461538E-2</v>
      </c>
      <c r="FP216" s="7">
        <v>1.9230769200000001E-2</v>
      </c>
      <c r="FQ216" s="7">
        <v>5.7692307700000001E-2</v>
      </c>
      <c r="FR216" s="7">
        <v>6.7307692299999999E-2</v>
      </c>
      <c r="FS216" s="7">
        <v>4.8076923100000002E-2</v>
      </c>
      <c r="FT216" s="7">
        <v>0.2019230769</v>
      </c>
      <c r="FU216" s="7">
        <v>0.1153846154</v>
      </c>
      <c r="FV216" s="7">
        <v>0.2980769231</v>
      </c>
      <c r="FW216" s="7">
        <v>0.1442307692</v>
      </c>
      <c r="FX216" s="7">
        <v>0.4903846154</v>
      </c>
      <c r="FY216" s="7">
        <v>0.5480769231</v>
      </c>
      <c r="FZ216" s="7">
        <v>0.3173076923</v>
      </c>
      <c r="GA216" s="7">
        <v>0.1442307692</v>
      </c>
      <c r="GB216" s="7">
        <v>0.1153846154</v>
      </c>
      <c r="GC216" s="7">
        <v>0.1730769231</v>
      </c>
      <c r="GD216" s="7">
        <v>0.1153846154</v>
      </c>
      <c r="GE216" s="7">
        <v>5.7692307700000001E-2</v>
      </c>
      <c r="GF216" s="7">
        <v>0.1923076923</v>
      </c>
      <c r="GG216" s="7">
        <v>0.1826923077</v>
      </c>
      <c r="GH216" s="7">
        <v>0.1826923077</v>
      </c>
      <c r="GI216" s="7">
        <v>0.2788461538</v>
      </c>
      <c r="GJ216" s="7">
        <v>6.7307692299999999E-2</v>
      </c>
      <c r="GK216" s="7">
        <v>9.6153846200000004E-2</v>
      </c>
      <c r="GL216" s="7">
        <v>3.8461538500000003E-2</v>
      </c>
      <c r="GM216" s="7">
        <v>9.6153846000000005E-3</v>
      </c>
      <c r="GN216" s="7">
        <v>9.6153846000000005E-3</v>
      </c>
      <c r="GO216" s="7">
        <v>9.6153846000000005E-3</v>
      </c>
      <c r="GP216" s="7">
        <v>1.9230769200000001E-2</v>
      </c>
      <c r="GQ216" s="7">
        <v>7.6923076899999998E-2</v>
      </c>
      <c r="GR216" s="7">
        <v>1.9230769200000001E-2</v>
      </c>
      <c r="GS216" s="7">
        <v>0.25</v>
      </c>
      <c r="GT216" s="7">
        <v>0.2211538462</v>
      </c>
      <c r="GU216" s="7">
        <v>0.2403846154</v>
      </c>
      <c r="GV216" s="7">
        <v>0.1923076923</v>
      </c>
      <c r="GW216" s="7">
        <v>0.2884615385</v>
      </c>
      <c r="GX216" s="7">
        <v>0.2403846154</v>
      </c>
      <c r="GY216" s="7">
        <v>0.5961538462</v>
      </c>
      <c r="GZ216" s="7">
        <v>0.625</v>
      </c>
      <c r="HA216" s="7">
        <v>0.5192307692</v>
      </c>
      <c r="HB216" s="7">
        <v>0.6057692308</v>
      </c>
      <c r="HC216" s="7">
        <v>0.4711538462</v>
      </c>
      <c r="HD216" s="7">
        <v>0.5576923077</v>
      </c>
      <c r="HE216" s="7">
        <v>2.88461538E-2</v>
      </c>
      <c r="HF216" s="7">
        <v>1.9230769200000001E-2</v>
      </c>
      <c r="HG216" s="7">
        <v>9.6153846200000004E-2</v>
      </c>
      <c r="HH216" s="7">
        <v>4.8076923100000002E-2</v>
      </c>
      <c r="HI216" s="7">
        <v>4.8076923100000002E-2</v>
      </c>
      <c r="HJ216" s="7">
        <v>5.7692307700000001E-2</v>
      </c>
      <c r="HK216" s="7">
        <v>0.1057692308</v>
      </c>
      <c r="HL216" s="7">
        <v>9.6153846200000004E-2</v>
      </c>
      <c r="HM216" s="7">
        <v>9.6153846200000004E-2</v>
      </c>
      <c r="HN216" s="7">
        <v>9.6153846200000004E-2</v>
      </c>
      <c r="HO216" s="7">
        <v>9.6153846200000004E-2</v>
      </c>
      <c r="HP216" s="7">
        <v>9.6153846200000004E-2</v>
      </c>
      <c r="HQ216" s="7">
        <v>9.6153846000000005E-3</v>
      </c>
      <c r="HR216" s="7">
        <v>2.88461538E-2</v>
      </c>
      <c r="HS216" s="7">
        <v>3.8461538500000003E-2</v>
      </c>
      <c r="HT216" s="7">
        <v>3.8461538500000003E-2</v>
      </c>
      <c r="HU216" s="7">
        <v>1.9230769200000001E-2</v>
      </c>
      <c r="HV216" s="7">
        <v>2.88461538E-2</v>
      </c>
      <c r="HW216" s="7">
        <v>3.8461538500000003E-2</v>
      </c>
      <c r="HX216" s="7">
        <v>0</v>
      </c>
      <c r="HY216" s="7">
        <v>1.9230769200000001E-2</v>
      </c>
      <c r="HZ216" s="7">
        <v>5.7692307700000001E-2</v>
      </c>
      <c r="IA216" s="7">
        <v>8.6538461499999997E-2</v>
      </c>
      <c r="IB216" s="7">
        <v>5.7692307700000001E-2</v>
      </c>
      <c r="IC216" s="7">
        <v>9.6153846200000004E-2</v>
      </c>
      <c r="ID216" s="7">
        <v>0.1634615385</v>
      </c>
      <c r="IE216" s="7">
        <v>0.4615384615</v>
      </c>
      <c r="IF216" s="7">
        <v>0.3653846154</v>
      </c>
      <c r="IG216" s="7">
        <v>0.3461538462</v>
      </c>
      <c r="IH216" s="7">
        <v>0.3173076923</v>
      </c>
      <c r="II216" s="7">
        <v>0.4134615385</v>
      </c>
      <c r="IJ216" s="7">
        <v>0.5673076923</v>
      </c>
      <c r="IK216" s="7">
        <v>0.5288461538</v>
      </c>
      <c r="IL216" s="7">
        <v>0.4519230769</v>
      </c>
      <c r="IM216" s="7">
        <v>0</v>
      </c>
      <c r="IN216" s="7">
        <v>9.6153846000000005E-3</v>
      </c>
      <c r="IO216" s="7">
        <v>9.6153846000000005E-3</v>
      </c>
      <c r="IP216" s="7">
        <v>9.6153846000000005E-3</v>
      </c>
      <c r="IQ216" s="7">
        <v>3.25</v>
      </c>
      <c r="IR216" s="7">
        <v>3.5145631067999998</v>
      </c>
      <c r="IS216" s="7">
        <v>3.3980582523999998</v>
      </c>
      <c r="IT216" s="7">
        <v>3.1747572815999998</v>
      </c>
      <c r="IU216" s="7" t="s">
        <v>1157</v>
      </c>
      <c r="IV216" s="7">
        <v>39</v>
      </c>
      <c r="IW216" s="7">
        <v>104</v>
      </c>
      <c r="IX216" s="7">
        <v>196</v>
      </c>
      <c r="IY216" s="7">
        <v>503</v>
      </c>
    </row>
    <row r="217" spans="1:259" x14ac:dyDescent="0.25">
      <c r="A217" s="7">
        <v>609794</v>
      </c>
      <c r="B217" s="7" t="s">
        <v>251</v>
      </c>
      <c r="C217" s="7" t="s">
        <v>46</v>
      </c>
      <c r="D217" s="7" t="s">
        <v>61</v>
      </c>
      <c r="E217" s="154">
        <v>0.53</v>
      </c>
      <c r="F217" s="7">
        <v>57</v>
      </c>
      <c r="G217" s="7" t="s">
        <v>48</v>
      </c>
      <c r="H217" s="7">
        <v>33</v>
      </c>
      <c r="I217" s="7" t="s">
        <v>57</v>
      </c>
      <c r="J217" s="7">
        <v>73</v>
      </c>
      <c r="K217" s="7" t="s">
        <v>47</v>
      </c>
      <c r="L217" s="7">
        <v>9.1199999999999992</v>
      </c>
      <c r="M217" s="7" t="s">
        <v>46</v>
      </c>
      <c r="N217" s="7">
        <v>52.747252746999997</v>
      </c>
      <c r="O217" s="7">
        <v>132</v>
      </c>
      <c r="P217" s="7">
        <v>132</v>
      </c>
      <c r="Q217" s="7">
        <v>81</v>
      </c>
      <c r="R217" s="7">
        <v>4</v>
      </c>
      <c r="S217" s="7">
        <v>21</v>
      </c>
      <c r="T217" s="7">
        <v>7</v>
      </c>
      <c r="U217" s="7">
        <v>0</v>
      </c>
      <c r="V217" s="7">
        <v>0</v>
      </c>
      <c r="W217" s="7">
        <v>7</v>
      </c>
      <c r="X217" s="7">
        <v>8</v>
      </c>
      <c r="Y217" s="7">
        <v>1.51515152E-2</v>
      </c>
      <c r="Z217" s="7">
        <v>7.5757576E-3</v>
      </c>
      <c r="AA217" s="7">
        <v>0</v>
      </c>
      <c r="AB217" s="7">
        <v>7.5757576E-3</v>
      </c>
      <c r="AC217" s="7">
        <v>1.51515152E-2</v>
      </c>
      <c r="AD217" s="7">
        <v>3.0303030299999999E-2</v>
      </c>
      <c r="AE217" s="7">
        <v>0.12878787880000001</v>
      </c>
      <c r="AF217" s="7">
        <v>4.5454545499999999E-2</v>
      </c>
      <c r="AG217" s="7">
        <v>2.2727272699999999E-2</v>
      </c>
      <c r="AH217" s="7">
        <v>7.5757576E-3</v>
      </c>
      <c r="AI217" s="7">
        <v>9.84848485E-2</v>
      </c>
      <c r="AJ217" s="7">
        <v>0.13636363639999999</v>
      </c>
      <c r="AK217" s="7">
        <v>0.38636363639999999</v>
      </c>
      <c r="AL217" s="7">
        <v>0.31818181820000002</v>
      </c>
      <c r="AM217" s="7">
        <v>0.24242424239999999</v>
      </c>
      <c r="AN217" s="7">
        <v>0.15909090910000001</v>
      </c>
      <c r="AO217" s="7">
        <v>0.37878787879999998</v>
      </c>
      <c r="AP217" s="7">
        <v>0.35606060610000001</v>
      </c>
      <c r="AQ217" s="7">
        <v>7.5757576E-3</v>
      </c>
      <c r="AR217" s="7">
        <v>7.5757576E-3</v>
      </c>
      <c r="AS217" s="7">
        <v>1.51515152E-2</v>
      </c>
      <c r="AT217" s="7">
        <v>7.5757576E-3</v>
      </c>
      <c r="AU217" s="7">
        <v>0</v>
      </c>
      <c r="AV217" s="7">
        <v>7.5757576E-3</v>
      </c>
      <c r="AW217" s="7">
        <v>0.46212121210000001</v>
      </c>
      <c r="AX217" s="7">
        <v>0.62121212120000002</v>
      </c>
      <c r="AY217" s="7">
        <v>0.71969696969999997</v>
      </c>
      <c r="AZ217" s="7">
        <v>0.81818181820000002</v>
      </c>
      <c r="BA217" s="7">
        <v>0.50757575759999995</v>
      </c>
      <c r="BB217" s="7">
        <v>0.46969696970000002</v>
      </c>
      <c r="BC217" s="7">
        <v>3.3053435114999998</v>
      </c>
      <c r="BD217" s="7">
        <v>3.5648854962000001</v>
      </c>
      <c r="BE217" s="7">
        <v>3.7076923076999999</v>
      </c>
      <c r="BF217" s="7">
        <v>3.8015267175999998</v>
      </c>
      <c r="BG217" s="7">
        <v>3.3787878787999999</v>
      </c>
      <c r="BH217" s="7">
        <v>3.2748091602999998</v>
      </c>
      <c r="BI217" s="7">
        <v>7.5757576E-3</v>
      </c>
      <c r="BJ217" s="7">
        <v>7.5757576E-3</v>
      </c>
      <c r="BK217" s="7">
        <v>0</v>
      </c>
      <c r="BL217" s="7">
        <v>7.5757576E-3</v>
      </c>
      <c r="BM217" s="7">
        <v>0</v>
      </c>
      <c r="BN217" s="7">
        <v>7.5757576E-3</v>
      </c>
      <c r="BO217" s="7">
        <v>2.2727272699999999E-2</v>
      </c>
      <c r="BP217" s="7">
        <v>0.1136363636</v>
      </c>
      <c r="BQ217" s="7">
        <v>5.3030303000000001E-2</v>
      </c>
      <c r="BR217" s="7">
        <v>7.5757576E-3</v>
      </c>
      <c r="BS217" s="7">
        <v>3.0303030299999999E-2</v>
      </c>
      <c r="BT217" s="7">
        <v>4.5454545499999999E-2</v>
      </c>
      <c r="BU217" s="7">
        <v>4.5454545499999999E-2</v>
      </c>
      <c r="BV217" s="7">
        <v>6.0606060599999997E-2</v>
      </c>
      <c r="BW217" s="7">
        <v>5.3030303000000001E-2</v>
      </c>
      <c r="BX217" s="7">
        <v>0.1515151515</v>
      </c>
      <c r="BY217" s="7">
        <v>0.196969697</v>
      </c>
      <c r="BZ217" s="7">
        <v>0.1742424242</v>
      </c>
      <c r="CA217" s="7">
        <v>3.8461538462</v>
      </c>
      <c r="CB217" s="7">
        <v>3.7045454544999998</v>
      </c>
      <c r="CC217" s="7">
        <v>3.6641221374000001</v>
      </c>
      <c r="CD217" s="7">
        <v>3.7196969697000002</v>
      </c>
      <c r="CE217" s="7">
        <v>3.6564885496000001</v>
      </c>
      <c r="CF217" s="7">
        <v>3.5692307691999998</v>
      </c>
      <c r="CG217" s="7">
        <v>3.3106060606000001</v>
      </c>
      <c r="CH217" s="7">
        <v>3</v>
      </c>
      <c r="CI217" s="7">
        <v>3.2121212121</v>
      </c>
      <c r="CJ217" s="7">
        <v>0.1136363636</v>
      </c>
      <c r="CK217" s="7">
        <v>0.21212121210000001</v>
      </c>
      <c r="CL217" s="7">
        <v>0.24242424239999999</v>
      </c>
      <c r="CM217" s="7">
        <v>0.16666666669999999</v>
      </c>
      <c r="CN217" s="7">
        <v>0.21969696969999999</v>
      </c>
      <c r="CO217" s="7">
        <v>0.2954545455</v>
      </c>
      <c r="CP217" s="7">
        <v>0.31818181820000002</v>
      </c>
      <c r="CQ217" s="7">
        <v>0.26515151520000002</v>
      </c>
      <c r="CR217" s="7">
        <v>0.28030303029999998</v>
      </c>
      <c r="CS217" s="7">
        <v>1.51515152E-2</v>
      </c>
      <c r="CT217" s="7">
        <v>0</v>
      </c>
      <c r="CU217" s="7">
        <v>7.5757576E-3</v>
      </c>
      <c r="CV217" s="7">
        <v>0</v>
      </c>
      <c r="CW217" s="7">
        <v>7.5757576E-3</v>
      </c>
      <c r="CX217" s="7">
        <v>1.51515152E-2</v>
      </c>
      <c r="CY217" s="7">
        <v>0</v>
      </c>
      <c r="CZ217" s="7">
        <v>0</v>
      </c>
      <c r="DA217" s="7">
        <v>0</v>
      </c>
      <c r="DB217" s="7">
        <v>0.85606060610000001</v>
      </c>
      <c r="DC217" s="7">
        <v>0.75</v>
      </c>
      <c r="DD217" s="7">
        <v>0.70454545449999995</v>
      </c>
      <c r="DE217" s="7">
        <v>0.78030303030000003</v>
      </c>
      <c r="DF217" s="7">
        <v>0.71212121210000001</v>
      </c>
      <c r="DG217" s="7">
        <v>0.62878787879999998</v>
      </c>
      <c r="DH217" s="7">
        <v>0.50757575759999995</v>
      </c>
      <c r="DI217" s="7">
        <v>0.42424242420000002</v>
      </c>
      <c r="DJ217" s="7">
        <v>0.49242424239999999</v>
      </c>
      <c r="DK217" s="7">
        <v>3.7878787900000002E-2</v>
      </c>
      <c r="DL217" s="7">
        <v>7.5757576E-3</v>
      </c>
      <c r="DM217" s="7">
        <v>0</v>
      </c>
      <c r="DN217" s="7">
        <v>0</v>
      </c>
      <c r="DO217" s="7">
        <v>0</v>
      </c>
      <c r="DP217" s="7">
        <v>7.5757576E-3</v>
      </c>
      <c r="DQ217" s="7">
        <v>6.0606060599999997E-2</v>
      </c>
      <c r="DR217" s="7">
        <v>7.5757576E-3</v>
      </c>
      <c r="DS217" s="7">
        <v>0</v>
      </c>
      <c r="DT217" s="7">
        <v>6.0606060599999997E-2</v>
      </c>
      <c r="DU217" s="7">
        <v>2.2727272699999999E-2</v>
      </c>
      <c r="DV217" s="7">
        <v>0</v>
      </c>
      <c r="DW217" s="7">
        <v>3.0303030299999999E-2</v>
      </c>
      <c r="DX217" s="7">
        <v>1.51515152E-2</v>
      </c>
      <c r="DY217" s="7">
        <v>4.5454545499999999E-2</v>
      </c>
      <c r="DZ217" s="7">
        <v>0.12878787880000001</v>
      </c>
      <c r="EA217" s="7">
        <v>6.0606060599999997E-2</v>
      </c>
      <c r="EB217" s="7">
        <v>2.2727272699999999E-2</v>
      </c>
      <c r="EC217" s="7">
        <v>0.50757575759999995</v>
      </c>
      <c r="ED217" s="7">
        <v>0.31060606060000001</v>
      </c>
      <c r="EE217" s="7">
        <v>0.196969697</v>
      </c>
      <c r="EF217" s="7">
        <v>0.2045454545</v>
      </c>
      <c r="EG217" s="7">
        <v>0.15909090910000001</v>
      </c>
      <c r="EH217" s="7">
        <v>0.303030303</v>
      </c>
      <c r="EI217" s="7">
        <v>0.46969696970000002</v>
      </c>
      <c r="EJ217" s="7">
        <v>0.3484848485</v>
      </c>
      <c r="EK217" s="7">
        <v>0.33333333329999998</v>
      </c>
      <c r="EL217" s="7">
        <v>0.36363636360000001</v>
      </c>
      <c r="EM217" s="7">
        <v>0.64393939389999999</v>
      </c>
      <c r="EN217" s="7">
        <v>0.78030303030000003</v>
      </c>
      <c r="EO217" s="7">
        <v>0.73484848479999998</v>
      </c>
      <c r="EP217" s="7">
        <v>0.81060606059999996</v>
      </c>
      <c r="EQ217" s="7">
        <v>0.62878787879999998</v>
      </c>
      <c r="ER217" s="7">
        <v>0.25757575760000001</v>
      </c>
      <c r="ES217" s="7">
        <v>0.54545454550000005</v>
      </c>
      <c r="ET217" s="7">
        <v>0.61363636359999996</v>
      </c>
      <c r="EU217" s="7">
        <v>3.0303030299999999E-2</v>
      </c>
      <c r="EV217" s="7">
        <v>1.51515152E-2</v>
      </c>
      <c r="EW217" s="7">
        <v>2.2727272699999999E-2</v>
      </c>
      <c r="EX217" s="7">
        <v>3.0303030299999999E-2</v>
      </c>
      <c r="EY217" s="7">
        <v>1.51515152E-2</v>
      </c>
      <c r="EZ217" s="7">
        <v>1.51515152E-2</v>
      </c>
      <c r="FA217" s="7">
        <v>8.3333333300000006E-2</v>
      </c>
      <c r="FB217" s="7">
        <v>3.7878787900000002E-2</v>
      </c>
      <c r="FC217" s="7">
        <v>3.0303030299999999E-2</v>
      </c>
      <c r="FD217" s="7">
        <v>3.234375</v>
      </c>
      <c r="FE217" s="7">
        <v>3.6153846154</v>
      </c>
      <c r="FF217" s="7">
        <v>3.7984496123999998</v>
      </c>
      <c r="FG217" s="7">
        <v>3.7265625</v>
      </c>
      <c r="FH217" s="7">
        <v>3.8076923077</v>
      </c>
      <c r="FI217" s="7">
        <v>3.5769230769</v>
      </c>
      <c r="FJ217" s="7">
        <v>3.0082644628000001</v>
      </c>
      <c r="FK217" s="7">
        <v>3.4881889764</v>
      </c>
      <c r="FL217" s="7">
        <v>3.609375</v>
      </c>
      <c r="FM217" s="7">
        <v>0</v>
      </c>
      <c r="FN217" s="7">
        <v>0</v>
      </c>
      <c r="FO217" s="7">
        <v>0</v>
      </c>
      <c r="FP217" s="7">
        <v>7.5757576E-3</v>
      </c>
      <c r="FQ217" s="7">
        <v>2.2727272699999999E-2</v>
      </c>
      <c r="FR217" s="7">
        <v>1.51515152E-2</v>
      </c>
      <c r="FS217" s="7">
        <v>4.5454545499999999E-2</v>
      </c>
      <c r="FT217" s="7">
        <v>0.13636363639999999</v>
      </c>
      <c r="FU217" s="7">
        <v>0.21969696969999999</v>
      </c>
      <c r="FV217" s="7">
        <v>0.51515151520000002</v>
      </c>
      <c r="FW217" s="7">
        <v>3.7878787900000002E-2</v>
      </c>
      <c r="FX217" s="7">
        <v>0.34090909089999999</v>
      </c>
      <c r="FY217" s="7">
        <v>0.61363636359999996</v>
      </c>
      <c r="FZ217" s="7">
        <v>9.0909090900000003E-2</v>
      </c>
      <c r="GA217" s="7">
        <v>0.37878787879999998</v>
      </c>
      <c r="GB217" s="7">
        <v>0.196969697</v>
      </c>
      <c r="GC217" s="7">
        <v>0.28030303029999998</v>
      </c>
      <c r="GD217" s="7">
        <v>0.196969697</v>
      </c>
      <c r="GE217" s="7">
        <v>0.12878787880000001</v>
      </c>
      <c r="GF217" s="7">
        <v>0.43939393939999999</v>
      </c>
      <c r="GG217" s="7">
        <v>5.3030303000000001E-2</v>
      </c>
      <c r="GH217" s="7">
        <v>3.7878787900000002E-2</v>
      </c>
      <c r="GI217" s="7">
        <v>0.1742424242</v>
      </c>
      <c r="GJ217" s="7">
        <v>3.0303030299999999E-2</v>
      </c>
      <c r="GK217" s="7">
        <v>2.2727272699999999E-2</v>
      </c>
      <c r="GL217" s="7">
        <v>1.51515152E-2</v>
      </c>
      <c r="GM217" s="7">
        <v>7.5757576E-3</v>
      </c>
      <c r="GN217" s="7">
        <v>7.5757576E-3</v>
      </c>
      <c r="GO217" s="7">
        <v>0.15909090910000001</v>
      </c>
      <c r="GP217" s="7">
        <v>1.51515152E-2</v>
      </c>
      <c r="GQ217" s="7">
        <v>0.12878787880000001</v>
      </c>
      <c r="GR217" s="7">
        <v>0</v>
      </c>
      <c r="GS217" s="7">
        <v>0.12121212119999999</v>
      </c>
      <c r="GT217" s="7">
        <v>0.21969696969999999</v>
      </c>
      <c r="GU217" s="7">
        <v>0.36363636360000001</v>
      </c>
      <c r="GV217" s="7">
        <v>0.2954545455</v>
      </c>
      <c r="GW217" s="7">
        <v>0.47727272729999998</v>
      </c>
      <c r="GX217" s="7">
        <v>0.1136363636</v>
      </c>
      <c r="GY217" s="7">
        <v>0.83333333330000003</v>
      </c>
      <c r="GZ217" s="7">
        <v>0.74242424240000005</v>
      </c>
      <c r="HA217" s="7">
        <v>0.40909090910000001</v>
      </c>
      <c r="HB217" s="7">
        <v>0.63636363640000004</v>
      </c>
      <c r="HC217" s="7">
        <v>0.23484848480000001</v>
      </c>
      <c r="HD217" s="7">
        <v>0.87121212120000002</v>
      </c>
      <c r="HE217" s="7">
        <v>2.2727272699999999E-2</v>
      </c>
      <c r="HF217" s="7">
        <v>1.51515152E-2</v>
      </c>
      <c r="HG217" s="7">
        <v>3.7878787900000002E-2</v>
      </c>
      <c r="HH217" s="7">
        <v>3.7878787900000002E-2</v>
      </c>
      <c r="HI217" s="7">
        <v>8.3333333300000006E-2</v>
      </c>
      <c r="HJ217" s="7">
        <v>0</v>
      </c>
      <c r="HK217" s="7">
        <v>0</v>
      </c>
      <c r="HL217" s="7">
        <v>0</v>
      </c>
      <c r="HM217" s="7">
        <v>1.51515152E-2</v>
      </c>
      <c r="HN217" s="7">
        <v>0</v>
      </c>
      <c r="HO217" s="7">
        <v>5.3030303000000001E-2</v>
      </c>
      <c r="HP217" s="7">
        <v>0</v>
      </c>
      <c r="HQ217" s="7">
        <v>1.51515152E-2</v>
      </c>
      <c r="HR217" s="7">
        <v>1.51515152E-2</v>
      </c>
      <c r="HS217" s="7">
        <v>1.51515152E-2</v>
      </c>
      <c r="HT217" s="7">
        <v>1.51515152E-2</v>
      </c>
      <c r="HU217" s="7">
        <v>2.2727272699999999E-2</v>
      </c>
      <c r="HV217" s="7">
        <v>1.51515152E-2</v>
      </c>
      <c r="HW217" s="7">
        <v>3.0303030299999999E-2</v>
      </c>
      <c r="HX217" s="7">
        <v>7.5757576E-3</v>
      </c>
      <c r="HY217" s="7">
        <v>0</v>
      </c>
      <c r="HZ217" s="7">
        <v>1.51515152E-2</v>
      </c>
      <c r="IA217" s="7">
        <v>0.1060606061</v>
      </c>
      <c r="IB217" s="7">
        <v>5.3030303000000001E-2</v>
      </c>
      <c r="IC217" s="7">
        <v>4.5454545499999999E-2</v>
      </c>
      <c r="ID217" s="7">
        <v>7.5757575800000004E-2</v>
      </c>
      <c r="IE217" s="7">
        <v>0.48484848479999998</v>
      </c>
      <c r="IF217" s="7">
        <v>0.2954545455</v>
      </c>
      <c r="IG217" s="7">
        <v>0.27272727270000002</v>
      </c>
      <c r="IH217" s="7">
        <v>0.40909090910000001</v>
      </c>
      <c r="II217" s="7">
        <v>0.36363636360000001</v>
      </c>
      <c r="IJ217" s="7">
        <v>0.62121212120000002</v>
      </c>
      <c r="IK217" s="7">
        <v>0.66666666669999997</v>
      </c>
      <c r="IL217" s="7">
        <v>0.47727272729999998</v>
      </c>
      <c r="IM217" s="7">
        <v>1.51515152E-2</v>
      </c>
      <c r="IN217" s="7">
        <v>2.2727272699999999E-2</v>
      </c>
      <c r="IO217" s="7">
        <v>1.51515152E-2</v>
      </c>
      <c r="IP217" s="7">
        <v>2.2727272699999999E-2</v>
      </c>
      <c r="IQ217" s="7">
        <v>3.2</v>
      </c>
      <c r="IR217" s="7">
        <v>3.5658914729000002</v>
      </c>
      <c r="IS217" s="7">
        <v>3.6307692307999999</v>
      </c>
      <c r="IT217" s="7">
        <v>3.3798449611999999</v>
      </c>
      <c r="IU217" s="7" t="s">
        <v>1158</v>
      </c>
      <c r="IV217" s="7">
        <v>53</v>
      </c>
      <c r="IW217" s="7">
        <v>132</v>
      </c>
      <c r="IX217" s="7">
        <v>144</v>
      </c>
      <c r="IY217" s="7">
        <v>273</v>
      </c>
    </row>
    <row r="218" spans="1:259" x14ac:dyDescent="0.25">
      <c r="A218" s="7">
        <v>609795</v>
      </c>
      <c r="B218" s="7" t="s">
        <v>193</v>
      </c>
      <c r="D218" s="7" t="s">
        <v>106</v>
      </c>
      <c r="E218" s="7" t="s">
        <v>53</v>
      </c>
      <c r="M218" s="7" t="s">
        <v>46</v>
      </c>
      <c r="N218" s="7">
        <v>1.9920318724999999</v>
      </c>
      <c r="O218" s="7">
        <v>4</v>
      </c>
      <c r="P218" s="7">
        <v>4</v>
      </c>
      <c r="Q218" s="7">
        <v>0</v>
      </c>
      <c r="R218" s="7">
        <v>2</v>
      </c>
      <c r="S218" s="7">
        <v>0</v>
      </c>
      <c r="T218" s="7">
        <v>1</v>
      </c>
      <c r="U218" s="7">
        <v>0</v>
      </c>
      <c r="V218" s="7">
        <v>0</v>
      </c>
      <c r="W218" s="7">
        <v>1</v>
      </c>
      <c r="X218" s="7">
        <v>0</v>
      </c>
      <c r="Y218" s="7">
        <v>0.25</v>
      </c>
      <c r="Z218" s="7">
        <v>0</v>
      </c>
      <c r="AA218" s="7">
        <v>0</v>
      </c>
      <c r="AB218" s="7">
        <v>0</v>
      </c>
      <c r="AC218" s="7">
        <v>0.25</v>
      </c>
      <c r="AD218" s="7">
        <v>0.5</v>
      </c>
      <c r="AE218" s="7">
        <v>0.25</v>
      </c>
      <c r="AF218" s="7">
        <v>0.25</v>
      </c>
      <c r="AG218" s="7">
        <v>0.25</v>
      </c>
      <c r="AH218" s="7">
        <v>0.25</v>
      </c>
      <c r="AI218" s="7">
        <v>0</v>
      </c>
      <c r="AJ218" s="7">
        <v>0.25</v>
      </c>
      <c r="AK218" s="7">
        <v>0.25</v>
      </c>
      <c r="AL218" s="7">
        <v>0.5</v>
      </c>
      <c r="AM218" s="7">
        <v>0.25</v>
      </c>
      <c r="AN218" s="7">
        <v>0.25</v>
      </c>
      <c r="AO218" s="7">
        <v>0.5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0.25</v>
      </c>
      <c r="AX218" s="7">
        <v>0.25</v>
      </c>
      <c r="AY218" s="7">
        <v>0.5</v>
      </c>
      <c r="AZ218" s="7">
        <v>0.5</v>
      </c>
      <c r="BA218" s="7">
        <v>0.25</v>
      </c>
      <c r="BB218" s="7">
        <v>0.25</v>
      </c>
      <c r="BC218" s="7">
        <v>2.5</v>
      </c>
      <c r="BD218" s="7">
        <v>3</v>
      </c>
      <c r="BE218" s="7">
        <v>3.25</v>
      </c>
      <c r="BF218" s="7">
        <v>3.25</v>
      </c>
      <c r="BG218" s="7">
        <v>2.75</v>
      </c>
      <c r="BH218" s="7">
        <v>2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0.25</v>
      </c>
      <c r="BP218" s="7">
        <v>0.5</v>
      </c>
      <c r="BQ218" s="7">
        <v>0.5</v>
      </c>
      <c r="BR218" s="7">
        <v>0</v>
      </c>
      <c r="BS218" s="7">
        <v>0</v>
      </c>
      <c r="BT218" s="7">
        <v>0</v>
      </c>
      <c r="BU218" s="7">
        <v>0.25</v>
      </c>
      <c r="BV218" s="7">
        <v>0</v>
      </c>
      <c r="BW218" s="7">
        <v>0.25</v>
      </c>
      <c r="BX218" s="7">
        <v>0</v>
      </c>
      <c r="BY218" s="7">
        <v>0</v>
      </c>
      <c r="BZ218" s="7">
        <v>0</v>
      </c>
      <c r="CA218" s="7">
        <v>4</v>
      </c>
      <c r="CB218" s="7">
        <v>3.75</v>
      </c>
      <c r="CC218" s="7">
        <v>3.5</v>
      </c>
      <c r="CD218" s="7">
        <v>3.5</v>
      </c>
      <c r="CE218" s="7">
        <v>3.5</v>
      </c>
      <c r="CF218" s="7">
        <v>3.25</v>
      </c>
      <c r="CG218" s="7">
        <v>3</v>
      </c>
      <c r="CH218" s="7">
        <v>2.5</v>
      </c>
      <c r="CI218" s="7">
        <v>2.5</v>
      </c>
      <c r="CJ218" s="7">
        <v>0</v>
      </c>
      <c r="CK218" s="7">
        <v>0.25</v>
      </c>
      <c r="CL218" s="7">
        <v>0.5</v>
      </c>
      <c r="CM218" s="7">
        <v>0</v>
      </c>
      <c r="CN218" s="7">
        <v>0.5</v>
      </c>
      <c r="CO218" s="7">
        <v>0.25</v>
      </c>
      <c r="CP218" s="7">
        <v>0.25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1</v>
      </c>
      <c r="DC218" s="7">
        <v>0.75</v>
      </c>
      <c r="DD218" s="7">
        <v>0.5</v>
      </c>
      <c r="DE218" s="7">
        <v>0.75</v>
      </c>
      <c r="DF218" s="7">
        <v>0.5</v>
      </c>
      <c r="DG218" s="7">
        <v>0.5</v>
      </c>
      <c r="DH218" s="7">
        <v>0.5</v>
      </c>
      <c r="DI218" s="7">
        <v>0.5</v>
      </c>
      <c r="DJ218" s="7">
        <v>0.5</v>
      </c>
      <c r="DK218" s="7">
        <v>0.25</v>
      </c>
      <c r="DL218" s="7">
        <v>0</v>
      </c>
      <c r="DM218" s="7">
        <v>0</v>
      </c>
      <c r="DN218" s="7">
        <v>0.25</v>
      </c>
      <c r="DO218" s="7">
        <v>0</v>
      </c>
      <c r="DP218" s="7">
        <v>0</v>
      </c>
      <c r="DQ218" s="7">
        <v>0.75</v>
      </c>
      <c r="DR218" s="7">
        <v>0</v>
      </c>
      <c r="DS218" s="7">
        <v>0</v>
      </c>
      <c r="DT218" s="7">
        <v>0.25</v>
      </c>
      <c r="DU218" s="7">
        <v>0.5</v>
      </c>
      <c r="DV218" s="7">
        <v>0.25</v>
      </c>
      <c r="DW218" s="7">
        <v>0</v>
      </c>
      <c r="DX218" s="7">
        <v>0.25</v>
      </c>
      <c r="DY218" s="7">
        <v>0.25</v>
      </c>
      <c r="DZ218" s="7">
        <v>0.25</v>
      </c>
      <c r="EA218" s="7">
        <v>0.25</v>
      </c>
      <c r="EB218" s="7">
        <v>0</v>
      </c>
      <c r="EC218" s="7">
        <v>0.5</v>
      </c>
      <c r="ED218" s="7">
        <v>0.25</v>
      </c>
      <c r="EE218" s="7">
        <v>0.25</v>
      </c>
      <c r="EF218" s="7">
        <v>0</v>
      </c>
      <c r="EG218" s="7">
        <v>0</v>
      </c>
      <c r="EH218" s="7">
        <v>0.25</v>
      </c>
      <c r="EI218" s="7">
        <v>0</v>
      </c>
      <c r="EJ218" s="7">
        <v>0.5</v>
      </c>
      <c r="EK218" s="7">
        <v>0.25</v>
      </c>
      <c r="EL218" s="7">
        <v>0</v>
      </c>
      <c r="EM218" s="7">
        <v>0.25</v>
      </c>
      <c r="EN218" s="7">
        <v>0.5</v>
      </c>
      <c r="EO218" s="7">
        <v>0.75</v>
      </c>
      <c r="EP218" s="7">
        <v>0.75</v>
      </c>
      <c r="EQ218" s="7">
        <v>0.5</v>
      </c>
      <c r="ER218" s="7">
        <v>0</v>
      </c>
      <c r="ES218" s="7">
        <v>0.25</v>
      </c>
      <c r="ET218" s="7">
        <v>0.5</v>
      </c>
      <c r="EU218" s="7">
        <v>0</v>
      </c>
      <c r="EV218" s="7">
        <v>0</v>
      </c>
      <c r="EW218" s="7">
        <v>0</v>
      </c>
      <c r="EX218" s="7">
        <v>0</v>
      </c>
      <c r="EY218" s="7">
        <v>0</v>
      </c>
      <c r="EZ218" s="7">
        <v>0</v>
      </c>
      <c r="FA218" s="7">
        <v>0</v>
      </c>
      <c r="FB218" s="7">
        <v>0</v>
      </c>
      <c r="FC218" s="7">
        <v>0.25</v>
      </c>
      <c r="FD218" s="7">
        <v>2.25</v>
      </c>
      <c r="FE218" s="7">
        <v>2.75</v>
      </c>
      <c r="FF218" s="7">
        <v>3.25</v>
      </c>
      <c r="FG218" s="7">
        <v>3.25</v>
      </c>
      <c r="FH218" s="7">
        <v>3.5</v>
      </c>
      <c r="FI218" s="7">
        <v>3.25</v>
      </c>
      <c r="FJ218" s="7">
        <v>1.25</v>
      </c>
      <c r="FK218" s="7">
        <v>3</v>
      </c>
      <c r="FL218" s="7">
        <v>3.6666666666999999</v>
      </c>
      <c r="FM218" s="7">
        <v>0</v>
      </c>
      <c r="FN218" s="7">
        <v>0</v>
      </c>
      <c r="FO218" s="7">
        <v>0.25</v>
      </c>
      <c r="FP218" s="7">
        <v>0</v>
      </c>
      <c r="FQ218" s="7">
        <v>0</v>
      </c>
      <c r="FR218" s="7">
        <v>0</v>
      </c>
      <c r="FS218" s="7">
        <v>0.25</v>
      </c>
      <c r="FT218" s="7">
        <v>0</v>
      </c>
      <c r="FU218" s="7">
        <v>0.25</v>
      </c>
      <c r="FV218" s="7">
        <v>0.25</v>
      </c>
      <c r="FW218" s="7">
        <v>0</v>
      </c>
      <c r="FX218" s="7">
        <v>0.5</v>
      </c>
      <c r="FY218" s="7">
        <v>1</v>
      </c>
      <c r="FZ218" s="7">
        <v>0</v>
      </c>
      <c r="GA218" s="7">
        <v>0.25</v>
      </c>
      <c r="GB218" s="7">
        <v>0</v>
      </c>
      <c r="GC218" s="7">
        <v>0.75</v>
      </c>
      <c r="GD218" s="7">
        <v>0</v>
      </c>
      <c r="GE218" s="7">
        <v>0</v>
      </c>
      <c r="GF218" s="7">
        <v>0.25</v>
      </c>
      <c r="GG218" s="7">
        <v>0.25</v>
      </c>
      <c r="GH218" s="7">
        <v>0</v>
      </c>
      <c r="GI218" s="7">
        <v>0</v>
      </c>
      <c r="GJ218" s="7">
        <v>0</v>
      </c>
      <c r="GK218" s="7">
        <v>0</v>
      </c>
      <c r="GL218" s="7">
        <v>0</v>
      </c>
      <c r="GM218" s="7">
        <v>0</v>
      </c>
      <c r="GN218" s="7">
        <v>0.25</v>
      </c>
      <c r="GO218" s="7">
        <v>0.25</v>
      </c>
      <c r="GP218" s="7">
        <v>0.25</v>
      </c>
      <c r="GQ218" s="7">
        <v>0.25</v>
      </c>
      <c r="GR218" s="7">
        <v>0</v>
      </c>
      <c r="GS218" s="7">
        <v>0.5</v>
      </c>
      <c r="GT218" s="7">
        <v>0.25</v>
      </c>
      <c r="GU218" s="7">
        <v>0.25</v>
      </c>
      <c r="GV218" s="7">
        <v>0.5</v>
      </c>
      <c r="GW218" s="7">
        <v>0.5</v>
      </c>
      <c r="GX218" s="7">
        <v>0.25</v>
      </c>
      <c r="GY218" s="7">
        <v>0.25</v>
      </c>
      <c r="GZ218" s="7">
        <v>0.25</v>
      </c>
      <c r="HA218" s="7">
        <v>0.25</v>
      </c>
      <c r="HB218" s="7">
        <v>0.25</v>
      </c>
      <c r="HC218" s="7">
        <v>0.25</v>
      </c>
      <c r="HD218" s="7">
        <v>0.75</v>
      </c>
      <c r="HE218" s="7">
        <v>0.25</v>
      </c>
      <c r="HF218" s="7">
        <v>0.25</v>
      </c>
      <c r="HG218" s="7">
        <v>0.25</v>
      </c>
      <c r="HH218" s="7">
        <v>0</v>
      </c>
      <c r="HI218" s="7">
        <v>0</v>
      </c>
      <c r="HJ218" s="7">
        <v>0</v>
      </c>
      <c r="HK218" s="7">
        <v>0</v>
      </c>
      <c r="HL218" s="7">
        <v>0</v>
      </c>
      <c r="HM218" s="7">
        <v>0</v>
      </c>
      <c r="HN218" s="7">
        <v>0</v>
      </c>
      <c r="HO218" s="7">
        <v>0</v>
      </c>
      <c r="HP218" s="7">
        <v>0</v>
      </c>
      <c r="HQ218" s="7">
        <v>0</v>
      </c>
      <c r="HR218" s="7">
        <v>0</v>
      </c>
      <c r="HS218" s="7">
        <v>0</v>
      </c>
      <c r="HT218" s="7">
        <v>0</v>
      </c>
      <c r="HU218" s="7">
        <v>0</v>
      </c>
      <c r="HV218" s="7">
        <v>0</v>
      </c>
      <c r="HW218" s="7">
        <v>0</v>
      </c>
      <c r="HX218" s="7">
        <v>0</v>
      </c>
      <c r="HY218" s="7">
        <v>0</v>
      </c>
      <c r="HZ218" s="7">
        <v>0.5</v>
      </c>
      <c r="IA218" s="7">
        <v>0.25</v>
      </c>
      <c r="IB218" s="7">
        <v>0.25</v>
      </c>
      <c r="IC218" s="7">
        <v>0.5</v>
      </c>
      <c r="ID218" s="7">
        <v>0.25</v>
      </c>
      <c r="IE218" s="7">
        <v>0.5</v>
      </c>
      <c r="IF218" s="7">
        <v>0</v>
      </c>
      <c r="IG218" s="7">
        <v>0.25</v>
      </c>
      <c r="IH218" s="7">
        <v>0</v>
      </c>
      <c r="II218" s="7">
        <v>0.25</v>
      </c>
      <c r="IJ218" s="7">
        <v>0.75</v>
      </c>
      <c r="IK218" s="7">
        <v>0.25</v>
      </c>
      <c r="IL218" s="7">
        <v>0.25</v>
      </c>
      <c r="IM218" s="7">
        <v>0</v>
      </c>
      <c r="IN218" s="7">
        <v>0</v>
      </c>
      <c r="IO218" s="7">
        <v>0</v>
      </c>
      <c r="IP218" s="7">
        <v>0</v>
      </c>
      <c r="IQ218" s="7">
        <v>3</v>
      </c>
      <c r="IR218" s="7">
        <v>3.5</v>
      </c>
      <c r="IS218" s="7">
        <v>2.75</v>
      </c>
      <c r="IT218" s="7">
        <v>2</v>
      </c>
      <c r="IU218" s="7" t="s">
        <v>1159</v>
      </c>
      <c r="IW218" s="7">
        <v>4</v>
      </c>
      <c r="IX218" s="7">
        <v>5</v>
      </c>
      <c r="IY218" s="7">
        <v>251</v>
      </c>
    </row>
    <row r="219" spans="1:259" x14ac:dyDescent="0.25">
      <c r="A219" s="7">
        <v>609796</v>
      </c>
      <c r="B219" s="7" t="s">
        <v>99</v>
      </c>
      <c r="D219" s="7" t="s">
        <v>61</v>
      </c>
      <c r="E219" s="7" t="s">
        <v>53</v>
      </c>
      <c r="M219" s="7" t="s">
        <v>46</v>
      </c>
      <c r="N219" s="7">
        <v>1.4505893019</v>
      </c>
      <c r="O219" s="7">
        <v>14</v>
      </c>
      <c r="P219" s="7">
        <v>14</v>
      </c>
      <c r="Q219" s="7">
        <v>7</v>
      </c>
      <c r="R219" s="7">
        <v>0</v>
      </c>
      <c r="S219" s="7">
        <v>2</v>
      </c>
      <c r="T219" s="7">
        <v>1</v>
      </c>
      <c r="U219" s="7">
        <v>0</v>
      </c>
      <c r="V219" s="7">
        <v>1</v>
      </c>
      <c r="W219" s="7">
        <v>0</v>
      </c>
      <c r="X219" s="7">
        <v>3</v>
      </c>
      <c r="Y219" s="7">
        <v>0</v>
      </c>
      <c r="Z219" s="7">
        <v>7.1428571400000002E-2</v>
      </c>
      <c r="AA219" s="7">
        <v>0</v>
      </c>
      <c r="AB219" s="7">
        <v>0.14285714290000001</v>
      </c>
      <c r="AC219" s="7">
        <v>7.1428571400000002E-2</v>
      </c>
      <c r="AD219" s="7">
        <v>0.21428571430000001</v>
      </c>
      <c r="AE219" s="7">
        <v>0.28571428570000001</v>
      </c>
      <c r="AF219" s="7">
        <v>0.21428571430000001</v>
      </c>
      <c r="AG219" s="7">
        <v>0.21428571430000001</v>
      </c>
      <c r="AH219" s="7">
        <v>0.14285714290000001</v>
      </c>
      <c r="AI219" s="7">
        <v>0.28571428570000001</v>
      </c>
      <c r="AJ219" s="7">
        <v>0.28571428570000001</v>
      </c>
      <c r="AK219" s="7">
        <v>0.35714285709999999</v>
      </c>
      <c r="AL219" s="7">
        <v>0.35714285709999999</v>
      </c>
      <c r="AM219" s="7">
        <v>0.57142857140000003</v>
      </c>
      <c r="AN219" s="7">
        <v>0.35714285709999999</v>
      </c>
      <c r="AO219" s="7">
        <v>0.28571428570000001</v>
      </c>
      <c r="AP219" s="7">
        <v>0.14285714290000001</v>
      </c>
      <c r="AQ219" s="7">
        <v>0</v>
      </c>
      <c r="AR219" s="7">
        <v>0</v>
      </c>
      <c r="AS219" s="7">
        <v>0</v>
      </c>
      <c r="AT219" s="7">
        <v>0</v>
      </c>
      <c r="AU219" s="7">
        <v>0</v>
      </c>
      <c r="AV219" s="7">
        <v>0</v>
      </c>
      <c r="AW219" s="7">
        <v>0.35714285709999999</v>
      </c>
      <c r="AX219" s="7">
        <v>0.35714285709999999</v>
      </c>
      <c r="AY219" s="7">
        <v>0.21428571430000001</v>
      </c>
      <c r="AZ219" s="7">
        <v>0.35714285709999999</v>
      </c>
      <c r="BA219" s="7">
        <v>0.35714285709999999</v>
      </c>
      <c r="BB219" s="7">
        <v>0.35714285709999999</v>
      </c>
      <c r="BC219" s="7">
        <v>3.0714285713999998</v>
      </c>
      <c r="BD219" s="7">
        <v>3</v>
      </c>
      <c r="BE219" s="7">
        <v>3</v>
      </c>
      <c r="BF219" s="7">
        <v>2.9285714286000002</v>
      </c>
      <c r="BG219" s="7">
        <v>2.9285714286000002</v>
      </c>
      <c r="BH219" s="7">
        <v>2.6428571429000001</v>
      </c>
      <c r="BI219" s="7">
        <v>7.1428571400000002E-2</v>
      </c>
      <c r="BJ219" s="7">
        <v>0.14285714290000001</v>
      </c>
      <c r="BK219" s="7">
        <v>0.21428571430000001</v>
      </c>
      <c r="BL219" s="7">
        <v>0.21428571430000001</v>
      </c>
      <c r="BM219" s="7">
        <v>0.14285714290000001</v>
      </c>
      <c r="BN219" s="7">
        <v>0.21428571430000001</v>
      </c>
      <c r="BO219" s="7">
        <v>0.28571428570000001</v>
      </c>
      <c r="BP219" s="7">
        <v>0.28571428570000001</v>
      </c>
      <c r="BQ219" s="7">
        <v>0.28571428570000001</v>
      </c>
      <c r="BR219" s="7">
        <v>7.1428571400000002E-2</v>
      </c>
      <c r="BS219" s="7">
        <v>0.21428571430000001</v>
      </c>
      <c r="BT219" s="7">
        <v>7.1428571400000002E-2</v>
      </c>
      <c r="BU219" s="7">
        <v>7.1428571400000002E-2</v>
      </c>
      <c r="BV219" s="7">
        <v>0.21428571430000001</v>
      </c>
      <c r="BW219" s="7">
        <v>7.1428571400000002E-2</v>
      </c>
      <c r="BX219" s="7">
        <v>0.35714285709999999</v>
      </c>
      <c r="BY219" s="7">
        <v>0.35714285709999999</v>
      </c>
      <c r="BZ219" s="7">
        <v>0.35714285709999999</v>
      </c>
      <c r="CA219" s="7">
        <v>3.2857142857000001</v>
      </c>
      <c r="CB219" s="7">
        <v>2.7857142857000001</v>
      </c>
      <c r="CC219" s="7">
        <v>2.9285714286000002</v>
      </c>
      <c r="CD219" s="7">
        <v>3</v>
      </c>
      <c r="CE219" s="7">
        <v>2.9285714286000002</v>
      </c>
      <c r="CF219" s="7">
        <v>2.7857142857000001</v>
      </c>
      <c r="CG219" s="7">
        <v>2.2142857142999999</v>
      </c>
      <c r="CH219" s="7">
        <v>2.2142857142999999</v>
      </c>
      <c r="CI219" s="7">
        <v>2.2142857142999999</v>
      </c>
      <c r="CJ219" s="7">
        <v>0.35714285709999999</v>
      </c>
      <c r="CK219" s="7">
        <v>0.35714285709999999</v>
      </c>
      <c r="CL219" s="7">
        <v>0.28571428570000001</v>
      </c>
      <c r="CM219" s="7">
        <v>0.21428571430000001</v>
      </c>
      <c r="CN219" s="7">
        <v>0.21428571430000001</v>
      </c>
      <c r="CO219" s="7">
        <v>0.42857142860000003</v>
      </c>
      <c r="CP219" s="7">
        <v>0.21428571430000001</v>
      </c>
      <c r="CQ219" s="7">
        <v>0.21428571430000001</v>
      </c>
      <c r="CR219" s="7">
        <v>0.21428571430000001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0.5</v>
      </c>
      <c r="DC219" s="7">
        <v>0.28571428570000001</v>
      </c>
      <c r="DD219" s="7">
        <v>0.42857142860000003</v>
      </c>
      <c r="DE219" s="7">
        <v>0.5</v>
      </c>
      <c r="DF219" s="7">
        <v>0.42857142860000003</v>
      </c>
      <c r="DG219" s="7">
        <v>0.28571428570000001</v>
      </c>
      <c r="DH219" s="7">
        <v>0.14285714290000001</v>
      </c>
      <c r="DI219" s="7">
        <v>0.14285714290000001</v>
      </c>
      <c r="DJ219" s="7">
        <v>0.14285714290000001</v>
      </c>
      <c r="DK219" s="7">
        <v>0.21428571430000001</v>
      </c>
      <c r="DL219" s="7">
        <v>0</v>
      </c>
      <c r="DM219" s="7">
        <v>0</v>
      </c>
      <c r="DN219" s="7">
        <v>0</v>
      </c>
      <c r="DO219" s="7">
        <v>0</v>
      </c>
      <c r="DP219" s="7">
        <v>0.14285714290000001</v>
      </c>
      <c r="DQ219" s="7">
        <v>0.28571428570000001</v>
      </c>
      <c r="DR219" s="7">
        <v>0.14285714290000001</v>
      </c>
      <c r="DS219" s="7">
        <v>0</v>
      </c>
      <c r="DT219" s="7">
        <v>0.35714285709999999</v>
      </c>
      <c r="DU219" s="7">
        <v>7.1428571400000002E-2</v>
      </c>
      <c r="DV219" s="7">
        <v>7.1428571400000002E-2</v>
      </c>
      <c r="DW219" s="7">
        <v>0.28571428570000001</v>
      </c>
      <c r="DX219" s="7">
        <v>0.21428571430000001</v>
      </c>
      <c r="DY219" s="7">
        <v>0.21428571430000001</v>
      </c>
      <c r="DZ219" s="7">
        <v>0.21428571430000001</v>
      </c>
      <c r="EA219" s="7">
        <v>0.21428571430000001</v>
      </c>
      <c r="EB219" s="7">
        <v>7.1428571400000002E-2</v>
      </c>
      <c r="EC219" s="7">
        <v>0.42857142860000003</v>
      </c>
      <c r="ED219" s="7">
        <v>0.71428571429999999</v>
      </c>
      <c r="EE219" s="7">
        <v>0.5</v>
      </c>
      <c r="EF219" s="7">
        <v>0.35714285709999999</v>
      </c>
      <c r="EG219" s="7">
        <v>0.35714285709999999</v>
      </c>
      <c r="EH219" s="7">
        <v>0.28571428570000001</v>
      </c>
      <c r="EI219" s="7">
        <v>0.28571428570000001</v>
      </c>
      <c r="EJ219" s="7">
        <v>0</v>
      </c>
      <c r="EK219" s="7">
        <v>0.64285714289999996</v>
      </c>
      <c r="EL219" s="7">
        <v>0</v>
      </c>
      <c r="EM219" s="7">
        <v>0.21428571430000001</v>
      </c>
      <c r="EN219" s="7">
        <v>0.42857142860000003</v>
      </c>
      <c r="EO219" s="7">
        <v>0.28571428570000001</v>
      </c>
      <c r="EP219" s="7">
        <v>0.42857142860000003</v>
      </c>
      <c r="EQ219" s="7">
        <v>0.35714285709999999</v>
      </c>
      <c r="ER219" s="7">
        <v>0.14285714290000001</v>
      </c>
      <c r="ES219" s="7">
        <v>0.57142857140000003</v>
      </c>
      <c r="ET219" s="7">
        <v>0.28571428570000001</v>
      </c>
      <c r="EU219" s="7">
        <v>0</v>
      </c>
      <c r="EV219" s="7">
        <v>0</v>
      </c>
      <c r="EW219" s="7">
        <v>0</v>
      </c>
      <c r="EX219" s="7">
        <v>7.1428571400000002E-2</v>
      </c>
      <c r="EY219" s="7">
        <v>0</v>
      </c>
      <c r="EZ219" s="7">
        <v>0</v>
      </c>
      <c r="FA219" s="7">
        <v>7.1428571400000002E-2</v>
      </c>
      <c r="FB219" s="7">
        <v>7.1428571400000002E-2</v>
      </c>
      <c r="FC219" s="7">
        <v>0</v>
      </c>
      <c r="FD219" s="7">
        <v>2.2142857142999999</v>
      </c>
      <c r="FE219" s="7">
        <v>3.1428571429000001</v>
      </c>
      <c r="FF219" s="7">
        <v>3.3571428570999999</v>
      </c>
      <c r="FG219" s="7">
        <v>3</v>
      </c>
      <c r="FH219" s="7">
        <v>3.2142857142999999</v>
      </c>
      <c r="FI219" s="7">
        <v>2.8571428570999999</v>
      </c>
      <c r="FJ219" s="7">
        <v>2.3076923077</v>
      </c>
      <c r="FK219" s="7">
        <v>3.0769230769</v>
      </c>
      <c r="FL219" s="7">
        <v>3.2142857142999999</v>
      </c>
      <c r="FM219" s="7">
        <v>0.14285714290000001</v>
      </c>
      <c r="FN219" s="7">
        <v>7.1428571400000002E-2</v>
      </c>
      <c r="FO219" s="7">
        <v>0</v>
      </c>
      <c r="FP219" s="7">
        <v>7.1428571400000002E-2</v>
      </c>
      <c r="FQ219" s="7">
        <v>7.1428571400000002E-2</v>
      </c>
      <c r="FR219" s="7">
        <v>0</v>
      </c>
      <c r="FS219" s="7">
        <v>0.14285714290000001</v>
      </c>
      <c r="FT219" s="7">
        <v>0.21428571430000001</v>
      </c>
      <c r="FU219" s="7">
        <v>0.14285714290000001</v>
      </c>
      <c r="FV219" s="7">
        <v>0.14285714290000001</v>
      </c>
      <c r="FW219" s="7">
        <v>0</v>
      </c>
      <c r="FX219" s="7">
        <v>0.5</v>
      </c>
      <c r="FY219" s="7">
        <v>0.85714285710000004</v>
      </c>
      <c r="FZ219" s="7">
        <v>0.21428571430000001</v>
      </c>
      <c r="GA219" s="7">
        <v>0.28571428570000001</v>
      </c>
      <c r="GB219" s="7">
        <v>7.1428571400000002E-2</v>
      </c>
      <c r="GC219" s="7">
        <v>0.35714285709999999</v>
      </c>
      <c r="GD219" s="7">
        <v>7.1428571400000002E-2</v>
      </c>
      <c r="GE219" s="7">
        <v>0</v>
      </c>
      <c r="GF219" s="7">
        <v>0.14285714290000001</v>
      </c>
      <c r="GG219" s="7">
        <v>7.1428571400000002E-2</v>
      </c>
      <c r="GH219" s="7">
        <v>0</v>
      </c>
      <c r="GI219" s="7">
        <v>0.28571428570000001</v>
      </c>
      <c r="GJ219" s="7">
        <v>7.1428571400000002E-2</v>
      </c>
      <c r="GK219" s="7">
        <v>7.1428571400000002E-2</v>
      </c>
      <c r="GL219" s="7">
        <v>0</v>
      </c>
      <c r="GM219" s="7">
        <v>0.14285714290000001</v>
      </c>
      <c r="GN219" s="7">
        <v>0.21428571430000001</v>
      </c>
      <c r="GO219" s="7">
        <v>7.1428571400000002E-2</v>
      </c>
      <c r="GP219" s="7">
        <v>0.14285714290000001</v>
      </c>
      <c r="GQ219" s="7">
        <v>0.5</v>
      </c>
      <c r="GR219" s="7">
        <v>0.28571428570000001</v>
      </c>
      <c r="GS219" s="7">
        <v>0.64285714289999996</v>
      </c>
      <c r="GT219" s="7">
        <v>0.64285714289999996</v>
      </c>
      <c r="GU219" s="7">
        <v>0.78571428570000001</v>
      </c>
      <c r="GV219" s="7">
        <v>0.57142857140000003</v>
      </c>
      <c r="GW219" s="7">
        <v>0.28571428570000001</v>
      </c>
      <c r="GX219" s="7">
        <v>0.64285714289999996</v>
      </c>
      <c r="GY219" s="7">
        <v>0.21428571430000001</v>
      </c>
      <c r="GZ219" s="7">
        <v>0.14285714290000001</v>
      </c>
      <c r="HA219" s="7">
        <v>7.1428571400000002E-2</v>
      </c>
      <c r="HB219" s="7">
        <v>0.21428571430000001</v>
      </c>
      <c r="HC219" s="7">
        <v>0</v>
      </c>
      <c r="HD219" s="7">
        <v>7.1428571400000002E-2</v>
      </c>
      <c r="HE219" s="7">
        <v>0</v>
      </c>
      <c r="HF219" s="7">
        <v>0</v>
      </c>
      <c r="HG219" s="7">
        <v>7.1428571400000002E-2</v>
      </c>
      <c r="HH219" s="7">
        <v>7.1428571400000002E-2</v>
      </c>
      <c r="HI219" s="7">
        <v>0.21428571430000001</v>
      </c>
      <c r="HJ219" s="7">
        <v>0</v>
      </c>
      <c r="HK219" s="7">
        <v>0</v>
      </c>
      <c r="HL219" s="7">
        <v>0</v>
      </c>
      <c r="HM219" s="7">
        <v>0</v>
      </c>
      <c r="HN219" s="7">
        <v>0</v>
      </c>
      <c r="HO219" s="7">
        <v>0</v>
      </c>
      <c r="HP219" s="7">
        <v>0</v>
      </c>
      <c r="HQ219" s="7">
        <v>0</v>
      </c>
      <c r="HR219" s="7">
        <v>0</v>
      </c>
      <c r="HS219" s="7">
        <v>0</v>
      </c>
      <c r="HT219" s="7">
        <v>0</v>
      </c>
      <c r="HU219" s="7">
        <v>0</v>
      </c>
      <c r="HV219" s="7">
        <v>0</v>
      </c>
      <c r="HW219" s="7">
        <v>0.14285714290000001</v>
      </c>
      <c r="HX219" s="7">
        <v>0.14285714290000001</v>
      </c>
      <c r="HY219" s="7">
        <v>0.14285714290000001</v>
      </c>
      <c r="HZ219" s="7">
        <v>0.14285714290000001</v>
      </c>
      <c r="IA219" s="7">
        <v>0.14285714290000001</v>
      </c>
      <c r="IB219" s="7">
        <v>7.1428571400000002E-2</v>
      </c>
      <c r="IC219" s="7">
        <v>7.1428571400000002E-2</v>
      </c>
      <c r="ID219" s="7">
        <v>0.42857142860000003</v>
      </c>
      <c r="IE219" s="7">
        <v>0.35714285709999999</v>
      </c>
      <c r="IF219" s="7">
        <v>0.35714285709999999</v>
      </c>
      <c r="IG219" s="7">
        <v>0.28571428570000001</v>
      </c>
      <c r="IH219" s="7">
        <v>0.14285714290000001</v>
      </c>
      <c r="II219" s="7">
        <v>0.35714285709999999</v>
      </c>
      <c r="IJ219" s="7">
        <v>0.42857142860000003</v>
      </c>
      <c r="IK219" s="7">
        <v>0.5</v>
      </c>
      <c r="IL219" s="7">
        <v>0.28571428570000001</v>
      </c>
      <c r="IM219" s="7">
        <v>0</v>
      </c>
      <c r="IN219" s="7">
        <v>0</v>
      </c>
      <c r="IO219" s="7">
        <v>0</v>
      </c>
      <c r="IP219" s="7">
        <v>0</v>
      </c>
      <c r="IQ219" s="7">
        <v>2.9285714286000002</v>
      </c>
      <c r="IR219" s="7">
        <v>3.0714285713999998</v>
      </c>
      <c r="IS219" s="7">
        <v>3.1428571429000001</v>
      </c>
      <c r="IT219" s="7">
        <v>2.5714285713999998</v>
      </c>
      <c r="IU219" s="7" t="s">
        <v>1160</v>
      </c>
      <c r="IW219" s="7">
        <v>14</v>
      </c>
      <c r="IX219" s="7">
        <v>16</v>
      </c>
      <c r="IY219" s="7">
        <v>1103</v>
      </c>
    </row>
    <row r="220" spans="1:259" x14ac:dyDescent="0.25">
      <c r="A220" s="7">
        <v>609797</v>
      </c>
      <c r="B220" s="7" t="s">
        <v>101</v>
      </c>
      <c r="D220" s="7" t="s">
        <v>102</v>
      </c>
      <c r="E220" s="7" t="s">
        <v>53</v>
      </c>
      <c r="M220" s="7" t="s">
        <v>46</v>
      </c>
      <c r="N220" s="7">
        <v>15.652173913</v>
      </c>
      <c r="O220" s="7">
        <v>37</v>
      </c>
      <c r="P220" s="7">
        <v>37</v>
      </c>
      <c r="Q220" s="7">
        <v>0</v>
      </c>
      <c r="R220" s="7">
        <v>36</v>
      </c>
      <c r="S220" s="7">
        <v>0</v>
      </c>
      <c r="T220" s="7">
        <v>1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7">
        <v>0</v>
      </c>
      <c r="AD220" s="7">
        <v>0</v>
      </c>
      <c r="AE220" s="7">
        <v>8.1081081099999994E-2</v>
      </c>
      <c r="AF220" s="7">
        <v>5.4054054099999999E-2</v>
      </c>
      <c r="AG220" s="7">
        <v>5.4054054099999999E-2</v>
      </c>
      <c r="AH220" s="7">
        <v>0.1081081081</v>
      </c>
      <c r="AI220" s="7">
        <v>5.4054054099999999E-2</v>
      </c>
      <c r="AJ220" s="7">
        <v>8.1081081099999994E-2</v>
      </c>
      <c r="AK220" s="7">
        <v>0.35135135140000001</v>
      </c>
      <c r="AL220" s="7">
        <v>0.24324324319999999</v>
      </c>
      <c r="AM220" s="7">
        <v>0.24324324319999999</v>
      </c>
      <c r="AN220" s="7">
        <v>0.1351351351</v>
      </c>
      <c r="AO220" s="7">
        <v>0.29729729729999999</v>
      </c>
      <c r="AP220" s="7">
        <v>0.37837837839999999</v>
      </c>
      <c r="AQ220" s="7">
        <v>2.7027026999999999E-2</v>
      </c>
      <c r="AR220" s="7">
        <v>2.7027026999999999E-2</v>
      </c>
      <c r="AS220" s="7">
        <v>5.4054054099999999E-2</v>
      </c>
      <c r="AT220" s="7">
        <v>5.4054054099999999E-2</v>
      </c>
      <c r="AU220" s="7">
        <v>5.4054054099999999E-2</v>
      </c>
      <c r="AV220" s="7">
        <v>2.7027026999999999E-2</v>
      </c>
      <c r="AW220" s="7">
        <v>0.5405405405</v>
      </c>
      <c r="AX220" s="7">
        <v>0.67567567569999998</v>
      </c>
      <c r="AY220" s="7">
        <v>0.64864864860000004</v>
      </c>
      <c r="AZ220" s="7">
        <v>0.70270270270000001</v>
      </c>
      <c r="BA220" s="7">
        <v>0.59459459459999997</v>
      </c>
      <c r="BB220" s="7">
        <v>0.51351351349999996</v>
      </c>
      <c r="BC220" s="7">
        <v>3.4722222222000001</v>
      </c>
      <c r="BD220" s="7">
        <v>3.6388888889</v>
      </c>
      <c r="BE220" s="7">
        <v>3.6285714285999999</v>
      </c>
      <c r="BF220" s="7">
        <v>3.6285714285999999</v>
      </c>
      <c r="BG220" s="7">
        <v>3.5714285713999998</v>
      </c>
      <c r="BH220" s="7">
        <v>3.4444444444000002</v>
      </c>
      <c r="BI220" s="7">
        <v>0</v>
      </c>
      <c r="BJ220" s="7">
        <v>0</v>
      </c>
      <c r="BK220" s="7">
        <v>0</v>
      </c>
      <c r="BL220" s="7">
        <v>0</v>
      </c>
      <c r="BM220" s="7">
        <v>0</v>
      </c>
      <c r="BN220" s="7">
        <v>0</v>
      </c>
      <c r="BO220" s="7">
        <v>0</v>
      </c>
      <c r="BP220" s="7">
        <v>2.7027026999999999E-2</v>
      </c>
      <c r="BQ220" s="7">
        <v>0</v>
      </c>
      <c r="BR220" s="7">
        <v>5.4054054099999999E-2</v>
      </c>
      <c r="BS220" s="7">
        <v>0</v>
      </c>
      <c r="BT220" s="7">
        <v>0</v>
      </c>
      <c r="BU220" s="7">
        <v>2.7027026999999999E-2</v>
      </c>
      <c r="BV220" s="7">
        <v>0</v>
      </c>
      <c r="BW220" s="7">
        <v>8.1081081099999994E-2</v>
      </c>
      <c r="BX220" s="7">
        <v>0</v>
      </c>
      <c r="BY220" s="7">
        <v>2.7027026999999999E-2</v>
      </c>
      <c r="BZ220" s="7">
        <v>5.4054054099999999E-2</v>
      </c>
      <c r="CA220" s="7">
        <v>3.7428571429000002</v>
      </c>
      <c r="CB220" s="7">
        <v>3.8285714286000001</v>
      </c>
      <c r="CC220" s="7">
        <v>3.7647058823999999</v>
      </c>
      <c r="CD220" s="7">
        <v>3.7352941176000001</v>
      </c>
      <c r="CE220" s="7">
        <v>3.7714285714</v>
      </c>
      <c r="CF220" s="7">
        <v>3.5714285713999998</v>
      </c>
      <c r="CG220" s="7">
        <v>3.7272727272999999</v>
      </c>
      <c r="CH220" s="7">
        <v>3.5714285713999998</v>
      </c>
      <c r="CI220" s="7">
        <v>3.6285714285999999</v>
      </c>
      <c r="CJ220" s="7">
        <v>0.1351351351</v>
      </c>
      <c r="CK220" s="7">
        <v>0.16216216219999999</v>
      </c>
      <c r="CL220" s="7">
        <v>0.21621621620000001</v>
      </c>
      <c r="CM220" s="7">
        <v>0.1891891892</v>
      </c>
      <c r="CN220" s="7">
        <v>0.21621621620000001</v>
      </c>
      <c r="CO220" s="7">
        <v>0.24324324319999999</v>
      </c>
      <c r="CP220" s="7">
        <v>0.24324324319999999</v>
      </c>
      <c r="CQ220" s="7">
        <v>0.2702702703</v>
      </c>
      <c r="CR220" s="7">
        <v>0.24324324319999999</v>
      </c>
      <c r="CS220" s="7">
        <v>5.4054054099999999E-2</v>
      </c>
      <c r="CT220" s="7">
        <v>5.4054054099999999E-2</v>
      </c>
      <c r="CU220" s="7">
        <v>8.1081081099999994E-2</v>
      </c>
      <c r="CV220" s="7">
        <v>8.1081081099999994E-2</v>
      </c>
      <c r="CW220" s="7">
        <v>5.4054054099999999E-2</v>
      </c>
      <c r="CX220" s="7">
        <v>5.4054054099999999E-2</v>
      </c>
      <c r="CY220" s="7">
        <v>0.1081081081</v>
      </c>
      <c r="CZ220" s="7">
        <v>5.4054054099999999E-2</v>
      </c>
      <c r="DA220" s="7">
        <v>5.4054054099999999E-2</v>
      </c>
      <c r="DB220" s="7">
        <v>0.75675675679999999</v>
      </c>
      <c r="DC220" s="7">
        <v>0.78378378380000002</v>
      </c>
      <c r="DD220" s="7">
        <v>0.70270270270000001</v>
      </c>
      <c r="DE220" s="7">
        <v>0.70270270270000001</v>
      </c>
      <c r="DF220" s="7">
        <v>0.72972972970000005</v>
      </c>
      <c r="DG220" s="7">
        <v>0.62162162160000001</v>
      </c>
      <c r="DH220" s="7">
        <v>0.64864864860000004</v>
      </c>
      <c r="DI220" s="7">
        <v>0.62162162160000001</v>
      </c>
      <c r="DJ220" s="7">
        <v>0.64864864860000004</v>
      </c>
      <c r="DK220" s="7">
        <v>0.1351351351</v>
      </c>
      <c r="DL220" s="7">
        <v>0</v>
      </c>
      <c r="DM220" s="7">
        <v>0</v>
      </c>
      <c r="DN220" s="7">
        <v>0</v>
      </c>
      <c r="DO220" s="7">
        <v>0</v>
      </c>
      <c r="DP220" s="7">
        <v>5.4054054099999999E-2</v>
      </c>
      <c r="DQ220" s="7">
        <v>0</v>
      </c>
      <c r="DR220" s="7">
        <v>0</v>
      </c>
      <c r="DS220" s="7">
        <v>0</v>
      </c>
      <c r="DT220" s="7">
        <v>0.16216216219999999</v>
      </c>
      <c r="DU220" s="7">
        <v>8.1081081099999994E-2</v>
      </c>
      <c r="DV220" s="7">
        <v>5.4054054099999999E-2</v>
      </c>
      <c r="DW220" s="7">
        <v>0.1081081081</v>
      </c>
      <c r="DX220" s="7">
        <v>2.7027026999999999E-2</v>
      </c>
      <c r="DY220" s="7">
        <v>5.4054054099999999E-2</v>
      </c>
      <c r="DZ220" s="7">
        <v>0.1081081081</v>
      </c>
      <c r="EA220" s="7">
        <v>0.1081081081</v>
      </c>
      <c r="EB220" s="7">
        <v>2.7027026999999999E-2</v>
      </c>
      <c r="EC220" s="7">
        <v>0.43243243240000001</v>
      </c>
      <c r="ED220" s="7">
        <v>0.43243243240000001</v>
      </c>
      <c r="EE220" s="7">
        <v>0.37837837839999999</v>
      </c>
      <c r="EF220" s="7">
        <v>0.35135135140000001</v>
      </c>
      <c r="EG220" s="7">
        <v>0.37837837839999999</v>
      </c>
      <c r="EH220" s="7">
        <v>0.40540540539999997</v>
      </c>
      <c r="EI220" s="7">
        <v>0.43243243240000001</v>
      </c>
      <c r="EJ220" s="7">
        <v>0.32432432430000002</v>
      </c>
      <c r="EK220" s="7">
        <v>0.4594594595</v>
      </c>
      <c r="EL220" s="7">
        <v>0.21621621620000001</v>
      </c>
      <c r="EM220" s="7">
        <v>0.4594594595</v>
      </c>
      <c r="EN220" s="7">
        <v>0.48648648649999998</v>
      </c>
      <c r="EO220" s="7">
        <v>0.51351351349999996</v>
      </c>
      <c r="EP220" s="7">
        <v>0.56756756760000004</v>
      </c>
      <c r="EQ220" s="7">
        <v>0.4594594595</v>
      </c>
      <c r="ER220" s="7">
        <v>0.43243243240000001</v>
      </c>
      <c r="ES220" s="7">
        <v>0.5405405405</v>
      </c>
      <c r="ET220" s="7">
        <v>0.48648648649999998</v>
      </c>
      <c r="EU220" s="7">
        <v>5.4054054099999999E-2</v>
      </c>
      <c r="EV220" s="7">
        <v>2.7027026999999999E-2</v>
      </c>
      <c r="EW220" s="7">
        <v>8.1081081099999994E-2</v>
      </c>
      <c r="EX220" s="7">
        <v>2.7027026999999999E-2</v>
      </c>
      <c r="EY220" s="7">
        <v>2.7027026999999999E-2</v>
      </c>
      <c r="EZ220" s="7">
        <v>2.7027026999999999E-2</v>
      </c>
      <c r="FA220" s="7">
        <v>2.7027026999999999E-2</v>
      </c>
      <c r="FB220" s="7">
        <v>2.7027026999999999E-2</v>
      </c>
      <c r="FC220" s="7">
        <v>2.7027026999999999E-2</v>
      </c>
      <c r="FD220" s="7">
        <v>2.7714285714</v>
      </c>
      <c r="FE220" s="7">
        <v>3.3888888889</v>
      </c>
      <c r="FF220" s="7">
        <v>3.4705882353000002</v>
      </c>
      <c r="FG220" s="7">
        <v>3.4166666666999999</v>
      </c>
      <c r="FH220" s="7">
        <v>3.5555555555999998</v>
      </c>
      <c r="FI220" s="7">
        <v>3.3055555555999998</v>
      </c>
      <c r="FJ220" s="7">
        <v>3.3333333333000001</v>
      </c>
      <c r="FK220" s="7">
        <v>3.4444444444000002</v>
      </c>
      <c r="FL220" s="7">
        <v>3.4722222222000001</v>
      </c>
      <c r="FM220" s="7">
        <v>0</v>
      </c>
      <c r="FN220" s="7">
        <v>0</v>
      </c>
      <c r="FO220" s="7">
        <v>0</v>
      </c>
      <c r="FP220" s="7">
        <v>0</v>
      </c>
      <c r="FQ220" s="7">
        <v>0.1081081081</v>
      </c>
      <c r="FR220" s="7">
        <v>5.4054054099999999E-2</v>
      </c>
      <c r="FS220" s="7">
        <v>8.1081081099999994E-2</v>
      </c>
      <c r="FT220" s="7">
        <v>0.1351351351</v>
      </c>
      <c r="FU220" s="7">
        <v>8.1081081099999994E-2</v>
      </c>
      <c r="FV220" s="7">
        <v>0.4594594595</v>
      </c>
      <c r="FW220" s="7">
        <v>8.1081081099999994E-2</v>
      </c>
      <c r="FX220" s="7">
        <v>0.67567567569999998</v>
      </c>
      <c r="FY220" s="7">
        <v>0.51351351349999996</v>
      </c>
      <c r="FZ220" s="7">
        <v>0.21621621620000001</v>
      </c>
      <c r="GA220" s="7">
        <v>8.1081081099999994E-2</v>
      </c>
      <c r="GB220" s="7">
        <v>0.21621621620000001</v>
      </c>
      <c r="GC220" s="7">
        <v>0.24324324319999999</v>
      </c>
      <c r="GD220" s="7">
        <v>2.7027026999999999E-2</v>
      </c>
      <c r="GE220" s="7">
        <v>5.4054054099999999E-2</v>
      </c>
      <c r="GF220" s="7">
        <v>0.1351351351</v>
      </c>
      <c r="GG220" s="7">
        <v>0.1351351351</v>
      </c>
      <c r="GH220" s="7">
        <v>0.1081081081</v>
      </c>
      <c r="GI220" s="7">
        <v>0.2702702703</v>
      </c>
      <c r="GJ220" s="7">
        <v>8.1081081099999994E-2</v>
      </c>
      <c r="GK220" s="7">
        <v>0.1081081081</v>
      </c>
      <c r="GL220" s="7">
        <v>0.1351351351</v>
      </c>
      <c r="GM220" s="7">
        <v>0</v>
      </c>
      <c r="GN220" s="7">
        <v>0</v>
      </c>
      <c r="GO220" s="7">
        <v>2.7027026999999999E-2</v>
      </c>
      <c r="GP220" s="7">
        <v>0</v>
      </c>
      <c r="GQ220" s="7">
        <v>0</v>
      </c>
      <c r="GR220" s="7">
        <v>0</v>
      </c>
      <c r="GS220" s="7">
        <v>0.21621621620000001</v>
      </c>
      <c r="GT220" s="7">
        <v>0.21621621620000001</v>
      </c>
      <c r="GU220" s="7">
        <v>0.21621621620000001</v>
      </c>
      <c r="GV220" s="7">
        <v>0.21621621620000001</v>
      </c>
      <c r="GW220" s="7">
        <v>0.24324324319999999</v>
      </c>
      <c r="GX220" s="7">
        <v>0.16216216219999999</v>
      </c>
      <c r="GY220" s="7">
        <v>0.70270270270000001</v>
      </c>
      <c r="GZ220" s="7">
        <v>0.64864864860000004</v>
      </c>
      <c r="HA220" s="7">
        <v>0.59459459459999997</v>
      </c>
      <c r="HB220" s="7">
        <v>0.67567567569999998</v>
      </c>
      <c r="HC220" s="7">
        <v>0.62162162160000001</v>
      </c>
      <c r="HD220" s="7">
        <v>0.72972972970000005</v>
      </c>
      <c r="HE220" s="7">
        <v>0</v>
      </c>
      <c r="HF220" s="7">
        <v>5.4054054099999999E-2</v>
      </c>
      <c r="HG220" s="7">
        <v>8.1081081099999994E-2</v>
      </c>
      <c r="HH220" s="7">
        <v>2.7027026999999999E-2</v>
      </c>
      <c r="HI220" s="7">
        <v>5.4054054099999999E-2</v>
      </c>
      <c r="HJ220" s="7">
        <v>2.7027026999999999E-2</v>
      </c>
      <c r="HK220" s="7">
        <v>0</v>
      </c>
      <c r="HL220" s="7">
        <v>0</v>
      </c>
      <c r="HM220" s="7">
        <v>0</v>
      </c>
      <c r="HN220" s="7">
        <v>0</v>
      </c>
      <c r="HO220" s="7">
        <v>0</v>
      </c>
      <c r="HP220" s="7">
        <v>0</v>
      </c>
      <c r="HQ220" s="7">
        <v>8.1081081099999994E-2</v>
      </c>
      <c r="HR220" s="7">
        <v>8.1081081099999994E-2</v>
      </c>
      <c r="HS220" s="7">
        <v>8.1081081099999994E-2</v>
      </c>
      <c r="HT220" s="7">
        <v>8.1081081099999994E-2</v>
      </c>
      <c r="HU220" s="7">
        <v>8.1081081099999994E-2</v>
      </c>
      <c r="HV220" s="7">
        <v>8.1081081099999994E-2</v>
      </c>
      <c r="HW220" s="7">
        <v>0</v>
      </c>
      <c r="HX220" s="7">
        <v>0</v>
      </c>
      <c r="HY220" s="7">
        <v>0</v>
      </c>
      <c r="HZ220" s="7">
        <v>5.4054054099999999E-2</v>
      </c>
      <c r="IA220" s="7">
        <v>8.1081081099999994E-2</v>
      </c>
      <c r="IB220" s="7">
        <v>2.7027026999999999E-2</v>
      </c>
      <c r="IC220" s="7">
        <v>2.7027026999999999E-2</v>
      </c>
      <c r="ID220" s="7">
        <v>0.1351351351</v>
      </c>
      <c r="IE220" s="7">
        <v>0.4594594595</v>
      </c>
      <c r="IF220" s="7">
        <v>0.37837837839999999</v>
      </c>
      <c r="IG220" s="7">
        <v>0.4594594595</v>
      </c>
      <c r="IH220" s="7">
        <v>0.40540540539999997</v>
      </c>
      <c r="II220" s="7">
        <v>0.37837837839999999</v>
      </c>
      <c r="IJ220" s="7">
        <v>0.48648648649999998</v>
      </c>
      <c r="IK220" s="7">
        <v>0.40540540539999997</v>
      </c>
      <c r="IL220" s="7">
        <v>0.29729729729999999</v>
      </c>
      <c r="IM220" s="7">
        <v>8.1081081099999994E-2</v>
      </c>
      <c r="IN220" s="7">
        <v>0.1081081081</v>
      </c>
      <c r="IO220" s="7">
        <v>0.1081081081</v>
      </c>
      <c r="IP220" s="7">
        <v>0.1081081081</v>
      </c>
      <c r="IQ220" s="7">
        <v>3.3235294118000001</v>
      </c>
      <c r="IR220" s="7">
        <v>3.5151515151999999</v>
      </c>
      <c r="IS220" s="7">
        <v>3.4242424242</v>
      </c>
      <c r="IT220" s="7">
        <v>3.0606060606000001</v>
      </c>
      <c r="IU220" s="7" t="s">
        <v>1161</v>
      </c>
      <c r="IW220" s="7">
        <v>37</v>
      </c>
      <c r="IX220" s="7">
        <v>72</v>
      </c>
      <c r="IY220" s="7">
        <v>460</v>
      </c>
    </row>
    <row r="221" spans="1:259" x14ac:dyDescent="0.25">
      <c r="A221" s="7">
        <v>609798</v>
      </c>
      <c r="B221" s="7" t="s">
        <v>103</v>
      </c>
      <c r="C221" s="7" t="s">
        <v>46</v>
      </c>
      <c r="D221" s="7" t="s">
        <v>61</v>
      </c>
      <c r="E221" s="154">
        <v>0.4</v>
      </c>
      <c r="F221" s="7">
        <v>84</v>
      </c>
      <c r="G221" s="7" t="s">
        <v>70</v>
      </c>
      <c r="H221" s="7">
        <v>40</v>
      </c>
      <c r="I221" s="7" t="s">
        <v>48</v>
      </c>
      <c r="J221" s="7">
        <v>46</v>
      </c>
      <c r="K221" s="7" t="s">
        <v>48</v>
      </c>
      <c r="L221" s="7">
        <v>9.07</v>
      </c>
      <c r="M221" s="7" t="s">
        <v>46</v>
      </c>
      <c r="N221" s="7">
        <v>40.388007055000003</v>
      </c>
      <c r="O221" s="7">
        <v>150</v>
      </c>
      <c r="P221" s="7">
        <v>150</v>
      </c>
      <c r="Q221" s="7">
        <v>84</v>
      </c>
      <c r="R221" s="7">
        <v>4</v>
      </c>
      <c r="S221" s="7">
        <v>10</v>
      </c>
      <c r="T221" s="7">
        <v>28</v>
      </c>
      <c r="U221" s="7">
        <v>1</v>
      </c>
      <c r="V221" s="7">
        <v>1</v>
      </c>
      <c r="W221" s="7">
        <v>9</v>
      </c>
      <c r="X221" s="7">
        <v>8</v>
      </c>
      <c r="Y221" s="7">
        <v>1.33333333E-2</v>
      </c>
      <c r="Z221" s="7">
        <v>6.6666666999999997E-3</v>
      </c>
      <c r="AA221" s="7">
        <v>0</v>
      </c>
      <c r="AB221" s="7">
        <v>6.6666666999999997E-3</v>
      </c>
      <c r="AC221" s="7">
        <v>6.6666666999999997E-3</v>
      </c>
      <c r="AD221" s="7">
        <v>0</v>
      </c>
      <c r="AE221" s="7">
        <v>1.33333333E-2</v>
      </c>
      <c r="AF221" s="7">
        <v>0.02</v>
      </c>
      <c r="AG221" s="7">
        <v>1.33333333E-2</v>
      </c>
      <c r="AH221" s="7">
        <v>1.33333333E-2</v>
      </c>
      <c r="AI221" s="7">
        <v>4.6666666699999998E-2</v>
      </c>
      <c r="AJ221" s="7">
        <v>0.1066666667</v>
      </c>
      <c r="AK221" s="7">
        <v>0.1733333333</v>
      </c>
      <c r="AL221" s="7">
        <v>0.16</v>
      </c>
      <c r="AM221" s="7">
        <v>0.24</v>
      </c>
      <c r="AN221" s="7">
        <v>0.1066666667</v>
      </c>
      <c r="AO221" s="7">
        <v>0.2666666667</v>
      </c>
      <c r="AP221" s="7">
        <v>0.25333333330000002</v>
      </c>
      <c r="AQ221" s="7">
        <v>0</v>
      </c>
      <c r="AR221" s="7">
        <v>0</v>
      </c>
      <c r="AS221" s="7">
        <v>6.6666666999999997E-3</v>
      </c>
      <c r="AT221" s="7">
        <v>6.6666666999999997E-3</v>
      </c>
      <c r="AU221" s="7">
        <v>0.02</v>
      </c>
      <c r="AV221" s="7">
        <v>0.02</v>
      </c>
      <c r="AW221" s="7">
        <v>0.8</v>
      </c>
      <c r="AX221" s="7">
        <v>0.81333333330000002</v>
      </c>
      <c r="AY221" s="7">
        <v>0.74</v>
      </c>
      <c r="AZ221" s="7">
        <v>0.86666666670000003</v>
      </c>
      <c r="BA221" s="7">
        <v>0.66</v>
      </c>
      <c r="BB221" s="7">
        <v>0.62</v>
      </c>
      <c r="BC221" s="7">
        <v>3.76</v>
      </c>
      <c r="BD221" s="7">
        <v>3.78</v>
      </c>
      <c r="BE221" s="7">
        <v>3.7315436242</v>
      </c>
      <c r="BF221" s="7">
        <v>3.8456375838999999</v>
      </c>
      <c r="BG221" s="7">
        <v>3.6122448980000001</v>
      </c>
      <c r="BH221" s="7">
        <v>3.5238095237999998</v>
      </c>
      <c r="BI221" s="7">
        <v>0.02</v>
      </c>
      <c r="BJ221" s="7">
        <v>6.6666666999999997E-3</v>
      </c>
      <c r="BK221" s="7">
        <v>0</v>
      </c>
      <c r="BL221" s="7">
        <v>6.6666666999999997E-3</v>
      </c>
      <c r="BM221" s="7">
        <v>0</v>
      </c>
      <c r="BN221" s="7">
        <v>0</v>
      </c>
      <c r="BO221" s="7">
        <v>5.3333333300000001E-2</v>
      </c>
      <c r="BP221" s="7">
        <v>6.6666666700000002E-2</v>
      </c>
      <c r="BQ221" s="7">
        <v>4.6666666699999998E-2</v>
      </c>
      <c r="BR221" s="7">
        <v>2.6666666700000001E-2</v>
      </c>
      <c r="BS221" s="7">
        <v>4.6666666699999998E-2</v>
      </c>
      <c r="BT221" s="7">
        <v>7.3333333299999998E-2</v>
      </c>
      <c r="BU221" s="7">
        <v>5.3333333300000001E-2</v>
      </c>
      <c r="BV221" s="7">
        <v>0.06</v>
      </c>
      <c r="BW221" s="7">
        <v>6.6666666700000002E-2</v>
      </c>
      <c r="BX221" s="7">
        <v>0.1066666667</v>
      </c>
      <c r="BY221" s="7">
        <v>0.12</v>
      </c>
      <c r="BZ221" s="7">
        <v>0.12666666670000001</v>
      </c>
      <c r="CA221" s="7">
        <v>3.7333333333000001</v>
      </c>
      <c r="CB221" s="7">
        <v>3.7248322148000002</v>
      </c>
      <c r="CC221" s="7">
        <v>3.6644295302000001</v>
      </c>
      <c r="CD221" s="7">
        <v>3.6845637583999999</v>
      </c>
      <c r="CE221" s="7">
        <v>3.7046979865999998</v>
      </c>
      <c r="CF221" s="7">
        <v>3.6308724832000001</v>
      </c>
      <c r="CG221" s="7">
        <v>3.4093959732000001</v>
      </c>
      <c r="CH221" s="7">
        <v>3.3422818792000002</v>
      </c>
      <c r="CI221" s="7">
        <v>3.3959731544</v>
      </c>
      <c r="CJ221" s="7">
        <v>0.15333333330000001</v>
      </c>
      <c r="CK221" s="7">
        <v>0.16</v>
      </c>
      <c r="CL221" s="7">
        <v>0.18666666670000001</v>
      </c>
      <c r="CM221" s="7">
        <v>0.18666666670000001</v>
      </c>
      <c r="CN221" s="7">
        <v>0.1733333333</v>
      </c>
      <c r="CO221" s="7">
        <v>0.2333333333</v>
      </c>
      <c r="CP221" s="7">
        <v>0.21333333330000001</v>
      </c>
      <c r="CQ221" s="7">
        <v>0.21333333330000001</v>
      </c>
      <c r="CR221" s="7">
        <v>0.2066666667</v>
      </c>
      <c r="CS221" s="7">
        <v>0</v>
      </c>
      <c r="CT221" s="7">
        <v>6.6666666999999997E-3</v>
      </c>
      <c r="CU221" s="7">
        <v>6.6666666999999997E-3</v>
      </c>
      <c r="CV221" s="7">
        <v>6.6666666999999997E-3</v>
      </c>
      <c r="CW221" s="7">
        <v>6.6666666999999997E-3</v>
      </c>
      <c r="CX221" s="7">
        <v>6.6666666999999997E-3</v>
      </c>
      <c r="CY221" s="7">
        <v>6.6666666999999997E-3</v>
      </c>
      <c r="CZ221" s="7">
        <v>6.6666666999999997E-3</v>
      </c>
      <c r="DA221" s="7">
        <v>6.6666666999999997E-3</v>
      </c>
      <c r="DB221" s="7">
        <v>0.8</v>
      </c>
      <c r="DC221" s="7">
        <v>0.78</v>
      </c>
      <c r="DD221" s="7">
        <v>0.73333333329999995</v>
      </c>
      <c r="DE221" s="7">
        <v>0.74666666670000004</v>
      </c>
      <c r="DF221" s="7">
        <v>0.76</v>
      </c>
      <c r="DG221" s="7">
        <v>0.69333333330000002</v>
      </c>
      <c r="DH221" s="7">
        <v>0.62</v>
      </c>
      <c r="DI221" s="7">
        <v>0.59333333330000004</v>
      </c>
      <c r="DJ221" s="7">
        <v>0.61333333329999995</v>
      </c>
      <c r="DK221" s="7">
        <v>0.04</v>
      </c>
      <c r="DL221" s="7">
        <v>6.6666666999999997E-3</v>
      </c>
      <c r="DM221" s="7">
        <v>0</v>
      </c>
      <c r="DN221" s="7">
        <v>6.6666666999999997E-3</v>
      </c>
      <c r="DO221" s="7">
        <v>6.6666666999999997E-3</v>
      </c>
      <c r="DP221" s="7">
        <v>1.33333333E-2</v>
      </c>
      <c r="DQ221" s="7">
        <v>0.06</v>
      </c>
      <c r="DR221" s="7">
        <v>0.02</v>
      </c>
      <c r="DS221" s="7">
        <v>6.6666666999999997E-3</v>
      </c>
      <c r="DT221" s="7">
        <v>0.1466666667</v>
      </c>
      <c r="DU221" s="7">
        <v>1.33333333E-2</v>
      </c>
      <c r="DV221" s="7">
        <v>0.02</v>
      </c>
      <c r="DW221" s="7">
        <v>3.3333333299999997E-2</v>
      </c>
      <c r="DX221" s="7">
        <v>0.02</v>
      </c>
      <c r="DY221" s="7">
        <v>4.6666666699999998E-2</v>
      </c>
      <c r="DZ221" s="7">
        <v>0.18</v>
      </c>
      <c r="EA221" s="7">
        <v>6.6666666700000002E-2</v>
      </c>
      <c r="EB221" s="7">
        <v>2.6666666700000001E-2</v>
      </c>
      <c r="EC221" s="7">
        <v>0.42666666669999997</v>
      </c>
      <c r="ED221" s="7">
        <v>0.3</v>
      </c>
      <c r="EE221" s="7">
        <v>0.2666666667</v>
      </c>
      <c r="EF221" s="7">
        <v>0.22666666669999999</v>
      </c>
      <c r="EG221" s="7">
        <v>0.2</v>
      </c>
      <c r="EH221" s="7">
        <v>0.2933333333</v>
      </c>
      <c r="EI221" s="7">
        <v>0.3533333333</v>
      </c>
      <c r="EJ221" s="7">
        <v>0.26</v>
      </c>
      <c r="EK221" s="7">
        <v>0.32</v>
      </c>
      <c r="EL221" s="7">
        <v>0.36</v>
      </c>
      <c r="EM221" s="7">
        <v>0.66</v>
      </c>
      <c r="EN221" s="7">
        <v>0.69333333330000002</v>
      </c>
      <c r="EO221" s="7">
        <v>0.71333333330000004</v>
      </c>
      <c r="EP221" s="7">
        <v>0.76</v>
      </c>
      <c r="EQ221" s="7">
        <v>0.63333333329999997</v>
      </c>
      <c r="ER221" s="7">
        <v>0.36</v>
      </c>
      <c r="ES221" s="7">
        <v>0.63333333329999997</v>
      </c>
      <c r="ET221" s="7">
        <v>0.62</v>
      </c>
      <c r="EU221" s="7">
        <v>2.6666666700000001E-2</v>
      </c>
      <c r="EV221" s="7">
        <v>0.02</v>
      </c>
      <c r="EW221" s="7">
        <v>0.02</v>
      </c>
      <c r="EX221" s="7">
        <v>0.02</v>
      </c>
      <c r="EY221" s="7">
        <v>1.33333333E-2</v>
      </c>
      <c r="EZ221" s="7">
        <v>1.33333333E-2</v>
      </c>
      <c r="FA221" s="7">
        <v>4.6666666699999998E-2</v>
      </c>
      <c r="FB221" s="7">
        <v>0.02</v>
      </c>
      <c r="FC221" s="7">
        <v>2.6666666700000001E-2</v>
      </c>
      <c r="FD221" s="7">
        <v>3.1369863013999999</v>
      </c>
      <c r="FE221" s="7">
        <v>3.6462585033999999</v>
      </c>
      <c r="FF221" s="7">
        <v>3.6870748298999998</v>
      </c>
      <c r="FG221" s="7">
        <v>3.6802721088000001</v>
      </c>
      <c r="FH221" s="7">
        <v>3.7364864865</v>
      </c>
      <c r="FI221" s="7">
        <v>3.5675675675999998</v>
      </c>
      <c r="FJ221" s="7">
        <v>3.0629370629000001</v>
      </c>
      <c r="FK221" s="7">
        <v>3.537414966</v>
      </c>
      <c r="FL221" s="7">
        <v>3.5958904110000001</v>
      </c>
      <c r="FM221" s="7">
        <v>1.33333333E-2</v>
      </c>
      <c r="FN221" s="7">
        <v>1.33333333E-2</v>
      </c>
      <c r="FO221" s="7">
        <v>0</v>
      </c>
      <c r="FP221" s="7">
        <v>6.6666666999999997E-3</v>
      </c>
      <c r="FQ221" s="7">
        <v>2.6666666700000001E-2</v>
      </c>
      <c r="FR221" s="7">
        <v>2.6666666700000001E-2</v>
      </c>
      <c r="FS221" s="7">
        <v>3.3333333299999997E-2</v>
      </c>
      <c r="FT221" s="7">
        <v>6.6666666700000002E-2</v>
      </c>
      <c r="FU221" s="7">
        <v>0.1733333333</v>
      </c>
      <c r="FV221" s="7">
        <v>0.62</v>
      </c>
      <c r="FW221" s="7">
        <v>0.02</v>
      </c>
      <c r="FX221" s="7">
        <v>0.40666666670000001</v>
      </c>
      <c r="FY221" s="7">
        <v>0.74</v>
      </c>
      <c r="FZ221" s="7">
        <v>0.1466666667</v>
      </c>
      <c r="GA221" s="7">
        <v>0.34</v>
      </c>
      <c r="GB221" s="7">
        <v>0.1066666667</v>
      </c>
      <c r="GC221" s="7">
        <v>0.28000000000000003</v>
      </c>
      <c r="GD221" s="7">
        <v>0.14000000000000001</v>
      </c>
      <c r="GE221" s="7">
        <v>0.04</v>
      </c>
      <c r="GF221" s="7">
        <v>0.40666666670000001</v>
      </c>
      <c r="GG221" s="7">
        <v>4.6666666699999998E-2</v>
      </c>
      <c r="GH221" s="7">
        <v>4.6666666699999998E-2</v>
      </c>
      <c r="GI221" s="7">
        <v>0.15333333330000001</v>
      </c>
      <c r="GJ221" s="7">
        <v>6.6666666700000002E-2</v>
      </c>
      <c r="GK221" s="7">
        <v>6.6666666700000002E-2</v>
      </c>
      <c r="GL221" s="7">
        <v>1.33333333E-2</v>
      </c>
      <c r="GM221" s="7">
        <v>1.33333333E-2</v>
      </c>
      <c r="GN221" s="7">
        <v>0.02</v>
      </c>
      <c r="GO221" s="7">
        <v>1.33333333E-2</v>
      </c>
      <c r="GP221" s="7">
        <v>2.6666666700000001E-2</v>
      </c>
      <c r="GQ221" s="7">
        <v>0.2</v>
      </c>
      <c r="GR221" s="7">
        <v>2.6666666700000001E-2</v>
      </c>
      <c r="GS221" s="7">
        <v>0.31333333330000002</v>
      </c>
      <c r="GT221" s="7">
        <v>0.5</v>
      </c>
      <c r="GU221" s="7">
        <v>0.39333333329999998</v>
      </c>
      <c r="GV221" s="7">
        <v>0.42666666669999997</v>
      </c>
      <c r="GW221" s="7">
        <v>0.44</v>
      </c>
      <c r="GX221" s="7">
        <v>0.40666666670000001</v>
      </c>
      <c r="GY221" s="7">
        <v>0.62</v>
      </c>
      <c r="GZ221" s="7">
        <v>0.43333333330000001</v>
      </c>
      <c r="HA221" s="7">
        <v>0.5</v>
      </c>
      <c r="HB221" s="7">
        <v>0.44666666669999999</v>
      </c>
      <c r="HC221" s="7">
        <v>0.19333333329999999</v>
      </c>
      <c r="HD221" s="7">
        <v>0.51333333329999997</v>
      </c>
      <c r="HE221" s="7">
        <v>2.6666666700000001E-2</v>
      </c>
      <c r="HF221" s="7">
        <v>0.02</v>
      </c>
      <c r="HG221" s="7">
        <v>6.6666666700000002E-2</v>
      </c>
      <c r="HH221" s="7">
        <v>6.6666666700000002E-2</v>
      </c>
      <c r="HI221" s="7">
        <v>9.3333333300000001E-2</v>
      </c>
      <c r="HJ221" s="7">
        <v>0.02</v>
      </c>
      <c r="HK221" s="7">
        <v>6.6666666999999997E-3</v>
      </c>
      <c r="HL221" s="7">
        <v>6.6666666999999997E-3</v>
      </c>
      <c r="HM221" s="7">
        <v>6.6666666999999997E-3</v>
      </c>
      <c r="HN221" s="7">
        <v>6.6666666999999997E-3</v>
      </c>
      <c r="HO221" s="7">
        <v>5.3333333300000001E-2</v>
      </c>
      <c r="HP221" s="7">
        <v>1.33333333E-2</v>
      </c>
      <c r="HQ221" s="7">
        <v>0.02</v>
      </c>
      <c r="HR221" s="7">
        <v>0.02</v>
      </c>
      <c r="HS221" s="7">
        <v>0.02</v>
      </c>
      <c r="HT221" s="7">
        <v>2.6666666700000001E-2</v>
      </c>
      <c r="HU221" s="7">
        <v>0.02</v>
      </c>
      <c r="HV221" s="7">
        <v>0.02</v>
      </c>
      <c r="HW221" s="7">
        <v>1.33333333E-2</v>
      </c>
      <c r="HX221" s="7">
        <v>1.33333333E-2</v>
      </c>
      <c r="HY221" s="7">
        <v>6.6666666999999997E-3</v>
      </c>
      <c r="HZ221" s="7">
        <v>6.6666666999999997E-3</v>
      </c>
      <c r="IA221" s="7">
        <v>6.6666666700000002E-2</v>
      </c>
      <c r="IB221" s="7">
        <v>2.6666666700000001E-2</v>
      </c>
      <c r="IC221" s="7">
        <v>4.6666666699999998E-2</v>
      </c>
      <c r="ID221" s="7">
        <v>0.06</v>
      </c>
      <c r="IE221" s="7">
        <v>0.2933333333</v>
      </c>
      <c r="IF221" s="7">
        <v>0.21333333330000001</v>
      </c>
      <c r="IG221" s="7">
        <v>0.16666666669999999</v>
      </c>
      <c r="IH221" s="7">
        <v>0.27333333329999998</v>
      </c>
      <c r="II221" s="7">
        <v>0.60666666670000002</v>
      </c>
      <c r="IJ221" s="7">
        <v>0.73333333329999995</v>
      </c>
      <c r="IK221" s="7">
        <v>0.76</v>
      </c>
      <c r="IL221" s="7">
        <v>0.64</v>
      </c>
      <c r="IM221" s="7">
        <v>0.02</v>
      </c>
      <c r="IN221" s="7">
        <v>1.33333333E-2</v>
      </c>
      <c r="IO221" s="7">
        <v>0.02</v>
      </c>
      <c r="IP221" s="7">
        <v>0.02</v>
      </c>
      <c r="IQ221" s="7">
        <v>3.5238095237999998</v>
      </c>
      <c r="IR221" s="7">
        <v>3.6891891891999999</v>
      </c>
      <c r="IS221" s="7">
        <v>3.7142857142999999</v>
      </c>
      <c r="IT221" s="7">
        <v>3.5782312924999999</v>
      </c>
      <c r="IU221" s="7" t="s">
        <v>1162</v>
      </c>
      <c r="IV221" s="7">
        <v>40</v>
      </c>
      <c r="IW221" s="7">
        <v>150</v>
      </c>
      <c r="IX221" s="7">
        <v>229</v>
      </c>
      <c r="IY221" s="7">
        <v>567</v>
      </c>
    </row>
    <row r="222" spans="1:259" x14ac:dyDescent="0.25">
      <c r="A222" s="7">
        <v>609799</v>
      </c>
      <c r="B222" s="7" t="s">
        <v>104</v>
      </c>
      <c r="D222" s="7" t="s">
        <v>63</v>
      </c>
      <c r="E222" s="7" t="s">
        <v>53</v>
      </c>
      <c r="M222" s="7" t="s">
        <v>46</v>
      </c>
      <c r="N222" s="7">
        <v>0.72614107880000001</v>
      </c>
      <c r="O222" s="7">
        <v>6</v>
      </c>
      <c r="P222" s="7">
        <v>6</v>
      </c>
      <c r="Q222" s="7">
        <v>5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1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0.33333333329999998</v>
      </c>
      <c r="AL222" s="7">
        <v>0.16666666669999999</v>
      </c>
      <c r="AM222" s="7">
        <v>0</v>
      </c>
      <c r="AN222" s="7">
        <v>0</v>
      </c>
      <c r="AO222" s="7">
        <v>0.33333333329999998</v>
      </c>
      <c r="AP222" s="7">
        <v>0.66666666669999997</v>
      </c>
      <c r="AQ222" s="7">
        <v>0</v>
      </c>
      <c r="AR222" s="7">
        <v>0</v>
      </c>
      <c r="AS222" s="7">
        <v>0</v>
      </c>
      <c r="AT222" s="7">
        <v>0</v>
      </c>
      <c r="AU222" s="7">
        <v>0</v>
      </c>
      <c r="AV222" s="7">
        <v>0</v>
      </c>
      <c r="AW222" s="7">
        <v>0.66666666669999997</v>
      </c>
      <c r="AX222" s="7">
        <v>0.83333333330000003</v>
      </c>
      <c r="AY222" s="7">
        <v>1</v>
      </c>
      <c r="AZ222" s="7">
        <v>1</v>
      </c>
      <c r="BA222" s="7">
        <v>0.66666666669999997</v>
      </c>
      <c r="BB222" s="7">
        <v>0.33333333329999998</v>
      </c>
      <c r="BC222" s="7">
        <v>3.6666666666999999</v>
      </c>
      <c r="BD222" s="7">
        <v>3.8333333333000001</v>
      </c>
      <c r="BE222" s="7">
        <v>4</v>
      </c>
      <c r="BF222" s="7">
        <v>4</v>
      </c>
      <c r="BG222" s="7">
        <v>3.6666666666999999</v>
      </c>
      <c r="BH222" s="7">
        <v>3.3333333333000001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0.33333333329999998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0.16666666669999999</v>
      </c>
      <c r="BY222" s="7">
        <v>0.33333333329999998</v>
      </c>
      <c r="BZ222" s="7">
        <v>0.66666666669999997</v>
      </c>
      <c r="CA222" s="7">
        <v>4</v>
      </c>
      <c r="CB222" s="7">
        <v>4</v>
      </c>
      <c r="CC222" s="7">
        <v>3.8333333333000001</v>
      </c>
      <c r="CD222" s="7">
        <v>3.8</v>
      </c>
      <c r="CE222" s="7">
        <v>3.8333333333000001</v>
      </c>
      <c r="CF222" s="7">
        <v>3.5</v>
      </c>
      <c r="CG222" s="7">
        <v>3.6666666666999999</v>
      </c>
      <c r="CH222" s="7">
        <v>2.3333333333000001</v>
      </c>
      <c r="CI222" s="7">
        <v>2.6666666666999999</v>
      </c>
      <c r="CJ222" s="7">
        <v>0</v>
      </c>
      <c r="CK222" s="7">
        <v>0</v>
      </c>
      <c r="CL222" s="7">
        <v>0.16666666669999999</v>
      </c>
      <c r="CM222" s="7">
        <v>0.16666666669999999</v>
      </c>
      <c r="CN222" s="7">
        <v>0.16666666669999999</v>
      </c>
      <c r="CO222" s="7">
        <v>0.5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0.16666666669999999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1</v>
      </c>
      <c r="DC222" s="7">
        <v>1</v>
      </c>
      <c r="DD222" s="7">
        <v>0.83333333330000003</v>
      </c>
      <c r="DE222" s="7">
        <v>0.66666666669999997</v>
      </c>
      <c r="DF222" s="7">
        <v>0.83333333330000003</v>
      </c>
      <c r="DG222" s="7">
        <v>0.5</v>
      </c>
      <c r="DH222" s="7">
        <v>0.83333333330000003</v>
      </c>
      <c r="DI222" s="7">
        <v>0.33333333329999998</v>
      </c>
      <c r="DJ222" s="7">
        <v>0.33333333329999998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0.16666666669999999</v>
      </c>
      <c r="DU222" s="7">
        <v>0</v>
      </c>
      <c r="DV222" s="7">
        <v>0</v>
      </c>
      <c r="DW222" s="7">
        <v>0</v>
      </c>
      <c r="DX222" s="7">
        <v>0</v>
      </c>
      <c r="DY222" s="7">
        <v>0</v>
      </c>
      <c r="DZ222" s="7">
        <v>0.16666666669999999</v>
      </c>
      <c r="EA222" s="7">
        <v>0.16666666669999999</v>
      </c>
      <c r="EB222" s="7">
        <v>0</v>
      </c>
      <c r="EC222" s="7">
        <v>0.83333333330000003</v>
      </c>
      <c r="ED222" s="7">
        <v>0.16666666669999999</v>
      </c>
      <c r="EE222" s="7">
        <v>0</v>
      </c>
      <c r="EF222" s="7">
        <v>0.16666666669999999</v>
      </c>
      <c r="EG222" s="7">
        <v>0.33333333329999998</v>
      </c>
      <c r="EH222" s="7">
        <v>0.33333333329999998</v>
      </c>
      <c r="EI222" s="7">
        <v>0.33333333329999998</v>
      </c>
      <c r="EJ222" s="7">
        <v>0.16666666669999999</v>
      </c>
      <c r="EK222" s="7">
        <v>0.16666666669999999</v>
      </c>
      <c r="EL222" s="7">
        <v>0</v>
      </c>
      <c r="EM222" s="7">
        <v>0.83333333330000003</v>
      </c>
      <c r="EN222" s="7">
        <v>1</v>
      </c>
      <c r="EO222" s="7">
        <v>0.83333333330000003</v>
      </c>
      <c r="EP222" s="7">
        <v>0.66666666669999997</v>
      </c>
      <c r="EQ222" s="7">
        <v>0.66666666669999997</v>
      </c>
      <c r="ER222" s="7">
        <v>0.5</v>
      </c>
      <c r="ES222" s="7">
        <v>0.66666666669999997</v>
      </c>
      <c r="ET222" s="7">
        <v>0.83333333330000003</v>
      </c>
      <c r="EU222" s="7">
        <v>0</v>
      </c>
      <c r="EV222" s="7">
        <v>0</v>
      </c>
      <c r="EW222" s="7">
        <v>0</v>
      </c>
      <c r="EX222" s="7">
        <v>0</v>
      </c>
      <c r="EY222" s="7">
        <v>0</v>
      </c>
      <c r="EZ222" s="7">
        <v>0</v>
      </c>
      <c r="FA222" s="7">
        <v>0</v>
      </c>
      <c r="FB222" s="7">
        <v>0</v>
      </c>
      <c r="FC222" s="7">
        <v>0</v>
      </c>
      <c r="FD222" s="7">
        <v>2.8333333333000001</v>
      </c>
      <c r="FE222" s="7">
        <v>3.8333333333000001</v>
      </c>
      <c r="FF222" s="7">
        <v>4</v>
      </c>
      <c r="FG222" s="7">
        <v>3.8333333333000001</v>
      </c>
      <c r="FH222" s="7">
        <v>3.6666666666999999</v>
      </c>
      <c r="FI222" s="7">
        <v>3.6666666666999999</v>
      </c>
      <c r="FJ222" s="7">
        <v>3.3333333333000001</v>
      </c>
      <c r="FK222" s="7">
        <v>3.5</v>
      </c>
      <c r="FL222" s="7">
        <v>3.8333333333000001</v>
      </c>
      <c r="FM222" s="7">
        <v>0</v>
      </c>
      <c r="FN222" s="7">
        <v>0</v>
      </c>
      <c r="FO222" s="7">
        <v>0</v>
      </c>
      <c r="FP222" s="7">
        <v>0</v>
      </c>
      <c r="FQ222" s="7">
        <v>0</v>
      </c>
      <c r="FR222" s="7">
        <v>0</v>
      </c>
      <c r="FS222" s="7">
        <v>0</v>
      </c>
      <c r="FT222" s="7">
        <v>0.33333333329999998</v>
      </c>
      <c r="FU222" s="7">
        <v>0.16666666669999999</v>
      </c>
      <c r="FV222" s="7">
        <v>0.5</v>
      </c>
      <c r="FW222" s="7">
        <v>0</v>
      </c>
      <c r="FX222" s="7">
        <v>0.5</v>
      </c>
      <c r="FY222" s="7">
        <v>0.66666666669999997</v>
      </c>
      <c r="FZ222" s="7">
        <v>0.33333333329999998</v>
      </c>
      <c r="GA222" s="7">
        <v>0.33333333329999998</v>
      </c>
      <c r="GB222" s="7">
        <v>0.16666666669999999</v>
      </c>
      <c r="GC222" s="7">
        <v>0</v>
      </c>
      <c r="GD222" s="7">
        <v>0.16666666669999999</v>
      </c>
      <c r="GE222" s="7">
        <v>0.16666666669999999</v>
      </c>
      <c r="GF222" s="7">
        <v>0.5</v>
      </c>
      <c r="GG222" s="7">
        <v>0</v>
      </c>
      <c r="GH222" s="7">
        <v>0</v>
      </c>
      <c r="GI222" s="7">
        <v>0.16666666669999999</v>
      </c>
      <c r="GJ222" s="7">
        <v>0</v>
      </c>
      <c r="GK222" s="7">
        <v>0</v>
      </c>
      <c r="GL222" s="7">
        <v>0</v>
      </c>
      <c r="GM222" s="7">
        <v>0</v>
      </c>
      <c r="GN222" s="7">
        <v>0</v>
      </c>
      <c r="GO222" s="7">
        <v>0</v>
      </c>
      <c r="GP222" s="7">
        <v>0</v>
      </c>
      <c r="GQ222" s="7">
        <v>0</v>
      </c>
      <c r="GR222" s="7">
        <v>0</v>
      </c>
      <c r="GS222" s="7">
        <v>0.5</v>
      </c>
      <c r="GT222" s="7">
        <v>0.5</v>
      </c>
      <c r="GU222" s="7">
        <v>0.16666666669999999</v>
      </c>
      <c r="GV222" s="7">
        <v>0.33333333329999998</v>
      </c>
      <c r="GW222" s="7">
        <v>0.5</v>
      </c>
      <c r="GX222" s="7">
        <v>0.33333333329999998</v>
      </c>
      <c r="GY222" s="7">
        <v>0.5</v>
      </c>
      <c r="GZ222" s="7">
        <v>0.5</v>
      </c>
      <c r="HA222" s="7">
        <v>0.66666666669999997</v>
      </c>
      <c r="HB222" s="7">
        <v>0.66666666669999997</v>
      </c>
      <c r="HC222" s="7">
        <v>0.33333333329999998</v>
      </c>
      <c r="HD222" s="7">
        <v>0.66666666669999997</v>
      </c>
      <c r="HE222" s="7">
        <v>0</v>
      </c>
      <c r="HF222" s="7">
        <v>0</v>
      </c>
      <c r="HG222" s="7">
        <v>0.16666666669999999</v>
      </c>
      <c r="HH222" s="7">
        <v>0</v>
      </c>
      <c r="HI222" s="7">
        <v>0.16666666669999999</v>
      </c>
      <c r="HJ222" s="7">
        <v>0</v>
      </c>
      <c r="HK222" s="7">
        <v>0</v>
      </c>
      <c r="HL222" s="7">
        <v>0</v>
      </c>
      <c r="HM222" s="7">
        <v>0</v>
      </c>
      <c r="HN222" s="7">
        <v>0</v>
      </c>
      <c r="HO222" s="7">
        <v>0</v>
      </c>
      <c r="HP222" s="7">
        <v>0</v>
      </c>
      <c r="HQ222" s="7">
        <v>0</v>
      </c>
      <c r="HR222" s="7">
        <v>0</v>
      </c>
      <c r="HS222" s="7">
        <v>0</v>
      </c>
      <c r="HT222" s="7">
        <v>0</v>
      </c>
      <c r="HU222" s="7">
        <v>0</v>
      </c>
      <c r="HV222" s="7">
        <v>0</v>
      </c>
      <c r="HW222" s="7">
        <v>0</v>
      </c>
      <c r="HX222" s="7">
        <v>0</v>
      </c>
      <c r="HY222" s="7">
        <v>0</v>
      </c>
      <c r="HZ222" s="7">
        <v>0</v>
      </c>
      <c r="IA222" s="7">
        <v>0</v>
      </c>
      <c r="IB222" s="7">
        <v>0</v>
      </c>
      <c r="IC222" s="7">
        <v>0</v>
      </c>
      <c r="ID222" s="7">
        <v>0</v>
      </c>
      <c r="IE222" s="7">
        <v>0.83333333330000003</v>
      </c>
      <c r="IF222" s="7">
        <v>0.16666666669999999</v>
      </c>
      <c r="IG222" s="7">
        <v>0</v>
      </c>
      <c r="IH222" s="7">
        <v>0.16666666669999999</v>
      </c>
      <c r="II222" s="7">
        <v>0.16666666669999999</v>
      </c>
      <c r="IJ222" s="7">
        <v>0.83333333330000003</v>
      </c>
      <c r="IK222" s="7">
        <v>1</v>
      </c>
      <c r="IL222" s="7">
        <v>0.83333333330000003</v>
      </c>
      <c r="IM222" s="7">
        <v>0</v>
      </c>
      <c r="IN222" s="7">
        <v>0</v>
      </c>
      <c r="IO222" s="7">
        <v>0</v>
      </c>
      <c r="IP222" s="7">
        <v>0</v>
      </c>
      <c r="IQ222" s="7">
        <v>3.1666666666999999</v>
      </c>
      <c r="IR222" s="7">
        <v>3.8333333333000001</v>
      </c>
      <c r="IS222" s="7">
        <v>4</v>
      </c>
      <c r="IT222" s="7">
        <v>3.8333333333000001</v>
      </c>
      <c r="IU222" s="7" t="s">
        <v>1163</v>
      </c>
      <c r="IW222" s="7">
        <v>6</v>
      </c>
      <c r="IX222" s="7">
        <v>7</v>
      </c>
      <c r="IY222" s="7">
        <v>964</v>
      </c>
    </row>
    <row r="223" spans="1:259" x14ac:dyDescent="0.25">
      <c r="A223" s="7">
        <v>609800</v>
      </c>
      <c r="B223" s="7" t="s">
        <v>107</v>
      </c>
      <c r="C223" s="7" t="s">
        <v>46</v>
      </c>
      <c r="D223" s="7" t="s">
        <v>66</v>
      </c>
      <c r="E223" s="154">
        <v>0.69</v>
      </c>
      <c r="F223" s="7">
        <v>61</v>
      </c>
      <c r="G223" s="7" t="s">
        <v>47</v>
      </c>
      <c r="H223" s="7">
        <v>40</v>
      </c>
      <c r="I223" s="7" t="s">
        <v>48</v>
      </c>
      <c r="J223" s="7">
        <v>54</v>
      </c>
      <c r="K223" s="7" t="s">
        <v>48</v>
      </c>
      <c r="L223" s="7">
        <v>7.61</v>
      </c>
      <c r="M223" s="7" t="s">
        <v>46</v>
      </c>
      <c r="N223" s="7">
        <v>68.862275448999995</v>
      </c>
      <c r="O223" s="7">
        <v>162</v>
      </c>
      <c r="P223" s="7">
        <v>162</v>
      </c>
      <c r="Q223" s="7">
        <v>1</v>
      </c>
      <c r="R223" s="7">
        <v>153</v>
      </c>
      <c r="S223" s="7">
        <v>0</v>
      </c>
      <c r="T223" s="7">
        <v>0</v>
      </c>
      <c r="U223" s="7">
        <v>1</v>
      </c>
      <c r="V223" s="7">
        <v>0</v>
      </c>
      <c r="W223" s="7">
        <v>1</v>
      </c>
      <c r="X223" s="7">
        <v>3</v>
      </c>
      <c r="Y223" s="7">
        <v>1.2345679E-2</v>
      </c>
      <c r="Z223" s="7">
        <v>0</v>
      </c>
      <c r="AA223" s="7">
        <v>1.2345679E-2</v>
      </c>
      <c r="AB223" s="7">
        <v>1.2345679E-2</v>
      </c>
      <c r="AC223" s="7">
        <v>3.7037037000000002E-2</v>
      </c>
      <c r="AD223" s="7">
        <v>5.5555555600000001E-2</v>
      </c>
      <c r="AE223" s="7">
        <v>2.4691358E-2</v>
      </c>
      <c r="AF223" s="7">
        <v>6.7901234599999999E-2</v>
      </c>
      <c r="AG223" s="7">
        <v>5.5555555600000001E-2</v>
      </c>
      <c r="AH223" s="7">
        <v>6.17283951E-2</v>
      </c>
      <c r="AI223" s="7">
        <v>8.0246913599999997E-2</v>
      </c>
      <c r="AJ223" s="7">
        <v>0.14814814809999999</v>
      </c>
      <c r="AK223" s="7">
        <v>0.20370370369999999</v>
      </c>
      <c r="AL223" s="7">
        <v>0.22839506170000001</v>
      </c>
      <c r="AM223" s="7">
        <v>0.25308641980000002</v>
      </c>
      <c r="AN223" s="7">
        <v>0.18518518519999999</v>
      </c>
      <c r="AO223" s="7">
        <v>0.29629629629999998</v>
      </c>
      <c r="AP223" s="7">
        <v>0.26543209880000002</v>
      </c>
      <c r="AQ223" s="7">
        <v>6.1728395E-3</v>
      </c>
      <c r="AR223" s="7">
        <v>1.8518518500000001E-2</v>
      </c>
      <c r="AS223" s="7">
        <v>1.2345679E-2</v>
      </c>
      <c r="AT223" s="7">
        <v>2.4691358E-2</v>
      </c>
      <c r="AU223" s="7">
        <v>6.1728395E-3</v>
      </c>
      <c r="AV223" s="7">
        <v>1.2345679E-2</v>
      </c>
      <c r="AW223" s="7">
        <v>0.75308641980000002</v>
      </c>
      <c r="AX223" s="7">
        <v>0.68518518520000005</v>
      </c>
      <c r="AY223" s="7">
        <v>0.66666666669999997</v>
      </c>
      <c r="AZ223" s="7">
        <v>0.71604938269999996</v>
      </c>
      <c r="BA223" s="7">
        <v>0.58024691360000002</v>
      </c>
      <c r="BB223" s="7">
        <v>0.51851851849999997</v>
      </c>
      <c r="BC223" s="7">
        <v>3.7080745342000001</v>
      </c>
      <c r="BD223" s="7">
        <v>3.6289308176000001</v>
      </c>
      <c r="BE223" s="7">
        <v>3.59375</v>
      </c>
      <c r="BF223" s="7">
        <v>3.6455696202999999</v>
      </c>
      <c r="BG223" s="7">
        <v>3.4285714286000002</v>
      </c>
      <c r="BH223" s="7">
        <v>3.2625000000000002</v>
      </c>
      <c r="BI223" s="7">
        <v>1.8518518500000001E-2</v>
      </c>
      <c r="BJ223" s="7">
        <v>0</v>
      </c>
      <c r="BK223" s="7">
        <v>0</v>
      </c>
      <c r="BL223" s="7">
        <v>1.8518518500000001E-2</v>
      </c>
      <c r="BM223" s="7">
        <v>0</v>
      </c>
      <c r="BN223" s="7">
        <v>2.4691358E-2</v>
      </c>
      <c r="BO223" s="7">
        <v>4.3209876500000001E-2</v>
      </c>
      <c r="BP223" s="7">
        <v>6.17283951E-2</v>
      </c>
      <c r="BQ223" s="7">
        <v>5.5555555600000001E-2</v>
      </c>
      <c r="BR223" s="7">
        <v>2.4691358E-2</v>
      </c>
      <c r="BS223" s="7">
        <v>4.3209876500000001E-2</v>
      </c>
      <c r="BT223" s="7">
        <v>4.3209876500000001E-2</v>
      </c>
      <c r="BU223" s="7">
        <v>3.0864197499999999E-2</v>
      </c>
      <c r="BV223" s="7">
        <v>4.9382716E-2</v>
      </c>
      <c r="BW223" s="7">
        <v>9.2592592599999995E-2</v>
      </c>
      <c r="BX223" s="7">
        <v>0.10493827159999999</v>
      </c>
      <c r="BY223" s="7">
        <v>0.11111111110000001</v>
      </c>
      <c r="BZ223" s="7">
        <v>9.8765432099999995E-2</v>
      </c>
      <c r="CA223" s="7">
        <v>3.7312500000000002</v>
      </c>
      <c r="CB223" s="7">
        <v>3.7204968944000001</v>
      </c>
      <c r="CC223" s="7">
        <v>3.6812499999999999</v>
      </c>
      <c r="CD223" s="7">
        <v>3.6956521739000001</v>
      </c>
      <c r="CE223" s="7">
        <v>3.6749999999999998</v>
      </c>
      <c r="CF223" s="7">
        <v>3.4312499999999999</v>
      </c>
      <c r="CG223" s="7">
        <v>3.4312499999999999</v>
      </c>
      <c r="CH223" s="7">
        <v>3.3562500000000002</v>
      </c>
      <c r="CI223" s="7">
        <v>3.4223602484</v>
      </c>
      <c r="CJ223" s="7">
        <v>0.16049382719999999</v>
      </c>
      <c r="CK223" s="7">
        <v>0.19135802469999999</v>
      </c>
      <c r="CL223" s="7">
        <v>0.22839506170000001</v>
      </c>
      <c r="CM223" s="7">
        <v>0.18518518519999999</v>
      </c>
      <c r="CN223" s="7">
        <v>0.22222222220000001</v>
      </c>
      <c r="CO223" s="7">
        <v>0.30246913580000001</v>
      </c>
      <c r="CP223" s="7">
        <v>0.22222222220000001</v>
      </c>
      <c r="CQ223" s="7">
        <v>0.22839506170000001</v>
      </c>
      <c r="CR223" s="7">
        <v>0.20987654319999999</v>
      </c>
      <c r="CS223" s="7">
        <v>1.2345679E-2</v>
      </c>
      <c r="CT223" s="7">
        <v>6.1728395E-3</v>
      </c>
      <c r="CU223" s="7">
        <v>1.2345679E-2</v>
      </c>
      <c r="CV223" s="7">
        <v>6.1728395E-3</v>
      </c>
      <c r="CW223" s="7">
        <v>1.2345679E-2</v>
      </c>
      <c r="CX223" s="7">
        <v>1.2345679E-2</v>
      </c>
      <c r="CY223" s="7">
        <v>1.2345679E-2</v>
      </c>
      <c r="CZ223" s="7">
        <v>1.2345679E-2</v>
      </c>
      <c r="DA223" s="7">
        <v>6.1728395E-3</v>
      </c>
      <c r="DB223" s="7">
        <v>0.78395061730000004</v>
      </c>
      <c r="DC223" s="7">
        <v>0.75925925930000004</v>
      </c>
      <c r="DD223" s="7">
        <v>0.71604938269999996</v>
      </c>
      <c r="DE223" s="7">
        <v>0.75925925930000004</v>
      </c>
      <c r="DF223" s="7">
        <v>0.71604938269999996</v>
      </c>
      <c r="DG223" s="7">
        <v>0.56790123459999997</v>
      </c>
      <c r="DH223" s="7">
        <v>0.61728395059999996</v>
      </c>
      <c r="DI223" s="7">
        <v>0.58641975310000005</v>
      </c>
      <c r="DJ223" s="7">
        <v>0.62962962960000002</v>
      </c>
      <c r="DK223" s="7">
        <v>0.1543209877</v>
      </c>
      <c r="DL223" s="7">
        <v>6.17283951E-2</v>
      </c>
      <c r="DM223" s="7">
        <v>3.7037037000000002E-2</v>
      </c>
      <c r="DN223" s="7">
        <v>3.7037037000000002E-2</v>
      </c>
      <c r="DO223" s="7">
        <v>2.4691358E-2</v>
      </c>
      <c r="DP223" s="7">
        <v>3.0864197499999999E-2</v>
      </c>
      <c r="DQ223" s="7">
        <v>8.0246913599999997E-2</v>
      </c>
      <c r="DR223" s="7">
        <v>3.7037037000000002E-2</v>
      </c>
      <c r="DS223" s="7">
        <v>4.3209876500000001E-2</v>
      </c>
      <c r="DT223" s="7">
        <v>0.22839506170000001</v>
      </c>
      <c r="DU223" s="7">
        <v>6.7901234599999999E-2</v>
      </c>
      <c r="DV223" s="7">
        <v>6.7901234599999999E-2</v>
      </c>
      <c r="DW223" s="7">
        <v>0.11111111110000001</v>
      </c>
      <c r="DX223" s="7">
        <v>8.6419753099999996E-2</v>
      </c>
      <c r="DY223" s="7">
        <v>8.6419753099999996E-2</v>
      </c>
      <c r="DZ223" s="7">
        <v>0.11111111110000001</v>
      </c>
      <c r="EA223" s="7">
        <v>9.8765432099999995E-2</v>
      </c>
      <c r="EB223" s="7">
        <v>0.10493827159999999</v>
      </c>
      <c r="EC223" s="7">
        <v>0.24074074070000001</v>
      </c>
      <c r="ED223" s="7">
        <v>0.21604938269999999</v>
      </c>
      <c r="EE223" s="7">
        <v>0.25925925929999999</v>
      </c>
      <c r="EF223" s="7">
        <v>0.24691358020000001</v>
      </c>
      <c r="EG223" s="7">
        <v>0.26543209880000002</v>
      </c>
      <c r="EH223" s="7">
        <v>0.32716049380000001</v>
      </c>
      <c r="EI223" s="7">
        <v>0.32098765429999998</v>
      </c>
      <c r="EJ223" s="7">
        <v>0.33950617280000001</v>
      </c>
      <c r="EK223" s="7">
        <v>0.36419753090000001</v>
      </c>
      <c r="EL223" s="7">
        <v>0.35802469139999998</v>
      </c>
      <c r="EM223" s="7">
        <v>0.64197530859999996</v>
      </c>
      <c r="EN223" s="7">
        <v>0.61728395059999996</v>
      </c>
      <c r="EO223" s="7">
        <v>0.58641975310000005</v>
      </c>
      <c r="EP223" s="7">
        <v>0.60493827160000002</v>
      </c>
      <c r="EQ223" s="7">
        <v>0.524691358</v>
      </c>
      <c r="ER223" s="7">
        <v>0.46296296300000001</v>
      </c>
      <c r="ES223" s="7">
        <v>0.524691358</v>
      </c>
      <c r="ET223" s="7">
        <v>0.475308642</v>
      </c>
      <c r="EU223" s="7">
        <v>1.8518518500000001E-2</v>
      </c>
      <c r="EV223" s="7">
        <v>1.2345679E-2</v>
      </c>
      <c r="EW223" s="7">
        <v>1.8518518500000001E-2</v>
      </c>
      <c r="EX223" s="7">
        <v>1.8518518500000001E-2</v>
      </c>
      <c r="EY223" s="7">
        <v>1.8518518500000001E-2</v>
      </c>
      <c r="EZ223" s="7">
        <v>3.0864197499999999E-2</v>
      </c>
      <c r="FA223" s="7">
        <v>2.4691358E-2</v>
      </c>
      <c r="FB223" s="7">
        <v>0</v>
      </c>
      <c r="FC223" s="7">
        <v>1.2345679E-2</v>
      </c>
      <c r="FD223" s="7">
        <v>2.8176100629</v>
      </c>
      <c r="FE223" s="7">
        <v>3.4562499999999998</v>
      </c>
      <c r="FF223" s="7">
        <v>3.4842767295999999</v>
      </c>
      <c r="FG223" s="7">
        <v>3.4088050314</v>
      </c>
      <c r="FH223" s="7">
        <v>3.4779874213999999</v>
      </c>
      <c r="FI223" s="7">
        <v>3.3885350318</v>
      </c>
      <c r="FJ223" s="7">
        <v>3.1962025316</v>
      </c>
      <c r="FK223" s="7">
        <v>3.3518518518999998</v>
      </c>
      <c r="FL223" s="7">
        <v>3.2875000000000001</v>
      </c>
      <c r="FM223" s="7">
        <v>4.3209876500000001E-2</v>
      </c>
      <c r="FN223" s="7">
        <v>0</v>
      </c>
      <c r="FO223" s="7">
        <v>4.3209876500000001E-2</v>
      </c>
      <c r="FP223" s="7">
        <v>4.3209876500000001E-2</v>
      </c>
      <c r="FQ223" s="7">
        <v>7.4074074099999998E-2</v>
      </c>
      <c r="FR223" s="7">
        <v>5.5555555600000001E-2</v>
      </c>
      <c r="FS223" s="7">
        <v>0.11728395060000001</v>
      </c>
      <c r="FT223" s="7">
        <v>0.12345679010000001</v>
      </c>
      <c r="FU223" s="7">
        <v>0.14197530859999999</v>
      </c>
      <c r="FV223" s="7">
        <v>0.31481481480000001</v>
      </c>
      <c r="FW223" s="7">
        <v>4.3209876500000001E-2</v>
      </c>
      <c r="FX223" s="7">
        <v>0.49382716049999997</v>
      </c>
      <c r="FY223" s="7">
        <v>0.51851851849999997</v>
      </c>
      <c r="FZ223" s="7">
        <v>0.17901234569999999</v>
      </c>
      <c r="GA223" s="7">
        <v>0.12962962959999999</v>
      </c>
      <c r="GB223" s="7">
        <v>0.14197530859999999</v>
      </c>
      <c r="GC223" s="7">
        <v>0.19753086419999999</v>
      </c>
      <c r="GD223" s="7">
        <v>0.12345679010000001</v>
      </c>
      <c r="GE223" s="7">
        <v>6.17283951E-2</v>
      </c>
      <c r="GF223" s="7">
        <v>0.24691358020000001</v>
      </c>
      <c r="GG223" s="7">
        <v>8.6419753099999996E-2</v>
      </c>
      <c r="GH223" s="7">
        <v>0.12345679010000001</v>
      </c>
      <c r="GI223" s="7">
        <v>0.30246913580000001</v>
      </c>
      <c r="GJ223" s="7">
        <v>0.16666666669999999</v>
      </c>
      <c r="GK223" s="7">
        <v>0.1543209877</v>
      </c>
      <c r="GL223" s="7">
        <v>7.4074074099999998E-2</v>
      </c>
      <c r="GM223" s="7">
        <v>1.8518518500000001E-2</v>
      </c>
      <c r="GN223" s="7">
        <v>6.1728395E-3</v>
      </c>
      <c r="GO223" s="7">
        <v>4.9382716E-2</v>
      </c>
      <c r="GP223" s="7">
        <v>4.3209876500000001E-2</v>
      </c>
      <c r="GQ223" s="7">
        <v>0.12345679010000001</v>
      </c>
      <c r="GR223" s="7">
        <v>2.4691358E-2</v>
      </c>
      <c r="GS223" s="7">
        <v>0.33333333329999998</v>
      </c>
      <c r="GT223" s="7">
        <v>0.28395061729999999</v>
      </c>
      <c r="GU223" s="7">
        <v>0.29629629629999998</v>
      </c>
      <c r="GV223" s="7">
        <v>0.26543209880000002</v>
      </c>
      <c r="GW223" s="7">
        <v>0.32098765429999998</v>
      </c>
      <c r="GX223" s="7">
        <v>0.30864197529999998</v>
      </c>
      <c r="GY223" s="7">
        <v>0.50617283950000003</v>
      </c>
      <c r="GZ223" s="7">
        <v>0.53703703700000005</v>
      </c>
      <c r="HA223" s="7">
        <v>0.46913580249999998</v>
      </c>
      <c r="HB223" s="7">
        <v>0.53086419750000002</v>
      </c>
      <c r="HC223" s="7">
        <v>0.38888888890000001</v>
      </c>
      <c r="HD223" s="7">
        <v>0.524691358</v>
      </c>
      <c r="HE223" s="7">
        <v>0.10493827159999999</v>
      </c>
      <c r="HF223" s="7">
        <v>0.12962962959999999</v>
      </c>
      <c r="HG223" s="7">
        <v>0.12345679010000001</v>
      </c>
      <c r="HH223" s="7">
        <v>0.10493827159999999</v>
      </c>
      <c r="HI223" s="7">
        <v>0.11728395060000001</v>
      </c>
      <c r="HJ223" s="7">
        <v>9.2592592599999995E-2</v>
      </c>
      <c r="HK223" s="7">
        <v>1.8518518500000001E-2</v>
      </c>
      <c r="HL223" s="7">
        <v>1.2345679E-2</v>
      </c>
      <c r="HM223" s="7">
        <v>1.8518518500000001E-2</v>
      </c>
      <c r="HN223" s="7">
        <v>2.4691358E-2</v>
      </c>
      <c r="HO223" s="7">
        <v>1.2345679E-2</v>
      </c>
      <c r="HP223" s="7">
        <v>1.8518518500000001E-2</v>
      </c>
      <c r="HQ223" s="7">
        <v>1.8518518500000001E-2</v>
      </c>
      <c r="HR223" s="7">
        <v>3.0864197499999999E-2</v>
      </c>
      <c r="HS223" s="7">
        <v>4.3209876500000001E-2</v>
      </c>
      <c r="HT223" s="7">
        <v>3.0864197499999999E-2</v>
      </c>
      <c r="HU223" s="7">
        <v>3.7037037000000002E-2</v>
      </c>
      <c r="HV223" s="7">
        <v>3.0864197499999999E-2</v>
      </c>
      <c r="HW223" s="7">
        <v>3.7037037000000002E-2</v>
      </c>
      <c r="HX223" s="7">
        <v>1.8518518500000001E-2</v>
      </c>
      <c r="HY223" s="7">
        <v>3.7037037000000002E-2</v>
      </c>
      <c r="HZ223" s="7">
        <v>4.9382716E-2</v>
      </c>
      <c r="IA223" s="7">
        <v>0.19753086419999999</v>
      </c>
      <c r="IB223" s="7">
        <v>0.10493827159999999</v>
      </c>
      <c r="IC223" s="7">
        <v>0.14197530859999999</v>
      </c>
      <c r="ID223" s="7">
        <v>0.22839506170000001</v>
      </c>
      <c r="IE223" s="7">
        <v>0.36419753090000001</v>
      </c>
      <c r="IF223" s="7">
        <v>0.30864197529999998</v>
      </c>
      <c r="IG223" s="7">
        <v>0.32716049380000001</v>
      </c>
      <c r="IH223" s="7">
        <v>0.32098765429999998</v>
      </c>
      <c r="II223" s="7">
        <v>0.39506172839999998</v>
      </c>
      <c r="IJ223" s="7">
        <v>0.54938271599999999</v>
      </c>
      <c r="IK223" s="7">
        <v>0.475308642</v>
      </c>
      <c r="IL223" s="7">
        <v>0.36419753090000001</v>
      </c>
      <c r="IM223" s="7">
        <v>6.1728395E-3</v>
      </c>
      <c r="IN223" s="7">
        <v>1.8518518500000001E-2</v>
      </c>
      <c r="IO223" s="7">
        <v>1.8518518500000001E-2</v>
      </c>
      <c r="IP223" s="7">
        <v>3.7037037000000002E-2</v>
      </c>
      <c r="IQ223" s="7">
        <v>3.1242236024999999</v>
      </c>
      <c r="IR223" s="7">
        <v>3.4150943396</v>
      </c>
      <c r="IS223" s="7">
        <v>3.2641509433999998</v>
      </c>
      <c r="IT223" s="7">
        <v>3.0384615385</v>
      </c>
      <c r="IU223" s="7" t="s">
        <v>1164</v>
      </c>
      <c r="IV223" s="7">
        <v>69</v>
      </c>
      <c r="IW223" s="7">
        <v>162</v>
      </c>
      <c r="IX223" s="7">
        <v>230</v>
      </c>
      <c r="IY223" s="7">
        <v>334</v>
      </c>
    </row>
    <row r="224" spans="1:259" x14ac:dyDescent="0.25">
      <c r="A224" s="7">
        <v>609803</v>
      </c>
      <c r="B224" s="7" t="s">
        <v>109</v>
      </c>
      <c r="D224" s="7" t="s">
        <v>63</v>
      </c>
      <c r="E224" s="7" t="s">
        <v>53</v>
      </c>
      <c r="M224" s="7" t="s">
        <v>46</v>
      </c>
      <c r="N224" s="7">
        <v>4.6910755148999996</v>
      </c>
      <c r="O224" s="7">
        <v>32</v>
      </c>
      <c r="P224" s="7">
        <v>32</v>
      </c>
      <c r="Q224" s="7">
        <v>20</v>
      </c>
      <c r="R224" s="7">
        <v>0</v>
      </c>
      <c r="S224" s="7">
        <v>1</v>
      </c>
      <c r="T224" s="7">
        <v>4</v>
      </c>
      <c r="U224" s="7">
        <v>0</v>
      </c>
      <c r="V224" s="7">
        <v>0</v>
      </c>
      <c r="W224" s="7">
        <v>3</v>
      </c>
      <c r="X224" s="7">
        <v>3</v>
      </c>
      <c r="Y224" s="7">
        <v>3.125E-2</v>
      </c>
      <c r="Z224" s="7">
        <v>3.125E-2</v>
      </c>
      <c r="AA224" s="7">
        <v>0</v>
      </c>
      <c r="AB224" s="7">
        <v>0</v>
      </c>
      <c r="AC224" s="7">
        <v>0</v>
      </c>
      <c r="AD224" s="7">
        <v>3.125E-2</v>
      </c>
      <c r="AE224" s="7">
        <v>0.15625</v>
      </c>
      <c r="AF224" s="7">
        <v>6.25E-2</v>
      </c>
      <c r="AG224" s="7">
        <v>3.125E-2</v>
      </c>
      <c r="AH224" s="7">
        <v>3.125E-2</v>
      </c>
      <c r="AI224" s="7">
        <v>6.25E-2</v>
      </c>
      <c r="AJ224" s="7">
        <v>0.25</v>
      </c>
      <c r="AK224" s="7">
        <v>0.25</v>
      </c>
      <c r="AL224" s="7">
        <v>9.375E-2</v>
      </c>
      <c r="AM224" s="7">
        <v>0.1875</v>
      </c>
      <c r="AN224" s="7">
        <v>0.15625</v>
      </c>
      <c r="AO224" s="7">
        <v>0.28125</v>
      </c>
      <c r="AP224" s="7">
        <v>0.25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0.5625</v>
      </c>
      <c r="AX224" s="7">
        <v>0.8125</v>
      </c>
      <c r="AY224" s="7">
        <v>0.78125</v>
      </c>
      <c r="AZ224" s="7">
        <v>0.8125</v>
      </c>
      <c r="BA224" s="7">
        <v>0.65625</v>
      </c>
      <c r="BB224" s="7">
        <v>0.46875</v>
      </c>
      <c r="BC224" s="7">
        <v>3.34375</v>
      </c>
      <c r="BD224" s="7">
        <v>3.6875</v>
      </c>
      <c r="BE224" s="7">
        <v>3.75</v>
      </c>
      <c r="BF224" s="7">
        <v>3.78125</v>
      </c>
      <c r="BG224" s="7">
        <v>3.59375</v>
      </c>
      <c r="BH224" s="7">
        <v>3.15625</v>
      </c>
      <c r="BI224" s="7">
        <v>3.125E-2</v>
      </c>
      <c r="BJ224" s="7">
        <v>3.125E-2</v>
      </c>
      <c r="BK224" s="7">
        <v>3.125E-2</v>
      </c>
      <c r="BL224" s="7">
        <v>0</v>
      </c>
      <c r="BM224" s="7">
        <v>0</v>
      </c>
      <c r="BN224" s="7">
        <v>9.375E-2</v>
      </c>
      <c r="BO224" s="7">
        <v>0.125</v>
      </c>
      <c r="BP224" s="7">
        <v>0.21875</v>
      </c>
      <c r="BQ224" s="7">
        <v>0.125</v>
      </c>
      <c r="BR224" s="7">
        <v>6.25E-2</v>
      </c>
      <c r="BS224" s="7">
        <v>3.125E-2</v>
      </c>
      <c r="BT224" s="7">
        <v>6.25E-2</v>
      </c>
      <c r="BU224" s="7">
        <v>6.25E-2</v>
      </c>
      <c r="BV224" s="7">
        <v>0.125</v>
      </c>
      <c r="BW224" s="7">
        <v>3.125E-2</v>
      </c>
      <c r="BX224" s="7">
        <v>9.375E-2</v>
      </c>
      <c r="BY224" s="7">
        <v>0.125</v>
      </c>
      <c r="BZ224" s="7">
        <v>0.15625</v>
      </c>
      <c r="CA224" s="7">
        <v>3.5625</v>
      </c>
      <c r="CB224" s="7">
        <v>3.53125</v>
      </c>
      <c r="CC224" s="7">
        <v>3.46875</v>
      </c>
      <c r="CD224" s="7">
        <v>3.6875</v>
      </c>
      <c r="CE224" s="7">
        <v>3.53125</v>
      </c>
      <c r="CF224" s="7">
        <v>3.40625</v>
      </c>
      <c r="CG224" s="7">
        <v>3</v>
      </c>
      <c r="CH224" s="7">
        <v>2.84375</v>
      </c>
      <c r="CI224" s="7">
        <v>3.0625</v>
      </c>
      <c r="CJ224" s="7">
        <v>0.21875</v>
      </c>
      <c r="CK224" s="7">
        <v>0.3125</v>
      </c>
      <c r="CL224" s="7">
        <v>0.3125</v>
      </c>
      <c r="CM224" s="7">
        <v>0.1875</v>
      </c>
      <c r="CN224" s="7">
        <v>0.21875</v>
      </c>
      <c r="CO224" s="7">
        <v>0.25</v>
      </c>
      <c r="CP224" s="7">
        <v>0.4375</v>
      </c>
      <c r="CQ224" s="7">
        <v>0.25</v>
      </c>
      <c r="CR224" s="7">
        <v>0.25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0.6875</v>
      </c>
      <c r="DC224" s="7">
        <v>0.625</v>
      </c>
      <c r="DD224" s="7">
        <v>0.59375</v>
      </c>
      <c r="DE224" s="7">
        <v>0.75</v>
      </c>
      <c r="DF224" s="7">
        <v>0.65625</v>
      </c>
      <c r="DG224" s="7">
        <v>0.625</v>
      </c>
      <c r="DH224" s="7">
        <v>0.34375</v>
      </c>
      <c r="DI224" s="7">
        <v>0.40625</v>
      </c>
      <c r="DJ224" s="7">
        <v>0.46875</v>
      </c>
      <c r="DK224" s="7">
        <v>9.375E-2</v>
      </c>
      <c r="DL224" s="7">
        <v>3.125E-2</v>
      </c>
      <c r="DM224" s="7">
        <v>3.125E-2</v>
      </c>
      <c r="DN224" s="7">
        <v>0</v>
      </c>
      <c r="DO224" s="7">
        <v>0</v>
      </c>
      <c r="DP224" s="7">
        <v>3.125E-2</v>
      </c>
      <c r="DQ224" s="7">
        <v>6.25E-2</v>
      </c>
      <c r="DR224" s="7">
        <v>3.125E-2</v>
      </c>
      <c r="DS224" s="7">
        <v>0</v>
      </c>
      <c r="DT224" s="7">
        <v>0.21875</v>
      </c>
      <c r="DU224" s="7">
        <v>3.125E-2</v>
      </c>
      <c r="DV224" s="7">
        <v>0</v>
      </c>
      <c r="DW224" s="7">
        <v>0</v>
      </c>
      <c r="DX224" s="7">
        <v>3.125E-2</v>
      </c>
      <c r="DY224" s="7">
        <v>3.125E-2</v>
      </c>
      <c r="DZ224" s="7">
        <v>0.3125</v>
      </c>
      <c r="EA224" s="7">
        <v>9.375E-2</v>
      </c>
      <c r="EB224" s="7">
        <v>3.125E-2</v>
      </c>
      <c r="EC224" s="7">
        <v>0.375</v>
      </c>
      <c r="ED224" s="7">
        <v>0.28125</v>
      </c>
      <c r="EE224" s="7">
        <v>6.25E-2</v>
      </c>
      <c r="EF224" s="7">
        <v>0.1875</v>
      </c>
      <c r="EG224" s="7">
        <v>0.21875</v>
      </c>
      <c r="EH224" s="7">
        <v>0.34375</v>
      </c>
      <c r="EI224" s="7">
        <v>0.375</v>
      </c>
      <c r="EJ224" s="7">
        <v>0.3125</v>
      </c>
      <c r="EK224" s="7">
        <v>0.375</v>
      </c>
      <c r="EL224" s="7">
        <v>0.3125</v>
      </c>
      <c r="EM224" s="7">
        <v>0.65625</v>
      </c>
      <c r="EN224" s="7">
        <v>0.90625</v>
      </c>
      <c r="EO224" s="7">
        <v>0.8125</v>
      </c>
      <c r="EP224" s="7">
        <v>0.75</v>
      </c>
      <c r="EQ224" s="7">
        <v>0.59375</v>
      </c>
      <c r="ER224" s="7">
        <v>0.25</v>
      </c>
      <c r="ES224" s="7">
        <v>0.5625</v>
      </c>
      <c r="ET224" s="7">
        <v>0.5625</v>
      </c>
      <c r="EU224" s="7">
        <v>0</v>
      </c>
      <c r="EV224" s="7">
        <v>0</v>
      </c>
      <c r="EW224" s="7">
        <v>0</v>
      </c>
      <c r="EX224" s="7">
        <v>0</v>
      </c>
      <c r="EY224" s="7">
        <v>0</v>
      </c>
      <c r="EZ224" s="7">
        <v>0</v>
      </c>
      <c r="FA224" s="7">
        <v>0</v>
      </c>
      <c r="FB224" s="7">
        <v>0</v>
      </c>
      <c r="FC224" s="7">
        <v>3.125E-2</v>
      </c>
      <c r="FD224" s="7">
        <v>2.90625</v>
      </c>
      <c r="FE224" s="7">
        <v>3.5625</v>
      </c>
      <c r="FF224" s="7">
        <v>3.84375</v>
      </c>
      <c r="FG224" s="7">
        <v>3.8125</v>
      </c>
      <c r="FH224" s="7">
        <v>3.71875</v>
      </c>
      <c r="FI224" s="7">
        <v>3.5</v>
      </c>
      <c r="FJ224" s="7">
        <v>2.8125</v>
      </c>
      <c r="FK224" s="7">
        <v>3.40625</v>
      </c>
      <c r="FL224" s="7">
        <v>3.5483870968</v>
      </c>
      <c r="FM224" s="7">
        <v>0</v>
      </c>
      <c r="FN224" s="7">
        <v>3.125E-2</v>
      </c>
      <c r="FO224" s="7">
        <v>3.125E-2</v>
      </c>
      <c r="FP224" s="7">
        <v>3.125E-2</v>
      </c>
      <c r="FQ224" s="7">
        <v>0</v>
      </c>
      <c r="FR224" s="7">
        <v>0</v>
      </c>
      <c r="FS224" s="7">
        <v>3.125E-2</v>
      </c>
      <c r="FT224" s="7">
        <v>0.125</v>
      </c>
      <c r="FU224" s="7">
        <v>0.125</v>
      </c>
      <c r="FV224" s="7">
        <v>0.625</v>
      </c>
      <c r="FW224" s="7">
        <v>0</v>
      </c>
      <c r="FX224" s="7">
        <v>0.28125</v>
      </c>
      <c r="FY224" s="7">
        <v>0.75</v>
      </c>
      <c r="FZ224" s="7">
        <v>0.125</v>
      </c>
      <c r="GA224" s="7">
        <v>0.53125</v>
      </c>
      <c r="GB224" s="7">
        <v>0.1875</v>
      </c>
      <c r="GC224" s="7">
        <v>0.1875</v>
      </c>
      <c r="GD224" s="7">
        <v>9.375E-2</v>
      </c>
      <c r="GE224" s="7">
        <v>3.125E-2</v>
      </c>
      <c r="GF224" s="7">
        <v>0.4375</v>
      </c>
      <c r="GG224" s="7">
        <v>9.375E-2</v>
      </c>
      <c r="GH224" s="7">
        <v>3.125E-2</v>
      </c>
      <c r="GI224" s="7">
        <v>0.25</v>
      </c>
      <c r="GJ224" s="7">
        <v>0</v>
      </c>
      <c r="GK224" s="7">
        <v>0</v>
      </c>
      <c r="GL224" s="7">
        <v>0</v>
      </c>
      <c r="GM224" s="7">
        <v>3.125E-2</v>
      </c>
      <c r="GN224" s="7">
        <v>0.125</v>
      </c>
      <c r="GO224" s="7">
        <v>0.125</v>
      </c>
      <c r="GP224" s="7">
        <v>9.375E-2</v>
      </c>
      <c r="GQ224" s="7">
        <v>0.15625</v>
      </c>
      <c r="GR224" s="7">
        <v>9.375E-2</v>
      </c>
      <c r="GS224" s="7">
        <v>0.46875</v>
      </c>
      <c r="GT224" s="7">
        <v>0.34375</v>
      </c>
      <c r="GU224" s="7">
        <v>0.28125</v>
      </c>
      <c r="GV224" s="7">
        <v>0.5</v>
      </c>
      <c r="GW224" s="7">
        <v>0.6875</v>
      </c>
      <c r="GX224" s="7">
        <v>0.34375</v>
      </c>
      <c r="GY224" s="7">
        <v>0.40625</v>
      </c>
      <c r="GZ224" s="7">
        <v>0.53125</v>
      </c>
      <c r="HA224" s="7">
        <v>0.4375</v>
      </c>
      <c r="HB224" s="7">
        <v>0.28125</v>
      </c>
      <c r="HC224" s="7">
        <v>0.125</v>
      </c>
      <c r="HD224" s="7">
        <v>0.53125</v>
      </c>
      <c r="HE224" s="7">
        <v>6.25E-2</v>
      </c>
      <c r="HF224" s="7">
        <v>0</v>
      </c>
      <c r="HG224" s="7">
        <v>0.125</v>
      </c>
      <c r="HH224" s="7">
        <v>0.125</v>
      </c>
      <c r="HI224" s="7">
        <v>0</v>
      </c>
      <c r="HJ224" s="7">
        <v>3.125E-2</v>
      </c>
      <c r="HK224" s="7">
        <v>3.125E-2</v>
      </c>
      <c r="HL224" s="7">
        <v>0</v>
      </c>
      <c r="HM224" s="7">
        <v>3.125E-2</v>
      </c>
      <c r="HN224" s="7">
        <v>0</v>
      </c>
      <c r="HO224" s="7">
        <v>3.125E-2</v>
      </c>
      <c r="HP224" s="7">
        <v>0</v>
      </c>
      <c r="HQ224" s="7">
        <v>0</v>
      </c>
      <c r="HR224" s="7">
        <v>0</v>
      </c>
      <c r="HS224" s="7">
        <v>0</v>
      </c>
      <c r="HT224" s="7">
        <v>0</v>
      </c>
      <c r="HU224" s="7">
        <v>0</v>
      </c>
      <c r="HV224" s="7">
        <v>0</v>
      </c>
      <c r="HW224" s="7">
        <v>3.125E-2</v>
      </c>
      <c r="HX224" s="7">
        <v>3.125E-2</v>
      </c>
      <c r="HY224" s="7">
        <v>0</v>
      </c>
      <c r="HZ224" s="7">
        <v>0</v>
      </c>
      <c r="IA224" s="7">
        <v>0.1875</v>
      </c>
      <c r="IB224" s="7">
        <v>9.375E-2</v>
      </c>
      <c r="IC224" s="7">
        <v>9.375E-2</v>
      </c>
      <c r="ID224" s="7">
        <v>0.15625</v>
      </c>
      <c r="IE224" s="7">
        <v>0.4375</v>
      </c>
      <c r="IF224" s="7">
        <v>0.28125</v>
      </c>
      <c r="IG224" s="7">
        <v>0.25</v>
      </c>
      <c r="IH224" s="7">
        <v>0.21875</v>
      </c>
      <c r="II224" s="7">
        <v>0.34375</v>
      </c>
      <c r="IJ224" s="7">
        <v>0.59375</v>
      </c>
      <c r="IK224" s="7">
        <v>0.65625</v>
      </c>
      <c r="IL224" s="7">
        <v>0.625</v>
      </c>
      <c r="IM224" s="7">
        <v>0</v>
      </c>
      <c r="IN224" s="7">
        <v>0</v>
      </c>
      <c r="IO224" s="7">
        <v>0</v>
      </c>
      <c r="IP224" s="7">
        <v>0</v>
      </c>
      <c r="IQ224" s="7">
        <v>3.09375</v>
      </c>
      <c r="IR224" s="7">
        <v>3.4375</v>
      </c>
      <c r="IS224" s="7">
        <v>3.5625</v>
      </c>
      <c r="IT224" s="7">
        <v>3.46875</v>
      </c>
      <c r="IU224" s="7" t="s">
        <v>1165</v>
      </c>
      <c r="IW224" s="7">
        <v>32</v>
      </c>
      <c r="IX224" s="7">
        <v>41</v>
      </c>
      <c r="IY224" s="7">
        <v>874</v>
      </c>
    </row>
    <row r="225" spans="1:259" x14ac:dyDescent="0.25">
      <c r="A225" s="7">
        <v>609804</v>
      </c>
      <c r="B225" s="7" t="s">
        <v>113</v>
      </c>
      <c r="C225" s="7" t="s">
        <v>46</v>
      </c>
      <c r="D225" s="7" t="s">
        <v>68</v>
      </c>
      <c r="E225" s="154">
        <v>0.43</v>
      </c>
      <c r="F225" s="7">
        <v>53</v>
      </c>
      <c r="G225" s="7" t="s">
        <v>48</v>
      </c>
      <c r="H225" s="7">
        <v>54</v>
      </c>
      <c r="I225" s="7" t="s">
        <v>48</v>
      </c>
      <c r="J225" s="7">
        <v>74</v>
      </c>
      <c r="K225" s="7" t="s">
        <v>47</v>
      </c>
      <c r="L225" s="7">
        <v>9.01</v>
      </c>
      <c r="M225" s="7" t="s">
        <v>46</v>
      </c>
      <c r="N225" s="7">
        <v>42.891566265000002</v>
      </c>
      <c r="O225" s="7">
        <v>196</v>
      </c>
      <c r="P225" s="7">
        <v>196</v>
      </c>
      <c r="Q225" s="7">
        <v>39</v>
      </c>
      <c r="R225" s="7">
        <v>8</v>
      </c>
      <c r="S225" s="7">
        <v>46</v>
      </c>
      <c r="T225" s="7">
        <v>75</v>
      </c>
      <c r="U225" s="7">
        <v>4</v>
      </c>
      <c r="V225" s="7">
        <v>0</v>
      </c>
      <c r="W225" s="7">
        <v>11</v>
      </c>
      <c r="X225" s="7">
        <v>6</v>
      </c>
      <c r="Y225" s="7">
        <v>0</v>
      </c>
      <c r="Z225" s="7">
        <v>0</v>
      </c>
      <c r="AA225" s="7">
        <v>5.1020407999999998E-3</v>
      </c>
      <c r="AB225" s="7">
        <v>1.02040816E-2</v>
      </c>
      <c r="AC225" s="7">
        <v>4.08163265E-2</v>
      </c>
      <c r="AD225" s="7">
        <v>7.1428571400000002E-2</v>
      </c>
      <c r="AE225" s="7">
        <v>6.1224489799999997E-2</v>
      </c>
      <c r="AF225" s="7">
        <v>4.5918367299999999E-2</v>
      </c>
      <c r="AG225" s="7">
        <v>5.1020408199999999E-2</v>
      </c>
      <c r="AH225" s="7">
        <v>4.08163265E-2</v>
      </c>
      <c r="AI225" s="7">
        <v>0.11734693879999999</v>
      </c>
      <c r="AJ225" s="7">
        <v>0.15816326529999999</v>
      </c>
      <c r="AK225" s="7">
        <v>0.3112244898</v>
      </c>
      <c r="AL225" s="7">
        <v>0.26530612240000001</v>
      </c>
      <c r="AM225" s="7">
        <v>0.2704081633</v>
      </c>
      <c r="AN225" s="7">
        <v>0.18367346940000001</v>
      </c>
      <c r="AO225" s="7">
        <v>0.27551020409999999</v>
      </c>
      <c r="AP225" s="7">
        <v>0.2397959184</v>
      </c>
      <c r="AQ225" s="7">
        <v>1.53061224E-2</v>
      </c>
      <c r="AR225" s="7">
        <v>1.53061224E-2</v>
      </c>
      <c r="AS225" s="7">
        <v>4.08163265E-2</v>
      </c>
      <c r="AT225" s="7">
        <v>1.53061224E-2</v>
      </c>
      <c r="AU225" s="7">
        <v>3.0612244899999998E-2</v>
      </c>
      <c r="AV225" s="7">
        <v>4.5918367299999999E-2</v>
      </c>
      <c r="AW225" s="7">
        <v>0.61224489800000004</v>
      </c>
      <c r="AX225" s="7">
        <v>0.67346938779999999</v>
      </c>
      <c r="AY225" s="7">
        <v>0.63265306119999998</v>
      </c>
      <c r="AZ225" s="7">
        <v>0.75</v>
      </c>
      <c r="BA225" s="7">
        <v>0.53571428570000001</v>
      </c>
      <c r="BB225" s="7">
        <v>0.48469387759999999</v>
      </c>
      <c r="BC225" s="7">
        <v>3.5595854922000001</v>
      </c>
      <c r="BD225" s="7">
        <v>3.6373056995000002</v>
      </c>
      <c r="BE225" s="7">
        <v>3.5957446809000002</v>
      </c>
      <c r="BF225" s="7">
        <v>3.6994818653000001</v>
      </c>
      <c r="BG225" s="7">
        <v>3.3473684211000001</v>
      </c>
      <c r="BH225" s="7">
        <v>3.1925133689999998</v>
      </c>
      <c r="BI225" s="7">
        <v>0</v>
      </c>
      <c r="BJ225" s="7">
        <v>0</v>
      </c>
      <c r="BK225" s="7">
        <v>0</v>
      </c>
      <c r="BL225" s="7">
        <v>1.02040816E-2</v>
      </c>
      <c r="BM225" s="7">
        <v>0</v>
      </c>
      <c r="BN225" s="7">
        <v>5.1020407999999998E-3</v>
      </c>
      <c r="BO225" s="7">
        <v>2.0408163300000001E-2</v>
      </c>
      <c r="BP225" s="7">
        <v>7.1428571400000002E-2</v>
      </c>
      <c r="BQ225" s="7">
        <v>1.53061224E-2</v>
      </c>
      <c r="BR225" s="7">
        <v>1.02040816E-2</v>
      </c>
      <c r="BS225" s="7">
        <v>2.0408163300000001E-2</v>
      </c>
      <c r="BT225" s="7">
        <v>1.53061224E-2</v>
      </c>
      <c r="BU225" s="7">
        <v>3.0612244899999998E-2</v>
      </c>
      <c r="BV225" s="7">
        <v>5.1020407999999998E-3</v>
      </c>
      <c r="BW225" s="7">
        <v>2.5510204099999999E-2</v>
      </c>
      <c r="BX225" s="7">
        <v>0.1071428571</v>
      </c>
      <c r="BY225" s="7">
        <v>0.1071428571</v>
      </c>
      <c r="BZ225" s="7">
        <v>7.1428571400000002E-2</v>
      </c>
      <c r="CA225" s="7">
        <v>3.8473684211000001</v>
      </c>
      <c r="CB225" s="7">
        <v>3.8263157895000002</v>
      </c>
      <c r="CC225" s="7">
        <v>3.7777777777999999</v>
      </c>
      <c r="CD225" s="7">
        <v>3.7068062827000001</v>
      </c>
      <c r="CE225" s="7">
        <v>3.8031088083000002</v>
      </c>
      <c r="CF225" s="7">
        <v>3.7037037037</v>
      </c>
      <c r="CG225" s="7">
        <v>3.5026455026000001</v>
      </c>
      <c r="CH225" s="7">
        <v>3.328125</v>
      </c>
      <c r="CI225" s="7">
        <v>3.5854922280000001</v>
      </c>
      <c r="CJ225" s="7">
        <v>0.12755102039999999</v>
      </c>
      <c r="CK225" s="7">
        <v>0.12755102039999999</v>
      </c>
      <c r="CL225" s="7">
        <v>0.18367346940000001</v>
      </c>
      <c r="CM225" s="7">
        <v>0.19387755100000001</v>
      </c>
      <c r="CN225" s="7">
        <v>0.18367346940000001</v>
      </c>
      <c r="CO225" s="7">
        <v>0.2193877551</v>
      </c>
      <c r="CP225" s="7">
        <v>0.20408163269999999</v>
      </c>
      <c r="CQ225" s="7">
        <v>0.2295918367</v>
      </c>
      <c r="CR225" s="7">
        <v>0.2193877551</v>
      </c>
      <c r="CS225" s="7">
        <v>3.0612244899999998E-2</v>
      </c>
      <c r="CT225" s="7">
        <v>3.0612244899999998E-2</v>
      </c>
      <c r="CU225" s="7">
        <v>3.5714285700000001E-2</v>
      </c>
      <c r="CV225" s="7">
        <v>2.5510204099999999E-2</v>
      </c>
      <c r="CW225" s="7">
        <v>1.53061224E-2</v>
      </c>
      <c r="CX225" s="7">
        <v>3.5714285700000001E-2</v>
      </c>
      <c r="CY225" s="7">
        <v>3.5714285700000001E-2</v>
      </c>
      <c r="CZ225" s="7">
        <v>2.0408163300000001E-2</v>
      </c>
      <c r="DA225" s="7">
        <v>1.53061224E-2</v>
      </c>
      <c r="DB225" s="7">
        <v>0.83163265310000001</v>
      </c>
      <c r="DC225" s="7">
        <v>0.82142857140000003</v>
      </c>
      <c r="DD225" s="7">
        <v>0.76530612239999996</v>
      </c>
      <c r="DE225" s="7">
        <v>0.73979591840000003</v>
      </c>
      <c r="DF225" s="7">
        <v>0.79591836729999998</v>
      </c>
      <c r="DG225" s="7">
        <v>0.71428571429999999</v>
      </c>
      <c r="DH225" s="7">
        <v>0.63265306119999998</v>
      </c>
      <c r="DI225" s="7">
        <v>0.57142857140000003</v>
      </c>
      <c r="DJ225" s="7">
        <v>0.67857142859999997</v>
      </c>
      <c r="DK225" s="7">
        <v>0.13775510199999999</v>
      </c>
      <c r="DL225" s="7">
        <v>0</v>
      </c>
      <c r="DM225" s="7">
        <v>0</v>
      </c>
      <c r="DN225" s="7">
        <v>5.1020407999999998E-3</v>
      </c>
      <c r="DO225" s="7">
        <v>5.1020407999999998E-3</v>
      </c>
      <c r="DP225" s="7">
        <v>1.02040816E-2</v>
      </c>
      <c r="DQ225" s="7">
        <v>3.5714285700000001E-2</v>
      </c>
      <c r="DR225" s="7">
        <v>1.53061224E-2</v>
      </c>
      <c r="DS225" s="7">
        <v>0</v>
      </c>
      <c r="DT225" s="7">
        <v>0.12755102039999999</v>
      </c>
      <c r="DU225" s="7">
        <v>3.5714285700000001E-2</v>
      </c>
      <c r="DV225" s="7">
        <v>1.53061224E-2</v>
      </c>
      <c r="DW225" s="7">
        <v>2.0408163300000001E-2</v>
      </c>
      <c r="DX225" s="7">
        <v>5.1020407999999998E-3</v>
      </c>
      <c r="DY225" s="7">
        <v>3.5714285700000001E-2</v>
      </c>
      <c r="DZ225" s="7">
        <v>9.1836734700000006E-2</v>
      </c>
      <c r="EA225" s="7">
        <v>5.1020408199999999E-2</v>
      </c>
      <c r="EB225" s="7">
        <v>1.53061224E-2</v>
      </c>
      <c r="EC225" s="7">
        <v>0.28571428570000001</v>
      </c>
      <c r="ED225" s="7">
        <v>0.2397959184</v>
      </c>
      <c r="EE225" s="7">
        <v>0.2295918367</v>
      </c>
      <c r="EF225" s="7">
        <v>0.23469387759999999</v>
      </c>
      <c r="EG225" s="7">
        <v>0.20408163269999999</v>
      </c>
      <c r="EH225" s="7">
        <v>0.28061224489999997</v>
      </c>
      <c r="EI225" s="7">
        <v>0.28571428570000001</v>
      </c>
      <c r="EJ225" s="7">
        <v>0.30612244900000002</v>
      </c>
      <c r="EK225" s="7">
        <v>0.27551020409999999</v>
      </c>
      <c r="EL225" s="7">
        <v>0.35714285709999999</v>
      </c>
      <c r="EM225" s="7">
        <v>0.68367346939999996</v>
      </c>
      <c r="EN225" s="7">
        <v>0.71938775509999997</v>
      </c>
      <c r="EO225" s="7">
        <v>0.69897959180000002</v>
      </c>
      <c r="EP225" s="7">
        <v>0.75</v>
      </c>
      <c r="EQ225" s="7">
        <v>0.61734693880000002</v>
      </c>
      <c r="ER225" s="7">
        <v>0.53061224490000003</v>
      </c>
      <c r="ES225" s="7">
        <v>0.59183673469999998</v>
      </c>
      <c r="ET225" s="7">
        <v>0.65306122450000004</v>
      </c>
      <c r="EU225" s="7">
        <v>9.1836734700000006E-2</v>
      </c>
      <c r="EV225" s="7">
        <v>4.08163265E-2</v>
      </c>
      <c r="EW225" s="7">
        <v>3.5714285700000001E-2</v>
      </c>
      <c r="EX225" s="7">
        <v>4.08163265E-2</v>
      </c>
      <c r="EY225" s="7">
        <v>3.5714285700000001E-2</v>
      </c>
      <c r="EZ225" s="7">
        <v>5.6122448999999998E-2</v>
      </c>
      <c r="FA225" s="7">
        <v>5.6122448999999998E-2</v>
      </c>
      <c r="FB225" s="7">
        <v>3.5714285700000001E-2</v>
      </c>
      <c r="FC225" s="7">
        <v>5.6122448999999998E-2</v>
      </c>
      <c r="FD225" s="7">
        <v>2.9494382022000001</v>
      </c>
      <c r="FE225" s="7">
        <v>3.6755319149000001</v>
      </c>
      <c r="FF225" s="7">
        <v>3.7301587301999999</v>
      </c>
      <c r="FG225" s="7">
        <v>3.6968085105999999</v>
      </c>
      <c r="FH225" s="7">
        <v>3.7619047618999999</v>
      </c>
      <c r="FI225" s="7">
        <v>3.5945945946000002</v>
      </c>
      <c r="FJ225" s="7">
        <v>3.3891891892000001</v>
      </c>
      <c r="FK225" s="7">
        <v>3.5291005290999999</v>
      </c>
      <c r="FL225" s="7">
        <v>3.6756756757</v>
      </c>
      <c r="FM225" s="7">
        <v>0</v>
      </c>
      <c r="FN225" s="7">
        <v>5.1020407999999998E-3</v>
      </c>
      <c r="FO225" s="7">
        <v>2.0408163300000001E-2</v>
      </c>
      <c r="FP225" s="7">
        <v>1.02040816E-2</v>
      </c>
      <c r="FQ225" s="7">
        <v>1.02040816E-2</v>
      </c>
      <c r="FR225" s="7">
        <v>1.02040816E-2</v>
      </c>
      <c r="FS225" s="7">
        <v>4.5918367299999999E-2</v>
      </c>
      <c r="FT225" s="7">
        <v>0.13775510199999999</v>
      </c>
      <c r="FU225" s="7">
        <v>0.1887755102</v>
      </c>
      <c r="FV225" s="7">
        <v>0.51530612239999996</v>
      </c>
      <c r="FW225" s="7">
        <v>5.6122448999999998E-2</v>
      </c>
      <c r="FX225" s="7">
        <v>0.32653061220000001</v>
      </c>
      <c r="FY225" s="7">
        <v>0.46428571429999999</v>
      </c>
      <c r="FZ225" s="7">
        <v>0.2091836735</v>
      </c>
      <c r="GA225" s="7">
        <v>0.14285714290000001</v>
      </c>
      <c r="GB225" s="7">
        <v>9.6938775500000005E-2</v>
      </c>
      <c r="GC225" s="7">
        <v>0.19387755100000001</v>
      </c>
      <c r="GD225" s="7">
        <v>0.12755102039999999</v>
      </c>
      <c r="GE225" s="7">
        <v>8.1632653099999994E-2</v>
      </c>
      <c r="GF225" s="7">
        <v>0.14285714290000001</v>
      </c>
      <c r="GG225" s="7">
        <v>0.19897959179999999</v>
      </c>
      <c r="GH225" s="7">
        <v>0.13265306120000001</v>
      </c>
      <c r="GI225" s="7">
        <v>0.29591836729999998</v>
      </c>
      <c r="GJ225" s="7">
        <v>0.20408163269999999</v>
      </c>
      <c r="GK225" s="7">
        <v>0.22448979590000001</v>
      </c>
      <c r="GL225" s="7">
        <v>0.15816326529999999</v>
      </c>
      <c r="GM225" s="7">
        <v>0</v>
      </c>
      <c r="GN225" s="7">
        <v>0</v>
      </c>
      <c r="GO225" s="7">
        <v>5.1020407999999998E-3</v>
      </c>
      <c r="GP225" s="7">
        <v>0</v>
      </c>
      <c r="GQ225" s="7">
        <v>5.6122448999999998E-2</v>
      </c>
      <c r="GR225" s="7">
        <v>3.5714285700000001E-2</v>
      </c>
      <c r="GS225" s="7">
        <v>0.28571428570000001</v>
      </c>
      <c r="GT225" s="7">
        <v>0.2193877551</v>
      </c>
      <c r="GU225" s="7">
        <v>0.26530612240000001</v>
      </c>
      <c r="GV225" s="7">
        <v>0.26530612240000001</v>
      </c>
      <c r="GW225" s="7">
        <v>0.35714285709999999</v>
      </c>
      <c r="GX225" s="7">
        <v>0.28061224489999997</v>
      </c>
      <c r="GY225" s="7">
        <v>0.60714285710000004</v>
      </c>
      <c r="GZ225" s="7">
        <v>0.65306122450000004</v>
      </c>
      <c r="HA225" s="7">
        <v>0.62244897960000001</v>
      </c>
      <c r="HB225" s="7">
        <v>0.62755102039999999</v>
      </c>
      <c r="HC225" s="7">
        <v>0.45408163270000002</v>
      </c>
      <c r="HD225" s="7">
        <v>0.58163265310000001</v>
      </c>
      <c r="HE225" s="7">
        <v>4.08163265E-2</v>
      </c>
      <c r="HF225" s="7">
        <v>8.1632653099999994E-2</v>
      </c>
      <c r="HG225" s="7">
        <v>5.6122448999999998E-2</v>
      </c>
      <c r="HH225" s="7">
        <v>5.1020408199999999E-2</v>
      </c>
      <c r="HI225" s="7">
        <v>8.1632653099999994E-2</v>
      </c>
      <c r="HJ225" s="7">
        <v>3.5714285700000001E-2</v>
      </c>
      <c r="HK225" s="7">
        <v>1.53061224E-2</v>
      </c>
      <c r="HL225" s="7">
        <v>1.02040816E-2</v>
      </c>
      <c r="HM225" s="7">
        <v>1.02040816E-2</v>
      </c>
      <c r="HN225" s="7">
        <v>1.02040816E-2</v>
      </c>
      <c r="HO225" s="7">
        <v>1.02040816E-2</v>
      </c>
      <c r="HP225" s="7">
        <v>1.53061224E-2</v>
      </c>
      <c r="HQ225" s="7">
        <v>5.1020408199999999E-2</v>
      </c>
      <c r="HR225" s="7">
        <v>3.5714285700000001E-2</v>
      </c>
      <c r="HS225" s="7">
        <v>4.08163265E-2</v>
      </c>
      <c r="HT225" s="7">
        <v>4.5918367299999999E-2</v>
      </c>
      <c r="HU225" s="7">
        <v>4.08163265E-2</v>
      </c>
      <c r="HV225" s="7">
        <v>5.1020408199999999E-2</v>
      </c>
      <c r="HW225" s="7">
        <v>2.5510204099999999E-2</v>
      </c>
      <c r="HX225" s="7">
        <v>1.02040816E-2</v>
      </c>
      <c r="HY225" s="7">
        <v>3.0612244899999998E-2</v>
      </c>
      <c r="HZ225" s="7">
        <v>2.5510204099999999E-2</v>
      </c>
      <c r="IA225" s="7">
        <v>7.6530612200000001E-2</v>
      </c>
      <c r="IB225" s="7">
        <v>5.6122448999999998E-2</v>
      </c>
      <c r="IC225" s="7">
        <v>0.1020408163</v>
      </c>
      <c r="ID225" s="7">
        <v>0.1479591837</v>
      </c>
      <c r="IE225" s="7">
        <v>0.34183673469999998</v>
      </c>
      <c r="IF225" s="7">
        <v>0.2397959184</v>
      </c>
      <c r="IG225" s="7">
        <v>0.2397959184</v>
      </c>
      <c r="IH225" s="7">
        <v>0.29591836729999998</v>
      </c>
      <c r="II225" s="7">
        <v>0.49489795920000001</v>
      </c>
      <c r="IJ225" s="7">
        <v>0.64285714289999996</v>
      </c>
      <c r="IK225" s="7">
        <v>0.56122448979999995</v>
      </c>
      <c r="IL225" s="7">
        <v>0.4795918367</v>
      </c>
      <c r="IM225" s="7">
        <v>6.1224489799999997E-2</v>
      </c>
      <c r="IN225" s="7">
        <v>5.1020408199999999E-2</v>
      </c>
      <c r="IO225" s="7">
        <v>6.6326530600000003E-2</v>
      </c>
      <c r="IP225" s="7">
        <v>5.1020408199999999E-2</v>
      </c>
      <c r="IQ225" s="7">
        <v>3.3913043477999998</v>
      </c>
      <c r="IR225" s="7">
        <v>3.5967741934999999</v>
      </c>
      <c r="IS225" s="7">
        <v>3.4262295082000001</v>
      </c>
      <c r="IT225" s="7">
        <v>3.2956989246999999</v>
      </c>
      <c r="IU225" s="7" t="s">
        <v>1166</v>
      </c>
      <c r="IV225" s="7">
        <v>43</v>
      </c>
      <c r="IW225" s="7">
        <v>196</v>
      </c>
      <c r="IX225" s="7">
        <v>356</v>
      </c>
      <c r="IY225" s="7">
        <v>830</v>
      </c>
    </row>
    <row r="226" spans="1:259" x14ac:dyDescent="0.25">
      <c r="A226" s="7">
        <v>609805</v>
      </c>
      <c r="B226" s="7" t="s">
        <v>363</v>
      </c>
      <c r="C226" s="7" t="s">
        <v>46</v>
      </c>
      <c r="D226" s="7" t="s">
        <v>93</v>
      </c>
      <c r="E226" s="7" t="s">
        <v>91</v>
      </c>
      <c r="F226" s="7">
        <v>64</v>
      </c>
      <c r="G226" s="7" t="s">
        <v>47</v>
      </c>
      <c r="H226" s="7">
        <v>51</v>
      </c>
      <c r="I226" s="7" t="s">
        <v>48</v>
      </c>
      <c r="J226" s="7">
        <v>79</v>
      </c>
      <c r="K226" s="7" t="s">
        <v>47</v>
      </c>
      <c r="L226" s="7">
        <v>8.4499999999999993</v>
      </c>
      <c r="M226" s="7" t="s">
        <v>46</v>
      </c>
      <c r="N226" s="7">
        <v>94.865525672000004</v>
      </c>
      <c r="O226" s="7">
        <v>251</v>
      </c>
      <c r="P226" s="7">
        <v>251</v>
      </c>
      <c r="Q226" s="7">
        <v>0</v>
      </c>
      <c r="R226" s="7">
        <v>232</v>
      </c>
      <c r="S226" s="7">
        <v>0</v>
      </c>
      <c r="T226" s="7">
        <v>5</v>
      </c>
      <c r="U226" s="7">
        <v>1</v>
      </c>
      <c r="V226" s="7">
        <v>1</v>
      </c>
      <c r="W226" s="7">
        <v>3</v>
      </c>
      <c r="X226" s="7">
        <v>5</v>
      </c>
      <c r="Y226" s="7">
        <v>7.9681274999999999E-3</v>
      </c>
      <c r="Z226" s="7">
        <v>3.9840637000000002E-3</v>
      </c>
      <c r="AA226" s="7">
        <v>3.9840637000000002E-3</v>
      </c>
      <c r="AB226" s="7">
        <v>1.19521912E-2</v>
      </c>
      <c r="AC226" s="7">
        <v>2.3904382500000002E-2</v>
      </c>
      <c r="AD226" s="7">
        <v>3.9840637499999998E-2</v>
      </c>
      <c r="AE226" s="7">
        <v>3.9840637499999998E-2</v>
      </c>
      <c r="AF226" s="7">
        <v>5.1792828700000001E-2</v>
      </c>
      <c r="AG226" s="7">
        <v>5.1792828700000001E-2</v>
      </c>
      <c r="AH226" s="7">
        <v>1.5936255E-2</v>
      </c>
      <c r="AI226" s="7">
        <v>7.5697211200000003E-2</v>
      </c>
      <c r="AJ226" s="7">
        <v>9.1633466100000005E-2</v>
      </c>
      <c r="AK226" s="7">
        <v>0.32669322709999998</v>
      </c>
      <c r="AL226" s="7">
        <v>0.23505976100000001</v>
      </c>
      <c r="AM226" s="7">
        <v>0.25896414340000001</v>
      </c>
      <c r="AN226" s="7">
        <v>0.2071713147</v>
      </c>
      <c r="AO226" s="7">
        <v>0.27091633469999998</v>
      </c>
      <c r="AP226" s="7">
        <v>0.2828685259</v>
      </c>
      <c r="AQ226" s="7">
        <v>0</v>
      </c>
      <c r="AR226" s="7">
        <v>7.9681274999999999E-3</v>
      </c>
      <c r="AS226" s="7">
        <v>0</v>
      </c>
      <c r="AT226" s="7">
        <v>3.9840637000000002E-3</v>
      </c>
      <c r="AU226" s="7">
        <v>3.9840637000000002E-3</v>
      </c>
      <c r="AV226" s="7">
        <v>7.9681274999999999E-3</v>
      </c>
      <c r="AW226" s="7">
        <v>0.62549800799999999</v>
      </c>
      <c r="AX226" s="7">
        <v>0.70119521910000004</v>
      </c>
      <c r="AY226" s="7">
        <v>0.68525896409999998</v>
      </c>
      <c r="AZ226" s="7">
        <v>0.76095617530000004</v>
      </c>
      <c r="BA226" s="7">
        <v>0.62549800799999999</v>
      </c>
      <c r="BB226" s="7">
        <v>0.57768924300000002</v>
      </c>
      <c r="BC226" s="7">
        <v>3.5697211155000002</v>
      </c>
      <c r="BD226" s="7">
        <v>3.6465863453999998</v>
      </c>
      <c r="BE226" s="7">
        <v>3.6254980080000001</v>
      </c>
      <c r="BF226" s="7">
        <v>3.7240000000000002</v>
      </c>
      <c r="BG226" s="7">
        <v>3.504</v>
      </c>
      <c r="BH226" s="7">
        <v>3.4096385541999998</v>
      </c>
      <c r="BI226" s="7">
        <v>3.9840637000000002E-3</v>
      </c>
      <c r="BJ226" s="7">
        <v>0</v>
      </c>
      <c r="BK226" s="7">
        <v>3.9840637000000002E-3</v>
      </c>
      <c r="BL226" s="7">
        <v>1.5936255E-2</v>
      </c>
      <c r="BM226" s="7">
        <v>3.9840637000000002E-3</v>
      </c>
      <c r="BN226" s="7">
        <v>1.5936255E-2</v>
      </c>
      <c r="BO226" s="7">
        <v>2.3904382500000002E-2</v>
      </c>
      <c r="BP226" s="7">
        <v>4.3824701200000003E-2</v>
      </c>
      <c r="BQ226" s="7">
        <v>4.7808764900000002E-2</v>
      </c>
      <c r="BR226" s="7">
        <v>3.187251E-2</v>
      </c>
      <c r="BS226" s="7">
        <v>2.3904382500000002E-2</v>
      </c>
      <c r="BT226" s="7">
        <v>2.78884462E-2</v>
      </c>
      <c r="BU226" s="7">
        <v>3.187251E-2</v>
      </c>
      <c r="BV226" s="7">
        <v>3.5856573699999998E-2</v>
      </c>
      <c r="BW226" s="7">
        <v>4.7808764900000002E-2</v>
      </c>
      <c r="BX226" s="7">
        <v>6.7729083699999998E-2</v>
      </c>
      <c r="BY226" s="7">
        <v>6.7729083699999998E-2</v>
      </c>
      <c r="BZ226" s="7">
        <v>4.3824701200000003E-2</v>
      </c>
      <c r="CA226" s="7">
        <v>3.7569721116000001</v>
      </c>
      <c r="CB226" s="7">
        <v>3.7450199202999999</v>
      </c>
      <c r="CC226" s="7">
        <v>3.7330677291000001</v>
      </c>
      <c r="CD226" s="7">
        <v>3.7011952191000002</v>
      </c>
      <c r="CE226" s="7">
        <v>3.7228915663</v>
      </c>
      <c r="CF226" s="7">
        <v>3.5991902834</v>
      </c>
      <c r="CG226" s="7">
        <v>3.56</v>
      </c>
      <c r="CH226" s="7">
        <v>3.548</v>
      </c>
      <c r="CI226" s="7">
        <v>3.5657370517999998</v>
      </c>
      <c r="CJ226" s="7">
        <v>0.16733067730000001</v>
      </c>
      <c r="CK226" s="7">
        <v>0.2071713147</v>
      </c>
      <c r="CL226" s="7">
        <v>0.1992031873</v>
      </c>
      <c r="CM226" s="7">
        <v>0.187250996</v>
      </c>
      <c r="CN226" s="7">
        <v>0.1912350598</v>
      </c>
      <c r="CO226" s="7">
        <v>0.25099601589999998</v>
      </c>
      <c r="CP226" s="7">
        <v>0.23107569720000001</v>
      </c>
      <c r="CQ226" s="7">
        <v>0.18326693229999999</v>
      </c>
      <c r="CR226" s="7">
        <v>0.20318725100000001</v>
      </c>
      <c r="CS226" s="7">
        <v>0</v>
      </c>
      <c r="CT226" s="7">
        <v>0</v>
      </c>
      <c r="CU226" s="7">
        <v>0</v>
      </c>
      <c r="CV226" s="7">
        <v>0</v>
      </c>
      <c r="CW226" s="7">
        <v>7.9681274999999999E-3</v>
      </c>
      <c r="CX226" s="7">
        <v>1.5936255E-2</v>
      </c>
      <c r="CY226" s="7">
        <v>3.9840637000000002E-3</v>
      </c>
      <c r="CZ226" s="7">
        <v>3.9840637000000002E-3</v>
      </c>
      <c r="DA226" s="7">
        <v>0</v>
      </c>
      <c r="DB226" s="7">
        <v>0.79681274899999999</v>
      </c>
      <c r="DC226" s="7">
        <v>0.76892430280000001</v>
      </c>
      <c r="DD226" s="7">
        <v>0.76892430280000001</v>
      </c>
      <c r="DE226" s="7">
        <v>0.76494023899999997</v>
      </c>
      <c r="DF226" s="7">
        <v>0.76095617530000004</v>
      </c>
      <c r="DG226" s="7">
        <v>0.66932270920000003</v>
      </c>
      <c r="DH226" s="7">
        <v>0.67330677289999996</v>
      </c>
      <c r="DI226" s="7">
        <v>0.70119521910000004</v>
      </c>
      <c r="DJ226" s="7">
        <v>0.70517928289999998</v>
      </c>
      <c r="DK226" s="7">
        <v>0.11155378489999999</v>
      </c>
      <c r="DL226" s="7">
        <v>7.9681274999999999E-3</v>
      </c>
      <c r="DM226" s="7">
        <v>0</v>
      </c>
      <c r="DN226" s="7">
        <v>1.9920318699999998E-2</v>
      </c>
      <c r="DO226" s="7">
        <v>3.9840637000000002E-3</v>
      </c>
      <c r="DP226" s="7">
        <v>3.9840637000000002E-3</v>
      </c>
      <c r="DQ226" s="7">
        <v>2.78884462E-2</v>
      </c>
      <c r="DR226" s="7">
        <v>1.5936255E-2</v>
      </c>
      <c r="DS226" s="7">
        <v>1.19521912E-2</v>
      </c>
      <c r="DT226" s="7">
        <v>0.16334661349999999</v>
      </c>
      <c r="DU226" s="7">
        <v>6.3745019900000005E-2</v>
      </c>
      <c r="DV226" s="7">
        <v>4.3824701200000003E-2</v>
      </c>
      <c r="DW226" s="7">
        <v>5.57768924E-2</v>
      </c>
      <c r="DX226" s="7">
        <v>4.3824701200000003E-2</v>
      </c>
      <c r="DY226" s="7">
        <v>9.1633466100000005E-2</v>
      </c>
      <c r="DZ226" s="7">
        <v>0.1195219124</v>
      </c>
      <c r="EA226" s="7">
        <v>7.5697211200000003E-2</v>
      </c>
      <c r="EB226" s="7">
        <v>8.7649402400000007E-2</v>
      </c>
      <c r="EC226" s="7">
        <v>0.18326693229999999</v>
      </c>
      <c r="ED226" s="7">
        <v>0.28685258959999999</v>
      </c>
      <c r="EE226" s="7">
        <v>0.28685258959999999</v>
      </c>
      <c r="EF226" s="7">
        <v>0.25099601589999998</v>
      </c>
      <c r="EG226" s="7">
        <v>0.22310756970000001</v>
      </c>
      <c r="EH226" s="7">
        <v>0.25896414340000001</v>
      </c>
      <c r="EI226" s="7">
        <v>0.25498007969999997</v>
      </c>
      <c r="EJ226" s="7">
        <v>0.27888446220000002</v>
      </c>
      <c r="EK226" s="7">
        <v>0.29482071710000002</v>
      </c>
      <c r="EL226" s="7">
        <v>0.5258964143</v>
      </c>
      <c r="EM226" s="7">
        <v>0.62151394419999995</v>
      </c>
      <c r="EN226" s="7">
        <v>0.65338645419999997</v>
      </c>
      <c r="EO226" s="7">
        <v>0.65737051790000001</v>
      </c>
      <c r="EP226" s="7">
        <v>0.71314741039999996</v>
      </c>
      <c r="EQ226" s="7">
        <v>0.61354581669999997</v>
      </c>
      <c r="ER226" s="7">
        <v>0.57370517929999998</v>
      </c>
      <c r="ES226" s="7">
        <v>0.60557768919999999</v>
      </c>
      <c r="ET226" s="7">
        <v>0.57768924300000002</v>
      </c>
      <c r="EU226" s="7">
        <v>1.5936255E-2</v>
      </c>
      <c r="EV226" s="7">
        <v>1.9920318699999998E-2</v>
      </c>
      <c r="EW226" s="7">
        <v>1.5936255E-2</v>
      </c>
      <c r="EX226" s="7">
        <v>1.5936255E-2</v>
      </c>
      <c r="EY226" s="7">
        <v>1.5936255E-2</v>
      </c>
      <c r="EZ226" s="7">
        <v>3.187251E-2</v>
      </c>
      <c r="FA226" s="7">
        <v>2.3904382500000002E-2</v>
      </c>
      <c r="FB226" s="7">
        <v>2.3904382500000002E-2</v>
      </c>
      <c r="FC226" s="7">
        <v>2.78884462E-2</v>
      </c>
      <c r="FD226" s="7">
        <v>3.1417004048999999</v>
      </c>
      <c r="FE226" s="7">
        <v>3.5528455284999998</v>
      </c>
      <c r="FF226" s="7">
        <v>3.6194331983999999</v>
      </c>
      <c r="FG226" s="7">
        <v>3.5708502024</v>
      </c>
      <c r="FH226" s="7">
        <v>3.6720647773000001</v>
      </c>
      <c r="FI226" s="7">
        <v>3.5308641975000001</v>
      </c>
      <c r="FJ226" s="7">
        <v>3.4081632652999998</v>
      </c>
      <c r="FK226" s="7">
        <v>3.5102040816</v>
      </c>
      <c r="FL226" s="7">
        <v>3.4795081966999999</v>
      </c>
      <c r="FM226" s="7">
        <v>1.19521912E-2</v>
      </c>
      <c r="FN226" s="7">
        <v>1.19521912E-2</v>
      </c>
      <c r="FO226" s="7">
        <v>7.9681274999999999E-3</v>
      </c>
      <c r="FP226" s="7">
        <v>1.9920318699999998E-2</v>
      </c>
      <c r="FQ226" s="7">
        <v>6.3745019900000005E-2</v>
      </c>
      <c r="FR226" s="7">
        <v>4.3824701200000003E-2</v>
      </c>
      <c r="FS226" s="7">
        <v>5.97609562E-2</v>
      </c>
      <c r="FT226" s="7">
        <v>0.11553784860000001</v>
      </c>
      <c r="FU226" s="7">
        <v>0.1593625498</v>
      </c>
      <c r="FV226" s="7">
        <v>0.43824701199999999</v>
      </c>
      <c r="FW226" s="7">
        <v>6.7729083699999998E-2</v>
      </c>
      <c r="FX226" s="7">
        <v>0.47808764939999998</v>
      </c>
      <c r="FY226" s="7">
        <v>0.4701195219</v>
      </c>
      <c r="FZ226" s="7">
        <v>0.23505976100000001</v>
      </c>
      <c r="GA226" s="7">
        <v>0.25498007969999997</v>
      </c>
      <c r="GB226" s="7">
        <v>0.27490039840000002</v>
      </c>
      <c r="GC226" s="7">
        <v>0.31474103590000002</v>
      </c>
      <c r="GD226" s="7">
        <v>6.3745019900000005E-2</v>
      </c>
      <c r="GE226" s="7">
        <v>6.7729083699999998E-2</v>
      </c>
      <c r="GF226" s="7">
        <v>0.21115537849999999</v>
      </c>
      <c r="GG226" s="7">
        <v>0.11553784860000001</v>
      </c>
      <c r="GH226" s="7">
        <v>0.11553784860000001</v>
      </c>
      <c r="GI226" s="7">
        <v>0.2071713147</v>
      </c>
      <c r="GJ226" s="7">
        <v>8.7649402400000007E-2</v>
      </c>
      <c r="GK226" s="7">
        <v>7.1713147399999996E-2</v>
      </c>
      <c r="GL226" s="7">
        <v>3.187251E-2</v>
      </c>
      <c r="GM226" s="7">
        <v>7.9681274999999999E-3</v>
      </c>
      <c r="GN226" s="7">
        <v>2.3904382500000002E-2</v>
      </c>
      <c r="GO226" s="7">
        <v>7.9681274999999999E-3</v>
      </c>
      <c r="GP226" s="7">
        <v>7.9681274999999999E-3</v>
      </c>
      <c r="GQ226" s="7">
        <v>4.7808764900000002E-2</v>
      </c>
      <c r="GR226" s="7">
        <v>1.5936255E-2</v>
      </c>
      <c r="GS226" s="7">
        <v>0.2151394422</v>
      </c>
      <c r="GT226" s="7">
        <v>0.219123506</v>
      </c>
      <c r="GU226" s="7">
        <v>0.2071713147</v>
      </c>
      <c r="GV226" s="7">
        <v>0.23904382469999999</v>
      </c>
      <c r="GW226" s="7">
        <v>0.30677290839999999</v>
      </c>
      <c r="GX226" s="7">
        <v>0.2430278884</v>
      </c>
      <c r="GY226" s="7">
        <v>0.65338645419999997</v>
      </c>
      <c r="GZ226" s="7">
        <v>0.64143426290000005</v>
      </c>
      <c r="HA226" s="7">
        <v>0.63346613549999997</v>
      </c>
      <c r="HB226" s="7">
        <v>0.62948207170000003</v>
      </c>
      <c r="HC226" s="7">
        <v>0.53784860560000003</v>
      </c>
      <c r="HD226" s="7">
        <v>0.65737051790000001</v>
      </c>
      <c r="HE226" s="7">
        <v>6.7729083699999998E-2</v>
      </c>
      <c r="HF226" s="7">
        <v>6.7729083699999998E-2</v>
      </c>
      <c r="HG226" s="7">
        <v>9.5617529899999998E-2</v>
      </c>
      <c r="HH226" s="7">
        <v>7.5697211200000003E-2</v>
      </c>
      <c r="HI226" s="7">
        <v>6.3745019900000005E-2</v>
      </c>
      <c r="HJ226" s="7">
        <v>3.5856573699999998E-2</v>
      </c>
      <c r="HK226" s="7">
        <v>3.9840637499999998E-2</v>
      </c>
      <c r="HL226" s="7">
        <v>3.187251E-2</v>
      </c>
      <c r="HM226" s="7">
        <v>3.5856573699999998E-2</v>
      </c>
      <c r="HN226" s="7">
        <v>3.5856573699999998E-2</v>
      </c>
      <c r="HO226" s="7">
        <v>3.187251E-2</v>
      </c>
      <c r="HP226" s="7">
        <v>3.5856573699999998E-2</v>
      </c>
      <c r="HQ226" s="7">
        <v>1.5936255E-2</v>
      </c>
      <c r="HR226" s="7">
        <v>1.5936255E-2</v>
      </c>
      <c r="HS226" s="7">
        <v>1.9920318699999998E-2</v>
      </c>
      <c r="HT226" s="7">
        <v>1.19521912E-2</v>
      </c>
      <c r="HU226" s="7">
        <v>1.19521912E-2</v>
      </c>
      <c r="HV226" s="7">
        <v>1.19521912E-2</v>
      </c>
      <c r="HW226" s="7">
        <v>2.3904382500000002E-2</v>
      </c>
      <c r="HX226" s="7">
        <v>3.9840637000000002E-3</v>
      </c>
      <c r="HY226" s="7">
        <v>2.3904382500000002E-2</v>
      </c>
      <c r="HZ226" s="7">
        <v>2.78884462E-2</v>
      </c>
      <c r="IA226" s="7">
        <v>9.1633466100000005E-2</v>
      </c>
      <c r="IB226" s="7">
        <v>5.97609562E-2</v>
      </c>
      <c r="IC226" s="7">
        <v>5.57768924E-2</v>
      </c>
      <c r="ID226" s="7">
        <v>8.7649402400000007E-2</v>
      </c>
      <c r="IE226" s="7">
        <v>0.31474103590000002</v>
      </c>
      <c r="IF226" s="7">
        <v>0.27091633469999998</v>
      </c>
      <c r="IG226" s="7">
        <v>0.27091633469999998</v>
      </c>
      <c r="IH226" s="7">
        <v>0.29880478090000001</v>
      </c>
      <c r="II226" s="7">
        <v>0.54581673310000001</v>
      </c>
      <c r="IJ226" s="7">
        <v>0.64143426290000005</v>
      </c>
      <c r="IK226" s="7">
        <v>0.62549800799999999</v>
      </c>
      <c r="IL226" s="7">
        <v>0.56175298799999995</v>
      </c>
      <c r="IM226" s="7">
        <v>2.3904382500000002E-2</v>
      </c>
      <c r="IN226" s="7">
        <v>2.3904382500000002E-2</v>
      </c>
      <c r="IO226" s="7">
        <v>2.3904382500000002E-2</v>
      </c>
      <c r="IP226" s="7">
        <v>2.3904382500000002E-2</v>
      </c>
      <c r="IQ226" s="7">
        <v>3.4163265306000001</v>
      </c>
      <c r="IR226" s="7">
        <v>3.587755102</v>
      </c>
      <c r="IS226" s="7">
        <v>3.5346938776000001</v>
      </c>
      <c r="IT226" s="7">
        <v>3.4285714286000002</v>
      </c>
      <c r="IU226" s="7" t="s">
        <v>1167</v>
      </c>
      <c r="IV226" s="7" t="s">
        <v>1018</v>
      </c>
      <c r="IW226" s="7">
        <v>251</v>
      </c>
      <c r="IX226" s="7">
        <v>388</v>
      </c>
      <c r="IY226" s="7">
        <v>409</v>
      </c>
    </row>
    <row r="227" spans="1:259" x14ac:dyDescent="0.25">
      <c r="A227" s="7">
        <v>609806</v>
      </c>
      <c r="B227" s="7" t="s">
        <v>116</v>
      </c>
      <c r="D227" s="7" t="s">
        <v>117</v>
      </c>
      <c r="E227" s="7" t="s">
        <v>53</v>
      </c>
      <c r="M227" s="7" t="s">
        <v>46</v>
      </c>
      <c r="N227" s="7">
        <v>16.917922948000001</v>
      </c>
      <c r="O227" s="7">
        <v>58</v>
      </c>
      <c r="P227" s="7">
        <v>58</v>
      </c>
      <c r="Q227" s="7">
        <v>1</v>
      </c>
      <c r="R227" s="7">
        <v>52</v>
      </c>
      <c r="S227" s="7">
        <v>0</v>
      </c>
      <c r="T227" s="7">
        <v>0</v>
      </c>
      <c r="U227" s="7">
        <v>0</v>
      </c>
      <c r="V227" s="7">
        <v>0</v>
      </c>
      <c r="W227" s="7">
        <v>2</v>
      </c>
      <c r="X227" s="7">
        <v>2</v>
      </c>
      <c r="Y227" s="7">
        <v>0</v>
      </c>
      <c r="Z227" s="7">
        <v>3.4482758600000003E-2</v>
      </c>
      <c r="AA227" s="7">
        <v>0</v>
      </c>
      <c r="AB227" s="7">
        <v>3.4482758600000003E-2</v>
      </c>
      <c r="AC227" s="7">
        <v>3.4482758600000003E-2</v>
      </c>
      <c r="AD227" s="7">
        <v>8.6206896599999999E-2</v>
      </c>
      <c r="AE227" s="7">
        <v>8.6206896599999999E-2</v>
      </c>
      <c r="AF227" s="7">
        <v>6.8965517200000007E-2</v>
      </c>
      <c r="AG227" s="7">
        <v>0.1034482759</v>
      </c>
      <c r="AH227" s="7">
        <v>8.6206896599999999E-2</v>
      </c>
      <c r="AI227" s="7">
        <v>8.6206896599999999E-2</v>
      </c>
      <c r="AJ227" s="7">
        <v>0.1206896552</v>
      </c>
      <c r="AK227" s="7">
        <v>0.34482758619999998</v>
      </c>
      <c r="AL227" s="7">
        <v>0.25862068970000002</v>
      </c>
      <c r="AM227" s="7">
        <v>0.32758620690000001</v>
      </c>
      <c r="AN227" s="7">
        <v>0.20689655169999999</v>
      </c>
      <c r="AO227" s="7">
        <v>0.31034482759999998</v>
      </c>
      <c r="AP227" s="7">
        <v>0.31034482759999998</v>
      </c>
      <c r="AQ227" s="7">
        <v>1.7241379300000002E-2</v>
      </c>
      <c r="AR227" s="7">
        <v>1.7241379300000002E-2</v>
      </c>
      <c r="AS227" s="7">
        <v>0</v>
      </c>
      <c r="AT227" s="7">
        <v>0</v>
      </c>
      <c r="AU227" s="7">
        <v>0</v>
      </c>
      <c r="AV227" s="7">
        <v>1.7241379300000002E-2</v>
      </c>
      <c r="AW227" s="7">
        <v>0.55172413789999997</v>
      </c>
      <c r="AX227" s="7">
        <v>0.62068965519999997</v>
      </c>
      <c r="AY227" s="7">
        <v>0.56896551719999999</v>
      </c>
      <c r="AZ227" s="7">
        <v>0.67241379310000005</v>
      </c>
      <c r="BA227" s="7">
        <v>0.56896551719999999</v>
      </c>
      <c r="BB227" s="7">
        <v>0.4655172414</v>
      </c>
      <c r="BC227" s="7">
        <v>3.4736842105000001</v>
      </c>
      <c r="BD227" s="7">
        <v>3.4912280702</v>
      </c>
      <c r="BE227" s="7">
        <v>3.4655172414000002</v>
      </c>
      <c r="BF227" s="7">
        <v>3.5172413793000001</v>
      </c>
      <c r="BG227" s="7">
        <v>3.4137931034000002</v>
      </c>
      <c r="BH227" s="7">
        <v>3.1754385964999998</v>
      </c>
      <c r="BI227" s="7">
        <v>1.7241379300000002E-2</v>
      </c>
      <c r="BJ227" s="7">
        <v>0</v>
      </c>
      <c r="BK227" s="7">
        <v>0</v>
      </c>
      <c r="BL227" s="7">
        <v>1.7241379300000002E-2</v>
      </c>
      <c r="BM227" s="7">
        <v>0</v>
      </c>
      <c r="BN227" s="7">
        <v>1.7241379300000002E-2</v>
      </c>
      <c r="BO227" s="7">
        <v>0</v>
      </c>
      <c r="BP227" s="7">
        <v>1.7241379300000002E-2</v>
      </c>
      <c r="BQ227" s="7">
        <v>0</v>
      </c>
      <c r="BR227" s="7">
        <v>3.4482758600000003E-2</v>
      </c>
      <c r="BS227" s="7">
        <v>1.7241379300000002E-2</v>
      </c>
      <c r="BT227" s="7">
        <v>3.4482758600000003E-2</v>
      </c>
      <c r="BU227" s="7">
        <v>3.4482758600000003E-2</v>
      </c>
      <c r="BV227" s="7">
        <v>3.4482758600000003E-2</v>
      </c>
      <c r="BW227" s="7">
        <v>0.1034482759</v>
      </c>
      <c r="BX227" s="7">
        <v>8.6206896599999999E-2</v>
      </c>
      <c r="BY227" s="7">
        <v>0.1206896552</v>
      </c>
      <c r="BZ227" s="7">
        <v>0.1034482759</v>
      </c>
      <c r="CA227" s="7">
        <v>3.7413793103000001</v>
      </c>
      <c r="CB227" s="7">
        <v>3.7894736841999999</v>
      </c>
      <c r="CC227" s="7">
        <v>3.7017543860000002</v>
      </c>
      <c r="CD227" s="7">
        <v>3.7192982456000001</v>
      </c>
      <c r="CE227" s="7">
        <v>3.775862069</v>
      </c>
      <c r="CF227" s="7">
        <v>3.5172413793000001</v>
      </c>
      <c r="CG227" s="7">
        <v>3.6206896552000001</v>
      </c>
      <c r="CH227" s="7">
        <v>3.4827586206999999</v>
      </c>
      <c r="CI227" s="7">
        <v>3.5862068965999998</v>
      </c>
      <c r="CJ227" s="7">
        <v>0.13793103449999999</v>
      </c>
      <c r="CK227" s="7">
        <v>0.17241379309999999</v>
      </c>
      <c r="CL227" s="7">
        <v>0.22413793100000001</v>
      </c>
      <c r="CM227" s="7">
        <v>0.15517241379999999</v>
      </c>
      <c r="CN227" s="7">
        <v>0.15517241379999999</v>
      </c>
      <c r="CO227" s="7">
        <v>0.22413793100000001</v>
      </c>
      <c r="CP227" s="7">
        <v>0.20689655169999999</v>
      </c>
      <c r="CQ227" s="7">
        <v>0.22413793100000001</v>
      </c>
      <c r="CR227" s="7">
        <v>0.20689655169999999</v>
      </c>
      <c r="CS227" s="7">
        <v>0</v>
      </c>
      <c r="CT227" s="7">
        <v>1.7241379300000002E-2</v>
      </c>
      <c r="CU227" s="7">
        <v>1.7241379300000002E-2</v>
      </c>
      <c r="CV227" s="7">
        <v>1.7241379300000002E-2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0.81034482760000004</v>
      </c>
      <c r="DC227" s="7">
        <v>0.79310344830000001</v>
      </c>
      <c r="DD227" s="7">
        <v>0.72413793100000001</v>
      </c>
      <c r="DE227" s="7">
        <v>0.77586206899999999</v>
      </c>
      <c r="DF227" s="7">
        <v>0.81034482760000004</v>
      </c>
      <c r="DG227" s="7">
        <v>0.65517241380000002</v>
      </c>
      <c r="DH227" s="7">
        <v>0.70689655169999999</v>
      </c>
      <c r="DI227" s="7">
        <v>0.63793103449999999</v>
      </c>
      <c r="DJ227" s="7">
        <v>0.68965517239999996</v>
      </c>
      <c r="DK227" s="7">
        <v>5.1724137900000001E-2</v>
      </c>
      <c r="DL227" s="7">
        <v>1.7241379300000002E-2</v>
      </c>
      <c r="DM227" s="7">
        <v>3.4482758600000003E-2</v>
      </c>
      <c r="DN227" s="7">
        <v>5.1724137900000001E-2</v>
      </c>
      <c r="DO227" s="7">
        <v>1.7241379300000002E-2</v>
      </c>
      <c r="DP227" s="7">
        <v>5.1724137900000001E-2</v>
      </c>
      <c r="DQ227" s="7">
        <v>5.1724137900000001E-2</v>
      </c>
      <c r="DR227" s="7">
        <v>3.4482758600000003E-2</v>
      </c>
      <c r="DS227" s="7">
        <v>8.6206896599999999E-2</v>
      </c>
      <c r="DT227" s="7">
        <v>0.36206896550000001</v>
      </c>
      <c r="DU227" s="7">
        <v>0.25862068970000002</v>
      </c>
      <c r="DV227" s="7">
        <v>0.17241379309999999</v>
      </c>
      <c r="DW227" s="7">
        <v>0.13793103449999999</v>
      </c>
      <c r="DX227" s="7">
        <v>0.15517241379999999</v>
      </c>
      <c r="DY227" s="7">
        <v>0.15517241379999999</v>
      </c>
      <c r="DZ227" s="7">
        <v>0.1206896552</v>
      </c>
      <c r="EA227" s="7">
        <v>0.1206896552</v>
      </c>
      <c r="EB227" s="7">
        <v>0.31034482759999998</v>
      </c>
      <c r="EC227" s="7">
        <v>0.22413793100000001</v>
      </c>
      <c r="ED227" s="7">
        <v>0.24137931030000001</v>
      </c>
      <c r="EE227" s="7">
        <v>0.34482758619999998</v>
      </c>
      <c r="EF227" s="7">
        <v>0.27586206899999999</v>
      </c>
      <c r="EG227" s="7">
        <v>0.24137931030000001</v>
      </c>
      <c r="EH227" s="7">
        <v>0.22413793100000001</v>
      </c>
      <c r="EI227" s="7">
        <v>0.29310344830000001</v>
      </c>
      <c r="EJ227" s="7">
        <v>0.25862068970000002</v>
      </c>
      <c r="EK227" s="7">
        <v>0.22413793100000001</v>
      </c>
      <c r="EL227" s="7">
        <v>0.36206896550000001</v>
      </c>
      <c r="EM227" s="7">
        <v>0.48275862069999997</v>
      </c>
      <c r="EN227" s="7">
        <v>0.44827586209999998</v>
      </c>
      <c r="EO227" s="7">
        <v>0.53448275860000005</v>
      </c>
      <c r="EP227" s="7">
        <v>0.58620689660000003</v>
      </c>
      <c r="EQ227" s="7">
        <v>0.55172413789999997</v>
      </c>
      <c r="ER227" s="7">
        <v>0.51724137930000003</v>
      </c>
      <c r="ES227" s="7">
        <v>0.58620689660000003</v>
      </c>
      <c r="ET227" s="7">
        <v>0.37931034479999998</v>
      </c>
      <c r="EU227" s="7">
        <v>0</v>
      </c>
      <c r="EV227" s="7">
        <v>0</v>
      </c>
      <c r="EW227" s="7">
        <v>0</v>
      </c>
      <c r="EX227" s="7">
        <v>0</v>
      </c>
      <c r="EY227" s="7">
        <v>0</v>
      </c>
      <c r="EZ227" s="7">
        <v>1.7241379300000002E-2</v>
      </c>
      <c r="FA227" s="7">
        <v>1.7241379300000002E-2</v>
      </c>
      <c r="FB227" s="7">
        <v>0</v>
      </c>
      <c r="FC227" s="7">
        <v>0</v>
      </c>
      <c r="FD227" s="7">
        <v>2.8965517241000001</v>
      </c>
      <c r="FE227" s="7">
        <v>3.1896551724000002</v>
      </c>
      <c r="FF227" s="7">
        <v>3.2068965516999999</v>
      </c>
      <c r="FG227" s="7">
        <v>3.2931034483000001</v>
      </c>
      <c r="FH227" s="7">
        <v>3.3965517241000001</v>
      </c>
      <c r="FI227" s="7">
        <v>3.2982456139999998</v>
      </c>
      <c r="FJ227" s="7">
        <v>3.2982456139999998</v>
      </c>
      <c r="FK227" s="7">
        <v>3.3965517241000001</v>
      </c>
      <c r="FL227" s="7">
        <v>2.8965517241000001</v>
      </c>
      <c r="FM227" s="7">
        <v>5.1724137900000001E-2</v>
      </c>
      <c r="FN227" s="7">
        <v>3.4482758600000003E-2</v>
      </c>
      <c r="FO227" s="7">
        <v>5.1724137900000001E-2</v>
      </c>
      <c r="FP227" s="7">
        <v>3.4482758600000003E-2</v>
      </c>
      <c r="FQ227" s="7">
        <v>0.1034482759</v>
      </c>
      <c r="FR227" s="7">
        <v>6.8965517200000007E-2</v>
      </c>
      <c r="FS227" s="7">
        <v>0.17241379309999999</v>
      </c>
      <c r="FT227" s="7">
        <v>0.13793103449999999</v>
      </c>
      <c r="FU227" s="7">
        <v>0.1034482759</v>
      </c>
      <c r="FV227" s="7">
        <v>0.24137931030000001</v>
      </c>
      <c r="FW227" s="7">
        <v>0</v>
      </c>
      <c r="FX227" s="7">
        <v>0.55172413789999997</v>
      </c>
      <c r="FY227" s="7">
        <v>0.65517241380000002</v>
      </c>
      <c r="FZ227" s="7">
        <v>0.20689655169999999</v>
      </c>
      <c r="GA227" s="7">
        <v>0.1206896552</v>
      </c>
      <c r="GB227" s="7">
        <v>0.1034482759</v>
      </c>
      <c r="GC227" s="7">
        <v>0.29310344830000001</v>
      </c>
      <c r="GD227" s="7">
        <v>0.1034482759</v>
      </c>
      <c r="GE227" s="7">
        <v>5.1724137900000001E-2</v>
      </c>
      <c r="GF227" s="7">
        <v>0.18965517239999999</v>
      </c>
      <c r="GG227" s="7">
        <v>0.17241379309999999</v>
      </c>
      <c r="GH227" s="7">
        <v>0.17241379309999999</v>
      </c>
      <c r="GI227" s="7">
        <v>0.25862068970000002</v>
      </c>
      <c r="GJ227" s="7">
        <v>5.1724137900000001E-2</v>
      </c>
      <c r="GK227" s="7">
        <v>1.7241379300000002E-2</v>
      </c>
      <c r="GL227" s="7">
        <v>5.1724137900000001E-2</v>
      </c>
      <c r="GM227" s="7">
        <v>0</v>
      </c>
      <c r="GN227" s="7">
        <v>1.7241379300000002E-2</v>
      </c>
      <c r="GO227" s="7">
        <v>6.8965517200000007E-2</v>
      </c>
      <c r="GP227" s="7">
        <v>3.4482758600000003E-2</v>
      </c>
      <c r="GQ227" s="7">
        <v>0.1206896552</v>
      </c>
      <c r="GR227" s="7">
        <v>1.7241379300000002E-2</v>
      </c>
      <c r="GS227" s="7">
        <v>0.18965517239999999</v>
      </c>
      <c r="GT227" s="7">
        <v>0.22413793100000001</v>
      </c>
      <c r="GU227" s="7">
        <v>0.20689655169999999</v>
      </c>
      <c r="GV227" s="7">
        <v>0.24137931030000001</v>
      </c>
      <c r="GW227" s="7">
        <v>0.25862068970000002</v>
      </c>
      <c r="GX227" s="7">
        <v>0.31034482759999998</v>
      </c>
      <c r="GY227" s="7">
        <v>0.72413793100000001</v>
      </c>
      <c r="GZ227" s="7">
        <v>0.56896551719999999</v>
      </c>
      <c r="HA227" s="7">
        <v>0.48275862069999997</v>
      </c>
      <c r="HB227" s="7">
        <v>0.53448275860000005</v>
      </c>
      <c r="HC227" s="7">
        <v>0.5</v>
      </c>
      <c r="HD227" s="7">
        <v>0.60344827590000005</v>
      </c>
      <c r="HE227" s="7">
        <v>3.4482758600000003E-2</v>
      </c>
      <c r="HF227" s="7">
        <v>0.1034482759</v>
      </c>
      <c r="HG227" s="7">
        <v>0.18965517239999999</v>
      </c>
      <c r="HH227" s="7">
        <v>8.6206896599999999E-2</v>
      </c>
      <c r="HI227" s="7">
        <v>6.8965517200000007E-2</v>
      </c>
      <c r="HJ227" s="7">
        <v>3.4482758600000003E-2</v>
      </c>
      <c r="HK227" s="7">
        <v>5.1724137900000001E-2</v>
      </c>
      <c r="HL227" s="7">
        <v>5.1724137900000001E-2</v>
      </c>
      <c r="HM227" s="7">
        <v>5.1724137900000001E-2</v>
      </c>
      <c r="HN227" s="7">
        <v>6.8965517200000007E-2</v>
      </c>
      <c r="HO227" s="7">
        <v>5.1724137900000001E-2</v>
      </c>
      <c r="HP227" s="7">
        <v>3.4482758600000003E-2</v>
      </c>
      <c r="HQ227" s="7">
        <v>0</v>
      </c>
      <c r="HR227" s="7">
        <v>3.4482758600000003E-2</v>
      </c>
      <c r="HS227" s="7">
        <v>0</v>
      </c>
      <c r="HT227" s="7">
        <v>3.4482758600000003E-2</v>
      </c>
      <c r="HU227" s="7">
        <v>0</v>
      </c>
      <c r="HV227" s="7">
        <v>0</v>
      </c>
      <c r="HW227" s="7">
        <v>8.6206896599999999E-2</v>
      </c>
      <c r="HX227" s="7">
        <v>1.7241379300000002E-2</v>
      </c>
      <c r="HY227" s="7">
        <v>1.7241379300000002E-2</v>
      </c>
      <c r="HZ227" s="7">
        <v>8.6206896599999999E-2</v>
      </c>
      <c r="IA227" s="7">
        <v>0.25862068970000002</v>
      </c>
      <c r="IB227" s="7">
        <v>8.6206896599999999E-2</v>
      </c>
      <c r="IC227" s="7">
        <v>0.15517241379999999</v>
      </c>
      <c r="ID227" s="7">
        <v>0.20689655169999999</v>
      </c>
      <c r="IE227" s="7">
        <v>0.29310344830000001</v>
      </c>
      <c r="IF227" s="7">
        <v>0.3965517241</v>
      </c>
      <c r="IG227" s="7">
        <v>0.31034482759999998</v>
      </c>
      <c r="IH227" s="7">
        <v>0.31034482759999998</v>
      </c>
      <c r="II227" s="7">
        <v>0.36206896550000001</v>
      </c>
      <c r="IJ227" s="7">
        <v>0.5</v>
      </c>
      <c r="IK227" s="7">
        <v>0.5</v>
      </c>
      <c r="IL227" s="7">
        <v>0.3965517241</v>
      </c>
      <c r="IM227" s="7">
        <v>0</v>
      </c>
      <c r="IN227" s="7">
        <v>0</v>
      </c>
      <c r="IO227" s="7">
        <v>1.7241379300000002E-2</v>
      </c>
      <c r="IP227" s="7">
        <v>0</v>
      </c>
      <c r="IQ227" s="7">
        <v>2.9310344827999999</v>
      </c>
      <c r="IR227" s="7">
        <v>3.3793103447999999</v>
      </c>
      <c r="IS227" s="7">
        <v>3.3157894737000002</v>
      </c>
      <c r="IT227" s="7">
        <v>3.0172413793000001</v>
      </c>
      <c r="IU227" s="7" t="s">
        <v>1168</v>
      </c>
      <c r="IW227" s="7">
        <v>58</v>
      </c>
      <c r="IX227" s="7">
        <v>101</v>
      </c>
      <c r="IY227" s="7">
        <v>597</v>
      </c>
    </row>
    <row r="228" spans="1:259" x14ac:dyDescent="0.25">
      <c r="A228" s="7">
        <v>609807</v>
      </c>
      <c r="B228" s="7" t="s">
        <v>312</v>
      </c>
      <c r="D228" s="7" t="s">
        <v>75</v>
      </c>
      <c r="E228" s="7" t="s">
        <v>53</v>
      </c>
      <c r="M228" s="7" t="s">
        <v>46</v>
      </c>
      <c r="N228" s="7">
        <v>26.181818182000001</v>
      </c>
      <c r="O228" s="7">
        <v>86</v>
      </c>
      <c r="P228" s="7">
        <v>86</v>
      </c>
      <c r="Q228" s="7">
        <v>0</v>
      </c>
      <c r="R228" s="7">
        <v>16</v>
      </c>
      <c r="S228" s="7">
        <v>0</v>
      </c>
      <c r="T228" s="7">
        <v>67</v>
      </c>
      <c r="U228" s="7">
        <v>0</v>
      </c>
      <c r="V228" s="7">
        <v>0</v>
      </c>
      <c r="W228" s="7">
        <v>1</v>
      </c>
      <c r="X228" s="7">
        <v>1</v>
      </c>
      <c r="Y228" s="7">
        <v>1.1627907E-2</v>
      </c>
      <c r="Z228" s="7">
        <v>1.1627907E-2</v>
      </c>
      <c r="AA228" s="7">
        <v>4.6511627899999998E-2</v>
      </c>
      <c r="AB228" s="7">
        <v>0</v>
      </c>
      <c r="AC228" s="7">
        <v>0</v>
      </c>
      <c r="AD228" s="7">
        <v>3.4883720899999998E-2</v>
      </c>
      <c r="AE228" s="7">
        <v>6.9767441900000005E-2</v>
      </c>
      <c r="AF228" s="7">
        <v>2.3255814E-2</v>
      </c>
      <c r="AG228" s="7">
        <v>4.6511627899999998E-2</v>
      </c>
      <c r="AH228" s="7">
        <v>1.1627907E-2</v>
      </c>
      <c r="AI228" s="7">
        <v>0.1046511628</v>
      </c>
      <c r="AJ228" s="7">
        <v>0.16279069769999999</v>
      </c>
      <c r="AK228" s="7">
        <v>0.37209302329999999</v>
      </c>
      <c r="AL228" s="7">
        <v>0.33720930230000001</v>
      </c>
      <c r="AM228" s="7">
        <v>0.44186046509999999</v>
      </c>
      <c r="AN228" s="7">
        <v>0.37209302329999999</v>
      </c>
      <c r="AO228" s="7">
        <v>0.40697674420000002</v>
      </c>
      <c r="AP228" s="7">
        <v>0.34883720930000001</v>
      </c>
      <c r="AQ228" s="7">
        <v>0</v>
      </c>
      <c r="AR228" s="7">
        <v>0</v>
      </c>
      <c r="AS228" s="7">
        <v>1.1627907E-2</v>
      </c>
      <c r="AT228" s="7">
        <v>0</v>
      </c>
      <c r="AU228" s="7">
        <v>0</v>
      </c>
      <c r="AV228" s="7">
        <v>1.1627907E-2</v>
      </c>
      <c r="AW228" s="7">
        <v>0.54651162789999996</v>
      </c>
      <c r="AX228" s="7">
        <v>0.62790697669999995</v>
      </c>
      <c r="AY228" s="7">
        <v>0.45348837209999998</v>
      </c>
      <c r="AZ228" s="7">
        <v>0.61627906980000002</v>
      </c>
      <c r="BA228" s="7">
        <v>0.48837209300000001</v>
      </c>
      <c r="BB228" s="7">
        <v>0.44186046509999999</v>
      </c>
      <c r="BC228" s="7">
        <v>3.4534883720999998</v>
      </c>
      <c r="BD228" s="7">
        <v>3.5813953488000001</v>
      </c>
      <c r="BE228" s="7">
        <v>3.3176470588</v>
      </c>
      <c r="BF228" s="7">
        <v>3.6046511628000002</v>
      </c>
      <c r="BG228" s="7">
        <v>3.3837209302</v>
      </c>
      <c r="BH228" s="7">
        <v>3.2117647058999998</v>
      </c>
      <c r="BI228" s="7">
        <v>0</v>
      </c>
      <c r="BJ228" s="7">
        <v>0</v>
      </c>
      <c r="BK228" s="7">
        <v>0</v>
      </c>
      <c r="BL228" s="7">
        <v>0</v>
      </c>
      <c r="BM228" s="7">
        <v>0</v>
      </c>
      <c r="BN228" s="7">
        <v>0</v>
      </c>
      <c r="BO228" s="7">
        <v>1.1627907E-2</v>
      </c>
      <c r="BP228" s="7">
        <v>6.9767441900000005E-2</v>
      </c>
      <c r="BQ228" s="7">
        <v>3.4883720899999998E-2</v>
      </c>
      <c r="BR228" s="7">
        <v>0</v>
      </c>
      <c r="BS228" s="7">
        <v>2.3255814E-2</v>
      </c>
      <c r="BT228" s="7">
        <v>2.3255814E-2</v>
      </c>
      <c r="BU228" s="7">
        <v>2.3255814E-2</v>
      </c>
      <c r="BV228" s="7">
        <v>0</v>
      </c>
      <c r="BW228" s="7">
        <v>3.4883720899999998E-2</v>
      </c>
      <c r="BX228" s="7">
        <v>8.1395348800000003E-2</v>
      </c>
      <c r="BY228" s="7">
        <v>5.8139534899999998E-2</v>
      </c>
      <c r="BZ228" s="7">
        <v>9.3023255799999996E-2</v>
      </c>
      <c r="CA228" s="7">
        <v>3.8139534884000001</v>
      </c>
      <c r="CB228" s="7">
        <v>3.7093023255999999</v>
      </c>
      <c r="CC228" s="7">
        <v>3.6785714286000002</v>
      </c>
      <c r="CD228" s="7">
        <v>3.7176470587999999</v>
      </c>
      <c r="CE228" s="7">
        <v>3.6941176471000001</v>
      </c>
      <c r="CF228" s="7">
        <v>3.5764705881999999</v>
      </c>
      <c r="CG228" s="7">
        <v>3.4705882353000002</v>
      </c>
      <c r="CH228" s="7">
        <v>3.3647058824</v>
      </c>
      <c r="CI228" s="7">
        <v>3.3837209302</v>
      </c>
      <c r="CJ228" s="7">
        <v>0.18604651159999999</v>
      </c>
      <c r="CK228" s="7">
        <v>0.2441860465</v>
      </c>
      <c r="CL228" s="7">
        <v>0.26744186050000002</v>
      </c>
      <c r="CM228" s="7">
        <v>0.23255813950000001</v>
      </c>
      <c r="CN228" s="7">
        <v>0.30232558139999999</v>
      </c>
      <c r="CO228" s="7">
        <v>0.34883720930000001</v>
      </c>
      <c r="CP228" s="7">
        <v>0.32558139530000002</v>
      </c>
      <c r="CQ228" s="7">
        <v>0.30232558139999999</v>
      </c>
      <c r="CR228" s="7">
        <v>0.32558139530000002</v>
      </c>
      <c r="CS228" s="7">
        <v>0</v>
      </c>
      <c r="CT228" s="7">
        <v>0</v>
      </c>
      <c r="CU228" s="7">
        <v>2.3255814E-2</v>
      </c>
      <c r="CV228" s="7">
        <v>1.1627907E-2</v>
      </c>
      <c r="CW228" s="7">
        <v>1.1627907E-2</v>
      </c>
      <c r="CX228" s="7">
        <v>1.1627907E-2</v>
      </c>
      <c r="CY228" s="7">
        <v>1.1627907E-2</v>
      </c>
      <c r="CZ228" s="7">
        <v>1.1627907E-2</v>
      </c>
      <c r="DA228" s="7">
        <v>0</v>
      </c>
      <c r="DB228" s="7">
        <v>0.81395348840000004</v>
      </c>
      <c r="DC228" s="7">
        <v>0.73255813950000004</v>
      </c>
      <c r="DD228" s="7">
        <v>0.68604651159999996</v>
      </c>
      <c r="DE228" s="7">
        <v>0.73255813950000004</v>
      </c>
      <c r="DF228" s="7">
        <v>0.68604651159999996</v>
      </c>
      <c r="DG228" s="7">
        <v>0.60465116279999997</v>
      </c>
      <c r="DH228" s="7">
        <v>0.56976744189999995</v>
      </c>
      <c r="DI228" s="7">
        <v>0.55813953490000001</v>
      </c>
      <c r="DJ228" s="7">
        <v>0.54651162789999996</v>
      </c>
      <c r="DK228" s="7">
        <v>8.1395348800000003E-2</v>
      </c>
      <c r="DL228" s="7">
        <v>1.1627907E-2</v>
      </c>
      <c r="DM228" s="7">
        <v>0</v>
      </c>
      <c r="DN228" s="7">
        <v>0</v>
      </c>
      <c r="DO228" s="7">
        <v>0</v>
      </c>
      <c r="DP228" s="7">
        <v>1.1627907E-2</v>
      </c>
      <c r="DQ228" s="7">
        <v>1.1627907E-2</v>
      </c>
      <c r="DR228" s="7">
        <v>1.1627907E-2</v>
      </c>
      <c r="DS228" s="7">
        <v>0</v>
      </c>
      <c r="DT228" s="7">
        <v>0.19767441860000001</v>
      </c>
      <c r="DU228" s="7">
        <v>5.8139534899999998E-2</v>
      </c>
      <c r="DV228" s="7">
        <v>2.3255814E-2</v>
      </c>
      <c r="DW228" s="7">
        <v>1.1627907E-2</v>
      </c>
      <c r="DX228" s="7">
        <v>0</v>
      </c>
      <c r="DY228" s="7">
        <v>3.4883720899999998E-2</v>
      </c>
      <c r="DZ228" s="7">
        <v>6.9767441900000005E-2</v>
      </c>
      <c r="EA228" s="7">
        <v>3.4883720899999998E-2</v>
      </c>
      <c r="EB228" s="7">
        <v>5.8139534899999998E-2</v>
      </c>
      <c r="EC228" s="7">
        <v>0.33720930230000001</v>
      </c>
      <c r="ED228" s="7">
        <v>0.34883720930000001</v>
      </c>
      <c r="EE228" s="7">
        <v>0.39534883720000003</v>
      </c>
      <c r="EF228" s="7">
        <v>0.39534883720000003</v>
      </c>
      <c r="EG228" s="7">
        <v>0.33720930230000001</v>
      </c>
      <c r="EH228" s="7">
        <v>0.40697674420000002</v>
      </c>
      <c r="EI228" s="7">
        <v>0.4302325581</v>
      </c>
      <c r="EJ228" s="7">
        <v>0.40697674420000002</v>
      </c>
      <c r="EK228" s="7">
        <v>0.44186046509999999</v>
      </c>
      <c r="EL228" s="7">
        <v>0.37209302329999999</v>
      </c>
      <c r="EM228" s="7">
        <v>0.58139534879999999</v>
      </c>
      <c r="EN228" s="7">
        <v>0.56976744189999995</v>
      </c>
      <c r="EO228" s="7">
        <v>0.58139534879999999</v>
      </c>
      <c r="EP228" s="7">
        <v>0.65116279070000005</v>
      </c>
      <c r="EQ228" s="7">
        <v>0.54651162789999996</v>
      </c>
      <c r="ER228" s="7">
        <v>0.47674418600000001</v>
      </c>
      <c r="ES228" s="7">
        <v>0.54651162789999996</v>
      </c>
      <c r="ET228" s="7">
        <v>0.5</v>
      </c>
      <c r="EU228" s="7">
        <v>1.1627907E-2</v>
      </c>
      <c r="EV228" s="7">
        <v>0</v>
      </c>
      <c r="EW228" s="7">
        <v>1.1627907E-2</v>
      </c>
      <c r="EX228" s="7">
        <v>1.1627907E-2</v>
      </c>
      <c r="EY228" s="7">
        <v>1.1627907E-2</v>
      </c>
      <c r="EZ228" s="7">
        <v>0</v>
      </c>
      <c r="FA228" s="7">
        <v>1.1627907E-2</v>
      </c>
      <c r="FB228" s="7">
        <v>0</v>
      </c>
      <c r="FC228" s="7">
        <v>0</v>
      </c>
      <c r="FD228" s="7">
        <v>3.0117647059000001</v>
      </c>
      <c r="FE228" s="7">
        <v>3.5</v>
      </c>
      <c r="FF228" s="7">
        <v>3.5529411765000001</v>
      </c>
      <c r="FG228" s="7">
        <v>3.5764705881999999</v>
      </c>
      <c r="FH228" s="7">
        <v>3.6588235294000002</v>
      </c>
      <c r="FI228" s="7">
        <v>3.4883720930000002</v>
      </c>
      <c r="FJ228" s="7">
        <v>3.3882352940999998</v>
      </c>
      <c r="FK228" s="7">
        <v>3.4883720930000002</v>
      </c>
      <c r="FL228" s="7">
        <v>3.4418604651</v>
      </c>
      <c r="FM228" s="7">
        <v>0</v>
      </c>
      <c r="FN228" s="7">
        <v>1.1627907E-2</v>
      </c>
      <c r="FO228" s="7">
        <v>0</v>
      </c>
      <c r="FP228" s="7">
        <v>1.1627907E-2</v>
      </c>
      <c r="FQ228" s="7">
        <v>4.6511627899999998E-2</v>
      </c>
      <c r="FR228" s="7">
        <v>3.4883720899999998E-2</v>
      </c>
      <c r="FS228" s="7">
        <v>6.9767441900000005E-2</v>
      </c>
      <c r="FT228" s="7">
        <v>0.1395348837</v>
      </c>
      <c r="FU228" s="7">
        <v>0.31395348839999998</v>
      </c>
      <c r="FV228" s="7">
        <v>0.32558139530000002</v>
      </c>
      <c r="FW228" s="7">
        <v>4.6511627899999998E-2</v>
      </c>
      <c r="FX228" s="7">
        <v>0.44186046509999999</v>
      </c>
      <c r="FY228" s="7">
        <v>0.48837209300000001</v>
      </c>
      <c r="FZ228" s="7">
        <v>0.2209302326</v>
      </c>
      <c r="GA228" s="7">
        <v>0.18604651159999999</v>
      </c>
      <c r="GB228" s="7">
        <v>0.1046511628</v>
      </c>
      <c r="GC228" s="7">
        <v>0.19767441860000001</v>
      </c>
      <c r="GD228" s="7">
        <v>0.1162790698</v>
      </c>
      <c r="GE228" s="7">
        <v>4.6511627899999998E-2</v>
      </c>
      <c r="GF228" s="7">
        <v>0.23255813950000001</v>
      </c>
      <c r="GG228" s="7">
        <v>0.12790697670000001</v>
      </c>
      <c r="GH228" s="7">
        <v>0.1046511628</v>
      </c>
      <c r="GI228" s="7">
        <v>0.18604651159999999</v>
      </c>
      <c r="GJ228" s="7">
        <v>0.12790697670000001</v>
      </c>
      <c r="GK228" s="7">
        <v>0.25581395350000002</v>
      </c>
      <c r="GL228" s="7">
        <v>0.16279069769999999</v>
      </c>
      <c r="GM228" s="7">
        <v>1.1627907E-2</v>
      </c>
      <c r="GN228" s="7">
        <v>2.3255814E-2</v>
      </c>
      <c r="GO228" s="7">
        <v>4.6511627899999998E-2</v>
      </c>
      <c r="GP228" s="7">
        <v>1.1627907E-2</v>
      </c>
      <c r="GQ228" s="7">
        <v>0.1162790698</v>
      </c>
      <c r="GR228" s="7">
        <v>1.1627907E-2</v>
      </c>
      <c r="GS228" s="7">
        <v>0.37209302329999999</v>
      </c>
      <c r="GT228" s="7">
        <v>0.38372093019999998</v>
      </c>
      <c r="GU228" s="7">
        <v>0.30232558139999999</v>
      </c>
      <c r="GV228" s="7">
        <v>0.34883720930000001</v>
      </c>
      <c r="GW228" s="7">
        <v>0.48837209300000001</v>
      </c>
      <c r="GX228" s="7">
        <v>0.39534883720000003</v>
      </c>
      <c r="GY228" s="7">
        <v>0.51162790700000005</v>
      </c>
      <c r="GZ228" s="7">
        <v>0.5</v>
      </c>
      <c r="HA228" s="7">
        <v>0.5</v>
      </c>
      <c r="HB228" s="7">
        <v>0.56976744189999995</v>
      </c>
      <c r="HC228" s="7">
        <v>0.2790697674</v>
      </c>
      <c r="HD228" s="7">
        <v>0.5</v>
      </c>
      <c r="HE228" s="7">
        <v>3.4883720899999998E-2</v>
      </c>
      <c r="HF228" s="7">
        <v>4.6511627899999998E-2</v>
      </c>
      <c r="HG228" s="7">
        <v>6.9767441900000005E-2</v>
      </c>
      <c r="HH228" s="7">
        <v>2.3255814E-2</v>
      </c>
      <c r="HI228" s="7">
        <v>5.8139534899999998E-2</v>
      </c>
      <c r="HJ228" s="7">
        <v>3.4883720899999998E-2</v>
      </c>
      <c r="HK228" s="7">
        <v>5.8139534899999998E-2</v>
      </c>
      <c r="HL228" s="7">
        <v>3.4883720899999998E-2</v>
      </c>
      <c r="HM228" s="7">
        <v>4.6511627899999998E-2</v>
      </c>
      <c r="HN228" s="7">
        <v>3.4883720899999998E-2</v>
      </c>
      <c r="HO228" s="7">
        <v>3.4883720899999998E-2</v>
      </c>
      <c r="HP228" s="7">
        <v>4.6511627899999998E-2</v>
      </c>
      <c r="HQ228" s="7">
        <v>1.1627907E-2</v>
      </c>
      <c r="HR228" s="7">
        <v>1.1627907E-2</v>
      </c>
      <c r="HS228" s="7">
        <v>3.4883720899999998E-2</v>
      </c>
      <c r="HT228" s="7">
        <v>1.1627907E-2</v>
      </c>
      <c r="HU228" s="7">
        <v>2.3255814E-2</v>
      </c>
      <c r="HV228" s="7">
        <v>1.1627907E-2</v>
      </c>
      <c r="HW228" s="7">
        <v>2.3255814E-2</v>
      </c>
      <c r="HX228" s="7">
        <v>1.1627907E-2</v>
      </c>
      <c r="HY228" s="7">
        <v>1.1627907E-2</v>
      </c>
      <c r="HZ228" s="7">
        <v>0</v>
      </c>
      <c r="IA228" s="7">
        <v>0.1162790698</v>
      </c>
      <c r="IB228" s="7">
        <v>6.9767441900000005E-2</v>
      </c>
      <c r="IC228" s="7">
        <v>0.1395348837</v>
      </c>
      <c r="ID228" s="7">
        <v>0.17441860470000001</v>
      </c>
      <c r="IE228" s="7">
        <v>0.48837209300000001</v>
      </c>
      <c r="IF228" s="7">
        <v>0.38372093019999998</v>
      </c>
      <c r="IG228" s="7">
        <v>0.41860465120000001</v>
      </c>
      <c r="IH228" s="7">
        <v>0.39534883720000003</v>
      </c>
      <c r="II228" s="7">
        <v>0.34883720930000001</v>
      </c>
      <c r="IJ228" s="7">
        <v>0.53488372090000003</v>
      </c>
      <c r="IK228" s="7">
        <v>0.4302325581</v>
      </c>
      <c r="IL228" s="7">
        <v>0.40697674420000002</v>
      </c>
      <c r="IM228" s="7">
        <v>2.3255814E-2</v>
      </c>
      <c r="IN228" s="7">
        <v>0</v>
      </c>
      <c r="IO228" s="7">
        <v>0</v>
      </c>
      <c r="IP228" s="7">
        <v>2.3255814E-2</v>
      </c>
      <c r="IQ228" s="7">
        <v>3.1904761905000001</v>
      </c>
      <c r="IR228" s="7">
        <v>3.4418604651</v>
      </c>
      <c r="IS228" s="7">
        <v>3.2674418605</v>
      </c>
      <c r="IT228" s="7">
        <v>3.2380952381000001</v>
      </c>
      <c r="IU228" s="7" t="s">
        <v>1169</v>
      </c>
      <c r="IW228" s="7">
        <v>86</v>
      </c>
      <c r="IX228" s="7">
        <v>144</v>
      </c>
      <c r="IY228" s="7">
        <v>550</v>
      </c>
    </row>
    <row r="229" spans="1:259" x14ac:dyDescent="0.25">
      <c r="A229" s="7">
        <v>609808</v>
      </c>
      <c r="B229" s="7" t="s">
        <v>308</v>
      </c>
      <c r="D229" s="7" t="s">
        <v>66</v>
      </c>
      <c r="E229" s="7" t="s">
        <v>53</v>
      </c>
      <c r="M229" s="7" t="s">
        <v>46</v>
      </c>
      <c r="N229" s="7">
        <v>0.18050541519999999</v>
      </c>
      <c r="O229" s="7">
        <v>1</v>
      </c>
      <c r="P229" s="7">
        <v>1</v>
      </c>
      <c r="Q229" s="7">
        <v>0</v>
      </c>
      <c r="R229" s="7">
        <v>0</v>
      </c>
      <c r="S229" s="7">
        <v>1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1</v>
      </c>
      <c r="Z229" s="7">
        <v>1</v>
      </c>
      <c r="AA229" s="7">
        <v>0</v>
      </c>
      <c r="AB229" s="7">
        <v>0</v>
      </c>
      <c r="AC229" s="7">
        <v>0</v>
      </c>
      <c r="AD229" s="7">
        <v>1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1</v>
      </c>
      <c r="AZ229" s="7">
        <v>1</v>
      </c>
      <c r="BA229" s="7">
        <v>1</v>
      </c>
      <c r="BB229" s="7">
        <v>0</v>
      </c>
      <c r="BC229" s="7">
        <v>1</v>
      </c>
      <c r="BD229" s="7">
        <v>1</v>
      </c>
      <c r="BE229" s="7">
        <v>4</v>
      </c>
      <c r="BF229" s="7">
        <v>4</v>
      </c>
      <c r="BG229" s="7">
        <v>4</v>
      </c>
      <c r="BH229" s="7">
        <v>1</v>
      </c>
      <c r="BI229" s="7">
        <v>1</v>
      </c>
      <c r="BJ229" s="7">
        <v>1</v>
      </c>
      <c r="BK229" s="7">
        <v>1</v>
      </c>
      <c r="BL229" s="7">
        <v>1</v>
      </c>
      <c r="BM229" s="7">
        <v>1</v>
      </c>
      <c r="BN229" s="7">
        <v>1</v>
      </c>
      <c r="BO229" s="7">
        <v>1</v>
      </c>
      <c r="BP229" s="7">
        <v>1</v>
      </c>
      <c r="BQ229" s="7">
        <v>1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0</v>
      </c>
      <c r="BZ229" s="7">
        <v>0</v>
      </c>
      <c r="CA229" s="7">
        <v>1</v>
      </c>
      <c r="CB229" s="7">
        <v>1</v>
      </c>
      <c r="CC229" s="7">
        <v>1</v>
      </c>
      <c r="CD229" s="7">
        <v>1</v>
      </c>
      <c r="CE229" s="7">
        <v>1</v>
      </c>
      <c r="CF229" s="7">
        <v>1</v>
      </c>
      <c r="CG229" s="7">
        <v>1</v>
      </c>
      <c r="CH229" s="7">
        <v>1</v>
      </c>
      <c r="CI229" s="7">
        <v>1</v>
      </c>
      <c r="CJ229" s="7">
        <v>0</v>
      </c>
      <c r="CK229" s="7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0</v>
      </c>
      <c r="CR229" s="7">
        <v>0</v>
      </c>
      <c r="CS229" s="7">
        <v>0</v>
      </c>
      <c r="CT229" s="7">
        <v>0</v>
      </c>
      <c r="CU229" s="7">
        <v>0</v>
      </c>
      <c r="CV229" s="7">
        <v>0</v>
      </c>
      <c r="CW229" s="7">
        <v>0</v>
      </c>
      <c r="CX229" s="7">
        <v>0</v>
      </c>
      <c r="CY229" s="7">
        <v>0</v>
      </c>
      <c r="CZ229" s="7">
        <v>0</v>
      </c>
      <c r="DA229" s="7">
        <v>0</v>
      </c>
      <c r="DB229" s="7">
        <v>0</v>
      </c>
      <c r="DC229" s="7">
        <v>0</v>
      </c>
      <c r="DD229" s="7">
        <v>0</v>
      </c>
      <c r="DE229" s="7">
        <v>0</v>
      </c>
      <c r="DF229" s="7">
        <v>0</v>
      </c>
      <c r="DG229" s="7">
        <v>0</v>
      </c>
      <c r="DH229" s="7">
        <v>0</v>
      </c>
      <c r="DI229" s="7">
        <v>0</v>
      </c>
      <c r="DJ229" s="7">
        <v>0</v>
      </c>
      <c r="DK229" s="7">
        <v>1</v>
      </c>
      <c r="DL229" s="7">
        <v>0</v>
      </c>
      <c r="DM229" s="7">
        <v>0</v>
      </c>
      <c r="DN229" s="7">
        <v>0</v>
      </c>
      <c r="DO229" s="7">
        <v>0</v>
      </c>
      <c r="DP229" s="7">
        <v>0</v>
      </c>
      <c r="DQ229" s="7">
        <v>0</v>
      </c>
      <c r="DR229" s="7">
        <v>1</v>
      </c>
      <c r="DS229" s="7">
        <v>0</v>
      </c>
      <c r="DT229" s="7">
        <v>0</v>
      </c>
      <c r="DU229" s="7">
        <v>0</v>
      </c>
      <c r="DV229" s="7">
        <v>0</v>
      </c>
      <c r="DW229" s="7">
        <v>0</v>
      </c>
      <c r="DX229" s="7">
        <v>1</v>
      </c>
      <c r="DY229" s="7">
        <v>1</v>
      </c>
      <c r="DZ229" s="7">
        <v>0</v>
      </c>
      <c r="EA229" s="7">
        <v>0</v>
      </c>
      <c r="EB229" s="7">
        <v>0</v>
      </c>
      <c r="EC229" s="7">
        <v>0</v>
      </c>
      <c r="ED229" s="7">
        <v>0</v>
      </c>
      <c r="EE229" s="7">
        <v>1</v>
      </c>
      <c r="EF229" s="7">
        <v>1</v>
      </c>
      <c r="EG229" s="7">
        <v>0</v>
      </c>
      <c r="EH229" s="7">
        <v>0</v>
      </c>
      <c r="EI229" s="7">
        <v>0</v>
      </c>
      <c r="EJ229" s="7">
        <v>0</v>
      </c>
      <c r="EK229" s="7">
        <v>0</v>
      </c>
      <c r="EL229" s="7">
        <v>0</v>
      </c>
      <c r="EM229" s="7">
        <v>1</v>
      </c>
      <c r="EN229" s="7">
        <v>0</v>
      </c>
      <c r="EO229" s="7">
        <v>0</v>
      </c>
      <c r="EP229" s="7">
        <v>0</v>
      </c>
      <c r="EQ229" s="7">
        <v>0</v>
      </c>
      <c r="ER229" s="7">
        <v>1</v>
      </c>
      <c r="ES229" s="7">
        <v>0</v>
      </c>
      <c r="ET229" s="7">
        <v>1</v>
      </c>
      <c r="EU229" s="7">
        <v>0</v>
      </c>
      <c r="EV229" s="7">
        <v>0</v>
      </c>
      <c r="EW229" s="7">
        <v>0</v>
      </c>
      <c r="EX229" s="7">
        <v>0</v>
      </c>
      <c r="EY229" s="7">
        <v>0</v>
      </c>
      <c r="EZ229" s="7">
        <v>0</v>
      </c>
      <c r="FA229" s="7">
        <v>0</v>
      </c>
      <c r="FB229" s="7">
        <v>0</v>
      </c>
      <c r="FC229" s="7">
        <v>0</v>
      </c>
      <c r="FD229" s="7">
        <v>1</v>
      </c>
      <c r="FE229" s="7">
        <v>4</v>
      </c>
      <c r="FF229" s="7">
        <v>3</v>
      </c>
      <c r="FG229" s="7">
        <v>3</v>
      </c>
      <c r="FH229" s="7">
        <v>2</v>
      </c>
      <c r="FI229" s="7">
        <v>2</v>
      </c>
      <c r="FJ229" s="7">
        <v>4</v>
      </c>
      <c r="FK229" s="7">
        <v>1</v>
      </c>
      <c r="FL229" s="7">
        <v>4</v>
      </c>
      <c r="FM229" s="7">
        <v>0</v>
      </c>
      <c r="FN229" s="7">
        <v>1</v>
      </c>
      <c r="FO229" s="7">
        <v>0</v>
      </c>
      <c r="FP229" s="7">
        <v>0</v>
      </c>
      <c r="FQ229" s="7">
        <v>0</v>
      </c>
      <c r="FR229" s="7">
        <v>0</v>
      </c>
      <c r="FS229" s="7">
        <v>0</v>
      </c>
      <c r="FT229" s="7">
        <v>0</v>
      </c>
      <c r="FU229" s="7">
        <v>0</v>
      </c>
      <c r="FV229" s="7">
        <v>0</v>
      </c>
      <c r="FW229" s="7">
        <v>0</v>
      </c>
      <c r="FX229" s="7">
        <v>1</v>
      </c>
      <c r="FY229" s="7">
        <v>1</v>
      </c>
      <c r="FZ229" s="7">
        <v>1</v>
      </c>
      <c r="GA229" s="7">
        <v>0</v>
      </c>
      <c r="GB229" s="7">
        <v>0</v>
      </c>
      <c r="GC229" s="7">
        <v>0</v>
      </c>
      <c r="GD229" s="7">
        <v>0</v>
      </c>
      <c r="GE229" s="7">
        <v>0</v>
      </c>
      <c r="GF229" s="7">
        <v>0</v>
      </c>
      <c r="GG229" s="7">
        <v>0</v>
      </c>
      <c r="GH229" s="7">
        <v>0</v>
      </c>
      <c r="GI229" s="7">
        <v>0</v>
      </c>
      <c r="GJ229" s="7">
        <v>0</v>
      </c>
      <c r="GK229" s="7">
        <v>0</v>
      </c>
      <c r="GL229" s="7">
        <v>0</v>
      </c>
      <c r="GM229" s="7">
        <v>0</v>
      </c>
      <c r="GN229" s="7">
        <v>0</v>
      </c>
      <c r="GO229" s="7">
        <v>0</v>
      </c>
      <c r="GP229" s="7">
        <v>0</v>
      </c>
      <c r="GQ229" s="7">
        <v>0</v>
      </c>
      <c r="GR229" s="7">
        <v>1</v>
      </c>
      <c r="GS229" s="7">
        <v>1</v>
      </c>
      <c r="GT229" s="7">
        <v>1</v>
      </c>
      <c r="GU229" s="7">
        <v>1</v>
      </c>
      <c r="GV229" s="7">
        <v>1</v>
      </c>
      <c r="GW229" s="7">
        <v>0</v>
      </c>
      <c r="GX229" s="7">
        <v>0</v>
      </c>
      <c r="GY229" s="7">
        <v>0</v>
      </c>
      <c r="GZ229" s="7">
        <v>0</v>
      </c>
      <c r="HA229" s="7">
        <v>0</v>
      </c>
      <c r="HB229" s="7">
        <v>0</v>
      </c>
      <c r="HC229" s="7">
        <v>1</v>
      </c>
      <c r="HD229" s="7">
        <v>0</v>
      </c>
      <c r="HE229" s="7">
        <v>0</v>
      </c>
      <c r="HF229" s="7">
        <v>0</v>
      </c>
      <c r="HG229" s="7">
        <v>0</v>
      </c>
      <c r="HH229" s="7">
        <v>0</v>
      </c>
      <c r="HI229" s="7">
        <v>0</v>
      </c>
      <c r="HJ229" s="7">
        <v>0</v>
      </c>
      <c r="HK229" s="7">
        <v>0</v>
      </c>
      <c r="HL229" s="7">
        <v>0</v>
      </c>
      <c r="HM229" s="7">
        <v>0</v>
      </c>
      <c r="HN229" s="7">
        <v>0</v>
      </c>
      <c r="HO229" s="7">
        <v>0</v>
      </c>
      <c r="HP229" s="7">
        <v>0</v>
      </c>
      <c r="HQ229" s="7">
        <v>0</v>
      </c>
      <c r="HR229" s="7">
        <v>0</v>
      </c>
      <c r="HS229" s="7">
        <v>0</v>
      </c>
      <c r="HT229" s="7">
        <v>0</v>
      </c>
      <c r="HU229" s="7">
        <v>0</v>
      </c>
      <c r="HV229" s="7">
        <v>0</v>
      </c>
      <c r="HW229" s="7">
        <v>1</v>
      </c>
      <c r="HX229" s="7">
        <v>1</v>
      </c>
      <c r="HY229" s="7">
        <v>0</v>
      </c>
      <c r="HZ229" s="7">
        <v>0</v>
      </c>
      <c r="IA229" s="7">
        <v>0</v>
      </c>
      <c r="IB229" s="7">
        <v>0</v>
      </c>
      <c r="IC229" s="7">
        <v>1</v>
      </c>
      <c r="ID229" s="7">
        <v>0</v>
      </c>
      <c r="IE229" s="7">
        <v>0</v>
      </c>
      <c r="IF229" s="7">
        <v>0</v>
      </c>
      <c r="IG229" s="7">
        <v>0</v>
      </c>
      <c r="IH229" s="7">
        <v>0</v>
      </c>
      <c r="II229" s="7">
        <v>0</v>
      </c>
      <c r="IJ229" s="7">
        <v>0</v>
      </c>
      <c r="IK229" s="7">
        <v>0</v>
      </c>
      <c r="IL229" s="7">
        <v>1</v>
      </c>
      <c r="IM229" s="7">
        <v>0</v>
      </c>
      <c r="IN229" s="7">
        <v>0</v>
      </c>
      <c r="IO229" s="7">
        <v>0</v>
      </c>
      <c r="IP229" s="7">
        <v>0</v>
      </c>
      <c r="IQ229" s="7">
        <v>1</v>
      </c>
      <c r="IR229" s="7">
        <v>1</v>
      </c>
      <c r="IS229" s="7">
        <v>2</v>
      </c>
      <c r="IT229" s="7">
        <v>4</v>
      </c>
      <c r="IU229" s="7" t="s">
        <v>1170</v>
      </c>
      <c r="IW229" s="7">
        <v>1</v>
      </c>
      <c r="IX229" s="7">
        <v>1</v>
      </c>
      <c r="IY229" s="7">
        <v>554</v>
      </c>
    </row>
    <row r="230" spans="1:259" x14ac:dyDescent="0.25">
      <c r="A230" s="7">
        <v>609809</v>
      </c>
      <c r="B230" s="7" t="s">
        <v>119</v>
      </c>
      <c r="C230" s="7" t="s">
        <v>46</v>
      </c>
      <c r="D230" s="7" t="s">
        <v>63</v>
      </c>
      <c r="E230" s="154">
        <v>0.52</v>
      </c>
      <c r="F230" s="7">
        <v>83</v>
      </c>
      <c r="G230" s="7" t="s">
        <v>70</v>
      </c>
      <c r="H230" s="7">
        <v>89</v>
      </c>
      <c r="I230" s="7" t="s">
        <v>70</v>
      </c>
      <c r="J230" s="7">
        <v>84</v>
      </c>
      <c r="K230" s="7" t="s">
        <v>70</v>
      </c>
      <c r="L230" s="7">
        <v>9.32</v>
      </c>
      <c r="M230" s="7" t="s">
        <v>46</v>
      </c>
      <c r="N230" s="7">
        <v>51.797040168999999</v>
      </c>
      <c r="O230" s="7">
        <v>155</v>
      </c>
      <c r="P230" s="7">
        <v>155</v>
      </c>
      <c r="Q230" s="7">
        <v>29</v>
      </c>
      <c r="R230" s="7">
        <v>5</v>
      </c>
      <c r="S230" s="7">
        <v>0</v>
      </c>
      <c r="T230" s="7">
        <v>101</v>
      </c>
      <c r="U230" s="7">
        <v>0</v>
      </c>
      <c r="V230" s="7">
        <v>1</v>
      </c>
      <c r="W230" s="7">
        <v>7</v>
      </c>
      <c r="X230" s="7">
        <v>5</v>
      </c>
      <c r="Y230" s="7">
        <v>0</v>
      </c>
      <c r="Z230" s="7">
        <v>0</v>
      </c>
      <c r="AA230" s="7">
        <v>6.4516128999999997E-3</v>
      </c>
      <c r="AB230" s="7">
        <v>0</v>
      </c>
      <c r="AC230" s="7">
        <v>6.4516128999999997E-3</v>
      </c>
      <c r="AD230" s="7">
        <v>3.8709677400000003E-2</v>
      </c>
      <c r="AE230" s="7">
        <v>6.4516128999999997E-3</v>
      </c>
      <c r="AF230" s="7">
        <v>1.2903225799999999E-2</v>
      </c>
      <c r="AG230" s="7">
        <v>3.2258064500000003E-2</v>
      </c>
      <c r="AH230" s="7">
        <v>1.9354838700000002E-2</v>
      </c>
      <c r="AI230" s="7">
        <v>7.0967741900000006E-2</v>
      </c>
      <c r="AJ230" s="7">
        <v>0.1225806452</v>
      </c>
      <c r="AK230" s="7">
        <v>0.14838709680000001</v>
      </c>
      <c r="AL230" s="7">
        <v>0.1225806452</v>
      </c>
      <c r="AM230" s="7">
        <v>0.2</v>
      </c>
      <c r="AN230" s="7">
        <v>6.4516129000000005E-2</v>
      </c>
      <c r="AO230" s="7">
        <v>0.25806451609999997</v>
      </c>
      <c r="AP230" s="7">
        <v>0.2451612903</v>
      </c>
      <c r="AQ230" s="7">
        <v>6.4516128999999997E-3</v>
      </c>
      <c r="AR230" s="7">
        <v>0</v>
      </c>
      <c r="AS230" s="7">
        <v>1.2903225799999999E-2</v>
      </c>
      <c r="AT230" s="7">
        <v>1.9354838700000002E-2</v>
      </c>
      <c r="AU230" s="7">
        <v>1.2903225799999999E-2</v>
      </c>
      <c r="AV230" s="7">
        <v>6.4516128999999997E-3</v>
      </c>
      <c r="AW230" s="7">
        <v>0.83870967740000002</v>
      </c>
      <c r="AX230" s="7">
        <v>0.86451612899999997</v>
      </c>
      <c r="AY230" s="7">
        <v>0.74838709680000004</v>
      </c>
      <c r="AZ230" s="7">
        <v>0.89677419349999998</v>
      </c>
      <c r="BA230" s="7">
        <v>0.65161290319999998</v>
      </c>
      <c r="BB230" s="7">
        <v>0.58709677419999995</v>
      </c>
      <c r="BC230" s="7">
        <v>3.8376623376999999</v>
      </c>
      <c r="BD230" s="7">
        <v>3.8516129031999999</v>
      </c>
      <c r="BE230" s="7">
        <v>3.7124183007</v>
      </c>
      <c r="BF230" s="7">
        <v>3.8947368420999999</v>
      </c>
      <c r="BG230" s="7">
        <v>3.5751633987</v>
      </c>
      <c r="BH230" s="7">
        <v>3.3896103896000001</v>
      </c>
      <c r="BI230" s="7">
        <v>0</v>
      </c>
      <c r="BJ230" s="7">
        <v>6.4516128999999997E-3</v>
      </c>
      <c r="BK230" s="7">
        <v>6.4516128999999997E-3</v>
      </c>
      <c r="BL230" s="7">
        <v>6.4516128999999997E-3</v>
      </c>
      <c r="BM230" s="7">
        <v>6.4516128999999997E-3</v>
      </c>
      <c r="BN230" s="7">
        <v>6.4516128999999997E-3</v>
      </c>
      <c r="BO230" s="7">
        <v>6.4516128999999997E-3</v>
      </c>
      <c r="BP230" s="7">
        <v>3.2258064500000003E-2</v>
      </c>
      <c r="BQ230" s="7">
        <v>2.5806451599999999E-2</v>
      </c>
      <c r="BR230" s="7">
        <v>0</v>
      </c>
      <c r="BS230" s="7">
        <v>0</v>
      </c>
      <c r="BT230" s="7">
        <v>6.4516128999999997E-3</v>
      </c>
      <c r="BU230" s="7">
        <v>6.4516128999999997E-3</v>
      </c>
      <c r="BV230" s="7">
        <v>0</v>
      </c>
      <c r="BW230" s="7">
        <v>1.2903225799999999E-2</v>
      </c>
      <c r="BX230" s="7">
        <v>4.5161290299999997E-2</v>
      </c>
      <c r="BY230" s="7">
        <v>4.5161290299999997E-2</v>
      </c>
      <c r="BZ230" s="7">
        <v>2.5806451599999999E-2</v>
      </c>
      <c r="CA230" s="7">
        <v>3.9548387097000002</v>
      </c>
      <c r="CB230" s="7">
        <v>3.9025974026000001</v>
      </c>
      <c r="CC230" s="7">
        <v>3.8692810458000002</v>
      </c>
      <c r="CD230" s="7">
        <v>3.8838709677000001</v>
      </c>
      <c r="CE230" s="7">
        <v>3.8903225805999999</v>
      </c>
      <c r="CF230" s="7">
        <v>3.7908496731999999</v>
      </c>
      <c r="CG230" s="7">
        <v>3.7532467532</v>
      </c>
      <c r="CH230" s="7">
        <v>3.6818181818000002</v>
      </c>
      <c r="CI230" s="7">
        <v>3.7189542484000002</v>
      </c>
      <c r="CJ230" s="7">
        <v>4.5161290299999997E-2</v>
      </c>
      <c r="CK230" s="7">
        <v>7.7419354800000006E-2</v>
      </c>
      <c r="CL230" s="7">
        <v>9.6774193499999994E-2</v>
      </c>
      <c r="CM230" s="7">
        <v>8.3870967699999993E-2</v>
      </c>
      <c r="CN230" s="7">
        <v>9.0322580599999994E-2</v>
      </c>
      <c r="CO230" s="7">
        <v>0.16129032260000001</v>
      </c>
      <c r="CP230" s="7">
        <v>0.13548387100000001</v>
      </c>
      <c r="CQ230" s="7">
        <v>0.12903225809999999</v>
      </c>
      <c r="CR230" s="7">
        <v>0.14838709680000001</v>
      </c>
      <c r="CS230" s="7">
        <v>0</v>
      </c>
      <c r="CT230" s="7">
        <v>6.4516128999999997E-3</v>
      </c>
      <c r="CU230" s="7">
        <v>1.2903225799999999E-2</v>
      </c>
      <c r="CV230" s="7">
        <v>0</v>
      </c>
      <c r="CW230" s="7">
        <v>0</v>
      </c>
      <c r="CX230" s="7">
        <v>1.2903225799999999E-2</v>
      </c>
      <c r="CY230" s="7">
        <v>6.4516128999999997E-3</v>
      </c>
      <c r="CZ230" s="7">
        <v>6.4516128999999997E-3</v>
      </c>
      <c r="DA230" s="7">
        <v>1.2903225799999999E-2</v>
      </c>
      <c r="DB230" s="7">
        <v>0.95483870969999995</v>
      </c>
      <c r="DC230" s="7">
        <v>0.90967741940000002</v>
      </c>
      <c r="DD230" s="7">
        <v>0.8774193548</v>
      </c>
      <c r="DE230" s="7">
        <v>0.90322580649999995</v>
      </c>
      <c r="DF230" s="7">
        <v>0.90322580649999995</v>
      </c>
      <c r="DG230" s="7">
        <v>0.8064516129</v>
      </c>
      <c r="DH230" s="7">
        <v>0.8064516129</v>
      </c>
      <c r="DI230" s="7">
        <v>0.78709677420000002</v>
      </c>
      <c r="DJ230" s="7">
        <v>0.78709677420000002</v>
      </c>
      <c r="DK230" s="7">
        <v>7.0967741900000006E-2</v>
      </c>
      <c r="DL230" s="7">
        <v>0</v>
      </c>
      <c r="DM230" s="7">
        <v>0</v>
      </c>
      <c r="DN230" s="7">
        <v>0</v>
      </c>
      <c r="DO230" s="7">
        <v>0</v>
      </c>
      <c r="DP230" s="7">
        <v>0</v>
      </c>
      <c r="DQ230" s="7">
        <v>8.3870967699999993E-2</v>
      </c>
      <c r="DR230" s="7">
        <v>1.2903225799999999E-2</v>
      </c>
      <c r="DS230" s="7">
        <v>1.2903225799999999E-2</v>
      </c>
      <c r="DT230" s="7">
        <v>9.6774193499999994E-2</v>
      </c>
      <c r="DU230" s="7">
        <v>1.2903225799999999E-2</v>
      </c>
      <c r="DV230" s="7">
        <v>1.2903225799999999E-2</v>
      </c>
      <c r="DW230" s="7">
        <v>1.9354838700000002E-2</v>
      </c>
      <c r="DX230" s="7">
        <v>6.4516128999999997E-3</v>
      </c>
      <c r="DY230" s="7">
        <v>3.8709677400000003E-2</v>
      </c>
      <c r="DZ230" s="7">
        <v>9.0322580599999994E-2</v>
      </c>
      <c r="EA230" s="7">
        <v>3.8709677400000003E-2</v>
      </c>
      <c r="EB230" s="7">
        <v>3.8709677400000003E-2</v>
      </c>
      <c r="EC230" s="7">
        <v>0.32903225809999997</v>
      </c>
      <c r="ED230" s="7">
        <v>0.14838709680000001</v>
      </c>
      <c r="EE230" s="7">
        <v>0.1161290323</v>
      </c>
      <c r="EF230" s="7">
        <v>0.13548387100000001</v>
      </c>
      <c r="EG230" s="7">
        <v>9.0322580599999994E-2</v>
      </c>
      <c r="EH230" s="7">
        <v>0.2</v>
      </c>
      <c r="EI230" s="7">
        <v>0.25161290320000002</v>
      </c>
      <c r="EJ230" s="7">
        <v>0.2</v>
      </c>
      <c r="EK230" s="7">
        <v>0.2451612903</v>
      </c>
      <c r="EL230" s="7">
        <v>0.4387096774</v>
      </c>
      <c r="EM230" s="7">
        <v>0.8</v>
      </c>
      <c r="EN230" s="7">
        <v>0.83225806449999995</v>
      </c>
      <c r="EO230" s="7">
        <v>0.8</v>
      </c>
      <c r="EP230" s="7">
        <v>0.86451612899999997</v>
      </c>
      <c r="EQ230" s="7">
        <v>0.74193548389999997</v>
      </c>
      <c r="ER230" s="7">
        <v>0.52258064520000003</v>
      </c>
      <c r="ES230" s="7">
        <v>0.72258064519999998</v>
      </c>
      <c r="ET230" s="7">
        <v>0.67741935480000004</v>
      </c>
      <c r="EU230" s="7">
        <v>6.4516129000000005E-2</v>
      </c>
      <c r="EV230" s="7">
        <v>3.8709677400000003E-2</v>
      </c>
      <c r="EW230" s="7">
        <v>3.8709677400000003E-2</v>
      </c>
      <c r="EX230" s="7">
        <v>4.5161290299999997E-2</v>
      </c>
      <c r="EY230" s="7">
        <v>3.8709677400000003E-2</v>
      </c>
      <c r="EZ230" s="7">
        <v>1.9354838700000002E-2</v>
      </c>
      <c r="FA230" s="7">
        <v>5.1612903199999997E-2</v>
      </c>
      <c r="FB230" s="7">
        <v>2.5806451599999999E-2</v>
      </c>
      <c r="FC230" s="7">
        <v>2.5806451599999999E-2</v>
      </c>
      <c r="FD230" s="7">
        <v>3.2137931034</v>
      </c>
      <c r="FE230" s="7">
        <v>3.8187919463000002</v>
      </c>
      <c r="FF230" s="7">
        <v>3.8523489933000001</v>
      </c>
      <c r="FG230" s="7">
        <v>3.8175675675999998</v>
      </c>
      <c r="FH230" s="7">
        <v>3.8926174496999999</v>
      </c>
      <c r="FI230" s="7">
        <v>3.7171052632000001</v>
      </c>
      <c r="FJ230" s="7">
        <v>3.2789115646</v>
      </c>
      <c r="FK230" s="7">
        <v>3.6754966887</v>
      </c>
      <c r="FL230" s="7">
        <v>3.6291390728000001</v>
      </c>
      <c r="FM230" s="7">
        <v>6.4516128999999997E-3</v>
      </c>
      <c r="FN230" s="7">
        <v>0</v>
      </c>
      <c r="FO230" s="7">
        <v>1.2903225799999999E-2</v>
      </c>
      <c r="FP230" s="7">
        <v>6.4516128999999997E-3</v>
      </c>
      <c r="FQ230" s="7">
        <v>1.2903225799999999E-2</v>
      </c>
      <c r="FR230" s="7">
        <v>0</v>
      </c>
      <c r="FS230" s="7">
        <v>1.9354838700000002E-2</v>
      </c>
      <c r="FT230" s="7">
        <v>0.1096774194</v>
      </c>
      <c r="FU230" s="7">
        <v>0.1032258065</v>
      </c>
      <c r="FV230" s="7">
        <v>0.66451612900000001</v>
      </c>
      <c r="FW230" s="7">
        <v>6.4516129000000005E-2</v>
      </c>
      <c r="FX230" s="7">
        <v>0.43225806449999998</v>
      </c>
      <c r="FY230" s="7">
        <v>0.62580645160000004</v>
      </c>
      <c r="FZ230" s="7">
        <v>0.16129032260000001</v>
      </c>
      <c r="GA230" s="7">
        <v>0.22580645160000001</v>
      </c>
      <c r="GB230" s="7">
        <v>9.0322580599999994E-2</v>
      </c>
      <c r="GC230" s="7">
        <v>0.23870967739999999</v>
      </c>
      <c r="GD230" s="7">
        <v>9.6774193499999994E-2</v>
      </c>
      <c r="GE230" s="7">
        <v>5.8064516099999998E-2</v>
      </c>
      <c r="GF230" s="7">
        <v>0.2</v>
      </c>
      <c r="GG230" s="7">
        <v>0.1225806452</v>
      </c>
      <c r="GH230" s="7">
        <v>7.0967741900000006E-2</v>
      </c>
      <c r="GI230" s="7">
        <v>0.29032258059999999</v>
      </c>
      <c r="GJ230" s="7">
        <v>0.1225806452</v>
      </c>
      <c r="GK230" s="7">
        <v>0.15483870969999999</v>
      </c>
      <c r="GL230" s="7">
        <v>0.1096774194</v>
      </c>
      <c r="GM230" s="7">
        <v>0</v>
      </c>
      <c r="GN230" s="7">
        <v>0</v>
      </c>
      <c r="GO230" s="7">
        <v>1.2903225799999999E-2</v>
      </c>
      <c r="GP230" s="7">
        <v>0</v>
      </c>
      <c r="GQ230" s="7">
        <v>0.14838709680000001</v>
      </c>
      <c r="GR230" s="7">
        <v>6.4516128999999997E-3</v>
      </c>
      <c r="GS230" s="7">
        <v>0.1161290323</v>
      </c>
      <c r="GT230" s="7">
        <v>0.22580645160000001</v>
      </c>
      <c r="GU230" s="7">
        <v>0.22580645160000001</v>
      </c>
      <c r="GV230" s="7">
        <v>0.2</v>
      </c>
      <c r="GW230" s="7">
        <v>0.29677419350000001</v>
      </c>
      <c r="GX230" s="7">
        <v>0.22580645160000001</v>
      </c>
      <c r="GY230" s="7">
        <v>0.82580645159999999</v>
      </c>
      <c r="GZ230" s="7">
        <v>0.69677419350000003</v>
      </c>
      <c r="HA230" s="7">
        <v>0.69677419350000003</v>
      </c>
      <c r="HB230" s="7">
        <v>0.72903225810000005</v>
      </c>
      <c r="HC230" s="7">
        <v>0.41935483870000001</v>
      </c>
      <c r="HD230" s="7">
        <v>0.70967741939999995</v>
      </c>
      <c r="HE230" s="7">
        <v>1.2903225799999999E-2</v>
      </c>
      <c r="HF230" s="7">
        <v>4.5161290299999997E-2</v>
      </c>
      <c r="HG230" s="7">
        <v>1.9354838700000002E-2</v>
      </c>
      <c r="HH230" s="7">
        <v>3.2258064500000003E-2</v>
      </c>
      <c r="HI230" s="7">
        <v>9.0322580599999994E-2</v>
      </c>
      <c r="HJ230" s="7">
        <v>2.5806451599999999E-2</v>
      </c>
      <c r="HK230" s="7">
        <v>1.2903225799999999E-2</v>
      </c>
      <c r="HL230" s="7">
        <v>1.2903225799999999E-2</v>
      </c>
      <c r="HM230" s="7">
        <v>1.2903225799999999E-2</v>
      </c>
      <c r="HN230" s="7">
        <v>1.2903225799999999E-2</v>
      </c>
      <c r="HO230" s="7">
        <v>1.9354838700000002E-2</v>
      </c>
      <c r="HP230" s="7">
        <v>6.4516128999999997E-3</v>
      </c>
      <c r="HQ230" s="7">
        <v>3.2258064500000003E-2</v>
      </c>
      <c r="HR230" s="7">
        <v>1.9354838700000002E-2</v>
      </c>
      <c r="HS230" s="7">
        <v>3.2258064500000003E-2</v>
      </c>
      <c r="HT230" s="7">
        <v>2.5806451599999999E-2</v>
      </c>
      <c r="HU230" s="7">
        <v>2.5806451599999999E-2</v>
      </c>
      <c r="HV230" s="7">
        <v>2.5806451599999999E-2</v>
      </c>
      <c r="HW230" s="7">
        <v>1.9354838700000002E-2</v>
      </c>
      <c r="HX230" s="7">
        <v>0</v>
      </c>
      <c r="HY230" s="7">
        <v>1.2903225799999999E-2</v>
      </c>
      <c r="HZ230" s="7">
        <v>6.4516128999999997E-3</v>
      </c>
      <c r="IA230" s="7">
        <v>3.8709677400000003E-2</v>
      </c>
      <c r="IB230" s="7">
        <v>3.2258064500000003E-2</v>
      </c>
      <c r="IC230" s="7">
        <v>5.8064516099999998E-2</v>
      </c>
      <c r="ID230" s="7">
        <v>0.1032258065</v>
      </c>
      <c r="IE230" s="7">
        <v>0.30967741939999999</v>
      </c>
      <c r="IF230" s="7">
        <v>0.16774193549999999</v>
      </c>
      <c r="IG230" s="7">
        <v>0.21290322580000001</v>
      </c>
      <c r="IH230" s="7">
        <v>0.2709677419</v>
      </c>
      <c r="II230" s="7">
        <v>0.59354838710000002</v>
      </c>
      <c r="IJ230" s="7">
        <v>0.76774193550000003</v>
      </c>
      <c r="IK230" s="7">
        <v>0.70322580649999999</v>
      </c>
      <c r="IL230" s="7">
        <v>0.59354838710000002</v>
      </c>
      <c r="IM230" s="7">
        <v>3.8709677400000003E-2</v>
      </c>
      <c r="IN230" s="7">
        <v>3.2258064500000003E-2</v>
      </c>
      <c r="IO230" s="7">
        <v>1.2903225799999999E-2</v>
      </c>
      <c r="IP230" s="7">
        <v>2.5806451599999999E-2</v>
      </c>
      <c r="IQ230" s="7">
        <v>3.5369127517000001</v>
      </c>
      <c r="IR230" s="7">
        <v>3.76</v>
      </c>
      <c r="IS230" s="7">
        <v>3.6274509803999999</v>
      </c>
      <c r="IT230" s="7">
        <v>3.4900662252000001</v>
      </c>
      <c r="IU230" s="7" t="s">
        <v>1171</v>
      </c>
      <c r="IV230" s="7">
        <v>52</v>
      </c>
      <c r="IW230" s="7">
        <v>155</v>
      </c>
      <c r="IX230" s="7">
        <v>245</v>
      </c>
      <c r="IY230" s="7">
        <v>473</v>
      </c>
    </row>
    <row r="231" spans="1:259" x14ac:dyDescent="0.25">
      <c r="A231" s="7">
        <v>609810</v>
      </c>
      <c r="B231" s="7" t="s">
        <v>120</v>
      </c>
      <c r="D231" s="7" t="s">
        <v>61</v>
      </c>
      <c r="E231" s="7" t="s">
        <v>53</v>
      </c>
      <c r="M231" s="7" t="s">
        <v>46</v>
      </c>
      <c r="N231" s="7">
        <v>26.636363635999999</v>
      </c>
      <c r="O231" s="7">
        <v>192</v>
      </c>
      <c r="P231" s="7">
        <v>192</v>
      </c>
      <c r="Q231" s="7">
        <v>84</v>
      </c>
      <c r="R231" s="7">
        <v>1</v>
      </c>
      <c r="S231" s="7">
        <v>9</v>
      </c>
      <c r="T231" s="7">
        <v>75</v>
      </c>
      <c r="U231" s="7">
        <v>0</v>
      </c>
      <c r="V231" s="7">
        <v>2</v>
      </c>
      <c r="W231" s="7">
        <v>9</v>
      </c>
      <c r="X231" s="7">
        <v>5</v>
      </c>
      <c r="Y231" s="7">
        <v>0</v>
      </c>
      <c r="Z231" s="7">
        <v>0</v>
      </c>
      <c r="AA231" s="7">
        <v>0</v>
      </c>
      <c r="AB231" s="7">
        <v>1.04166667E-2</v>
      </c>
      <c r="AC231" s="7">
        <v>2.60416667E-2</v>
      </c>
      <c r="AD231" s="7">
        <v>7.8125E-2</v>
      </c>
      <c r="AE231" s="7">
        <v>3.64583333E-2</v>
      </c>
      <c r="AF231" s="7">
        <v>3.64583333E-2</v>
      </c>
      <c r="AG231" s="7">
        <v>3.125E-2</v>
      </c>
      <c r="AH231" s="7">
        <v>3.125E-2</v>
      </c>
      <c r="AI231" s="7">
        <v>4.6875E-2</v>
      </c>
      <c r="AJ231" s="7">
        <v>0.125</v>
      </c>
      <c r="AK231" s="7">
        <v>0.234375</v>
      </c>
      <c r="AL231" s="7">
        <v>0.25520833329999998</v>
      </c>
      <c r="AM231" s="7">
        <v>0.27604166670000002</v>
      </c>
      <c r="AN231" s="7">
        <v>0.16145833330000001</v>
      </c>
      <c r="AO231" s="7">
        <v>0.28125</v>
      </c>
      <c r="AP231" s="7">
        <v>0.30208333329999998</v>
      </c>
      <c r="AQ231" s="7">
        <v>0</v>
      </c>
      <c r="AR231" s="7">
        <v>5.2083333000000004E-3</v>
      </c>
      <c r="AS231" s="7">
        <v>1.5625E-2</v>
      </c>
      <c r="AT231" s="7">
        <v>0</v>
      </c>
      <c r="AU231" s="7">
        <v>0</v>
      </c>
      <c r="AV231" s="7">
        <v>1.5625E-2</v>
      </c>
      <c r="AW231" s="7">
        <v>0.72916666669999997</v>
      </c>
      <c r="AX231" s="7">
        <v>0.703125</v>
      </c>
      <c r="AY231" s="7">
        <v>0.67708333330000003</v>
      </c>
      <c r="AZ231" s="7">
        <v>0.796875</v>
      </c>
      <c r="BA231" s="7">
        <v>0.64583333330000003</v>
      </c>
      <c r="BB231" s="7">
        <v>0.47916666670000002</v>
      </c>
      <c r="BC231" s="7">
        <v>3.6927083333000001</v>
      </c>
      <c r="BD231" s="7">
        <v>3.6701570681</v>
      </c>
      <c r="BE231" s="7">
        <v>3.6560846561</v>
      </c>
      <c r="BF231" s="7">
        <v>3.7447916666999999</v>
      </c>
      <c r="BG231" s="7">
        <v>3.546875</v>
      </c>
      <c r="BH231" s="7">
        <v>3.2010582010999999</v>
      </c>
      <c r="BI231" s="7">
        <v>5.2083333000000004E-3</v>
      </c>
      <c r="BJ231" s="7">
        <v>0</v>
      </c>
      <c r="BK231" s="7">
        <v>5.2083333000000004E-3</v>
      </c>
      <c r="BL231" s="7">
        <v>0</v>
      </c>
      <c r="BM231" s="7">
        <v>0</v>
      </c>
      <c r="BN231" s="7">
        <v>5.2083333000000004E-3</v>
      </c>
      <c r="BO231" s="7">
        <v>2.08333333E-2</v>
      </c>
      <c r="BP231" s="7">
        <v>5.72916667E-2</v>
      </c>
      <c r="BQ231" s="7">
        <v>3.125E-2</v>
      </c>
      <c r="BR231" s="7">
        <v>0</v>
      </c>
      <c r="BS231" s="7">
        <v>5.2083333000000004E-3</v>
      </c>
      <c r="BT231" s="7">
        <v>5.2083333000000004E-3</v>
      </c>
      <c r="BU231" s="7">
        <v>5.2083333000000004E-3</v>
      </c>
      <c r="BV231" s="7">
        <v>5.2083333000000004E-3</v>
      </c>
      <c r="BW231" s="7">
        <v>2.60416667E-2</v>
      </c>
      <c r="BX231" s="7">
        <v>2.08333333E-2</v>
      </c>
      <c r="BY231" s="7">
        <v>5.20833333E-2</v>
      </c>
      <c r="BZ231" s="7">
        <v>4.6875E-2</v>
      </c>
      <c r="CA231" s="7">
        <v>3.9</v>
      </c>
      <c r="CB231" s="7">
        <v>3.8586387434999998</v>
      </c>
      <c r="CC231" s="7">
        <v>3.8219895288000001</v>
      </c>
      <c r="CD231" s="7">
        <v>3.8429319371999999</v>
      </c>
      <c r="CE231" s="7">
        <v>3.8481675392999999</v>
      </c>
      <c r="CF231" s="7">
        <v>3.7777777777999999</v>
      </c>
      <c r="CG231" s="7">
        <v>3.7052631579000002</v>
      </c>
      <c r="CH231" s="7">
        <v>3.5631578947000002</v>
      </c>
      <c r="CI231" s="7">
        <v>3.6736842104999998</v>
      </c>
      <c r="CJ231" s="7">
        <v>8.3333333300000006E-2</v>
      </c>
      <c r="CK231" s="7">
        <v>0.13020833330000001</v>
      </c>
      <c r="CL231" s="7">
        <v>0.15104166669999999</v>
      </c>
      <c r="CM231" s="7">
        <v>0.14583333330000001</v>
      </c>
      <c r="CN231" s="7">
        <v>0.140625</v>
      </c>
      <c r="CO231" s="7">
        <v>0.15104166669999999</v>
      </c>
      <c r="CP231" s="7">
        <v>0.1875</v>
      </c>
      <c r="CQ231" s="7">
        <v>0.15625</v>
      </c>
      <c r="CR231" s="7">
        <v>0.13541666669999999</v>
      </c>
      <c r="CS231" s="7">
        <v>1.04166667E-2</v>
      </c>
      <c r="CT231" s="7">
        <v>5.2083333000000004E-3</v>
      </c>
      <c r="CU231" s="7">
        <v>5.2083333000000004E-3</v>
      </c>
      <c r="CV231" s="7">
        <v>5.2083333000000004E-3</v>
      </c>
      <c r="CW231" s="7">
        <v>5.2083333000000004E-3</v>
      </c>
      <c r="CX231" s="7">
        <v>1.5625E-2</v>
      </c>
      <c r="CY231" s="7">
        <v>1.04166667E-2</v>
      </c>
      <c r="CZ231" s="7">
        <v>1.04166667E-2</v>
      </c>
      <c r="DA231" s="7">
        <v>1.04166667E-2</v>
      </c>
      <c r="DB231" s="7">
        <v>0.90104166669999997</v>
      </c>
      <c r="DC231" s="7">
        <v>0.859375</v>
      </c>
      <c r="DD231" s="7">
        <v>0.83333333330000003</v>
      </c>
      <c r="DE231" s="7">
        <v>0.84375</v>
      </c>
      <c r="DF231" s="7">
        <v>0.84895833330000003</v>
      </c>
      <c r="DG231" s="7">
        <v>0.80208333330000003</v>
      </c>
      <c r="DH231" s="7">
        <v>0.76041666669999997</v>
      </c>
      <c r="DI231" s="7">
        <v>0.72395833330000003</v>
      </c>
      <c r="DJ231" s="7">
        <v>0.77604166669999997</v>
      </c>
      <c r="DK231" s="7">
        <v>0.11458333330000001</v>
      </c>
      <c r="DL231" s="7">
        <v>5.2083333000000004E-3</v>
      </c>
      <c r="DM231" s="7">
        <v>0</v>
      </c>
      <c r="DN231" s="7">
        <v>5.2083333000000004E-3</v>
      </c>
      <c r="DO231" s="7">
        <v>1.04166667E-2</v>
      </c>
      <c r="DP231" s="7">
        <v>0</v>
      </c>
      <c r="DQ231" s="7">
        <v>8.8541666699999994E-2</v>
      </c>
      <c r="DR231" s="7">
        <v>5.2083333000000004E-3</v>
      </c>
      <c r="DS231" s="7">
        <v>5.2083333000000004E-3</v>
      </c>
      <c r="DT231" s="7">
        <v>9.375E-2</v>
      </c>
      <c r="DU231" s="7">
        <v>3.125E-2</v>
      </c>
      <c r="DV231" s="7">
        <v>5.2083333000000004E-3</v>
      </c>
      <c r="DW231" s="7">
        <v>3.125E-2</v>
      </c>
      <c r="DX231" s="7">
        <v>2.08333333E-2</v>
      </c>
      <c r="DY231" s="7">
        <v>4.6875E-2</v>
      </c>
      <c r="DZ231" s="7">
        <v>0.13541666669999999</v>
      </c>
      <c r="EA231" s="7">
        <v>2.60416667E-2</v>
      </c>
      <c r="EB231" s="7">
        <v>1.04166667E-2</v>
      </c>
      <c r="EC231" s="7">
        <v>0.28645833329999998</v>
      </c>
      <c r="ED231" s="7">
        <v>0.21875</v>
      </c>
      <c r="EE231" s="7">
        <v>0.22916666669999999</v>
      </c>
      <c r="EF231" s="7">
        <v>0.20833333330000001</v>
      </c>
      <c r="EG231" s="7">
        <v>0.16666666669999999</v>
      </c>
      <c r="EH231" s="7">
        <v>0.234375</v>
      </c>
      <c r="EI231" s="7">
        <v>0.30208333329999998</v>
      </c>
      <c r="EJ231" s="7">
        <v>0.27604166670000002</v>
      </c>
      <c r="EK231" s="7">
        <v>0.3125</v>
      </c>
      <c r="EL231" s="7">
        <v>0.46354166670000002</v>
      </c>
      <c r="EM231" s="7">
        <v>0.71875</v>
      </c>
      <c r="EN231" s="7">
        <v>0.72916666669999997</v>
      </c>
      <c r="EO231" s="7">
        <v>0.72395833330000003</v>
      </c>
      <c r="EP231" s="7">
        <v>0.77083333330000003</v>
      </c>
      <c r="EQ231" s="7">
        <v>0.68229166669999997</v>
      </c>
      <c r="ER231" s="7">
        <v>0.390625</v>
      </c>
      <c r="ES231" s="7">
        <v>0.66145833330000003</v>
      </c>
      <c r="ET231" s="7">
        <v>0.63020833330000003</v>
      </c>
      <c r="EU231" s="7">
        <v>4.16666667E-2</v>
      </c>
      <c r="EV231" s="7">
        <v>2.60416667E-2</v>
      </c>
      <c r="EW231" s="7">
        <v>3.64583333E-2</v>
      </c>
      <c r="EX231" s="7">
        <v>3.125E-2</v>
      </c>
      <c r="EY231" s="7">
        <v>3.125E-2</v>
      </c>
      <c r="EZ231" s="7">
        <v>3.64583333E-2</v>
      </c>
      <c r="FA231" s="7">
        <v>8.3333333300000006E-2</v>
      </c>
      <c r="FB231" s="7">
        <v>3.125E-2</v>
      </c>
      <c r="FC231" s="7">
        <v>4.16666667E-2</v>
      </c>
      <c r="FD231" s="7">
        <v>3.1467391303999999</v>
      </c>
      <c r="FE231" s="7">
        <v>3.6951871658000002</v>
      </c>
      <c r="FF231" s="7">
        <v>3.7513513513999999</v>
      </c>
      <c r="FG231" s="7">
        <v>3.7043010753000001</v>
      </c>
      <c r="FH231" s="7">
        <v>3.752688172</v>
      </c>
      <c r="FI231" s="7">
        <v>3.6594594594999998</v>
      </c>
      <c r="FJ231" s="7">
        <v>3.0852272727000001</v>
      </c>
      <c r="FK231" s="7">
        <v>3.6451612902999999</v>
      </c>
      <c r="FL231" s="7">
        <v>3.6358695652000002</v>
      </c>
      <c r="FM231" s="7">
        <v>0</v>
      </c>
      <c r="FN231" s="7">
        <v>0</v>
      </c>
      <c r="FO231" s="7">
        <v>0</v>
      </c>
      <c r="FP231" s="7">
        <v>0</v>
      </c>
      <c r="FQ231" s="7">
        <v>3.125E-2</v>
      </c>
      <c r="FR231" s="7">
        <v>1.04166667E-2</v>
      </c>
      <c r="FS231" s="7">
        <v>4.6875E-2</v>
      </c>
      <c r="FT231" s="7">
        <v>9.375E-2</v>
      </c>
      <c r="FU231" s="7">
        <v>0.15625</v>
      </c>
      <c r="FV231" s="7">
        <v>0.61979166669999997</v>
      </c>
      <c r="FW231" s="7">
        <v>4.16666667E-2</v>
      </c>
      <c r="FX231" s="7">
        <v>0.30208333329999998</v>
      </c>
      <c r="FY231" s="7">
        <v>0.55729166669999997</v>
      </c>
      <c r="FZ231" s="7">
        <v>0.109375</v>
      </c>
      <c r="GA231" s="7">
        <v>0.21354166669999999</v>
      </c>
      <c r="GB231" s="7">
        <v>9.8958333300000006E-2</v>
      </c>
      <c r="GC231" s="7">
        <v>0.23958333330000001</v>
      </c>
      <c r="GD231" s="7">
        <v>0.14583333330000001</v>
      </c>
      <c r="GE231" s="7">
        <v>8.3333333300000006E-2</v>
      </c>
      <c r="GF231" s="7">
        <v>0.28125</v>
      </c>
      <c r="GG231" s="7">
        <v>0.1875</v>
      </c>
      <c r="GH231" s="7">
        <v>7.8125E-2</v>
      </c>
      <c r="GI231" s="7">
        <v>0.30208333329999998</v>
      </c>
      <c r="GJ231" s="7">
        <v>0.15104166669999999</v>
      </c>
      <c r="GK231" s="7">
        <v>0.18229166669999999</v>
      </c>
      <c r="GL231" s="7">
        <v>6.7708333300000006E-2</v>
      </c>
      <c r="GM231" s="7">
        <v>5.2083333000000004E-3</v>
      </c>
      <c r="GN231" s="7">
        <v>0</v>
      </c>
      <c r="GO231" s="7">
        <v>7.2916666699999994E-2</v>
      </c>
      <c r="GP231" s="7">
        <v>4.6875E-2</v>
      </c>
      <c r="GQ231" s="7">
        <v>0.109375</v>
      </c>
      <c r="GR231" s="7">
        <v>1.5625E-2</v>
      </c>
      <c r="GS231" s="7">
        <v>0.27604166670000002</v>
      </c>
      <c r="GT231" s="7">
        <v>0.29166666670000002</v>
      </c>
      <c r="GU231" s="7">
        <v>0.296875</v>
      </c>
      <c r="GV231" s="7">
        <v>0.35416666670000002</v>
      </c>
      <c r="GW231" s="7">
        <v>0.39583333329999998</v>
      </c>
      <c r="GX231" s="7">
        <v>0.390625</v>
      </c>
      <c r="GY231" s="7">
        <v>0.63020833330000003</v>
      </c>
      <c r="GZ231" s="7">
        <v>0.59375</v>
      </c>
      <c r="HA231" s="7">
        <v>0.40625</v>
      </c>
      <c r="HB231" s="7">
        <v>0.48958333329999998</v>
      </c>
      <c r="HC231" s="7">
        <v>0.29166666670000002</v>
      </c>
      <c r="HD231" s="7">
        <v>0.53645833330000003</v>
      </c>
      <c r="HE231" s="7">
        <v>5.20833333E-2</v>
      </c>
      <c r="HF231" s="7">
        <v>7.2916666699999994E-2</v>
      </c>
      <c r="HG231" s="7">
        <v>0.16145833330000001</v>
      </c>
      <c r="HH231" s="7">
        <v>5.20833333E-2</v>
      </c>
      <c r="HI231" s="7">
        <v>0.15104166669999999</v>
      </c>
      <c r="HJ231" s="7">
        <v>2.60416667E-2</v>
      </c>
      <c r="HK231" s="7">
        <v>1.04166667E-2</v>
      </c>
      <c r="HL231" s="7">
        <v>2.08333333E-2</v>
      </c>
      <c r="HM231" s="7">
        <v>3.64583333E-2</v>
      </c>
      <c r="HN231" s="7">
        <v>2.60416667E-2</v>
      </c>
      <c r="HO231" s="7">
        <v>2.60416667E-2</v>
      </c>
      <c r="HP231" s="7">
        <v>1.04166667E-2</v>
      </c>
      <c r="HQ231" s="7">
        <v>2.60416667E-2</v>
      </c>
      <c r="HR231" s="7">
        <v>2.08333333E-2</v>
      </c>
      <c r="HS231" s="7">
        <v>2.60416667E-2</v>
      </c>
      <c r="HT231" s="7">
        <v>3.125E-2</v>
      </c>
      <c r="HU231" s="7">
        <v>2.60416667E-2</v>
      </c>
      <c r="HV231" s="7">
        <v>2.08333333E-2</v>
      </c>
      <c r="HW231" s="7">
        <v>3.64583333E-2</v>
      </c>
      <c r="HX231" s="7">
        <v>1.04166667E-2</v>
      </c>
      <c r="HY231" s="7">
        <v>1.5625E-2</v>
      </c>
      <c r="HZ231" s="7">
        <v>2.60416667E-2</v>
      </c>
      <c r="IA231" s="7">
        <v>6.25E-2</v>
      </c>
      <c r="IB231" s="7">
        <v>2.08333333E-2</v>
      </c>
      <c r="IC231" s="7">
        <v>8.3333333300000006E-2</v>
      </c>
      <c r="ID231" s="7">
        <v>0.17708333330000001</v>
      </c>
      <c r="IE231" s="7">
        <v>0.39583333329999998</v>
      </c>
      <c r="IF231" s="7">
        <v>0.28125</v>
      </c>
      <c r="IG231" s="7">
        <v>0.29166666670000002</v>
      </c>
      <c r="IH231" s="7">
        <v>0.33333333329999998</v>
      </c>
      <c r="II231" s="7">
        <v>0.453125</v>
      </c>
      <c r="IJ231" s="7">
        <v>0.640625</v>
      </c>
      <c r="IK231" s="7">
        <v>0.5625</v>
      </c>
      <c r="IL231" s="7">
        <v>0.40104166670000002</v>
      </c>
      <c r="IM231" s="7">
        <v>5.20833333E-2</v>
      </c>
      <c r="IN231" s="7">
        <v>4.6875E-2</v>
      </c>
      <c r="IO231" s="7">
        <v>4.6875E-2</v>
      </c>
      <c r="IP231" s="7">
        <v>6.25E-2</v>
      </c>
      <c r="IQ231" s="7">
        <v>3.3351648352000001</v>
      </c>
      <c r="IR231" s="7">
        <v>3.6284153004999999</v>
      </c>
      <c r="IS231" s="7">
        <v>3.4699453552000001</v>
      </c>
      <c r="IT231" s="7">
        <v>3.1833333332999998</v>
      </c>
      <c r="IU231" s="7" t="s">
        <v>1172</v>
      </c>
      <c r="IW231" s="7">
        <v>192</v>
      </c>
      <c r="IX231" s="7">
        <v>293</v>
      </c>
      <c r="IY231" s="7">
        <v>1100</v>
      </c>
    </row>
    <row r="232" spans="1:259" x14ac:dyDescent="0.25">
      <c r="A232" s="7">
        <v>609811</v>
      </c>
      <c r="B232" s="7" t="s">
        <v>121</v>
      </c>
      <c r="C232" s="7" t="s">
        <v>46</v>
      </c>
      <c r="D232" s="7" t="s">
        <v>66</v>
      </c>
      <c r="E232" s="154">
        <v>0.56000000000000005</v>
      </c>
      <c r="F232" s="7">
        <v>84</v>
      </c>
      <c r="G232" s="7" t="s">
        <v>70</v>
      </c>
      <c r="H232" s="7">
        <v>70</v>
      </c>
      <c r="I232" s="7" t="s">
        <v>47</v>
      </c>
      <c r="J232" s="7">
        <v>63</v>
      </c>
      <c r="K232" s="7" t="s">
        <v>47</v>
      </c>
      <c r="L232" s="7">
        <v>8.2899999999999991</v>
      </c>
      <c r="M232" s="7" t="s">
        <v>46</v>
      </c>
      <c r="N232" s="7">
        <v>56.168831169000001</v>
      </c>
      <c r="O232" s="7">
        <v>109</v>
      </c>
      <c r="P232" s="7">
        <v>109</v>
      </c>
      <c r="Q232" s="7">
        <v>4</v>
      </c>
      <c r="R232" s="7">
        <v>60</v>
      </c>
      <c r="S232" s="7">
        <v>0</v>
      </c>
      <c r="T232" s="7">
        <v>38</v>
      </c>
      <c r="U232" s="7">
        <v>2</v>
      </c>
      <c r="V232" s="7">
        <v>0</v>
      </c>
      <c r="W232" s="7">
        <v>0</v>
      </c>
      <c r="X232" s="7">
        <v>1</v>
      </c>
      <c r="Y232" s="7">
        <v>0</v>
      </c>
      <c r="Z232" s="7">
        <v>0</v>
      </c>
      <c r="AA232" s="7">
        <v>0</v>
      </c>
      <c r="AB232" s="7">
        <v>0</v>
      </c>
      <c r="AC232" s="7">
        <v>0</v>
      </c>
      <c r="AD232" s="7">
        <v>9.1743119000000008E-3</v>
      </c>
      <c r="AE232" s="7">
        <v>2.7522935799999999E-2</v>
      </c>
      <c r="AF232" s="7">
        <v>0</v>
      </c>
      <c r="AG232" s="7">
        <v>0</v>
      </c>
      <c r="AH232" s="7">
        <v>9.1743119000000008E-3</v>
      </c>
      <c r="AI232" s="7">
        <v>9.1743119000000008E-3</v>
      </c>
      <c r="AJ232" s="7">
        <v>3.6697247699999998E-2</v>
      </c>
      <c r="AK232" s="7">
        <v>0.22935779819999999</v>
      </c>
      <c r="AL232" s="7">
        <v>0.21100917429999999</v>
      </c>
      <c r="AM232" s="7">
        <v>0.24770642200000001</v>
      </c>
      <c r="AN232" s="7">
        <v>0.1743119266</v>
      </c>
      <c r="AO232" s="7">
        <v>0.26605504590000001</v>
      </c>
      <c r="AP232" s="7">
        <v>0.36697247710000003</v>
      </c>
      <c r="AQ232" s="7">
        <v>0</v>
      </c>
      <c r="AR232" s="7">
        <v>0</v>
      </c>
      <c r="AS232" s="7">
        <v>0</v>
      </c>
      <c r="AT232" s="7">
        <v>0</v>
      </c>
      <c r="AU232" s="7">
        <v>0</v>
      </c>
      <c r="AV232" s="7">
        <v>9.1743119000000008E-3</v>
      </c>
      <c r="AW232" s="7">
        <v>0.74311926610000001</v>
      </c>
      <c r="AX232" s="7">
        <v>0.78899082570000001</v>
      </c>
      <c r="AY232" s="7">
        <v>0.75229357799999996</v>
      </c>
      <c r="AZ232" s="7">
        <v>0.81651376149999999</v>
      </c>
      <c r="BA232" s="7">
        <v>0.72477064219999998</v>
      </c>
      <c r="BB232" s="7">
        <v>0.57798165140000002</v>
      </c>
      <c r="BC232" s="7">
        <v>3.7155963302999999</v>
      </c>
      <c r="BD232" s="7">
        <v>3.7889908257</v>
      </c>
      <c r="BE232" s="7">
        <v>3.7522935780000002</v>
      </c>
      <c r="BF232" s="7">
        <v>3.8073394495000001</v>
      </c>
      <c r="BG232" s="7">
        <v>3.7155963302999999</v>
      </c>
      <c r="BH232" s="7">
        <v>3.5277777777999999</v>
      </c>
      <c r="BI232" s="7">
        <v>0</v>
      </c>
      <c r="BJ232" s="7">
        <v>0</v>
      </c>
      <c r="BK232" s="7">
        <v>0</v>
      </c>
      <c r="BL232" s="7">
        <v>0</v>
      </c>
      <c r="BM232" s="7">
        <v>0</v>
      </c>
      <c r="BN232" s="7">
        <v>0</v>
      </c>
      <c r="BO232" s="7">
        <v>9.1743119000000008E-3</v>
      </c>
      <c r="BP232" s="7">
        <v>0</v>
      </c>
      <c r="BQ232" s="7">
        <v>9.1743119000000008E-3</v>
      </c>
      <c r="BR232" s="7">
        <v>9.1743119000000008E-3</v>
      </c>
      <c r="BS232" s="7">
        <v>0</v>
      </c>
      <c r="BT232" s="7">
        <v>0</v>
      </c>
      <c r="BU232" s="7">
        <v>9.1743119000000008E-3</v>
      </c>
      <c r="BV232" s="7">
        <v>0</v>
      </c>
      <c r="BW232" s="7">
        <v>3.6697247699999998E-2</v>
      </c>
      <c r="BX232" s="7">
        <v>1.83486239E-2</v>
      </c>
      <c r="BY232" s="7">
        <v>0.1009174312</v>
      </c>
      <c r="BZ232" s="7">
        <v>9.1743119000000008E-3</v>
      </c>
      <c r="CA232" s="7">
        <v>3.8807339449999998</v>
      </c>
      <c r="CB232" s="7">
        <v>3.8073394495000001</v>
      </c>
      <c r="CC232" s="7">
        <v>3.8256880733999998</v>
      </c>
      <c r="CD232" s="7">
        <v>3.8240740740999999</v>
      </c>
      <c r="CE232" s="7">
        <v>3.8348623853000001</v>
      </c>
      <c r="CF232" s="7">
        <v>3.6574074074</v>
      </c>
      <c r="CG232" s="7">
        <v>3.6605504587</v>
      </c>
      <c r="CH232" s="7">
        <v>3.5779816514</v>
      </c>
      <c r="CI232" s="7">
        <v>3.7247706422000002</v>
      </c>
      <c r="CJ232" s="7">
        <v>0.1009174312</v>
      </c>
      <c r="CK232" s="7">
        <v>0.1926605505</v>
      </c>
      <c r="CL232" s="7">
        <v>0.1743119266</v>
      </c>
      <c r="CM232" s="7">
        <v>0.15596330280000001</v>
      </c>
      <c r="CN232" s="7">
        <v>0.16513761469999999</v>
      </c>
      <c r="CO232" s="7">
        <v>0.26605504590000001</v>
      </c>
      <c r="CP232" s="7">
        <v>0.27522935780000002</v>
      </c>
      <c r="CQ232" s="7">
        <v>0.2201834862</v>
      </c>
      <c r="CR232" s="7">
        <v>0.22935779819999999</v>
      </c>
      <c r="CS232" s="7">
        <v>0</v>
      </c>
      <c r="CT232" s="7">
        <v>0</v>
      </c>
      <c r="CU232" s="7">
        <v>0</v>
      </c>
      <c r="CV232" s="7">
        <v>9.1743119000000008E-3</v>
      </c>
      <c r="CW232" s="7">
        <v>0</v>
      </c>
      <c r="CX232" s="7">
        <v>9.1743119000000008E-3</v>
      </c>
      <c r="CY232" s="7">
        <v>0</v>
      </c>
      <c r="CZ232" s="7">
        <v>0</v>
      </c>
      <c r="DA232" s="7">
        <v>0</v>
      </c>
      <c r="DB232" s="7">
        <v>0.88990825689999997</v>
      </c>
      <c r="DC232" s="7">
        <v>0.80733944950000003</v>
      </c>
      <c r="DD232" s="7">
        <v>0.82568807340000006</v>
      </c>
      <c r="DE232" s="7">
        <v>0.82568807340000006</v>
      </c>
      <c r="DF232" s="7">
        <v>0.83486238530000001</v>
      </c>
      <c r="DG232" s="7">
        <v>0.68807339450000005</v>
      </c>
      <c r="DH232" s="7">
        <v>0.6972477064</v>
      </c>
      <c r="DI232" s="7">
        <v>0.67889908259999998</v>
      </c>
      <c r="DJ232" s="7">
        <v>0.75229357799999996</v>
      </c>
      <c r="DK232" s="7">
        <v>6.42201835E-2</v>
      </c>
      <c r="DL232" s="7">
        <v>9.1743119000000008E-3</v>
      </c>
      <c r="DM232" s="7">
        <v>0</v>
      </c>
      <c r="DN232" s="7">
        <v>9.1743119000000008E-3</v>
      </c>
      <c r="DO232" s="7">
        <v>0</v>
      </c>
      <c r="DP232" s="7">
        <v>0</v>
      </c>
      <c r="DQ232" s="7">
        <v>4.58715596E-2</v>
      </c>
      <c r="DR232" s="7">
        <v>0</v>
      </c>
      <c r="DS232" s="7">
        <v>0</v>
      </c>
      <c r="DT232" s="7">
        <v>0.20183486240000001</v>
      </c>
      <c r="DU232" s="7">
        <v>9.1743119000000008E-3</v>
      </c>
      <c r="DV232" s="7">
        <v>9.1743119000000008E-3</v>
      </c>
      <c r="DW232" s="7">
        <v>1.83486239E-2</v>
      </c>
      <c r="DX232" s="7">
        <v>9.1743119000000008E-3</v>
      </c>
      <c r="DY232" s="7">
        <v>1.83486239E-2</v>
      </c>
      <c r="DZ232" s="7">
        <v>5.5045871599999997E-2</v>
      </c>
      <c r="EA232" s="7">
        <v>4.58715596E-2</v>
      </c>
      <c r="EB232" s="7">
        <v>5.5045871599999997E-2</v>
      </c>
      <c r="EC232" s="7">
        <v>0.26605504590000001</v>
      </c>
      <c r="ED232" s="7">
        <v>0.36697247710000003</v>
      </c>
      <c r="EE232" s="7">
        <v>0.25688073389999999</v>
      </c>
      <c r="EF232" s="7">
        <v>0.24770642200000001</v>
      </c>
      <c r="EG232" s="7">
        <v>0.21100917429999999</v>
      </c>
      <c r="EH232" s="7">
        <v>0.29357798169999999</v>
      </c>
      <c r="EI232" s="7">
        <v>0.36697247710000003</v>
      </c>
      <c r="EJ232" s="7">
        <v>0.28440366969999997</v>
      </c>
      <c r="EK232" s="7">
        <v>0.29357798169999999</v>
      </c>
      <c r="EL232" s="7">
        <v>0.46788990829999999</v>
      </c>
      <c r="EM232" s="7">
        <v>0.61467889909999995</v>
      </c>
      <c r="EN232" s="7">
        <v>0.71559633030000003</v>
      </c>
      <c r="EO232" s="7">
        <v>0.72477064219999998</v>
      </c>
      <c r="EP232" s="7">
        <v>0.76146788990000003</v>
      </c>
      <c r="EQ232" s="7">
        <v>0.66055045869999995</v>
      </c>
      <c r="ER232" s="7">
        <v>0.52293577979999994</v>
      </c>
      <c r="ES232" s="7">
        <v>0.66055045869999995</v>
      </c>
      <c r="ET232" s="7">
        <v>0.63302752289999997</v>
      </c>
      <c r="EU232" s="7">
        <v>0</v>
      </c>
      <c r="EV232" s="7">
        <v>0</v>
      </c>
      <c r="EW232" s="7">
        <v>1.83486239E-2</v>
      </c>
      <c r="EX232" s="7">
        <v>0</v>
      </c>
      <c r="EY232" s="7">
        <v>1.83486239E-2</v>
      </c>
      <c r="EZ232" s="7">
        <v>2.7522935799999999E-2</v>
      </c>
      <c r="FA232" s="7">
        <v>9.1743119000000008E-3</v>
      </c>
      <c r="FB232" s="7">
        <v>9.1743119000000008E-3</v>
      </c>
      <c r="FC232" s="7">
        <v>1.83486239E-2</v>
      </c>
      <c r="FD232" s="7">
        <v>3.1376146788999999</v>
      </c>
      <c r="FE232" s="7">
        <v>3.5871559632999999</v>
      </c>
      <c r="FF232" s="7">
        <v>3.7196261682</v>
      </c>
      <c r="FG232" s="7">
        <v>3.6880733944999999</v>
      </c>
      <c r="FH232" s="7">
        <v>3.7663551402</v>
      </c>
      <c r="FI232" s="7">
        <v>3.6603773584999999</v>
      </c>
      <c r="FJ232" s="7">
        <v>3.3796296296000001</v>
      </c>
      <c r="FK232" s="7">
        <v>3.6203703703999999</v>
      </c>
      <c r="FL232" s="7">
        <v>3.5887850467</v>
      </c>
      <c r="FM232" s="7">
        <v>0</v>
      </c>
      <c r="FN232" s="7">
        <v>0</v>
      </c>
      <c r="FO232" s="7">
        <v>9.1743119000000008E-3</v>
      </c>
      <c r="FP232" s="7">
        <v>1.83486239E-2</v>
      </c>
      <c r="FQ232" s="7">
        <v>4.58715596E-2</v>
      </c>
      <c r="FR232" s="7">
        <v>9.1743119299999995E-2</v>
      </c>
      <c r="FS232" s="7">
        <v>0.119266055</v>
      </c>
      <c r="FT232" s="7">
        <v>0.21100917429999999</v>
      </c>
      <c r="FU232" s="7">
        <v>0.128440367</v>
      </c>
      <c r="FV232" s="7">
        <v>0.35779816510000001</v>
      </c>
      <c r="FW232" s="7">
        <v>1.83486239E-2</v>
      </c>
      <c r="FX232" s="7">
        <v>0.44036697250000001</v>
      </c>
      <c r="FY232" s="7">
        <v>0.53211009170000001</v>
      </c>
      <c r="FZ232" s="7">
        <v>0.13761467890000001</v>
      </c>
      <c r="GA232" s="7">
        <v>0.2385321101</v>
      </c>
      <c r="GB232" s="7">
        <v>0.14678899079999999</v>
      </c>
      <c r="GC232" s="7">
        <v>0.25688073389999999</v>
      </c>
      <c r="GD232" s="7">
        <v>0.1009174312</v>
      </c>
      <c r="GE232" s="7">
        <v>7.3394495399999995E-2</v>
      </c>
      <c r="GF232" s="7">
        <v>0.31192660550000001</v>
      </c>
      <c r="GG232" s="7">
        <v>0.119266055</v>
      </c>
      <c r="GH232" s="7">
        <v>0.119266055</v>
      </c>
      <c r="GI232" s="7">
        <v>0.26605504590000001</v>
      </c>
      <c r="GJ232" s="7">
        <v>0.1009174312</v>
      </c>
      <c r="GK232" s="7">
        <v>0.128440367</v>
      </c>
      <c r="GL232" s="7">
        <v>2.7522935799999999E-2</v>
      </c>
      <c r="GM232" s="7">
        <v>9.1743119000000008E-3</v>
      </c>
      <c r="GN232" s="7">
        <v>0</v>
      </c>
      <c r="GO232" s="7">
        <v>0</v>
      </c>
      <c r="GP232" s="7">
        <v>0</v>
      </c>
      <c r="GQ232" s="7">
        <v>0.14678899079999999</v>
      </c>
      <c r="GR232" s="7">
        <v>0</v>
      </c>
      <c r="GS232" s="7">
        <v>0.33944954129999999</v>
      </c>
      <c r="GT232" s="7">
        <v>0.3027522936</v>
      </c>
      <c r="GU232" s="7">
        <v>0.29357798169999999</v>
      </c>
      <c r="GV232" s="7">
        <v>0.33027522939999998</v>
      </c>
      <c r="GW232" s="7">
        <v>0.33027522939999998</v>
      </c>
      <c r="GX232" s="7">
        <v>0.3027522936</v>
      </c>
      <c r="GY232" s="7">
        <v>0.58715596329999997</v>
      </c>
      <c r="GZ232" s="7">
        <v>0.55045871560000004</v>
      </c>
      <c r="HA232" s="7">
        <v>0.53211009170000001</v>
      </c>
      <c r="HB232" s="7">
        <v>0.52293577979999994</v>
      </c>
      <c r="HC232" s="7">
        <v>0.45871559629999997</v>
      </c>
      <c r="HD232" s="7">
        <v>0.64220183490000005</v>
      </c>
      <c r="HE232" s="7">
        <v>4.58715596E-2</v>
      </c>
      <c r="HF232" s="7">
        <v>9.1743119299999995E-2</v>
      </c>
      <c r="HG232" s="7">
        <v>0.128440367</v>
      </c>
      <c r="HH232" s="7">
        <v>9.1743119299999995E-2</v>
      </c>
      <c r="HI232" s="7">
        <v>2.7522935799999999E-2</v>
      </c>
      <c r="HJ232" s="7">
        <v>1.83486239E-2</v>
      </c>
      <c r="HK232" s="7">
        <v>1.83486239E-2</v>
      </c>
      <c r="HL232" s="7">
        <v>3.6697247699999998E-2</v>
      </c>
      <c r="HM232" s="7">
        <v>3.6697247699999998E-2</v>
      </c>
      <c r="HN232" s="7">
        <v>2.7522935799999999E-2</v>
      </c>
      <c r="HO232" s="7">
        <v>1.83486239E-2</v>
      </c>
      <c r="HP232" s="7">
        <v>1.83486239E-2</v>
      </c>
      <c r="HQ232" s="7">
        <v>0</v>
      </c>
      <c r="HR232" s="7">
        <v>1.83486239E-2</v>
      </c>
      <c r="HS232" s="7">
        <v>9.1743119000000008E-3</v>
      </c>
      <c r="HT232" s="7">
        <v>2.7522935799999999E-2</v>
      </c>
      <c r="HU232" s="7">
        <v>1.83486239E-2</v>
      </c>
      <c r="HV232" s="7">
        <v>1.83486239E-2</v>
      </c>
      <c r="HW232" s="7">
        <v>9.1743119000000008E-3</v>
      </c>
      <c r="HX232" s="7">
        <v>0</v>
      </c>
      <c r="HY232" s="7">
        <v>0</v>
      </c>
      <c r="HZ232" s="7">
        <v>0</v>
      </c>
      <c r="IA232" s="7">
        <v>4.58715596E-2</v>
      </c>
      <c r="IB232" s="7">
        <v>9.1743119000000008E-3</v>
      </c>
      <c r="IC232" s="7">
        <v>9.1743119299999995E-2</v>
      </c>
      <c r="ID232" s="7">
        <v>0.1100917431</v>
      </c>
      <c r="IE232" s="7">
        <v>0.41284403670000003</v>
      </c>
      <c r="IF232" s="7">
        <v>0.35779816510000001</v>
      </c>
      <c r="IG232" s="7">
        <v>0.36697247710000003</v>
      </c>
      <c r="IH232" s="7">
        <v>0.40366972480000002</v>
      </c>
      <c r="II232" s="7">
        <v>0.52293577979999994</v>
      </c>
      <c r="IJ232" s="7">
        <v>0.63302752289999997</v>
      </c>
      <c r="IK232" s="7">
        <v>0.54128440369999997</v>
      </c>
      <c r="IL232" s="7">
        <v>0.48623853210000001</v>
      </c>
      <c r="IM232" s="7">
        <v>9.1743119000000008E-3</v>
      </c>
      <c r="IN232" s="7">
        <v>0</v>
      </c>
      <c r="IO232" s="7">
        <v>0</v>
      </c>
      <c r="IP232" s="7">
        <v>0</v>
      </c>
      <c r="IQ232" s="7">
        <v>3.4629629629999998</v>
      </c>
      <c r="IR232" s="7">
        <v>3.6238532110000001</v>
      </c>
      <c r="IS232" s="7">
        <v>3.4495412844</v>
      </c>
      <c r="IT232" s="7">
        <v>3.3761467889999999</v>
      </c>
      <c r="IU232" s="7" t="s">
        <v>1173</v>
      </c>
      <c r="IV232" s="7">
        <v>56</v>
      </c>
      <c r="IW232" s="7">
        <v>109</v>
      </c>
      <c r="IX232" s="7">
        <v>173</v>
      </c>
      <c r="IY232" s="7">
        <v>308</v>
      </c>
    </row>
    <row r="233" spans="1:259" x14ac:dyDescent="0.25">
      <c r="A233" s="7">
        <v>609812</v>
      </c>
      <c r="B233" s="7" t="s">
        <v>126</v>
      </c>
      <c r="D233" s="7" t="s">
        <v>72</v>
      </c>
      <c r="E233" s="7" t="s">
        <v>53</v>
      </c>
      <c r="M233" s="7" t="s">
        <v>46</v>
      </c>
      <c r="N233" s="7">
        <v>0.35087719299999998</v>
      </c>
      <c r="O233" s="7">
        <v>1</v>
      </c>
      <c r="P233" s="7">
        <v>1</v>
      </c>
      <c r="Q233" s="7">
        <v>0</v>
      </c>
      <c r="R233" s="7">
        <v>1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7">
        <v>0</v>
      </c>
      <c r="AD233" s="7">
        <v>1</v>
      </c>
      <c r="AE233" s="7">
        <v>0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1</v>
      </c>
      <c r="AL233" s="7">
        <v>1</v>
      </c>
      <c r="AM233" s="7">
        <v>1</v>
      </c>
      <c r="AN233" s="7">
        <v>0</v>
      </c>
      <c r="AO233" s="7">
        <v>1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1</v>
      </c>
      <c r="BA233" s="7">
        <v>0</v>
      </c>
      <c r="BB233" s="7">
        <v>0</v>
      </c>
      <c r="BC233" s="7">
        <v>3</v>
      </c>
      <c r="BD233" s="7">
        <v>3</v>
      </c>
      <c r="BE233" s="7">
        <v>3</v>
      </c>
      <c r="BF233" s="7">
        <v>4</v>
      </c>
      <c r="BG233" s="7">
        <v>3</v>
      </c>
      <c r="BH233" s="7">
        <v>1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0</v>
      </c>
      <c r="BQ233" s="7">
        <v>0</v>
      </c>
      <c r="BR233" s="7">
        <v>0</v>
      </c>
      <c r="BS233" s="7">
        <v>0</v>
      </c>
      <c r="BT233" s="7">
        <v>0</v>
      </c>
      <c r="BU233" s="7">
        <v>0</v>
      </c>
      <c r="BV233" s="7">
        <v>0</v>
      </c>
      <c r="BW233" s="7">
        <v>0</v>
      </c>
      <c r="BX233" s="7">
        <v>0</v>
      </c>
      <c r="BY233" s="7">
        <v>0</v>
      </c>
      <c r="BZ233" s="7">
        <v>0</v>
      </c>
      <c r="CA233" s="7">
        <v>4</v>
      </c>
      <c r="CB233" s="7">
        <v>4</v>
      </c>
      <c r="CC233" s="7">
        <v>4</v>
      </c>
      <c r="CD233" s="7">
        <v>3</v>
      </c>
      <c r="CE233" s="7">
        <v>4</v>
      </c>
      <c r="CF233" s="7">
        <v>3</v>
      </c>
      <c r="CG233" s="7">
        <v>3</v>
      </c>
      <c r="CH233" s="7">
        <v>3</v>
      </c>
      <c r="CI233" s="7">
        <v>3</v>
      </c>
      <c r="CJ233" s="7">
        <v>0</v>
      </c>
      <c r="CK233" s="7">
        <v>0</v>
      </c>
      <c r="CL233" s="7">
        <v>0</v>
      </c>
      <c r="CM233" s="7">
        <v>1</v>
      </c>
      <c r="CN233" s="7">
        <v>0</v>
      </c>
      <c r="CO233" s="7">
        <v>1</v>
      </c>
      <c r="CP233" s="7">
        <v>1</v>
      </c>
      <c r="CQ233" s="7">
        <v>1</v>
      </c>
      <c r="CR233" s="7">
        <v>1</v>
      </c>
      <c r="CS233" s="7">
        <v>0</v>
      </c>
      <c r="CT233" s="7">
        <v>0</v>
      </c>
      <c r="CU233" s="7">
        <v>0</v>
      </c>
      <c r="CV233" s="7">
        <v>0</v>
      </c>
      <c r="CW233" s="7">
        <v>0</v>
      </c>
      <c r="CX233" s="7">
        <v>0</v>
      </c>
      <c r="CY233" s="7">
        <v>0</v>
      </c>
      <c r="CZ233" s="7">
        <v>0</v>
      </c>
      <c r="DA233" s="7">
        <v>0</v>
      </c>
      <c r="DB233" s="7">
        <v>1</v>
      </c>
      <c r="DC233" s="7">
        <v>1</v>
      </c>
      <c r="DD233" s="7">
        <v>1</v>
      </c>
      <c r="DE233" s="7">
        <v>0</v>
      </c>
      <c r="DF233" s="7">
        <v>1</v>
      </c>
      <c r="DG233" s="7">
        <v>0</v>
      </c>
      <c r="DH233" s="7">
        <v>0</v>
      </c>
      <c r="DI233" s="7">
        <v>0</v>
      </c>
      <c r="DJ233" s="7">
        <v>0</v>
      </c>
      <c r="DK233" s="7">
        <v>1</v>
      </c>
      <c r="DL233" s="7">
        <v>0</v>
      </c>
      <c r="DM233" s="7">
        <v>0</v>
      </c>
      <c r="DN233" s="7">
        <v>0</v>
      </c>
      <c r="DO233" s="7">
        <v>0</v>
      </c>
      <c r="DP233" s="7">
        <v>0</v>
      </c>
      <c r="DQ233" s="7">
        <v>0</v>
      </c>
      <c r="DR233" s="7">
        <v>0</v>
      </c>
      <c r="DS233" s="7">
        <v>0</v>
      </c>
      <c r="DT233" s="7">
        <v>0</v>
      </c>
      <c r="DU233" s="7">
        <v>0</v>
      </c>
      <c r="DV233" s="7">
        <v>0</v>
      </c>
      <c r="DW233" s="7">
        <v>0</v>
      </c>
      <c r="DX233" s="7">
        <v>0</v>
      </c>
      <c r="DY233" s="7">
        <v>0</v>
      </c>
      <c r="DZ233" s="7">
        <v>0</v>
      </c>
      <c r="EA233" s="7">
        <v>0</v>
      </c>
      <c r="EB233" s="7">
        <v>0</v>
      </c>
      <c r="EC233" s="7">
        <v>0</v>
      </c>
      <c r="ED233" s="7">
        <v>0</v>
      </c>
      <c r="EE233" s="7">
        <v>0</v>
      </c>
      <c r="EF233" s="7">
        <v>1</v>
      </c>
      <c r="EG233" s="7">
        <v>1</v>
      </c>
      <c r="EH233" s="7">
        <v>1</v>
      </c>
      <c r="EI233" s="7">
        <v>1</v>
      </c>
      <c r="EJ233" s="7">
        <v>1</v>
      </c>
      <c r="EK233" s="7">
        <v>1</v>
      </c>
      <c r="EL233" s="7">
        <v>0</v>
      </c>
      <c r="EM233" s="7">
        <v>1</v>
      </c>
      <c r="EN233" s="7">
        <v>1</v>
      </c>
      <c r="EO233" s="7">
        <v>0</v>
      </c>
      <c r="EP233" s="7">
        <v>0</v>
      </c>
      <c r="EQ233" s="7">
        <v>0</v>
      </c>
      <c r="ER233" s="7">
        <v>0</v>
      </c>
      <c r="ES233" s="7">
        <v>0</v>
      </c>
      <c r="ET233" s="7">
        <v>0</v>
      </c>
      <c r="EU233" s="7">
        <v>0</v>
      </c>
      <c r="EV233" s="7">
        <v>0</v>
      </c>
      <c r="EW233" s="7">
        <v>0</v>
      </c>
      <c r="EX233" s="7">
        <v>0</v>
      </c>
      <c r="EY233" s="7">
        <v>0</v>
      </c>
      <c r="EZ233" s="7">
        <v>0</v>
      </c>
      <c r="FA233" s="7">
        <v>0</v>
      </c>
      <c r="FB233" s="7">
        <v>0</v>
      </c>
      <c r="FC233" s="7">
        <v>0</v>
      </c>
      <c r="FD233" s="7">
        <v>1</v>
      </c>
      <c r="FE233" s="7">
        <v>4</v>
      </c>
      <c r="FF233" s="7">
        <v>4</v>
      </c>
      <c r="FG233" s="7">
        <v>3</v>
      </c>
      <c r="FH233" s="7">
        <v>3</v>
      </c>
      <c r="FI233" s="7">
        <v>3</v>
      </c>
      <c r="FJ233" s="7">
        <v>3</v>
      </c>
      <c r="FK233" s="7">
        <v>3</v>
      </c>
      <c r="FL233" s="7">
        <v>3</v>
      </c>
      <c r="FM233" s="7">
        <v>0</v>
      </c>
      <c r="FN233" s="7">
        <v>0</v>
      </c>
      <c r="FO233" s="7">
        <v>0</v>
      </c>
      <c r="FP233" s="7">
        <v>0</v>
      </c>
      <c r="FQ233" s="7">
        <v>0</v>
      </c>
      <c r="FR233" s="7">
        <v>1</v>
      </c>
      <c r="FS233" s="7">
        <v>0</v>
      </c>
      <c r="FT233" s="7">
        <v>0</v>
      </c>
      <c r="FU233" s="7">
        <v>0</v>
      </c>
      <c r="FV233" s="7">
        <v>0</v>
      </c>
      <c r="FW233" s="7">
        <v>0</v>
      </c>
      <c r="FX233" s="7">
        <v>0</v>
      </c>
      <c r="FY233" s="7">
        <v>1</v>
      </c>
      <c r="FZ233" s="7">
        <v>0</v>
      </c>
      <c r="GA233" s="7">
        <v>1</v>
      </c>
      <c r="GB233" s="7">
        <v>0</v>
      </c>
      <c r="GC233" s="7">
        <v>1</v>
      </c>
      <c r="GD233" s="7">
        <v>0</v>
      </c>
      <c r="GE233" s="7">
        <v>0</v>
      </c>
      <c r="GF233" s="7">
        <v>0</v>
      </c>
      <c r="GG233" s="7">
        <v>0</v>
      </c>
      <c r="GH233" s="7">
        <v>0</v>
      </c>
      <c r="GI233" s="7">
        <v>0</v>
      </c>
      <c r="GJ233" s="7">
        <v>0</v>
      </c>
      <c r="GK233" s="7">
        <v>0</v>
      </c>
      <c r="GL233" s="7">
        <v>0</v>
      </c>
      <c r="GM233" s="7">
        <v>0</v>
      </c>
      <c r="GN233" s="7">
        <v>0</v>
      </c>
      <c r="GO233" s="7">
        <v>0</v>
      </c>
      <c r="GP233" s="7">
        <v>0</v>
      </c>
      <c r="GQ233" s="7">
        <v>0</v>
      </c>
      <c r="GR233" s="7">
        <v>0</v>
      </c>
      <c r="GS233" s="7">
        <v>1</v>
      </c>
      <c r="GT233" s="7">
        <v>0</v>
      </c>
      <c r="GU233" s="7">
        <v>0</v>
      </c>
      <c r="GV233" s="7">
        <v>1</v>
      </c>
      <c r="GW233" s="7">
        <v>1</v>
      </c>
      <c r="GX233" s="7">
        <v>1</v>
      </c>
      <c r="GY233" s="7">
        <v>0</v>
      </c>
      <c r="GZ233" s="7">
        <v>1</v>
      </c>
      <c r="HA233" s="7">
        <v>1</v>
      </c>
      <c r="HB233" s="7">
        <v>0</v>
      </c>
      <c r="HC233" s="7">
        <v>0</v>
      </c>
      <c r="HD233" s="7">
        <v>0</v>
      </c>
      <c r="HE233" s="7">
        <v>0</v>
      </c>
      <c r="HF233" s="7">
        <v>0</v>
      </c>
      <c r="HG233" s="7">
        <v>0</v>
      </c>
      <c r="HH233" s="7">
        <v>0</v>
      </c>
      <c r="HI233" s="7">
        <v>0</v>
      </c>
      <c r="HJ233" s="7">
        <v>0</v>
      </c>
      <c r="HK233" s="7">
        <v>0</v>
      </c>
      <c r="HL233" s="7">
        <v>0</v>
      </c>
      <c r="HM233" s="7">
        <v>0</v>
      </c>
      <c r="HN233" s="7">
        <v>0</v>
      </c>
      <c r="HO233" s="7">
        <v>0</v>
      </c>
      <c r="HP233" s="7">
        <v>0</v>
      </c>
      <c r="HQ233" s="7">
        <v>0</v>
      </c>
      <c r="HR233" s="7">
        <v>0</v>
      </c>
      <c r="HS233" s="7">
        <v>0</v>
      </c>
      <c r="HT233" s="7">
        <v>0</v>
      </c>
      <c r="HU233" s="7">
        <v>0</v>
      </c>
      <c r="HV233" s="7">
        <v>0</v>
      </c>
      <c r="HW233" s="7">
        <v>0</v>
      </c>
      <c r="HX233" s="7">
        <v>0</v>
      </c>
      <c r="HY233" s="7">
        <v>0</v>
      </c>
      <c r="HZ233" s="7">
        <v>0</v>
      </c>
      <c r="IA233" s="7">
        <v>0</v>
      </c>
      <c r="IB233" s="7">
        <v>0</v>
      </c>
      <c r="IC233" s="7">
        <v>0</v>
      </c>
      <c r="ID233" s="7">
        <v>0</v>
      </c>
      <c r="IE233" s="7">
        <v>1</v>
      </c>
      <c r="IF233" s="7">
        <v>1</v>
      </c>
      <c r="IG233" s="7">
        <v>0</v>
      </c>
      <c r="IH233" s="7">
        <v>1</v>
      </c>
      <c r="II233" s="7">
        <v>0</v>
      </c>
      <c r="IJ233" s="7">
        <v>0</v>
      </c>
      <c r="IK233" s="7">
        <v>1</v>
      </c>
      <c r="IL233" s="7">
        <v>0</v>
      </c>
      <c r="IM233" s="7">
        <v>0</v>
      </c>
      <c r="IN233" s="7">
        <v>0</v>
      </c>
      <c r="IO233" s="7">
        <v>0</v>
      </c>
      <c r="IP233" s="7">
        <v>0</v>
      </c>
      <c r="IQ233" s="7">
        <v>3</v>
      </c>
      <c r="IR233" s="7">
        <v>3</v>
      </c>
      <c r="IS233" s="7">
        <v>4</v>
      </c>
      <c r="IT233" s="7">
        <v>3</v>
      </c>
      <c r="IU233" s="7" t="s">
        <v>1174</v>
      </c>
      <c r="IW233" s="7">
        <v>1</v>
      </c>
      <c r="IX233" s="7">
        <v>1</v>
      </c>
      <c r="IY233" s="7">
        <v>285</v>
      </c>
    </row>
    <row r="234" spans="1:259" x14ac:dyDescent="0.25">
      <c r="A234" s="7">
        <v>609813</v>
      </c>
      <c r="B234" s="7" t="s">
        <v>127</v>
      </c>
      <c r="C234" s="7" t="s">
        <v>46</v>
      </c>
      <c r="D234" s="7" t="s">
        <v>77</v>
      </c>
      <c r="E234" s="154">
        <v>0.41</v>
      </c>
      <c r="F234" s="7">
        <v>49</v>
      </c>
      <c r="G234" s="7" t="s">
        <v>48</v>
      </c>
      <c r="H234" s="7">
        <v>67</v>
      </c>
      <c r="I234" s="7" t="s">
        <v>47</v>
      </c>
      <c r="J234" s="7">
        <v>76</v>
      </c>
      <c r="K234" s="7" t="s">
        <v>47</v>
      </c>
      <c r="L234" s="7">
        <v>7.74</v>
      </c>
      <c r="M234" s="7" t="s">
        <v>46</v>
      </c>
      <c r="N234" s="7">
        <v>40.669856459000002</v>
      </c>
      <c r="O234" s="7">
        <v>45</v>
      </c>
      <c r="P234" s="7">
        <v>45</v>
      </c>
      <c r="Q234" s="7">
        <v>0</v>
      </c>
      <c r="R234" s="7">
        <v>43</v>
      </c>
      <c r="S234" s="7">
        <v>0</v>
      </c>
      <c r="T234" s="7">
        <v>1</v>
      </c>
      <c r="U234" s="7">
        <v>0</v>
      </c>
      <c r="V234" s="7">
        <v>0</v>
      </c>
      <c r="W234" s="7">
        <v>0</v>
      </c>
      <c r="X234" s="7">
        <v>0</v>
      </c>
      <c r="Y234" s="7">
        <v>2.2222222199999999E-2</v>
      </c>
      <c r="Z234" s="7">
        <v>0</v>
      </c>
      <c r="AA234" s="7">
        <v>0</v>
      </c>
      <c r="AB234" s="7">
        <v>0</v>
      </c>
      <c r="AC234" s="7">
        <v>2.2222222199999999E-2</v>
      </c>
      <c r="AD234" s="7">
        <v>4.4444444399999998E-2</v>
      </c>
      <c r="AE234" s="7">
        <v>6.6666666700000002E-2</v>
      </c>
      <c r="AF234" s="7">
        <v>6.6666666700000002E-2</v>
      </c>
      <c r="AG234" s="7">
        <v>8.8888888900000004E-2</v>
      </c>
      <c r="AH234" s="7">
        <v>0</v>
      </c>
      <c r="AI234" s="7">
        <v>6.6666666700000002E-2</v>
      </c>
      <c r="AJ234" s="7">
        <v>0.1333333333</v>
      </c>
      <c r="AK234" s="7">
        <v>0.28888888889999997</v>
      </c>
      <c r="AL234" s="7">
        <v>0.2666666667</v>
      </c>
      <c r="AM234" s="7">
        <v>0.3111111111</v>
      </c>
      <c r="AN234" s="7">
        <v>0.35555555560000002</v>
      </c>
      <c r="AO234" s="7">
        <v>0.4</v>
      </c>
      <c r="AP234" s="7">
        <v>0.3111111111</v>
      </c>
      <c r="AQ234" s="7">
        <v>2.2222222199999999E-2</v>
      </c>
      <c r="AR234" s="7">
        <v>0</v>
      </c>
      <c r="AS234" s="7">
        <v>0</v>
      </c>
      <c r="AT234" s="7">
        <v>2.2222222199999999E-2</v>
      </c>
      <c r="AU234" s="7">
        <v>0</v>
      </c>
      <c r="AV234" s="7">
        <v>4.4444444399999998E-2</v>
      </c>
      <c r="AW234" s="7">
        <v>0.6</v>
      </c>
      <c r="AX234" s="7">
        <v>0.66666666669999997</v>
      </c>
      <c r="AY234" s="7">
        <v>0.6</v>
      </c>
      <c r="AZ234" s="7">
        <v>0.62222222220000001</v>
      </c>
      <c r="BA234" s="7">
        <v>0.51111111109999996</v>
      </c>
      <c r="BB234" s="7">
        <v>0.46666666670000001</v>
      </c>
      <c r="BC234" s="7">
        <v>3.5</v>
      </c>
      <c r="BD234" s="7">
        <v>3.6</v>
      </c>
      <c r="BE234" s="7">
        <v>3.5111111111</v>
      </c>
      <c r="BF234" s="7">
        <v>3.6363636364</v>
      </c>
      <c r="BG234" s="7">
        <v>3.4</v>
      </c>
      <c r="BH234" s="7">
        <v>3.2558139535000001</v>
      </c>
      <c r="BI234" s="7">
        <v>2.2222222199999999E-2</v>
      </c>
      <c r="BJ234" s="7">
        <v>0</v>
      </c>
      <c r="BK234" s="7">
        <v>0</v>
      </c>
      <c r="BL234" s="7">
        <v>2.2222222199999999E-2</v>
      </c>
      <c r="BM234" s="7">
        <v>0</v>
      </c>
      <c r="BN234" s="7">
        <v>2.2222222199999999E-2</v>
      </c>
      <c r="BO234" s="7">
        <v>2.2222222199999999E-2</v>
      </c>
      <c r="BP234" s="7">
        <v>0</v>
      </c>
      <c r="BQ234" s="7">
        <v>2.2222222199999999E-2</v>
      </c>
      <c r="BR234" s="7">
        <v>0</v>
      </c>
      <c r="BS234" s="7">
        <v>2.2222222199999999E-2</v>
      </c>
      <c r="BT234" s="7">
        <v>0</v>
      </c>
      <c r="BU234" s="7">
        <v>0</v>
      </c>
      <c r="BV234" s="7">
        <v>2.2222222199999999E-2</v>
      </c>
      <c r="BW234" s="7">
        <v>2.2222222199999999E-2</v>
      </c>
      <c r="BX234" s="7">
        <v>6.6666666700000002E-2</v>
      </c>
      <c r="BY234" s="7">
        <v>0.11111111110000001</v>
      </c>
      <c r="BZ234" s="7">
        <v>6.6666666700000002E-2</v>
      </c>
      <c r="CA234" s="7">
        <v>3.8</v>
      </c>
      <c r="CB234" s="7">
        <v>3.8444444444000001</v>
      </c>
      <c r="CC234" s="7">
        <v>3.8222222222000002</v>
      </c>
      <c r="CD234" s="7">
        <v>3.7727272727000001</v>
      </c>
      <c r="CE234" s="7">
        <v>3.7555555556</v>
      </c>
      <c r="CF234" s="7">
        <v>3.6444444443999999</v>
      </c>
      <c r="CG234" s="7">
        <v>3.6363636364</v>
      </c>
      <c r="CH234" s="7">
        <v>3.6363636364</v>
      </c>
      <c r="CI234" s="7">
        <v>3.6818181818000002</v>
      </c>
      <c r="CJ234" s="7">
        <v>0.1333333333</v>
      </c>
      <c r="CK234" s="7">
        <v>0.11111111110000001</v>
      </c>
      <c r="CL234" s="7">
        <v>0.17777777780000001</v>
      </c>
      <c r="CM234" s="7">
        <v>0.15555555560000001</v>
      </c>
      <c r="CN234" s="7">
        <v>0.2</v>
      </c>
      <c r="CO234" s="7">
        <v>0.24444444439999999</v>
      </c>
      <c r="CP234" s="7">
        <v>0.15555555560000001</v>
      </c>
      <c r="CQ234" s="7">
        <v>0.1333333333</v>
      </c>
      <c r="CR234" s="7">
        <v>0.11111111110000001</v>
      </c>
      <c r="CS234" s="7">
        <v>0</v>
      </c>
      <c r="CT234" s="7">
        <v>0</v>
      </c>
      <c r="CU234" s="7">
        <v>0</v>
      </c>
      <c r="CV234" s="7">
        <v>2.2222222199999999E-2</v>
      </c>
      <c r="CW234" s="7">
        <v>0</v>
      </c>
      <c r="CX234" s="7">
        <v>0</v>
      </c>
      <c r="CY234" s="7">
        <v>2.2222222199999999E-2</v>
      </c>
      <c r="CZ234" s="7">
        <v>2.2222222199999999E-2</v>
      </c>
      <c r="DA234" s="7">
        <v>2.2222222199999999E-2</v>
      </c>
      <c r="DB234" s="7">
        <v>0.84444444439999999</v>
      </c>
      <c r="DC234" s="7">
        <v>0.86666666670000003</v>
      </c>
      <c r="DD234" s="7">
        <v>0.82222222219999996</v>
      </c>
      <c r="DE234" s="7">
        <v>0.8</v>
      </c>
      <c r="DF234" s="7">
        <v>0.77777777780000001</v>
      </c>
      <c r="DG234" s="7">
        <v>0.71111111110000003</v>
      </c>
      <c r="DH234" s="7">
        <v>0.73333333329999995</v>
      </c>
      <c r="DI234" s="7">
        <v>0.73333333329999995</v>
      </c>
      <c r="DJ234" s="7">
        <v>0.77777777780000001</v>
      </c>
      <c r="DK234" s="7">
        <v>8.8888888900000004E-2</v>
      </c>
      <c r="DL234" s="7">
        <v>4.4444444399999998E-2</v>
      </c>
      <c r="DM234" s="7">
        <v>0</v>
      </c>
      <c r="DN234" s="7">
        <v>4.4444444399999998E-2</v>
      </c>
      <c r="DO234" s="7">
        <v>2.2222222199999999E-2</v>
      </c>
      <c r="DP234" s="7">
        <v>2.2222222199999999E-2</v>
      </c>
      <c r="DQ234" s="7">
        <v>0</v>
      </c>
      <c r="DR234" s="7">
        <v>2.2222222199999999E-2</v>
      </c>
      <c r="DS234" s="7">
        <v>4.4444444399999998E-2</v>
      </c>
      <c r="DT234" s="7">
        <v>0.3111111111</v>
      </c>
      <c r="DU234" s="7">
        <v>2.2222222199999999E-2</v>
      </c>
      <c r="DV234" s="7">
        <v>6.6666666700000002E-2</v>
      </c>
      <c r="DW234" s="7">
        <v>6.6666666700000002E-2</v>
      </c>
      <c r="DX234" s="7">
        <v>4.4444444399999998E-2</v>
      </c>
      <c r="DY234" s="7">
        <v>8.8888888900000004E-2</v>
      </c>
      <c r="DZ234" s="7">
        <v>8.8888888900000004E-2</v>
      </c>
      <c r="EA234" s="7">
        <v>6.6666666700000002E-2</v>
      </c>
      <c r="EB234" s="7">
        <v>6.6666666700000002E-2</v>
      </c>
      <c r="EC234" s="7">
        <v>0.17777777780000001</v>
      </c>
      <c r="ED234" s="7">
        <v>0.35555555560000002</v>
      </c>
      <c r="EE234" s="7">
        <v>0.35555555560000002</v>
      </c>
      <c r="EF234" s="7">
        <v>0.3111111111</v>
      </c>
      <c r="EG234" s="7">
        <v>0.2666666667</v>
      </c>
      <c r="EH234" s="7">
        <v>0.2</v>
      </c>
      <c r="EI234" s="7">
        <v>0.51111111109999996</v>
      </c>
      <c r="EJ234" s="7">
        <v>0.44444444440000003</v>
      </c>
      <c r="EK234" s="7">
        <v>0.44444444440000003</v>
      </c>
      <c r="EL234" s="7">
        <v>0.35555555560000002</v>
      </c>
      <c r="EM234" s="7">
        <v>0.53333333329999999</v>
      </c>
      <c r="EN234" s="7">
        <v>0.53333333329999999</v>
      </c>
      <c r="EO234" s="7">
        <v>0.53333333329999999</v>
      </c>
      <c r="EP234" s="7">
        <v>0.62222222220000001</v>
      </c>
      <c r="EQ234" s="7">
        <v>0.6</v>
      </c>
      <c r="ER234" s="7">
        <v>0.35555555560000002</v>
      </c>
      <c r="ES234" s="7">
        <v>0.4</v>
      </c>
      <c r="ET234" s="7">
        <v>0.4</v>
      </c>
      <c r="EU234" s="7">
        <v>6.6666666700000002E-2</v>
      </c>
      <c r="EV234" s="7">
        <v>4.4444444399999998E-2</v>
      </c>
      <c r="EW234" s="7">
        <v>4.4444444399999998E-2</v>
      </c>
      <c r="EX234" s="7">
        <v>4.4444444399999998E-2</v>
      </c>
      <c r="EY234" s="7">
        <v>4.4444444399999998E-2</v>
      </c>
      <c r="EZ234" s="7">
        <v>8.8888888900000004E-2</v>
      </c>
      <c r="FA234" s="7">
        <v>4.4444444399999998E-2</v>
      </c>
      <c r="FB234" s="7">
        <v>6.6666666700000002E-2</v>
      </c>
      <c r="FC234" s="7">
        <v>4.4444444399999998E-2</v>
      </c>
      <c r="FD234" s="7">
        <v>2.8571428570999999</v>
      </c>
      <c r="FE234" s="7">
        <v>3.4418604651</v>
      </c>
      <c r="FF234" s="7">
        <v>3.4883720930000002</v>
      </c>
      <c r="FG234" s="7">
        <v>3.3953488371999998</v>
      </c>
      <c r="FH234" s="7">
        <v>3.5581395349</v>
      </c>
      <c r="FI234" s="7">
        <v>3.5121951220000001</v>
      </c>
      <c r="FJ234" s="7">
        <v>3.2790697673999998</v>
      </c>
      <c r="FK234" s="7">
        <v>3.3095238094999999</v>
      </c>
      <c r="FL234" s="7">
        <v>3.2558139535000001</v>
      </c>
      <c r="FM234" s="7">
        <v>2.2222222199999999E-2</v>
      </c>
      <c r="FN234" s="7">
        <v>0</v>
      </c>
      <c r="FO234" s="7">
        <v>0</v>
      </c>
      <c r="FP234" s="7">
        <v>2.2222222199999999E-2</v>
      </c>
      <c r="FQ234" s="7">
        <v>0.1333333333</v>
      </c>
      <c r="FR234" s="7">
        <v>2.2222222199999999E-2</v>
      </c>
      <c r="FS234" s="7">
        <v>0.11111111110000001</v>
      </c>
      <c r="FT234" s="7">
        <v>0.24444444439999999</v>
      </c>
      <c r="FU234" s="7">
        <v>4.4444444399999998E-2</v>
      </c>
      <c r="FV234" s="7">
        <v>0.2666666667</v>
      </c>
      <c r="FW234" s="7">
        <v>0.1333333333</v>
      </c>
      <c r="FX234" s="7">
        <v>0.4222222222</v>
      </c>
      <c r="FY234" s="7">
        <v>0.44444444440000003</v>
      </c>
      <c r="FZ234" s="7">
        <v>0.24444444439999999</v>
      </c>
      <c r="GA234" s="7">
        <v>0.17777777780000001</v>
      </c>
      <c r="GB234" s="7">
        <v>0.1333333333</v>
      </c>
      <c r="GC234" s="7">
        <v>0.2666666667</v>
      </c>
      <c r="GD234" s="7">
        <v>8.8888888900000004E-2</v>
      </c>
      <c r="GE234" s="7">
        <v>0.1333333333</v>
      </c>
      <c r="GF234" s="7">
        <v>0.22222222220000001</v>
      </c>
      <c r="GG234" s="7">
        <v>8.8888888900000004E-2</v>
      </c>
      <c r="GH234" s="7">
        <v>6.6666666700000002E-2</v>
      </c>
      <c r="GI234" s="7">
        <v>0.15555555560000001</v>
      </c>
      <c r="GJ234" s="7">
        <v>0.22222222220000001</v>
      </c>
      <c r="GK234" s="7">
        <v>0.22222222220000001</v>
      </c>
      <c r="GL234" s="7">
        <v>0.11111111110000001</v>
      </c>
      <c r="GM234" s="7">
        <v>2.2222222199999999E-2</v>
      </c>
      <c r="GN234" s="7">
        <v>8.8888888900000004E-2</v>
      </c>
      <c r="GO234" s="7">
        <v>2.2222222199999999E-2</v>
      </c>
      <c r="GP234" s="7">
        <v>0</v>
      </c>
      <c r="GQ234" s="7">
        <v>6.6666666700000002E-2</v>
      </c>
      <c r="GR234" s="7">
        <v>0</v>
      </c>
      <c r="GS234" s="7">
        <v>0.2</v>
      </c>
      <c r="GT234" s="7">
        <v>0.11111111110000001</v>
      </c>
      <c r="GU234" s="7">
        <v>0.2666666667</v>
      </c>
      <c r="GV234" s="7">
        <v>0.24444444439999999</v>
      </c>
      <c r="GW234" s="7">
        <v>0.2666666667</v>
      </c>
      <c r="GX234" s="7">
        <v>0.2666666667</v>
      </c>
      <c r="GY234" s="7">
        <v>0.6888888889</v>
      </c>
      <c r="GZ234" s="7">
        <v>0.64444444440000004</v>
      </c>
      <c r="HA234" s="7">
        <v>0.55555555560000003</v>
      </c>
      <c r="HB234" s="7">
        <v>0.64444444440000004</v>
      </c>
      <c r="HC234" s="7">
        <v>0.51111111109999996</v>
      </c>
      <c r="HD234" s="7">
        <v>0.62222222220000001</v>
      </c>
      <c r="HE234" s="7">
        <v>4.4444444399999998E-2</v>
      </c>
      <c r="HF234" s="7">
        <v>6.6666666700000002E-2</v>
      </c>
      <c r="HG234" s="7">
        <v>8.8888888900000004E-2</v>
      </c>
      <c r="HH234" s="7">
        <v>4.4444444399999998E-2</v>
      </c>
      <c r="HI234" s="7">
        <v>8.8888888900000004E-2</v>
      </c>
      <c r="HJ234" s="7">
        <v>2.2222222199999999E-2</v>
      </c>
      <c r="HK234" s="7">
        <v>2.2222222199999999E-2</v>
      </c>
      <c r="HL234" s="7">
        <v>2.2222222199999999E-2</v>
      </c>
      <c r="HM234" s="7">
        <v>2.2222222199999999E-2</v>
      </c>
      <c r="HN234" s="7">
        <v>2.2222222199999999E-2</v>
      </c>
      <c r="HO234" s="7">
        <v>2.2222222199999999E-2</v>
      </c>
      <c r="HP234" s="7">
        <v>4.4444444399999998E-2</v>
      </c>
      <c r="HQ234" s="7">
        <v>2.2222222199999999E-2</v>
      </c>
      <c r="HR234" s="7">
        <v>6.6666666700000002E-2</v>
      </c>
      <c r="HS234" s="7">
        <v>4.4444444399999998E-2</v>
      </c>
      <c r="HT234" s="7">
        <v>4.4444444399999998E-2</v>
      </c>
      <c r="HU234" s="7">
        <v>4.4444444399999998E-2</v>
      </c>
      <c r="HV234" s="7">
        <v>4.4444444399999998E-2</v>
      </c>
      <c r="HW234" s="7">
        <v>4.4444444399999998E-2</v>
      </c>
      <c r="HX234" s="7">
        <v>0</v>
      </c>
      <c r="HY234" s="7">
        <v>2.2222222199999999E-2</v>
      </c>
      <c r="HZ234" s="7">
        <v>6.6666666700000002E-2</v>
      </c>
      <c r="IA234" s="7">
        <v>0.11111111110000001</v>
      </c>
      <c r="IB234" s="7">
        <v>0.15555555560000001</v>
      </c>
      <c r="IC234" s="7">
        <v>0.17777777780000001</v>
      </c>
      <c r="ID234" s="7">
        <v>0.1333333333</v>
      </c>
      <c r="IE234" s="7">
        <v>0.4222222222</v>
      </c>
      <c r="IF234" s="7">
        <v>0.24444444439999999</v>
      </c>
      <c r="IG234" s="7">
        <v>0.24444444439999999</v>
      </c>
      <c r="IH234" s="7">
        <v>0.4</v>
      </c>
      <c r="II234" s="7">
        <v>0.4</v>
      </c>
      <c r="IJ234" s="7">
        <v>0.55555555560000003</v>
      </c>
      <c r="IK234" s="7">
        <v>0.48888888889999998</v>
      </c>
      <c r="IL234" s="7">
        <v>0.33333333329999998</v>
      </c>
      <c r="IM234" s="7">
        <v>2.2222222199999999E-2</v>
      </c>
      <c r="IN234" s="7">
        <v>4.4444444399999998E-2</v>
      </c>
      <c r="IO234" s="7">
        <v>6.6666666700000002E-2</v>
      </c>
      <c r="IP234" s="7">
        <v>6.6666666700000002E-2</v>
      </c>
      <c r="IQ234" s="7">
        <v>3.2045454544999998</v>
      </c>
      <c r="IR234" s="7">
        <v>3.4186046511999999</v>
      </c>
      <c r="IS234" s="7">
        <v>3.2857142857000001</v>
      </c>
      <c r="IT234" s="7">
        <v>3.0714285713999998</v>
      </c>
      <c r="IU234" s="7" t="s">
        <v>1175</v>
      </c>
      <c r="IV234" s="7">
        <v>41</v>
      </c>
      <c r="IW234" s="7">
        <v>45</v>
      </c>
      <c r="IX234" s="7">
        <v>85</v>
      </c>
      <c r="IY234" s="7">
        <v>209</v>
      </c>
    </row>
    <row r="235" spans="1:259" x14ac:dyDescent="0.25">
      <c r="A235" s="7">
        <v>609815</v>
      </c>
      <c r="B235" s="7" t="s">
        <v>114</v>
      </c>
      <c r="D235" s="7" t="s">
        <v>77</v>
      </c>
      <c r="E235" s="7" t="s">
        <v>53</v>
      </c>
      <c r="M235" s="7" t="s">
        <v>46</v>
      </c>
      <c r="N235" s="7">
        <v>0.81833060560000004</v>
      </c>
      <c r="O235" s="7">
        <v>4</v>
      </c>
      <c r="P235" s="7">
        <v>4</v>
      </c>
      <c r="Q235" s="7">
        <v>0</v>
      </c>
      <c r="R235" s="7">
        <v>4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0.25</v>
      </c>
      <c r="AC235" s="7">
        <v>0.25</v>
      </c>
      <c r="AD235" s="7">
        <v>0.25</v>
      </c>
      <c r="AE235" s="7">
        <v>0.25</v>
      </c>
      <c r="AF235" s="7">
        <v>0.25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0.25</v>
      </c>
      <c r="AN235" s="7">
        <v>0.25</v>
      </c>
      <c r="AO235" s="7">
        <v>0.25</v>
      </c>
      <c r="AP235" s="7">
        <v>0.25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0.75</v>
      </c>
      <c r="AX235" s="7">
        <v>0.75</v>
      </c>
      <c r="AY235" s="7">
        <v>0.75</v>
      </c>
      <c r="AZ235" s="7">
        <v>0.5</v>
      </c>
      <c r="BA235" s="7">
        <v>0.5</v>
      </c>
      <c r="BB235" s="7">
        <v>0.5</v>
      </c>
      <c r="BC235" s="7">
        <v>3.5</v>
      </c>
      <c r="BD235" s="7">
        <v>3.5</v>
      </c>
      <c r="BE235" s="7">
        <v>3.75</v>
      </c>
      <c r="BF235" s="7">
        <v>3</v>
      </c>
      <c r="BG235" s="7">
        <v>3</v>
      </c>
      <c r="BH235" s="7">
        <v>3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0.25</v>
      </c>
      <c r="BP235" s="7">
        <v>0.25</v>
      </c>
      <c r="BQ235" s="7">
        <v>0.25</v>
      </c>
      <c r="BR235" s="7">
        <v>0</v>
      </c>
      <c r="BS235" s="7">
        <v>0.25</v>
      </c>
      <c r="BT235" s="7">
        <v>0</v>
      </c>
      <c r="BU235" s="7">
        <v>0.25</v>
      </c>
      <c r="BV235" s="7">
        <v>0.25</v>
      </c>
      <c r="BW235" s="7">
        <v>0.25</v>
      </c>
      <c r="BX235" s="7">
        <v>0</v>
      </c>
      <c r="BY235" s="7">
        <v>0</v>
      </c>
      <c r="BZ235" s="7">
        <v>0</v>
      </c>
      <c r="CA235" s="7">
        <v>3.75</v>
      </c>
      <c r="CB235" s="7">
        <v>3.25</v>
      </c>
      <c r="CC235" s="7">
        <v>3.5</v>
      </c>
      <c r="CD235" s="7">
        <v>3.25</v>
      </c>
      <c r="CE235" s="7">
        <v>3.25</v>
      </c>
      <c r="CF235" s="7">
        <v>3.25</v>
      </c>
      <c r="CG235" s="7">
        <v>3.25</v>
      </c>
      <c r="CH235" s="7">
        <v>3.25</v>
      </c>
      <c r="CI235" s="7">
        <v>3.25</v>
      </c>
      <c r="CJ235" s="7">
        <v>0.25</v>
      </c>
      <c r="CK235" s="7">
        <v>0.25</v>
      </c>
      <c r="CL235" s="7">
        <v>0.5</v>
      </c>
      <c r="CM235" s="7">
        <v>0.25</v>
      </c>
      <c r="CN235" s="7">
        <v>0.25</v>
      </c>
      <c r="CO235" s="7">
        <v>0.25</v>
      </c>
      <c r="CP235" s="7">
        <v>0</v>
      </c>
      <c r="CQ235" s="7">
        <v>0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0</v>
      </c>
      <c r="CX235" s="7">
        <v>0</v>
      </c>
      <c r="CY235" s="7">
        <v>0</v>
      </c>
      <c r="CZ235" s="7">
        <v>0</v>
      </c>
      <c r="DA235" s="7">
        <v>0</v>
      </c>
      <c r="DB235" s="7">
        <v>0.75</v>
      </c>
      <c r="DC235" s="7">
        <v>0.5</v>
      </c>
      <c r="DD235" s="7">
        <v>0.5</v>
      </c>
      <c r="DE235" s="7">
        <v>0.5</v>
      </c>
      <c r="DF235" s="7">
        <v>0.5</v>
      </c>
      <c r="DG235" s="7">
        <v>0.5</v>
      </c>
      <c r="DH235" s="7">
        <v>0.75</v>
      </c>
      <c r="DI235" s="7">
        <v>0.75</v>
      </c>
      <c r="DJ235" s="7">
        <v>0.75</v>
      </c>
      <c r="DK235" s="7">
        <v>0.25</v>
      </c>
      <c r="DL235" s="7">
        <v>0</v>
      </c>
      <c r="DM235" s="7">
        <v>0</v>
      </c>
      <c r="DN235" s="7">
        <v>0</v>
      </c>
      <c r="DO235" s="7">
        <v>0</v>
      </c>
      <c r="DP235" s="7">
        <v>0</v>
      </c>
      <c r="DQ235" s="7">
        <v>0.25</v>
      </c>
      <c r="DR235" s="7">
        <v>0.25</v>
      </c>
      <c r="DS235" s="7">
        <v>0</v>
      </c>
      <c r="DT235" s="7">
        <v>0.25</v>
      </c>
      <c r="DU235" s="7">
        <v>0</v>
      </c>
      <c r="DV235" s="7">
        <v>0</v>
      </c>
      <c r="DW235" s="7">
        <v>0</v>
      </c>
      <c r="DX235" s="7">
        <v>0</v>
      </c>
      <c r="DY235" s="7">
        <v>0</v>
      </c>
      <c r="DZ235" s="7">
        <v>0</v>
      </c>
      <c r="EA235" s="7">
        <v>0</v>
      </c>
      <c r="EB235" s="7">
        <v>0</v>
      </c>
      <c r="EC235" s="7">
        <v>0.25</v>
      </c>
      <c r="ED235" s="7">
        <v>0.75</v>
      </c>
      <c r="EE235" s="7">
        <v>0.25</v>
      </c>
      <c r="EF235" s="7">
        <v>0.5</v>
      </c>
      <c r="EG235" s="7">
        <v>0.25</v>
      </c>
      <c r="EH235" s="7">
        <v>0.25</v>
      </c>
      <c r="EI235" s="7">
        <v>0.25</v>
      </c>
      <c r="EJ235" s="7">
        <v>0</v>
      </c>
      <c r="EK235" s="7">
        <v>0.5</v>
      </c>
      <c r="EL235" s="7">
        <v>0.25</v>
      </c>
      <c r="EM235" s="7">
        <v>0.25</v>
      </c>
      <c r="EN235" s="7">
        <v>0.75</v>
      </c>
      <c r="EO235" s="7">
        <v>0.5</v>
      </c>
      <c r="EP235" s="7">
        <v>0.75</v>
      </c>
      <c r="EQ235" s="7">
        <v>0.75</v>
      </c>
      <c r="ER235" s="7">
        <v>0.5</v>
      </c>
      <c r="ES235" s="7">
        <v>0.75</v>
      </c>
      <c r="ET235" s="7">
        <v>0.5</v>
      </c>
      <c r="EU235" s="7">
        <v>0</v>
      </c>
      <c r="EV235" s="7">
        <v>0</v>
      </c>
      <c r="EW235" s="7">
        <v>0</v>
      </c>
      <c r="EX235" s="7">
        <v>0</v>
      </c>
      <c r="EY235" s="7">
        <v>0</v>
      </c>
      <c r="EZ235" s="7">
        <v>0</v>
      </c>
      <c r="FA235" s="7">
        <v>0</v>
      </c>
      <c r="FB235" s="7">
        <v>0</v>
      </c>
      <c r="FC235" s="7">
        <v>0</v>
      </c>
      <c r="FD235" s="7">
        <v>2.5</v>
      </c>
      <c r="FE235" s="7">
        <v>3.25</v>
      </c>
      <c r="FF235" s="7">
        <v>3.75</v>
      </c>
      <c r="FG235" s="7">
        <v>3.5</v>
      </c>
      <c r="FH235" s="7">
        <v>3.75</v>
      </c>
      <c r="FI235" s="7">
        <v>3.75</v>
      </c>
      <c r="FJ235" s="7">
        <v>3</v>
      </c>
      <c r="FK235" s="7">
        <v>3.25</v>
      </c>
      <c r="FL235" s="7">
        <v>3.5</v>
      </c>
      <c r="FM235" s="7">
        <v>0</v>
      </c>
      <c r="FN235" s="7">
        <v>0</v>
      </c>
      <c r="FO235" s="7">
        <v>0</v>
      </c>
      <c r="FP235" s="7">
        <v>0</v>
      </c>
      <c r="FQ235" s="7">
        <v>0</v>
      </c>
      <c r="FR235" s="7">
        <v>0</v>
      </c>
      <c r="FS235" s="7">
        <v>0.25</v>
      </c>
      <c r="FT235" s="7">
        <v>0</v>
      </c>
      <c r="FU235" s="7">
        <v>0</v>
      </c>
      <c r="FV235" s="7">
        <v>0.75</v>
      </c>
      <c r="FW235" s="7">
        <v>0</v>
      </c>
      <c r="FX235" s="7">
        <v>1</v>
      </c>
      <c r="FY235" s="7">
        <v>1</v>
      </c>
      <c r="FZ235" s="7">
        <v>0.25</v>
      </c>
      <c r="GA235" s="7">
        <v>0</v>
      </c>
      <c r="GB235" s="7">
        <v>0</v>
      </c>
      <c r="GC235" s="7">
        <v>0.5</v>
      </c>
      <c r="GD235" s="7">
        <v>0</v>
      </c>
      <c r="GE235" s="7">
        <v>0</v>
      </c>
      <c r="GF235" s="7">
        <v>0</v>
      </c>
      <c r="GG235" s="7">
        <v>0</v>
      </c>
      <c r="GH235" s="7">
        <v>0</v>
      </c>
      <c r="GI235" s="7">
        <v>0.25</v>
      </c>
      <c r="GJ235" s="7">
        <v>0</v>
      </c>
      <c r="GK235" s="7">
        <v>0</v>
      </c>
      <c r="GL235" s="7">
        <v>0</v>
      </c>
      <c r="GM235" s="7">
        <v>0</v>
      </c>
      <c r="GN235" s="7">
        <v>0</v>
      </c>
      <c r="GO235" s="7">
        <v>0</v>
      </c>
      <c r="GP235" s="7">
        <v>0</v>
      </c>
      <c r="GQ235" s="7">
        <v>0.25</v>
      </c>
      <c r="GR235" s="7">
        <v>0</v>
      </c>
      <c r="GS235" s="7">
        <v>0.25</v>
      </c>
      <c r="GT235" s="7">
        <v>0.25</v>
      </c>
      <c r="GU235" s="7">
        <v>0.25</v>
      </c>
      <c r="GV235" s="7">
        <v>0.5</v>
      </c>
      <c r="GW235" s="7">
        <v>0.25</v>
      </c>
      <c r="GX235" s="7">
        <v>0</v>
      </c>
      <c r="GY235" s="7">
        <v>0.75</v>
      </c>
      <c r="GZ235" s="7">
        <v>0.75</v>
      </c>
      <c r="HA235" s="7">
        <v>0.5</v>
      </c>
      <c r="HB235" s="7">
        <v>0.5</v>
      </c>
      <c r="HC235" s="7">
        <v>0.5</v>
      </c>
      <c r="HD235" s="7">
        <v>1</v>
      </c>
      <c r="HE235" s="7">
        <v>0</v>
      </c>
      <c r="HF235" s="7">
        <v>0</v>
      </c>
      <c r="HG235" s="7">
        <v>0.25</v>
      </c>
      <c r="HH235" s="7">
        <v>0</v>
      </c>
      <c r="HI235" s="7">
        <v>0</v>
      </c>
      <c r="HJ235" s="7">
        <v>0</v>
      </c>
      <c r="HK235" s="7">
        <v>0</v>
      </c>
      <c r="HL235" s="7">
        <v>0</v>
      </c>
      <c r="HM235" s="7">
        <v>0</v>
      </c>
      <c r="HN235" s="7">
        <v>0</v>
      </c>
      <c r="HO235" s="7">
        <v>0</v>
      </c>
      <c r="HP235" s="7">
        <v>0</v>
      </c>
      <c r="HQ235" s="7">
        <v>0</v>
      </c>
      <c r="HR235" s="7">
        <v>0</v>
      </c>
      <c r="HS235" s="7">
        <v>0</v>
      </c>
      <c r="HT235" s="7">
        <v>0</v>
      </c>
      <c r="HU235" s="7">
        <v>0</v>
      </c>
      <c r="HV235" s="7">
        <v>0</v>
      </c>
      <c r="HW235" s="7">
        <v>0</v>
      </c>
      <c r="HX235" s="7">
        <v>0</v>
      </c>
      <c r="HY235" s="7">
        <v>0</v>
      </c>
      <c r="HZ235" s="7">
        <v>0.25</v>
      </c>
      <c r="IA235" s="7">
        <v>0</v>
      </c>
      <c r="IB235" s="7">
        <v>0.25</v>
      </c>
      <c r="IC235" s="7">
        <v>0.25</v>
      </c>
      <c r="ID235" s="7">
        <v>0</v>
      </c>
      <c r="IE235" s="7">
        <v>0.25</v>
      </c>
      <c r="IF235" s="7">
        <v>0</v>
      </c>
      <c r="IG235" s="7">
        <v>0.25</v>
      </c>
      <c r="IH235" s="7">
        <v>0.5</v>
      </c>
      <c r="II235" s="7">
        <v>0.75</v>
      </c>
      <c r="IJ235" s="7">
        <v>0.75</v>
      </c>
      <c r="IK235" s="7">
        <v>0.5</v>
      </c>
      <c r="IL235" s="7">
        <v>0.25</v>
      </c>
      <c r="IM235" s="7">
        <v>0</v>
      </c>
      <c r="IN235" s="7">
        <v>0</v>
      </c>
      <c r="IO235" s="7">
        <v>0</v>
      </c>
      <c r="IP235" s="7">
        <v>0</v>
      </c>
      <c r="IQ235" s="7">
        <v>3.75</v>
      </c>
      <c r="IR235" s="7">
        <v>3.5</v>
      </c>
      <c r="IS235" s="7">
        <v>3.25</v>
      </c>
      <c r="IT235" s="7">
        <v>2.75</v>
      </c>
      <c r="IU235" s="7" t="s">
        <v>1176</v>
      </c>
      <c r="IW235" s="7">
        <v>4</v>
      </c>
      <c r="IX235" s="7">
        <v>5</v>
      </c>
      <c r="IY235" s="7">
        <v>611</v>
      </c>
    </row>
    <row r="236" spans="1:259" x14ac:dyDescent="0.25">
      <c r="A236" s="7">
        <v>609817</v>
      </c>
      <c r="B236" s="7" t="s">
        <v>129</v>
      </c>
      <c r="D236" s="7" t="s">
        <v>68</v>
      </c>
      <c r="E236" s="7" t="s">
        <v>53</v>
      </c>
      <c r="M236" s="7" t="s">
        <v>46</v>
      </c>
      <c r="N236" s="7">
        <v>10.336239103</v>
      </c>
      <c r="O236" s="7">
        <v>40</v>
      </c>
      <c r="P236" s="7">
        <v>40</v>
      </c>
      <c r="Q236" s="7">
        <v>13</v>
      </c>
      <c r="R236" s="7">
        <v>1</v>
      </c>
      <c r="S236" s="7">
        <v>6</v>
      </c>
      <c r="T236" s="7">
        <v>9</v>
      </c>
      <c r="U236" s="7">
        <v>0</v>
      </c>
      <c r="V236" s="7">
        <v>1</v>
      </c>
      <c r="W236" s="7">
        <v>7</v>
      </c>
      <c r="X236" s="7">
        <v>3</v>
      </c>
      <c r="Y236" s="7">
        <v>0</v>
      </c>
      <c r="Z236" s="7">
        <v>0</v>
      </c>
      <c r="AA236" s="7">
        <v>0</v>
      </c>
      <c r="AB236" s="7">
        <v>0</v>
      </c>
      <c r="AC236" s="7">
        <v>0</v>
      </c>
      <c r="AD236" s="7">
        <v>0</v>
      </c>
      <c r="AE236" s="7">
        <v>0.05</v>
      </c>
      <c r="AF236" s="7">
        <v>2.5000000000000001E-2</v>
      </c>
      <c r="AG236" s="7">
        <v>2.5000000000000001E-2</v>
      </c>
      <c r="AH236" s="7">
        <v>0</v>
      </c>
      <c r="AI236" s="7">
        <v>7.4999999999999997E-2</v>
      </c>
      <c r="AJ236" s="7">
        <v>0.17499999999999999</v>
      </c>
      <c r="AK236" s="7">
        <v>0.42499999999999999</v>
      </c>
      <c r="AL236" s="7">
        <v>0.25</v>
      </c>
      <c r="AM236" s="7">
        <v>0.35</v>
      </c>
      <c r="AN236" s="7">
        <v>0.22500000000000001</v>
      </c>
      <c r="AO236" s="7">
        <v>0.35</v>
      </c>
      <c r="AP236" s="7">
        <v>0.25</v>
      </c>
      <c r="AQ236" s="7">
        <v>0</v>
      </c>
      <c r="AR236" s="7">
        <v>0</v>
      </c>
      <c r="AS236" s="7">
        <v>0</v>
      </c>
      <c r="AT236" s="7">
        <v>0</v>
      </c>
      <c r="AU236" s="7">
        <v>0</v>
      </c>
      <c r="AV236" s="7">
        <v>0</v>
      </c>
      <c r="AW236" s="7">
        <v>0.52500000000000002</v>
      </c>
      <c r="AX236" s="7">
        <v>0.72499999999999998</v>
      </c>
      <c r="AY236" s="7">
        <v>0.625</v>
      </c>
      <c r="AZ236" s="7">
        <v>0.77500000000000002</v>
      </c>
      <c r="BA236" s="7">
        <v>0.57499999999999996</v>
      </c>
      <c r="BB236" s="7">
        <v>0.57499999999999996</v>
      </c>
      <c r="BC236" s="7">
        <v>3.4750000000000001</v>
      </c>
      <c r="BD236" s="7">
        <v>3.7</v>
      </c>
      <c r="BE236" s="7">
        <v>3.6</v>
      </c>
      <c r="BF236" s="7">
        <v>3.7749999999999999</v>
      </c>
      <c r="BG236" s="7">
        <v>3.5</v>
      </c>
      <c r="BH236" s="7">
        <v>3.4</v>
      </c>
      <c r="BI236" s="7">
        <v>0</v>
      </c>
      <c r="BJ236" s="7">
        <v>0</v>
      </c>
      <c r="BK236" s="7">
        <v>0</v>
      </c>
      <c r="BL236" s="7">
        <v>0</v>
      </c>
      <c r="BM236" s="7">
        <v>0</v>
      </c>
      <c r="BN236" s="7">
        <v>0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2.5000000000000001E-2</v>
      </c>
      <c r="BW236" s="7">
        <v>0</v>
      </c>
      <c r="BX236" s="7">
        <v>2.5000000000000001E-2</v>
      </c>
      <c r="BY236" s="7">
        <v>7.4999999999999997E-2</v>
      </c>
      <c r="BZ236" s="7">
        <v>0</v>
      </c>
      <c r="CA236" s="7">
        <v>3.875</v>
      </c>
      <c r="CB236" s="7">
        <v>3.8250000000000002</v>
      </c>
      <c r="CC236" s="7">
        <v>3.8</v>
      </c>
      <c r="CD236" s="7">
        <v>3.8250000000000002</v>
      </c>
      <c r="CE236" s="7">
        <v>3.7749999999999999</v>
      </c>
      <c r="CF236" s="7">
        <v>3.8</v>
      </c>
      <c r="CG236" s="7">
        <v>3.8250000000000002</v>
      </c>
      <c r="CH236" s="7">
        <v>3.6749999999999998</v>
      </c>
      <c r="CI236" s="7">
        <v>3.8</v>
      </c>
      <c r="CJ236" s="7">
        <v>0.125</v>
      </c>
      <c r="CK236" s="7">
        <v>0.17499999999999999</v>
      </c>
      <c r="CL236" s="7">
        <v>0.2</v>
      </c>
      <c r="CM236" s="7">
        <v>0.17499999999999999</v>
      </c>
      <c r="CN236" s="7">
        <v>0.17499999999999999</v>
      </c>
      <c r="CO236" s="7">
        <v>0.2</v>
      </c>
      <c r="CP236" s="7">
        <v>0.125</v>
      </c>
      <c r="CQ236" s="7">
        <v>0.17499999999999999</v>
      </c>
      <c r="CR236" s="7">
        <v>0.2</v>
      </c>
      <c r="CS236" s="7">
        <v>0</v>
      </c>
      <c r="CT236" s="7">
        <v>0</v>
      </c>
      <c r="CU236" s="7">
        <v>0</v>
      </c>
      <c r="CV236" s="7">
        <v>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0.875</v>
      </c>
      <c r="DC236" s="7">
        <v>0.82499999999999996</v>
      </c>
      <c r="DD236" s="7">
        <v>0.8</v>
      </c>
      <c r="DE236" s="7">
        <v>0.82499999999999996</v>
      </c>
      <c r="DF236" s="7">
        <v>0.8</v>
      </c>
      <c r="DG236" s="7">
        <v>0.8</v>
      </c>
      <c r="DH236" s="7">
        <v>0.85</v>
      </c>
      <c r="DI236" s="7">
        <v>0.75</v>
      </c>
      <c r="DJ236" s="7">
        <v>0.8</v>
      </c>
      <c r="DK236" s="7">
        <v>7.4999999999999997E-2</v>
      </c>
      <c r="DL236" s="7">
        <v>0</v>
      </c>
      <c r="DM236" s="7">
        <v>0</v>
      </c>
      <c r="DN236" s="7">
        <v>0</v>
      </c>
      <c r="DO236" s="7">
        <v>0</v>
      </c>
      <c r="DP236" s="7">
        <v>0</v>
      </c>
      <c r="DQ236" s="7">
        <v>2.5000000000000001E-2</v>
      </c>
      <c r="DR236" s="7">
        <v>0</v>
      </c>
      <c r="DS236" s="7">
        <v>0</v>
      </c>
      <c r="DT236" s="7">
        <v>0.125</v>
      </c>
      <c r="DU236" s="7">
        <v>0</v>
      </c>
      <c r="DV236" s="7">
        <v>2.5000000000000001E-2</v>
      </c>
      <c r="DW236" s="7">
        <v>0</v>
      </c>
      <c r="DX236" s="7">
        <v>0</v>
      </c>
      <c r="DY236" s="7">
        <v>0.05</v>
      </c>
      <c r="DZ236" s="7">
        <v>0.17499999999999999</v>
      </c>
      <c r="EA236" s="7">
        <v>2.5000000000000001E-2</v>
      </c>
      <c r="EB236" s="7">
        <v>2.5000000000000001E-2</v>
      </c>
      <c r="EC236" s="7">
        <v>0.3</v>
      </c>
      <c r="ED236" s="7">
        <v>0.32500000000000001</v>
      </c>
      <c r="EE236" s="7">
        <v>0.32500000000000001</v>
      </c>
      <c r="EF236" s="7">
        <v>0.27500000000000002</v>
      </c>
      <c r="EG236" s="7">
        <v>0.25</v>
      </c>
      <c r="EH236" s="7">
        <v>0.22500000000000001</v>
      </c>
      <c r="EI236" s="7">
        <v>0.27500000000000002</v>
      </c>
      <c r="EJ236" s="7">
        <v>0.27500000000000002</v>
      </c>
      <c r="EK236" s="7">
        <v>0.35</v>
      </c>
      <c r="EL236" s="7">
        <v>0.5</v>
      </c>
      <c r="EM236" s="7">
        <v>0.67500000000000004</v>
      </c>
      <c r="EN236" s="7">
        <v>0.65</v>
      </c>
      <c r="EO236" s="7">
        <v>0.72499999999999998</v>
      </c>
      <c r="EP236" s="7">
        <v>0.75</v>
      </c>
      <c r="EQ236" s="7">
        <v>0.72499999999999998</v>
      </c>
      <c r="ER236" s="7">
        <v>0.52500000000000002</v>
      </c>
      <c r="ES236" s="7">
        <v>0.7</v>
      </c>
      <c r="ET236" s="7">
        <v>0.625</v>
      </c>
      <c r="EU236" s="7">
        <v>0</v>
      </c>
      <c r="EV236" s="7">
        <v>0</v>
      </c>
      <c r="EW236" s="7">
        <v>0</v>
      </c>
      <c r="EX236" s="7">
        <v>0</v>
      </c>
      <c r="EY236" s="7">
        <v>0</v>
      </c>
      <c r="EZ236" s="7">
        <v>0</v>
      </c>
      <c r="FA236" s="7">
        <v>0</v>
      </c>
      <c r="FB236" s="7">
        <v>0</v>
      </c>
      <c r="FC236" s="7">
        <v>0</v>
      </c>
      <c r="FD236" s="7">
        <v>3.2250000000000001</v>
      </c>
      <c r="FE236" s="7">
        <v>3.6749999999999998</v>
      </c>
      <c r="FF236" s="7">
        <v>3.625</v>
      </c>
      <c r="FG236" s="7">
        <v>3.7250000000000001</v>
      </c>
      <c r="FH236" s="7">
        <v>3.75</v>
      </c>
      <c r="FI236" s="7">
        <v>3.6749999999999998</v>
      </c>
      <c r="FJ236" s="7">
        <v>3.3</v>
      </c>
      <c r="FK236" s="7">
        <v>3.6749999999999998</v>
      </c>
      <c r="FL236" s="7">
        <v>3.6</v>
      </c>
      <c r="FM236" s="7">
        <v>0</v>
      </c>
      <c r="FN236" s="7">
        <v>0</v>
      </c>
      <c r="FO236" s="7">
        <v>0</v>
      </c>
      <c r="FP236" s="7">
        <v>0</v>
      </c>
      <c r="FQ236" s="7">
        <v>0.05</v>
      </c>
      <c r="FR236" s="7">
        <v>2.5000000000000001E-2</v>
      </c>
      <c r="FS236" s="7">
        <v>0.1</v>
      </c>
      <c r="FT236" s="7">
        <v>0.2</v>
      </c>
      <c r="FU236" s="7">
        <v>0.125</v>
      </c>
      <c r="FV236" s="7">
        <v>0.47499999999999998</v>
      </c>
      <c r="FW236" s="7">
        <v>2.5000000000000001E-2</v>
      </c>
      <c r="FX236" s="7">
        <v>0.3</v>
      </c>
      <c r="FY236" s="7">
        <v>0.42499999999999999</v>
      </c>
      <c r="FZ236" s="7">
        <v>0.15</v>
      </c>
      <c r="GA236" s="7">
        <v>0.15</v>
      </c>
      <c r="GB236" s="7">
        <v>0.15</v>
      </c>
      <c r="GC236" s="7">
        <v>0.15</v>
      </c>
      <c r="GD236" s="7">
        <v>0.17499999999999999</v>
      </c>
      <c r="GE236" s="7">
        <v>0.1</v>
      </c>
      <c r="GF236" s="7">
        <v>0.25</v>
      </c>
      <c r="GG236" s="7">
        <v>0.32500000000000001</v>
      </c>
      <c r="GH236" s="7">
        <v>0.27500000000000002</v>
      </c>
      <c r="GI236" s="7">
        <v>0.4</v>
      </c>
      <c r="GJ236" s="7">
        <v>0.05</v>
      </c>
      <c r="GK236" s="7">
        <v>0.05</v>
      </c>
      <c r="GL236" s="7">
        <v>0.05</v>
      </c>
      <c r="GM236" s="7">
        <v>0</v>
      </c>
      <c r="GN236" s="7">
        <v>2.5000000000000001E-2</v>
      </c>
      <c r="GO236" s="7">
        <v>0</v>
      </c>
      <c r="GP236" s="7">
        <v>0</v>
      </c>
      <c r="GQ236" s="7">
        <v>7.4999999999999997E-2</v>
      </c>
      <c r="GR236" s="7">
        <v>2.5000000000000001E-2</v>
      </c>
      <c r="GS236" s="7">
        <v>0.15</v>
      </c>
      <c r="GT236" s="7">
        <v>0.27500000000000002</v>
      </c>
      <c r="GU236" s="7">
        <v>0.17499999999999999</v>
      </c>
      <c r="GV236" s="7">
        <v>0.15</v>
      </c>
      <c r="GW236" s="7">
        <v>0.4</v>
      </c>
      <c r="GX236" s="7">
        <v>0.32500000000000001</v>
      </c>
      <c r="GY236" s="7">
        <v>0.67500000000000004</v>
      </c>
      <c r="GZ236" s="7">
        <v>0.5</v>
      </c>
      <c r="HA236" s="7">
        <v>0.6</v>
      </c>
      <c r="HB236" s="7">
        <v>0.67500000000000004</v>
      </c>
      <c r="HC236" s="7">
        <v>0.375</v>
      </c>
      <c r="HD236" s="7">
        <v>0.52500000000000002</v>
      </c>
      <c r="HE236" s="7">
        <v>7.4999999999999997E-2</v>
      </c>
      <c r="HF236" s="7">
        <v>0.1</v>
      </c>
      <c r="HG236" s="7">
        <v>0.125</v>
      </c>
      <c r="HH236" s="7">
        <v>7.4999999999999997E-2</v>
      </c>
      <c r="HI236" s="7">
        <v>0.05</v>
      </c>
      <c r="HJ236" s="7">
        <v>0</v>
      </c>
      <c r="HK236" s="7">
        <v>0.05</v>
      </c>
      <c r="HL236" s="7">
        <v>0.05</v>
      </c>
      <c r="HM236" s="7">
        <v>0.05</v>
      </c>
      <c r="HN236" s="7">
        <v>0.05</v>
      </c>
      <c r="HO236" s="7">
        <v>0.05</v>
      </c>
      <c r="HP236" s="7">
        <v>0.05</v>
      </c>
      <c r="HQ236" s="7">
        <v>0.05</v>
      </c>
      <c r="HR236" s="7">
        <v>0.05</v>
      </c>
      <c r="HS236" s="7">
        <v>0.05</v>
      </c>
      <c r="HT236" s="7">
        <v>0.05</v>
      </c>
      <c r="HU236" s="7">
        <v>0.05</v>
      </c>
      <c r="HV236" s="7">
        <v>7.4999999999999997E-2</v>
      </c>
      <c r="HW236" s="7">
        <v>0</v>
      </c>
      <c r="HX236" s="7">
        <v>0</v>
      </c>
      <c r="HY236" s="7">
        <v>0</v>
      </c>
      <c r="HZ236" s="7">
        <v>0</v>
      </c>
      <c r="IA236" s="7">
        <v>7.4999999999999997E-2</v>
      </c>
      <c r="IB236" s="7">
        <v>2.5000000000000001E-2</v>
      </c>
      <c r="IC236" s="7">
        <v>0.1</v>
      </c>
      <c r="ID236" s="7">
        <v>0.15</v>
      </c>
      <c r="IE236" s="7">
        <v>0.35</v>
      </c>
      <c r="IF236" s="7">
        <v>0.3</v>
      </c>
      <c r="IG236" s="7">
        <v>0.27500000000000002</v>
      </c>
      <c r="IH236" s="7">
        <v>0.32500000000000001</v>
      </c>
      <c r="II236" s="7">
        <v>0.55000000000000004</v>
      </c>
      <c r="IJ236" s="7">
        <v>0.65</v>
      </c>
      <c r="IK236" s="7">
        <v>0.6</v>
      </c>
      <c r="IL236" s="7">
        <v>0.5</v>
      </c>
      <c r="IM236" s="7">
        <v>2.5000000000000001E-2</v>
      </c>
      <c r="IN236" s="7">
        <v>2.5000000000000001E-2</v>
      </c>
      <c r="IO236" s="7">
        <v>2.5000000000000001E-2</v>
      </c>
      <c r="IP236" s="7">
        <v>2.5000000000000001E-2</v>
      </c>
      <c r="IQ236" s="7">
        <v>3.4871794872000001</v>
      </c>
      <c r="IR236" s="7">
        <v>3.6410256410000001</v>
      </c>
      <c r="IS236" s="7">
        <v>3.5128205127999999</v>
      </c>
      <c r="IT236" s="7">
        <v>3.3589743589999999</v>
      </c>
      <c r="IU236" s="7" t="s">
        <v>1177</v>
      </c>
      <c r="IW236" s="7">
        <v>40</v>
      </c>
      <c r="IX236" s="7">
        <v>83</v>
      </c>
      <c r="IY236" s="7">
        <v>803</v>
      </c>
    </row>
    <row r="237" spans="1:259" x14ac:dyDescent="0.25">
      <c r="A237" s="7">
        <v>609818</v>
      </c>
      <c r="B237" s="7" t="s">
        <v>130</v>
      </c>
      <c r="C237" s="7" t="s">
        <v>46</v>
      </c>
      <c r="D237" s="7" t="s">
        <v>106</v>
      </c>
      <c r="E237" s="154">
        <v>0.42</v>
      </c>
      <c r="F237" s="7">
        <v>47</v>
      </c>
      <c r="G237" s="7" t="s">
        <v>48</v>
      </c>
      <c r="H237" s="7">
        <v>70</v>
      </c>
      <c r="I237" s="7" t="s">
        <v>47</v>
      </c>
      <c r="J237" s="7">
        <v>56</v>
      </c>
      <c r="K237" s="7" t="s">
        <v>48</v>
      </c>
      <c r="L237" s="7">
        <v>8.93</v>
      </c>
      <c r="M237" s="7" t="s">
        <v>46</v>
      </c>
      <c r="N237" s="7">
        <v>42.133051741999999</v>
      </c>
      <c r="O237" s="7">
        <v>223</v>
      </c>
      <c r="P237" s="7">
        <v>223</v>
      </c>
      <c r="Q237" s="7">
        <v>12</v>
      </c>
      <c r="R237" s="7">
        <v>7</v>
      </c>
      <c r="S237" s="7">
        <v>1</v>
      </c>
      <c r="T237" s="7">
        <v>189</v>
      </c>
      <c r="U237" s="7">
        <v>0</v>
      </c>
      <c r="V237" s="7">
        <v>0</v>
      </c>
      <c r="W237" s="7">
        <v>1</v>
      </c>
      <c r="X237" s="7">
        <v>8</v>
      </c>
      <c r="Y237" s="7">
        <v>1.79372197E-2</v>
      </c>
      <c r="Z237" s="7">
        <v>0</v>
      </c>
      <c r="AA237" s="7">
        <v>2.2421524700000001E-2</v>
      </c>
      <c r="AB237" s="7">
        <v>0</v>
      </c>
      <c r="AC237" s="7">
        <v>4.4843048999999996E-3</v>
      </c>
      <c r="AD237" s="7">
        <v>7.6233183900000001E-2</v>
      </c>
      <c r="AE237" s="7">
        <v>9.8654708499999993E-2</v>
      </c>
      <c r="AF237" s="7">
        <v>7.1748878899999993E-2</v>
      </c>
      <c r="AG237" s="7">
        <v>7.6233183900000001E-2</v>
      </c>
      <c r="AH237" s="7">
        <v>2.2421524700000001E-2</v>
      </c>
      <c r="AI237" s="7">
        <v>6.7264573999999994E-2</v>
      </c>
      <c r="AJ237" s="7">
        <v>9.8654708499999993E-2</v>
      </c>
      <c r="AK237" s="7">
        <v>0.37219730940000001</v>
      </c>
      <c r="AL237" s="7">
        <v>0.2780269058</v>
      </c>
      <c r="AM237" s="7">
        <v>0.39461883409999998</v>
      </c>
      <c r="AN237" s="7">
        <v>0.25112107620000002</v>
      </c>
      <c r="AO237" s="7">
        <v>0.4170403587</v>
      </c>
      <c r="AP237" s="7">
        <v>0.42600896859999998</v>
      </c>
      <c r="AQ237" s="7">
        <v>1.34529148E-2</v>
      </c>
      <c r="AR237" s="7">
        <v>8.9686099000000005E-3</v>
      </c>
      <c r="AS237" s="7">
        <v>2.69058296E-2</v>
      </c>
      <c r="AT237" s="7">
        <v>8.9686099000000005E-3</v>
      </c>
      <c r="AU237" s="7">
        <v>1.79372197E-2</v>
      </c>
      <c r="AV237" s="7">
        <v>1.79372197E-2</v>
      </c>
      <c r="AW237" s="7">
        <v>0.49775784750000002</v>
      </c>
      <c r="AX237" s="7">
        <v>0.64125560540000004</v>
      </c>
      <c r="AY237" s="7">
        <v>0.47982062780000001</v>
      </c>
      <c r="AZ237" s="7">
        <v>0.71748878920000003</v>
      </c>
      <c r="BA237" s="7">
        <v>0.4932735426</v>
      </c>
      <c r="BB237" s="7">
        <v>0.38116591929999999</v>
      </c>
      <c r="BC237" s="7">
        <v>3.3681818182000001</v>
      </c>
      <c r="BD237" s="7">
        <v>3.5746606335000002</v>
      </c>
      <c r="BE237" s="7">
        <v>3.3686635945000001</v>
      </c>
      <c r="BF237" s="7">
        <v>3.7013574661000002</v>
      </c>
      <c r="BG237" s="7">
        <v>3.4246575342000001</v>
      </c>
      <c r="BH237" s="7">
        <v>3.1324200913000002</v>
      </c>
      <c r="BI237" s="7">
        <v>0</v>
      </c>
      <c r="BJ237" s="7">
        <v>0</v>
      </c>
      <c r="BK237" s="7">
        <v>0</v>
      </c>
      <c r="BL237" s="7">
        <v>4.4843048999999996E-3</v>
      </c>
      <c r="BM237" s="7">
        <v>4.4843048999999996E-3</v>
      </c>
      <c r="BN237" s="7">
        <v>0</v>
      </c>
      <c r="BO237" s="7">
        <v>8.9686099000000005E-3</v>
      </c>
      <c r="BP237" s="7">
        <v>1.34529148E-2</v>
      </c>
      <c r="BQ237" s="7">
        <v>8.9686099000000005E-3</v>
      </c>
      <c r="BR237" s="7">
        <v>4.4843048999999996E-3</v>
      </c>
      <c r="BS237" s="7">
        <v>8.9686099000000005E-3</v>
      </c>
      <c r="BT237" s="7">
        <v>8.9686099000000005E-3</v>
      </c>
      <c r="BU237" s="7">
        <v>1.34529148E-2</v>
      </c>
      <c r="BV237" s="7">
        <v>4.4843048999999996E-3</v>
      </c>
      <c r="BW237" s="7">
        <v>1.79372197E-2</v>
      </c>
      <c r="BX237" s="7">
        <v>2.69058296E-2</v>
      </c>
      <c r="BY237" s="7">
        <v>8.52017937E-2</v>
      </c>
      <c r="BZ237" s="7">
        <v>1.79372197E-2</v>
      </c>
      <c r="CA237" s="7">
        <v>3.8868778280999998</v>
      </c>
      <c r="CB237" s="7">
        <v>3.8506787330000001</v>
      </c>
      <c r="CC237" s="7">
        <v>3.7963800905</v>
      </c>
      <c r="CD237" s="7">
        <v>3.7590909091000002</v>
      </c>
      <c r="CE237" s="7">
        <v>3.8099547510999998</v>
      </c>
      <c r="CF237" s="7">
        <v>3.7579908675999998</v>
      </c>
      <c r="CG237" s="7">
        <v>3.6696832579000001</v>
      </c>
      <c r="CH237" s="7">
        <v>3.5504587156</v>
      </c>
      <c r="CI237" s="7">
        <v>3.7013574661000002</v>
      </c>
      <c r="CJ237" s="7">
        <v>0.1031390135</v>
      </c>
      <c r="CK237" s="7">
        <v>0.13004484299999999</v>
      </c>
      <c r="CL237" s="7">
        <v>0.18385650219999999</v>
      </c>
      <c r="CM237" s="7">
        <v>0.19730941699999999</v>
      </c>
      <c r="CN237" s="7">
        <v>0.16591928249999999</v>
      </c>
      <c r="CO237" s="7">
        <v>0.20179372200000001</v>
      </c>
      <c r="CP237" s="7">
        <v>0.2466367713</v>
      </c>
      <c r="CQ237" s="7">
        <v>0.2286995516</v>
      </c>
      <c r="CR237" s="7">
        <v>0.23318385650000001</v>
      </c>
      <c r="CS237" s="7">
        <v>8.9686099000000005E-3</v>
      </c>
      <c r="CT237" s="7">
        <v>8.9686099000000005E-3</v>
      </c>
      <c r="CU237" s="7">
        <v>8.9686099000000005E-3</v>
      </c>
      <c r="CV237" s="7">
        <v>1.34529148E-2</v>
      </c>
      <c r="CW237" s="7">
        <v>8.9686099000000005E-3</v>
      </c>
      <c r="CX237" s="7">
        <v>1.79372197E-2</v>
      </c>
      <c r="CY237" s="7">
        <v>8.9686099000000005E-3</v>
      </c>
      <c r="CZ237" s="7">
        <v>2.2421524700000001E-2</v>
      </c>
      <c r="DA237" s="7">
        <v>8.9686099000000005E-3</v>
      </c>
      <c r="DB237" s="7">
        <v>0.88340807170000002</v>
      </c>
      <c r="DC237" s="7">
        <v>0.85201793719999996</v>
      </c>
      <c r="DD237" s="7">
        <v>0.79820627799999999</v>
      </c>
      <c r="DE237" s="7">
        <v>0.7713004484</v>
      </c>
      <c r="DF237" s="7">
        <v>0.81614349779999995</v>
      </c>
      <c r="DG237" s="7">
        <v>0.76233183859999998</v>
      </c>
      <c r="DH237" s="7">
        <v>0.70852017940000001</v>
      </c>
      <c r="DI237" s="7">
        <v>0.65022421519999996</v>
      </c>
      <c r="DJ237" s="7">
        <v>0.73094170400000003</v>
      </c>
      <c r="DK237" s="7">
        <v>0.1121076233</v>
      </c>
      <c r="DL237" s="7">
        <v>1.79372197E-2</v>
      </c>
      <c r="DM237" s="7">
        <v>4.4843048999999996E-3</v>
      </c>
      <c r="DN237" s="7">
        <v>8.9686099000000005E-3</v>
      </c>
      <c r="DO237" s="7">
        <v>8.9686099000000005E-3</v>
      </c>
      <c r="DP237" s="7">
        <v>8.9686099000000005E-3</v>
      </c>
      <c r="DQ237" s="7">
        <v>3.13901345E-2</v>
      </c>
      <c r="DR237" s="7">
        <v>4.4843048999999996E-3</v>
      </c>
      <c r="DS237" s="7">
        <v>8.9686099000000005E-3</v>
      </c>
      <c r="DT237" s="7">
        <v>9.8654708499999993E-2</v>
      </c>
      <c r="DU237" s="7">
        <v>3.5874439500000001E-2</v>
      </c>
      <c r="DV237" s="7">
        <v>4.4843048999999996E-3</v>
      </c>
      <c r="DW237" s="7">
        <v>1.79372197E-2</v>
      </c>
      <c r="DX237" s="7">
        <v>0</v>
      </c>
      <c r="DY237" s="7">
        <v>3.13901345E-2</v>
      </c>
      <c r="DZ237" s="7">
        <v>0.11659192829999999</v>
      </c>
      <c r="EA237" s="7">
        <v>2.69058296E-2</v>
      </c>
      <c r="EB237" s="7">
        <v>2.2421524700000001E-2</v>
      </c>
      <c r="EC237" s="7">
        <v>0.36322869959999998</v>
      </c>
      <c r="ED237" s="7">
        <v>0.34977578479999999</v>
      </c>
      <c r="EE237" s="7">
        <v>0.34080717490000001</v>
      </c>
      <c r="EF237" s="7">
        <v>0.34080717490000001</v>
      </c>
      <c r="EG237" s="7">
        <v>0.28699551569999998</v>
      </c>
      <c r="EH237" s="7">
        <v>0.37219730940000001</v>
      </c>
      <c r="EI237" s="7">
        <v>0.34977578479999999</v>
      </c>
      <c r="EJ237" s="7">
        <v>0.399103139</v>
      </c>
      <c r="EK237" s="7">
        <v>0.399103139</v>
      </c>
      <c r="EL237" s="7">
        <v>0.35874439460000002</v>
      </c>
      <c r="EM237" s="7">
        <v>0.5695067265</v>
      </c>
      <c r="EN237" s="7">
        <v>0.62780269060000005</v>
      </c>
      <c r="EO237" s="7">
        <v>0.60538116590000002</v>
      </c>
      <c r="EP237" s="7">
        <v>0.66816143500000003</v>
      </c>
      <c r="EQ237" s="7">
        <v>0.54708520179999998</v>
      </c>
      <c r="ER237" s="7">
        <v>0.44843049330000001</v>
      </c>
      <c r="ES237" s="7">
        <v>0.52914798210000002</v>
      </c>
      <c r="ET237" s="7">
        <v>0.53363228699999998</v>
      </c>
      <c r="EU237" s="7">
        <v>6.7264573999999994E-2</v>
      </c>
      <c r="EV237" s="7">
        <v>2.69058296E-2</v>
      </c>
      <c r="EW237" s="7">
        <v>2.2421524700000001E-2</v>
      </c>
      <c r="EX237" s="7">
        <v>2.69058296E-2</v>
      </c>
      <c r="EY237" s="7">
        <v>3.5874439500000001E-2</v>
      </c>
      <c r="EZ237" s="7">
        <v>4.03587444E-2</v>
      </c>
      <c r="FA237" s="7">
        <v>5.38116592E-2</v>
      </c>
      <c r="FB237" s="7">
        <v>4.03587444E-2</v>
      </c>
      <c r="FC237" s="7">
        <v>3.5874439500000001E-2</v>
      </c>
      <c r="FD237" s="7">
        <v>3.0384615385</v>
      </c>
      <c r="FE237" s="7">
        <v>3.5115207373000001</v>
      </c>
      <c r="FF237" s="7">
        <v>3.6284403670000001</v>
      </c>
      <c r="FG237" s="7">
        <v>3.5852534561999998</v>
      </c>
      <c r="FH237" s="7">
        <v>3.6744186047</v>
      </c>
      <c r="FI237" s="7">
        <v>3.5186915887999999</v>
      </c>
      <c r="FJ237" s="7">
        <v>3.2843601896000001</v>
      </c>
      <c r="FK237" s="7">
        <v>3.5140186916</v>
      </c>
      <c r="FL237" s="7">
        <v>3.5116279069999998</v>
      </c>
      <c r="FM237" s="7">
        <v>8.9686099000000005E-3</v>
      </c>
      <c r="FN237" s="7">
        <v>4.4843048999999996E-3</v>
      </c>
      <c r="FO237" s="7">
        <v>0</v>
      </c>
      <c r="FP237" s="7">
        <v>8.9686099000000005E-3</v>
      </c>
      <c r="FQ237" s="7">
        <v>2.2421524700000001E-2</v>
      </c>
      <c r="FR237" s="7">
        <v>2.69058296E-2</v>
      </c>
      <c r="FS237" s="7">
        <v>4.48430493E-2</v>
      </c>
      <c r="FT237" s="7">
        <v>0.12107623319999999</v>
      </c>
      <c r="FU237" s="7">
        <v>0.24215246639999999</v>
      </c>
      <c r="FV237" s="7">
        <v>0.4618834081</v>
      </c>
      <c r="FW237" s="7">
        <v>5.82959641E-2</v>
      </c>
      <c r="FX237" s="7">
        <v>0.36322869959999998</v>
      </c>
      <c r="FY237" s="7">
        <v>0.47085201789999998</v>
      </c>
      <c r="FZ237" s="7">
        <v>0.23766816139999999</v>
      </c>
      <c r="GA237" s="7">
        <v>0.20627802689999999</v>
      </c>
      <c r="GB237" s="7">
        <v>0.15695067260000001</v>
      </c>
      <c r="GC237" s="7">
        <v>0.21076233180000001</v>
      </c>
      <c r="GD237" s="7">
        <v>0.13004484299999999</v>
      </c>
      <c r="GE237" s="7">
        <v>6.7264573999999994E-2</v>
      </c>
      <c r="GF237" s="7">
        <v>0.18834080719999999</v>
      </c>
      <c r="GG237" s="7">
        <v>0.14798206280000001</v>
      </c>
      <c r="GH237" s="7">
        <v>8.0717488800000001E-2</v>
      </c>
      <c r="GI237" s="7">
        <v>0.2466367713</v>
      </c>
      <c r="GJ237" s="7">
        <v>0.15246636769999999</v>
      </c>
      <c r="GK237" s="7">
        <v>0.2242152466</v>
      </c>
      <c r="GL237" s="7">
        <v>0.11659192829999999</v>
      </c>
      <c r="GM237" s="7">
        <v>4.4843048999999996E-3</v>
      </c>
      <c r="GN237" s="7">
        <v>1.79372197E-2</v>
      </c>
      <c r="GO237" s="7">
        <v>4.4843048999999996E-3</v>
      </c>
      <c r="GP237" s="7">
        <v>1.79372197E-2</v>
      </c>
      <c r="GQ237" s="7">
        <v>7.6233183900000001E-2</v>
      </c>
      <c r="GR237" s="7">
        <v>4.9327354300000001E-2</v>
      </c>
      <c r="GS237" s="7">
        <v>0.3228699552</v>
      </c>
      <c r="GT237" s="7">
        <v>0.33183856499999997</v>
      </c>
      <c r="GU237" s="7">
        <v>0.32735426010000002</v>
      </c>
      <c r="GV237" s="7">
        <v>0.31838565019999998</v>
      </c>
      <c r="GW237" s="7">
        <v>0.42152466370000002</v>
      </c>
      <c r="GX237" s="7">
        <v>0.43497757850000002</v>
      </c>
      <c r="GY237" s="7">
        <v>0.60089686099999995</v>
      </c>
      <c r="GZ237" s="7">
        <v>0.52466367709999995</v>
      </c>
      <c r="HA237" s="7">
        <v>0.54708520179999998</v>
      </c>
      <c r="HB237" s="7">
        <v>0.56502242150000004</v>
      </c>
      <c r="HC237" s="7">
        <v>0.3542600897</v>
      </c>
      <c r="HD237" s="7">
        <v>0.42600896859999998</v>
      </c>
      <c r="HE237" s="7">
        <v>3.5874439500000001E-2</v>
      </c>
      <c r="HF237" s="7">
        <v>8.52017937E-2</v>
      </c>
      <c r="HG237" s="7">
        <v>7.6233183900000001E-2</v>
      </c>
      <c r="HH237" s="7">
        <v>5.38116592E-2</v>
      </c>
      <c r="HI237" s="7">
        <v>9.4170403599999994E-2</v>
      </c>
      <c r="HJ237" s="7">
        <v>5.38116592E-2</v>
      </c>
      <c r="HK237" s="7">
        <v>1.34529148E-2</v>
      </c>
      <c r="HL237" s="7">
        <v>1.79372197E-2</v>
      </c>
      <c r="HM237" s="7">
        <v>1.79372197E-2</v>
      </c>
      <c r="HN237" s="7">
        <v>1.34529148E-2</v>
      </c>
      <c r="HO237" s="7">
        <v>3.13901345E-2</v>
      </c>
      <c r="HP237" s="7">
        <v>1.34529148E-2</v>
      </c>
      <c r="HQ237" s="7">
        <v>2.2421524700000001E-2</v>
      </c>
      <c r="HR237" s="7">
        <v>2.2421524700000001E-2</v>
      </c>
      <c r="HS237" s="7">
        <v>2.69058296E-2</v>
      </c>
      <c r="HT237" s="7">
        <v>3.13901345E-2</v>
      </c>
      <c r="HU237" s="7">
        <v>2.2421524700000001E-2</v>
      </c>
      <c r="HV237" s="7">
        <v>2.2421524700000001E-2</v>
      </c>
      <c r="HW237" s="7">
        <v>1.34529148E-2</v>
      </c>
      <c r="HX237" s="7">
        <v>4.4843048999999996E-3</v>
      </c>
      <c r="HY237" s="7">
        <v>4.48430493E-2</v>
      </c>
      <c r="HZ237" s="7">
        <v>1.34529148E-2</v>
      </c>
      <c r="IA237" s="7">
        <v>7.6233183900000001E-2</v>
      </c>
      <c r="IB237" s="7">
        <v>5.38116592E-2</v>
      </c>
      <c r="IC237" s="7">
        <v>8.9686098699999994E-2</v>
      </c>
      <c r="ID237" s="7">
        <v>0.11659192829999999</v>
      </c>
      <c r="IE237" s="7">
        <v>0.48430493270000002</v>
      </c>
      <c r="IF237" s="7">
        <v>0.33183856499999997</v>
      </c>
      <c r="IG237" s="7">
        <v>0.34977578479999999</v>
      </c>
      <c r="IH237" s="7">
        <v>0.40358744390000001</v>
      </c>
      <c r="II237" s="7">
        <v>0.37219730940000001</v>
      </c>
      <c r="IJ237" s="7">
        <v>0.5829596413</v>
      </c>
      <c r="IK237" s="7">
        <v>0.4618834081</v>
      </c>
      <c r="IL237" s="7">
        <v>0.4170403587</v>
      </c>
      <c r="IM237" s="7">
        <v>5.38116592E-2</v>
      </c>
      <c r="IN237" s="7">
        <v>2.69058296E-2</v>
      </c>
      <c r="IO237" s="7">
        <v>5.38116592E-2</v>
      </c>
      <c r="IP237" s="7">
        <v>4.9327354300000001E-2</v>
      </c>
      <c r="IQ237" s="7">
        <v>3.2843601896000001</v>
      </c>
      <c r="IR237" s="7">
        <v>3.534562212</v>
      </c>
      <c r="IS237" s="7">
        <v>3.2985781991000001</v>
      </c>
      <c r="IT237" s="7">
        <v>3.2877358491000002</v>
      </c>
      <c r="IU237" s="7" t="s">
        <v>1178</v>
      </c>
      <c r="IV237" s="7">
        <v>42</v>
      </c>
      <c r="IW237" s="7">
        <v>223</v>
      </c>
      <c r="IX237" s="7">
        <v>399</v>
      </c>
      <c r="IY237" s="7">
        <v>947</v>
      </c>
    </row>
    <row r="238" spans="1:259" x14ac:dyDescent="0.25">
      <c r="A238" s="7">
        <v>609819</v>
      </c>
      <c r="B238" s="7" t="s">
        <v>131</v>
      </c>
      <c r="C238" s="7" t="s">
        <v>46</v>
      </c>
      <c r="D238" s="7" t="s">
        <v>98</v>
      </c>
      <c r="E238" s="154">
        <v>0.5</v>
      </c>
      <c r="F238" s="7">
        <v>36</v>
      </c>
      <c r="G238" s="7" t="s">
        <v>57</v>
      </c>
      <c r="H238" s="7">
        <v>31</v>
      </c>
      <c r="I238" s="7" t="s">
        <v>57</v>
      </c>
      <c r="J238" s="7">
        <v>46</v>
      </c>
      <c r="K238" s="7" t="s">
        <v>48</v>
      </c>
      <c r="L238" s="7">
        <v>7.06</v>
      </c>
      <c r="M238" s="7" t="s">
        <v>46</v>
      </c>
      <c r="N238" s="7">
        <v>50.231481481000003</v>
      </c>
      <c r="O238" s="7">
        <v>127</v>
      </c>
      <c r="P238" s="7">
        <v>127</v>
      </c>
      <c r="Q238" s="7">
        <v>1</v>
      </c>
      <c r="R238" s="7">
        <v>121</v>
      </c>
      <c r="S238" s="7">
        <v>0</v>
      </c>
      <c r="T238" s="7">
        <v>0</v>
      </c>
      <c r="U238" s="7">
        <v>0</v>
      </c>
      <c r="V238" s="7">
        <v>0</v>
      </c>
      <c r="W238" s="7">
        <v>2</v>
      </c>
      <c r="X238" s="7">
        <v>0</v>
      </c>
      <c r="Y238" s="7">
        <v>1.5748031499999999E-2</v>
      </c>
      <c r="Z238" s="7">
        <v>7.8740157000000005E-3</v>
      </c>
      <c r="AA238" s="7">
        <v>7.8740157000000005E-3</v>
      </c>
      <c r="AB238" s="7">
        <v>7.8740157000000005E-3</v>
      </c>
      <c r="AC238" s="7">
        <v>3.1496062999999998E-2</v>
      </c>
      <c r="AD238" s="7">
        <v>5.5118110200000001E-2</v>
      </c>
      <c r="AE238" s="7">
        <v>0.12598425199999999</v>
      </c>
      <c r="AF238" s="7">
        <v>0.13385826770000001</v>
      </c>
      <c r="AG238" s="7">
        <v>7.8740157500000005E-2</v>
      </c>
      <c r="AH238" s="7">
        <v>8.6614173200000005E-2</v>
      </c>
      <c r="AI238" s="7">
        <v>0.12598425199999999</v>
      </c>
      <c r="AJ238" s="7">
        <v>0.1181102362</v>
      </c>
      <c r="AK238" s="7">
        <v>0.34645669289999997</v>
      </c>
      <c r="AL238" s="7">
        <v>0.27559055119999998</v>
      </c>
      <c r="AM238" s="7">
        <v>0.40944881890000001</v>
      </c>
      <c r="AN238" s="7">
        <v>0.3070866142</v>
      </c>
      <c r="AO238" s="7">
        <v>0.28346456689999999</v>
      </c>
      <c r="AP238" s="7">
        <v>0.33858267720000002</v>
      </c>
      <c r="AQ238" s="7">
        <v>0</v>
      </c>
      <c r="AR238" s="7">
        <v>7.8740157000000005E-3</v>
      </c>
      <c r="AS238" s="7">
        <v>0</v>
      </c>
      <c r="AT238" s="7">
        <v>0</v>
      </c>
      <c r="AU238" s="7">
        <v>1.5748031499999999E-2</v>
      </c>
      <c r="AV238" s="7">
        <v>2.3622047199999999E-2</v>
      </c>
      <c r="AW238" s="7">
        <v>0.51181102359999997</v>
      </c>
      <c r="AX238" s="7">
        <v>0.57480314960000001</v>
      </c>
      <c r="AY238" s="7">
        <v>0.50393700789999996</v>
      </c>
      <c r="AZ238" s="7">
        <v>0.59842519689999996</v>
      </c>
      <c r="BA238" s="7">
        <v>0.54330708660000004</v>
      </c>
      <c r="BB238" s="7">
        <v>0.46456692910000003</v>
      </c>
      <c r="BC238" s="7">
        <v>3.3543307087000001</v>
      </c>
      <c r="BD238" s="7">
        <v>3.4285714286000002</v>
      </c>
      <c r="BE238" s="7">
        <v>3.4094488189000001</v>
      </c>
      <c r="BF238" s="7">
        <v>3.4960629921000002</v>
      </c>
      <c r="BG238" s="7">
        <v>3.36</v>
      </c>
      <c r="BH238" s="7">
        <v>3.2419354838999999</v>
      </c>
      <c r="BI238" s="7">
        <v>7.8740157000000005E-3</v>
      </c>
      <c r="BJ238" s="7">
        <v>2.3622047199999999E-2</v>
      </c>
      <c r="BK238" s="7">
        <v>2.3622047199999999E-2</v>
      </c>
      <c r="BL238" s="7">
        <v>2.3622047199999999E-2</v>
      </c>
      <c r="BM238" s="7">
        <v>3.1496062999999998E-2</v>
      </c>
      <c r="BN238" s="7">
        <v>3.1496062999999998E-2</v>
      </c>
      <c r="BO238" s="7">
        <v>6.2992125999999996E-2</v>
      </c>
      <c r="BP238" s="7">
        <v>5.5118110200000001E-2</v>
      </c>
      <c r="BQ238" s="7">
        <v>7.0866141699999996E-2</v>
      </c>
      <c r="BR238" s="7">
        <v>5.5118110200000001E-2</v>
      </c>
      <c r="BS238" s="7">
        <v>5.5118110200000001E-2</v>
      </c>
      <c r="BT238" s="7">
        <v>7.0866141699999996E-2</v>
      </c>
      <c r="BU238" s="7">
        <v>7.0866141699999996E-2</v>
      </c>
      <c r="BV238" s="7">
        <v>4.72440945E-2</v>
      </c>
      <c r="BW238" s="7">
        <v>7.0866141699999996E-2</v>
      </c>
      <c r="BX238" s="7">
        <v>5.5118110200000001E-2</v>
      </c>
      <c r="BY238" s="7">
        <v>0.1102362205</v>
      </c>
      <c r="BZ238" s="7">
        <v>7.8740157500000005E-2</v>
      </c>
      <c r="CA238" s="7">
        <v>3.6904761905000001</v>
      </c>
      <c r="CB238" s="7">
        <v>3.6377952755999998</v>
      </c>
      <c r="CC238" s="7">
        <v>3.5511811024000002</v>
      </c>
      <c r="CD238" s="7">
        <v>3.6062992126000002</v>
      </c>
      <c r="CE238" s="7">
        <v>3.5793650794</v>
      </c>
      <c r="CF238" s="7">
        <v>3.4094488189000001</v>
      </c>
      <c r="CG238" s="7">
        <v>3.4444444444000002</v>
      </c>
      <c r="CH238" s="7">
        <v>3.3700787401999999</v>
      </c>
      <c r="CI238" s="7">
        <v>3.3858267717000001</v>
      </c>
      <c r="CJ238" s="7">
        <v>0.17322834649999999</v>
      </c>
      <c r="CK238" s="7">
        <v>0.18110236220000001</v>
      </c>
      <c r="CL238" s="7">
        <v>0.23622047239999999</v>
      </c>
      <c r="CM238" s="7">
        <v>0.18110236220000001</v>
      </c>
      <c r="CN238" s="7">
        <v>0.22834645670000001</v>
      </c>
      <c r="CO238" s="7">
        <v>0.3543307087</v>
      </c>
      <c r="CP238" s="7">
        <v>0.25196850389999997</v>
      </c>
      <c r="CQ238" s="7">
        <v>0.24409448819999999</v>
      </c>
      <c r="CR238" s="7">
        <v>0.24409448819999999</v>
      </c>
      <c r="CS238" s="7">
        <v>7.8740157000000005E-3</v>
      </c>
      <c r="CT238" s="7">
        <v>0</v>
      </c>
      <c r="CU238" s="7">
        <v>0</v>
      </c>
      <c r="CV238" s="7">
        <v>0</v>
      </c>
      <c r="CW238" s="7">
        <v>7.8740157000000005E-3</v>
      </c>
      <c r="CX238" s="7">
        <v>0</v>
      </c>
      <c r="CY238" s="7">
        <v>7.8740157000000005E-3</v>
      </c>
      <c r="CZ238" s="7">
        <v>0</v>
      </c>
      <c r="DA238" s="7">
        <v>0</v>
      </c>
      <c r="DB238" s="7">
        <v>0.75590551179999999</v>
      </c>
      <c r="DC238" s="7">
        <v>0.74015748029999995</v>
      </c>
      <c r="DD238" s="7">
        <v>0.66929133860000001</v>
      </c>
      <c r="DE238" s="7">
        <v>0.72440944880000002</v>
      </c>
      <c r="DF238" s="7">
        <v>0.68503937010000004</v>
      </c>
      <c r="DG238" s="7">
        <v>0.54330708660000004</v>
      </c>
      <c r="DH238" s="7">
        <v>0.62204724410000001</v>
      </c>
      <c r="DI238" s="7">
        <v>0.59055118110000004</v>
      </c>
      <c r="DJ238" s="7">
        <v>0.60629921259999997</v>
      </c>
      <c r="DK238" s="7">
        <v>0.22047244090000001</v>
      </c>
      <c r="DL238" s="7">
        <v>1.5748031499999999E-2</v>
      </c>
      <c r="DM238" s="7">
        <v>1.5748031499999999E-2</v>
      </c>
      <c r="DN238" s="7">
        <v>6.2992125999999996E-2</v>
      </c>
      <c r="DO238" s="7">
        <v>4.72440945E-2</v>
      </c>
      <c r="DP238" s="7">
        <v>5.5118110200000001E-2</v>
      </c>
      <c r="DQ238" s="7">
        <v>6.2992125999999996E-2</v>
      </c>
      <c r="DR238" s="7">
        <v>3.1496062999999998E-2</v>
      </c>
      <c r="DS238" s="7">
        <v>5.5118110200000001E-2</v>
      </c>
      <c r="DT238" s="7">
        <v>0.22047244090000001</v>
      </c>
      <c r="DU238" s="7">
        <v>7.8740157500000005E-2</v>
      </c>
      <c r="DV238" s="7">
        <v>0.13385826770000001</v>
      </c>
      <c r="DW238" s="7">
        <v>7.8740157500000005E-2</v>
      </c>
      <c r="DX238" s="7">
        <v>9.4488189E-2</v>
      </c>
      <c r="DY238" s="7">
        <v>0.1023622047</v>
      </c>
      <c r="DZ238" s="7">
        <v>9.4488189E-2</v>
      </c>
      <c r="EA238" s="7">
        <v>6.2992125999999996E-2</v>
      </c>
      <c r="EB238" s="7">
        <v>0.12598425199999999</v>
      </c>
      <c r="EC238" s="7">
        <v>0.22047244090000001</v>
      </c>
      <c r="ED238" s="7">
        <v>0.29133858270000002</v>
      </c>
      <c r="EE238" s="7">
        <v>0.32283464569999998</v>
      </c>
      <c r="EF238" s="7">
        <v>0.26771653540000001</v>
      </c>
      <c r="EG238" s="7">
        <v>0.27559055119999998</v>
      </c>
      <c r="EH238" s="7">
        <v>0.29921259839999997</v>
      </c>
      <c r="EI238" s="7">
        <v>0.37007874019999998</v>
      </c>
      <c r="EJ238" s="7">
        <v>0.37795275589999999</v>
      </c>
      <c r="EK238" s="7">
        <v>0.37007874019999998</v>
      </c>
      <c r="EL238" s="7">
        <v>0.33858267720000002</v>
      </c>
      <c r="EM238" s="7">
        <v>0.59842519689999996</v>
      </c>
      <c r="EN238" s="7">
        <v>0.52755905510000001</v>
      </c>
      <c r="EO238" s="7">
        <v>0.56692913389999999</v>
      </c>
      <c r="EP238" s="7">
        <v>0.57480314960000001</v>
      </c>
      <c r="EQ238" s="7">
        <v>0.51968503939999999</v>
      </c>
      <c r="ER238" s="7">
        <v>0.46456692910000003</v>
      </c>
      <c r="ES238" s="7">
        <v>0.52755905510000001</v>
      </c>
      <c r="ET238" s="7">
        <v>0.43307086610000001</v>
      </c>
      <c r="EU238" s="7">
        <v>0</v>
      </c>
      <c r="EV238" s="7">
        <v>1.5748031499999999E-2</v>
      </c>
      <c r="EW238" s="7">
        <v>0</v>
      </c>
      <c r="EX238" s="7">
        <v>2.3622047199999999E-2</v>
      </c>
      <c r="EY238" s="7">
        <v>7.8740157000000005E-3</v>
      </c>
      <c r="EZ238" s="7">
        <v>2.3622047199999999E-2</v>
      </c>
      <c r="FA238" s="7">
        <v>7.8740157000000005E-3</v>
      </c>
      <c r="FB238" s="7">
        <v>0</v>
      </c>
      <c r="FC238" s="7">
        <v>1.5748031499999999E-2</v>
      </c>
      <c r="FD238" s="7">
        <v>2.6771653543</v>
      </c>
      <c r="FE238" s="7">
        <v>3.496</v>
      </c>
      <c r="FF238" s="7">
        <v>3.3622047244000002</v>
      </c>
      <c r="FG238" s="7">
        <v>3.3709677418999999</v>
      </c>
      <c r="FH238" s="7">
        <v>3.3888888889</v>
      </c>
      <c r="FI238" s="7">
        <v>3.3145161289999998</v>
      </c>
      <c r="FJ238" s="7">
        <v>3.2460317459999999</v>
      </c>
      <c r="FK238" s="7">
        <v>3.4015748030999999</v>
      </c>
      <c r="FL238" s="7">
        <v>3.2</v>
      </c>
      <c r="FM238" s="7">
        <v>7.0866141699999996E-2</v>
      </c>
      <c r="FN238" s="7">
        <v>1.5748031499999999E-2</v>
      </c>
      <c r="FO238" s="7">
        <v>3.9370078699999998E-2</v>
      </c>
      <c r="FP238" s="7">
        <v>4.72440945E-2</v>
      </c>
      <c r="FQ238" s="7">
        <v>0.15748031500000001</v>
      </c>
      <c r="FR238" s="7">
        <v>3.9370078699999998E-2</v>
      </c>
      <c r="FS238" s="7">
        <v>0.1023622047</v>
      </c>
      <c r="FT238" s="7">
        <v>0.1023622047</v>
      </c>
      <c r="FU238" s="7">
        <v>8.6614173200000005E-2</v>
      </c>
      <c r="FV238" s="7">
        <v>0.31496062990000001</v>
      </c>
      <c r="FW238" s="7">
        <v>2.3622047199999999E-2</v>
      </c>
      <c r="FX238" s="7">
        <v>0.51968503939999999</v>
      </c>
      <c r="FY238" s="7">
        <v>0.48818897639999997</v>
      </c>
      <c r="FZ238" s="7">
        <v>0.24409448819999999</v>
      </c>
      <c r="GA238" s="7">
        <v>0.1023622047</v>
      </c>
      <c r="GB238" s="7">
        <v>0.15748031500000001</v>
      </c>
      <c r="GC238" s="7">
        <v>0.19685039369999999</v>
      </c>
      <c r="GD238" s="7">
        <v>0.18110236220000001</v>
      </c>
      <c r="GE238" s="7">
        <v>0.14960629919999999</v>
      </c>
      <c r="GF238" s="7">
        <v>0.25196850389999997</v>
      </c>
      <c r="GG238" s="7">
        <v>7.8740157500000005E-2</v>
      </c>
      <c r="GH238" s="7">
        <v>9.4488189E-2</v>
      </c>
      <c r="GI238" s="7">
        <v>0.25196850389999997</v>
      </c>
      <c r="GJ238" s="7">
        <v>0.1181102362</v>
      </c>
      <c r="GK238" s="7">
        <v>0.1102362205</v>
      </c>
      <c r="GL238" s="7">
        <v>5.5118110200000001E-2</v>
      </c>
      <c r="GM238" s="7">
        <v>2.3622047199999999E-2</v>
      </c>
      <c r="GN238" s="7">
        <v>5.5118110200000001E-2</v>
      </c>
      <c r="GO238" s="7">
        <v>3.1496062999999998E-2</v>
      </c>
      <c r="GP238" s="7">
        <v>2.3622047199999999E-2</v>
      </c>
      <c r="GQ238" s="7">
        <v>0.1417322835</v>
      </c>
      <c r="GR238" s="7">
        <v>2.3622047199999999E-2</v>
      </c>
      <c r="GS238" s="7">
        <v>0.34645669289999997</v>
      </c>
      <c r="GT238" s="7">
        <v>0.3070866142</v>
      </c>
      <c r="GU238" s="7">
        <v>0.29133858270000002</v>
      </c>
      <c r="GV238" s="7">
        <v>0.3070866142</v>
      </c>
      <c r="GW238" s="7">
        <v>0.31496062990000001</v>
      </c>
      <c r="GX238" s="7">
        <v>0.37007874019999998</v>
      </c>
      <c r="GY238" s="7">
        <v>0.51968503939999999</v>
      </c>
      <c r="GZ238" s="7">
        <v>0.48818897639999997</v>
      </c>
      <c r="HA238" s="7">
        <v>0.45669291340000001</v>
      </c>
      <c r="HB238" s="7">
        <v>0.48818897639999997</v>
      </c>
      <c r="HC238" s="7">
        <v>0.37007874019999998</v>
      </c>
      <c r="HD238" s="7">
        <v>0.50393700789999996</v>
      </c>
      <c r="HE238" s="7">
        <v>7.8740157500000005E-2</v>
      </c>
      <c r="HF238" s="7">
        <v>0.1102362205</v>
      </c>
      <c r="HG238" s="7">
        <v>0.14960629919999999</v>
      </c>
      <c r="HH238" s="7">
        <v>0.12598425199999999</v>
      </c>
      <c r="HI238" s="7">
        <v>0.1181102362</v>
      </c>
      <c r="HJ238" s="7">
        <v>6.2992125999999996E-2</v>
      </c>
      <c r="HK238" s="7">
        <v>3.1496062999999998E-2</v>
      </c>
      <c r="HL238" s="7">
        <v>2.3622047199999999E-2</v>
      </c>
      <c r="HM238" s="7">
        <v>4.72440945E-2</v>
      </c>
      <c r="HN238" s="7">
        <v>3.1496062999999998E-2</v>
      </c>
      <c r="HO238" s="7">
        <v>3.1496062999999998E-2</v>
      </c>
      <c r="HP238" s="7">
        <v>3.1496062999999998E-2</v>
      </c>
      <c r="HQ238" s="7">
        <v>0</v>
      </c>
      <c r="HR238" s="7">
        <v>1.5748031499999999E-2</v>
      </c>
      <c r="HS238" s="7">
        <v>2.3622047199999999E-2</v>
      </c>
      <c r="HT238" s="7">
        <v>2.3622047199999999E-2</v>
      </c>
      <c r="HU238" s="7">
        <v>2.3622047199999999E-2</v>
      </c>
      <c r="HV238" s="7">
        <v>7.8740157000000005E-3</v>
      </c>
      <c r="HW238" s="7">
        <v>4.72440945E-2</v>
      </c>
      <c r="HX238" s="7">
        <v>3.1496062999999998E-2</v>
      </c>
      <c r="HY238" s="7">
        <v>3.9370078699999998E-2</v>
      </c>
      <c r="HZ238" s="7">
        <v>7.8740157500000005E-2</v>
      </c>
      <c r="IA238" s="7">
        <v>0.15748031500000001</v>
      </c>
      <c r="IB238" s="7">
        <v>9.4488189E-2</v>
      </c>
      <c r="IC238" s="7">
        <v>0.13385826770000001</v>
      </c>
      <c r="ID238" s="7">
        <v>0.14960629919999999</v>
      </c>
      <c r="IE238" s="7">
        <v>0.3543307087</v>
      </c>
      <c r="IF238" s="7">
        <v>0.32283464569999998</v>
      </c>
      <c r="IG238" s="7">
        <v>0.31496062990000001</v>
      </c>
      <c r="IH238" s="7">
        <v>0.32283464569999998</v>
      </c>
      <c r="II238" s="7">
        <v>0.42519685039999999</v>
      </c>
      <c r="IJ238" s="7">
        <v>0.54330708660000004</v>
      </c>
      <c r="IK238" s="7">
        <v>0.50393700789999996</v>
      </c>
      <c r="IL238" s="7">
        <v>0.44094488189999997</v>
      </c>
      <c r="IM238" s="7">
        <v>1.5748031499999999E-2</v>
      </c>
      <c r="IN238" s="7">
        <v>7.8740157000000005E-3</v>
      </c>
      <c r="IO238" s="7">
        <v>7.8740157000000005E-3</v>
      </c>
      <c r="IP238" s="7">
        <v>7.8740157000000005E-3</v>
      </c>
      <c r="IQ238" s="7">
        <v>3.1760000000000002</v>
      </c>
      <c r="IR238" s="7">
        <v>3.3888888889</v>
      </c>
      <c r="IS238" s="7">
        <v>3.2936507936999999</v>
      </c>
      <c r="IT238" s="7">
        <v>3.1349206348999998</v>
      </c>
      <c r="IU238" s="7" t="s">
        <v>1179</v>
      </c>
      <c r="IV238" s="7">
        <v>50</v>
      </c>
      <c r="IW238" s="7">
        <v>127</v>
      </c>
      <c r="IX238" s="7">
        <v>217</v>
      </c>
      <c r="IY238" s="7">
        <v>432</v>
      </c>
    </row>
    <row r="239" spans="1:259" x14ac:dyDescent="0.25">
      <c r="A239" s="7">
        <v>609820</v>
      </c>
      <c r="B239" s="7" t="s">
        <v>132</v>
      </c>
      <c r="C239" s="7" t="s">
        <v>46</v>
      </c>
      <c r="D239" s="7" t="s">
        <v>55</v>
      </c>
      <c r="E239" s="154">
        <v>0.51</v>
      </c>
      <c r="F239" s="7">
        <v>95</v>
      </c>
      <c r="G239" s="7" t="s">
        <v>70</v>
      </c>
      <c r="H239" s="7">
        <v>78</v>
      </c>
      <c r="I239" s="7" t="s">
        <v>47</v>
      </c>
      <c r="J239" s="7">
        <v>78</v>
      </c>
      <c r="K239" s="7" t="s">
        <v>47</v>
      </c>
      <c r="L239" s="7">
        <v>9.6</v>
      </c>
      <c r="M239" s="7" t="s">
        <v>46</v>
      </c>
      <c r="N239" s="7">
        <v>50.664136622000001</v>
      </c>
      <c r="O239" s="7">
        <v>171</v>
      </c>
      <c r="P239" s="7">
        <v>171</v>
      </c>
      <c r="Q239" s="7">
        <v>108</v>
      </c>
      <c r="R239" s="7">
        <v>5</v>
      </c>
      <c r="S239" s="7">
        <v>9</v>
      </c>
      <c r="T239" s="7">
        <v>32</v>
      </c>
      <c r="U239" s="7">
        <v>0</v>
      </c>
      <c r="V239" s="7">
        <v>0</v>
      </c>
      <c r="W239" s="7">
        <v>10</v>
      </c>
      <c r="X239" s="7">
        <v>5</v>
      </c>
      <c r="Y239" s="7">
        <v>0</v>
      </c>
      <c r="Z239" s="7">
        <v>0</v>
      </c>
      <c r="AA239" s="7">
        <v>0</v>
      </c>
      <c r="AB239" s="7">
        <v>0</v>
      </c>
      <c r="AC239" s="7">
        <v>0</v>
      </c>
      <c r="AD239" s="7">
        <v>0</v>
      </c>
      <c r="AE239" s="7">
        <v>2.33918129E-2</v>
      </c>
      <c r="AF239" s="7">
        <v>1.1695906400000001E-2</v>
      </c>
      <c r="AG239" s="7">
        <v>0</v>
      </c>
      <c r="AH239" s="7">
        <v>5.8479532000000004E-3</v>
      </c>
      <c r="AI239" s="7">
        <v>5.8479532000000004E-3</v>
      </c>
      <c r="AJ239" s="7">
        <v>3.50877193E-2</v>
      </c>
      <c r="AK239" s="7">
        <v>0.30994152050000001</v>
      </c>
      <c r="AL239" s="7">
        <v>0.2105263158</v>
      </c>
      <c r="AM239" s="7">
        <v>9.9415204699999996E-2</v>
      </c>
      <c r="AN239" s="7">
        <v>1.75438596E-2</v>
      </c>
      <c r="AO239" s="7">
        <v>0.26315789470000001</v>
      </c>
      <c r="AP239" s="7">
        <v>0.22222222220000001</v>
      </c>
      <c r="AQ239" s="7">
        <v>2.33918129E-2</v>
      </c>
      <c r="AR239" s="7">
        <v>2.33918129E-2</v>
      </c>
      <c r="AS239" s="7">
        <v>2.33918129E-2</v>
      </c>
      <c r="AT239" s="7">
        <v>2.33918129E-2</v>
      </c>
      <c r="AU239" s="7">
        <v>2.33918129E-2</v>
      </c>
      <c r="AV239" s="7">
        <v>2.9239766100000002E-2</v>
      </c>
      <c r="AW239" s="7">
        <v>0.64327485380000005</v>
      </c>
      <c r="AX239" s="7">
        <v>0.75438596489999998</v>
      </c>
      <c r="AY239" s="7">
        <v>0.8771929825</v>
      </c>
      <c r="AZ239" s="7">
        <v>0.95321637429999995</v>
      </c>
      <c r="BA239" s="7">
        <v>0.70760233920000004</v>
      </c>
      <c r="BB239" s="7">
        <v>0.71345029240000002</v>
      </c>
      <c r="BC239" s="7">
        <v>3.6347305389</v>
      </c>
      <c r="BD239" s="7">
        <v>3.7604790419</v>
      </c>
      <c r="BE239" s="7">
        <v>3.8982035927999998</v>
      </c>
      <c r="BF239" s="7">
        <v>3.9700598802</v>
      </c>
      <c r="BG239" s="7">
        <v>3.7185628742999999</v>
      </c>
      <c r="BH239" s="7">
        <v>3.6987951806999999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5.8479532000000004E-3</v>
      </c>
      <c r="BP239" s="7">
        <v>3.50877193E-2</v>
      </c>
      <c r="BQ239" s="7">
        <v>5.8479532000000004E-3</v>
      </c>
      <c r="BR239" s="7">
        <v>5.8479532000000004E-3</v>
      </c>
      <c r="BS239" s="7">
        <v>0</v>
      </c>
      <c r="BT239" s="7">
        <v>0</v>
      </c>
      <c r="BU239" s="7">
        <v>5.8479532000000004E-3</v>
      </c>
      <c r="BV239" s="7">
        <v>0</v>
      </c>
      <c r="BW239" s="7">
        <v>1.75438596E-2</v>
      </c>
      <c r="BX239" s="7">
        <v>4.0935672499999999E-2</v>
      </c>
      <c r="BY239" s="7">
        <v>8.7719298200000004E-2</v>
      </c>
      <c r="BZ239" s="7">
        <v>6.4327485399999995E-2</v>
      </c>
      <c r="CA239" s="7">
        <v>3.8928571429000001</v>
      </c>
      <c r="CB239" s="7">
        <v>3.8452380952</v>
      </c>
      <c r="CC239" s="7">
        <v>3.8869047618999999</v>
      </c>
      <c r="CD239" s="7">
        <v>3.8869047618999999</v>
      </c>
      <c r="CE239" s="7">
        <v>3.8928571429000001</v>
      </c>
      <c r="CF239" s="7">
        <v>3.8143712574999999</v>
      </c>
      <c r="CG239" s="7">
        <v>3.6987951806999999</v>
      </c>
      <c r="CH239" s="7">
        <v>3.4910179641000001</v>
      </c>
      <c r="CI239" s="7">
        <v>3.6686746987999999</v>
      </c>
      <c r="CJ239" s="7">
        <v>9.3567251500000004E-2</v>
      </c>
      <c r="CK239" s="7">
        <v>0.15204678360000001</v>
      </c>
      <c r="CL239" s="7">
        <v>0.11111111110000001</v>
      </c>
      <c r="CM239" s="7">
        <v>9.9415204699999996E-2</v>
      </c>
      <c r="CN239" s="7">
        <v>0.1052631579</v>
      </c>
      <c r="CO239" s="7">
        <v>0.14619883040000001</v>
      </c>
      <c r="CP239" s="7">
        <v>0.1929824561</v>
      </c>
      <c r="CQ239" s="7">
        <v>0.21637426900000001</v>
      </c>
      <c r="CR239" s="7">
        <v>0.17543859649999999</v>
      </c>
      <c r="CS239" s="7">
        <v>1.75438596E-2</v>
      </c>
      <c r="CT239" s="7">
        <v>1.75438596E-2</v>
      </c>
      <c r="CU239" s="7">
        <v>1.75438596E-2</v>
      </c>
      <c r="CV239" s="7">
        <v>1.75438596E-2</v>
      </c>
      <c r="CW239" s="7">
        <v>1.75438596E-2</v>
      </c>
      <c r="CX239" s="7">
        <v>2.33918129E-2</v>
      </c>
      <c r="CY239" s="7">
        <v>2.9239766100000002E-2</v>
      </c>
      <c r="CZ239" s="7">
        <v>2.33918129E-2</v>
      </c>
      <c r="DA239" s="7">
        <v>2.9239766100000002E-2</v>
      </c>
      <c r="DB239" s="7">
        <v>0.88304093569999997</v>
      </c>
      <c r="DC239" s="7">
        <v>0.83040935670000005</v>
      </c>
      <c r="DD239" s="7">
        <v>0.87134502920000001</v>
      </c>
      <c r="DE239" s="7">
        <v>0.8771929825</v>
      </c>
      <c r="DF239" s="7">
        <v>0.8771929825</v>
      </c>
      <c r="DG239" s="7">
        <v>0.8128654971</v>
      </c>
      <c r="DH239" s="7">
        <v>0.73099415199999995</v>
      </c>
      <c r="DI239" s="7">
        <v>0.63742690059999996</v>
      </c>
      <c r="DJ239" s="7">
        <v>0.72514619879999997</v>
      </c>
      <c r="DK239" s="7">
        <v>1.75438596E-2</v>
      </c>
      <c r="DL239" s="7">
        <v>5.8479532000000004E-3</v>
      </c>
      <c r="DM239" s="7">
        <v>0</v>
      </c>
      <c r="DN239" s="7">
        <v>0</v>
      </c>
      <c r="DO239" s="7">
        <v>0</v>
      </c>
      <c r="DP239" s="7">
        <v>0</v>
      </c>
      <c r="DQ239" s="7">
        <v>3.50877193E-2</v>
      </c>
      <c r="DR239" s="7">
        <v>0</v>
      </c>
      <c r="DS239" s="7">
        <v>0</v>
      </c>
      <c r="DT239" s="7">
        <v>7.6023391800000006E-2</v>
      </c>
      <c r="DU239" s="7">
        <v>1.75438596E-2</v>
      </c>
      <c r="DV239" s="7">
        <v>0</v>
      </c>
      <c r="DW239" s="7">
        <v>1.75438596E-2</v>
      </c>
      <c r="DX239" s="7">
        <v>5.8479532000000004E-3</v>
      </c>
      <c r="DY239" s="7">
        <v>2.9239766100000002E-2</v>
      </c>
      <c r="DZ239" s="7">
        <v>0.16959064330000001</v>
      </c>
      <c r="EA239" s="7">
        <v>1.75438596E-2</v>
      </c>
      <c r="EB239" s="7">
        <v>5.8479532000000004E-3</v>
      </c>
      <c r="EC239" s="7">
        <v>0.38596491230000002</v>
      </c>
      <c r="ED239" s="7">
        <v>0.18128654969999999</v>
      </c>
      <c r="EE239" s="7">
        <v>0.1637426901</v>
      </c>
      <c r="EF239" s="7">
        <v>0.12865497079999999</v>
      </c>
      <c r="EG239" s="7">
        <v>0.1637426901</v>
      </c>
      <c r="EH239" s="7">
        <v>0.22222222220000001</v>
      </c>
      <c r="EI239" s="7">
        <v>0.30409356729999998</v>
      </c>
      <c r="EJ239" s="7">
        <v>0.32163742690000002</v>
      </c>
      <c r="EK239" s="7">
        <v>0.27485380120000003</v>
      </c>
      <c r="EL239" s="7">
        <v>0.485380117</v>
      </c>
      <c r="EM239" s="7">
        <v>0.76608187130000005</v>
      </c>
      <c r="EN239" s="7">
        <v>0.80701754390000002</v>
      </c>
      <c r="EO239" s="7">
        <v>0.82456140349999996</v>
      </c>
      <c r="EP239" s="7">
        <v>0.80116959060000004</v>
      </c>
      <c r="EQ239" s="7">
        <v>0.7192982456</v>
      </c>
      <c r="ER239" s="7">
        <v>0.40935672509999999</v>
      </c>
      <c r="ES239" s="7">
        <v>0.61403508770000004</v>
      </c>
      <c r="ET239" s="7">
        <v>0.68421052630000001</v>
      </c>
      <c r="EU239" s="7">
        <v>3.50877193E-2</v>
      </c>
      <c r="EV239" s="7">
        <v>2.9239766100000002E-2</v>
      </c>
      <c r="EW239" s="7">
        <v>2.9239766100000002E-2</v>
      </c>
      <c r="EX239" s="7">
        <v>2.9239766100000002E-2</v>
      </c>
      <c r="EY239" s="7">
        <v>2.9239766100000002E-2</v>
      </c>
      <c r="EZ239" s="7">
        <v>2.9239766100000002E-2</v>
      </c>
      <c r="FA239" s="7">
        <v>8.1871344999999998E-2</v>
      </c>
      <c r="FB239" s="7">
        <v>4.6783625699999998E-2</v>
      </c>
      <c r="FC239" s="7">
        <v>3.50877193E-2</v>
      </c>
      <c r="FD239" s="7">
        <v>3.3878787879000001</v>
      </c>
      <c r="FE239" s="7">
        <v>3.7590361446</v>
      </c>
      <c r="FF239" s="7">
        <v>3.8313253012000001</v>
      </c>
      <c r="FG239" s="7">
        <v>3.8313253012000001</v>
      </c>
      <c r="FH239" s="7">
        <v>3.8192771084000001</v>
      </c>
      <c r="FI239" s="7">
        <v>3.7108433734999999</v>
      </c>
      <c r="FJ239" s="7">
        <v>3.1847133757999999</v>
      </c>
      <c r="FK239" s="7">
        <v>3.6257668712000002</v>
      </c>
      <c r="FL239" s="7">
        <v>3.7030303029999998</v>
      </c>
      <c r="FM239" s="7">
        <v>0</v>
      </c>
      <c r="FN239" s="7">
        <v>0</v>
      </c>
      <c r="FO239" s="7">
        <v>0</v>
      </c>
      <c r="FP239" s="7">
        <v>0</v>
      </c>
      <c r="FQ239" s="7">
        <v>5.8479532000000004E-3</v>
      </c>
      <c r="FR239" s="7">
        <v>0</v>
      </c>
      <c r="FS239" s="7">
        <v>0</v>
      </c>
      <c r="FT239" s="7">
        <v>8.1871344999999998E-2</v>
      </c>
      <c r="FU239" s="7">
        <v>0.18128654969999999</v>
      </c>
      <c r="FV239" s="7">
        <v>0.67251461990000005</v>
      </c>
      <c r="FW239" s="7">
        <v>5.8479532200000003E-2</v>
      </c>
      <c r="FX239" s="7">
        <v>0.40350877190000001</v>
      </c>
      <c r="FY239" s="7">
        <v>0.74269005850000003</v>
      </c>
      <c r="FZ239" s="7">
        <v>0.1637426901</v>
      </c>
      <c r="GA239" s="7">
        <v>0.30409356729999998</v>
      </c>
      <c r="GB239" s="7">
        <v>0.1228070175</v>
      </c>
      <c r="GC239" s="7">
        <v>0.31578947369999999</v>
      </c>
      <c r="GD239" s="7">
        <v>0.17543859649999999</v>
      </c>
      <c r="GE239" s="7">
        <v>5.2631578900000003E-2</v>
      </c>
      <c r="GF239" s="7">
        <v>0.33918128650000001</v>
      </c>
      <c r="GG239" s="7">
        <v>4.6783625699999998E-2</v>
      </c>
      <c r="GH239" s="7">
        <v>1.1695906400000001E-2</v>
      </c>
      <c r="GI239" s="7">
        <v>0.134502924</v>
      </c>
      <c r="GJ239" s="7">
        <v>7.0175438600000001E-2</v>
      </c>
      <c r="GK239" s="7">
        <v>7.0175438600000001E-2</v>
      </c>
      <c r="GL239" s="7">
        <v>4.6783625699999998E-2</v>
      </c>
      <c r="GM239" s="7">
        <v>0</v>
      </c>
      <c r="GN239" s="7">
        <v>0</v>
      </c>
      <c r="GO239" s="7">
        <v>5.8479532000000004E-3</v>
      </c>
      <c r="GP239" s="7">
        <v>5.8479532000000004E-3</v>
      </c>
      <c r="GQ239" s="7">
        <v>9.9415204699999996E-2</v>
      </c>
      <c r="GR239" s="7">
        <v>0</v>
      </c>
      <c r="GS239" s="7">
        <v>0.18128654969999999</v>
      </c>
      <c r="GT239" s="7">
        <v>4.0935672499999999E-2</v>
      </c>
      <c r="GU239" s="7">
        <v>0.22807017539999999</v>
      </c>
      <c r="GV239" s="7">
        <v>0.38596491230000002</v>
      </c>
      <c r="GW239" s="7">
        <v>0.41520467840000003</v>
      </c>
      <c r="GX239" s="7">
        <v>0.1637426901</v>
      </c>
      <c r="GY239" s="7">
        <v>0.74853801170000001</v>
      </c>
      <c r="GZ239" s="7">
        <v>0.88888888889999995</v>
      </c>
      <c r="HA239" s="7">
        <v>0.45614035089999999</v>
      </c>
      <c r="HB239" s="7">
        <v>0.53801169589999998</v>
      </c>
      <c r="HC239" s="7">
        <v>0.27485380120000003</v>
      </c>
      <c r="HD239" s="7">
        <v>0.77192982460000004</v>
      </c>
      <c r="HE239" s="7">
        <v>5.8479532000000004E-3</v>
      </c>
      <c r="HF239" s="7">
        <v>1.1695906400000001E-2</v>
      </c>
      <c r="HG239" s="7">
        <v>7.6023391800000006E-2</v>
      </c>
      <c r="HH239" s="7">
        <v>0</v>
      </c>
      <c r="HI239" s="7">
        <v>7.0175438600000001E-2</v>
      </c>
      <c r="HJ239" s="7">
        <v>0</v>
      </c>
      <c r="HK239" s="7">
        <v>5.8479532000000004E-3</v>
      </c>
      <c r="HL239" s="7">
        <v>5.8479532000000004E-3</v>
      </c>
      <c r="HM239" s="7">
        <v>0.18128654969999999</v>
      </c>
      <c r="HN239" s="7">
        <v>5.8479532000000004E-3</v>
      </c>
      <c r="HO239" s="7">
        <v>7.6023391800000006E-2</v>
      </c>
      <c r="HP239" s="7">
        <v>5.8479532000000004E-3</v>
      </c>
      <c r="HQ239" s="7">
        <v>5.8479532200000003E-2</v>
      </c>
      <c r="HR239" s="7">
        <v>5.2631578900000003E-2</v>
      </c>
      <c r="HS239" s="7">
        <v>5.2631578900000003E-2</v>
      </c>
      <c r="HT239" s="7">
        <v>6.4327485399999995E-2</v>
      </c>
      <c r="HU239" s="7">
        <v>6.4327485399999995E-2</v>
      </c>
      <c r="HV239" s="7">
        <v>5.8479532200000003E-2</v>
      </c>
      <c r="HW239" s="7">
        <v>0</v>
      </c>
      <c r="HX239" s="7">
        <v>5.8479532000000004E-3</v>
      </c>
      <c r="HY239" s="7">
        <v>0</v>
      </c>
      <c r="HZ239" s="7">
        <v>0</v>
      </c>
      <c r="IA239" s="7">
        <v>5.2631578900000003E-2</v>
      </c>
      <c r="IB239" s="7">
        <v>2.33918129E-2</v>
      </c>
      <c r="IC239" s="7">
        <v>0</v>
      </c>
      <c r="ID239" s="7">
        <v>1.1695906400000001E-2</v>
      </c>
      <c r="IE239" s="7">
        <v>0.3274853801</v>
      </c>
      <c r="IF239" s="7">
        <v>0.1637426901</v>
      </c>
      <c r="IG239" s="7">
        <v>0.1052631579</v>
      </c>
      <c r="IH239" s="7">
        <v>0.18128654969999999</v>
      </c>
      <c r="II239" s="7">
        <v>0.56140350880000001</v>
      </c>
      <c r="IJ239" s="7">
        <v>0.74269005850000003</v>
      </c>
      <c r="IK239" s="7">
        <v>0.83625730990000002</v>
      </c>
      <c r="IL239" s="7">
        <v>0.74269005850000003</v>
      </c>
      <c r="IM239" s="7">
        <v>5.8479532200000003E-2</v>
      </c>
      <c r="IN239" s="7">
        <v>6.4327485399999995E-2</v>
      </c>
      <c r="IO239" s="7">
        <v>5.8479532200000003E-2</v>
      </c>
      <c r="IP239" s="7">
        <v>6.4327485399999995E-2</v>
      </c>
      <c r="IQ239" s="7">
        <v>3.5403726708000001</v>
      </c>
      <c r="IR239" s="7">
        <v>3.7562500000000001</v>
      </c>
      <c r="IS239" s="7">
        <v>3.8881987578000001</v>
      </c>
      <c r="IT239" s="7">
        <v>3.78125</v>
      </c>
      <c r="IU239" s="7" t="s">
        <v>1180</v>
      </c>
      <c r="IV239" s="7">
        <v>51</v>
      </c>
      <c r="IW239" s="7">
        <v>171</v>
      </c>
      <c r="IX239" s="7">
        <v>267</v>
      </c>
      <c r="IY239" s="7">
        <v>527</v>
      </c>
    </row>
    <row r="240" spans="1:259" x14ac:dyDescent="0.25">
      <c r="A240" s="7">
        <v>609821</v>
      </c>
      <c r="B240" s="7" t="s">
        <v>133</v>
      </c>
      <c r="C240" s="7" t="s">
        <v>46</v>
      </c>
      <c r="D240" s="7" t="s">
        <v>55</v>
      </c>
      <c r="E240" s="154">
        <v>0.52</v>
      </c>
      <c r="F240" s="7">
        <v>76</v>
      </c>
      <c r="G240" s="7" t="s">
        <v>47</v>
      </c>
      <c r="H240" s="7">
        <v>57</v>
      </c>
      <c r="I240" s="7" t="s">
        <v>48</v>
      </c>
      <c r="J240" s="7">
        <v>69</v>
      </c>
      <c r="K240" s="7" t="s">
        <v>47</v>
      </c>
      <c r="L240" s="7">
        <v>8.44</v>
      </c>
      <c r="M240" s="7" t="s">
        <v>46</v>
      </c>
      <c r="N240" s="7">
        <v>52.336448597999997</v>
      </c>
      <c r="O240" s="7">
        <v>171</v>
      </c>
      <c r="P240" s="7">
        <v>171</v>
      </c>
      <c r="Q240" s="7">
        <v>0</v>
      </c>
      <c r="R240" s="7">
        <v>156</v>
      </c>
      <c r="S240" s="7">
        <v>0</v>
      </c>
      <c r="T240" s="7">
        <v>5</v>
      </c>
      <c r="U240" s="7">
        <v>0</v>
      </c>
      <c r="V240" s="7">
        <v>1</v>
      </c>
      <c r="W240" s="7">
        <v>6</v>
      </c>
      <c r="X240" s="7">
        <v>2</v>
      </c>
      <c r="Y240" s="7">
        <v>0</v>
      </c>
      <c r="Z240" s="7">
        <v>0</v>
      </c>
      <c r="AA240" s="7">
        <v>0</v>
      </c>
      <c r="AB240" s="7">
        <v>1.1695906400000001E-2</v>
      </c>
      <c r="AC240" s="7">
        <v>2.9239766100000002E-2</v>
      </c>
      <c r="AD240" s="7">
        <v>3.50877193E-2</v>
      </c>
      <c r="AE240" s="7">
        <v>1.75438596E-2</v>
      </c>
      <c r="AF240" s="7">
        <v>1.75438596E-2</v>
      </c>
      <c r="AG240" s="7">
        <v>2.33918129E-2</v>
      </c>
      <c r="AH240" s="7">
        <v>3.50877193E-2</v>
      </c>
      <c r="AI240" s="7">
        <v>5.8479532200000003E-2</v>
      </c>
      <c r="AJ240" s="7">
        <v>0.1052631579</v>
      </c>
      <c r="AK240" s="7">
        <v>0.23391812870000001</v>
      </c>
      <c r="AL240" s="7">
        <v>0.16959064330000001</v>
      </c>
      <c r="AM240" s="7">
        <v>0.19883040939999999</v>
      </c>
      <c r="AN240" s="7">
        <v>0.15789473679999999</v>
      </c>
      <c r="AO240" s="7">
        <v>0.25146198829999999</v>
      </c>
      <c r="AP240" s="7">
        <v>0.25730994149999997</v>
      </c>
      <c r="AQ240" s="7">
        <v>0</v>
      </c>
      <c r="AR240" s="7">
        <v>5.8479532000000004E-3</v>
      </c>
      <c r="AS240" s="7">
        <v>5.8479532000000004E-3</v>
      </c>
      <c r="AT240" s="7">
        <v>5.8479532000000004E-3</v>
      </c>
      <c r="AU240" s="7">
        <v>0</v>
      </c>
      <c r="AV240" s="7">
        <v>5.8479532000000004E-3</v>
      </c>
      <c r="AW240" s="7">
        <v>0.74853801170000001</v>
      </c>
      <c r="AX240" s="7">
        <v>0.80701754390000002</v>
      </c>
      <c r="AY240" s="7">
        <v>0.77192982460000004</v>
      </c>
      <c r="AZ240" s="7">
        <v>0.78947368419999997</v>
      </c>
      <c r="BA240" s="7">
        <v>0.66081871349999999</v>
      </c>
      <c r="BB240" s="7">
        <v>0.59649122809999999</v>
      </c>
      <c r="BC240" s="7">
        <v>3.7309941520000001</v>
      </c>
      <c r="BD240" s="7">
        <v>3.7941176471000002</v>
      </c>
      <c r="BE240" s="7">
        <v>3.7529411764999998</v>
      </c>
      <c r="BF240" s="7">
        <v>3.7352941176000001</v>
      </c>
      <c r="BG240" s="7">
        <v>3.5438596490999998</v>
      </c>
      <c r="BH240" s="7">
        <v>3.4235294118000001</v>
      </c>
      <c r="BI240" s="7">
        <v>0</v>
      </c>
      <c r="BJ240" s="7">
        <v>5.8479532000000004E-3</v>
      </c>
      <c r="BK240" s="7">
        <v>0</v>
      </c>
      <c r="BL240" s="7">
        <v>0</v>
      </c>
      <c r="BM240" s="7">
        <v>5.8479532000000004E-3</v>
      </c>
      <c r="BN240" s="7">
        <v>1.1695906400000001E-2</v>
      </c>
      <c r="BO240" s="7">
        <v>2.9239766100000002E-2</v>
      </c>
      <c r="BP240" s="7">
        <v>5.2631578900000003E-2</v>
      </c>
      <c r="BQ240" s="7">
        <v>2.9239766100000002E-2</v>
      </c>
      <c r="BR240" s="7">
        <v>5.8479532000000004E-3</v>
      </c>
      <c r="BS240" s="7">
        <v>1.75438596E-2</v>
      </c>
      <c r="BT240" s="7">
        <v>2.9239766100000002E-2</v>
      </c>
      <c r="BU240" s="7">
        <v>2.9239766100000002E-2</v>
      </c>
      <c r="BV240" s="7">
        <v>2.33918129E-2</v>
      </c>
      <c r="BW240" s="7">
        <v>6.4327485399999995E-2</v>
      </c>
      <c r="BX240" s="7">
        <v>9.3567251500000004E-2</v>
      </c>
      <c r="BY240" s="7">
        <v>7.6023391800000006E-2</v>
      </c>
      <c r="BZ240" s="7">
        <v>6.4327485399999995E-2</v>
      </c>
      <c r="CA240" s="7">
        <v>3.8411764705999998</v>
      </c>
      <c r="CB240" s="7">
        <v>3.8294117647000001</v>
      </c>
      <c r="CC240" s="7">
        <v>3.8224852071000002</v>
      </c>
      <c r="CD240" s="7">
        <v>3.7810650888000001</v>
      </c>
      <c r="CE240" s="7">
        <v>3.7543859649</v>
      </c>
      <c r="CF240" s="7">
        <v>3.5847953216000001</v>
      </c>
      <c r="CG240" s="7">
        <v>3.5321637426999999</v>
      </c>
      <c r="CH240" s="7">
        <v>3.4705882353000002</v>
      </c>
      <c r="CI240" s="7">
        <v>3.5680473372999999</v>
      </c>
      <c r="CJ240" s="7">
        <v>0.14619883040000001</v>
      </c>
      <c r="CK240" s="7">
        <v>0.1169590643</v>
      </c>
      <c r="CL240" s="7">
        <v>0.1169590643</v>
      </c>
      <c r="CM240" s="7">
        <v>0.15789473679999999</v>
      </c>
      <c r="CN240" s="7">
        <v>0.18128654969999999</v>
      </c>
      <c r="CO240" s="7">
        <v>0.25146198829999999</v>
      </c>
      <c r="CP240" s="7">
        <v>0.1929824561</v>
      </c>
      <c r="CQ240" s="7">
        <v>0.21637426900000001</v>
      </c>
      <c r="CR240" s="7">
        <v>0.2105263158</v>
      </c>
      <c r="CS240" s="7">
        <v>5.8479532000000004E-3</v>
      </c>
      <c r="CT240" s="7">
        <v>5.8479532000000004E-3</v>
      </c>
      <c r="CU240" s="7">
        <v>1.1695906400000001E-2</v>
      </c>
      <c r="CV240" s="7">
        <v>1.1695906400000001E-2</v>
      </c>
      <c r="CW240" s="7">
        <v>0</v>
      </c>
      <c r="CX240" s="7">
        <v>0</v>
      </c>
      <c r="CY240" s="7">
        <v>0</v>
      </c>
      <c r="CZ240" s="7">
        <v>5.8479532000000004E-3</v>
      </c>
      <c r="DA240" s="7">
        <v>1.1695906400000001E-2</v>
      </c>
      <c r="DB240" s="7">
        <v>0.84210526320000001</v>
      </c>
      <c r="DC240" s="7">
        <v>0.85380116959999997</v>
      </c>
      <c r="DD240" s="7">
        <v>0.84210526320000001</v>
      </c>
      <c r="DE240" s="7">
        <v>0.80116959060000004</v>
      </c>
      <c r="DF240" s="7">
        <v>0.78947368419999997</v>
      </c>
      <c r="DG240" s="7">
        <v>0.67251461990000005</v>
      </c>
      <c r="DH240" s="7">
        <v>0.68421052630000001</v>
      </c>
      <c r="DI240" s="7">
        <v>0.64912280700000002</v>
      </c>
      <c r="DJ240" s="7">
        <v>0.68421052630000001</v>
      </c>
      <c r="DK240" s="7">
        <v>0.1052631579</v>
      </c>
      <c r="DL240" s="7">
        <v>5.8479532000000004E-3</v>
      </c>
      <c r="DM240" s="7">
        <v>0</v>
      </c>
      <c r="DN240" s="7">
        <v>5.8479532000000004E-3</v>
      </c>
      <c r="DO240" s="7">
        <v>1.1695906400000001E-2</v>
      </c>
      <c r="DP240" s="7">
        <v>2.33918129E-2</v>
      </c>
      <c r="DQ240" s="7">
        <v>4.6783625699999998E-2</v>
      </c>
      <c r="DR240" s="7">
        <v>1.75438596E-2</v>
      </c>
      <c r="DS240" s="7">
        <v>1.75438596E-2</v>
      </c>
      <c r="DT240" s="7">
        <v>0.1871345029</v>
      </c>
      <c r="DU240" s="7">
        <v>7.0175438600000001E-2</v>
      </c>
      <c r="DV240" s="7">
        <v>4.6783625699999998E-2</v>
      </c>
      <c r="DW240" s="7">
        <v>4.0935672499999999E-2</v>
      </c>
      <c r="DX240" s="7">
        <v>4.0935672499999999E-2</v>
      </c>
      <c r="DY240" s="7">
        <v>6.4327485399999995E-2</v>
      </c>
      <c r="DZ240" s="7">
        <v>8.1871344999999998E-2</v>
      </c>
      <c r="EA240" s="7">
        <v>3.50877193E-2</v>
      </c>
      <c r="EB240" s="7">
        <v>7.0175438600000001E-2</v>
      </c>
      <c r="EC240" s="7">
        <v>0.21637426900000001</v>
      </c>
      <c r="ED240" s="7">
        <v>0.25730994149999997</v>
      </c>
      <c r="EE240" s="7">
        <v>0.26900584799999999</v>
      </c>
      <c r="EF240" s="7">
        <v>0.2807017544</v>
      </c>
      <c r="EG240" s="7">
        <v>0.19883040939999999</v>
      </c>
      <c r="EH240" s="7">
        <v>0.25730994149999997</v>
      </c>
      <c r="EI240" s="7">
        <v>0.31578947369999999</v>
      </c>
      <c r="EJ240" s="7">
        <v>0.32163742690000002</v>
      </c>
      <c r="EK240" s="7">
        <v>0.33333333329999998</v>
      </c>
      <c r="EL240" s="7">
        <v>0.47953216370000001</v>
      </c>
      <c r="EM240" s="7">
        <v>0.66666666669999997</v>
      </c>
      <c r="EN240" s="7">
        <v>0.68421052630000001</v>
      </c>
      <c r="EO240" s="7">
        <v>0.66081871349999999</v>
      </c>
      <c r="EP240" s="7">
        <v>0.73684210530000005</v>
      </c>
      <c r="EQ240" s="7">
        <v>0.6549707602</v>
      </c>
      <c r="ER240" s="7">
        <v>0.50877192979999997</v>
      </c>
      <c r="ES240" s="7">
        <v>0.60233918129999997</v>
      </c>
      <c r="ET240" s="7">
        <v>0.55555555560000003</v>
      </c>
      <c r="EU240" s="7">
        <v>1.1695906400000001E-2</v>
      </c>
      <c r="EV240" s="7">
        <v>0</v>
      </c>
      <c r="EW240" s="7">
        <v>0</v>
      </c>
      <c r="EX240" s="7">
        <v>1.1695906400000001E-2</v>
      </c>
      <c r="EY240" s="7">
        <v>1.1695906400000001E-2</v>
      </c>
      <c r="EZ240" s="7">
        <v>0</v>
      </c>
      <c r="FA240" s="7">
        <v>4.6783625699999998E-2</v>
      </c>
      <c r="FB240" s="7">
        <v>2.33918129E-2</v>
      </c>
      <c r="FC240" s="7">
        <v>2.33918129E-2</v>
      </c>
      <c r="FD240" s="7">
        <v>3.0828402367000001</v>
      </c>
      <c r="FE240" s="7">
        <v>3.5847953216000001</v>
      </c>
      <c r="FF240" s="7">
        <v>3.6374269006</v>
      </c>
      <c r="FG240" s="7">
        <v>3.6153846154</v>
      </c>
      <c r="FH240" s="7">
        <v>3.6804733727999999</v>
      </c>
      <c r="FI240" s="7">
        <v>3.5438596490999998</v>
      </c>
      <c r="FJ240" s="7">
        <v>3.3496932515000002</v>
      </c>
      <c r="FK240" s="7">
        <v>3.5449101796</v>
      </c>
      <c r="FL240" s="7">
        <v>3.4610778443000001</v>
      </c>
      <c r="FM240" s="7">
        <v>0</v>
      </c>
      <c r="FN240" s="7">
        <v>0</v>
      </c>
      <c r="FO240" s="7">
        <v>1.75438596E-2</v>
      </c>
      <c r="FP240" s="7">
        <v>2.33918129E-2</v>
      </c>
      <c r="FQ240" s="7">
        <v>5.2631578900000003E-2</v>
      </c>
      <c r="FR240" s="7">
        <v>5.2631578900000003E-2</v>
      </c>
      <c r="FS240" s="7">
        <v>9.3567251500000004E-2</v>
      </c>
      <c r="FT240" s="7">
        <v>0.17543859649999999</v>
      </c>
      <c r="FU240" s="7">
        <v>0.1228070175</v>
      </c>
      <c r="FV240" s="7">
        <v>0.41520467840000003</v>
      </c>
      <c r="FW240" s="7">
        <v>4.6783625699999998E-2</v>
      </c>
      <c r="FX240" s="7">
        <v>0.49707602340000001</v>
      </c>
      <c r="FY240" s="7">
        <v>0.55555555560000003</v>
      </c>
      <c r="FZ240" s="7">
        <v>0.22222222220000001</v>
      </c>
      <c r="GA240" s="7">
        <v>0.12865497079999999</v>
      </c>
      <c r="GB240" s="7">
        <v>9.9415204699999996E-2</v>
      </c>
      <c r="GC240" s="7">
        <v>0.17543859649999999</v>
      </c>
      <c r="GD240" s="7">
        <v>8.7719298200000004E-2</v>
      </c>
      <c r="GE240" s="7">
        <v>7.0175438600000001E-2</v>
      </c>
      <c r="GF240" s="7">
        <v>0.26315789470000001</v>
      </c>
      <c r="GG240" s="7">
        <v>0.15789473679999999</v>
      </c>
      <c r="GH240" s="7">
        <v>0.1637426901</v>
      </c>
      <c r="GI240" s="7">
        <v>0.32163742690000002</v>
      </c>
      <c r="GJ240" s="7">
        <v>0.12865497079999999</v>
      </c>
      <c r="GK240" s="7">
        <v>0.11111111110000001</v>
      </c>
      <c r="GL240" s="7">
        <v>1.75438596E-2</v>
      </c>
      <c r="GM240" s="7">
        <v>5.8479532000000004E-3</v>
      </c>
      <c r="GN240" s="7">
        <v>0</v>
      </c>
      <c r="GO240" s="7">
        <v>2.33918129E-2</v>
      </c>
      <c r="GP240" s="7">
        <v>1.75438596E-2</v>
      </c>
      <c r="GQ240" s="7">
        <v>8.1871344999999998E-2</v>
      </c>
      <c r="GR240" s="7">
        <v>1.1695906400000001E-2</v>
      </c>
      <c r="GS240" s="7">
        <v>0.29239766080000001</v>
      </c>
      <c r="GT240" s="7">
        <v>0.25730994149999997</v>
      </c>
      <c r="GU240" s="7">
        <v>0.26315789470000001</v>
      </c>
      <c r="GV240" s="7">
        <v>0.30994152050000001</v>
      </c>
      <c r="GW240" s="7">
        <v>0.33333333329999998</v>
      </c>
      <c r="GX240" s="7">
        <v>0.30994152050000001</v>
      </c>
      <c r="GY240" s="7">
        <v>0.63157894739999998</v>
      </c>
      <c r="GZ240" s="7">
        <v>0.63157894739999998</v>
      </c>
      <c r="HA240" s="7">
        <v>0.57309941519999996</v>
      </c>
      <c r="HB240" s="7">
        <v>0.56725146199999998</v>
      </c>
      <c r="HC240" s="7">
        <v>0.4678362573</v>
      </c>
      <c r="HD240" s="7">
        <v>0.61403508770000004</v>
      </c>
      <c r="HE240" s="7">
        <v>1.1695906400000001E-2</v>
      </c>
      <c r="HF240" s="7">
        <v>3.50877193E-2</v>
      </c>
      <c r="HG240" s="7">
        <v>6.4327485399999995E-2</v>
      </c>
      <c r="HH240" s="7">
        <v>2.9239766100000002E-2</v>
      </c>
      <c r="HI240" s="7">
        <v>5.2631578900000003E-2</v>
      </c>
      <c r="HJ240" s="7">
        <v>5.8479532000000004E-3</v>
      </c>
      <c r="HK240" s="7">
        <v>3.50877193E-2</v>
      </c>
      <c r="HL240" s="7">
        <v>4.0935672499999999E-2</v>
      </c>
      <c r="HM240" s="7">
        <v>5.2631578900000003E-2</v>
      </c>
      <c r="HN240" s="7">
        <v>5.2631578900000003E-2</v>
      </c>
      <c r="HO240" s="7">
        <v>4.6783625699999998E-2</v>
      </c>
      <c r="HP240" s="7">
        <v>3.50877193E-2</v>
      </c>
      <c r="HQ240" s="7">
        <v>2.33918129E-2</v>
      </c>
      <c r="HR240" s="7">
        <v>3.50877193E-2</v>
      </c>
      <c r="HS240" s="7">
        <v>2.33918129E-2</v>
      </c>
      <c r="HT240" s="7">
        <v>2.33918129E-2</v>
      </c>
      <c r="HU240" s="7">
        <v>1.75438596E-2</v>
      </c>
      <c r="HV240" s="7">
        <v>2.33918129E-2</v>
      </c>
      <c r="HW240" s="7">
        <v>1.1695906400000001E-2</v>
      </c>
      <c r="HX240" s="7">
        <v>1.1695906400000001E-2</v>
      </c>
      <c r="HY240" s="7">
        <v>1.75438596E-2</v>
      </c>
      <c r="HZ240" s="7">
        <v>2.9239766100000002E-2</v>
      </c>
      <c r="IA240" s="7">
        <v>9.3567251500000004E-2</v>
      </c>
      <c r="IB240" s="7">
        <v>7.0175438600000001E-2</v>
      </c>
      <c r="IC240" s="7">
        <v>0.1228070175</v>
      </c>
      <c r="ID240" s="7">
        <v>0.1637426901</v>
      </c>
      <c r="IE240" s="7">
        <v>0.36257309939999999</v>
      </c>
      <c r="IF240" s="7">
        <v>0.30994152050000001</v>
      </c>
      <c r="IG240" s="7">
        <v>0.3450292398</v>
      </c>
      <c r="IH240" s="7">
        <v>0.30994152050000001</v>
      </c>
      <c r="II240" s="7">
        <v>0.52046783630000004</v>
      </c>
      <c r="IJ240" s="7">
        <v>0.59064327490000001</v>
      </c>
      <c r="IK240" s="7">
        <v>0.49707602340000001</v>
      </c>
      <c r="IL240" s="7">
        <v>0.47368421049999998</v>
      </c>
      <c r="IM240" s="7">
        <v>1.1695906400000001E-2</v>
      </c>
      <c r="IN240" s="7">
        <v>1.75438596E-2</v>
      </c>
      <c r="IO240" s="7">
        <v>1.75438596E-2</v>
      </c>
      <c r="IP240" s="7">
        <v>2.33918129E-2</v>
      </c>
      <c r="IQ240" s="7">
        <v>3.4082840236999998</v>
      </c>
      <c r="IR240" s="7">
        <v>3.5059523810000002</v>
      </c>
      <c r="IS240" s="7">
        <v>3.3452380952</v>
      </c>
      <c r="IT240" s="7">
        <v>3.2574850299000002</v>
      </c>
      <c r="IU240" s="7" t="s">
        <v>1181</v>
      </c>
      <c r="IV240" s="7">
        <v>52</v>
      </c>
      <c r="IW240" s="7">
        <v>171</v>
      </c>
      <c r="IX240" s="7">
        <v>280</v>
      </c>
      <c r="IY240" s="7">
        <v>535</v>
      </c>
    </row>
    <row r="241" spans="1:259" x14ac:dyDescent="0.25">
      <c r="A241" s="7">
        <v>609826</v>
      </c>
      <c r="B241" s="7" t="s">
        <v>158</v>
      </c>
      <c r="C241" s="7" t="s">
        <v>46</v>
      </c>
      <c r="D241" s="7" t="s">
        <v>55</v>
      </c>
      <c r="E241" s="7" t="s">
        <v>91</v>
      </c>
      <c r="F241" s="7">
        <v>25</v>
      </c>
      <c r="G241" s="7" t="s">
        <v>57</v>
      </c>
      <c r="H241" s="7">
        <v>25</v>
      </c>
      <c r="I241" s="7" t="s">
        <v>57</v>
      </c>
      <c r="J241" s="7">
        <v>37</v>
      </c>
      <c r="K241" s="7" t="s">
        <v>57</v>
      </c>
      <c r="L241" s="7">
        <v>7.7</v>
      </c>
      <c r="M241" s="7" t="s">
        <v>46</v>
      </c>
      <c r="N241" s="7">
        <v>100</v>
      </c>
      <c r="O241" s="7">
        <v>469</v>
      </c>
      <c r="P241" s="7">
        <v>469</v>
      </c>
      <c r="Q241" s="7">
        <v>6</v>
      </c>
      <c r="R241" s="7">
        <v>14</v>
      </c>
      <c r="S241" s="7">
        <v>0</v>
      </c>
      <c r="T241" s="7">
        <v>422</v>
      </c>
      <c r="U241" s="7">
        <v>0</v>
      </c>
      <c r="V241" s="7">
        <v>0</v>
      </c>
      <c r="W241" s="7">
        <v>8</v>
      </c>
      <c r="X241" s="7">
        <v>6</v>
      </c>
      <c r="Y241" s="7">
        <v>4.0511727099999999E-2</v>
      </c>
      <c r="Z241" s="7">
        <v>2.1321961600000001E-2</v>
      </c>
      <c r="AA241" s="7">
        <v>2.5586353900000001E-2</v>
      </c>
      <c r="AB241" s="7">
        <v>2.9850746300000001E-2</v>
      </c>
      <c r="AC241" s="7">
        <v>5.3304904100000002E-2</v>
      </c>
      <c r="AD241" s="7">
        <v>0.1279317697</v>
      </c>
      <c r="AE241" s="7">
        <v>9.5948827299999997E-2</v>
      </c>
      <c r="AF241" s="7">
        <v>7.8891258000000006E-2</v>
      </c>
      <c r="AG241" s="7">
        <v>7.67590618E-2</v>
      </c>
      <c r="AH241" s="7">
        <v>5.9701492500000002E-2</v>
      </c>
      <c r="AI241" s="7">
        <v>0.1385927505</v>
      </c>
      <c r="AJ241" s="7">
        <v>0.2217484009</v>
      </c>
      <c r="AK241" s="7">
        <v>0.4221748401</v>
      </c>
      <c r="AL241" s="7">
        <v>0.40298507459999999</v>
      </c>
      <c r="AM241" s="7">
        <v>0.45842217480000003</v>
      </c>
      <c r="AN241" s="7">
        <v>0.28358208959999998</v>
      </c>
      <c r="AO241" s="7">
        <v>0.42430703619999999</v>
      </c>
      <c r="AP241" s="7">
        <v>0.33901918980000001</v>
      </c>
      <c r="AQ241" s="7">
        <v>1.9189765500000001E-2</v>
      </c>
      <c r="AR241" s="7">
        <v>6.3965884999999997E-3</v>
      </c>
      <c r="AS241" s="7">
        <v>1.7057569299999999E-2</v>
      </c>
      <c r="AT241" s="7">
        <v>1.2793176999999999E-2</v>
      </c>
      <c r="AU241" s="7">
        <v>8.5287846000000004E-3</v>
      </c>
      <c r="AV241" s="7">
        <v>1.49253731E-2</v>
      </c>
      <c r="AW241" s="7">
        <v>0.4221748401</v>
      </c>
      <c r="AX241" s="7">
        <v>0.49040511730000003</v>
      </c>
      <c r="AY241" s="7">
        <v>0.4221748401</v>
      </c>
      <c r="AZ241" s="7">
        <v>0.61407249470000003</v>
      </c>
      <c r="BA241" s="7">
        <v>0.37526652449999998</v>
      </c>
      <c r="BB241" s="7">
        <v>0.29637526650000001</v>
      </c>
      <c r="BC241" s="7">
        <v>3.25</v>
      </c>
      <c r="BD241" s="7">
        <v>3.3712446352000001</v>
      </c>
      <c r="BE241" s="7">
        <v>3.2993492407999998</v>
      </c>
      <c r="BF241" s="7">
        <v>3.5010799135999999</v>
      </c>
      <c r="BG241" s="7">
        <v>3.1311827957</v>
      </c>
      <c r="BH241" s="7">
        <v>2.8160173159999999</v>
      </c>
      <c r="BI241" s="7">
        <v>2.1321961999999999E-3</v>
      </c>
      <c r="BJ241" s="7">
        <v>4.2643923000000002E-3</v>
      </c>
      <c r="BK241" s="7">
        <v>2.1321961999999999E-3</v>
      </c>
      <c r="BL241" s="7">
        <v>1.0660980800000001E-2</v>
      </c>
      <c r="BM241" s="7">
        <v>8.5287846000000004E-3</v>
      </c>
      <c r="BN241" s="7">
        <v>1.9189765500000001E-2</v>
      </c>
      <c r="BO241" s="7">
        <v>4.0511727099999999E-2</v>
      </c>
      <c r="BP241" s="7">
        <v>9.5948827299999997E-2</v>
      </c>
      <c r="BQ241" s="7">
        <v>4.4776119400000002E-2</v>
      </c>
      <c r="BR241" s="7">
        <v>1.2793176999999999E-2</v>
      </c>
      <c r="BS241" s="7">
        <v>1.7057569299999999E-2</v>
      </c>
      <c r="BT241" s="7">
        <v>4.0511727099999999E-2</v>
      </c>
      <c r="BU241" s="7">
        <v>7.8891258000000006E-2</v>
      </c>
      <c r="BV241" s="7">
        <v>4.4776119400000002E-2</v>
      </c>
      <c r="BW241" s="7">
        <v>4.69083156E-2</v>
      </c>
      <c r="BX241" s="7">
        <v>0.1236673774</v>
      </c>
      <c r="BY241" s="7">
        <v>0.1194029851</v>
      </c>
      <c r="BZ241" s="7">
        <v>7.0362473300000006E-2</v>
      </c>
      <c r="CA241" s="7">
        <v>3.6918103447999999</v>
      </c>
      <c r="CB241" s="7">
        <v>3.6580645161000001</v>
      </c>
      <c r="CC241" s="7">
        <v>3.5579399141999999</v>
      </c>
      <c r="CD241" s="7">
        <v>3.4710920770999998</v>
      </c>
      <c r="CE241" s="7">
        <v>3.5809935204999999</v>
      </c>
      <c r="CF241" s="7">
        <v>3.4934210526</v>
      </c>
      <c r="CG241" s="7">
        <v>3.282937365</v>
      </c>
      <c r="CH241" s="7">
        <v>3.1792656586999999</v>
      </c>
      <c r="CI241" s="7">
        <v>3.3798283262000002</v>
      </c>
      <c r="CJ241" s="7">
        <v>0.27292110870000003</v>
      </c>
      <c r="CK241" s="7">
        <v>0.29211087419999998</v>
      </c>
      <c r="CL241" s="7">
        <v>0.35181236669999999</v>
      </c>
      <c r="CM241" s="7">
        <v>0.33688699360000002</v>
      </c>
      <c r="CN241" s="7">
        <v>0.2985074627</v>
      </c>
      <c r="CO241" s="7">
        <v>0.34115138589999999</v>
      </c>
      <c r="CP241" s="7">
        <v>0.33901918980000001</v>
      </c>
      <c r="CQ241" s="7">
        <v>0.28358208959999998</v>
      </c>
      <c r="CR241" s="7">
        <v>0.34115138589999999</v>
      </c>
      <c r="CS241" s="7">
        <v>1.0660980800000001E-2</v>
      </c>
      <c r="CT241" s="7">
        <v>8.5287846000000004E-3</v>
      </c>
      <c r="CU241" s="7">
        <v>6.3965884999999997E-3</v>
      </c>
      <c r="CV241" s="7">
        <v>4.2643923000000002E-3</v>
      </c>
      <c r="CW241" s="7">
        <v>1.2793176999999999E-2</v>
      </c>
      <c r="CX241" s="7">
        <v>2.7718550099999999E-2</v>
      </c>
      <c r="CY241" s="7">
        <v>1.2793176999999999E-2</v>
      </c>
      <c r="CZ241" s="7">
        <v>1.2793176999999999E-2</v>
      </c>
      <c r="DA241" s="7">
        <v>6.3965884999999997E-3</v>
      </c>
      <c r="DB241" s="7">
        <v>0.70149253730000005</v>
      </c>
      <c r="DC241" s="7">
        <v>0.67803837950000001</v>
      </c>
      <c r="DD241" s="7">
        <v>0.59914712150000005</v>
      </c>
      <c r="DE241" s="7">
        <v>0.56929637529999999</v>
      </c>
      <c r="DF241" s="7">
        <v>0.63539445630000002</v>
      </c>
      <c r="DG241" s="7">
        <v>0.56503198290000001</v>
      </c>
      <c r="DH241" s="7">
        <v>0.4840085288</v>
      </c>
      <c r="DI241" s="7">
        <v>0.48827292109999998</v>
      </c>
      <c r="DJ241" s="7">
        <v>0.53731343279999999</v>
      </c>
      <c r="DK241" s="7">
        <v>0.14285714290000001</v>
      </c>
      <c r="DL241" s="7">
        <v>3.1982942399999999E-2</v>
      </c>
      <c r="DM241" s="7">
        <v>1.7057569299999999E-2</v>
      </c>
      <c r="DN241" s="7">
        <v>2.34541578E-2</v>
      </c>
      <c r="DO241" s="7">
        <v>1.2793176999999999E-2</v>
      </c>
      <c r="DP241" s="7">
        <v>3.6247334800000003E-2</v>
      </c>
      <c r="DQ241" s="7">
        <v>6.6098081000000003E-2</v>
      </c>
      <c r="DR241" s="7">
        <v>1.7057569299999999E-2</v>
      </c>
      <c r="DS241" s="7">
        <v>2.34541578E-2</v>
      </c>
      <c r="DT241" s="7">
        <v>0.21535181240000001</v>
      </c>
      <c r="DU241" s="7">
        <v>9.5948827299999997E-2</v>
      </c>
      <c r="DV241" s="7">
        <v>8.1023454199999997E-2</v>
      </c>
      <c r="DW241" s="7">
        <v>9.8081023500000003E-2</v>
      </c>
      <c r="DX241" s="7">
        <v>7.67590618E-2</v>
      </c>
      <c r="DY241" s="7">
        <v>0.1236673774</v>
      </c>
      <c r="DZ241" s="7">
        <v>0.1002132196</v>
      </c>
      <c r="EA241" s="7">
        <v>8.9552238800000003E-2</v>
      </c>
      <c r="EB241" s="7">
        <v>8.9552238800000003E-2</v>
      </c>
      <c r="EC241" s="7">
        <v>0.34754797440000001</v>
      </c>
      <c r="ED241" s="7">
        <v>0.42643923239999998</v>
      </c>
      <c r="EE241" s="7">
        <v>0.44136460550000001</v>
      </c>
      <c r="EF241" s="7">
        <v>0.42857142860000003</v>
      </c>
      <c r="EG241" s="7">
        <v>0.43070362470000001</v>
      </c>
      <c r="EH241" s="7">
        <v>0.43070362470000001</v>
      </c>
      <c r="EI241" s="7">
        <v>0.40511727079999998</v>
      </c>
      <c r="EJ241" s="7">
        <v>0.39658848610000003</v>
      </c>
      <c r="EK241" s="7">
        <v>0.48827292109999998</v>
      </c>
      <c r="EL241" s="7">
        <v>0.2473347548</v>
      </c>
      <c r="EM241" s="7">
        <v>0.43070362470000001</v>
      </c>
      <c r="EN241" s="7">
        <v>0.44136460550000001</v>
      </c>
      <c r="EO241" s="7">
        <v>0.42430703619999999</v>
      </c>
      <c r="EP241" s="7">
        <v>0.45628997869999999</v>
      </c>
      <c r="EQ241" s="7">
        <v>0.36460554369999998</v>
      </c>
      <c r="ER241" s="7">
        <v>0.38805970150000002</v>
      </c>
      <c r="ES241" s="7">
        <v>0.46481876329999999</v>
      </c>
      <c r="ET241" s="7">
        <v>0.36460554369999998</v>
      </c>
      <c r="EU241" s="7">
        <v>4.69083156E-2</v>
      </c>
      <c r="EV241" s="7">
        <v>1.49253731E-2</v>
      </c>
      <c r="EW241" s="7">
        <v>1.9189765500000001E-2</v>
      </c>
      <c r="EX241" s="7">
        <v>2.5586353900000001E-2</v>
      </c>
      <c r="EY241" s="7">
        <v>2.34541578E-2</v>
      </c>
      <c r="EZ241" s="7">
        <v>4.4776119400000002E-2</v>
      </c>
      <c r="FA241" s="7">
        <v>4.0511727099999999E-2</v>
      </c>
      <c r="FB241" s="7">
        <v>3.1982942399999999E-2</v>
      </c>
      <c r="FC241" s="7">
        <v>3.4115138599999997E-2</v>
      </c>
      <c r="FD241" s="7">
        <v>2.7337807606000002</v>
      </c>
      <c r="FE241" s="7">
        <v>3.2748917748999999</v>
      </c>
      <c r="FF241" s="7">
        <v>3.3326086956999998</v>
      </c>
      <c r="FG241" s="7">
        <v>3.2866520788</v>
      </c>
      <c r="FH241" s="7">
        <v>3.3624454147999998</v>
      </c>
      <c r="FI241" s="7">
        <v>3.1763392857000001</v>
      </c>
      <c r="FJ241" s="7">
        <v>3.1622222222</v>
      </c>
      <c r="FK241" s="7">
        <v>3.3524229074999998</v>
      </c>
      <c r="FL241" s="7">
        <v>3.2362030905000001</v>
      </c>
      <c r="FM241" s="7">
        <v>2.7718550099999999E-2</v>
      </c>
      <c r="FN241" s="7">
        <v>6.3965884999999997E-3</v>
      </c>
      <c r="FO241" s="7">
        <v>2.1321961600000001E-2</v>
      </c>
      <c r="FP241" s="7">
        <v>3.1982942399999999E-2</v>
      </c>
      <c r="FQ241" s="7">
        <v>7.2494669499999997E-2</v>
      </c>
      <c r="FR241" s="7">
        <v>6.6098081000000003E-2</v>
      </c>
      <c r="FS241" s="7">
        <v>0.1279317697</v>
      </c>
      <c r="FT241" s="7">
        <v>0.17697228139999999</v>
      </c>
      <c r="FU241" s="7">
        <v>0.170575693</v>
      </c>
      <c r="FV241" s="7">
        <v>0.2430703625</v>
      </c>
      <c r="FW241" s="7">
        <v>5.5437100199999999E-2</v>
      </c>
      <c r="FX241" s="7">
        <v>0.37953091680000001</v>
      </c>
      <c r="FY241" s="7">
        <v>0.45628997869999999</v>
      </c>
      <c r="FZ241" s="7">
        <v>0.22601279320000001</v>
      </c>
      <c r="GA241" s="7">
        <v>0.18763326229999999</v>
      </c>
      <c r="GB241" s="7">
        <v>0.1343283582</v>
      </c>
      <c r="GC241" s="7">
        <v>0.2217484009</v>
      </c>
      <c r="GD241" s="7">
        <v>0.13006396589999999</v>
      </c>
      <c r="GE241" s="7">
        <v>0.1044776119</v>
      </c>
      <c r="GF241" s="7">
        <v>0.170575693</v>
      </c>
      <c r="GG241" s="7">
        <v>0.1236673774</v>
      </c>
      <c r="GH241" s="7">
        <v>7.67590618E-2</v>
      </c>
      <c r="GI241" s="7">
        <v>0.26226012789999997</v>
      </c>
      <c r="GJ241" s="7">
        <v>0.17910447760000001</v>
      </c>
      <c r="GK241" s="7">
        <v>0.22814498929999999</v>
      </c>
      <c r="GL241" s="7">
        <v>0.1194029851</v>
      </c>
      <c r="GM241" s="7">
        <v>1.0660980800000001E-2</v>
      </c>
      <c r="GN241" s="7">
        <v>3.1982942399999999E-2</v>
      </c>
      <c r="GO241" s="7">
        <v>6.6098081000000003E-2</v>
      </c>
      <c r="GP241" s="7">
        <v>2.34541578E-2</v>
      </c>
      <c r="GQ241" s="7">
        <v>0.15138592749999999</v>
      </c>
      <c r="GR241" s="7">
        <v>4.2643923200000003E-2</v>
      </c>
      <c r="GS241" s="7">
        <v>0.38805970150000002</v>
      </c>
      <c r="GT241" s="7">
        <v>0.37739872070000002</v>
      </c>
      <c r="GU241" s="7">
        <v>0.30703624730000001</v>
      </c>
      <c r="GV241" s="7">
        <v>0.40511727079999998</v>
      </c>
      <c r="GW241" s="7">
        <v>0.3923240938</v>
      </c>
      <c r="GX241" s="7">
        <v>0.4328358209</v>
      </c>
      <c r="GY241" s="7">
        <v>0.46908315569999998</v>
      </c>
      <c r="GZ241" s="7">
        <v>0.4541577825</v>
      </c>
      <c r="HA241" s="7">
        <v>0.35394456289999998</v>
      </c>
      <c r="HB241" s="7">
        <v>0.43496801709999999</v>
      </c>
      <c r="HC241" s="7">
        <v>0.29424307039999997</v>
      </c>
      <c r="HD241" s="7">
        <v>0.39658848610000003</v>
      </c>
      <c r="HE241" s="7">
        <v>7.8891258000000006E-2</v>
      </c>
      <c r="HF241" s="7">
        <v>9.1684434999999995E-2</v>
      </c>
      <c r="HG241" s="7">
        <v>0.16204690829999999</v>
      </c>
      <c r="HH241" s="7">
        <v>7.67590618E-2</v>
      </c>
      <c r="HI241" s="7">
        <v>0.10234541580000001</v>
      </c>
      <c r="HJ241" s="7">
        <v>8.3155650299999995E-2</v>
      </c>
      <c r="HK241" s="7">
        <v>2.1321961600000001E-2</v>
      </c>
      <c r="HL241" s="7">
        <v>1.7057569299999999E-2</v>
      </c>
      <c r="HM241" s="7">
        <v>6.8230277199999995E-2</v>
      </c>
      <c r="HN241" s="7">
        <v>1.7057569299999999E-2</v>
      </c>
      <c r="HO241" s="7">
        <v>2.34541578E-2</v>
      </c>
      <c r="HP241" s="7">
        <v>1.7057569299999999E-2</v>
      </c>
      <c r="HQ241" s="7">
        <v>3.1982942399999999E-2</v>
      </c>
      <c r="HR241" s="7">
        <v>2.7718550099999999E-2</v>
      </c>
      <c r="HS241" s="7">
        <v>4.2643923200000003E-2</v>
      </c>
      <c r="HT241" s="7">
        <v>4.2643923200000003E-2</v>
      </c>
      <c r="HU241" s="7">
        <v>3.6247334800000003E-2</v>
      </c>
      <c r="HV241" s="7">
        <v>2.7718550099999999E-2</v>
      </c>
      <c r="HW241" s="7">
        <v>2.7718550099999999E-2</v>
      </c>
      <c r="HX241" s="7">
        <v>1.49253731E-2</v>
      </c>
      <c r="HY241" s="7">
        <v>5.5437100199999999E-2</v>
      </c>
      <c r="HZ241" s="7">
        <v>6.8230277199999995E-2</v>
      </c>
      <c r="IA241" s="7">
        <v>0.1897654584</v>
      </c>
      <c r="IB241" s="7">
        <v>6.6098081000000003E-2</v>
      </c>
      <c r="IC241" s="7">
        <v>0.15778251600000001</v>
      </c>
      <c r="ID241" s="7">
        <v>0.20469083160000001</v>
      </c>
      <c r="IE241" s="7">
        <v>0.48614072489999999</v>
      </c>
      <c r="IF241" s="7">
        <v>0.40298507459999999</v>
      </c>
      <c r="IG241" s="7">
        <v>0.42857142860000003</v>
      </c>
      <c r="IH241" s="7">
        <v>0.39019189770000001</v>
      </c>
      <c r="II241" s="7">
        <v>0.25586353940000001</v>
      </c>
      <c r="IJ241" s="7">
        <v>0.49253731340000001</v>
      </c>
      <c r="IK241" s="7">
        <v>0.32196162049999999</v>
      </c>
      <c r="IL241" s="7">
        <v>0.2985074627</v>
      </c>
      <c r="IM241" s="7">
        <v>4.0511727099999999E-2</v>
      </c>
      <c r="IN241" s="7">
        <v>2.34541578E-2</v>
      </c>
      <c r="IO241" s="7">
        <v>3.6247334800000003E-2</v>
      </c>
      <c r="IP241" s="7">
        <v>3.83795309E-2</v>
      </c>
      <c r="IQ241" s="7">
        <v>3.0111111111</v>
      </c>
      <c r="IR241" s="7">
        <v>3.4061135371</v>
      </c>
      <c r="IS241" s="7">
        <v>3.0553097345000002</v>
      </c>
      <c r="IT241" s="7">
        <v>2.955654102</v>
      </c>
      <c r="IU241" s="7" t="s">
        <v>1182</v>
      </c>
      <c r="IV241" s="7" t="s">
        <v>1018</v>
      </c>
      <c r="IW241" s="7">
        <v>469</v>
      </c>
      <c r="IX241" s="7">
        <v>777</v>
      </c>
      <c r="IY241" s="7">
        <v>608</v>
      </c>
    </row>
    <row r="242" spans="1:259" x14ac:dyDescent="0.25">
      <c r="A242" s="7">
        <v>609827</v>
      </c>
      <c r="B242" s="7" t="s">
        <v>134</v>
      </c>
      <c r="C242" s="7" t="s">
        <v>46</v>
      </c>
      <c r="D242" s="7" t="s">
        <v>77</v>
      </c>
      <c r="E242" s="154">
        <v>0.57999999999999996</v>
      </c>
      <c r="F242" s="7">
        <v>65</v>
      </c>
      <c r="G242" s="7" t="s">
        <v>47</v>
      </c>
      <c r="H242" s="7">
        <v>42</v>
      </c>
      <c r="I242" s="7" t="s">
        <v>48</v>
      </c>
      <c r="J242" s="7">
        <v>47</v>
      </c>
      <c r="K242" s="7" t="s">
        <v>48</v>
      </c>
      <c r="L242" s="7">
        <v>8.3800000000000008</v>
      </c>
      <c r="M242" s="7" t="s">
        <v>46</v>
      </c>
      <c r="N242" s="7">
        <v>58.148893360000002</v>
      </c>
      <c r="O242" s="7">
        <v>203</v>
      </c>
      <c r="P242" s="7">
        <v>203</v>
      </c>
      <c r="Q242" s="7">
        <v>0</v>
      </c>
      <c r="R242" s="7">
        <v>190</v>
      </c>
      <c r="S242" s="7">
        <v>0</v>
      </c>
      <c r="T242" s="7">
        <v>2</v>
      </c>
      <c r="U242" s="7">
        <v>0</v>
      </c>
      <c r="V242" s="7">
        <v>0</v>
      </c>
      <c r="W242" s="7">
        <v>3</v>
      </c>
      <c r="X242" s="7">
        <v>7</v>
      </c>
      <c r="Y242" s="7">
        <v>4.9261084000000004E-3</v>
      </c>
      <c r="Z242" s="7">
        <v>4.9261084000000004E-3</v>
      </c>
      <c r="AA242" s="7">
        <v>9.8522166999999994E-3</v>
      </c>
      <c r="AB242" s="7">
        <v>9.8522166999999994E-3</v>
      </c>
      <c r="AC242" s="7">
        <v>2.9556650199999999E-2</v>
      </c>
      <c r="AD242" s="7">
        <v>4.4334975399999997E-2</v>
      </c>
      <c r="AE242" s="7">
        <v>3.4482758600000003E-2</v>
      </c>
      <c r="AF242" s="7">
        <v>1.97044335E-2</v>
      </c>
      <c r="AG242" s="7">
        <v>3.4482758600000003E-2</v>
      </c>
      <c r="AH242" s="7">
        <v>1.97044335E-2</v>
      </c>
      <c r="AI242" s="7">
        <v>9.3596059100000004E-2</v>
      </c>
      <c r="AJ242" s="7">
        <v>0.10837438420000001</v>
      </c>
      <c r="AK242" s="7">
        <v>0.31034482759999998</v>
      </c>
      <c r="AL242" s="7">
        <v>0.2463054187</v>
      </c>
      <c r="AM242" s="7">
        <v>0.26600985220000001</v>
      </c>
      <c r="AN242" s="7">
        <v>0.1674876847</v>
      </c>
      <c r="AO242" s="7">
        <v>0.28571428570000001</v>
      </c>
      <c r="AP242" s="7">
        <v>0.29064039409999998</v>
      </c>
      <c r="AQ242" s="7">
        <v>0</v>
      </c>
      <c r="AR242" s="7">
        <v>0</v>
      </c>
      <c r="AS242" s="7">
        <v>9.8522166999999994E-3</v>
      </c>
      <c r="AT242" s="7">
        <v>4.9261084000000004E-3</v>
      </c>
      <c r="AU242" s="7">
        <v>0</v>
      </c>
      <c r="AV242" s="7">
        <v>4.9261084000000004E-3</v>
      </c>
      <c r="AW242" s="7">
        <v>0.65024630539999995</v>
      </c>
      <c r="AX242" s="7">
        <v>0.72906403939999997</v>
      </c>
      <c r="AY242" s="7">
        <v>0.67980295570000004</v>
      </c>
      <c r="AZ242" s="7">
        <v>0.79802955669999998</v>
      </c>
      <c r="BA242" s="7">
        <v>0.59113300489999998</v>
      </c>
      <c r="BB242" s="7">
        <v>0.55172413789999997</v>
      </c>
      <c r="BC242" s="7">
        <v>3.6059113300000001</v>
      </c>
      <c r="BD242" s="7">
        <v>3.6995073891999999</v>
      </c>
      <c r="BE242" s="7">
        <v>3.6318407960000001</v>
      </c>
      <c r="BF242" s="7">
        <v>3.7623762375999998</v>
      </c>
      <c r="BG242" s="7">
        <v>3.4384236452999999</v>
      </c>
      <c r="BH242" s="7">
        <v>3.3564356435999998</v>
      </c>
      <c r="BI242" s="7">
        <v>0</v>
      </c>
      <c r="BJ242" s="7">
        <v>0</v>
      </c>
      <c r="BK242" s="7">
        <v>4.9261084000000004E-3</v>
      </c>
      <c r="BL242" s="7">
        <v>9.8522166999999994E-3</v>
      </c>
      <c r="BM242" s="7">
        <v>4.9261084000000004E-3</v>
      </c>
      <c r="BN242" s="7">
        <v>2.46305419E-2</v>
      </c>
      <c r="BO242" s="7">
        <v>1.97044335E-2</v>
      </c>
      <c r="BP242" s="7">
        <v>6.4039408899999997E-2</v>
      </c>
      <c r="BQ242" s="7">
        <v>4.4334975399999997E-2</v>
      </c>
      <c r="BR242" s="7">
        <v>0</v>
      </c>
      <c r="BS242" s="7">
        <v>2.9556650199999999E-2</v>
      </c>
      <c r="BT242" s="7">
        <v>2.46305419E-2</v>
      </c>
      <c r="BU242" s="7">
        <v>1.97044335E-2</v>
      </c>
      <c r="BV242" s="7">
        <v>2.9556650199999999E-2</v>
      </c>
      <c r="BW242" s="7">
        <v>7.3891625599999997E-2</v>
      </c>
      <c r="BX242" s="7">
        <v>6.8965517200000007E-2</v>
      </c>
      <c r="BY242" s="7">
        <v>0.10837438420000001</v>
      </c>
      <c r="BZ242" s="7">
        <v>8.86699507E-2</v>
      </c>
      <c r="CA242" s="7">
        <v>3.7910447761000001</v>
      </c>
      <c r="CB242" s="7">
        <v>3.7178217822000001</v>
      </c>
      <c r="CC242" s="7">
        <v>3.6865671642</v>
      </c>
      <c r="CD242" s="7">
        <v>3.6980198020000001</v>
      </c>
      <c r="CE242" s="7">
        <v>3.65</v>
      </c>
      <c r="CF242" s="7">
        <v>3.5075376883999998</v>
      </c>
      <c r="CG242" s="7">
        <v>3.5148514850999999</v>
      </c>
      <c r="CH242" s="7">
        <v>3.3762376237999998</v>
      </c>
      <c r="CI242" s="7">
        <v>3.4653465347000001</v>
      </c>
      <c r="CJ242" s="7">
        <v>0.20689655169999999</v>
      </c>
      <c r="CK242" s="7">
        <v>0.2216748768</v>
      </c>
      <c r="CL242" s="7">
        <v>0.2463054187</v>
      </c>
      <c r="CM242" s="7">
        <v>0.23152709360000001</v>
      </c>
      <c r="CN242" s="7">
        <v>0.27093596060000003</v>
      </c>
      <c r="CO242" s="7">
        <v>0.26108374379999999</v>
      </c>
      <c r="CP242" s="7">
        <v>0.28571428570000001</v>
      </c>
      <c r="CQ242" s="7">
        <v>0.2118226601</v>
      </c>
      <c r="CR242" s="7">
        <v>0.2216748768</v>
      </c>
      <c r="CS242" s="7">
        <v>9.8522166999999994E-3</v>
      </c>
      <c r="CT242" s="7">
        <v>4.9261084000000004E-3</v>
      </c>
      <c r="CU242" s="7">
        <v>9.8522166999999994E-3</v>
      </c>
      <c r="CV242" s="7">
        <v>4.9261084000000004E-3</v>
      </c>
      <c r="CW242" s="7">
        <v>1.47783251E-2</v>
      </c>
      <c r="CX242" s="7">
        <v>1.97044335E-2</v>
      </c>
      <c r="CY242" s="7">
        <v>4.9261084000000004E-3</v>
      </c>
      <c r="CZ242" s="7">
        <v>4.9261084000000004E-3</v>
      </c>
      <c r="DA242" s="7">
        <v>4.9261084000000004E-3</v>
      </c>
      <c r="DB242" s="7">
        <v>0.78325123149999998</v>
      </c>
      <c r="DC242" s="7">
        <v>0.74384236449999996</v>
      </c>
      <c r="DD242" s="7">
        <v>0.71428571429999999</v>
      </c>
      <c r="DE242" s="7">
        <v>0.73399014780000005</v>
      </c>
      <c r="DF242" s="7">
        <v>0.67980295570000004</v>
      </c>
      <c r="DG242" s="7">
        <v>0.62068965519999997</v>
      </c>
      <c r="DH242" s="7">
        <v>0.62068965519999997</v>
      </c>
      <c r="DI242" s="7">
        <v>0.61083743840000004</v>
      </c>
      <c r="DJ242" s="7">
        <v>0.64039408870000003</v>
      </c>
      <c r="DK242" s="7">
        <v>0.13793103449999999</v>
      </c>
      <c r="DL242" s="7">
        <v>4.9261084000000004E-3</v>
      </c>
      <c r="DM242" s="7">
        <v>4.9261084000000004E-3</v>
      </c>
      <c r="DN242" s="7">
        <v>9.8522166999999994E-3</v>
      </c>
      <c r="DO242" s="7">
        <v>0</v>
      </c>
      <c r="DP242" s="7">
        <v>2.46305419E-2</v>
      </c>
      <c r="DQ242" s="7">
        <v>7.8817734E-2</v>
      </c>
      <c r="DR242" s="7">
        <v>1.47783251E-2</v>
      </c>
      <c r="DS242" s="7">
        <v>0</v>
      </c>
      <c r="DT242" s="7">
        <v>0.1921182266</v>
      </c>
      <c r="DU242" s="7">
        <v>3.4482758600000003E-2</v>
      </c>
      <c r="DV242" s="7">
        <v>3.4482758600000003E-2</v>
      </c>
      <c r="DW242" s="7">
        <v>5.4187192100000003E-2</v>
      </c>
      <c r="DX242" s="7">
        <v>5.4187192100000003E-2</v>
      </c>
      <c r="DY242" s="7">
        <v>8.3743842400000004E-2</v>
      </c>
      <c r="DZ242" s="7">
        <v>0.16256157639999999</v>
      </c>
      <c r="EA242" s="7">
        <v>5.91133005E-2</v>
      </c>
      <c r="EB242" s="7">
        <v>4.4334975399999997E-2</v>
      </c>
      <c r="EC242" s="7">
        <v>0.236453202</v>
      </c>
      <c r="ED242" s="7">
        <v>0.27093596060000003</v>
      </c>
      <c r="EE242" s="7">
        <v>0.29064039409999998</v>
      </c>
      <c r="EF242" s="7">
        <v>0.29556650249999999</v>
      </c>
      <c r="EG242" s="7">
        <v>0.2463054187</v>
      </c>
      <c r="EH242" s="7">
        <v>0.32019704430000001</v>
      </c>
      <c r="EI242" s="7">
        <v>0.35467980300000002</v>
      </c>
      <c r="EJ242" s="7">
        <v>0.41379310339999997</v>
      </c>
      <c r="EK242" s="7">
        <v>0.42857142860000003</v>
      </c>
      <c r="EL242" s="7">
        <v>0.41871921179999999</v>
      </c>
      <c r="EM242" s="7">
        <v>0.67487684729999997</v>
      </c>
      <c r="EN242" s="7">
        <v>0.66009852219999998</v>
      </c>
      <c r="EO242" s="7">
        <v>0.62561576350000003</v>
      </c>
      <c r="EP242" s="7">
        <v>0.68965517239999996</v>
      </c>
      <c r="EQ242" s="7">
        <v>0.56650246309999996</v>
      </c>
      <c r="ER242" s="7">
        <v>0.37438423650000002</v>
      </c>
      <c r="ES242" s="7">
        <v>0.4926108374</v>
      </c>
      <c r="ET242" s="7">
        <v>0.5073891626</v>
      </c>
      <c r="EU242" s="7">
        <v>1.47783251E-2</v>
      </c>
      <c r="EV242" s="7">
        <v>1.47783251E-2</v>
      </c>
      <c r="EW242" s="7">
        <v>9.8522166999999994E-3</v>
      </c>
      <c r="EX242" s="7">
        <v>1.47783251E-2</v>
      </c>
      <c r="EY242" s="7">
        <v>9.8522166999999994E-3</v>
      </c>
      <c r="EZ242" s="7">
        <v>4.9261084000000004E-3</v>
      </c>
      <c r="FA242" s="7">
        <v>2.9556650199999999E-2</v>
      </c>
      <c r="FB242" s="7">
        <v>1.97044335E-2</v>
      </c>
      <c r="FC242" s="7">
        <v>1.97044335E-2</v>
      </c>
      <c r="FD242" s="7">
        <v>2.95</v>
      </c>
      <c r="FE242" s="7">
        <v>3.64</v>
      </c>
      <c r="FF242" s="7">
        <v>3.6218905473</v>
      </c>
      <c r="FG242" s="7">
        <v>3.56</v>
      </c>
      <c r="FH242" s="7">
        <v>3.6417910448000002</v>
      </c>
      <c r="FI242" s="7">
        <v>3.4356435643999998</v>
      </c>
      <c r="FJ242" s="7">
        <v>3.0558375634999999</v>
      </c>
      <c r="FK242" s="7">
        <v>3.4120603014999999</v>
      </c>
      <c r="FL242" s="7">
        <v>3.4723618090000001</v>
      </c>
      <c r="FM242" s="7">
        <v>0</v>
      </c>
      <c r="FN242" s="7">
        <v>0</v>
      </c>
      <c r="FO242" s="7">
        <v>1.97044335E-2</v>
      </c>
      <c r="FP242" s="7">
        <v>1.97044335E-2</v>
      </c>
      <c r="FQ242" s="7">
        <v>7.3891625599999997E-2</v>
      </c>
      <c r="FR242" s="7">
        <v>1.97044335E-2</v>
      </c>
      <c r="FS242" s="7">
        <v>9.3596059100000004E-2</v>
      </c>
      <c r="FT242" s="7">
        <v>0.2019704433</v>
      </c>
      <c r="FU242" s="7">
        <v>0.16256157639999999</v>
      </c>
      <c r="FV242" s="7">
        <v>0.36453201969999999</v>
      </c>
      <c r="FW242" s="7">
        <v>4.4334975399999997E-2</v>
      </c>
      <c r="FX242" s="7">
        <v>0.63054187189999999</v>
      </c>
      <c r="FY242" s="7">
        <v>0.67487684729999997</v>
      </c>
      <c r="FZ242" s="7">
        <v>0.18719211820000001</v>
      </c>
      <c r="GA242" s="7">
        <v>0.1330049261</v>
      </c>
      <c r="GB242" s="7">
        <v>0.1133004926</v>
      </c>
      <c r="GC242" s="7">
        <v>0.18719211820000001</v>
      </c>
      <c r="GD242" s="7">
        <v>6.8965517200000007E-2</v>
      </c>
      <c r="GE242" s="7">
        <v>5.91133005E-2</v>
      </c>
      <c r="GF242" s="7">
        <v>0.315270936</v>
      </c>
      <c r="GG242" s="7">
        <v>5.91133005E-2</v>
      </c>
      <c r="GH242" s="7">
        <v>5.91133005E-2</v>
      </c>
      <c r="GI242" s="7">
        <v>0.27093596060000003</v>
      </c>
      <c r="GJ242" s="7">
        <v>0.10837438420000001</v>
      </c>
      <c r="GK242" s="7">
        <v>9.3596059100000004E-2</v>
      </c>
      <c r="GL242" s="7">
        <v>3.9408867E-2</v>
      </c>
      <c r="GM242" s="7">
        <v>1.97044335E-2</v>
      </c>
      <c r="GN242" s="7">
        <v>3.4482758600000003E-2</v>
      </c>
      <c r="GO242" s="7">
        <v>5.4187192100000003E-2</v>
      </c>
      <c r="GP242" s="7">
        <v>1.97044335E-2</v>
      </c>
      <c r="GQ242" s="7">
        <v>8.3743842400000004E-2</v>
      </c>
      <c r="GR242" s="7">
        <v>9.8522166999999994E-3</v>
      </c>
      <c r="GS242" s="7">
        <v>0.42364532020000001</v>
      </c>
      <c r="GT242" s="7">
        <v>0.38423645319999999</v>
      </c>
      <c r="GU242" s="7">
        <v>0.35467980300000002</v>
      </c>
      <c r="GV242" s="7">
        <v>0.38916256160000001</v>
      </c>
      <c r="GW242" s="7">
        <v>0.47783251230000001</v>
      </c>
      <c r="GX242" s="7">
        <v>0.35467980300000002</v>
      </c>
      <c r="GY242" s="7">
        <v>0.4926108374</v>
      </c>
      <c r="GZ242" s="7">
        <v>0.47783251230000001</v>
      </c>
      <c r="HA242" s="7">
        <v>0.38423645319999999</v>
      </c>
      <c r="HB242" s="7">
        <v>0.44334975370000002</v>
      </c>
      <c r="HC242" s="7">
        <v>0.32512315269999997</v>
      </c>
      <c r="HD242" s="7">
        <v>0.57635467979999999</v>
      </c>
      <c r="HE242" s="7">
        <v>3.4482758600000003E-2</v>
      </c>
      <c r="HF242" s="7">
        <v>6.4039408899999997E-2</v>
      </c>
      <c r="HG242" s="7">
        <v>0.15270935960000001</v>
      </c>
      <c r="HH242" s="7">
        <v>9.8522167499999994E-2</v>
      </c>
      <c r="HI242" s="7">
        <v>7.8817734E-2</v>
      </c>
      <c r="HJ242" s="7">
        <v>1.47783251E-2</v>
      </c>
      <c r="HK242" s="7">
        <v>1.47783251E-2</v>
      </c>
      <c r="HL242" s="7">
        <v>1.97044335E-2</v>
      </c>
      <c r="HM242" s="7">
        <v>2.46305419E-2</v>
      </c>
      <c r="HN242" s="7">
        <v>1.97044335E-2</v>
      </c>
      <c r="HO242" s="7">
        <v>1.97044335E-2</v>
      </c>
      <c r="HP242" s="7">
        <v>2.46305419E-2</v>
      </c>
      <c r="HQ242" s="7">
        <v>1.47783251E-2</v>
      </c>
      <c r="HR242" s="7">
        <v>1.97044335E-2</v>
      </c>
      <c r="HS242" s="7">
        <v>2.9556650199999999E-2</v>
      </c>
      <c r="HT242" s="7">
        <v>2.9556650199999999E-2</v>
      </c>
      <c r="HU242" s="7">
        <v>1.47783251E-2</v>
      </c>
      <c r="HV242" s="7">
        <v>1.97044335E-2</v>
      </c>
      <c r="HW242" s="7">
        <v>0</v>
      </c>
      <c r="HX242" s="7">
        <v>0</v>
      </c>
      <c r="HY242" s="7">
        <v>1.97044335E-2</v>
      </c>
      <c r="HZ242" s="7">
        <v>1.97044335E-2</v>
      </c>
      <c r="IA242" s="7">
        <v>7.8817734E-2</v>
      </c>
      <c r="IB242" s="7">
        <v>1.97044335E-2</v>
      </c>
      <c r="IC242" s="7">
        <v>7.8817734E-2</v>
      </c>
      <c r="ID242" s="7">
        <v>0.1231527094</v>
      </c>
      <c r="IE242" s="7">
        <v>0.42364532020000001</v>
      </c>
      <c r="IF242" s="7">
        <v>0.3497536946</v>
      </c>
      <c r="IG242" s="7">
        <v>0.35467980300000002</v>
      </c>
      <c r="IH242" s="7">
        <v>0.37438423650000002</v>
      </c>
      <c r="II242" s="7">
        <v>0.46798029559999998</v>
      </c>
      <c r="IJ242" s="7">
        <v>0.60591132999999997</v>
      </c>
      <c r="IK242" s="7">
        <v>0.51724137930000003</v>
      </c>
      <c r="IL242" s="7">
        <v>0.4581280788</v>
      </c>
      <c r="IM242" s="7">
        <v>2.9556650199999999E-2</v>
      </c>
      <c r="IN242" s="7">
        <v>2.46305419E-2</v>
      </c>
      <c r="IO242" s="7">
        <v>2.9556650199999999E-2</v>
      </c>
      <c r="IP242" s="7">
        <v>2.46305419E-2</v>
      </c>
      <c r="IQ242" s="7">
        <v>3.4010152283999999</v>
      </c>
      <c r="IR242" s="7">
        <v>3.601010101</v>
      </c>
      <c r="IS242" s="7">
        <v>3.4111675127000001</v>
      </c>
      <c r="IT242" s="7">
        <v>3.3030303029999999</v>
      </c>
      <c r="IU242" s="7" t="s">
        <v>1183</v>
      </c>
      <c r="IV242" s="7">
        <v>58</v>
      </c>
      <c r="IW242" s="7">
        <v>203</v>
      </c>
      <c r="IX242" s="7">
        <v>289</v>
      </c>
      <c r="IY242" s="7">
        <v>497</v>
      </c>
    </row>
    <row r="243" spans="1:259" x14ac:dyDescent="0.25">
      <c r="A243" s="7">
        <v>609828</v>
      </c>
      <c r="B243" s="7" t="s">
        <v>135</v>
      </c>
      <c r="D243" s="7" t="s">
        <v>72</v>
      </c>
      <c r="E243" s="7" t="s">
        <v>53</v>
      </c>
      <c r="M243" s="7" t="s">
        <v>46</v>
      </c>
      <c r="N243" s="7">
        <v>4.2410714285999997</v>
      </c>
      <c r="O243" s="7">
        <v>11</v>
      </c>
      <c r="P243" s="7">
        <v>11</v>
      </c>
      <c r="Q243" s="7">
        <v>5</v>
      </c>
      <c r="R243" s="7">
        <v>2</v>
      </c>
      <c r="S243" s="7">
        <v>0</v>
      </c>
      <c r="T243" s="7">
        <v>4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9.0909090900000003E-2</v>
      </c>
      <c r="AK243" s="7">
        <v>0</v>
      </c>
      <c r="AL243" s="7">
        <v>0</v>
      </c>
      <c r="AM243" s="7">
        <v>9.0909090900000003E-2</v>
      </c>
      <c r="AN243" s="7">
        <v>0</v>
      </c>
      <c r="AO243" s="7">
        <v>0.27272727270000002</v>
      </c>
      <c r="AP243" s="7">
        <v>0.27272727270000002</v>
      </c>
      <c r="AQ243" s="7">
        <v>0</v>
      </c>
      <c r="AR243" s="7">
        <v>0</v>
      </c>
      <c r="AS243" s="7">
        <v>0</v>
      </c>
      <c r="AT243" s="7">
        <v>0</v>
      </c>
      <c r="AU243" s="7">
        <v>0</v>
      </c>
      <c r="AV243" s="7">
        <v>0</v>
      </c>
      <c r="AW243" s="7">
        <v>1</v>
      </c>
      <c r="AX243" s="7">
        <v>1</v>
      </c>
      <c r="AY243" s="7">
        <v>0.90909090910000001</v>
      </c>
      <c r="AZ243" s="7">
        <v>1</v>
      </c>
      <c r="BA243" s="7">
        <v>0.72727272730000003</v>
      </c>
      <c r="BB243" s="7">
        <v>0.63636363640000004</v>
      </c>
      <c r="BC243" s="7">
        <v>4</v>
      </c>
      <c r="BD243" s="7">
        <v>4</v>
      </c>
      <c r="BE243" s="7">
        <v>3.9090909091000001</v>
      </c>
      <c r="BF243" s="7">
        <v>4</v>
      </c>
      <c r="BG243" s="7">
        <v>3.7272727272999999</v>
      </c>
      <c r="BH243" s="7">
        <v>3.5454545455000002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4</v>
      </c>
      <c r="CB243" s="7">
        <v>4</v>
      </c>
      <c r="CC243" s="7">
        <v>4</v>
      </c>
      <c r="CD243" s="7">
        <v>4</v>
      </c>
      <c r="CE243" s="7">
        <v>4</v>
      </c>
      <c r="CF243" s="7">
        <v>4</v>
      </c>
      <c r="CG243" s="7">
        <v>4</v>
      </c>
      <c r="CH243" s="7">
        <v>3.7272727272999999</v>
      </c>
      <c r="CI243" s="7">
        <v>3.9090909091000001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0.27272727270000002</v>
      </c>
      <c r="CR243" s="7">
        <v>9.0909090900000003E-2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1</v>
      </c>
      <c r="DC243" s="7">
        <v>1</v>
      </c>
      <c r="DD243" s="7">
        <v>1</v>
      </c>
      <c r="DE243" s="7">
        <v>1</v>
      </c>
      <c r="DF243" s="7">
        <v>1</v>
      </c>
      <c r="DG243" s="7">
        <v>1</v>
      </c>
      <c r="DH243" s="7">
        <v>1</v>
      </c>
      <c r="DI243" s="7">
        <v>0.72727272730000003</v>
      </c>
      <c r="DJ243" s="7">
        <v>0.90909090910000001</v>
      </c>
      <c r="DK243" s="7">
        <v>0.18181818180000001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0.18181818180000001</v>
      </c>
      <c r="DR243" s="7">
        <v>0</v>
      </c>
      <c r="DS243" s="7">
        <v>0</v>
      </c>
      <c r="DT243" s="7">
        <v>0.18181818180000001</v>
      </c>
      <c r="DU243" s="7">
        <v>0</v>
      </c>
      <c r="DV243" s="7">
        <v>0</v>
      </c>
      <c r="DW243" s="7">
        <v>0</v>
      </c>
      <c r="DX243" s="7">
        <v>0</v>
      </c>
      <c r="DY243" s="7">
        <v>0</v>
      </c>
      <c r="DZ243" s="7">
        <v>0</v>
      </c>
      <c r="EA243" s="7">
        <v>0</v>
      </c>
      <c r="EB243" s="7">
        <v>0</v>
      </c>
      <c r="EC243" s="7">
        <v>0.27272727270000002</v>
      </c>
      <c r="ED243" s="7">
        <v>9.0909090900000003E-2</v>
      </c>
      <c r="EE243" s="7">
        <v>9.0909090900000003E-2</v>
      </c>
      <c r="EF243" s="7">
        <v>0.18181818180000001</v>
      </c>
      <c r="EG243" s="7">
        <v>9.0909090900000003E-2</v>
      </c>
      <c r="EH243" s="7">
        <v>9.0909090900000003E-2</v>
      </c>
      <c r="EI243" s="7">
        <v>0.27272727270000002</v>
      </c>
      <c r="EJ243" s="7">
        <v>0.18181818180000001</v>
      </c>
      <c r="EK243" s="7">
        <v>0.18181818180000001</v>
      </c>
      <c r="EL243" s="7">
        <v>0.36363636360000001</v>
      </c>
      <c r="EM243" s="7">
        <v>0.90909090910000001</v>
      </c>
      <c r="EN243" s="7">
        <v>0.90909090910000001</v>
      </c>
      <c r="EO243" s="7">
        <v>0.81818181820000002</v>
      </c>
      <c r="EP243" s="7">
        <v>0.90909090910000001</v>
      </c>
      <c r="EQ243" s="7">
        <v>0.90909090910000001</v>
      </c>
      <c r="ER243" s="7">
        <v>0.54545454550000005</v>
      </c>
      <c r="ES243" s="7">
        <v>0.81818181820000002</v>
      </c>
      <c r="ET243" s="7">
        <v>0.81818181820000002</v>
      </c>
      <c r="EU243" s="7">
        <v>0</v>
      </c>
      <c r="EV243" s="7">
        <v>0</v>
      </c>
      <c r="EW243" s="7">
        <v>0</v>
      </c>
      <c r="EX243" s="7">
        <v>0</v>
      </c>
      <c r="EY243" s="7">
        <v>0</v>
      </c>
      <c r="EZ243" s="7">
        <v>0</v>
      </c>
      <c r="FA243" s="7">
        <v>0</v>
      </c>
      <c r="FB243" s="7">
        <v>0</v>
      </c>
      <c r="FC243" s="7">
        <v>0</v>
      </c>
      <c r="FD243" s="7">
        <v>2.8181818181999998</v>
      </c>
      <c r="FE243" s="7">
        <v>3.9090909091000001</v>
      </c>
      <c r="FF243" s="7">
        <v>3.9090909091000001</v>
      </c>
      <c r="FG243" s="7">
        <v>3.8181818181999998</v>
      </c>
      <c r="FH243" s="7">
        <v>3.9090909091000001</v>
      </c>
      <c r="FI243" s="7">
        <v>3.9090909091000001</v>
      </c>
      <c r="FJ243" s="7">
        <v>3.1818181818000002</v>
      </c>
      <c r="FK243" s="7">
        <v>3.8181818181999998</v>
      </c>
      <c r="FL243" s="7">
        <v>3.8181818181999998</v>
      </c>
      <c r="FM243" s="7">
        <v>0</v>
      </c>
      <c r="FN243" s="7">
        <v>0</v>
      </c>
      <c r="FO243" s="7">
        <v>0</v>
      </c>
      <c r="FP243" s="7">
        <v>0</v>
      </c>
      <c r="FQ243" s="7">
        <v>0</v>
      </c>
      <c r="FR243" s="7">
        <v>0</v>
      </c>
      <c r="FS243" s="7">
        <v>0</v>
      </c>
      <c r="FT243" s="7">
        <v>0</v>
      </c>
      <c r="FU243" s="7">
        <v>0</v>
      </c>
      <c r="FV243" s="7">
        <v>1</v>
      </c>
      <c r="FW243" s="7">
        <v>0</v>
      </c>
      <c r="FX243" s="7">
        <v>0.54545454550000005</v>
      </c>
      <c r="FY243" s="7">
        <v>0.81818181820000002</v>
      </c>
      <c r="FZ243" s="7">
        <v>9.0909090900000003E-2</v>
      </c>
      <c r="GA243" s="7">
        <v>0.27272727270000002</v>
      </c>
      <c r="GB243" s="7">
        <v>9.0909090900000003E-2</v>
      </c>
      <c r="GC243" s="7">
        <v>0.4545454545</v>
      </c>
      <c r="GD243" s="7">
        <v>9.0909090900000003E-2</v>
      </c>
      <c r="GE243" s="7">
        <v>0</v>
      </c>
      <c r="GF243" s="7">
        <v>0.36363636360000001</v>
      </c>
      <c r="GG243" s="7">
        <v>0</v>
      </c>
      <c r="GH243" s="7">
        <v>0</v>
      </c>
      <c r="GI243" s="7">
        <v>9.0909090900000003E-2</v>
      </c>
      <c r="GJ243" s="7">
        <v>9.0909090900000003E-2</v>
      </c>
      <c r="GK243" s="7">
        <v>9.0909090900000003E-2</v>
      </c>
      <c r="GL243" s="7">
        <v>0</v>
      </c>
      <c r="GM243" s="7">
        <v>0</v>
      </c>
      <c r="GN243" s="7">
        <v>0</v>
      </c>
      <c r="GO243" s="7">
        <v>0</v>
      </c>
      <c r="GP243" s="7">
        <v>9.0909090900000003E-2</v>
      </c>
      <c r="GQ243" s="7">
        <v>0.18181818180000001</v>
      </c>
      <c r="GR243" s="7">
        <v>0</v>
      </c>
      <c r="GS243" s="7">
        <v>0.36363636360000001</v>
      </c>
      <c r="GT243" s="7">
        <v>0.36363636360000001</v>
      </c>
      <c r="GU243" s="7">
        <v>0.27272727270000002</v>
      </c>
      <c r="GV243" s="7">
        <v>0.27272727270000002</v>
      </c>
      <c r="GW243" s="7">
        <v>0.4545454545</v>
      </c>
      <c r="GX243" s="7">
        <v>0.4545454545</v>
      </c>
      <c r="GY243" s="7">
        <v>0.63636363640000004</v>
      </c>
      <c r="GZ243" s="7">
        <v>0.63636363640000004</v>
      </c>
      <c r="HA243" s="7">
        <v>0.72727272730000003</v>
      </c>
      <c r="HB243" s="7">
        <v>0.63636363640000004</v>
      </c>
      <c r="HC243" s="7">
        <v>0.27272727270000002</v>
      </c>
      <c r="HD243" s="7">
        <v>0.54545454550000005</v>
      </c>
      <c r="HE243" s="7">
        <v>0</v>
      </c>
      <c r="HF243" s="7">
        <v>0</v>
      </c>
      <c r="HG243" s="7">
        <v>0</v>
      </c>
      <c r="HH243" s="7">
        <v>0</v>
      </c>
      <c r="HI243" s="7">
        <v>9.0909090900000003E-2</v>
      </c>
      <c r="HJ243" s="7">
        <v>0</v>
      </c>
      <c r="HK243" s="7">
        <v>0</v>
      </c>
      <c r="HL243" s="7">
        <v>0</v>
      </c>
      <c r="HM243" s="7">
        <v>0</v>
      </c>
      <c r="HN243" s="7">
        <v>0</v>
      </c>
      <c r="HO243" s="7">
        <v>0</v>
      </c>
      <c r="HP243" s="7">
        <v>0</v>
      </c>
      <c r="HQ243" s="7">
        <v>0</v>
      </c>
      <c r="HR243" s="7">
        <v>0</v>
      </c>
      <c r="HS243" s="7">
        <v>0</v>
      </c>
      <c r="HT243" s="7">
        <v>0</v>
      </c>
      <c r="HU243" s="7">
        <v>0</v>
      </c>
      <c r="HV243" s="7">
        <v>0</v>
      </c>
      <c r="HW243" s="7">
        <v>0</v>
      </c>
      <c r="HX243" s="7">
        <v>0</v>
      </c>
      <c r="HY243" s="7">
        <v>0</v>
      </c>
      <c r="HZ243" s="7">
        <v>0</v>
      </c>
      <c r="IA243" s="7">
        <v>0</v>
      </c>
      <c r="IB243" s="7">
        <v>0</v>
      </c>
      <c r="IC243" s="7">
        <v>0</v>
      </c>
      <c r="ID243" s="7">
        <v>0</v>
      </c>
      <c r="IE243" s="7">
        <v>9.0909090900000003E-2</v>
      </c>
      <c r="IF243" s="7">
        <v>0.18181818180000001</v>
      </c>
      <c r="IG243" s="7">
        <v>9.0909090900000003E-2</v>
      </c>
      <c r="IH243" s="7">
        <v>9.0909090900000003E-2</v>
      </c>
      <c r="II243" s="7">
        <v>0.90909090910000001</v>
      </c>
      <c r="IJ243" s="7">
        <v>0.81818181820000002</v>
      </c>
      <c r="IK243" s="7">
        <v>0.90909090910000001</v>
      </c>
      <c r="IL243" s="7">
        <v>0.90909090910000001</v>
      </c>
      <c r="IM243" s="7">
        <v>0</v>
      </c>
      <c r="IN243" s="7">
        <v>0</v>
      </c>
      <c r="IO243" s="7">
        <v>0</v>
      </c>
      <c r="IP243" s="7">
        <v>0</v>
      </c>
      <c r="IQ243" s="7">
        <v>3.9090909091000001</v>
      </c>
      <c r="IR243" s="7">
        <v>3.8181818181999998</v>
      </c>
      <c r="IS243" s="7">
        <v>3.9090909091000001</v>
      </c>
      <c r="IT243" s="7">
        <v>3.9090909091000001</v>
      </c>
      <c r="IU243" s="7" t="s">
        <v>1184</v>
      </c>
      <c r="IW243" s="7">
        <v>11</v>
      </c>
      <c r="IX243" s="7">
        <v>19</v>
      </c>
      <c r="IY243" s="7">
        <v>448</v>
      </c>
    </row>
    <row r="244" spans="1:259" x14ac:dyDescent="0.25">
      <c r="A244" s="7">
        <v>609829</v>
      </c>
      <c r="B244" s="7" t="s">
        <v>136</v>
      </c>
      <c r="C244" s="7" t="s">
        <v>46</v>
      </c>
      <c r="D244" s="7" t="s">
        <v>55</v>
      </c>
      <c r="E244" s="154">
        <v>0.32</v>
      </c>
      <c r="F244" s="7">
        <v>57</v>
      </c>
      <c r="G244" s="7" t="s">
        <v>48</v>
      </c>
      <c r="H244" s="7">
        <v>61</v>
      </c>
      <c r="I244" s="7" t="s">
        <v>47</v>
      </c>
      <c r="J244" s="7">
        <v>16</v>
      </c>
      <c r="K244" s="7" t="s">
        <v>81</v>
      </c>
      <c r="L244" s="7">
        <v>9.0299999999999994</v>
      </c>
      <c r="M244" s="7" t="s">
        <v>46</v>
      </c>
      <c r="N244" s="7">
        <v>31.732776617999999</v>
      </c>
      <c r="O244" s="7">
        <v>76</v>
      </c>
      <c r="P244" s="7">
        <v>76</v>
      </c>
      <c r="Q244" s="7">
        <v>4</v>
      </c>
      <c r="R244" s="7">
        <v>1</v>
      </c>
      <c r="S244" s="7">
        <v>1</v>
      </c>
      <c r="T244" s="7">
        <v>65</v>
      </c>
      <c r="U244" s="7">
        <v>0</v>
      </c>
      <c r="V244" s="7">
        <v>0</v>
      </c>
      <c r="W244" s="7">
        <v>2</v>
      </c>
      <c r="X244" s="7">
        <v>2</v>
      </c>
      <c r="Y244" s="7">
        <v>0</v>
      </c>
      <c r="Z244" s="7">
        <v>0</v>
      </c>
      <c r="AA244" s="7">
        <v>2.6315789499999999E-2</v>
      </c>
      <c r="AB244" s="7">
        <v>1.3157894700000001E-2</v>
      </c>
      <c r="AC244" s="7">
        <v>1.3157894700000001E-2</v>
      </c>
      <c r="AD244" s="7">
        <v>2.6315789499999999E-2</v>
      </c>
      <c r="AE244" s="7">
        <v>0</v>
      </c>
      <c r="AF244" s="7">
        <v>5.2631578900000003E-2</v>
      </c>
      <c r="AG244" s="7">
        <v>3.9473684199999998E-2</v>
      </c>
      <c r="AH244" s="7">
        <v>3.9473684199999998E-2</v>
      </c>
      <c r="AI244" s="7">
        <v>0.1052631579</v>
      </c>
      <c r="AJ244" s="7">
        <v>0.13157894740000001</v>
      </c>
      <c r="AK244" s="7">
        <v>0.27631578950000002</v>
      </c>
      <c r="AL244" s="7">
        <v>0.25</v>
      </c>
      <c r="AM244" s="7">
        <v>0.38157894739999998</v>
      </c>
      <c r="AN244" s="7">
        <v>0.18421052630000001</v>
      </c>
      <c r="AO244" s="7">
        <v>0.38157894739999998</v>
      </c>
      <c r="AP244" s="7">
        <v>0.39473684209999998</v>
      </c>
      <c r="AQ244" s="7">
        <v>2.6315789499999999E-2</v>
      </c>
      <c r="AR244" s="7">
        <v>1.3157894700000001E-2</v>
      </c>
      <c r="AS244" s="7">
        <v>1.3157894700000001E-2</v>
      </c>
      <c r="AT244" s="7">
        <v>1.3157894700000001E-2</v>
      </c>
      <c r="AU244" s="7">
        <v>1.3157894700000001E-2</v>
      </c>
      <c r="AV244" s="7">
        <v>1.3157894700000001E-2</v>
      </c>
      <c r="AW244" s="7">
        <v>0.69736842109999997</v>
      </c>
      <c r="AX244" s="7">
        <v>0.68421052630000001</v>
      </c>
      <c r="AY244" s="7">
        <v>0.53947368419999997</v>
      </c>
      <c r="AZ244" s="7">
        <v>0.75</v>
      </c>
      <c r="BA244" s="7">
        <v>0.48684210529999999</v>
      </c>
      <c r="BB244" s="7">
        <v>0.43421052630000001</v>
      </c>
      <c r="BC244" s="7">
        <v>3.7162162161999999</v>
      </c>
      <c r="BD244" s="7">
        <v>3.64</v>
      </c>
      <c r="BE244" s="7">
        <v>3.4533333332999998</v>
      </c>
      <c r="BF244" s="7">
        <v>3.6933333333</v>
      </c>
      <c r="BG244" s="7">
        <v>3.36</v>
      </c>
      <c r="BH244" s="7">
        <v>3.2533333333000001</v>
      </c>
      <c r="BI244" s="7">
        <v>1.3157894700000001E-2</v>
      </c>
      <c r="BJ244" s="7">
        <v>0</v>
      </c>
      <c r="BK244" s="7">
        <v>0</v>
      </c>
      <c r="BL244" s="7">
        <v>1.3157894700000001E-2</v>
      </c>
      <c r="BM244" s="7">
        <v>0</v>
      </c>
      <c r="BN244" s="7">
        <v>0</v>
      </c>
      <c r="BO244" s="7">
        <v>0</v>
      </c>
      <c r="BP244" s="7">
        <v>5.2631578900000003E-2</v>
      </c>
      <c r="BQ244" s="7">
        <v>1.3157894700000001E-2</v>
      </c>
      <c r="BR244" s="7">
        <v>2.6315789499999999E-2</v>
      </c>
      <c r="BS244" s="7">
        <v>5.2631578900000003E-2</v>
      </c>
      <c r="BT244" s="7">
        <v>5.2631578900000003E-2</v>
      </c>
      <c r="BU244" s="7">
        <v>5.2631578900000003E-2</v>
      </c>
      <c r="BV244" s="7">
        <v>5.2631578900000003E-2</v>
      </c>
      <c r="BW244" s="7">
        <v>6.5789473700000003E-2</v>
      </c>
      <c r="BX244" s="7">
        <v>6.5789473700000003E-2</v>
      </c>
      <c r="BY244" s="7">
        <v>7.8947368399999995E-2</v>
      </c>
      <c r="BZ244" s="7">
        <v>5.2631578900000003E-2</v>
      </c>
      <c r="CA244" s="7">
        <v>3.7894736841999999</v>
      </c>
      <c r="CB244" s="7">
        <v>3.8026315788999998</v>
      </c>
      <c r="CC244" s="7">
        <v>3.7763157894999999</v>
      </c>
      <c r="CD244" s="7">
        <v>3.75</v>
      </c>
      <c r="CE244" s="7">
        <v>3.7763157894999999</v>
      </c>
      <c r="CF244" s="7">
        <v>3.6842105262999998</v>
      </c>
      <c r="CG244" s="7">
        <v>3.6533333333</v>
      </c>
      <c r="CH244" s="7">
        <v>3.5</v>
      </c>
      <c r="CI244" s="7">
        <v>3.6578947367999999</v>
      </c>
      <c r="CJ244" s="7">
        <v>0.11842105260000001</v>
      </c>
      <c r="CK244" s="7">
        <v>9.2105263199999995E-2</v>
      </c>
      <c r="CL244" s="7">
        <v>0.11842105260000001</v>
      </c>
      <c r="CM244" s="7">
        <v>0.1052631579</v>
      </c>
      <c r="CN244" s="7">
        <v>0.11842105260000001</v>
      </c>
      <c r="CO244" s="7">
        <v>0.18421052630000001</v>
      </c>
      <c r="CP244" s="7">
        <v>0.2105263158</v>
      </c>
      <c r="CQ244" s="7">
        <v>0.18421052630000001</v>
      </c>
      <c r="CR244" s="7">
        <v>0.1973684211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1.3157894700000001E-2</v>
      </c>
      <c r="CZ244" s="7">
        <v>0</v>
      </c>
      <c r="DA244" s="7">
        <v>0</v>
      </c>
      <c r="DB244" s="7">
        <v>0.84210526320000001</v>
      </c>
      <c r="DC244" s="7">
        <v>0.85526315789999996</v>
      </c>
      <c r="DD244" s="7">
        <v>0.82894736840000005</v>
      </c>
      <c r="DE244" s="7">
        <v>0.82894736840000005</v>
      </c>
      <c r="DF244" s="7">
        <v>0.82894736840000005</v>
      </c>
      <c r="DG244" s="7">
        <v>0.75</v>
      </c>
      <c r="DH244" s="7">
        <v>0.71052631580000003</v>
      </c>
      <c r="DI244" s="7">
        <v>0.68421052630000001</v>
      </c>
      <c r="DJ244" s="7">
        <v>0.73684210530000005</v>
      </c>
      <c r="DK244" s="7">
        <v>0.11842105260000001</v>
      </c>
      <c r="DL244" s="7">
        <v>0</v>
      </c>
      <c r="DM244" s="7">
        <v>0</v>
      </c>
      <c r="DN244" s="7">
        <v>1.3157894700000001E-2</v>
      </c>
      <c r="DO244" s="7">
        <v>0</v>
      </c>
      <c r="DP244" s="7">
        <v>1.3157894700000001E-2</v>
      </c>
      <c r="DQ244" s="7">
        <v>5.2631578900000003E-2</v>
      </c>
      <c r="DR244" s="7">
        <v>0</v>
      </c>
      <c r="DS244" s="7">
        <v>1.3157894700000001E-2</v>
      </c>
      <c r="DT244" s="7">
        <v>0.25</v>
      </c>
      <c r="DU244" s="7">
        <v>1.3157894700000001E-2</v>
      </c>
      <c r="DV244" s="7">
        <v>5.2631578900000003E-2</v>
      </c>
      <c r="DW244" s="7">
        <v>2.6315789499999999E-2</v>
      </c>
      <c r="DX244" s="7">
        <v>2.6315789499999999E-2</v>
      </c>
      <c r="DY244" s="7">
        <v>3.9473684199999998E-2</v>
      </c>
      <c r="DZ244" s="7">
        <v>0.14473684210000001</v>
      </c>
      <c r="EA244" s="7">
        <v>2.6315789499999999E-2</v>
      </c>
      <c r="EB244" s="7">
        <v>5.2631578900000003E-2</v>
      </c>
      <c r="EC244" s="7">
        <v>0.35526315790000002</v>
      </c>
      <c r="ED244" s="7">
        <v>0.34210526320000001</v>
      </c>
      <c r="EE244" s="7">
        <v>0.26315789470000001</v>
      </c>
      <c r="EF244" s="7">
        <v>0.34210526320000001</v>
      </c>
      <c r="EG244" s="7">
        <v>0.1973684211</v>
      </c>
      <c r="EH244" s="7">
        <v>0.28947368420000003</v>
      </c>
      <c r="EI244" s="7">
        <v>0.39473684209999998</v>
      </c>
      <c r="EJ244" s="7">
        <v>0.36842105260000002</v>
      </c>
      <c r="EK244" s="7">
        <v>0.51315789469999995</v>
      </c>
      <c r="EL244" s="7">
        <v>0.27631578950000002</v>
      </c>
      <c r="EM244" s="7">
        <v>0.63157894739999998</v>
      </c>
      <c r="EN244" s="7">
        <v>0.68421052630000001</v>
      </c>
      <c r="EO244" s="7">
        <v>0.61842105260000002</v>
      </c>
      <c r="EP244" s="7">
        <v>0.77631578950000002</v>
      </c>
      <c r="EQ244" s="7">
        <v>0.65789473679999999</v>
      </c>
      <c r="ER244" s="7">
        <v>0.40789473679999999</v>
      </c>
      <c r="ES244" s="7">
        <v>0.60526315789999996</v>
      </c>
      <c r="ET244" s="7">
        <v>0.4210526316</v>
      </c>
      <c r="EU244" s="7">
        <v>0</v>
      </c>
      <c r="EV244" s="7">
        <v>1.3157894700000001E-2</v>
      </c>
      <c r="EW244" s="7">
        <v>0</v>
      </c>
      <c r="EX244" s="7">
        <v>0</v>
      </c>
      <c r="EY244" s="7">
        <v>0</v>
      </c>
      <c r="EZ244" s="7">
        <v>0</v>
      </c>
      <c r="FA244" s="7">
        <v>0</v>
      </c>
      <c r="FB244" s="7">
        <v>0</v>
      </c>
      <c r="FC244" s="7">
        <v>0</v>
      </c>
      <c r="FD244" s="7">
        <v>2.7894736841999999</v>
      </c>
      <c r="FE244" s="7">
        <v>3.6266666666999998</v>
      </c>
      <c r="FF244" s="7">
        <v>3.6315789474</v>
      </c>
      <c r="FG244" s="7">
        <v>3.5657894737000002</v>
      </c>
      <c r="FH244" s="7">
        <v>3.75</v>
      </c>
      <c r="FI244" s="7">
        <v>3.5921052632000001</v>
      </c>
      <c r="FJ244" s="7">
        <v>3.1578947367999999</v>
      </c>
      <c r="FK244" s="7">
        <v>3.5789473684000002</v>
      </c>
      <c r="FL244" s="7">
        <v>3.3421052632000001</v>
      </c>
      <c r="FM244" s="7">
        <v>0</v>
      </c>
      <c r="FN244" s="7">
        <v>0</v>
      </c>
      <c r="FO244" s="7">
        <v>0</v>
      </c>
      <c r="FP244" s="7">
        <v>2.6315789499999999E-2</v>
      </c>
      <c r="FQ244" s="7">
        <v>5.2631578900000003E-2</v>
      </c>
      <c r="FR244" s="7">
        <v>1.3157894700000001E-2</v>
      </c>
      <c r="FS244" s="7">
        <v>5.2631578900000003E-2</v>
      </c>
      <c r="FT244" s="7">
        <v>0.13157894740000001</v>
      </c>
      <c r="FU244" s="7">
        <v>7.8947368399999995E-2</v>
      </c>
      <c r="FV244" s="7">
        <v>0.64473684210000004</v>
      </c>
      <c r="FW244" s="7">
        <v>0</v>
      </c>
      <c r="FX244" s="7">
        <v>0.38157894739999998</v>
      </c>
      <c r="FY244" s="7">
        <v>0.60526315789999996</v>
      </c>
      <c r="FZ244" s="7">
        <v>0.27631578950000002</v>
      </c>
      <c r="GA244" s="7">
        <v>0.27631578950000002</v>
      </c>
      <c r="GB244" s="7">
        <v>0.25</v>
      </c>
      <c r="GC244" s="7">
        <v>0.34210526320000001</v>
      </c>
      <c r="GD244" s="7">
        <v>0.22368421050000001</v>
      </c>
      <c r="GE244" s="7">
        <v>5.2631578900000003E-2</v>
      </c>
      <c r="GF244" s="7">
        <v>0.22368421050000001</v>
      </c>
      <c r="GG244" s="7">
        <v>9.2105263199999995E-2</v>
      </c>
      <c r="GH244" s="7">
        <v>5.2631578900000003E-2</v>
      </c>
      <c r="GI244" s="7">
        <v>0.15789473679999999</v>
      </c>
      <c r="GJ244" s="7">
        <v>2.6315789499999999E-2</v>
      </c>
      <c r="GK244" s="7">
        <v>3.9473684199999998E-2</v>
      </c>
      <c r="GL244" s="7">
        <v>0</v>
      </c>
      <c r="GM244" s="7">
        <v>6.5789473700000003E-2</v>
      </c>
      <c r="GN244" s="7">
        <v>2.6315789499999999E-2</v>
      </c>
      <c r="GO244" s="7">
        <v>1.3157894700000001E-2</v>
      </c>
      <c r="GP244" s="7">
        <v>0.1052631579</v>
      </c>
      <c r="GQ244" s="7">
        <v>0.11842105260000001</v>
      </c>
      <c r="GR244" s="7">
        <v>7.8947368399999995E-2</v>
      </c>
      <c r="GS244" s="7">
        <v>0.56578947369999999</v>
      </c>
      <c r="GT244" s="7">
        <v>0.52631578950000002</v>
      </c>
      <c r="GU244" s="7">
        <v>0.55263157890000003</v>
      </c>
      <c r="GV244" s="7">
        <v>0.57894736840000005</v>
      </c>
      <c r="GW244" s="7">
        <v>0.55263157890000003</v>
      </c>
      <c r="GX244" s="7">
        <v>0.53947368419999997</v>
      </c>
      <c r="GY244" s="7">
        <v>0.34210526320000001</v>
      </c>
      <c r="GZ244" s="7">
        <v>0.34210526320000001</v>
      </c>
      <c r="HA244" s="7">
        <v>0.38157894739999998</v>
      </c>
      <c r="HB244" s="7">
        <v>0.25</v>
      </c>
      <c r="HC244" s="7">
        <v>0.23684210529999999</v>
      </c>
      <c r="HD244" s="7">
        <v>0.35526315790000002</v>
      </c>
      <c r="HE244" s="7">
        <v>2.6315789499999999E-2</v>
      </c>
      <c r="HF244" s="7">
        <v>9.2105263199999995E-2</v>
      </c>
      <c r="HG244" s="7">
        <v>3.9473684199999998E-2</v>
      </c>
      <c r="HH244" s="7">
        <v>6.5789473700000003E-2</v>
      </c>
      <c r="HI244" s="7">
        <v>9.2105263199999995E-2</v>
      </c>
      <c r="HJ244" s="7">
        <v>2.6315789499999999E-2</v>
      </c>
      <c r="HK244" s="7">
        <v>0</v>
      </c>
      <c r="HL244" s="7">
        <v>1.3157894700000001E-2</v>
      </c>
      <c r="HM244" s="7">
        <v>1.3157894700000001E-2</v>
      </c>
      <c r="HN244" s="7">
        <v>0</v>
      </c>
      <c r="HO244" s="7">
        <v>0</v>
      </c>
      <c r="HP244" s="7">
        <v>0</v>
      </c>
      <c r="HQ244" s="7">
        <v>0</v>
      </c>
      <c r="HR244" s="7">
        <v>0</v>
      </c>
      <c r="HS244" s="7">
        <v>0</v>
      </c>
      <c r="HT244" s="7">
        <v>0</v>
      </c>
      <c r="HU244" s="7">
        <v>0</v>
      </c>
      <c r="HV244" s="7">
        <v>0</v>
      </c>
      <c r="HW244" s="7">
        <v>3.9473684199999998E-2</v>
      </c>
      <c r="HX244" s="7">
        <v>3.9473684199999998E-2</v>
      </c>
      <c r="HY244" s="7">
        <v>2.6315789499999999E-2</v>
      </c>
      <c r="HZ244" s="7">
        <v>0</v>
      </c>
      <c r="IA244" s="7">
        <v>9.2105263199999995E-2</v>
      </c>
      <c r="IB244" s="7">
        <v>0</v>
      </c>
      <c r="IC244" s="7">
        <v>9.2105263199999995E-2</v>
      </c>
      <c r="ID244" s="7">
        <v>0.13157894740000001</v>
      </c>
      <c r="IE244" s="7">
        <v>0.47368421049999998</v>
      </c>
      <c r="IF244" s="7">
        <v>0.31578947369999999</v>
      </c>
      <c r="IG244" s="7">
        <v>0.35526315790000002</v>
      </c>
      <c r="IH244" s="7">
        <v>0.47368421049999998</v>
      </c>
      <c r="II244" s="7">
        <v>0.36842105260000002</v>
      </c>
      <c r="IJ244" s="7">
        <v>0.64473684210000004</v>
      </c>
      <c r="IK244" s="7">
        <v>0.51315789469999995</v>
      </c>
      <c r="IL244" s="7">
        <v>0.36842105260000002</v>
      </c>
      <c r="IM244" s="7">
        <v>2.6315789499999999E-2</v>
      </c>
      <c r="IN244" s="7">
        <v>0</v>
      </c>
      <c r="IO244" s="7">
        <v>1.3157894700000001E-2</v>
      </c>
      <c r="IP244" s="7">
        <v>2.6315789499999999E-2</v>
      </c>
      <c r="IQ244" s="7">
        <v>3.2027027026999999</v>
      </c>
      <c r="IR244" s="7">
        <v>3.5657894737000002</v>
      </c>
      <c r="IS244" s="7">
        <v>3.3733333333000002</v>
      </c>
      <c r="IT244" s="7">
        <v>3.2432432431999998</v>
      </c>
      <c r="IU244" s="7" t="s">
        <v>1185</v>
      </c>
      <c r="IV244" s="7">
        <v>32</v>
      </c>
      <c r="IW244" s="7">
        <v>76</v>
      </c>
      <c r="IX244" s="7">
        <v>152</v>
      </c>
      <c r="IY244" s="7">
        <v>479</v>
      </c>
    </row>
    <row r="245" spans="1:259" x14ac:dyDescent="0.25">
      <c r="A245" s="7">
        <v>609830</v>
      </c>
      <c r="B245" s="7" t="s">
        <v>128</v>
      </c>
      <c r="C245" s="7" t="s">
        <v>46</v>
      </c>
      <c r="D245" s="7" t="s">
        <v>106</v>
      </c>
      <c r="E245" s="154">
        <v>0.44</v>
      </c>
      <c r="F245" s="7">
        <v>40</v>
      </c>
      <c r="G245" s="7" t="s">
        <v>48</v>
      </c>
      <c r="H245" s="7">
        <v>57</v>
      </c>
      <c r="I245" s="7" t="s">
        <v>48</v>
      </c>
      <c r="J245" s="7">
        <v>78</v>
      </c>
      <c r="K245" s="7" t="s">
        <v>47</v>
      </c>
      <c r="L245" s="7">
        <v>7.63</v>
      </c>
      <c r="M245" s="7" t="s">
        <v>46</v>
      </c>
      <c r="N245" s="7">
        <v>43.879472692999997</v>
      </c>
      <c r="O245" s="7">
        <v>150</v>
      </c>
      <c r="P245" s="7">
        <v>150</v>
      </c>
      <c r="Q245" s="7">
        <v>2</v>
      </c>
      <c r="R245" s="7">
        <v>127</v>
      </c>
      <c r="S245" s="7">
        <v>0</v>
      </c>
      <c r="T245" s="7">
        <v>15</v>
      </c>
      <c r="U245" s="7">
        <v>1</v>
      </c>
      <c r="V245" s="7">
        <v>0</v>
      </c>
      <c r="W245" s="7">
        <v>1</v>
      </c>
      <c r="X245" s="7">
        <v>2</v>
      </c>
      <c r="Y245" s="7">
        <v>2.6666666700000001E-2</v>
      </c>
      <c r="Z245" s="7">
        <v>6.6666666999999997E-3</v>
      </c>
      <c r="AA245" s="7">
        <v>6.6666666999999997E-3</v>
      </c>
      <c r="AB245" s="7">
        <v>4.6666666699999998E-2</v>
      </c>
      <c r="AC245" s="7">
        <v>0.02</v>
      </c>
      <c r="AD245" s="7">
        <v>0.06</v>
      </c>
      <c r="AE245" s="7">
        <v>0.08</v>
      </c>
      <c r="AF245" s="7">
        <v>0.08</v>
      </c>
      <c r="AG245" s="7">
        <v>0.06</v>
      </c>
      <c r="AH245" s="7">
        <v>0.1</v>
      </c>
      <c r="AI245" s="7">
        <v>8.6666666700000006E-2</v>
      </c>
      <c r="AJ245" s="7">
        <v>0.16666666669999999</v>
      </c>
      <c r="AK245" s="7">
        <v>0.3533333333</v>
      </c>
      <c r="AL245" s="7">
        <v>0.25333333330000002</v>
      </c>
      <c r="AM245" s="7">
        <v>0.38666666669999999</v>
      </c>
      <c r="AN245" s="7">
        <v>0.28000000000000003</v>
      </c>
      <c r="AO245" s="7">
        <v>0.38</v>
      </c>
      <c r="AP245" s="7">
        <v>0.34666666670000001</v>
      </c>
      <c r="AQ245" s="7">
        <v>0.02</v>
      </c>
      <c r="AR245" s="7">
        <v>0.02</v>
      </c>
      <c r="AS245" s="7">
        <v>1.33333333E-2</v>
      </c>
      <c r="AT245" s="7">
        <v>4.6666666699999998E-2</v>
      </c>
      <c r="AU245" s="7">
        <v>2.6666666700000001E-2</v>
      </c>
      <c r="AV245" s="7">
        <v>0.02</v>
      </c>
      <c r="AW245" s="7">
        <v>0.52</v>
      </c>
      <c r="AX245" s="7">
        <v>0.64</v>
      </c>
      <c r="AY245" s="7">
        <v>0.53333333329999999</v>
      </c>
      <c r="AZ245" s="7">
        <v>0.52666666669999995</v>
      </c>
      <c r="BA245" s="7">
        <v>0.48666666669999997</v>
      </c>
      <c r="BB245" s="7">
        <v>0.40666666670000001</v>
      </c>
      <c r="BC245" s="7">
        <v>3.3945578231</v>
      </c>
      <c r="BD245" s="7">
        <v>3.5578231293</v>
      </c>
      <c r="BE245" s="7">
        <v>3.4662162161999999</v>
      </c>
      <c r="BF245" s="7">
        <v>3.3496503497000001</v>
      </c>
      <c r="BG245" s="7">
        <v>3.3698630136999999</v>
      </c>
      <c r="BH245" s="7">
        <v>3.1224489796000001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6.6666666999999997E-3</v>
      </c>
      <c r="BP245" s="7">
        <v>2.6666666700000001E-2</v>
      </c>
      <c r="BQ245" s="7">
        <v>1.33333333E-2</v>
      </c>
      <c r="BR245" s="7">
        <v>2.6666666700000001E-2</v>
      </c>
      <c r="BS245" s="7">
        <v>3.3333333299999997E-2</v>
      </c>
      <c r="BT245" s="7">
        <v>2.6666666700000001E-2</v>
      </c>
      <c r="BU245" s="7">
        <v>2.6666666700000001E-2</v>
      </c>
      <c r="BV245" s="7">
        <v>2.6666666700000001E-2</v>
      </c>
      <c r="BW245" s="7">
        <v>0.04</v>
      </c>
      <c r="BX245" s="7">
        <v>0.06</v>
      </c>
      <c r="BY245" s="7">
        <v>8.6666666700000006E-2</v>
      </c>
      <c r="BZ245" s="7">
        <v>5.3333333300000001E-2</v>
      </c>
      <c r="CA245" s="7">
        <v>3.8082191780999999</v>
      </c>
      <c r="CB245" s="7">
        <v>3.7635135135</v>
      </c>
      <c r="CC245" s="7">
        <v>3.7482993197000001</v>
      </c>
      <c r="CD245" s="7">
        <v>3.7619047618999999</v>
      </c>
      <c r="CE245" s="7">
        <v>3.75</v>
      </c>
      <c r="CF245" s="7">
        <v>3.6689655172000002</v>
      </c>
      <c r="CG245" s="7">
        <v>3.6369863013999999</v>
      </c>
      <c r="CH245" s="7">
        <v>3.5442176871000002</v>
      </c>
      <c r="CI245" s="7">
        <v>3.6027397259999998</v>
      </c>
      <c r="CJ245" s="7">
        <v>0.1333333333</v>
      </c>
      <c r="CK245" s="7">
        <v>0.16666666669999999</v>
      </c>
      <c r="CL245" s="7">
        <v>0.19333333329999999</v>
      </c>
      <c r="CM245" s="7">
        <v>0.18</v>
      </c>
      <c r="CN245" s="7">
        <v>0.19333333329999999</v>
      </c>
      <c r="CO245" s="7">
        <v>0.24</v>
      </c>
      <c r="CP245" s="7">
        <v>0.21333333330000001</v>
      </c>
      <c r="CQ245" s="7">
        <v>0.19333333329999999</v>
      </c>
      <c r="CR245" s="7">
        <v>0.24</v>
      </c>
      <c r="CS245" s="7">
        <v>2.6666666700000001E-2</v>
      </c>
      <c r="CT245" s="7">
        <v>1.33333333E-2</v>
      </c>
      <c r="CU245" s="7">
        <v>0.02</v>
      </c>
      <c r="CV245" s="7">
        <v>0.02</v>
      </c>
      <c r="CW245" s="7">
        <v>1.33333333E-2</v>
      </c>
      <c r="CX245" s="7">
        <v>3.3333333299999997E-2</v>
      </c>
      <c r="CY245" s="7">
        <v>2.6666666700000001E-2</v>
      </c>
      <c r="CZ245" s="7">
        <v>0.02</v>
      </c>
      <c r="DA245" s="7">
        <v>2.6666666700000001E-2</v>
      </c>
      <c r="DB245" s="7">
        <v>0.81333333330000002</v>
      </c>
      <c r="DC245" s="7">
        <v>0.78666666669999996</v>
      </c>
      <c r="DD245" s="7">
        <v>0.76</v>
      </c>
      <c r="DE245" s="7">
        <v>0.77333333329999998</v>
      </c>
      <c r="DF245" s="7">
        <v>0.76666666670000005</v>
      </c>
      <c r="DG245" s="7">
        <v>0.68666666669999998</v>
      </c>
      <c r="DH245" s="7">
        <v>0.69333333330000002</v>
      </c>
      <c r="DI245" s="7">
        <v>0.6733333333</v>
      </c>
      <c r="DJ245" s="7">
        <v>0.66666666669999997</v>
      </c>
      <c r="DK245" s="7">
        <v>0.14000000000000001</v>
      </c>
      <c r="DL245" s="7">
        <v>4.6666666699999998E-2</v>
      </c>
      <c r="DM245" s="7">
        <v>1.33333333E-2</v>
      </c>
      <c r="DN245" s="7">
        <v>0.02</v>
      </c>
      <c r="DO245" s="7">
        <v>6.6666666999999997E-3</v>
      </c>
      <c r="DP245" s="7">
        <v>1.33333333E-2</v>
      </c>
      <c r="DQ245" s="7">
        <v>0.04</v>
      </c>
      <c r="DR245" s="7">
        <v>6.6666666999999997E-3</v>
      </c>
      <c r="DS245" s="7">
        <v>0.02</v>
      </c>
      <c r="DT245" s="7">
        <v>0.22666666669999999</v>
      </c>
      <c r="DU245" s="7">
        <v>8.6666666700000006E-2</v>
      </c>
      <c r="DV245" s="7">
        <v>0.08</v>
      </c>
      <c r="DW245" s="7">
        <v>9.3333333300000001E-2</v>
      </c>
      <c r="DX245" s="7">
        <v>0.06</v>
      </c>
      <c r="DY245" s="7">
        <v>9.3333333300000001E-2</v>
      </c>
      <c r="DZ245" s="7">
        <v>0.1</v>
      </c>
      <c r="EA245" s="7">
        <v>6.6666666700000002E-2</v>
      </c>
      <c r="EB245" s="7">
        <v>7.3333333299999998E-2</v>
      </c>
      <c r="EC245" s="7">
        <v>0.28666666670000002</v>
      </c>
      <c r="ED245" s="7">
        <v>0.28000000000000003</v>
      </c>
      <c r="EE245" s="7">
        <v>0.30666666669999998</v>
      </c>
      <c r="EF245" s="7">
        <v>0.28666666670000002</v>
      </c>
      <c r="EG245" s="7">
        <v>0.28000000000000003</v>
      </c>
      <c r="EH245" s="7">
        <v>0.36666666669999998</v>
      </c>
      <c r="EI245" s="7">
        <v>0.31333333330000002</v>
      </c>
      <c r="EJ245" s="7">
        <v>0.3266666667</v>
      </c>
      <c r="EK245" s="7">
        <v>0.38666666669999999</v>
      </c>
      <c r="EL245" s="7">
        <v>0.28666666670000002</v>
      </c>
      <c r="EM245" s="7">
        <v>0.52666666669999995</v>
      </c>
      <c r="EN245" s="7">
        <v>0.52666666669999995</v>
      </c>
      <c r="EO245" s="7">
        <v>0.54666666669999997</v>
      </c>
      <c r="EP245" s="7">
        <v>0.59333333330000004</v>
      </c>
      <c r="EQ245" s="7">
        <v>0.45333333329999997</v>
      </c>
      <c r="ER245" s="7">
        <v>0.45333333329999997</v>
      </c>
      <c r="ES245" s="7">
        <v>0.52666666669999995</v>
      </c>
      <c r="ET245" s="7">
        <v>0.44</v>
      </c>
      <c r="EU245" s="7">
        <v>0.06</v>
      </c>
      <c r="EV245" s="7">
        <v>0.06</v>
      </c>
      <c r="EW245" s="7">
        <v>7.3333333299999998E-2</v>
      </c>
      <c r="EX245" s="7">
        <v>5.3333333300000001E-2</v>
      </c>
      <c r="EY245" s="7">
        <v>0.06</v>
      </c>
      <c r="EZ245" s="7">
        <v>7.3333333299999998E-2</v>
      </c>
      <c r="FA245" s="7">
        <v>9.3333333300000001E-2</v>
      </c>
      <c r="FB245" s="7">
        <v>7.3333333299999998E-2</v>
      </c>
      <c r="FC245" s="7">
        <v>0.08</v>
      </c>
      <c r="FD245" s="7">
        <v>2.7659574467999999</v>
      </c>
      <c r="FE245" s="7">
        <v>3.3687943262000002</v>
      </c>
      <c r="FF245" s="7">
        <v>3.4532374100999998</v>
      </c>
      <c r="FG245" s="7">
        <v>3.4366197182999998</v>
      </c>
      <c r="FH245" s="7">
        <v>3.5531914894000001</v>
      </c>
      <c r="FI245" s="7">
        <v>3.3597122302</v>
      </c>
      <c r="FJ245" s="7">
        <v>3.3014705881999999</v>
      </c>
      <c r="FK245" s="7">
        <v>3.4820143885000001</v>
      </c>
      <c r="FL245" s="7">
        <v>3.3550724638</v>
      </c>
      <c r="FM245" s="7">
        <v>6.6666666999999997E-3</v>
      </c>
      <c r="FN245" s="7">
        <v>1.33333333E-2</v>
      </c>
      <c r="FO245" s="7">
        <v>0.04</v>
      </c>
      <c r="FP245" s="7">
        <v>4.6666666699999998E-2</v>
      </c>
      <c r="FQ245" s="7">
        <v>5.3333333300000001E-2</v>
      </c>
      <c r="FR245" s="7">
        <v>9.3333333300000001E-2</v>
      </c>
      <c r="FS245" s="7">
        <v>0.12</v>
      </c>
      <c r="FT245" s="7">
        <v>0.12666666670000001</v>
      </c>
      <c r="FU245" s="7">
        <v>0.1333333333</v>
      </c>
      <c r="FV245" s="7">
        <v>0.26</v>
      </c>
      <c r="FW245" s="7">
        <v>0.1066666667</v>
      </c>
      <c r="FX245" s="7">
        <v>0.52666666669999995</v>
      </c>
      <c r="FY245" s="7">
        <v>0.50666666670000005</v>
      </c>
      <c r="FZ245" s="7">
        <v>0.24</v>
      </c>
      <c r="GA245" s="7">
        <v>0.1066666667</v>
      </c>
      <c r="GB245" s="7">
        <v>9.3333333300000001E-2</v>
      </c>
      <c r="GC245" s="7">
        <v>0.1733333333</v>
      </c>
      <c r="GD245" s="7">
        <v>8.6666666700000006E-2</v>
      </c>
      <c r="GE245" s="7">
        <v>9.3333333300000001E-2</v>
      </c>
      <c r="GF245" s="7">
        <v>0.2333333333</v>
      </c>
      <c r="GG245" s="7">
        <v>0.12666666670000001</v>
      </c>
      <c r="GH245" s="7">
        <v>0.1333333333</v>
      </c>
      <c r="GI245" s="7">
        <v>0.24</v>
      </c>
      <c r="GJ245" s="7">
        <v>0.15333333330000001</v>
      </c>
      <c r="GK245" s="7">
        <v>0.1733333333</v>
      </c>
      <c r="GL245" s="7">
        <v>0.11333333330000001</v>
      </c>
      <c r="GM245" s="7">
        <v>6.6666666999999997E-3</v>
      </c>
      <c r="GN245" s="7">
        <v>0.04</v>
      </c>
      <c r="GO245" s="7">
        <v>6.6666666999999997E-3</v>
      </c>
      <c r="GP245" s="7">
        <v>1.33333333E-2</v>
      </c>
      <c r="GQ245" s="7">
        <v>0.04</v>
      </c>
      <c r="GR245" s="7">
        <v>0.02</v>
      </c>
      <c r="GS245" s="7">
        <v>0.26</v>
      </c>
      <c r="GT245" s="7">
        <v>0.24</v>
      </c>
      <c r="GU245" s="7">
        <v>0.22666666669999999</v>
      </c>
      <c r="GV245" s="7">
        <v>0.2666666667</v>
      </c>
      <c r="GW245" s="7">
        <v>0.28000000000000003</v>
      </c>
      <c r="GX245" s="7">
        <v>0.24666666670000001</v>
      </c>
      <c r="GY245" s="7">
        <v>0.60666666670000002</v>
      </c>
      <c r="GZ245" s="7">
        <v>0.59333333330000004</v>
      </c>
      <c r="HA245" s="7">
        <v>0.61333333329999995</v>
      </c>
      <c r="HB245" s="7">
        <v>0.57999999999999996</v>
      </c>
      <c r="HC245" s="7">
        <v>0.52666666669999995</v>
      </c>
      <c r="HD245" s="7">
        <v>0.63333333329999997</v>
      </c>
      <c r="HE245" s="7">
        <v>3.3333333299999997E-2</v>
      </c>
      <c r="HF245" s="7">
        <v>0.04</v>
      </c>
      <c r="HG245" s="7">
        <v>6.6666666700000002E-2</v>
      </c>
      <c r="HH245" s="7">
        <v>3.3333333299999997E-2</v>
      </c>
      <c r="HI245" s="7">
        <v>5.3333333300000001E-2</v>
      </c>
      <c r="HJ245" s="7">
        <v>1.33333333E-2</v>
      </c>
      <c r="HK245" s="7">
        <v>1.33333333E-2</v>
      </c>
      <c r="HL245" s="7">
        <v>1.33333333E-2</v>
      </c>
      <c r="HM245" s="7">
        <v>1.33333333E-2</v>
      </c>
      <c r="HN245" s="7">
        <v>1.33333333E-2</v>
      </c>
      <c r="HO245" s="7">
        <v>1.33333333E-2</v>
      </c>
      <c r="HP245" s="7">
        <v>1.33333333E-2</v>
      </c>
      <c r="HQ245" s="7">
        <v>0.08</v>
      </c>
      <c r="HR245" s="7">
        <v>7.3333333299999998E-2</v>
      </c>
      <c r="HS245" s="7">
        <v>7.3333333299999998E-2</v>
      </c>
      <c r="HT245" s="7">
        <v>9.3333333300000001E-2</v>
      </c>
      <c r="HU245" s="7">
        <v>8.6666666700000006E-2</v>
      </c>
      <c r="HV245" s="7">
        <v>7.3333333299999998E-2</v>
      </c>
      <c r="HW245" s="7">
        <v>2.6666666700000001E-2</v>
      </c>
      <c r="HX245" s="7">
        <v>2.6666666700000001E-2</v>
      </c>
      <c r="HY245" s="7">
        <v>3.3333333299999997E-2</v>
      </c>
      <c r="HZ245" s="7">
        <v>0.04</v>
      </c>
      <c r="IA245" s="7">
        <v>0.14000000000000001</v>
      </c>
      <c r="IB245" s="7">
        <v>0.1</v>
      </c>
      <c r="IC245" s="7">
        <v>0.12</v>
      </c>
      <c r="ID245" s="7">
        <v>0.16666666669999999</v>
      </c>
      <c r="IE245" s="7">
        <v>0.38666666669999999</v>
      </c>
      <c r="IF245" s="7">
        <v>0.3533333333</v>
      </c>
      <c r="IG245" s="7">
        <v>0.36</v>
      </c>
      <c r="IH245" s="7">
        <v>0.38</v>
      </c>
      <c r="II245" s="7">
        <v>0.37333333330000001</v>
      </c>
      <c r="IJ245" s="7">
        <v>0.45333333329999997</v>
      </c>
      <c r="IK245" s="7">
        <v>0.42</v>
      </c>
      <c r="IL245" s="7">
        <v>0.34666666670000001</v>
      </c>
      <c r="IM245" s="7">
        <v>7.3333333299999998E-2</v>
      </c>
      <c r="IN245" s="7">
        <v>6.6666666700000002E-2</v>
      </c>
      <c r="IO245" s="7">
        <v>6.6666666700000002E-2</v>
      </c>
      <c r="IP245" s="7">
        <v>6.6666666700000002E-2</v>
      </c>
      <c r="IQ245" s="7">
        <v>3.1942446043000001</v>
      </c>
      <c r="IR245" s="7">
        <v>3.3214285713999998</v>
      </c>
      <c r="IS245" s="7">
        <v>3.25</v>
      </c>
      <c r="IT245" s="7">
        <v>3.1071428570999999</v>
      </c>
      <c r="IU245" s="7" t="s">
        <v>1186</v>
      </c>
      <c r="IV245" s="7">
        <v>44</v>
      </c>
      <c r="IW245" s="7">
        <v>150</v>
      </c>
      <c r="IX245" s="7">
        <v>233</v>
      </c>
      <c r="IY245" s="7">
        <v>531</v>
      </c>
    </row>
    <row r="246" spans="1:259" x14ac:dyDescent="0.25">
      <c r="A246" s="7">
        <v>609832</v>
      </c>
      <c r="B246" s="7" t="s">
        <v>137</v>
      </c>
      <c r="D246" s="7" t="s">
        <v>75</v>
      </c>
      <c r="E246" s="7" t="s">
        <v>53</v>
      </c>
      <c r="M246" s="7" t="s">
        <v>46</v>
      </c>
      <c r="N246" s="7">
        <v>16.216216215999999</v>
      </c>
      <c r="O246" s="7">
        <v>75</v>
      </c>
      <c r="P246" s="7">
        <v>75</v>
      </c>
      <c r="Q246" s="7">
        <v>37</v>
      </c>
      <c r="R246" s="7">
        <v>1</v>
      </c>
      <c r="S246" s="7">
        <v>0</v>
      </c>
      <c r="T246" s="7">
        <v>31</v>
      </c>
      <c r="U246" s="7">
        <v>1</v>
      </c>
      <c r="V246" s="7">
        <v>0</v>
      </c>
      <c r="W246" s="7">
        <v>0</v>
      </c>
      <c r="X246" s="7">
        <v>2</v>
      </c>
      <c r="Y246" s="7">
        <v>0</v>
      </c>
      <c r="Z246" s="7">
        <v>0</v>
      </c>
      <c r="AA246" s="7">
        <v>0</v>
      </c>
      <c r="AB246" s="7">
        <v>2.6666666700000001E-2</v>
      </c>
      <c r="AC246" s="7">
        <v>2.6666666700000001E-2</v>
      </c>
      <c r="AD246" s="7">
        <v>5.3333333300000001E-2</v>
      </c>
      <c r="AE246" s="7">
        <v>2.6666666700000001E-2</v>
      </c>
      <c r="AF246" s="7">
        <v>1.33333333E-2</v>
      </c>
      <c r="AG246" s="7">
        <v>0.04</v>
      </c>
      <c r="AH246" s="7">
        <v>0.04</v>
      </c>
      <c r="AI246" s="7">
        <v>0.12</v>
      </c>
      <c r="AJ246" s="7">
        <v>0.2</v>
      </c>
      <c r="AK246" s="7">
        <v>0.2666666667</v>
      </c>
      <c r="AL246" s="7">
        <v>0.21333333330000001</v>
      </c>
      <c r="AM246" s="7">
        <v>0.25333333330000002</v>
      </c>
      <c r="AN246" s="7">
        <v>0.18666666670000001</v>
      </c>
      <c r="AO246" s="7">
        <v>0.32</v>
      </c>
      <c r="AP246" s="7">
        <v>0.28000000000000003</v>
      </c>
      <c r="AQ246" s="7">
        <v>0</v>
      </c>
      <c r="AR246" s="7">
        <v>0</v>
      </c>
      <c r="AS246" s="7">
        <v>1.33333333E-2</v>
      </c>
      <c r="AT246" s="7">
        <v>1.33333333E-2</v>
      </c>
      <c r="AU246" s="7">
        <v>0</v>
      </c>
      <c r="AV246" s="7">
        <v>6.6666666700000002E-2</v>
      </c>
      <c r="AW246" s="7">
        <v>0.7066666667</v>
      </c>
      <c r="AX246" s="7">
        <v>0.77333333329999998</v>
      </c>
      <c r="AY246" s="7">
        <v>0.69333333330000002</v>
      </c>
      <c r="AZ246" s="7">
        <v>0.73333333329999995</v>
      </c>
      <c r="BA246" s="7">
        <v>0.53333333329999999</v>
      </c>
      <c r="BB246" s="7">
        <v>0.4</v>
      </c>
      <c r="BC246" s="7">
        <v>3.68</v>
      </c>
      <c r="BD246" s="7">
        <v>3.76</v>
      </c>
      <c r="BE246" s="7">
        <v>3.6621621622</v>
      </c>
      <c r="BF246" s="7">
        <v>3.6486486486</v>
      </c>
      <c r="BG246" s="7">
        <v>3.36</v>
      </c>
      <c r="BH246" s="7">
        <v>3.1</v>
      </c>
      <c r="BI246" s="7">
        <v>1.33333333E-2</v>
      </c>
      <c r="BJ246" s="7">
        <v>1.33333333E-2</v>
      </c>
      <c r="BK246" s="7">
        <v>0</v>
      </c>
      <c r="BL246" s="7">
        <v>0</v>
      </c>
      <c r="BM246" s="7">
        <v>0</v>
      </c>
      <c r="BN246" s="7">
        <v>1.33333333E-2</v>
      </c>
      <c r="BO246" s="7">
        <v>1.33333333E-2</v>
      </c>
      <c r="BP246" s="7">
        <v>0</v>
      </c>
      <c r="BQ246" s="7">
        <v>0</v>
      </c>
      <c r="BR246" s="7">
        <v>0</v>
      </c>
      <c r="BS246" s="7">
        <v>0</v>
      </c>
      <c r="BT246" s="7">
        <v>1.33333333E-2</v>
      </c>
      <c r="BU246" s="7">
        <v>1.33333333E-2</v>
      </c>
      <c r="BV246" s="7">
        <v>1.33333333E-2</v>
      </c>
      <c r="BW246" s="7">
        <v>0</v>
      </c>
      <c r="BX246" s="7">
        <v>2.6666666700000001E-2</v>
      </c>
      <c r="BY246" s="7">
        <v>0.12</v>
      </c>
      <c r="BZ246" s="7">
        <v>0.08</v>
      </c>
      <c r="CA246" s="7">
        <v>3.8666666667</v>
      </c>
      <c r="CB246" s="7">
        <v>3.8666666667</v>
      </c>
      <c r="CC246" s="7">
        <v>3.8533333333000002</v>
      </c>
      <c r="CD246" s="7">
        <v>3.8666666667</v>
      </c>
      <c r="CE246" s="7">
        <v>3.8666666667</v>
      </c>
      <c r="CF246" s="7">
        <v>3.7837837838000001</v>
      </c>
      <c r="CG246" s="7">
        <v>3.6933333333</v>
      </c>
      <c r="CH246" s="7">
        <v>3.5466666667000002</v>
      </c>
      <c r="CI246" s="7">
        <v>3.6666666666999999</v>
      </c>
      <c r="CJ246" s="7">
        <v>9.3333333300000001E-2</v>
      </c>
      <c r="CK246" s="7">
        <v>9.3333333300000001E-2</v>
      </c>
      <c r="CL246" s="7">
        <v>0.12</v>
      </c>
      <c r="CM246" s="7">
        <v>0.1066666667</v>
      </c>
      <c r="CN246" s="7">
        <v>0.1066666667</v>
      </c>
      <c r="CO246" s="7">
        <v>0.1733333333</v>
      </c>
      <c r="CP246" s="7">
        <v>0.21333333330000001</v>
      </c>
      <c r="CQ246" s="7">
        <v>0.21333333330000001</v>
      </c>
      <c r="CR246" s="7">
        <v>0.1733333333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1.33333333E-2</v>
      </c>
      <c r="CY246" s="7">
        <v>0</v>
      </c>
      <c r="CZ246" s="7">
        <v>0</v>
      </c>
      <c r="DA246" s="7">
        <v>0</v>
      </c>
      <c r="DB246" s="7">
        <v>0.89333333329999998</v>
      </c>
      <c r="DC246" s="7">
        <v>0.89333333329999998</v>
      </c>
      <c r="DD246" s="7">
        <v>0.86666666670000003</v>
      </c>
      <c r="DE246" s="7">
        <v>0.88</v>
      </c>
      <c r="DF246" s="7">
        <v>0.88</v>
      </c>
      <c r="DG246" s="7">
        <v>0.8</v>
      </c>
      <c r="DH246" s="7">
        <v>0.74666666670000004</v>
      </c>
      <c r="DI246" s="7">
        <v>0.66666666669999997</v>
      </c>
      <c r="DJ246" s="7">
        <v>0.74666666670000004</v>
      </c>
      <c r="DK246" s="7">
        <v>0.08</v>
      </c>
      <c r="DL246" s="7">
        <v>1.33333333E-2</v>
      </c>
      <c r="DM246" s="7">
        <v>0</v>
      </c>
      <c r="DN246" s="7">
        <v>1.33333333E-2</v>
      </c>
      <c r="DO246" s="7">
        <v>0</v>
      </c>
      <c r="DP246" s="7">
        <v>0</v>
      </c>
      <c r="DQ246" s="7">
        <v>0.1066666667</v>
      </c>
      <c r="DR246" s="7">
        <v>0</v>
      </c>
      <c r="DS246" s="7">
        <v>0</v>
      </c>
      <c r="DT246" s="7">
        <v>0.2</v>
      </c>
      <c r="DU246" s="7">
        <v>0.04</v>
      </c>
      <c r="DV246" s="7">
        <v>1.33333333E-2</v>
      </c>
      <c r="DW246" s="7">
        <v>0.04</v>
      </c>
      <c r="DX246" s="7">
        <v>2.6666666700000001E-2</v>
      </c>
      <c r="DY246" s="7">
        <v>0.08</v>
      </c>
      <c r="DZ246" s="7">
        <v>0.16</v>
      </c>
      <c r="EA246" s="7">
        <v>6.6666666700000002E-2</v>
      </c>
      <c r="EB246" s="7">
        <v>0.04</v>
      </c>
      <c r="EC246" s="7">
        <v>0.33333333329999998</v>
      </c>
      <c r="ED246" s="7">
        <v>0.22666666669999999</v>
      </c>
      <c r="EE246" s="7">
        <v>0.22666666669999999</v>
      </c>
      <c r="EF246" s="7">
        <v>0.25333333330000002</v>
      </c>
      <c r="EG246" s="7">
        <v>0.21333333330000001</v>
      </c>
      <c r="EH246" s="7">
        <v>0.2666666667</v>
      </c>
      <c r="EI246" s="7">
        <v>0.36</v>
      </c>
      <c r="EJ246" s="7">
        <v>0.34666666670000001</v>
      </c>
      <c r="EK246" s="7">
        <v>0.4</v>
      </c>
      <c r="EL246" s="7">
        <v>0.36</v>
      </c>
      <c r="EM246" s="7">
        <v>0.7066666667</v>
      </c>
      <c r="EN246" s="7">
        <v>0.76</v>
      </c>
      <c r="EO246" s="7">
        <v>0.69333333330000002</v>
      </c>
      <c r="EP246" s="7">
        <v>0.76</v>
      </c>
      <c r="EQ246" s="7">
        <v>0.65333333329999999</v>
      </c>
      <c r="ER246" s="7">
        <v>0.34666666670000001</v>
      </c>
      <c r="ES246" s="7">
        <v>0.57333333330000003</v>
      </c>
      <c r="ET246" s="7">
        <v>0.56000000000000005</v>
      </c>
      <c r="EU246" s="7">
        <v>2.6666666700000001E-2</v>
      </c>
      <c r="EV246" s="7">
        <v>1.33333333E-2</v>
      </c>
      <c r="EW246" s="7">
        <v>0</v>
      </c>
      <c r="EX246" s="7">
        <v>0</v>
      </c>
      <c r="EY246" s="7">
        <v>0</v>
      </c>
      <c r="EZ246" s="7">
        <v>0</v>
      </c>
      <c r="FA246" s="7">
        <v>2.6666666700000001E-2</v>
      </c>
      <c r="FB246" s="7">
        <v>1.33333333E-2</v>
      </c>
      <c r="FC246" s="7">
        <v>0</v>
      </c>
      <c r="FD246" s="7">
        <v>3</v>
      </c>
      <c r="FE246" s="7">
        <v>3.6486486486</v>
      </c>
      <c r="FF246" s="7">
        <v>3.7466666666999999</v>
      </c>
      <c r="FG246" s="7">
        <v>3.6266666666999998</v>
      </c>
      <c r="FH246" s="7">
        <v>3.7333333333000001</v>
      </c>
      <c r="FI246" s="7">
        <v>3.5733333332999999</v>
      </c>
      <c r="FJ246" s="7">
        <v>2.9726027397000001</v>
      </c>
      <c r="FK246" s="7">
        <v>3.5135135135</v>
      </c>
      <c r="FL246" s="7">
        <v>3.52</v>
      </c>
      <c r="FM246" s="7">
        <v>0</v>
      </c>
      <c r="FN246" s="7">
        <v>0</v>
      </c>
      <c r="FO246" s="7">
        <v>0</v>
      </c>
      <c r="FP246" s="7">
        <v>0</v>
      </c>
      <c r="FQ246" s="7">
        <v>0.04</v>
      </c>
      <c r="FR246" s="7">
        <v>0.04</v>
      </c>
      <c r="FS246" s="7">
        <v>0.08</v>
      </c>
      <c r="FT246" s="7">
        <v>9.3333333300000001E-2</v>
      </c>
      <c r="FU246" s="7">
        <v>0.21333333330000001</v>
      </c>
      <c r="FV246" s="7">
        <v>0.53333333329999999</v>
      </c>
      <c r="FW246" s="7">
        <v>0</v>
      </c>
      <c r="FX246" s="7">
        <v>0.45333333329999997</v>
      </c>
      <c r="FY246" s="7">
        <v>0.65333333329999999</v>
      </c>
      <c r="FZ246" s="7">
        <v>0.25333333330000002</v>
      </c>
      <c r="GA246" s="7">
        <v>0.22666666669999999</v>
      </c>
      <c r="GB246" s="7">
        <v>6.6666666700000002E-2</v>
      </c>
      <c r="GC246" s="7">
        <v>0.16</v>
      </c>
      <c r="GD246" s="7">
        <v>0.12</v>
      </c>
      <c r="GE246" s="7">
        <v>6.6666666700000002E-2</v>
      </c>
      <c r="GF246" s="7">
        <v>0.32</v>
      </c>
      <c r="GG246" s="7">
        <v>0.08</v>
      </c>
      <c r="GH246" s="7">
        <v>5.3333333300000001E-2</v>
      </c>
      <c r="GI246" s="7">
        <v>0.2</v>
      </c>
      <c r="GJ246" s="7">
        <v>0.12</v>
      </c>
      <c r="GK246" s="7">
        <v>0.16</v>
      </c>
      <c r="GL246" s="7">
        <v>6.6666666700000002E-2</v>
      </c>
      <c r="GM246" s="7">
        <v>0.04</v>
      </c>
      <c r="GN246" s="7">
        <v>2.6666666700000001E-2</v>
      </c>
      <c r="GO246" s="7">
        <v>0.04</v>
      </c>
      <c r="GP246" s="7">
        <v>0.16</v>
      </c>
      <c r="GQ246" s="7">
        <v>0.25333333330000002</v>
      </c>
      <c r="GR246" s="7">
        <v>6.6666666700000002E-2</v>
      </c>
      <c r="GS246" s="7">
        <v>0.32</v>
      </c>
      <c r="GT246" s="7">
        <v>0.38666666669999999</v>
      </c>
      <c r="GU246" s="7">
        <v>0.34666666670000001</v>
      </c>
      <c r="GV246" s="7">
        <v>0.34666666670000001</v>
      </c>
      <c r="GW246" s="7">
        <v>0.38666666669999999</v>
      </c>
      <c r="GX246" s="7">
        <v>0.37333333330000001</v>
      </c>
      <c r="GY246" s="7">
        <v>0.6</v>
      </c>
      <c r="GZ246" s="7">
        <v>0.52</v>
      </c>
      <c r="HA246" s="7">
        <v>0.46666666670000001</v>
      </c>
      <c r="HB246" s="7">
        <v>0.44</v>
      </c>
      <c r="HC246" s="7">
        <v>0.2666666667</v>
      </c>
      <c r="HD246" s="7">
        <v>0.53333333329999999</v>
      </c>
      <c r="HE246" s="7">
        <v>2.6666666700000001E-2</v>
      </c>
      <c r="HF246" s="7">
        <v>5.3333333300000001E-2</v>
      </c>
      <c r="HG246" s="7">
        <v>0.1333333333</v>
      </c>
      <c r="HH246" s="7">
        <v>0.04</v>
      </c>
      <c r="HI246" s="7">
        <v>0.08</v>
      </c>
      <c r="HJ246" s="7">
        <v>1.33333333E-2</v>
      </c>
      <c r="HK246" s="7">
        <v>1.33333333E-2</v>
      </c>
      <c r="HL246" s="7">
        <v>1.33333333E-2</v>
      </c>
      <c r="HM246" s="7">
        <v>1.33333333E-2</v>
      </c>
      <c r="HN246" s="7">
        <v>1.33333333E-2</v>
      </c>
      <c r="HO246" s="7">
        <v>1.33333333E-2</v>
      </c>
      <c r="HP246" s="7">
        <v>1.33333333E-2</v>
      </c>
      <c r="HQ246" s="7">
        <v>0</v>
      </c>
      <c r="HR246" s="7">
        <v>0</v>
      </c>
      <c r="HS246" s="7">
        <v>0</v>
      </c>
      <c r="HT246" s="7">
        <v>0</v>
      </c>
      <c r="HU246" s="7">
        <v>0</v>
      </c>
      <c r="HV246" s="7">
        <v>0</v>
      </c>
      <c r="HW246" s="7">
        <v>1.33333333E-2</v>
      </c>
      <c r="HX246" s="7">
        <v>1.33333333E-2</v>
      </c>
      <c r="HY246" s="7">
        <v>1.33333333E-2</v>
      </c>
      <c r="HZ246" s="7">
        <v>6.6666666700000002E-2</v>
      </c>
      <c r="IA246" s="7">
        <v>9.3333333300000001E-2</v>
      </c>
      <c r="IB246" s="7">
        <v>1.33333333E-2</v>
      </c>
      <c r="IC246" s="7">
        <v>0.08</v>
      </c>
      <c r="ID246" s="7">
        <v>9.3333333300000001E-2</v>
      </c>
      <c r="IE246" s="7">
        <v>0.45333333329999997</v>
      </c>
      <c r="IF246" s="7">
        <v>0.37333333330000001</v>
      </c>
      <c r="IG246" s="7">
        <v>0.33333333329999998</v>
      </c>
      <c r="IH246" s="7">
        <v>0.38666666669999999</v>
      </c>
      <c r="II246" s="7">
        <v>0.42666666669999997</v>
      </c>
      <c r="IJ246" s="7">
        <v>0.58666666670000001</v>
      </c>
      <c r="IK246" s="7">
        <v>0.56000000000000005</v>
      </c>
      <c r="IL246" s="7">
        <v>0.44</v>
      </c>
      <c r="IM246" s="7">
        <v>1.33333333E-2</v>
      </c>
      <c r="IN246" s="7">
        <v>1.33333333E-2</v>
      </c>
      <c r="IO246" s="7">
        <v>1.33333333E-2</v>
      </c>
      <c r="IP246" s="7">
        <v>1.33333333E-2</v>
      </c>
      <c r="IQ246" s="7">
        <v>3.3108108108000001</v>
      </c>
      <c r="IR246" s="7">
        <v>3.5540540540999999</v>
      </c>
      <c r="IS246" s="7">
        <v>3.4594594595000001</v>
      </c>
      <c r="IT246" s="7">
        <v>3.2162162161999999</v>
      </c>
      <c r="IU246" s="7" t="s">
        <v>1187</v>
      </c>
      <c r="IW246" s="7">
        <v>75</v>
      </c>
      <c r="IX246" s="7">
        <v>108</v>
      </c>
      <c r="IY246" s="7">
        <v>666</v>
      </c>
    </row>
    <row r="247" spans="1:259" x14ac:dyDescent="0.25">
      <c r="A247" s="7">
        <v>609833</v>
      </c>
      <c r="B247" s="7" t="s">
        <v>138</v>
      </c>
      <c r="C247" s="7" t="s">
        <v>46</v>
      </c>
      <c r="D247" s="7" t="s">
        <v>77</v>
      </c>
      <c r="E247" s="154">
        <v>0.6</v>
      </c>
      <c r="F247" s="7">
        <v>64</v>
      </c>
      <c r="G247" s="7" t="s">
        <v>47</v>
      </c>
      <c r="H247" s="7">
        <v>76</v>
      </c>
      <c r="I247" s="7" t="s">
        <v>47</v>
      </c>
      <c r="J247" s="7">
        <v>67</v>
      </c>
      <c r="K247" s="7" t="s">
        <v>47</v>
      </c>
      <c r="L247" s="7">
        <v>8.9</v>
      </c>
      <c r="M247" s="7" t="s">
        <v>46</v>
      </c>
      <c r="N247" s="7">
        <v>60.159362549999997</v>
      </c>
      <c r="O247" s="7">
        <v>89</v>
      </c>
      <c r="P247" s="7">
        <v>89</v>
      </c>
      <c r="Q247" s="7">
        <v>1</v>
      </c>
      <c r="R247" s="7">
        <v>70</v>
      </c>
      <c r="S247" s="7">
        <v>0</v>
      </c>
      <c r="T247" s="7">
        <v>2</v>
      </c>
      <c r="U247" s="7">
        <v>0</v>
      </c>
      <c r="V247" s="7">
        <v>0</v>
      </c>
      <c r="W247" s="7">
        <v>9</v>
      </c>
      <c r="X247" s="7">
        <v>6</v>
      </c>
      <c r="Y247" s="7">
        <v>0</v>
      </c>
      <c r="Z247" s="7">
        <v>0</v>
      </c>
      <c r="AA247" s="7">
        <v>0</v>
      </c>
      <c r="AB247" s="7">
        <v>0</v>
      </c>
      <c r="AC247" s="7">
        <v>0</v>
      </c>
      <c r="AD247" s="7">
        <v>1.12359551E-2</v>
      </c>
      <c r="AE247" s="7">
        <v>1.12359551E-2</v>
      </c>
      <c r="AF247" s="7">
        <v>0</v>
      </c>
      <c r="AG247" s="7">
        <v>0</v>
      </c>
      <c r="AH247" s="7">
        <v>1.12359551E-2</v>
      </c>
      <c r="AI247" s="7">
        <v>0.1011235955</v>
      </c>
      <c r="AJ247" s="7">
        <v>0.13483146069999999</v>
      </c>
      <c r="AK247" s="7">
        <v>0.29213483150000003</v>
      </c>
      <c r="AL247" s="7">
        <v>0.22471910110000001</v>
      </c>
      <c r="AM247" s="7">
        <v>0.31460674160000002</v>
      </c>
      <c r="AN247" s="7">
        <v>0.30337078649999999</v>
      </c>
      <c r="AO247" s="7">
        <v>0.40449438199999999</v>
      </c>
      <c r="AP247" s="7">
        <v>0.37078651689999997</v>
      </c>
      <c r="AQ247" s="7">
        <v>0</v>
      </c>
      <c r="AR247" s="7">
        <v>0</v>
      </c>
      <c r="AS247" s="7">
        <v>0</v>
      </c>
      <c r="AT247" s="7">
        <v>0</v>
      </c>
      <c r="AU247" s="7">
        <v>0</v>
      </c>
      <c r="AV247" s="7">
        <v>0</v>
      </c>
      <c r="AW247" s="7">
        <v>0.69662921349999996</v>
      </c>
      <c r="AX247" s="7">
        <v>0.77528089889999996</v>
      </c>
      <c r="AY247" s="7">
        <v>0.68539325839999998</v>
      </c>
      <c r="AZ247" s="7">
        <v>0.68539325839999998</v>
      </c>
      <c r="BA247" s="7">
        <v>0.49438202250000002</v>
      </c>
      <c r="BB247" s="7">
        <v>0.48314606739999999</v>
      </c>
      <c r="BC247" s="7">
        <v>3.6853932584</v>
      </c>
      <c r="BD247" s="7">
        <v>3.7752808989000002</v>
      </c>
      <c r="BE247" s="7">
        <v>3.6853932584</v>
      </c>
      <c r="BF247" s="7">
        <v>3.6741573033999999</v>
      </c>
      <c r="BG247" s="7">
        <v>3.3932584270000001</v>
      </c>
      <c r="BH247" s="7">
        <v>3.3258426966000001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1.12359551E-2</v>
      </c>
      <c r="BT247" s="7">
        <v>1.12359551E-2</v>
      </c>
      <c r="BU247" s="7">
        <v>2.2471910099999999E-2</v>
      </c>
      <c r="BV247" s="7">
        <v>0</v>
      </c>
      <c r="BW247" s="7">
        <v>0</v>
      </c>
      <c r="BX247" s="7">
        <v>1.12359551E-2</v>
      </c>
      <c r="BY247" s="7">
        <v>2.2471910099999999E-2</v>
      </c>
      <c r="BZ247" s="7">
        <v>0</v>
      </c>
      <c r="CA247" s="7">
        <v>3.8202247191000001</v>
      </c>
      <c r="CB247" s="7">
        <v>3.8314606742000001</v>
      </c>
      <c r="CC247" s="7">
        <v>3.7528089888</v>
      </c>
      <c r="CD247" s="7">
        <v>3.7865168538999998</v>
      </c>
      <c r="CE247" s="7">
        <v>3.8314606742000001</v>
      </c>
      <c r="CF247" s="7">
        <v>3.7415730336999999</v>
      </c>
      <c r="CG247" s="7">
        <v>3.7528089888</v>
      </c>
      <c r="CH247" s="7">
        <v>3.7977528089999999</v>
      </c>
      <c r="CI247" s="7">
        <v>3.7954545455000002</v>
      </c>
      <c r="CJ247" s="7">
        <v>0.1797752809</v>
      </c>
      <c r="CK247" s="7">
        <v>0.14606741570000001</v>
      </c>
      <c r="CL247" s="7">
        <v>0.22471910110000001</v>
      </c>
      <c r="CM247" s="7">
        <v>0.1685393258</v>
      </c>
      <c r="CN247" s="7">
        <v>0.1685393258</v>
      </c>
      <c r="CO247" s="7">
        <v>0.25842696630000001</v>
      </c>
      <c r="CP247" s="7">
        <v>0.22471910110000001</v>
      </c>
      <c r="CQ247" s="7">
        <v>0.15730337080000001</v>
      </c>
      <c r="CR247" s="7">
        <v>0.20224719099999999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1.12359551E-2</v>
      </c>
      <c r="DB247" s="7">
        <v>0.82022471910000005</v>
      </c>
      <c r="DC247" s="7">
        <v>0.84269662919999999</v>
      </c>
      <c r="DD247" s="7">
        <v>0.76404494379999999</v>
      </c>
      <c r="DE247" s="7">
        <v>0.80898876399999997</v>
      </c>
      <c r="DF247" s="7">
        <v>0.83146067420000003</v>
      </c>
      <c r="DG247" s="7">
        <v>0.74157303370000005</v>
      </c>
      <c r="DH247" s="7">
        <v>0.76404494379999999</v>
      </c>
      <c r="DI247" s="7">
        <v>0.82022471910000005</v>
      </c>
      <c r="DJ247" s="7">
        <v>0.78651685390000003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3.3707865199999999E-2</v>
      </c>
      <c r="DR247" s="7">
        <v>0</v>
      </c>
      <c r="DS247" s="7">
        <v>0</v>
      </c>
      <c r="DT247" s="7">
        <v>0.1123595506</v>
      </c>
      <c r="DU247" s="7">
        <v>4.4943820199999998E-2</v>
      </c>
      <c r="DV247" s="7">
        <v>0</v>
      </c>
      <c r="DW247" s="7">
        <v>1.12359551E-2</v>
      </c>
      <c r="DX247" s="7">
        <v>1.12359551E-2</v>
      </c>
      <c r="DY247" s="7">
        <v>6.7415730300000004E-2</v>
      </c>
      <c r="DZ247" s="7">
        <v>0.1685393258</v>
      </c>
      <c r="EA247" s="7">
        <v>1.12359551E-2</v>
      </c>
      <c r="EB247" s="7">
        <v>2.2471910099999999E-2</v>
      </c>
      <c r="EC247" s="7">
        <v>0.4606741573</v>
      </c>
      <c r="ED247" s="7">
        <v>0.37078651689999997</v>
      </c>
      <c r="EE247" s="7">
        <v>0.34831460669999997</v>
      </c>
      <c r="EF247" s="7">
        <v>0.30337078649999999</v>
      </c>
      <c r="EG247" s="7">
        <v>0.26966292130000002</v>
      </c>
      <c r="EH247" s="7">
        <v>0.29213483150000003</v>
      </c>
      <c r="EI247" s="7">
        <v>0.3595505618</v>
      </c>
      <c r="EJ247" s="7">
        <v>0.26966292130000002</v>
      </c>
      <c r="EK247" s="7">
        <v>0.34831460669999997</v>
      </c>
      <c r="EL247" s="7">
        <v>0.41573033710000001</v>
      </c>
      <c r="EM247" s="7">
        <v>0.57303370789999997</v>
      </c>
      <c r="EN247" s="7">
        <v>0.6404494382</v>
      </c>
      <c r="EO247" s="7">
        <v>0.67415730340000002</v>
      </c>
      <c r="EP247" s="7">
        <v>0.70786516850000003</v>
      </c>
      <c r="EQ247" s="7">
        <v>0.62921348310000003</v>
      </c>
      <c r="ER247" s="7">
        <v>0.37078651689999997</v>
      </c>
      <c r="ES247" s="7">
        <v>0.67415730340000002</v>
      </c>
      <c r="ET247" s="7">
        <v>0.58426966290000004</v>
      </c>
      <c r="EU247" s="7">
        <v>1.12359551E-2</v>
      </c>
      <c r="EV247" s="7">
        <v>1.12359551E-2</v>
      </c>
      <c r="EW247" s="7">
        <v>1.12359551E-2</v>
      </c>
      <c r="EX247" s="7">
        <v>1.12359551E-2</v>
      </c>
      <c r="EY247" s="7">
        <v>1.12359551E-2</v>
      </c>
      <c r="EZ247" s="7">
        <v>1.12359551E-2</v>
      </c>
      <c r="FA247" s="7">
        <v>6.7415730300000004E-2</v>
      </c>
      <c r="FB247" s="7">
        <v>4.4943820199999998E-2</v>
      </c>
      <c r="FC247" s="7">
        <v>4.4943820199999998E-2</v>
      </c>
      <c r="FD247" s="7">
        <v>3.3068181818000002</v>
      </c>
      <c r="FE247" s="7">
        <v>3.5340909091000001</v>
      </c>
      <c r="FF247" s="7">
        <v>3.6477272727000001</v>
      </c>
      <c r="FG247" s="7">
        <v>3.6704545455000002</v>
      </c>
      <c r="FH247" s="7">
        <v>3.7045454544999998</v>
      </c>
      <c r="FI247" s="7">
        <v>3.5681818181999998</v>
      </c>
      <c r="FJ247" s="7">
        <v>3.1445783132999998</v>
      </c>
      <c r="FK247" s="7">
        <v>3.6941176471000001</v>
      </c>
      <c r="FL247" s="7">
        <v>3.5882352941</v>
      </c>
      <c r="FM247" s="7">
        <v>0</v>
      </c>
      <c r="FN247" s="7">
        <v>0</v>
      </c>
      <c r="FO247" s="7">
        <v>0</v>
      </c>
      <c r="FP247" s="7">
        <v>1.12359551E-2</v>
      </c>
      <c r="FQ247" s="7">
        <v>0</v>
      </c>
      <c r="FR247" s="7">
        <v>1.12359551E-2</v>
      </c>
      <c r="FS247" s="7">
        <v>0.1011235955</v>
      </c>
      <c r="FT247" s="7">
        <v>0.20224719099999999</v>
      </c>
      <c r="FU247" s="7">
        <v>0.26966292130000002</v>
      </c>
      <c r="FV247" s="7">
        <v>0.39325842700000002</v>
      </c>
      <c r="FW247" s="7">
        <v>1.12359551E-2</v>
      </c>
      <c r="FX247" s="7">
        <v>0.56179775279999999</v>
      </c>
      <c r="FY247" s="7">
        <v>0.59550561800000001</v>
      </c>
      <c r="FZ247" s="7">
        <v>0.32584269659999998</v>
      </c>
      <c r="GA247" s="7">
        <v>0.2471910112</v>
      </c>
      <c r="GB247" s="7">
        <v>0.25842696630000001</v>
      </c>
      <c r="GC247" s="7">
        <v>0.43820224720000001</v>
      </c>
      <c r="GD247" s="7">
        <v>0.1235955056</v>
      </c>
      <c r="GE247" s="7">
        <v>8.9887640399999996E-2</v>
      </c>
      <c r="GF247" s="7">
        <v>0.1797752809</v>
      </c>
      <c r="GG247" s="7">
        <v>3.3707865199999999E-2</v>
      </c>
      <c r="GH247" s="7">
        <v>2.2471910099999999E-2</v>
      </c>
      <c r="GI247" s="7">
        <v>3.3707865199999999E-2</v>
      </c>
      <c r="GJ247" s="7">
        <v>3.3707865199999999E-2</v>
      </c>
      <c r="GK247" s="7">
        <v>3.3707865199999999E-2</v>
      </c>
      <c r="GL247" s="7">
        <v>2.2471910099999999E-2</v>
      </c>
      <c r="GM247" s="7">
        <v>0</v>
      </c>
      <c r="GN247" s="7">
        <v>4.4943820199999998E-2</v>
      </c>
      <c r="GO247" s="7">
        <v>1.12359551E-2</v>
      </c>
      <c r="GP247" s="7">
        <v>3.3707865199999999E-2</v>
      </c>
      <c r="GQ247" s="7">
        <v>6.7415730300000004E-2</v>
      </c>
      <c r="GR247" s="7">
        <v>0</v>
      </c>
      <c r="GS247" s="7">
        <v>0.2471910112</v>
      </c>
      <c r="GT247" s="7">
        <v>0.32584269659999998</v>
      </c>
      <c r="GU247" s="7">
        <v>0.21348314609999999</v>
      </c>
      <c r="GV247" s="7">
        <v>0.25842696630000001</v>
      </c>
      <c r="GW247" s="7">
        <v>0.40449438199999999</v>
      </c>
      <c r="GX247" s="7">
        <v>0.25842696630000001</v>
      </c>
      <c r="GY247" s="7">
        <v>0.74157303370000005</v>
      </c>
      <c r="GZ247" s="7">
        <v>0.47191011240000003</v>
      </c>
      <c r="HA247" s="7">
        <v>0.58426966290000004</v>
      </c>
      <c r="HB247" s="7">
        <v>0.53932584269999995</v>
      </c>
      <c r="HC247" s="7">
        <v>0.41573033710000001</v>
      </c>
      <c r="HD247" s="7">
        <v>0.7191011236</v>
      </c>
      <c r="HE247" s="7">
        <v>0</v>
      </c>
      <c r="HF247" s="7">
        <v>0.1011235955</v>
      </c>
      <c r="HG247" s="7">
        <v>0.1685393258</v>
      </c>
      <c r="HH247" s="7">
        <v>0.13483146069999999</v>
      </c>
      <c r="HI247" s="7">
        <v>8.9887640399999996E-2</v>
      </c>
      <c r="HJ247" s="7">
        <v>1.12359551E-2</v>
      </c>
      <c r="HK247" s="7">
        <v>0</v>
      </c>
      <c r="HL247" s="7">
        <v>3.3707865199999999E-2</v>
      </c>
      <c r="HM247" s="7">
        <v>1.12359551E-2</v>
      </c>
      <c r="HN247" s="7">
        <v>1.12359551E-2</v>
      </c>
      <c r="HO247" s="7">
        <v>1.12359551E-2</v>
      </c>
      <c r="HP247" s="7">
        <v>0</v>
      </c>
      <c r="HQ247" s="7">
        <v>1.12359551E-2</v>
      </c>
      <c r="HR247" s="7">
        <v>2.2471910099999999E-2</v>
      </c>
      <c r="HS247" s="7">
        <v>1.12359551E-2</v>
      </c>
      <c r="HT247" s="7">
        <v>2.2471910099999999E-2</v>
      </c>
      <c r="HU247" s="7">
        <v>1.12359551E-2</v>
      </c>
      <c r="HV247" s="7">
        <v>1.12359551E-2</v>
      </c>
      <c r="HW247" s="7">
        <v>0</v>
      </c>
      <c r="HX247" s="7">
        <v>0</v>
      </c>
      <c r="HY247" s="7">
        <v>0</v>
      </c>
      <c r="HZ247" s="7">
        <v>0</v>
      </c>
      <c r="IA247" s="7">
        <v>1.12359551E-2</v>
      </c>
      <c r="IB247" s="7">
        <v>2.2471910099999999E-2</v>
      </c>
      <c r="IC247" s="7">
        <v>4.4943820199999998E-2</v>
      </c>
      <c r="ID247" s="7">
        <v>0.1011235955</v>
      </c>
      <c r="IE247" s="7">
        <v>0.32584269659999998</v>
      </c>
      <c r="IF247" s="7">
        <v>0.26966292130000002</v>
      </c>
      <c r="IG247" s="7">
        <v>0.39325842700000002</v>
      </c>
      <c r="IH247" s="7">
        <v>0.44943820220000003</v>
      </c>
      <c r="II247" s="7">
        <v>0.62921348310000003</v>
      </c>
      <c r="IJ247" s="7">
        <v>0.67415730340000002</v>
      </c>
      <c r="IK247" s="7">
        <v>0.51685393260000001</v>
      </c>
      <c r="IL247" s="7">
        <v>0.40449438199999999</v>
      </c>
      <c r="IM247" s="7">
        <v>3.3707865199999999E-2</v>
      </c>
      <c r="IN247" s="7">
        <v>3.3707865199999999E-2</v>
      </c>
      <c r="IO247" s="7">
        <v>4.4943820199999998E-2</v>
      </c>
      <c r="IP247" s="7">
        <v>4.4943820199999998E-2</v>
      </c>
      <c r="IQ247" s="7">
        <v>3.6395348837000001</v>
      </c>
      <c r="IR247" s="7">
        <v>3.6744186047</v>
      </c>
      <c r="IS247" s="7">
        <v>3.4941176470999999</v>
      </c>
      <c r="IT247" s="7">
        <v>3.3176470588</v>
      </c>
      <c r="IU247" s="7" t="s">
        <v>1188</v>
      </c>
      <c r="IV247" s="7">
        <v>60</v>
      </c>
      <c r="IW247" s="7">
        <v>89</v>
      </c>
      <c r="IX247" s="7">
        <v>151</v>
      </c>
      <c r="IY247" s="7">
        <v>251</v>
      </c>
    </row>
    <row r="248" spans="1:259" x14ac:dyDescent="0.25">
      <c r="A248" s="7">
        <v>609834</v>
      </c>
      <c r="B248" s="7" t="s">
        <v>410</v>
      </c>
      <c r="C248" s="7" t="s">
        <v>46</v>
      </c>
      <c r="D248" s="7" t="s">
        <v>55</v>
      </c>
      <c r="E248" s="154">
        <v>0.46</v>
      </c>
      <c r="F248" s="7">
        <v>27</v>
      </c>
      <c r="G248" s="7" t="s">
        <v>57</v>
      </c>
      <c r="H248" s="7">
        <v>34</v>
      </c>
      <c r="I248" s="7" t="s">
        <v>57</v>
      </c>
      <c r="J248" s="7">
        <v>53</v>
      </c>
      <c r="K248" s="7" t="s">
        <v>48</v>
      </c>
      <c r="L248" s="7">
        <v>8.83</v>
      </c>
      <c r="M248" s="7" t="s">
        <v>46</v>
      </c>
      <c r="N248" s="7">
        <v>45.797807552000002</v>
      </c>
      <c r="O248" s="7">
        <v>200</v>
      </c>
      <c r="P248" s="7">
        <v>200</v>
      </c>
      <c r="Q248" s="7">
        <v>3</v>
      </c>
      <c r="R248" s="7">
        <v>1</v>
      </c>
      <c r="S248" s="7">
        <v>0</v>
      </c>
      <c r="T248" s="7">
        <v>187</v>
      </c>
      <c r="U248" s="7">
        <v>0</v>
      </c>
      <c r="V248" s="7">
        <v>0</v>
      </c>
      <c r="W248" s="7">
        <v>1</v>
      </c>
      <c r="X248" s="7">
        <v>0</v>
      </c>
      <c r="Y248" s="7">
        <v>2.5000000000000001E-2</v>
      </c>
      <c r="Z248" s="7">
        <v>0.01</v>
      </c>
      <c r="AA248" s="7">
        <v>2.5000000000000001E-2</v>
      </c>
      <c r="AB248" s="7">
        <v>0.01</v>
      </c>
      <c r="AC248" s="7">
        <v>2.5000000000000001E-2</v>
      </c>
      <c r="AD248" s="7">
        <v>8.5000000000000006E-2</v>
      </c>
      <c r="AE248" s="7">
        <v>0.125</v>
      </c>
      <c r="AF248" s="7">
        <v>5.5E-2</v>
      </c>
      <c r="AG248" s="7">
        <v>9.5000000000000001E-2</v>
      </c>
      <c r="AH248" s="7">
        <v>5.5E-2</v>
      </c>
      <c r="AI248" s="7">
        <v>0.14000000000000001</v>
      </c>
      <c r="AJ248" s="7">
        <v>0.21</v>
      </c>
      <c r="AK248" s="7">
        <v>0.45500000000000002</v>
      </c>
      <c r="AL248" s="7">
        <v>0.44</v>
      </c>
      <c r="AM248" s="7">
        <v>0.43</v>
      </c>
      <c r="AN248" s="7">
        <v>0.29499999999999998</v>
      </c>
      <c r="AO248" s="7">
        <v>0.4</v>
      </c>
      <c r="AP248" s="7">
        <v>0.35</v>
      </c>
      <c r="AQ248" s="7">
        <v>2.5000000000000001E-2</v>
      </c>
      <c r="AR248" s="7">
        <v>0.03</v>
      </c>
      <c r="AS248" s="7">
        <v>4.4999999999999998E-2</v>
      </c>
      <c r="AT248" s="7">
        <v>0.04</v>
      </c>
      <c r="AU248" s="7">
        <v>0.05</v>
      </c>
      <c r="AV248" s="7">
        <v>3.5000000000000003E-2</v>
      </c>
      <c r="AW248" s="7">
        <v>0.37</v>
      </c>
      <c r="AX248" s="7">
        <v>0.46500000000000002</v>
      </c>
      <c r="AY248" s="7">
        <v>0.40500000000000003</v>
      </c>
      <c r="AZ248" s="7">
        <v>0.6</v>
      </c>
      <c r="BA248" s="7">
        <v>0.38500000000000001</v>
      </c>
      <c r="BB248" s="7">
        <v>0.32</v>
      </c>
      <c r="BC248" s="7">
        <v>3.2</v>
      </c>
      <c r="BD248" s="7">
        <v>3.4020618557</v>
      </c>
      <c r="BE248" s="7">
        <v>3.2722513089</v>
      </c>
      <c r="BF248" s="7">
        <v>3.546875</v>
      </c>
      <c r="BG248" s="7">
        <v>3.2052631579000002</v>
      </c>
      <c r="BH248" s="7">
        <v>2.9378238342</v>
      </c>
      <c r="BI248" s="7">
        <v>0.02</v>
      </c>
      <c r="BJ248" s="7">
        <v>0.01</v>
      </c>
      <c r="BK248" s="7">
        <v>0.02</v>
      </c>
      <c r="BL248" s="7">
        <v>0.04</v>
      </c>
      <c r="BM248" s="7">
        <v>1.4999999999999999E-2</v>
      </c>
      <c r="BN248" s="7">
        <v>0.02</v>
      </c>
      <c r="BO248" s="7">
        <v>2.5000000000000001E-2</v>
      </c>
      <c r="BP248" s="7">
        <v>0.105</v>
      </c>
      <c r="BQ248" s="7">
        <v>0.06</v>
      </c>
      <c r="BR248" s="7">
        <v>0.01</v>
      </c>
      <c r="BS248" s="7">
        <v>1.4999999999999999E-2</v>
      </c>
      <c r="BT248" s="7">
        <v>2.5000000000000001E-2</v>
      </c>
      <c r="BU248" s="7">
        <v>4.4999999999999998E-2</v>
      </c>
      <c r="BV248" s="7">
        <v>3.5000000000000003E-2</v>
      </c>
      <c r="BW248" s="7">
        <v>0.04</v>
      </c>
      <c r="BX248" s="7">
        <v>8.5000000000000006E-2</v>
      </c>
      <c r="BY248" s="7">
        <v>0.13500000000000001</v>
      </c>
      <c r="BZ248" s="7">
        <v>0.08</v>
      </c>
      <c r="CA248" s="7">
        <v>3.7253886010000001</v>
      </c>
      <c r="CB248" s="7">
        <v>3.703125</v>
      </c>
      <c r="CC248" s="7">
        <v>3.5803108807999999</v>
      </c>
      <c r="CD248" s="7">
        <v>3.5388601035999998</v>
      </c>
      <c r="CE248" s="7">
        <v>3.6134020619</v>
      </c>
      <c r="CF248" s="7">
        <v>3.5759162303999998</v>
      </c>
      <c r="CG248" s="7">
        <v>3.4352331606000002</v>
      </c>
      <c r="CH248" s="7">
        <v>3.1917098446000001</v>
      </c>
      <c r="CI248" s="7">
        <v>3.3692307692000001</v>
      </c>
      <c r="CJ248" s="7">
        <v>0.185</v>
      </c>
      <c r="CK248" s="7">
        <v>0.22500000000000001</v>
      </c>
      <c r="CL248" s="7">
        <v>0.29499999999999998</v>
      </c>
      <c r="CM248" s="7">
        <v>0.23499999999999999</v>
      </c>
      <c r="CN248" s="7">
        <v>0.26</v>
      </c>
      <c r="CO248" s="7">
        <v>0.26500000000000001</v>
      </c>
      <c r="CP248" s="7">
        <v>0.3</v>
      </c>
      <c r="CQ248" s="7">
        <v>0.19500000000000001</v>
      </c>
      <c r="CR248" s="7">
        <v>0.27500000000000002</v>
      </c>
      <c r="CS248" s="7">
        <v>3.5000000000000003E-2</v>
      </c>
      <c r="CT248" s="7">
        <v>0.04</v>
      </c>
      <c r="CU248" s="7">
        <v>3.5000000000000003E-2</v>
      </c>
      <c r="CV248" s="7">
        <v>3.5000000000000003E-2</v>
      </c>
      <c r="CW248" s="7">
        <v>0.03</v>
      </c>
      <c r="CX248" s="7">
        <v>4.4999999999999998E-2</v>
      </c>
      <c r="CY248" s="7">
        <v>3.5000000000000003E-2</v>
      </c>
      <c r="CZ248" s="7">
        <v>3.5000000000000003E-2</v>
      </c>
      <c r="DA248" s="7">
        <v>2.5000000000000001E-2</v>
      </c>
      <c r="DB248" s="7">
        <v>0.75</v>
      </c>
      <c r="DC248" s="7">
        <v>0.71</v>
      </c>
      <c r="DD248" s="7">
        <v>0.625</v>
      </c>
      <c r="DE248" s="7">
        <v>0.64500000000000002</v>
      </c>
      <c r="DF248" s="7">
        <v>0.66</v>
      </c>
      <c r="DG248" s="7">
        <v>0.63</v>
      </c>
      <c r="DH248" s="7">
        <v>0.55500000000000005</v>
      </c>
      <c r="DI248" s="7">
        <v>0.53</v>
      </c>
      <c r="DJ248" s="7">
        <v>0.56000000000000005</v>
      </c>
      <c r="DK248" s="7">
        <v>0.1</v>
      </c>
      <c r="DL248" s="7">
        <v>1.4999999999999999E-2</v>
      </c>
      <c r="DM248" s="7">
        <v>0.02</v>
      </c>
      <c r="DN248" s="7">
        <v>1.4999999999999999E-2</v>
      </c>
      <c r="DO248" s="7">
        <v>0.02</v>
      </c>
      <c r="DP248" s="7">
        <v>0.01</v>
      </c>
      <c r="DQ248" s="7">
        <v>0.04</v>
      </c>
      <c r="DR248" s="7">
        <v>1.4999999999999999E-2</v>
      </c>
      <c r="DS248" s="7">
        <v>5.0000000000000001E-3</v>
      </c>
      <c r="DT248" s="7">
        <v>0.16</v>
      </c>
      <c r="DU248" s="7">
        <v>0.05</v>
      </c>
      <c r="DV248" s="7">
        <v>4.4999999999999998E-2</v>
      </c>
      <c r="DW248" s="7">
        <v>4.4999999999999998E-2</v>
      </c>
      <c r="DX248" s="7">
        <v>2.5000000000000001E-2</v>
      </c>
      <c r="DY248" s="7">
        <v>5.5E-2</v>
      </c>
      <c r="DZ248" s="7">
        <v>0.11</v>
      </c>
      <c r="EA248" s="7">
        <v>4.4999999999999998E-2</v>
      </c>
      <c r="EB248" s="7">
        <v>3.5000000000000003E-2</v>
      </c>
      <c r="EC248" s="7">
        <v>0.28000000000000003</v>
      </c>
      <c r="ED248" s="7">
        <v>0.37</v>
      </c>
      <c r="EE248" s="7">
        <v>0.33</v>
      </c>
      <c r="EF248" s="7">
        <v>0.30499999999999999</v>
      </c>
      <c r="EG248" s="7">
        <v>0.25</v>
      </c>
      <c r="EH248" s="7">
        <v>0.37</v>
      </c>
      <c r="EI248" s="7">
        <v>0.36499999999999999</v>
      </c>
      <c r="EJ248" s="7">
        <v>0.36499999999999999</v>
      </c>
      <c r="EK248" s="7">
        <v>0.39</v>
      </c>
      <c r="EL248" s="7">
        <v>0.28000000000000003</v>
      </c>
      <c r="EM248" s="7">
        <v>0.44</v>
      </c>
      <c r="EN248" s="7">
        <v>0.5</v>
      </c>
      <c r="EO248" s="7">
        <v>0.51500000000000001</v>
      </c>
      <c r="EP248" s="7">
        <v>0.59</v>
      </c>
      <c r="EQ248" s="7">
        <v>0.44500000000000001</v>
      </c>
      <c r="ER248" s="7">
        <v>0.35499999999999998</v>
      </c>
      <c r="ES248" s="7">
        <v>0.45500000000000002</v>
      </c>
      <c r="ET248" s="7">
        <v>0.45500000000000002</v>
      </c>
      <c r="EU248" s="7">
        <v>0.18</v>
      </c>
      <c r="EV248" s="7">
        <v>0.125</v>
      </c>
      <c r="EW248" s="7">
        <v>0.105</v>
      </c>
      <c r="EX248" s="7">
        <v>0.12</v>
      </c>
      <c r="EY248" s="7">
        <v>0.115</v>
      </c>
      <c r="EZ248" s="7">
        <v>0.12</v>
      </c>
      <c r="FA248" s="7">
        <v>0.13</v>
      </c>
      <c r="FB248" s="7">
        <v>0.12</v>
      </c>
      <c r="FC248" s="7">
        <v>0.115</v>
      </c>
      <c r="FD248" s="7">
        <v>2.9024390244</v>
      </c>
      <c r="FE248" s="7">
        <v>3.4114285714000001</v>
      </c>
      <c r="FF248" s="7">
        <v>3.4636871507999998</v>
      </c>
      <c r="FG248" s="7">
        <v>3.5</v>
      </c>
      <c r="FH248" s="7">
        <v>3.5932203390000002</v>
      </c>
      <c r="FI248" s="7">
        <v>3.4204545455000002</v>
      </c>
      <c r="FJ248" s="7">
        <v>3.1896551724000002</v>
      </c>
      <c r="FK248" s="7">
        <v>3.4318181818000002</v>
      </c>
      <c r="FL248" s="7">
        <v>3.4632768361999999</v>
      </c>
      <c r="FM248" s="7">
        <v>0.01</v>
      </c>
      <c r="FN248" s="7">
        <v>5.0000000000000001E-3</v>
      </c>
      <c r="FO248" s="7">
        <v>0.01</v>
      </c>
      <c r="FP248" s="7">
        <v>5.0000000000000001E-3</v>
      </c>
      <c r="FQ248" s="7">
        <v>0.04</v>
      </c>
      <c r="FR248" s="7">
        <v>5.0000000000000001E-3</v>
      </c>
      <c r="FS248" s="7">
        <v>0.03</v>
      </c>
      <c r="FT248" s="7">
        <v>0.13500000000000001</v>
      </c>
      <c r="FU248" s="7">
        <v>0.16</v>
      </c>
      <c r="FV248" s="7">
        <v>0.43</v>
      </c>
      <c r="FW248" s="7">
        <v>0.17</v>
      </c>
      <c r="FX248" s="7">
        <v>0.26500000000000001</v>
      </c>
      <c r="FY248" s="7">
        <v>0.33</v>
      </c>
      <c r="FZ248" s="7">
        <v>0.15</v>
      </c>
      <c r="GA248" s="7">
        <v>0.14000000000000001</v>
      </c>
      <c r="GB248" s="7">
        <v>8.5000000000000006E-2</v>
      </c>
      <c r="GC248" s="7">
        <v>0.185</v>
      </c>
      <c r="GD248" s="7">
        <v>0.12</v>
      </c>
      <c r="GE248" s="7">
        <v>0.08</v>
      </c>
      <c r="GF248" s="7">
        <v>0.20499999999999999</v>
      </c>
      <c r="GG248" s="7">
        <v>0.105</v>
      </c>
      <c r="GH248" s="7">
        <v>0.06</v>
      </c>
      <c r="GI248" s="7">
        <v>0.14000000000000001</v>
      </c>
      <c r="GJ248" s="7">
        <v>0.37</v>
      </c>
      <c r="GK248" s="7">
        <v>0.44500000000000001</v>
      </c>
      <c r="GL248" s="7">
        <v>0.32</v>
      </c>
      <c r="GM248" s="7">
        <v>5.0000000000000001E-3</v>
      </c>
      <c r="GN248" s="7">
        <v>1.4999999999999999E-2</v>
      </c>
      <c r="GO248" s="7">
        <v>0.03</v>
      </c>
      <c r="GP248" s="7">
        <v>0.03</v>
      </c>
      <c r="GQ248" s="7">
        <v>8.5000000000000006E-2</v>
      </c>
      <c r="GR248" s="7">
        <v>5.0000000000000001E-3</v>
      </c>
      <c r="GS248" s="7">
        <v>0.32</v>
      </c>
      <c r="GT248" s="7">
        <v>0.29499999999999998</v>
      </c>
      <c r="GU248" s="7">
        <v>0.3</v>
      </c>
      <c r="GV248" s="7">
        <v>0.32500000000000001</v>
      </c>
      <c r="GW248" s="7">
        <v>0.33</v>
      </c>
      <c r="GX248" s="7">
        <v>0.34</v>
      </c>
      <c r="GY248" s="7">
        <v>0.51500000000000001</v>
      </c>
      <c r="GZ248" s="7">
        <v>0.46500000000000002</v>
      </c>
      <c r="HA248" s="7">
        <v>0.42499999999999999</v>
      </c>
      <c r="HB248" s="7">
        <v>0.45500000000000002</v>
      </c>
      <c r="HC248" s="7">
        <v>0.32</v>
      </c>
      <c r="HD248" s="7">
        <v>0.46500000000000002</v>
      </c>
      <c r="HE248" s="7">
        <v>0.03</v>
      </c>
      <c r="HF248" s="7">
        <v>0.06</v>
      </c>
      <c r="HG248" s="7">
        <v>7.0000000000000007E-2</v>
      </c>
      <c r="HH248" s="7">
        <v>2.5000000000000001E-2</v>
      </c>
      <c r="HI248" s="7">
        <v>0.08</v>
      </c>
      <c r="HJ248" s="7">
        <v>0.02</v>
      </c>
      <c r="HK248" s="7">
        <v>5.0000000000000001E-3</v>
      </c>
      <c r="HL248" s="7">
        <v>5.0000000000000001E-3</v>
      </c>
      <c r="HM248" s="7">
        <v>0.01</v>
      </c>
      <c r="HN248" s="7">
        <v>0.01</v>
      </c>
      <c r="HO248" s="7">
        <v>5.0000000000000001E-3</v>
      </c>
      <c r="HP248" s="7">
        <v>5.0000000000000001E-3</v>
      </c>
      <c r="HQ248" s="7">
        <v>0.125</v>
      </c>
      <c r="HR248" s="7">
        <v>0.16</v>
      </c>
      <c r="HS248" s="7">
        <v>0.16500000000000001</v>
      </c>
      <c r="HT248" s="7">
        <v>0.155</v>
      </c>
      <c r="HU248" s="7">
        <v>0.18</v>
      </c>
      <c r="HV248" s="7">
        <v>0.16500000000000001</v>
      </c>
      <c r="HW248" s="7">
        <v>1.4999999999999999E-2</v>
      </c>
      <c r="HX248" s="7">
        <v>5.0000000000000001E-3</v>
      </c>
      <c r="HY248" s="7">
        <v>0.03</v>
      </c>
      <c r="HZ248" s="7">
        <v>0.01</v>
      </c>
      <c r="IA248" s="7">
        <v>8.5000000000000006E-2</v>
      </c>
      <c r="IB248" s="7">
        <v>4.4999999999999998E-2</v>
      </c>
      <c r="IC248" s="7">
        <v>0.12</v>
      </c>
      <c r="ID248" s="7">
        <v>0.16</v>
      </c>
      <c r="IE248" s="7">
        <v>0.5</v>
      </c>
      <c r="IF248" s="7">
        <v>0.34499999999999997</v>
      </c>
      <c r="IG248" s="7">
        <v>0.37</v>
      </c>
      <c r="IH248" s="7">
        <v>0.40500000000000003</v>
      </c>
      <c r="II248" s="7">
        <v>0.26</v>
      </c>
      <c r="IJ248" s="7">
        <v>0.47</v>
      </c>
      <c r="IK248" s="7">
        <v>0.34</v>
      </c>
      <c r="IL248" s="7">
        <v>0.28499999999999998</v>
      </c>
      <c r="IM248" s="7">
        <v>0.14000000000000001</v>
      </c>
      <c r="IN248" s="7">
        <v>0.13500000000000001</v>
      </c>
      <c r="IO248" s="7">
        <v>0.14000000000000001</v>
      </c>
      <c r="IP248" s="7">
        <v>0.14000000000000001</v>
      </c>
      <c r="IQ248" s="7">
        <v>3.1686046511999999</v>
      </c>
      <c r="IR248" s="7">
        <v>3.4797687861000002</v>
      </c>
      <c r="IS248" s="7">
        <v>3.1860465115999999</v>
      </c>
      <c r="IT248" s="7">
        <v>3.1220930233000002</v>
      </c>
      <c r="IU248" s="7" t="s">
        <v>1189</v>
      </c>
      <c r="IV248" s="7">
        <v>46</v>
      </c>
      <c r="IW248" s="7">
        <v>200</v>
      </c>
      <c r="IX248" s="7">
        <v>376</v>
      </c>
      <c r="IY248" s="7">
        <v>821</v>
      </c>
    </row>
    <row r="249" spans="1:259" x14ac:dyDescent="0.25">
      <c r="A249" s="7">
        <v>609835</v>
      </c>
      <c r="B249" s="7" t="s">
        <v>145</v>
      </c>
      <c r="C249" s="7" t="s">
        <v>46</v>
      </c>
      <c r="D249" s="7" t="s">
        <v>102</v>
      </c>
      <c r="E249" s="154">
        <v>0.48</v>
      </c>
      <c r="F249" s="7">
        <v>43</v>
      </c>
      <c r="G249" s="7" t="s">
        <v>48</v>
      </c>
      <c r="H249" s="7">
        <v>65</v>
      </c>
      <c r="I249" s="7" t="s">
        <v>47</v>
      </c>
      <c r="J249" s="7">
        <v>46</v>
      </c>
      <c r="K249" s="7" t="s">
        <v>48</v>
      </c>
      <c r="L249" s="7">
        <v>8.48</v>
      </c>
      <c r="M249" s="7" t="s">
        <v>46</v>
      </c>
      <c r="N249" s="7">
        <v>48.051948052</v>
      </c>
      <c r="O249" s="7">
        <v>196</v>
      </c>
      <c r="P249" s="7">
        <v>196</v>
      </c>
      <c r="Q249" s="7">
        <v>2</v>
      </c>
      <c r="R249" s="7">
        <v>24</v>
      </c>
      <c r="S249" s="7">
        <v>0</v>
      </c>
      <c r="T249" s="7">
        <v>162</v>
      </c>
      <c r="U249" s="7">
        <v>0</v>
      </c>
      <c r="V249" s="7">
        <v>0</v>
      </c>
      <c r="W249" s="7">
        <v>1</v>
      </c>
      <c r="X249" s="7">
        <v>2</v>
      </c>
      <c r="Y249" s="7">
        <v>2.5510204099999999E-2</v>
      </c>
      <c r="Z249" s="7">
        <v>1.53061224E-2</v>
      </c>
      <c r="AA249" s="7">
        <v>3.0612244899999998E-2</v>
      </c>
      <c r="AB249" s="7">
        <v>1.53061224E-2</v>
      </c>
      <c r="AC249" s="7">
        <v>4.5918367299999999E-2</v>
      </c>
      <c r="AD249" s="7">
        <v>5.6122448999999998E-2</v>
      </c>
      <c r="AE249" s="7">
        <v>0.1071428571</v>
      </c>
      <c r="AF249" s="7">
        <v>8.1632653099999994E-2</v>
      </c>
      <c r="AG249" s="7">
        <v>0.1020408163</v>
      </c>
      <c r="AH249" s="7">
        <v>5.6122448999999998E-2</v>
      </c>
      <c r="AI249" s="7">
        <v>6.6326530600000003E-2</v>
      </c>
      <c r="AJ249" s="7">
        <v>0.112244898</v>
      </c>
      <c r="AK249" s="7">
        <v>0.32142857139999997</v>
      </c>
      <c r="AL249" s="7">
        <v>0.29591836729999998</v>
      </c>
      <c r="AM249" s="7">
        <v>0.34693877550000002</v>
      </c>
      <c r="AN249" s="7">
        <v>0.23469387759999999</v>
      </c>
      <c r="AO249" s="7">
        <v>0.32142857139999997</v>
      </c>
      <c r="AP249" s="7">
        <v>0.34693877550000002</v>
      </c>
      <c r="AQ249" s="7">
        <v>1.53061224E-2</v>
      </c>
      <c r="AR249" s="7">
        <v>5.1020407999999998E-3</v>
      </c>
      <c r="AS249" s="7">
        <v>1.53061224E-2</v>
      </c>
      <c r="AT249" s="7">
        <v>1.02040816E-2</v>
      </c>
      <c r="AU249" s="7">
        <v>1.02040816E-2</v>
      </c>
      <c r="AV249" s="7">
        <v>3.5714285700000001E-2</v>
      </c>
      <c r="AW249" s="7">
        <v>0.53061224490000003</v>
      </c>
      <c r="AX249" s="7">
        <v>0.60204081629999995</v>
      </c>
      <c r="AY249" s="7">
        <v>0.50510204079999999</v>
      </c>
      <c r="AZ249" s="7">
        <v>0.68367346939999996</v>
      </c>
      <c r="BA249" s="7">
        <v>0.55612244899999996</v>
      </c>
      <c r="BB249" s="7">
        <v>0.44897959180000002</v>
      </c>
      <c r="BC249" s="7">
        <v>3.3782383419999999</v>
      </c>
      <c r="BD249" s="7">
        <v>3.4923076922999998</v>
      </c>
      <c r="BE249" s="7">
        <v>3.3471502591000002</v>
      </c>
      <c r="BF249" s="7">
        <v>3.6030927835000002</v>
      </c>
      <c r="BG249" s="7">
        <v>3.4020618557</v>
      </c>
      <c r="BH249" s="7">
        <v>3.2328042328</v>
      </c>
      <c r="BI249" s="7">
        <v>0</v>
      </c>
      <c r="BJ249" s="7">
        <v>0</v>
      </c>
      <c r="BK249" s="7">
        <v>5.1020407999999998E-3</v>
      </c>
      <c r="BL249" s="7">
        <v>5.1020407999999998E-3</v>
      </c>
      <c r="BM249" s="7">
        <v>5.1020407999999998E-3</v>
      </c>
      <c r="BN249" s="7">
        <v>5.1020407999999998E-3</v>
      </c>
      <c r="BO249" s="7">
        <v>2.0408163300000001E-2</v>
      </c>
      <c r="BP249" s="7">
        <v>4.5918367299999999E-2</v>
      </c>
      <c r="BQ249" s="7">
        <v>2.5510204099999999E-2</v>
      </c>
      <c r="BR249" s="7">
        <v>2.0408163300000001E-2</v>
      </c>
      <c r="BS249" s="7">
        <v>2.5510204099999999E-2</v>
      </c>
      <c r="BT249" s="7">
        <v>3.0612244899999998E-2</v>
      </c>
      <c r="BU249" s="7">
        <v>3.5714285700000001E-2</v>
      </c>
      <c r="BV249" s="7">
        <v>3.0612244899999998E-2</v>
      </c>
      <c r="BW249" s="7">
        <v>4.08163265E-2</v>
      </c>
      <c r="BX249" s="7">
        <v>5.6122448999999998E-2</v>
      </c>
      <c r="BY249" s="7">
        <v>9.1836734700000006E-2</v>
      </c>
      <c r="BZ249" s="7">
        <v>5.6122448999999998E-2</v>
      </c>
      <c r="CA249" s="7">
        <v>3.8163265306</v>
      </c>
      <c r="CB249" s="7">
        <v>3.8195876288999999</v>
      </c>
      <c r="CC249" s="7">
        <v>3.7846153845999999</v>
      </c>
      <c r="CD249" s="7">
        <v>3.7384615385000002</v>
      </c>
      <c r="CE249" s="7">
        <v>3.7989690721999998</v>
      </c>
      <c r="CF249" s="7">
        <v>3.6891191710000002</v>
      </c>
      <c r="CG249" s="7">
        <v>3.6615384615000002</v>
      </c>
      <c r="CH249" s="7">
        <v>3.5309278351</v>
      </c>
      <c r="CI249" s="7">
        <v>3.6340206186000001</v>
      </c>
      <c r="CJ249" s="7">
        <v>0.14285714290000001</v>
      </c>
      <c r="CK249" s="7">
        <v>0.12755102039999999</v>
      </c>
      <c r="CL249" s="7">
        <v>0.13775510199999999</v>
      </c>
      <c r="CM249" s="7">
        <v>0.17346938780000001</v>
      </c>
      <c r="CN249" s="7">
        <v>0.12244897959999999</v>
      </c>
      <c r="CO249" s="7">
        <v>0.2091836735</v>
      </c>
      <c r="CP249" s="7">
        <v>0.16326530610000001</v>
      </c>
      <c r="CQ249" s="7">
        <v>0.14285714290000001</v>
      </c>
      <c r="CR249" s="7">
        <v>0.17346938780000001</v>
      </c>
      <c r="CS249" s="7">
        <v>0</v>
      </c>
      <c r="CT249" s="7">
        <v>1.02040816E-2</v>
      </c>
      <c r="CU249" s="7">
        <v>5.1020407999999998E-3</v>
      </c>
      <c r="CV249" s="7">
        <v>5.1020407999999998E-3</v>
      </c>
      <c r="CW249" s="7">
        <v>1.02040816E-2</v>
      </c>
      <c r="CX249" s="7">
        <v>1.53061224E-2</v>
      </c>
      <c r="CY249" s="7">
        <v>5.1020407999999998E-3</v>
      </c>
      <c r="CZ249" s="7">
        <v>1.02040816E-2</v>
      </c>
      <c r="DA249" s="7">
        <v>1.02040816E-2</v>
      </c>
      <c r="DB249" s="7">
        <v>0.83673469389999999</v>
      </c>
      <c r="DC249" s="7">
        <v>0.83673469389999999</v>
      </c>
      <c r="DD249" s="7">
        <v>0.82142857140000003</v>
      </c>
      <c r="DE249" s="7">
        <v>0.78061224490000003</v>
      </c>
      <c r="DF249" s="7">
        <v>0.83163265310000001</v>
      </c>
      <c r="DG249" s="7">
        <v>0.72959183670000005</v>
      </c>
      <c r="DH249" s="7">
        <v>0.75510204079999999</v>
      </c>
      <c r="DI249" s="7">
        <v>0.7091836735</v>
      </c>
      <c r="DJ249" s="7">
        <v>0.73469387760000004</v>
      </c>
      <c r="DK249" s="7">
        <v>0.12755102039999999</v>
      </c>
      <c r="DL249" s="7">
        <v>3.0612244899999998E-2</v>
      </c>
      <c r="DM249" s="7">
        <v>5.1020407999999998E-3</v>
      </c>
      <c r="DN249" s="7">
        <v>1.53061224E-2</v>
      </c>
      <c r="DO249" s="7">
        <v>5.1020407999999998E-3</v>
      </c>
      <c r="DP249" s="7">
        <v>2.0408163300000001E-2</v>
      </c>
      <c r="DQ249" s="7">
        <v>5.1020408199999999E-2</v>
      </c>
      <c r="DR249" s="7">
        <v>1.53061224E-2</v>
      </c>
      <c r="DS249" s="7">
        <v>3.5714285700000001E-2</v>
      </c>
      <c r="DT249" s="7">
        <v>0.1785714286</v>
      </c>
      <c r="DU249" s="7">
        <v>9.1836734700000006E-2</v>
      </c>
      <c r="DV249" s="7">
        <v>7.6530612200000001E-2</v>
      </c>
      <c r="DW249" s="7">
        <v>6.6326530600000003E-2</v>
      </c>
      <c r="DX249" s="7">
        <v>6.1224489799999997E-2</v>
      </c>
      <c r="DY249" s="7">
        <v>5.6122448999999998E-2</v>
      </c>
      <c r="DZ249" s="7">
        <v>7.1428571400000002E-2</v>
      </c>
      <c r="EA249" s="7">
        <v>6.1224489799999997E-2</v>
      </c>
      <c r="EB249" s="7">
        <v>7.6530612200000001E-2</v>
      </c>
      <c r="EC249" s="7">
        <v>0.25</v>
      </c>
      <c r="ED249" s="7">
        <v>0.2397959184</v>
      </c>
      <c r="EE249" s="7">
        <v>0.21428571430000001</v>
      </c>
      <c r="EF249" s="7">
        <v>0.2397959184</v>
      </c>
      <c r="EG249" s="7">
        <v>0.19897959179999999</v>
      </c>
      <c r="EH249" s="7">
        <v>0.27551020409999999</v>
      </c>
      <c r="EI249" s="7">
        <v>0.2908163265</v>
      </c>
      <c r="EJ249" s="7">
        <v>0.26530612240000001</v>
      </c>
      <c r="EK249" s="7">
        <v>0.27551020409999999</v>
      </c>
      <c r="EL249" s="7">
        <v>0.36734693880000002</v>
      </c>
      <c r="EM249" s="7">
        <v>0.58673469389999999</v>
      </c>
      <c r="EN249" s="7">
        <v>0.65306122450000004</v>
      </c>
      <c r="EO249" s="7">
        <v>0.62755102039999999</v>
      </c>
      <c r="EP249" s="7">
        <v>0.68367346939999996</v>
      </c>
      <c r="EQ249" s="7">
        <v>0.59693877549999996</v>
      </c>
      <c r="ER249" s="7">
        <v>0.52551020410000004</v>
      </c>
      <c r="ES249" s="7">
        <v>0.58673469389999999</v>
      </c>
      <c r="ET249" s="7">
        <v>0.55612244899999996</v>
      </c>
      <c r="EU249" s="7">
        <v>7.6530612200000001E-2</v>
      </c>
      <c r="EV249" s="7">
        <v>5.1020408199999999E-2</v>
      </c>
      <c r="EW249" s="7">
        <v>5.1020408199999999E-2</v>
      </c>
      <c r="EX249" s="7">
        <v>5.1020408199999999E-2</v>
      </c>
      <c r="EY249" s="7">
        <v>5.1020408199999999E-2</v>
      </c>
      <c r="EZ249" s="7">
        <v>5.1020408199999999E-2</v>
      </c>
      <c r="FA249" s="7">
        <v>6.1224489799999997E-2</v>
      </c>
      <c r="FB249" s="7">
        <v>7.1428571400000002E-2</v>
      </c>
      <c r="FC249" s="7">
        <v>5.6122448999999998E-2</v>
      </c>
      <c r="FD249" s="7">
        <v>2.9281767956000002</v>
      </c>
      <c r="FE249" s="7">
        <v>3.4569892473000001</v>
      </c>
      <c r="FF249" s="7">
        <v>3.5967741934999999</v>
      </c>
      <c r="FG249" s="7">
        <v>3.5591397849000002</v>
      </c>
      <c r="FH249" s="7">
        <v>3.6451612902999999</v>
      </c>
      <c r="FI249" s="7">
        <v>3.5268817204</v>
      </c>
      <c r="FJ249" s="7">
        <v>3.375</v>
      </c>
      <c r="FK249" s="7">
        <v>3.5329670329999998</v>
      </c>
      <c r="FL249" s="7">
        <v>3.4324324324000002</v>
      </c>
      <c r="FM249" s="7">
        <v>1.02040816E-2</v>
      </c>
      <c r="FN249" s="7">
        <v>2.0408163300000001E-2</v>
      </c>
      <c r="FO249" s="7">
        <v>1.53061224E-2</v>
      </c>
      <c r="FP249" s="7">
        <v>1.53061224E-2</v>
      </c>
      <c r="FQ249" s="7">
        <v>4.08163265E-2</v>
      </c>
      <c r="FR249" s="7">
        <v>3.5714285700000001E-2</v>
      </c>
      <c r="FS249" s="7">
        <v>7.6530612200000001E-2</v>
      </c>
      <c r="FT249" s="7">
        <v>0.14285714290000001</v>
      </c>
      <c r="FU249" s="7">
        <v>9.6938775500000005E-2</v>
      </c>
      <c r="FV249" s="7">
        <v>0.47448979590000001</v>
      </c>
      <c r="FW249" s="7">
        <v>7.1428571400000002E-2</v>
      </c>
      <c r="FX249" s="7">
        <v>0.32653061220000001</v>
      </c>
      <c r="FY249" s="7">
        <v>0.4387755102</v>
      </c>
      <c r="FZ249" s="7">
        <v>0.23469387759999999</v>
      </c>
      <c r="GA249" s="7">
        <v>0.1887755102</v>
      </c>
      <c r="GB249" s="7">
        <v>0.1020408163</v>
      </c>
      <c r="GC249" s="7">
        <v>0.17346938780000001</v>
      </c>
      <c r="GD249" s="7">
        <v>0.1020408163</v>
      </c>
      <c r="GE249" s="7">
        <v>8.6734693900000007E-2</v>
      </c>
      <c r="GF249" s="7">
        <v>0.1887755102</v>
      </c>
      <c r="GG249" s="7">
        <v>0.20408163269999999</v>
      </c>
      <c r="GH249" s="7">
        <v>0.13775510199999999</v>
      </c>
      <c r="GI249" s="7">
        <v>0.2193877551</v>
      </c>
      <c r="GJ249" s="7">
        <v>0.1785714286</v>
      </c>
      <c r="GK249" s="7">
        <v>0.23469387759999999</v>
      </c>
      <c r="GL249" s="7">
        <v>0.18367346940000001</v>
      </c>
      <c r="GM249" s="7">
        <v>5.1020407999999998E-3</v>
      </c>
      <c r="GN249" s="7">
        <v>2.5510204099999999E-2</v>
      </c>
      <c r="GO249" s="7">
        <v>1.02040816E-2</v>
      </c>
      <c r="GP249" s="7">
        <v>3.5714285700000001E-2</v>
      </c>
      <c r="GQ249" s="7">
        <v>0.1479591837</v>
      </c>
      <c r="GR249" s="7">
        <v>8.1632653099999994E-2</v>
      </c>
      <c r="GS249" s="7">
        <v>0.32653061220000001</v>
      </c>
      <c r="GT249" s="7">
        <v>0.30612244900000002</v>
      </c>
      <c r="GU249" s="7">
        <v>0.32142857139999997</v>
      </c>
      <c r="GV249" s="7">
        <v>0.31632653059999999</v>
      </c>
      <c r="GW249" s="7">
        <v>0.30612244900000002</v>
      </c>
      <c r="GX249" s="7">
        <v>0.36734693880000002</v>
      </c>
      <c r="GY249" s="7">
        <v>0.55612244899999996</v>
      </c>
      <c r="GZ249" s="7">
        <v>0.5</v>
      </c>
      <c r="HA249" s="7">
        <v>0.48979591839999997</v>
      </c>
      <c r="HB249" s="7">
        <v>0.48979591839999997</v>
      </c>
      <c r="HC249" s="7">
        <v>0.37755102039999999</v>
      </c>
      <c r="HD249" s="7">
        <v>0.40816326530000002</v>
      </c>
      <c r="HE249" s="7">
        <v>4.5918367299999999E-2</v>
      </c>
      <c r="HF249" s="7">
        <v>8.1632653099999994E-2</v>
      </c>
      <c r="HG249" s="7">
        <v>7.1428571400000002E-2</v>
      </c>
      <c r="HH249" s="7">
        <v>6.6326530600000003E-2</v>
      </c>
      <c r="HI249" s="7">
        <v>9.6938775500000005E-2</v>
      </c>
      <c r="HJ249" s="7">
        <v>6.1224489799999997E-2</v>
      </c>
      <c r="HK249" s="7">
        <v>1.02040816E-2</v>
      </c>
      <c r="HL249" s="7">
        <v>1.53061224E-2</v>
      </c>
      <c r="HM249" s="7">
        <v>2.5510204099999999E-2</v>
      </c>
      <c r="HN249" s="7">
        <v>1.53061224E-2</v>
      </c>
      <c r="HO249" s="7">
        <v>1.53061224E-2</v>
      </c>
      <c r="HP249" s="7">
        <v>1.53061224E-2</v>
      </c>
      <c r="HQ249" s="7">
        <v>5.6122448999999998E-2</v>
      </c>
      <c r="HR249" s="7">
        <v>7.1428571400000002E-2</v>
      </c>
      <c r="HS249" s="7">
        <v>8.1632653099999994E-2</v>
      </c>
      <c r="HT249" s="7">
        <v>7.6530612200000001E-2</v>
      </c>
      <c r="HU249" s="7">
        <v>5.6122448999999998E-2</v>
      </c>
      <c r="HV249" s="7">
        <v>6.6326530600000003E-2</v>
      </c>
      <c r="HW249" s="7">
        <v>4.5918367299999999E-2</v>
      </c>
      <c r="HX249" s="7">
        <v>1.53061224E-2</v>
      </c>
      <c r="HY249" s="7">
        <v>3.0612244899999998E-2</v>
      </c>
      <c r="HZ249" s="7">
        <v>2.0408163300000001E-2</v>
      </c>
      <c r="IA249" s="7">
        <v>0.11734693879999999</v>
      </c>
      <c r="IB249" s="7">
        <v>8.6734693900000007E-2</v>
      </c>
      <c r="IC249" s="7">
        <v>0.15816326529999999</v>
      </c>
      <c r="ID249" s="7">
        <v>0.14285714290000001</v>
      </c>
      <c r="IE249" s="7">
        <v>0.3979591837</v>
      </c>
      <c r="IF249" s="7">
        <v>0.29591836729999998</v>
      </c>
      <c r="IG249" s="7">
        <v>0.30102040819999998</v>
      </c>
      <c r="IH249" s="7">
        <v>0.32142857139999997</v>
      </c>
      <c r="II249" s="7">
        <v>0.36734693880000002</v>
      </c>
      <c r="IJ249" s="7">
        <v>0.55102040819999998</v>
      </c>
      <c r="IK249" s="7">
        <v>0.46428571429999999</v>
      </c>
      <c r="IL249" s="7">
        <v>0.45408163270000002</v>
      </c>
      <c r="IM249" s="7">
        <v>7.1428571400000002E-2</v>
      </c>
      <c r="IN249" s="7">
        <v>5.1020408199999999E-2</v>
      </c>
      <c r="IO249" s="7">
        <v>4.5918367299999999E-2</v>
      </c>
      <c r="IP249" s="7">
        <v>6.1224489799999997E-2</v>
      </c>
      <c r="IQ249" s="7">
        <v>3.1703296703000001</v>
      </c>
      <c r="IR249" s="7">
        <v>3.4569892473000001</v>
      </c>
      <c r="IS249" s="7">
        <v>3.2566844920000002</v>
      </c>
      <c r="IT249" s="7">
        <v>3.2880434783000001</v>
      </c>
      <c r="IU249" s="7" t="s">
        <v>1190</v>
      </c>
      <c r="IV249" s="7">
        <v>48</v>
      </c>
      <c r="IW249" s="7">
        <v>196</v>
      </c>
      <c r="IX249" s="7">
        <v>370</v>
      </c>
      <c r="IY249" s="7">
        <v>770</v>
      </c>
    </row>
    <row r="250" spans="1:259" x14ac:dyDescent="0.25">
      <c r="A250" s="7">
        <v>609836</v>
      </c>
      <c r="B250" s="7" t="s">
        <v>147</v>
      </c>
      <c r="D250" s="7" t="s">
        <v>61</v>
      </c>
      <c r="E250" s="7" t="s">
        <v>53</v>
      </c>
      <c r="M250" s="7" t="s">
        <v>46</v>
      </c>
      <c r="N250" s="7">
        <v>25.684931507000002</v>
      </c>
      <c r="O250" s="7">
        <v>141</v>
      </c>
      <c r="P250" s="7">
        <v>141</v>
      </c>
      <c r="Q250" s="7">
        <v>75</v>
      </c>
      <c r="R250" s="7">
        <v>2</v>
      </c>
      <c r="S250" s="7">
        <v>2</v>
      </c>
      <c r="T250" s="7">
        <v>44</v>
      </c>
      <c r="U250" s="7">
        <v>2</v>
      </c>
      <c r="V250" s="7">
        <v>0</v>
      </c>
      <c r="W250" s="7">
        <v>8</v>
      </c>
      <c r="X250" s="7">
        <v>6</v>
      </c>
      <c r="Y250" s="7">
        <v>7.0921985800000004E-2</v>
      </c>
      <c r="Z250" s="7">
        <v>6.3829787200000002E-2</v>
      </c>
      <c r="AA250" s="7">
        <v>6.3829787200000002E-2</v>
      </c>
      <c r="AB250" s="7">
        <v>4.2553191499999997E-2</v>
      </c>
      <c r="AC250" s="7">
        <v>7.8014184400000006E-2</v>
      </c>
      <c r="AD250" s="7">
        <v>0.15602836880000001</v>
      </c>
      <c r="AE250" s="7">
        <v>0.219858156</v>
      </c>
      <c r="AF250" s="7">
        <v>0.22695035459999999</v>
      </c>
      <c r="AG250" s="7">
        <v>0.1914893617</v>
      </c>
      <c r="AH250" s="7">
        <v>0.1489361702</v>
      </c>
      <c r="AI250" s="7">
        <v>0.19858156029999999</v>
      </c>
      <c r="AJ250" s="7">
        <v>0.29787234039999999</v>
      </c>
      <c r="AK250" s="7">
        <v>0.43262411350000002</v>
      </c>
      <c r="AL250" s="7">
        <v>0.39716312059999997</v>
      </c>
      <c r="AM250" s="7">
        <v>0.43262411350000002</v>
      </c>
      <c r="AN250" s="7">
        <v>0.22695035459999999</v>
      </c>
      <c r="AO250" s="7">
        <v>0.37588652480000001</v>
      </c>
      <c r="AP250" s="7">
        <v>0.2624113475</v>
      </c>
      <c r="AQ250" s="7">
        <v>1.4184397200000001E-2</v>
      </c>
      <c r="AR250" s="7">
        <v>7.0921986000000003E-3</v>
      </c>
      <c r="AS250" s="7">
        <v>2.1276595700000001E-2</v>
      </c>
      <c r="AT250" s="7">
        <v>1.4184397200000001E-2</v>
      </c>
      <c r="AU250" s="7">
        <v>7.0921986000000003E-3</v>
      </c>
      <c r="AV250" s="7">
        <v>7.0921986000000003E-3</v>
      </c>
      <c r="AW250" s="7">
        <v>0.2624113475</v>
      </c>
      <c r="AX250" s="7">
        <v>0.30496453899999998</v>
      </c>
      <c r="AY250" s="7">
        <v>0.2907801418</v>
      </c>
      <c r="AZ250" s="7">
        <v>0.56737588650000004</v>
      </c>
      <c r="BA250" s="7">
        <v>0.34042553190000002</v>
      </c>
      <c r="BB250" s="7">
        <v>0.27659574469999998</v>
      </c>
      <c r="BC250" s="7">
        <v>2.8992805755000002</v>
      </c>
      <c r="BD250" s="7">
        <v>2.95</v>
      </c>
      <c r="BE250" s="7">
        <v>2.9710144928000002</v>
      </c>
      <c r="BF250" s="7">
        <v>3.3381294964000001</v>
      </c>
      <c r="BG250" s="7">
        <v>2.9857142856999999</v>
      </c>
      <c r="BH250" s="7">
        <v>2.6642857143000001</v>
      </c>
      <c r="BI250" s="7">
        <v>4.9645390099999999E-2</v>
      </c>
      <c r="BJ250" s="7">
        <v>2.83687943E-2</v>
      </c>
      <c r="BK250" s="7">
        <v>5.6737588700000001E-2</v>
      </c>
      <c r="BL250" s="7">
        <v>8.5106382999999994E-2</v>
      </c>
      <c r="BM250" s="7">
        <v>4.9645390099999999E-2</v>
      </c>
      <c r="BN250" s="7">
        <v>6.3829787200000002E-2</v>
      </c>
      <c r="BO250" s="7">
        <v>0.1773049645</v>
      </c>
      <c r="BP250" s="7">
        <v>0.2340425532</v>
      </c>
      <c r="BQ250" s="7">
        <v>0.18439716310000001</v>
      </c>
      <c r="BR250" s="7">
        <v>7.8014184400000006E-2</v>
      </c>
      <c r="BS250" s="7">
        <v>0.12765957450000001</v>
      </c>
      <c r="BT250" s="7">
        <v>0.12765957450000001</v>
      </c>
      <c r="BU250" s="7">
        <v>0.11347517729999999</v>
      </c>
      <c r="BV250" s="7">
        <v>0.14184397160000001</v>
      </c>
      <c r="BW250" s="7">
        <v>0.24113475179999999</v>
      </c>
      <c r="BX250" s="7">
        <v>0.24822695040000001</v>
      </c>
      <c r="BY250" s="7">
        <v>0.19858156029999999</v>
      </c>
      <c r="BZ250" s="7">
        <v>0.24822695040000001</v>
      </c>
      <c r="CA250" s="7">
        <v>3.3971631206000001</v>
      </c>
      <c r="CB250" s="7">
        <v>3.3021582733999999</v>
      </c>
      <c r="CC250" s="7">
        <v>3.1928571428999999</v>
      </c>
      <c r="CD250" s="7">
        <v>3.2661870504000001</v>
      </c>
      <c r="CE250" s="7">
        <v>3.2428571429000002</v>
      </c>
      <c r="CF250" s="7">
        <v>3</v>
      </c>
      <c r="CG250" s="7">
        <v>2.6714285713999999</v>
      </c>
      <c r="CH250" s="7">
        <v>2.6428571429000001</v>
      </c>
      <c r="CI250" s="7">
        <v>2.6642857143000001</v>
      </c>
      <c r="CJ250" s="7">
        <v>0.29787234039999999</v>
      </c>
      <c r="CK250" s="7">
        <v>0.34751773050000001</v>
      </c>
      <c r="CL250" s="7">
        <v>0.37588652480000001</v>
      </c>
      <c r="CM250" s="7">
        <v>0.24113475179999999</v>
      </c>
      <c r="CN250" s="7">
        <v>0.31914893620000001</v>
      </c>
      <c r="CO250" s="7">
        <v>0.31914893620000001</v>
      </c>
      <c r="CP250" s="7">
        <v>0.2907801418</v>
      </c>
      <c r="CQ250" s="7">
        <v>0.24822695040000001</v>
      </c>
      <c r="CR250" s="7">
        <v>0.27659574469999998</v>
      </c>
      <c r="CS250" s="7">
        <v>0</v>
      </c>
      <c r="CT250" s="7">
        <v>1.4184397200000001E-2</v>
      </c>
      <c r="CU250" s="7">
        <v>7.0921986000000003E-3</v>
      </c>
      <c r="CV250" s="7">
        <v>1.4184397200000001E-2</v>
      </c>
      <c r="CW250" s="7">
        <v>7.0921986000000003E-3</v>
      </c>
      <c r="CX250" s="7">
        <v>7.0921986000000003E-3</v>
      </c>
      <c r="CY250" s="7">
        <v>7.0921986000000003E-3</v>
      </c>
      <c r="CZ250" s="7">
        <v>7.0921986000000003E-3</v>
      </c>
      <c r="DA250" s="7">
        <v>7.0921986000000003E-3</v>
      </c>
      <c r="DB250" s="7">
        <v>0.57446808510000003</v>
      </c>
      <c r="DC250" s="7">
        <v>0.48226950349999997</v>
      </c>
      <c r="DD250" s="7">
        <v>0.43262411350000002</v>
      </c>
      <c r="DE250" s="7">
        <v>0.54609929079999997</v>
      </c>
      <c r="DF250" s="7">
        <v>0.48226950349999997</v>
      </c>
      <c r="DG250" s="7">
        <v>0.36879432620000002</v>
      </c>
      <c r="DH250" s="7">
        <v>0.27659574469999998</v>
      </c>
      <c r="DI250" s="7">
        <v>0.31205673760000002</v>
      </c>
      <c r="DJ250" s="7">
        <v>0.28368794330000002</v>
      </c>
      <c r="DK250" s="7">
        <v>0.15602836880000001</v>
      </c>
      <c r="DL250" s="7">
        <v>3.5460992900000002E-2</v>
      </c>
      <c r="DM250" s="7">
        <v>3.5460992900000002E-2</v>
      </c>
      <c r="DN250" s="7">
        <v>8.5106382999999994E-2</v>
      </c>
      <c r="DO250" s="7">
        <v>3.5460992900000002E-2</v>
      </c>
      <c r="DP250" s="7">
        <v>4.9645390099999999E-2</v>
      </c>
      <c r="DQ250" s="7">
        <v>0.25531914890000001</v>
      </c>
      <c r="DR250" s="7">
        <v>9.2198581599999996E-2</v>
      </c>
      <c r="DS250" s="7">
        <v>2.1276595700000001E-2</v>
      </c>
      <c r="DT250" s="7">
        <v>0.37588652480000001</v>
      </c>
      <c r="DU250" s="7">
        <v>9.2198581599999996E-2</v>
      </c>
      <c r="DV250" s="7">
        <v>9.2198581599999996E-2</v>
      </c>
      <c r="DW250" s="7">
        <v>0.14184397160000001</v>
      </c>
      <c r="DX250" s="7">
        <v>0.1489361702</v>
      </c>
      <c r="DY250" s="7">
        <v>0.19858156029999999</v>
      </c>
      <c r="DZ250" s="7">
        <v>0.21276595740000001</v>
      </c>
      <c r="EA250" s="7">
        <v>0.2056737589</v>
      </c>
      <c r="EB250" s="7">
        <v>0.12765957450000001</v>
      </c>
      <c r="EC250" s="7">
        <v>0.22695035459999999</v>
      </c>
      <c r="ED250" s="7">
        <v>0.3546099291</v>
      </c>
      <c r="EE250" s="7">
        <v>0.39007092199999999</v>
      </c>
      <c r="EF250" s="7">
        <v>0.33333333329999998</v>
      </c>
      <c r="EG250" s="7">
        <v>0.37588652480000001</v>
      </c>
      <c r="EH250" s="7">
        <v>0.40425531910000001</v>
      </c>
      <c r="EI250" s="7">
        <v>0.28368794330000002</v>
      </c>
      <c r="EJ250" s="7">
        <v>0.3262411348</v>
      </c>
      <c r="EK250" s="7">
        <v>0.51773049650000003</v>
      </c>
      <c r="EL250" s="7">
        <v>0.22695035459999999</v>
      </c>
      <c r="EM250" s="7">
        <v>0.51063829790000004</v>
      </c>
      <c r="EN250" s="7">
        <v>0.47517730499999999</v>
      </c>
      <c r="EO250" s="7">
        <v>0.43262411350000002</v>
      </c>
      <c r="EP250" s="7">
        <v>0.43262411350000002</v>
      </c>
      <c r="EQ250" s="7">
        <v>0.3262411348</v>
      </c>
      <c r="ER250" s="7">
        <v>0.24113475179999999</v>
      </c>
      <c r="ES250" s="7">
        <v>0.36879432620000002</v>
      </c>
      <c r="ET250" s="7">
        <v>0.3262411348</v>
      </c>
      <c r="EU250" s="7">
        <v>1.4184397200000001E-2</v>
      </c>
      <c r="EV250" s="7">
        <v>7.0921986000000003E-3</v>
      </c>
      <c r="EW250" s="7">
        <v>7.0921986000000003E-3</v>
      </c>
      <c r="EX250" s="7">
        <v>7.0921986000000003E-3</v>
      </c>
      <c r="EY250" s="7">
        <v>7.0921986000000003E-3</v>
      </c>
      <c r="EZ250" s="7">
        <v>2.1276595700000001E-2</v>
      </c>
      <c r="FA250" s="7">
        <v>7.0921986000000003E-3</v>
      </c>
      <c r="FB250" s="7">
        <v>7.0921986000000003E-3</v>
      </c>
      <c r="FC250" s="7">
        <v>7.0921986000000003E-3</v>
      </c>
      <c r="FD250" s="7">
        <v>2.5323741006999998</v>
      </c>
      <c r="FE250" s="7">
        <v>3.35</v>
      </c>
      <c r="FF250" s="7">
        <v>3.3142857143</v>
      </c>
      <c r="FG250" s="7">
        <v>3.1214285714000001</v>
      </c>
      <c r="FH250" s="7">
        <v>3.2142857142999999</v>
      </c>
      <c r="FI250" s="7">
        <v>3.0289855071999998</v>
      </c>
      <c r="FJ250" s="7">
        <v>2.5142857143000001</v>
      </c>
      <c r="FK250" s="7">
        <v>2.9785714286</v>
      </c>
      <c r="FL250" s="7">
        <v>3.1571428571000002</v>
      </c>
      <c r="FM250" s="7">
        <v>3.5460992900000002E-2</v>
      </c>
      <c r="FN250" s="7">
        <v>2.83687943E-2</v>
      </c>
      <c r="FO250" s="7">
        <v>2.1276595700000001E-2</v>
      </c>
      <c r="FP250" s="7">
        <v>5.6737588700000001E-2</v>
      </c>
      <c r="FQ250" s="7">
        <v>9.9290780100000003E-2</v>
      </c>
      <c r="FR250" s="7">
        <v>2.1276595700000001E-2</v>
      </c>
      <c r="FS250" s="7">
        <v>5.6737588700000001E-2</v>
      </c>
      <c r="FT250" s="7">
        <v>0.12765957450000001</v>
      </c>
      <c r="FU250" s="7">
        <v>0.1631205674</v>
      </c>
      <c r="FV250" s="7">
        <v>0.39007092199999999</v>
      </c>
      <c r="FW250" s="7">
        <v>0</v>
      </c>
      <c r="FX250" s="7">
        <v>0.44680851059999999</v>
      </c>
      <c r="FY250" s="7">
        <v>0.78014184399999997</v>
      </c>
      <c r="FZ250" s="7">
        <v>0.1773049645</v>
      </c>
      <c r="GA250" s="7">
        <v>0.22695035459999999</v>
      </c>
      <c r="GB250" s="7">
        <v>9.2198581599999996E-2</v>
      </c>
      <c r="GC250" s="7">
        <v>0.30496453899999998</v>
      </c>
      <c r="GD250" s="7">
        <v>0.14184397160000001</v>
      </c>
      <c r="GE250" s="7">
        <v>2.83687943E-2</v>
      </c>
      <c r="GF250" s="7">
        <v>0.31205673760000002</v>
      </c>
      <c r="GG250" s="7">
        <v>0.1489361702</v>
      </c>
      <c r="GH250" s="7">
        <v>5.6737588700000001E-2</v>
      </c>
      <c r="GI250" s="7">
        <v>0.19858156029999999</v>
      </c>
      <c r="GJ250" s="7">
        <v>3.5460992900000002E-2</v>
      </c>
      <c r="GK250" s="7">
        <v>4.2553191499999997E-2</v>
      </c>
      <c r="GL250" s="7">
        <v>7.0921986000000003E-3</v>
      </c>
      <c r="GM250" s="7">
        <v>4.9645390099999999E-2</v>
      </c>
      <c r="GN250" s="7">
        <v>9.2198581599999996E-2</v>
      </c>
      <c r="GO250" s="7">
        <v>0.10638297870000001</v>
      </c>
      <c r="GP250" s="7">
        <v>0.1773049645</v>
      </c>
      <c r="GQ250" s="7">
        <v>0.25531914890000001</v>
      </c>
      <c r="GR250" s="7">
        <v>0.10638297870000001</v>
      </c>
      <c r="GS250" s="7">
        <v>0.36879432620000002</v>
      </c>
      <c r="GT250" s="7">
        <v>0.43262411350000002</v>
      </c>
      <c r="GU250" s="7">
        <v>0.45390070919999997</v>
      </c>
      <c r="GV250" s="7">
        <v>0.39716312059999997</v>
      </c>
      <c r="GW250" s="7">
        <v>0.34042553190000002</v>
      </c>
      <c r="GX250" s="7">
        <v>0.43971631210000001</v>
      </c>
      <c r="GY250" s="7">
        <v>0.47517730499999999</v>
      </c>
      <c r="GZ250" s="7">
        <v>0.37588652480000001</v>
      </c>
      <c r="HA250" s="7">
        <v>0.27659574469999998</v>
      </c>
      <c r="HB250" s="7">
        <v>0.30496453899999998</v>
      </c>
      <c r="HC250" s="7">
        <v>0.2624113475</v>
      </c>
      <c r="HD250" s="7">
        <v>0.40425531910000001</v>
      </c>
      <c r="HE250" s="7">
        <v>0.10638297870000001</v>
      </c>
      <c r="HF250" s="7">
        <v>7.8014184400000006E-2</v>
      </c>
      <c r="HG250" s="7">
        <v>0.14184397160000001</v>
      </c>
      <c r="HH250" s="7">
        <v>8.5106382999999994E-2</v>
      </c>
      <c r="HI250" s="7">
        <v>9.2198581599999996E-2</v>
      </c>
      <c r="HJ250" s="7">
        <v>3.5460992900000002E-2</v>
      </c>
      <c r="HK250" s="7">
        <v>0</v>
      </c>
      <c r="HL250" s="7">
        <v>1.4184397200000001E-2</v>
      </c>
      <c r="HM250" s="7">
        <v>2.1276595700000001E-2</v>
      </c>
      <c r="HN250" s="7">
        <v>2.83687943E-2</v>
      </c>
      <c r="HO250" s="7">
        <v>4.2553191499999997E-2</v>
      </c>
      <c r="HP250" s="7">
        <v>7.0921986000000003E-3</v>
      </c>
      <c r="HQ250" s="7">
        <v>0</v>
      </c>
      <c r="HR250" s="7">
        <v>7.0921986000000003E-3</v>
      </c>
      <c r="HS250" s="7">
        <v>0</v>
      </c>
      <c r="HT250" s="7">
        <v>7.0921986000000003E-3</v>
      </c>
      <c r="HU250" s="7">
        <v>7.0921986000000003E-3</v>
      </c>
      <c r="HV250" s="7">
        <v>7.0921986000000003E-3</v>
      </c>
      <c r="HW250" s="7">
        <v>8.5106382999999994E-2</v>
      </c>
      <c r="HX250" s="7">
        <v>9.2198581599999996E-2</v>
      </c>
      <c r="HY250" s="7">
        <v>2.1276595700000001E-2</v>
      </c>
      <c r="HZ250" s="7">
        <v>9.2198581599999996E-2</v>
      </c>
      <c r="IA250" s="7">
        <v>0.21276595740000001</v>
      </c>
      <c r="IB250" s="7">
        <v>0.1631205674</v>
      </c>
      <c r="IC250" s="7">
        <v>0.2056737589</v>
      </c>
      <c r="ID250" s="7">
        <v>0.29787234039999999</v>
      </c>
      <c r="IE250" s="7">
        <v>0.49645390070000001</v>
      </c>
      <c r="IF250" s="7">
        <v>0.40425531910000001</v>
      </c>
      <c r="IG250" s="7">
        <v>0.36879432620000002</v>
      </c>
      <c r="IH250" s="7">
        <v>0.34751773050000001</v>
      </c>
      <c r="II250" s="7">
        <v>0.19858156029999999</v>
      </c>
      <c r="IJ250" s="7">
        <v>0.33333333329999998</v>
      </c>
      <c r="IK250" s="7">
        <v>0.39007092199999999</v>
      </c>
      <c r="IL250" s="7">
        <v>0.25531914890000001</v>
      </c>
      <c r="IM250" s="7">
        <v>7.0921986000000003E-3</v>
      </c>
      <c r="IN250" s="7">
        <v>7.0921986000000003E-3</v>
      </c>
      <c r="IO250" s="7">
        <v>1.4184397200000001E-2</v>
      </c>
      <c r="IP250" s="7">
        <v>7.0921986000000003E-3</v>
      </c>
      <c r="IQ250" s="7">
        <v>2.8142857143</v>
      </c>
      <c r="IR250" s="7">
        <v>2.9857142856999999</v>
      </c>
      <c r="IS250" s="7">
        <v>3.1438848921</v>
      </c>
      <c r="IT250" s="7">
        <v>2.7714285714</v>
      </c>
      <c r="IU250" s="7" t="s">
        <v>1191</v>
      </c>
      <c r="IW250" s="7">
        <v>141</v>
      </c>
      <c r="IX250" s="7">
        <v>225</v>
      </c>
      <c r="IY250" s="7">
        <v>876</v>
      </c>
    </row>
    <row r="251" spans="1:259" x14ac:dyDescent="0.25">
      <c r="A251" s="7">
        <v>609837</v>
      </c>
      <c r="B251" s="7" t="s">
        <v>150</v>
      </c>
      <c r="D251" s="7" t="s">
        <v>55</v>
      </c>
      <c r="E251" s="7" t="s">
        <v>53</v>
      </c>
      <c r="M251" s="7" t="s">
        <v>46</v>
      </c>
      <c r="N251" s="7">
        <v>11.3964687</v>
      </c>
      <c r="O251" s="7">
        <v>48</v>
      </c>
      <c r="P251" s="7">
        <v>48</v>
      </c>
      <c r="Q251" s="7">
        <v>1</v>
      </c>
      <c r="R251" s="7">
        <v>43</v>
      </c>
      <c r="S251" s="7">
        <v>0</v>
      </c>
      <c r="T251" s="7">
        <v>1</v>
      </c>
      <c r="U251" s="7">
        <v>0</v>
      </c>
      <c r="V251" s="7">
        <v>0</v>
      </c>
      <c r="W251" s="7">
        <v>1</v>
      </c>
      <c r="X251" s="7">
        <v>2</v>
      </c>
      <c r="Y251" s="7">
        <v>0</v>
      </c>
      <c r="Z251" s="7">
        <v>0</v>
      </c>
      <c r="AA251" s="7">
        <v>0</v>
      </c>
      <c r="AB251" s="7">
        <v>0</v>
      </c>
      <c r="AC251" s="7">
        <v>0</v>
      </c>
      <c r="AD251" s="7">
        <v>2.08333333E-2</v>
      </c>
      <c r="AE251" s="7">
        <v>2.08333333E-2</v>
      </c>
      <c r="AF251" s="7">
        <v>2.08333333E-2</v>
      </c>
      <c r="AG251" s="7">
        <v>0.10416666669999999</v>
      </c>
      <c r="AH251" s="7">
        <v>0</v>
      </c>
      <c r="AI251" s="7">
        <v>4.16666667E-2</v>
      </c>
      <c r="AJ251" s="7">
        <v>0.1875</v>
      </c>
      <c r="AK251" s="7">
        <v>0.27083333329999998</v>
      </c>
      <c r="AL251" s="7">
        <v>0.27083333329999998</v>
      </c>
      <c r="AM251" s="7">
        <v>0.1875</v>
      </c>
      <c r="AN251" s="7">
        <v>0.10416666669999999</v>
      </c>
      <c r="AO251" s="7">
        <v>0.39583333329999998</v>
      </c>
      <c r="AP251" s="7">
        <v>0.22916666669999999</v>
      </c>
      <c r="AQ251" s="7">
        <v>2.08333333E-2</v>
      </c>
      <c r="AR251" s="7">
        <v>2.08333333E-2</v>
      </c>
      <c r="AS251" s="7">
        <v>2.08333333E-2</v>
      </c>
      <c r="AT251" s="7">
        <v>2.08333333E-2</v>
      </c>
      <c r="AU251" s="7">
        <v>2.08333333E-2</v>
      </c>
      <c r="AV251" s="7">
        <v>4.16666667E-2</v>
      </c>
      <c r="AW251" s="7">
        <v>0.6875</v>
      </c>
      <c r="AX251" s="7">
        <v>0.6875</v>
      </c>
      <c r="AY251" s="7">
        <v>0.6875</v>
      </c>
      <c r="AZ251" s="7">
        <v>0.875</v>
      </c>
      <c r="BA251" s="7">
        <v>0.54166666669999997</v>
      </c>
      <c r="BB251" s="7">
        <v>0.52083333330000003</v>
      </c>
      <c r="BC251" s="7">
        <v>3.6808510638</v>
      </c>
      <c r="BD251" s="7">
        <v>3.6808510638</v>
      </c>
      <c r="BE251" s="7">
        <v>3.5957446809000002</v>
      </c>
      <c r="BF251" s="7">
        <v>3.8936170212999999</v>
      </c>
      <c r="BG251" s="7">
        <v>3.5106382978999999</v>
      </c>
      <c r="BH251" s="7">
        <v>3.3043478260999999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2.08333333E-2</v>
      </c>
      <c r="BO251" s="7">
        <v>0</v>
      </c>
      <c r="BP251" s="7">
        <v>2.08333333E-2</v>
      </c>
      <c r="BQ251" s="7">
        <v>0</v>
      </c>
      <c r="BR251" s="7">
        <v>0</v>
      </c>
      <c r="BS251" s="7">
        <v>0</v>
      </c>
      <c r="BT251" s="7">
        <v>0</v>
      </c>
      <c r="BU251" s="7">
        <v>2.08333333E-2</v>
      </c>
      <c r="BV251" s="7">
        <v>0</v>
      </c>
      <c r="BW251" s="7">
        <v>4.16666667E-2</v>
      </c>
      <c r="BX251" s="7">
        <v>6.25E-2</v>
      </c>
      <c r="BY251" s="7">
        <v>6.25E-2</v>
      </c>
      <c r="BZ251" s="7">
        <v>6.25E-2</v>
      </c>
      <c r="CA251" s="7">
        <v>3.9166666666999999</v>
      </c>
      <c r="CB251" s="7">
        <v>3.8936170212999999</v>
      </c>
      <c r="CC251" s="7">
        <v>3.8913043477999998</v>
      </c>
      <c r="CD251" s="7">
        <v>3.8913043477999998</v>
      </c>
      <c r="CE251" s="7">
        <v>3.8723404255</v>
      </c>
      <c r="CF251" s="7">
        <v>3.7021276595999999</v>
      </c>
      <c r="CG251" s="7">
        <v>3.7659574467999999</v>
      </c>
      <c r="CH251" s="7">
        <v>3.6170212766000001</v>
      </c>
      <c r="CI251" s="7">
        <v>3.7608695652000002</v>
      </c>
      <c r="CJ251" s="7">
        <v>8.3333333300000006E-2</v>
      </c>
      <c r="CK251" s="7">
        <v>0.10416666669999999</v>
      </c>
      <c r="CL251" s="7">
        <v>0.10416666669999999</v>
      </c>
      <c r="CM251" s="7">
        <v>6.25E-2</v>
      </c>
      <c r="CN251" s="7">
        <v>0.125</v>
      </c>
      <c r="CO251" s="7">
        <v>0.14583333330000001</v>
      </c>
      <c r="CP251" s="7">
        <v>0.10416666669999999</v>
      </c>
      <c r="CQ251" s="7">
        <v>0.1875</v>
      </c>
      <c r="CR251" s="7">
        <v>0.10416666669999999</v>
      </c>
      <c r="CS251" s="7">
        <v>0</v>
      </c>
      <c r="CT251" s="7">
        <v>2.08333333E-2</v>
      </c>
      <c r="CU251" s="7">
        <v>4.16666667E-2</v>
      </c>
      <c r="CV251" s="7">
        <v>4.16666667E-2</v>
      </c>
      <c r="CW251" s="7">
        <v>2.08333333E-2</v>
      </c>
      <c r="CX251" s="7">
        <v>2.08333333E-2</v>
      </c>
      <c r="CY251" s="7">
        <v>2.08333333E-2</v>
      </c>
      <c r="CZ251" s="7">
        <v>2.08333333E-2</v>
      </c>
      <c r="DA251" s="7">
        <v>4.16666667E-2</v>
      </c>
      <c r="DB251" s="7">
        <v>0.91666666669999997</v>
      </c>
      <c r="DC251" s="7">
        <v>0.875</v>
      </c>
      <c r="DD251" s="7">
        <v>0.85416666669999997</v>
      </c>
      <c r="DE251" s="7">
        <v>0.875</v>
      </c>
      <c r="DF251" s="7">
        <v>0.85416666669999997</v>
      </c>
      <c r="DG251" s="7">
        <v>0.77083333330000003</v>
      </c>
      <c r="DH251" s="7">
        <v>0.8125</v>
      </c>
      <c r="DI251" s="7">
        <v>0.70833333330000003</v>
      </c>
      <c r="DJ251" s="7">
        <v>0.79166666669999997</v>
      </c>
      <c r="DK251" s="7">
        <v>0.14583333330000001</v>
      </c>
      <c r="DL251" s="7">
        <v>0</v>
      </c>
      <c r="DM251" s="7">
        <v>0</v>
      </c>
      <c r="DN251" s="7">
        <v>0</v>
      </c>
      <c r="DO251" s="7">
        <v>0</v>
      </c>
      <c r="DP251" s="7">
        <v>0</v>
      </c>
      <c r="DQ251" s="7">
        <v>0</v>
      </c>
      <c r="DR251" s="7">
        <v>0</v>
      </c>
      <c r="DS251" s="7">
        <v>2.08333333E-2</v>
      </c>
      <c r="DT251" s="7">
        <v>0.25</v>
      </c>
      <c r="DU251" s="7">
        <v>2.08333333E-2</v>
      </c>
      <c r="DV251" s="7">
        <v>2.08333333E-2</v>
      </c>
      <c r="DW251" s="7">
        <v>8.3333333300000006E-2</v>
      </c>
      <c r="DX251" s="7">
        <v>0</v>
      </c>
      <c r="DY251" s="7">
        <v>6.25E-2</v>
      </c>
      <c r="DZ251" s="7">
        <v>0.1875</v>
      </c>
      <c r="EA251" s="7">
        <v>2.08333333E-2</v>
      </c>
      <c r="EB251" s="7">
        <v>6.25E-2</v>
      </c>
      <c r="EC251" s="7">
        <v>0.29166666670000002</v>
      </c>
      <c r="ED251" s="7">
        <v>0.33333333329999998</v>
      </c>
      <c r="EE251" s="7">
        <v>0.27083333329999998</v>
      </c>
      <c r="EF251" s="7">
        <v>0.35416666670000002</v>
      </c>
      <c r="EG251" s="7">
        <v>0.1875</v>
      </c>
      <c r="EH251" s="7">
        <v>0.29166666670000002</v>
      </c>
      <c r="EI251" s="7">
        <v>0.4375</v>
      </c>
      <c r="EJ251" s="7">
        <v>0.47916666670000002</v>
      </c>
      <c r="EK251" s="7">
        <v>0.41666666670000002</v>
      </c>
      <c r="EL251" s="7">
        <v>0.3125</v>
      </c>
      <c r="EM251" s="7">
        <v>0.64583333330000003</v>
      </c>
      <c r="EN251" s="7">
        <v>0.70833333330000003</v>
      </c>
      <c r="EO251" s="7">
        <v>0.5625</v>
      </c>
      <c r="EP251" s="7">
        <v>0.79166666669999997</v>
      </c>
      <c r="EQ251" s="7">
        <v>0.625</v>
      </c>
      <c r="ER251" s="7">
        <v>0.375</v>
      </c>
      <c r="ES251" s="7">
        <v>0.5</v>
      </c>
      <c r="ET251" s="7">
        <v>0.47916666670000002</v>
      </c>
      <c r="EU251" s="7">
        <v>0</v>
      </c>
      <c r="EV251" s="7">
        <v>0</v>
      </c>
      <c r="EW251" s="7">
        <v>0</v>
      </c>
      <c r="EX251" s="7">
        <v>0</v>
      </c>
      <c r="EY251" s="7">
        <v>2.08333333E-2</v>
      </c>
      <c r="EZ251" s="7">
        <v>2.08333333E-2</v>
      </c>
      <c r="FA251" s="7">
        <v>0</v>
      </c>
      <c r="FB251" s="7">
        <v>0</v>
      </c>
      <c r="FC251" s="7">
        <v>2.08333333E-2</v>
      </c>
      <c r="FD251" s="7">
        <v>2.7708333333000001</v>
      </c>
      <c r="FE251" s="7">
        <v>3.625</v>
      </c>
      <c r="FF251" s="7">
        <v>3.6875</v>
      </c>
      <c r="FG251" s="7">
        <v>3.4791666666999999</v>
      </c>
      <c r="FH251" s="7">
        <v>3.8085106383</v>
      </c>
      <c r="FI251" s="7">
        <v>3.5744680850999999</v>
      </c>
      <c r="FJ251" s="7">
        <v>3.1875</v>
      </c>
      <c r="FK251" s="7">
        <v>3.4791666666999999</v>
      </c>
      <c r="FL251" s="7">
        <v>3.3829787233999999</v>
      </c>
      <c r="FM251" s="7">
        <v>0</v>
      </c>
      <c r="FN251" s="7">
        <v>0</v>
      </c>
      <c r="FO251" s="7">
        <v>0</v>
      </c>
      <c r="FP251" s="7">
        <v>2.08333333E-2</v>
      </c>
      <c r="FQ251" s="7">
        <v>6.25E-2</v>
      </c>
      <c r="FR251" s="7">
        <v>8.3333333300000006E-2</v>
      </c>
      <c r="FS251" s="7">
        <v>8.3333333300000006E-2</v>
      </c>
      <c r="FT251" s="7">
        <v>0.10416666669999999</v>
      </c>
      <c r="FU251" s="7">
        <v>0.14583333330000001</v>
      </c>
      <c r="FV251" s="7">
        <v>0.5</v>
      </c>
      <c r="FW251" s="7">
        <v>0</v>
      </c>
      <c r="FX251" s="7">
        <v>0.70833333330000003</v>
      </c>
      <c r="FY251" s="7">
        <v>0.6875</v>
      </c>
      <c r="FZ251" s="7">
        <v>0.1875</v>
      </c>
      <c r="GA251" s="7">
        <v>0.16666666669999999</v>
      </c>
      <c r="GB251" s="7">
        <v>0.16666666669999999</v>
      </c>
      <c r="GC251" s="7">
        <v>0.375</v>
      </c>
      <c r="GD251" s="7">
        <v>6.25E-2</v>
      </c>
      <c r="GE251" s="7">
        <v>0.10416666669999999</v>
      </c>
      <c r="GF251" s="7">
        <v>0.25</v>
      </c>
      <c r="GG251" s="7">
        <v>2.08333333E-2</v>
      </c>
      <c r="GH251" s="7">
        <v>0</v>
      </c>
      <c r="GI251" s="7">
        <v>0.1875</v>
      </c>
      <c r="GJ251" s="7">
        <v>4.16666667E-2</v>
      </c>
      <c r="GK251" s="7">
        <v>4.16666667E-2</v>
      </c>
      <c r="GL251" s="7">
        <v>0</v>
      </c>
      <c r="GM251" s="7">
        <v>0</v>
      </c>
      <c r="GN251" s="7">
        <v>0</v>
      </c>
      <c r="GO251" s="7">
        <v>6.25E-2</v>
      </c>
      <c r="GP251" s="7">
        <v>4.16666667E-2</v>
      </c>
      <c r="GQ251" s="7">
        <v>0.16666666669999999</v>
      </c>
      <c r="GR251" s="7">
        <v>2.08333333E-2</v>
      </c>
      <c r="GS251" s="7">
        <v>0.39583333329999998</v>
      </c>
      <c r="GT251" s="7">
        <v>0.27083333329999998</v>
      </c>
      <c r="GU251" s="7">
        <v>0.35416666670000002</v>
      </c>
      <c r="GV251" s="7">
        <v>0.47916666670000002</v>
      </c>
      <c r="GW251" s="7">
        <v>0.5</v>
      </c>
      <c r="GX251" s="7">
        <v>0.4375</v>
      </c>
      <c r="GY251" s="7">
        <v>0.60416666669999997</v>
      </c>
      <c r="GZ251" s="7">
        <v>0.70833333330000003</v>
      </c>
      <c r="HA251" s="7">
        <v>0.3125</v>
      </c>
      <c r="HB251" s="7">
        <v>0.4375</v>
      </c>
      <c r="HC251" s="7">
        <v>0.25</v>
      </c>
      <c r="HD251" s="7">
        <v>0.5</v>
      </c>
      <c r="HE251" s="7">
        <v>0</v>
      </c>
      <c r="HF251" s="7">
        <v>0</v>
      </c>
      <c r="HG251" s="7">
        <v>0.14583333330000001</v>
      </c>
      <c r="HH251" s="7">
        <v>4.16666667E-2</v>
      </c>
      <c r="HI251" s="7">
        <v>4.16666667E-2</v>
      </c>
      <c r="HJ251" s="7">
        <v>0</v>
      </c>
      <c r="HK251" s="7">
        <v>0</v>
      </c>
      <c r="HL251" s="7">
        <v>0</v>
      </c>
      <c r="HM251" s="7">
        <v>0.10416666669999999</v>
      </c>
      <c r="HN251" s="7">
        <v>0</v>
      </c>
      <c r="HO251" s="7">
        <v>2.08333333E-2</v>
      </c>
      <c r="HP251" s="7">
        <v>0</v>
      </c>
      <c r="HQ251" s="7">
        <v>0</v>
      </c>
      <c r="HR251" s="7">
        <v>2.08333333E-2</v>
      </c>
      <c r="HS251" s="7">
        <v>2.08333333E-2</v>
      </c>
      <c r="HT251" s="7">
        <v>0</v>
      </c>
      <c r="HU251" s="7">
        <v>2.08333333E-2</v>
      </c>
      <c r="HV251" s="7">
        <v>4.16666667E-2</v>
      </c>
      <c r="HW251" s="7">
        <v>6.25E-2</v>
      </c>
      <c r="HX251" s="7">
        <v>0</v>
      </c>
      <c r="HY251" s="7">
        <v>2.08333333E-2</v>
      </c>
      <c r="HZ251" s="7">
        <v>4.16666667E-2</v>
      </c>
      <c r="IA251" s="7">
        <v>6.25E-2</v>
      </c>
      <c r="IB251" s="7">
        <v>0</v>
      </c>
      <c r="IC251" s="7">
        <v>6.25E-2</v>
      </c>
      <c r="ID251" s="7">
        <v>0.16666666669999999</v>
      </c>
      <c r="IE251" s="7">
        <v>0.375</v>
      </c>
      <c r="IF251" s="7">
        <v>0.3125</v>
      </c>
      <c r="IG251" s="7">
        <v>0.4375</v>
      </c>
      <c r="IH251" s="7">
        <v>0.375</v>
      </c>
      <c r="II251" s="7">
        <v>0.5</v>
      </c>
      <c r="IJ251" s="7">
        <v>0.6875</v>
      </c>
      <c r="IK251" s="7">
        <v>0.45833333329999998</v>
      </c>
      <c r="IL251" s="7">
        <v>0.41666666670000002</v>
      </c>
      <c r="IM251" s="7">
        <v>0</v>
      </c>
      <c r="IN251" s="7">
        <v>0</v>
      </c>
      <c r="IO251" s="7">
        <v>2.08333333E-2</v>
      </c>
      <c r="IP251" s="7">
        <v>0</v>
      </c>
      <c r="IQ251" s="7">
        <v>3.3125</v>
      </c>
      <c r="IR251" s="7">
        <v>3.6875</v>
      </c>
      <c r="IS251" s="7">
        <v>3.3617021277000001</v>
      </c>
      <c r="IT251" s="7">
        <v>3.1666666666999999</v>
      </c>
      <c r="IU251" s="7" t="s">
        <v>1192</v>
      </c>
      <c r="IW251" s="7">
        <v>48</v>
      </c>
      <c r="IX251" s="7">
        <v>71</v>
      </c>
      <c r="IY251" s="7">
        <v>623</v>
      </c>
    </row>
    <row r="252" spans="1:259" x14ac:dyDescent="0.25">
      <c r="A252" s="7">
        <v>609839</v>
      </c>
      <c r="B252" s="7" t="s">
        <v>151</v>
      </c>
      <c r="C252" s="7" t="s">
        <v>46</v>
      </c>
      <c r="D252" s="7" t="s">
        <v>75</v>
      </c>
      <c r="E252" s="154">
        <v>0.46</v>
      </c>
      <c r="F252" s="7">
        <v>56</v>
      </c>
      <c r="G252" s="7" t="s">
        <v>48</v>
      </c>
      <c r="H252" s="7">
        <v>57</v>
      </c>
      <c r="I252" s="7" t="s">
        <v>48</v>
      </c>
      <c r="J252" s="7">
        <v>53</v>
      </c>
      <c r="K252" s="7" t="s">
        <v>48</v>
      </c>
      <c r="L252" s="7">
        <v>8.0500000000000007</v>
      </c>
      <c r="M252" s="7" t="s">
        <v>46</v>
      </c>
      <c r="N252" s="7">
        <v>45.951417004</v>
      </c>
      <c r="O252" s="7">
        <v>168</v>
      </c>
      <c r="P252" s="7">
        <v>168</v>
      </c>
      <c r="Q252" s="7">
        <v>0</v>
      </c>
      <c r="R252" s="7">
        <v>153</v>
      </c>
      <c r="S252" s="7">
        <v>0</v>
      </c>
      <c r="T252" s="7">
        <v>3</v>
      </c>
      <c r="U252" s="7">
        <v>0</v>
      </c>
      <c r="V252" s="7">
        <v>0</v>
      </c>
      <c r="W252" s="7">
        <v>7</v>
      </c>
      <c r="X252" s="7">
        <v>3</v>
      </c>
      <c r="Y252" s="7">
        <v>1.7857142900000001E-2</v>
      </c>
      <c r="Z252" s="7">
        <v>2.3809523799999999E-2</v>
      </c>
      <c r="AA252" s="7">
        <v>1.7857142900000001E-2</v>
      </c>
      <c r="AB252" s="7">
        <v>3.5714285700000001E-2</v>
      </c>
      <c r="AC252" s="7">
        <v>5.9523809499999997E-2</v>
      </c>
      <c r="AD252" s="7">
        <v>0.11904761899999999</v>
      </c>
      <c r="AE252" s="7">
        <v>4.7619047599999999E-2</v>
      </c>
      <c r="AF252" s="7">
        <v>6.5476190500000003E-2</v>
      </c>
      <c r="AG252" s="7">
        <v>2.9761904799999999E-2</v>
      </c>
      <c r="AH252" s="7">
        <v>2.9761904799999999E-2</v>
      </c>
      <c r="AI252" s="7">
        <v>0.1011904762</v>
      </c>
      <c r="AJ252" s="7">
        <v>0.1071428571</v>
      </c>
      <c r="AK252" s="7">
        <v>0.21428571430000001</v>
      </c>
      <c r="AL252" s="7">
        <v>0.20833333330000001</v>
      </c>
      <c r="AM252" s="7">
        <v>0.27380952380000001</v>
      </c>
      <c r="AN252" s="7">
        <v>0.27380952380000001</v>
      </c>
      <c r="AO252" s="7">
        <v>0.25595238100000001</v>
      </c>
      <c r="AP252" s="7">
        <v>0.27380952380000001</v>
      </c>
      <c r="AQ252" s="7">
        <v>0</v>
      </c>
      <c r="AR252" s="7">
        <v>0</v>
      </c>
      <c r="AS252" s="7">
        <v>1.19047619E-2</v>
      </c>
      <c r="AT252" s="7">
        <v>1.19047619E-2</v>
      </c>
      <c r="AU252" s="7">
        <v>5.9523809999999996E-3</v>
      </c>
      <c r="AV252" s="7">
        <v>1.7857142900000001E-2</v>
      </c>
      <c r="AW252" s="7">
        <v>0.72023809520000004</v>
      </c>
      <c r="AX252" s="7">
        <v>0.70238095239999998</v>
      </c>
      <c r="AY252" s="7">
        <v>0.66666666669999997</v>
      </c>
      <c r="AZ252" s="7">
        <v>0.64880952380000001</v>
      </c>
      <c r="BA252" s="7">
        <v>0.57738095239999998</v>
      </c>
      <c r="BB252" s="7">
        <v>0.48214285709999999</v>
      </c>
      <c r="BC252" s="7">
        <v>3.6369047618999999</v>
      </c>
      <c r="BD252" s="7">
        <v>3.5892857142999999</v>
      </c>
      <c r="BE252" s="7">
        <v>3.6084337349000002</v>
      </c>
      <c r="BF252" s="7">
        <v>3.5542168675000001</v>
      </c>
      <c r="BG252" s="7">
        <v>3.3592814370999999</v>
      </c>
      <c r="BH252" s="7">
        <v>3.1393939394000001</v>
      </c>
      <c r="BI252" s="7">
        <v>1.7857142900000001E-2</v>
      </c>
      <c r="BJ252" s="7">
        <v>1.7857142900000001E-2</v>
      </c>
      <c r="BK252" s="7">
        <v>2.3809523799999999E-2</v>
      </c>
      <c r="BL252" s="7">
        <v>2.3809523799999999E-2</v>
      </c>
      <c r="BM252" s="7">
        <v>2.9761904799999999E-2</v>
      </c>
      <c r="BN252" s="7">
        <v>4.16666667E-2</v>
      </c>
      <c r="BO252" s="7">
        <v>5.9523809499999997E-2</v>
      </c>
      <c r="BP252" s="7">
        <v>7.7380952399999994E-2</v>
      </c>
      <c r="BQ252" s="7">
        <v>6.5476190500000003E-2</v>
      </c>
      <c r="BR252" s="7">
        <v>2.3809523799999999E-2</v>
      </c>
      <c r="BS252" s="7">
        <v>1.7857142900000001E-2</v>
      </c>
      <c r="BT252" s="7">
        <v>1.7857142900000001E-2</v>
      </c>
      <c r="BU252" s="7">
        <v>5.3571428599999998E-2</v>
      </c>
      <c r="BV252" s="7">
        <v>2.9761904799999999E-2</v>
      </c>
      <c r="BW252" s="7">
        <v>4.7619047599999999E-2</v>
      </c>
      <c r="BX252" s="7">
        <v>4.16666667E-2</v>
      </c>
      <c r="BY252" s="7">
        <v>4.16666667E-2</v>
      </c>
      <c r="BZ252" s="7">
        <v>1.19047619E-2</v>
      </c>
      <c r="CA252" s="7">
        <v>3.7904191617</v>
      </c>
      <c r="CB252" s="7">
        <v>3.7469879518</v>
      </c>
      <c r="CC252" s="7">
        <v>3.7409638554</v>
      </c>
      <c r="CD252" s="7">
        <v>3.7245508982</v>
      </c>
      <c r="CE252" s="7">
        <v>3.7005988024000001</v>
      </c>
      <c r="CF252" s="7">
        <v>3.5542168675000001</v>
      </c>
      <c r="CG252" s="7">
        <v>3.6107784431000001</v>
      </c>
      <c r="CH252" s="7">
        <v>3.4970059880000002</v>
      </c>
      <c r="CI252" s="7">
        <v>3.5963855422000002</v>
      </c>
      <c r="CJ252" s="7">
        <v>0.1071428571</v>
      </c>
      <c r="CK252" s="7">
        <v>0.16071428569999999</v>
      </c>
      <c r="CL252" s="7">
        <v>0.14880952380000001</v>
      </c>
      <c r="CM252" s="7">
        <v>9.5238095199999998E-2</v>
      </c>
      <c r="CN252" s="7">
        <v>0.14880952380000001</v>
      </c>
      <c r="CO252" s="7">
        <v>0.22023809520000001</v>
      </c>
      <c r="CP252" s="7">
        <v>0.125</v>
      </c>
      <c r="CQ252" s="7">
        <v>0.1845238095</v>
      </c>
      <c r="CR252" s="7">
        <v>0.1785714286</v>
      </c>
      <c r="CS252" s="7">
        <v>5.9523809999999996E-3</v>
      </c>
      <c r="CT252" s="7">
        <v>1.19047619E-2</v>
      </c>
      <c r="CU252" s="7">
        <v>1.19047619E-2</v>
      </c>
      <c r="CV252" s="7">
        <v>5.9523809999999996E-3</v>
      </c>
      <c r="CW252" s="7">
        <v>5.9523809999999996E-3</v>
      </c>
      <c r="CX252" s="7">
        <v>1.19047619E-2</v>
      </c>
      <c r="CY252" s="7">
        <v>5.9523809999999996E-3</v>
      </c>
      <c r="CZ252" s="7">
        <v>5.9523809999999996E-3</v>
      </c>
      <c r="DA252" s="7">
        <v>1.19047619E-2</v>
      </c>
      <c r="DB252" s="7">
        <v>0.84523809520000004</v>
      </c>
      <c r="DC252" s="7">
        <v>0.79166666669999997</v>
      </c>
      <c r="DD252" s="7">
        <v>0.79761904760000002</v>
      </c>
      <c r="DE252" s="7">
        <v>0.82142857140000003</v>
      </c>
      <c r="DF252" s="7">
        <v>0.78571428570000001</v>
      </c>
      <c r="DG252" s="7">
        <v>0.67857142859999997</v>
      </c>
      <c r="DH252" s="7">
        <v>0.76785714289999996</v>
      </c>
      <c r="DI252" s="7">
        <v>0.69047619049999998</v>
      </c>
      <c r="DJ252" s="7">
        <v>0.73214285710000004</v>
      </c>
      <c r="DK252" s="7">
        <v>0.14285714290000001</v>
      </c>
      <c r="DL252" s="7">
        <v>1.7857142900000001E-2</v>
      </c>
      <c r="DM252" s="7">
        <v>2.3809523799999999E-2</v>
      </c>
      <c r="DN252" s="7">
        <v>5.3571428599999998E-2</v>
      </c>
      <c r="DO252" s="7">
        <v>2.9761904799999999E-2</v>
      </c>
      <c r="DP252" s="7">
        <v>3.5714285700000001E-2</v>
      </c>
      <c r="DQ252" s="7">
        <v>7.1428571400000002E-2</v>
      </c>
      <c r="DR252" s="7">
        <v>3.5714285700000001E-2</v>
      </c>
      <c r="DS252" s="7">
        <v>4.7619047599999999E-2</v>
      </c>
      <c r="DT252" s="7">
        <v>0.1785714286</v>
      </c>
      <c r="DU252" s="7">
        <v>5.9523809499999997E-2</v>
      </c>
      <c r="DV252" s="7">
        <v>4.7619047599999999E-2</v>
      </c>
      <c r="DW252" s="7">
        <v>3.5714285700000001E-2</v>
      </c>
      <c r="DX252" s="7">
        <v>4.7619047599999999E-2</v>
      </c>
      <c r="DY252" s="7">
        <v>7.1428571400000002E-2</v>
      </c>
      <c r="DZ252" s="7">
        <v>7.1428571400000002E-2</v>
      </c>
      <c r="EA252" s="7">
        <v>4.16666667E-2</v>
      </c>
      <c r="EB252" s="7">
        <v>4.7619047599999999E-2</v>
      </c>
      <c r="EC252" s="7">
        <v>0.20238095240000001</v>
      </c>
      <c r="ED252" s="7">
        <v>0.1785714286</v>
      </c>
      <c r="EE252" s="7">
        <v>0.22023809520000001</v>
      </c>
      <c r="EF252" s="7">
        <v>0.27976190480000002</v>
      </c>
      <c r="EG252" s="7">
        <v>0.25</v>
      </c>
      <c r="EH252" s="7">
        <v>0.26785714290000001</v>
      </c>
      <c r="EI252" s="7">
        <v>0.34523809519999998</v>
      </c>
      <c r="EJ252" s="7">
        <v>0.36904761899999999</v>
      </c>
      <c r="EK252" s="7">
        <v>0.3630952381</v>
      </c>
      <c r="EL252" s="7">
        <v>0.45238095239999998</v>
      </c>
      <c r="EM252" s="7">
        <v>0.72023809520000004</v>
      </c>
      <c r="EN252" s="7">
        <v>0.70238095239999998</v>
      </c>
      <c r="EO252" s="7">
        <v>0.625</v>
      </c>
      <c r="EP252" s="7">
        <v>0.64880952380000001</v>
      </c>
      <c r="EQ252" s="7">
        <v>0.6130952381</v>
      </c>
      <c r="ER252" s="7">
        <v>0.47023809519999998</v>
      </c>
      <c r="ES252" s="7">
        <v>0.54166666669999997</v>
      </c>
      <c r="ET252" s="7">
        <v>0.51785714289999996</v>
      </c>
      <c r="EU252" s="7">
        <v>2.3809523799999999E-2</v>
      </c>
      <c r="EV252" s="7">
        <v>2.3809523799999999E-2</v>
      </c>
      <c r="EW252" s="7">
        <v>5.9523809999999996E-3</v>
      </c>
      <c r="EX252" s="7">
        <v>5.9523809999999996E-3</v>
      </c>
      <c r="EY252" s="7">
        <v>2.3809523799999999E-2</v>
      </c>
      <c r="EZ252" s="7">
        <v>1.19047619E-2</v>
      </c>
      <c r="FA252" s="7">
        <v>4.16666667E-2</v>
      </c>
      <c r="FB252" s="7">
        <v>1.19047619E-2</v>
      </c>
      <c r="FC252" s="7">
        <v>2.3809523799999999E-2</v>
      </c>
      <c r="FD252" s="7">
        <v>2.9878048779999999</v>
      </c>
      <c r="FE252" s="7">
        <v>3.6402439024</v>
      </c>
      <c r="FF252" s="7">
        <v>3.6107784431000001</v>
      </c>
      <c r="FG252" s="7">
        <v>3.4850299401</v>
      </c>
      <c r="FH252" s="7">
        <v>3.5548780488</v>
      </c>
      <c r="FI252" s="7">
        <v>3.4759036145</v>
      </c>
      <c r="FJ252" s="7">
        <v>3.2670807452999999</v>
      </c>
      <c r="FK252" s="7">
        <v>3.4337349397999999</v>
      </c>
      <c r="FL252" s="7">
        <v>3.3841463415000002</v>
      </c>
      <c r="FM252" s="7">
        <v>3.5714285700000001E-2</v>
      </c>
      <c r="FN252" s="7">
        <v>0</v>
      </c>
      <c r="FO252" s="7">
        <v>1.7857142900000001E-2</v>
      </c>
      <c r="FP252" s="7">
        <v>2.3809523799999999E-2</v>
      </c>
      <c r="FQ252" s="7">
        <v>7.1428571400000002E-2</v>
      </c>
      <c r="FR252" s="7">
        <v>4.7619047599999999E-2</v>
      </c>
      <c r="FS252" s="7">
        <v>8.9285714299999999E-2</v>
      </c>
      <c r="FT252" s="7">
        <v>0.16666666669999999</v>
      </c>
      <c r="FU252" s="7">
        <v>0.16071428569999999</v>
      </c>
      <c r="FV252" s="7">
        <v>0.3630952381</v>
      </c>
      <c r="FW252" s="7">
        <v>2.3809523799999999E-2</v>
      </c>
      <c r="FX252" s="7">
        <v>0.625</v>
      </c>
      <c r="FY252" s="7">
        <v>0.58333333330000003</v>
      </c>
      <c r="FZ252" s="7">
        <v>0.24404761899999999</v>
      </c>
      <c r="GA252" s="7">
        <v>0.1071428571</v>
      </c>
      <c r="GB252" s="7">
        <v>0.16666666669999999</v>
      </c>
      <c r="GC252" s="7">
        <v>0.30357142860000003</v>
      </c>
      <c r="GD252" s="7">
        <v>0.1011904762</v>
      </c>
      <c r="GE252" s="7">
        <v>8.9285714299999999E-2</v>
      </c>
      <c r="GF252" s="7">
        <v>0.21428571430000001</v>
      </c>
      <c r="GG252" s="7">
        <v>7.7380952399999994E-2</v>
      </c>
      <c r="GH252" s="7">
        <v>4.7619047599999999E-2</v>
      </c>
      <c r="GI252" s="7">
        <v>0.22023809520000001</v>
      </c>
      <c r="GJ252" s="7">
        <v>8.9285714299999999E-2</v>
      </c>
      <c r="GK252" s="7">
        <v>0.1130952381</v>
      </c>
      <c r="GL252" s="7">
        <v>1.7857142900000001E-2</v>
      </c>
      <c r="GM252" s="7">
        <v>2.9761904799999999E-2</v>
      </c>
      <c r="GN252" s="7">
        <v>2.9761904799999999E-2</v>
      </c>
      <c r="GO252" s="7">
        <v>4.16666667E-2</v>
      </c>
      <c r="GP252" s="7">
        <v>4.16666667E-2</v>
      </c>
      <c r="GQ252" s="7">
        <v>8.9285714299999999E-2</v>
      </c>
      <c r="GR252" s="7">
        <v>2.3809523799999999E-2</v>
      </c>
      <c r="GS252" s="7">
        <v>0.32738095239999998</v>
      </c>
      <c r="GT252" s="7">
        <v>0.34523809519999998</v>
      </c>
      <c r="GU252" s="7">
        <v>0.33333333329999998</v>
      </c>
      <c r="GV252" s="7">
        <v>0.29761904760000002</v>
      </c>
      <c r="GW252" s="7">
        <v>0.3630952381</v>
      </c>
      <c r="GX252" s="7">
        <v>0.38095238100000001</v>
      </c>
      <c r="GY252" s="7">
        <v>0.55952380950000002</v>
      </c>
      <c r="GZ252" s="7">
        <v>0.5119047619</v>
      </c>
      <c r="HA252" s="7">
        <v>0.5</v>
      </c>
      <c r="HB252" s="7">
        <v>0.57142857140000003</v>
      </c>
      <c r="HC252" s="7">
        <v>0.42261904760000002</v>
      </c>
      <c r="HD252" s="7">
        <v>0.53571428570000001</v>
      </c>
      <c r="HE252" s="7">
        <v>7.1428571400000002E-2</v>
      </c>
      <c r="HF252" s="7">
        <v>9.5238095199999998E-2</v>
      </c>
      <c r="HG252" s="7">
        <v>7.7380952399999994E-2</v>
      </c>
      <c r="HH252" s="7">
        <v>4.16666667E-2</v>
      </c>
      <c r="HI252" s="7">
        <v>8.3333333300000006E-2</v>
      </c>
      <c r="HJ252" s="7">
        <v>2.9761904799999999E-2</v>
      </c>
      <c r="HK252" s="7">
        <v>0</v>
      </c>
      <c r="HL252" s="7">
        <v>1.19047619E-2</v>
      </c>
      <c r="HM252" s="7">
        <v>2.9761904799999999E-2</v>
      </c>
      <c r="HN252" s="7">
        <v>2.3809523799999999E-2</v>
      </c>
      <c r="HO252" s="7">
        <v>2.9761904799999999E-2</v>
      </c>
      <c r="HP252" s="7">
        <v>1.19047619E-2</v>
      </c>
      <c r="HQ252" s="7">
        <v>1.19047619E-2</v>
      </c>
      <c r="HR252" s="7">
        <v>5.9523809999999996E-3</v>
      </c>
      <c r="HS252" s="7">
        <v>1.7857142900000001E-2</v>
      </c>
      <c r="HT252" s="7">
        <v>2.3809523799999999E-2</v>
      </c>
      <c r="HU252" s="7">
        <v>1.19047619E-2</v>
      </c>
      <c r="HV252" s="7">
        <v>1.7857142900000001E-2</v>
      </c>
      <c r="HW252" s="7">
        <v>5.9523809499999997E-2</v>
      </c>
      <c r="HX252" s="7">
        <v>4.16666667E-2</v>
      </c>
      <c r="HY252" s="7">
        <v>6.5476190500000003E-2</v>
      </c>
      <c r="HZ252" s="7">
        <v>0.1369047619</v>
      </c>
      <c r="IA252" s="7">
        <v>7.7380952399999994E-2</v>
      </c>
      <c r="IB252" s="7">
        <v>3.5714285700000001E-2</v>
      </c>
      <c r="IC252" s="7">
        <v>0.16071428569999999</v>
      </c>
      <c r="ID252" s="7">
        <v>0.1845238095</v>
      </c>
      <c r="IE252" s="7">
        <v>0.43452380950000002</v>
      </c>
      <c r="IF252" s="7">
        <v>0.26785714290000001</v>
      </c>
      <c r="IG252" s="7">
        <v>0.25595238100000001</v>
      </c>
      <c r="IH252" s="7">
        <v>0.29761904760000002</v>
      </c>
      <c r="II252" s="7">
        <v>0.41666666670000002</v>
      </c>
      <c r="IJ252" s="7">
        <v>0.64285714289999996</v>
      </c>
      <c r="IK252" s="7">
        <v>0.50595238099999995</v>
      </c>
      <c r="IL252" s="7">
        <v>0.35119047619999999</v>
      </c>
      <c r="IM252" s="7">
        <v>1.19047619E-2</v>
      </c>
      <c r="IN252" s="7">
        <v>1.19047619E-2</v>
      </c>
      <c r="IO252" s="7">
        <v>1.19047619E-2</v>
      </c>
      <c r="IP252" s="7">
        <v>2.9761904799999999E-2</v>
      </c>
      <c r="IQ252" s="7">
        <v>3.2228915663</v>
      </c>
      <c r="IR252" s="7">
        <v>3.5301204819000001</v>
      </c>
      <c r="IS252" s="7">
        <v>3.2168674698999999</v>
      </c>
      <c r="IT252" s="7">
        <v>2.8895705520999999</v>
      </c>
      <c r="IU252" s="7" t="s">
        <v>1193</v>
      </c>
      <c r="IV252" s="7">
        <v>46</v>
      </c>
      <c r="IW252" s="7">
        <v>168</v>
      </c>
      <c r="IX252" s="7">
        <v>227</v>
      </c>
      <c r="IY252" s="7">
        <v>494</v>
      </c>
    </row>
    <row r="253" spans="1:259" x14ac:dyDescent="0.25">
      <c r="A253" s="7">
        <v>609842</v>
      </c>
      <c r="B253" s="7" t="s">
        <v>152</v>
      </c>
      <c r="C253" s="7" t="s">
        <v>46</v>
      </c>
      <c r="D253" s="7" t="s">
        <v>55</v>
      </c>
      <c r="E253" s="154">
        <v>0.56999999999999995</v>
      </c>
      <c r="F253" s="7">
        <v>41</v>
      </c>
      <c r="G253" s="7" t="s">
        <v>48</v>
      </c>
      <c r="H253" s="7">
        <v>49</v>
      </c>
      <c r="I253" s="7" t="s">
        <v>48</v>
      </c>
      <c r="J253" s="7">
        <v>56</v>
      </c>
      <c r="K253" s="7" t="s">
        <v>48</v>
      </c>
      <c r="L253" s="7">
        <v>8.52</v>
      </c>
      <c r="M253" s="7" t="s">
        <v>46</v>
      </c>
      <c r="N253" s="7">
        <v>56.721915285000001</v>
      </c>
      <c r="O253" s="7">
        <v>336</v>
      </c>
      <c r="P253" s="7">
        <v>336</v>
      </c>
      <c r="Q253" s="7">
        <v>5</v>
      </c>
      <c r="R253" s="7">
        <v>6</v>
      </c>
      <c r="S253" s="7">
        <v>0</v>
      </c>
      <c r="T253" s="7">
        <v>312</v>
      </c>
      <c r="U253" s="7">
        <v>0</v>
      </c>
      <c r="V253" s="7">
        <v>0</v>
      </c>
      <c r="W253" s="7">
        <v>2</v>
      </c>
      <c r="X253" s="7">
        <v>2</v>
      </c>
      <c r="Y253" s="7">
        <v>5.9523809999999996E-3</v>
      </c>
      <c r="Z253" s="7">
        <v>8.9285713999999999E-3</v>
      </c>
      <c r="AA253" s="7">
        <v>2.9761904799999999E-2</v>
      </c>
      <c r="AB253" s="7">
        <v>1.48809524E-2</v>
      </c>
      <c r="AC253" s="7">
        <v>2.08333333E-2</v>
      </c>
      <c r="AD253" s="7">
        <v>8.0357142899999998E-2</v>
      </c>
      <c r="AE253" s="7">
        <v>5.6547619E-2</v>
      </c>
      <c r="AF253" s="7">
        <v>3.5714285700000001E-2</v>
      </c>
      <c r="AG253" s="7">
        <v>7.7380952399999994E-2</v>
      </c>
      <c r="AH253" s="7">
        <v>2.3809523799999999E-2</v>
      </c>
      <c r="AI253" s="7">
        <v>9.8214285700000001E-2</v>
      </c>
      <c r="AJ253" s="7">
        <v>0.1369047619</v>
      </c>
      <c r="AK253" s="7">
        <v>0.40773809519999998</v>
      </c>
      <c r="AL253" s="7">
        <v>0.36904761899999999</v>
      </c>
      <c r="AM253" s="7">
        <v>0.41964285709999999</v>
      </c>
      <c r="AN253" s="7">
        <v>0.2619047619</v>
      </c>
      <c r="AO253" s="7">
        <v>0.39880952380000001</v>
      </c>
      <c r="AP253" s="7">
        <v>0.35119047619999999</v>
      </c>
      <c r="AQ253" s="7">
        <v>2.6785714299999999E-2</v>
      </c>
      <c r="AR253" s="7">
        <v>2.6785714299999999E-2</v>
      </c>
      <c r="AS253" s="7">
        <v>3.2738095199999998E-2</v>
      </c>
      <c r="AT253" s="7">
        <v>2.08333333E-2</v>
      </c>
      <c r="AU253" s="7">
        <v>2.08333333E-2</v>
      </c>
      <c r="AV253" s="7">
        <v>5.0595238100000002E-2</v>
      </c>
      <c r="AW253" s="7">
        <v>0.50297619049999998</v>
      </c>
      <c r="AX253" s="7">
        <v>0.55952380950000002</v>
      </c>
      <c r="AY253" s="7">
        <v>0.44047619049999998</v>
      </c>
      <c r="AZ253" s="7">
        <v>0.67857142859999997</v>
      </c>
      <c r="BA253" s="7">
        <v>0.46130952380000001</v>
      </c>
      <c r="BB253" s="7">
        <v>0.38095238100000001</v>
      </c>
      <c r="BC253" s="7">
        <v>3.4464831804</v>
      </c>
      <c r="BD253" s="7">
        <v>3.5198776758000001</v>
      </c>
      <c r="BE253" s="7">
        <v>3.3138461538000001</v>
      </c>
      <c r="BF253" s="7">
        <v>3.6382978722999999</v>
      </c>
      <c r="BG253" s="7">
        <v>3.3282674771999998</v>
      </c>
      <c r="BH253" s="7">
        <v>3.0877742947</v>
      </c>
      <c r="BI253" s="7">
        <v>0</v>
      </c>
      <c r="BJ253" s="7">
        <v>0</v>
      </c>
      <c r="BK253" s="7">
        <v>0</v>
      </c>
      <c r="BL253" s="7">
        <v>1.19047619E-2</v>
      </c>
      <c r="BM253" s="7">
        <v>0</v>
      </c>
      <c r="BN253" s="7">
        <v>5.9523809999999996E-3</v>
      </c>
      <c r="BO253" s="7">
        <v>1.48809524E-2</v>
      </c>
      <c r="BP253" s="7">
        <v>5.6547619E-2</v>
      </c>
      <c r="BQ253" s="7">
        <v>1.7857142900000001E-2</v>
      </c>
      <c r="BR253" s="7">
        <v>0</v>
      </c>
      <c r="BS253" s="7">
        <v>2.9761904799999999E-2</v>
      </c>
      <c r="BT253" s="7">
        <v>2.9761904799999999E-2</v>
      </c>
      <c r="BU253" s="7">
        <v>2.08333333E-2</v>
      </c>
      <c r="BV253" s="7">
        <v>1.48809524E-2</v>
      </c>
      <c r="BW253" s="7">
        <v>2.9761904799999999E-2</v>
      </c>
      <c r="BX253" s="7">
        <v>7.4404761900000005E-2</v>
      </c>
      <c r="BY253" s="7">
        <v>8.6309523799999996E-2</v>
      </c>
      <c r="BZ253" s="7">
        <v>7.7380952399999994E-2</v>
      </c>
      <c r="CA253" s="7">
        <v>3.8389057751000002</v>
      </c>
      <c r="CB253" s="7">
        <v>3.7371601208</v>
      </c>
      <c r="CC253" s="7">
        <v>3.7129909365999998</v>
      </c>
      <c r="CD253" s="7">
        <v>3.6848484847999998</v>
      </c>
      <c r="CE253" s="7">
        <v>3.7195121951000001</v>
      </c>
      <c r="CF253" s="7">
        <v>3.6635802469000001</v>
      </c>
      <c r="CG253" s="7">
        <v>3.5135951662</v>
      </c>
      <c r="CH253" s="7">
        <v>3.3738601824000001</v>
      </c>
      <c r="CI253" s="7">
        <v>3.5259938838</v>
      </c>
      <c r="CJ253" s="7">
        <v>0.15773809520000001</v>
      </c>
      <c r="CK253" s="7">
        <v>0.1994047619</v>
      </c>
      <c r="CL253" s="7">
        <v>0.22321428569999999</v>
      </c>
      <c r="CM253" s="7">
        <v>0.23214285709999999</v>
      </c>
      <c r="CN253" s="7">
        <v>0.24404761899999999</v>
      </c>
      <c r="CO253" s="7">
        <v>0.2470238095</v>
      </c>
      <c r="CP253" s="7">
        <v>0.28571428570000001</v>
      </c>
      <c r="CQ253" s="7">
        <v>0.27083333329999998</v>
      </c>
      <c r="CR253" s="7">
        <v>0.25297619049999998</v>
      </c>
      <c r="CS253" s="7">
        <v>2.08333333E-2</v>
      </c>
      <c r="CT253" s="7">
        <v>1.48809524E-2</v>
      </c>
      <c r="CU253" s="7">
        <v>1.48809524E-2</v>
      </c>
      <c r="CV253" s="7">
        <v>1.7857142900000001E-2</v>
      </c>
      <c r="CW253" s="7">
        <v>2.3809523799999999E-2</v>
      </c>
      <c r="CX253" s="7">
        <v>3.5714285700000001E-2</v>
      </c>
      <c r="CY253" s="7">
        <v>1.48809524E-2</v>
      </c>
      <c r="CZ253" s="7">
        <v>2.08333333E-2</v>
      </c>
      <c r="DA253" s="7">
        <v>2.6785714299999999E-2</v>
      </c>
      <c r="DB253" s="7">
        <v>0.82142857140000003</v>
      </c>
      <c r="DC253" s="7">
        <v>0.75595238099999995</v>
      </c>
      <c r="DD253" s="7">
        <v>0.73214285710000004</v>
      </c>
      <c r="DE253" s="7">
        <v>0.71726190479999996</v>
      </c>
      <c r="DF253" s="7">
        <v>0.71726190479999996</v>
      </c>
      <c r="DG253" s="7">
        <v>0.68154761900000005</v>
      </c>
      <c r="DH253" s="7">
        <v>0.61011904760000002</v>
      </c>
      <c r="DI253" s="7">
        <v>0.56547619049999998</v>
      </c>
      <c r="DJ253" s="7">
        <v>0.625</v>
      </c>
      <c r="DK253" s="7">
        <v>0.1160714286</v>
      </c>
      <c r="DL253" s="7">
        <v>5.9523809999999996E-3</v>
      </c>
      <c r="DM253" s="7">
        <v>1.48809524E-2</v>
      </c>
      <c r="DN253" s="7">
        <v>2.3809523799999999E-2</v>
      </c>
      <c r="DO253" s="7">
        <v>1.7857142900000001E-2</v>
      </c>
      <c r="DP253" s="7">
        <v>1.7857142900000001E-2</v>
      </c>
      <c r="DQ253" s="7">
        <v>2.9761904799999999E-2</v>
      </c>
      <c r="DR253" s="7">
        <v>1.48809524E-2</v>
      </c>
      <c r="DS253" s="7">
        <v>2.3809523799999999E-2</v>
      </c>
      <c r="DT253" s="7">
        <v>0.1339285714</v>
      </c>
      <c r="DU253" s="7">
        <v>4.7619047599999999E-2</v>
      </c>
      <c r="DV253" s="7">
        <v>3.8690476199999997E-2</v>
      </c>
      <c r="DW253" s="7">
        <v>5.9523809499999997E-2</v>
      </c>
      <c r="DX253" s="7">
        <v>4.16666667E-2</v>
      </c>
      <c r="DY253" s="7">
        <v>8.0357142899999998E-2</v>
      </c>
      <c r="DZ253" s="7">
        <v>0.11011904760000001</v>
      </c>
      <c r="EA253" s="7">
        <v>4.4642857100000002E-2</v>
      </c>
      <c r="EB253" s="7">
        <v>5.6547619E-2</v>
      </c>
      <c r="EC253" s="7">
        <v>0.34821428570000001</v>
      </c>
      <c r="ED253" s="7">
        <v>0.35714285709999999</v>
      </c>
      <c r="EE253" s="7">
        <v>0.35416666670000002</v>
      </c>
      <c r="EF253" s="7">
        <v>0.33333333329999998</v>
      </c>
      <c r="EG253" s="7">
        <v>0.32738095239999998</v>
      </c>
      <c r="EH253" s="7">
        <v>0.35714285709999999</v>
      </c>
      <c r="EI253" s="7">
        <v>0.32142857139999997</v>
      </c>
      <c r="EJ253" s="7">
        <v>0.36607142860000003</v>
      </c>
      <c r="EK253" s="7">
        <v>0.38095238100000001</v>
      </c>
      <c r="EL253" s="7">
        <v>0.29166666670000002</v>
      </c>
      <c r="EM253" s="7">
        <v>0.51488095239999998</v>
      </c>
      <c r="EN253" s="7">
        <v>0.52380952380000001</v>
      </c>
      <c r="EO253" s="7">
        <v>0.51488095239999998</v>
      </c>
      <c r="EP253" s="7">
        <v>0.53869047619999999</v>
      </c>
      <c r="EQ253" s="7">
        <v>0.45238095239999998</v>
      </c>
      <c r="ER253" s="7">
        <v>0.46130952380000001</v>
      </c>
      <c r="ES253" s="7">
        <v>0.50595238099999995</v>
      </c>
      <c r="ET253" s="7">
        <v>0.46130952380000001</v>
      </c>
      <c r="EU253" s="7">
        <v>0.11011904760000001</v>
      </c>
      <c r="EV253" s="7">
        <v>7.4404761900000005E-2</v>
      </c>
      <c r="EW253" s="7">
        <v>6.8452381000000007E-2</v>
      </c>
      <c r="EX253" s="7">
        <v>6.8452381000000007E-2</v>
      </c>
      <c r="EY253" s="7">
        <v>7.4404761900000005E-2</v>
      </c>
      <c r="EZ253" s="7">
        <v>9.2261904800000002E-2</v>
      </c>
      <c r="FA253" s="7">
        <v>7.7380952399999994E-2</v>
      </c>
      <c r="FB253" s="7">
        <v>6.8452381000000007E-2</v>
      </c>
      <c r="FC253" s="7">
        <v>7.7380952399999994E-2</v>
      </c>
      <c r="FD253" s="7">
        <v>2.9163879599000002</v>
      </c>
      <c r="FE253" s="7">
        <v>3.4919614148</v>
      </c>
      <c r="FF253" s="7">
        <v>3.4888178914000001</v>
      </c>
      <c r="FG253" s="7">
        <v>3.4376996805000002</v>
      </c>
      <c r="FH253" s="7">
        <v>3.4983922829999998</v>
      </c>
      <c r="FI253" s="7">
        <v>3.3704918033000002</v>
      </c>
      <c r="FJ253" s="7">
        <v>3.3161290323000001</v>
      </c>
      <c r="FK253" s="7">
        <v>3.4632587858999999</v>
      </c>
      <c r="FL253" s="7">
        <v>3.3870967742000002</v>
      </c>
      <c r="FM253" s="7">
        <v>1.48809524E-2</v>
      </c>
      <c r="FN253" s="7">
        <v>1.19047619E-2</v>
      </c>
      <c r="FO253" s="7">
        <v>1.19047619E-2</v>
      </c>
      <c r="FP253" s="7">
        <v>8.9285713999999999E-3</v>
      </c>
      <c r="FQ253" s="7">
        <v>3.5714285700000001E-2</v>
      </c>
      <c r="FR253" s="7">
        <v>3.8690476199999997E-2</v>
      </c>
      <c r="FS253" s="7">
        <v>4.7619047599999999E-2</v>
      </c>
      <c r="FT253" s="7">
        <v>0.11904761899999999</v>
      </c>
      <c r="FU253" s="7">
        <v>0.1845238095</v>
      </c>
      <c r="FV253" s="7">
        <v>0.38095238100000001</v>
      </c>
      <c r="FW253" s="7">
        <v>0.14583333330000001</v>
      </c>
      <c r="FX253" s="7">
        <v>0.27380952380000001</v>
      </c>
      <c r="FY253" s="7">
        <v>0.38095238100000001</v>
      </c>
      <c r="FZ253" s="7">
        <v>0.1964285714</v>
      </c>
      <c r="GA253" s="7">
        <v>0.1964285714</v>
      </c>
      <c r="GB253" s="7">
        <v>8.9285714299999999E-2</v>
      </c>
      <c r="GC253" s="7">
        <v>0.18154761899999999</v>
      </c>
      <c r="GD253" s="7">
        <v>0.13095238100000001</v>
      </c>
      <c r="GE253" s="7">
        <v>8.0357142899999998E-2</v>
      </c>
      <c r="GF253" s="7">
        <v>0.15773809520000001</v>
      </c>
      <c r="GG253" s="7">
        <v>0.14285714290000001</v>
      </c>
      <c r="GH253" s="7">
        <v>0.1130952381</v>
      </c>
      <c r="GI253" s="7">
        <v>0.22916666669999999</v>
      </c>
      <c r="GJ253" s="7">
        <v>0.25595238100000001</v>
      </c>
      <c r="GK253" s="7">
        <v>0.33630952380000001</v>
      </c>
      <c r="GL253" s="7">
        <v>0.23511904759999999</v>
      </c>
      <c r="GM253" s="7">
        <v>1.19047619E-2</v>
      </c>
      <c r="GN253" s="7">
        <v>1.19047619E-2</v>
      </c>
      <c r="GO253" s="7">
        <v>1.48809524E-2</v>
      </c>
      <c r="GP253" s="7">
        <v>1.7857142900000001E-2</v>
      </c>
      <c r="GQ253" s="7">
        <v>9.5238095199999998E-2</v>
      </c>
      <c r="GR253" s="7">
        <v>2.3809523799999999E-2</v>
      </c>
      <c r="GS253" s="7">
        <v>0.30654761899999999</v>
      </c>
      <c r="GT253" s="7">
        <v>0.29761904760000002</v>
      </c>
      <c r="GU253" s="7">
        <v>0.3244047619</v>
      </c>
      <c r="GV253" s="7">
        <v>0.30952380950000002</v>
      </c>
      <c r="GW253" s="7">
        <v>0.33630952380000001</v>
      </c>
      <c r="GX253" s="7">
        <v>0.35119047619999999</v>
      </c>
      <c r="GY253" s="7">
        <v>0.53273809520000004</v>
      </c>
      <c r="GZ253" s="7">
        <v>0.52976190479999996</v>
      </c>
      <c r="HA253" s="7">
        <v>0.48214285709999999</v>
      </c>
      <c r="HB253" s="7">
        <v>0.5119047619</v>
      </c>
      <c r="HC253" s="7">
        <v>0.37202380950000002</v>
      </c>
      <c r="HD253" s="7">
        <v>0.47916666670000002</v>
      </c>
      <c r="HE253" s="7">
        <v>3.8690476199999997E-2</v>
      </c>
      <c r="HF253" s="7">
        <v>5.9523809499999997E-2</v>
      </c>
      <c r="HG253" s="7">
        <v>5.9523809499999997E-2</v>
      </c>
      <c r="HH253" s="7">
        <v>4.16666667E-2</v>
      </c>
      <c r="HI253" s="7">
        <v>7.7380952399999994E-2</v>
      </c>
      <c r="HJ253" s="7">
        <v>3.5714285700000001E-2</v>
      </c>
      <c r="HK253" s="7">
        <v>2.08333333E-2</v>
      </c>
      <c r="HL253" s="7">
        <v>1.48809524E-2</v>
      </c>
      <c r="HM253" s="7">
        <v>2.08333333E-2</v>
      </c>
      <c r="HN253" s="7">
        <v>1.7857142900000001E-2</v>
      </c>
      <c r="HO253" s="7">
        <v>1.7857142900000001E-2</v>
      </c>
      <c r="HP253" s="7">
        <v>1.48809524E-2</v>
      </c>
      <c r="HQ253" s="7">
        <v>8.9285714299999999E-2</v>
      </c>
      <c r="HR253" s="7">
        <v>8.6309523799999996E-2</v>
      </c>
      <c r="HS253" s="7">
        <v>9.8214285700000001E-2</v>
      </c>
      <c r="HT253" s="7">
        <v>0.1011904762</v>
      </c>
      <c r="HU253" s="7">
        <v>0.1011904762</v>
      </c>
      <c r="HV253" s="7">
        <v>9.5238095199999998E-2</v>
      </c>
      <c r="HW253" s="7">
        <v>2.08333333E-2</v>
      </c>
      <c r="HX253" s="7">
        <v>8.9285713999999999E-3</v>
      </c>
      <c r="HY253" s="7">
        <v>2.08333333E-2</v>
      </c>
      <c r="HZ253" s="7">
        <v>3.8690476199999997E-2</v>
      </c>
      <c r="IA253" s="7">
        <v>8.3333333300000006E-2</v>
      </c>
      <c r="IB253" s="7">
        <v>3.8690476199999997E-2</v>
      </c>
      <c r="IC253" s="7">
        <v>0.13095238100000001</v>
      </c>
      <c r="ID253" s="7">
        <v>7.7380952399999994E-2</v>
      </c>
      <c r="IE253" s="7">
        <v>0.47023809519999998</v>
      </c>
      <c r="IF253" s="7">
        <v>0.41071428570000001</v>
      </c>
      <c r="IG253" s="7">
        <v>0.37797619049999998</v>
      </c>
      <c r="IH253" s="7">
        <v>0.44345238100000001</v>
      </c>
      <c r="II253" s="7">
        <v>0.31845238100000001</v>
      </c>
      <c r="IJ253" s="7">
        <v>0.45833333329999998</v>
      </c>
      <c r="IK253" s="7">
        <v>0.37202380950000002</v>
      </c>
      <c r="IL253" s="7">
        <v>0.33333333329999998</v>
      </c>
      <c r="IM253" s="7">
        <v>0.1071428571</v>
      </c>
      <c r="IN253" s="7">
        <v>8.3333333300000006E-2</v>
      </c>
      <c r="IO253" s="7">
        <v>9.8214285700000001E-2</v>
      </c>
      <c r="IP253" s="7">
        <v>0.1071428571</v>
      </c>
      <c r="IQ253" s="7">
        <v>3.2166666667000001</v>
      </c>
      <c r="IR253" s="7">
        <v>3.4383116882999998</v>
      </c>
      <c r="IS253" s="7">
        <v>3.2211221122000002</v>
      </c>
      <c r="IT253" s="7">
        <v>3.2</v>
      </c>
      <c r="IU253" s="7" t="s">
        <v>1194</v>
      </c>
      <c r="IV253" s="7">
        <v>57</v>
      </c>
      <c r="IW253" s="7">
        <v>336</v>
      </c>
      <c r="IX253" s="7">
        <v>616</v>
      </c>
      <c r="IY253" s="7">
        <v>1086</v>
      </c>
    </row>
    <row r="254" spans="1:259" x14ac:dyDescent="0.25">
      <c r="A254" s="7">
        <v>609844</v>
      </c>
      <c r="B254" s="7" t="s">
        <v>153</v>
      </c>
      <c r="C254" s="7" t="s">
        <v>46</v>
      </c>
      <c r="D254" s="7" t="s">
        <v>117</v>
      </c>
      <c r="E254" s="154">
        <v>0.36</v>
      </c>
      <c r="F254" s="7">
        <v>87</v>
      </c>
      <c r="G254" s="7" t="s">
        <v>70</v>
      </c>
      <c r="H254" s="7">
        <v>99</v>
      </c>
      <c r="I254" s="7" t="s">
        <v>70</v>
      </c>
      <c r="J254" s="7">
        <v>88</v>
      </c>
      <c r="K254" s="7" t="s">
        <v>70</v>
      </c>
      <c r="L254" s="7">
        <v>8.85</v>
      </c>
      <c r="M254" s="7" t="s">
        <v>46</v>
      </c>
      <c r="N254" s="7">
        <v>35.781990520999997</v>
      </c>
      <c r="O254" s="7">
        <v>77</v>
      </c>
      <c r="P254" s="7">
        <v>77</v>
      </c>
      <c r="Q254" s="7">
        <v>0</v>
      </c>
      <c r="R254" s="7">
        <v>74</v>
      </c>
      <c r="S254" s="7">
        <v>0</v>
      </c>
      <c r="T254" s="7">
        <v>1</v>
      </c>
      <c r="U254" s="7">
        <v>0</v>
      </c>
      <c r="V254" s="7">
        <v>0</v>
      </c>
      <c r="W254" s="7">
        <v>0</v>
      </c>
      <c r="X254" s="7">
        <v>1</v>
      </c>
      <c r="Y254" s="7">
        <v>0</v>
      </c>
      <c r="Z254" s="7">
        <v>0</v>
      </c>
      <c r="AA254" s="7">
        <v>0</v>
      </c>
      <c r="AB254" s="7">
        <v>3.8961039000000003E-2</v>
      </c>
      <c r="AC254" s="7">
        <v>1.2987013E-2</v>
      </c>
      <c r="AD254" s="7">
        <v>3.8961039000000003E-2</v>
      </c>
      <c r="AE254" s="7">
        <v>2.5974026000000001E-2</v>
      </c>
      <c r="AF254" s="7">
        <v>1.2987013E-2</v>
      </c>
      <c r="AG254" s="7">
        <v>1.2987013E-2</v>
      </c>
      <c r="AH254" s="7">
        <v>2.5974026000000001E-2</v>
      </c>
      <c r="AI254" s="7">
        <v>9.0909090900000003E-2</v>
      </c>
      <c r="AJ254" s="7">
        <v>0.15584415579999999</v>
      </c>
      <c r="AK254" s="7">
        <v>0.12987012989999999</v>
      </c>
      <c r="AL254" s="7">
        <v>9.0909090900000003E-2</v>
      </c>
      <c r="AM254" s="7">
        <v>0.14285714290000001</v>
      </c>
      <c r="AN254" s="7">
        <v>0.10389610389999999</v>
      </c>
      <c r="AO254" s="7">
        <v>0.18181818180000001</v>
      </c>
      <c r="AP254" s="7">
        <v>0.16883116879999999</v>
      </c>
      <c r="AQ254" s="7">
        <v>0</v>
      </c>
      <c r="AR254" s="7">
        <v>0</v>
      </c>
      <c r="AS254" s="7">
        <v>0</v>
      </c>
      <c r="AT254" s="7">
        <v>0</v>
      </c>
      <c r="AU254" s="7">
        <v>0</v>
      </c>
      <c r="AV254" s="7">
        <v>0</v>
      </c>
      <c r="AW254" s="7">
        <v>0.84415584420000001</v>
      </c>
      <c r="AX254" s="7">
        <v>0.89610389609999996</v>
      </c>
      <c r="AY254" s="7">
        <v>0.84415584420000001</v>
      </c>
      <c r="AZ254" s="7">
        <v>0.83116883119999996</v>
      </c>
      <c r="BA254" s="7">
        <v>0.71428571429999999</v>
      </c>
      <c r="BB254" s="7">
        <v>0.63636363640000004</v>
      </c>
      <c r="BC254" s="7">
        <v>3.8181818181999998</v>
      </c>
      <c r="BD254" s="7">
        <v>3.8831168831</v>
      </c>
      <c r="BE254" s="7">
        <v>3.8311688311999998</v>
      </c>
      <c r="BF254" s="7">
        <v>3.7272727272999999</v>
      </c>
      <c r="BG254" s="7">
        <v>3.5974025973999999</v>
      </c>
      <c r="BH254" s="7">
        <v>3.4025974026000001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1.2987013E-2</v>
      </c>
      <c r="BP254" s="7">
        <v>3.8961039000000003E-2</v>
      </c>
      <c r="BQ254" s="7">
        <v>1.2987013E-2</v>
      </c>
      <c r="BR254" s="7">
        <v>1.2987013E-2</v>
      </c>
      <c r="BS254" s="7">
        <v>2.5974026000000001E-2</v>
      </c>
      <c r="BT254" s="7">
        <v>1.2987013E-2</v>
      </c>
      <c r="BU254" s="7">
        <v>1.2987013E-2</v>
      </c>
      <c r="BV254" s="7">
        <v>1.2987013E-2</v>
      </c>
      <c r="BW254" s="7">
        <v>1.2987013E-2</v>
      </c>
      <c r="BX254" s="7">
        <v>0</v>
      </c>
      <c r="BY254" s="7">
        <v>2.5974026000000001E-2</v>
      </c>
      <c r="BZ254" s="7">
        <v>0</v>
      </c>
      <c r="CA254" s="7">
        <v>3.9090909091000001</v>
      </c>
      <c r="CB254" s="7">
        <v>3.8701298701</v>
      </c>
      <c r="CC254" s="7">
        <v>3.8961038961000001</v>
      </c>
      <c r="CD254" s="7">
        <v>3.9220779221000002</v>
      </c>
      <c r="CE254" s="7">
        <v>3.8947368420999999</v>
      </c>
      <c r="CF254" s="7">
        <v>3.7662337662000001</v>
      </c>
      <c r="CG254" s="7">
        <v>3.8701298701</v>
      </c>
      <c r="CH254" s="7">
        <v>3.7532467532</v>
      </c>
      <c r="CI254" s="7">
        <v>3.8441558441999999</v>
      </c>
      <c r="CJ254" s="7">
        <v>6.4935064900000006E-2</v>
      </c>
      <c r="CK254" s="7">
        <v>7.7922077899999997E-2</v>
      </c>
      <c r="CL254" s="7">
        <v>7.7922077899999997E-2</v>
      </c>
      <c r="CM254" s="7">
        <v>5.19480519E-2</v>
      </c>
      <c r="CN254" s="7">
        <v>7.7922077899999997E-2</v>
      </c>
      <c r="CO254" s="7">
        <v>0.20779220779999999</v>
      </c>
      <c r="CP254" s="7">
        <v>9.0909090900000003E-2</v>
      </c>
      <c r="CQ254" s="7">
        <v>7.7922077899999997E-2</v>
      </c>
      <c r="CR254" s="7">
        <v>0.1168831169</v>
      </c>
      <c r="CS254" s="7">
        <v>0</v>
      </c>
      <c r="CT254" s="7">
        <v>0</v>
      </c>
      <c r="CU254" s="7">
        <v>0</v>
      </c>
      <c r="CV254" s="7">
        <v>0</v>
      </c>
      <c r="CW254" s="7">
        <v>1.2987013E-2</v>
      </c>
      <c r="CX254" s="7">
        <v>0</v>
      </c>
      <c r="CY254" s="7">
        <v>0</v>
      </c>
      <c r="CZ254" s="7">
        <v>0</v>
      </c>
      <c r="DA254" s="7">
        <v>0</v>
      </c>
      <c r="DB254" s="7">
        <v>0.92207792209999995</v>
      </c>
      <c r="DC254" s="7">
        <v>0.89610389609999996</v>
      </c>
      <c r="DD254" s="7">
        <v>0.90909090910000001</v>
      </c>
      <c r="DE254" s="7">
        <v>0.93506493509999999</v>
      </c>
      <c r="DF254" s="7">
        <v>0.89610389609999996</v>
      </c>
      <c r="DG254" s="7">
        <v>0.77922077919999999</v>
      </c>
      <c r="DH254" s="7">
        <v>0.89610389609999996</v>
      </c>
      <c r="DI254" s="7">
        <v>0.85714285710000004</v>
      </c>
      <c r="DJ254" s="7">
        <v>0.87012987009999998</v>
      </c>
      <c r="DK254" s="7">
        <v>0.14285714290000001</v>
      </c>
      <c r="DL254" s="7">
        <v>0</v>
      </c>
      <c r="DM254" s="7">
        <v>0</v>
      </c>
      <c r="DN254" s="7">
        <v>0</v>
      </c>
      <c r="DO254" s="7">
        <v>0</v>
      </c>
      <c r="DP254" s="7">
        <v>1.2987013E-2</v>
      </c>
      <c r="DQ254" s="7">
        <v>2.5974026000000001E-2</v>
      </c>
      <c r="DR254" s="7">
        <v>0</v>
      </c>
      <c r="DS254" s="7">
        <v>0</v>
      </c>
      <c r="DT254" s="7">
        <v>0.15584415579999999</v>
      </c>
      <c r="DU254" s="7">
        <v>1.2987013E-2</v>
      </c>
      <c r="DV254" s="7">
        <v>1.2987013E-2</v>
      </c>
      <c r="DW254" s="7">
        <v>2.5974026000000001E-2</v>
      </c>
      <c r="DX254" s="7">
        <v>1.2987013E-2</v>
      </c>
      <c r="DY254" s="7">
        <v>3.8961039000000003E-2</v>
      </c>
      <c r="DZ254" s="7">
        <v>3.8961039000000003E-2</v>
      </c>
      <c r="EA254" s="7">
        <v>1.2987013E-2</v>
      </c>
      <c r="EB254" s="7">
        <v>3.8961039000000003E-2</v>
      </c>
      <c r="EC254" s="7">
        <v>0.10389610389999999</v>
      </c>
      <c r="ED254" s="7">
        <v>0.14285714290000001</v>
      </c>
      <c r="EE254" s="7">
        <v>0.14285714290000001</v>
      </c>
      <c r="EF254" s="7">
        <v>0.10389610389999999</v>
      </c>
      <c r="EG254" s="7">
        <v>9.0909090900000003E-2</v>
      </c>
      <c r="EH254" s="7">
        <v>0.10389610389999999</v>
      </c>
      <c r="EI254" s="7">
        <v>0.1948051948</v>
      </c>
      <c r="EJ254" s="7">
        <v>0.16883116879999999</v>
      </c>
      <c r="EK254" s="7">
        <v>0.20779220779999999</v>
      </c>
      <c r="EL254" s="7">
        <v>0.53246753250000001</v>
      </c>
      <c r="EM254" s="7">
        <v>0.77922077919999999</v>
      </c>
      <c r="EN254" s="7">
        <v>0.77922077919999999</v>
      </c>
      <c r="EO254" s="7">
        <v>0.79220779220000004</v>
      </c>
      <c r="EP254" s="7">
        <v>0.83116883119999996</v>
      </c>
      <c r="EQ254" s="7">
        <v>0.76623376620000005</v>
      </c>
      <c r="ER254" s="7">
        <v>0.64935064939999998</v>
      </c>
      <c r="ES254" s="7">
        <v>0.75324675320000001</v>
      </c>
      <c r="ET254" s="7">
        <v>0.6883116883</v>
      </c>
      <c r="EU254" s="7">
        <v>6.4935064900000006E-2</v>
      </c>
      <c r="EV254" s="7">
        <v>6.4935064900000006E-2</v>
      </c>
      <c r="EW254" s="7">
        <v>6.4935064900000006E-2</v>
      </c>
      <c r="EX254" s="7">
        <v>7.7922077899999997E-2</v>
      </c>
      <c r="EY254" s="7">
        <v>6.4935064900000006E-2</v>
      </c>
      <c r="EZ254" s="7">
        <v>7.7922077899999997E-2</v>
      </c>
      <c r="FA254" s="7">
        <v>9.0909090900000003E-2</v>
      </c>
      <c r="FB254" s="7">
        <v>6.4935064900000006E-2</v>
      </c>
      <c r="FC254" s="7">
        <v>6.4935064900000006E-2</v>
      </c>
      <c r="FD254" s="7">
        <v>3.0972222222000001</v>
      </c>
      <c r="FE254" s="7">
        <v>3.8194444444000002</v>
      </c>
      <c r="FF254" s="7">
        <v>3.8194444444000002</v>
      </c>
      <c r="FG254" s="7">
        <v>3.8309859154999999</v>
      </c>
      <c r="FH254" s="7">
        <v>3.875</v>
      </c>
      <c r="FI254" s="7">
        <v>3.7605633802999998</v>
      </c>
      <c r="FJ254" s="7">
        <v>3.6142857142999998</v>
      </c>
      <c r="FK254" s="7">
        <v>3.7916666666999999</v>
      </c>
      <c r="FL254" s="7">
        <v>3.6944444444000002</v>
      </c>
      <c r="FM254" s="7">
        <v>0</v>
      </c>
      <c r="FN254" s="7">
        <v>0</v>
      </c>
      <c r="FO254" s="7">
        <v>1.2987013E-2</v>
      </c>
      <c r="FP254" s="7">
        <v>0</v>
      </c>
      <c r="FQ254" s="7">
        <v>2.5974026000000001E-2</v>
      </c>
      <c r="FR254" s="7">
        <v>3.8961039000000003E-2</v>
      </c>
      <c r="FS254" s="7">
        <v>6.4935064900000006E-2</v>
      </c>
      <c r="FT254" s="7">
        <v>0.12987012989999999</v>
      </c>
      <c r="FU254" s="7">
        <v>0.16883116879999999</v>
      </c>
      <c r="FV254" s="7">
        <v>0.42857142860000003</v>
      </c>
      <c r="FW254" s="7">
        <v>0.12987012989999999</v>
      </c>
      <c r="FX254" s="7">
        <v>0.58441558439999997</v>
      </c>
      <c r="FY254" s="7">
        <v>0.61038961039999995</v>
      </c>
      <c r="FZ254" s="7">
        <v>0.25974025969999998</v>
      </c>
      <c r="GA254" s="7">
        <v>7.7922077899999997E-2</v>
      </c>
      <c r="GB254" s="7">
        <v>7.7922077899999997E-2</v>
      </c>
      <c r="GC254" s="7">
        <v>0.18181818180000001</v>
      </c>
      <c r="GD254" s="7">
        <v>3.8961039000000003E-2</v>
      </c>
      <c r="GE254" s="7">
        <v>2.5974026000000001E-2</v>
      </c>
      <c r="GF254" s="7">
        <v>0.1168831169</v>
      </c>
      <c r="GG254" s="7">
        <v>0.10389610389999999</v>
      </c>
      <c r="GH254" s="7">
        <v>9.0909090900000003E-2</v>
      </c>
      <c r="GI254" s="7">
        <v>0.24675324679999999</v>
      </c>
      <c r="GJ254" s="7">
        <v>0.1948051948</v>
      </c>
      <c r="GK254" s="7">
        <v>0.1948051948</v>
      </c>
      <c r="GL254" s="7">
        <v>0.1948051948</v>
      </c>
      <c r="GM254" s="7">
        <v>0</v>
      </c>
      <c r="GN254" s="7">
        <v>1.2987013E-2</v>
      </c>
      <c r="GO254" s="7">
        <v>2.5974026000000001E-2</v>
      </c>
      <c r="GP254" s="7">
        <v>1.2987013E-2</v>
      </c>
      <c r="GQ254" s="7">
        <v>5.19480519E-2</v>
      </c>
      <c r="GR254" s="7">
        <v>1.2987013E-2</v>
      </c>
      <c r="GS254" s="7">
        <v>0.1948051948</v>
      </c>
      <c r="GT254" s="7">
        <v>0.18181818180000001</v>
      </c>
      <c r="GU254" s="7">
        <v>0.1948051948</v>
      </c>
      <c r="GV254" s="7">
        <v>0.1948051948</v>
      </c>
      <c r="GW254" s="7">
        <v>0.24675324679999999</v>
      </c>
      <c r="GX254" s="7">
        <v>0.16883116879999999</v>
      </c>
      <c r="GY254" s="7">
        <v>0.6883116883</v>
      </c>
      <c r="GZ254" s="7">
        <v>0.64935064939999998</v>
      </c>
      <c r="HA254" s="7">
        <v>0.66233766230000002</v>
      </c>
      <c r="HB254" s="7">
        <v>0.67532467529999995</v>
      </c>
      <c r="HC254" s="7">
        <v>0.59740259740000001</v>
      </c>
      <c r="HD254" s="7">
        <v>0.74025974029999997</v>
      </c>
      <c r="HE254" s="7">
        <v>0</v>
      </c>
      <c r="HF254" s="7">
        <v>3.8961039000000003E-2</v>
      </c>
      <c r="HG254" s="7">
        <v>2.5974026000000001E-2</v>
      </c>
      <c r="HH254" s="7">
        <v>2.5974026000000001E-2</v>
      </c>
      <c r="HI254" s="7">
        <v>2.5974026000000001E-2</v>
      </c>
      <c r="HJ254" s="7">
        <v>0</v>
      </c>
      <c r="HK254" s="7">
        <v>1.2987013E-2</v>
      </c>
      <c r="HL254" s="7">
        <v>2.5974026000000001E-2</v>
      </c>
      <c r="HM254" s="7">
        <v>1.2987013E-2</v>
      </c>
      <c r="HN254" s="7">
        <v>1.2987013E-2</v>
      </c>
      <c r="HO254" s="7">
        <v>0</v>
      </c>
      <c r="HP254" s="7">
        <v>0</v>
      </c>
      <c r="HQ254" s="7">
        <v>0.10389610389999999</v>
      </c>
      <c r="HR254" s="7">
        <v>9.0909090900000003E-2</v>
      </c>
      <c r="HS254" s="7">
        <v>7.7922077899999997E-2</v>
      </c>
      <c r="HT254" s="7">
        <v>7.7922077899999997E-2</v>
      </c>
      <c r="HU254" s="7">
        <v>7.7922077899999997E-2</v>
      </c>
      <c r="HV254" s="7">
        <v>7.7922077899999997E-2</v>
      </c>
      <c r="HW254" s="7">
        <v>6.4935064900000006E-2</v>
      </c>
      <c r="HX254" s="7">
        <v>3.8961039000000003E-2</v>
      </c>
      <c r="HY254" s="7">
        <v>2.5974026000000001E-2</v>
      </c>
      <c r="HZ254" s="7">
        <v>5.19480519E-2</v>
      </c>
      <c r="IA254" s="7">
        <v>7.7922077899999997E-2</v>
      </c>
      <c r="IB254" s="7">
        <v>1.2987013E-2</v>
      </c>
      <c r="IC254" s="7">
        <v>0.12987012989999999</v>
      </c>
      <c r="ID254" s="7">
        <v>0.1168831169</v>
      </c>
      <c r="IE254" s="7">
        <v>0.1948051948</v>
      </c>
      <c r="IF254" s="7">
        <v>0.16883116879999999</v>
      </c>
      <c r="IG254" s="7">
        <v>0.10389610389999999</v>
      </c>
      <c r="IH254" s="7">
        <v>0.12987012989999999</v>
      </c>
      <c r="II254" s="7">
        <v>0.51948051949999996</v>
      </c>
      <c r="IJ254" s="7">
        <v>0.64935064939999998</v>
      </c>
      <c r="IK254" s="7">
        <v>0.6233766234</v>
      </c>
      <c r="IL254" s="7">
        <v>0.58441558439999997</v>
      </c>
      <c r="IM254" s="7">
        <v>0.14285714290000001</v>
      </c>
      <c r="IN254" s="7">
        <v>0.12987012989999999</v>
      </c>
      <c r="IO254" s="7">
        <v>0.1168831169</v>
      </c>
      <c r="IP254" s="7">
        <v>0.1168831169</v>
      </c>
      <c r="IQ254" s="7">
        <v>3.3636363636</v>
      </c>
      <c r="IR254" s="7">
        <v>3.6417910448000002</v>
      </c>
      <c r="IS254" s="7">
        <v>3.5</v>
      </c>
      <c r="IT254" s="7">
        <v>3.4117647059</v>
      </c>
      <c r="IU254" s="7" t="s">
        <v>1195</v>
      </c>
      <c r="IV254" s="7">
        <v>36</v>
      </c>
      <c r="IW254" s="7">
        <v>77</v>
      </c>
      <c r="IX254" s="7">
        <v>151</v>
      </c>
      <c r="IY254" s="7">
        <v>422</v>
      </c>
    </row>
    <row r="255" spans="1:259" x14ac:dyDescent="0.25">
      <c r="A255" s="7">
        <v>609845</v>
      </c>
      <c r="B255" s="7" t="s">
        <v>154</v>
      </c>
      <c r="D255" s="7" t="s">
        <v>66</v>
      </c>
      <c r="E255" s="7" t="s">
        <v>53</v>
      </c>
      <c r="M255" s="7" t="s">
        <v>46</v>
      </c>
      <c r="N255" s="7">
        <v>19.360902255999999</v>
      </c>
      <c r="O255" s="7">
        <v>51</v>
      </c>
      <c r="P255" s="7">
        <v>51</v>
      </c>
      <c r="Q255" s="7">
        <v>0</v>
      </c>
      <c r="R255" s="7">
        <v>50</v>
      </c>
      <c r="S255" s="7">
        <v>0</v>
      </c>
      <c r="T255" s="7">
        <v>0</v>
      </c>
      <c r="U255" s="7">
        <v>0</v>
      </c>
      <c r="V255" s="7">
        <v>0</v>
      </c>
      <c r="W255" s="7">
        <v>1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7">
        <v>1.9607843100000001E-2</v>
      </c>
      <c r="AD255" s="7">
        <v>5.8823529399999998E-2</v>
      </c>
      <c r="AE255" s="7">
        <v>7.8431372499999999E-2</v>
      </c>
      <c r="AF255" s="7">
        <v>5.8823529399999998E-2</v>
      </c>
      <c r="AG255" s="7">
        <v>1.9607843100000001E-2</v>
      </c>
      <c r="AH255" s="7">
        <v>1.9607843100000001E-2</v>
      </c>
      <c r="AI255" s="7">
        <v>0.1176470588</v>
      </c>
      <c r="AJ255" s="7">
        <v>0.1764705882</v>
      </c>
      <c r="AK255" s="7">
        <v>0.1764705882</v>
      </c>
      <c r="AL255" s="7">
        <v>0.1764705882</v>
      </c>
      <c r="AM255" s="7">
        <v>0.1764705882</v>
      </c>
      <c r="AN255" s="7">
        <v>0.15686274510000001</v>
      </c>
      <c r="AO255" s="7">
        <v>0.27450980390000002</v>
      </c>
      <c r="AP255" s="7">
        <v>0.23529411759999999</v>
      </c>
      <c r="AQ255" s="7">
        <v>0</v>
      </c>
      <c r="AR255" s="7">
        <v>1.9607843100000001E-2</v>
      </c>
      <c r="AS255" s="7">
        <v>0</v>
      </c>
      <c r="AT255" s="7">
        <v>0</v>
      </c>
      <c r="AU255" s="7">
        <v>0</v>
      </c>
      <c r="AV255" s="7">
        <v>1.9607843100000001E-2</v>
      </c>
      <c r="AW255" s="7">
        <v>0.74509803919999995</v>
      </c>
      <c r="AX255" s="7">
        <v>0.74509803919999995</v>
      </c>
      <c r="AY255" s="7">
        <v>0.80392156859999997</v>
      </c>
      <c r="AZ255" s="7">
        <v>0.82352941180000006</v>
      </c>
      <c r="BA255" s="7">
        <v>0.58823529409999997</v>
      </c>
      <c r="BB255" s="7">
        <v>0.50980392159999999</v>
      </c>
      <c r="BC255" s="7">
        <v>3.6666666666999999</v>
      </c>
      <c r="BD255" s="7">
        <v>3.7</v>
      </c>
      <c r="BE255" s="7">
        <v>3.7843137255000001</v>
      </c>
      <c r="BF255" s="7">
        <v>3.8039215685999999</v>
      </c>
      <c r="BG255" s="7">
        <v>3.4313725490000002</v>
      </c>
      <c r="BH255" s="7">
        <v>3.22</v>
      </c>
      <c r="BI255" s="7">
        <v>1.9607843100000001E-2</v>
      </c>
      <c r="BJ255" s="7">
        <v>1.9607843100000001E-2</v>
      </c>
      <c r="BK255" s="7">
        <v>1.9607843100000001E-2</v>
      </c>
      <c r="BL255" s="7">
        <v>1.9607843100000001E-2</v>
      </c>
      <c r="BM255" s="7">
        <v>1.9607843100000001E-2</v>
      </c>
      <c r="BN255" s="7">
        <v>1.9607843100000001E-2</v>
      </c>
      <c r="BO255" s="7">
        <v>3.9215686299999997E-2</v>
      </c>
      <c r="BP255" s="7">
        <v>3.9215686299999997E-2</v>
      </c>
      <c r="BQ255" s="7">
        <v>3.9215686299999997E-2</v>
      </c>
      <c r="BR255" s="7">
        <v>1.9607843100000001E-2</v>
      </c>
      <c r="BS255" s="7">
        <v>0</v>
      </c>
      <c r="BT255" s="7">
        <v>3.9215686299999997E-2</v>
      </c>
      <c r="BU255" s="7">
        <v>0</v>
      </c>
      <c r="BV255" s="7">
        <v>1.9607843100000001E-2</v>
      </c>
      <c r="BW255" s="7">
        <v>9.8039215700000001E-2</v>
      </c>
      <c r="BX255" s="7">
        <v>5.8823529399999998E-2</v>
      </c>
      <c r="BY255" s="7">
        <v>0.1176470588</v>
      </c>
      <c r="BZ255" s="7">
        <v>5.8823529399999998E-2</v>
      </c>
      <c r="CA255" s="7">
        <v>3.7450980392000002</v>
      </c>
      <c r="CB255" s="7">
        <v>3.7843137255000001</v>
      </c>
      <c r="CC255" s="7">
        <v>3.6862745098</v>
      </c>
      <c r="CD255" s="7">
        <v>3.6862745098</v>
      </c>
      <c r="CE255" s="7">
        <v>3.76</v>
      </c>
      <c r="CF255" s="7">
        <v>3.5490196078</v>
      </c>
      <c r="CG255" s="7">
        <v>3.6</v>
      </c>
      <c r="CH255" s="7">
        <v>3.4705882353000002</v>
      </c>
      <c r="CI255" s="7">
        <v>3.5882352941</v>
      </c>
      <c r="CJ255" s="7">
        <v>0.15686274510000001</v>
      </c>
      <c r="CK255" s="7">
        <v>0.15686274510000001</v>
      </c>
      <c r="CL255" s="7">
        <v>0.1764705882</v>
      </c>
      <c r="CM255" s="7">
        <v>0.25490196079999999</v>
      </c>
      <c r="CN255" s="7">
        <v>0.13725490200000001</v>
      </c>
      <c r="CO255" s="7">
        <v>0.1960784314</v>
      </c>
      <c r="CP255" s="7">
        <v>0.15686274510000001</v>
      </c>
      <c r="CQ255" s="7">
        <v>0.1764705882</v>
      </c>
      <c r="CR255" s="7">
        <v>0.1764705882</v>
      </c>
      <c r="CS255" s="7">
        <v>0</v>
      </c>
      <c r="CT255" s="7">
        <v>0</v>
      </c>
      <c r="CU255" s="7">
        <v>0</v>
      </c>
      <c r="CV255" s="7">
        <v>0</v>
      </c>
      <c r="CW255" s="7">
        <v>1.9607843100000001E-2</v>
      </c>
      <c r="CX255" s="7">
        <v>0</v>
      </c>
      <c r="CY255" s="7">
        <v>1.9607843100000001E-2</v>
      </c>
      <c r="CZ255" s="7">
        <v>0</v>
      </c>
      <c r="DA255" s="7">
        <v>0</v>
      </c>
      <c r="DB255" s="7">
        <v>0.80392156859999997</v>
      </c>
      <c r="DC255" s="7">
        <v>0.82352941180000006</v>
      </c>
      <c r="DD255" s="7">
        <v>0.76470588240000004</v>
      </c>
      <c r="DE255" s="7">
        <v>0.72549019609999998</v>
      </c>
      <c r="DF255" s="7">
        <v>0.80392156859999997</v>
      </c>
      <c r="DG255" s="7">
        <v>0.68627450980000004</v>
      </c>
      <c r="DH255" s="7">
        <v>0.72549019609999998</v>
      </c>
      <c r="DI255" s="7">
        <v>0.66666666669999997</v>
      </c>
      <c r="DJ255" s="7">
        <v>0.72549019609999998</v>
      </c>
      <c r="DK255" s="7">
        <v>0.15686274510000001</v>
      </c>
      <c r="DL255" s="7">
        <v>0</v>
      </c>
      <c r="DM255" s="7">
        <v>0</v>
      </c>
      <c r="DN255" s="7">
        <v>1.9607843100000001E-2</v>
      </c>
      <c r="DO255" s="7">
        <v>1.9607843100000001E-2</v>
      </c>
      <c r="DP255" s="7">
        <v>1.9607843100000001E-2</v>
      </c>
      <c r="DQ255" s="7">
        <v>7.8431372499999999E-2</v>
      </c>
      <c r="DR255" s="7">
        <v>1.9607843100000001E-2</v>
      </c>
      <c r="DS255" s="7">
        <v>9.8039215700000001E-2</v>
      </c>
      <c r="DT255" s="7">
        <v>0.25490196079999999</v>
      </c>
      <c r="DU255" s="7">
        <v>5.8823529399999998E-2</v>
      </c>
      <c r="DV255" s="7">
        <v>3.9215686299999997E-2</v>
      </c>
      <c r="DW255" s="7">
        <v>3.9215686299999997E-2</v>
      </c>
      <c r="DX255" s="7">
        <v>3.9215686299999997E-2</v>
      </c>
      <c r="DY255" s="7">
        <v>3.9215686299999997E-2</v>
      </c>
      <c r="DZ255" s="7">
        <v>7.8431372499999999E-2</v>
      </c>
      <c r="EA255" s="7">
        <v>5.8823529399999998E-2</v>
      </c>
      <c r="EB255" s="7">
        <v>0.1176470588</v>
      </c>
      <c r="EC255" s="7">
        <v>0.23529411759999999</v>
      </c>
      <c r="ED255" s="7">
        <v>0.35294117650000001</v>
      </c>
      <c r="EE255" s="7">
        <v>0.29411764709999999</v>
      </c>
      <c r="EF255" s="7">
        <v>0.35294117650000001</v>
      </c>
      <c r="EG255" s="7">
        <v>0.2156862745</v>
      </c>
      <c r="EH255" s="7">
        <v>0.35294117650000001</v>
      </c>
      <c r="EI255" s="7">
        <v>0.31372549020000001</v>
      </c>
      <c r="EJ255" s="7">
        <v>0.35294117650000001</v>
      </c>
      <c r="EK255" s="7">
        <v>0.31372549020000001</v>
      </c>
      <c r="EL255" s="7">
        <v>0.33333333329999998</v>
      </c>
      <c r="EM255" s="7">
        <v>0.58823529409999997</v>
      </c>
      <c r="EN255" s="7">
        <v>0.66666666669999997</v>
      </c>
      <c r="EO255" s="7">
        <v>0.58823529409999997</v>
      </c>
      <c r="EP255" s="7">
        <v>0.70588235290000001</v>
      </c>
      <c r="EQ255" s="7">
        <v>0.54901960780000003</v>
      </c>
      <c r="ER255" s="7">
        <v>0.52941176469999995</v>
      </c>
      <c r="ES255" s="7">
        <v>0.56862745100000001</v>
      </c>
      <c r="ET255" s="7">
        <v>0.47058823529999999</v>
      </c>
      <c r="EU255" s="7">
        <v>1.9607843100000001E-2</v>
      </c>
      <c r="EV255" s="7">
        <v>0</v>
      </c>
      <c r="EW255" s="7">
        <v>0</v>
      </c>
      <c r="EX255" s="7">
        <v>0</v>
      </c>
      <c r="EY255" s="7">
        <v>1.9607843100000001E-2</v>
      </c>
      <c r="EZ255" s="7">
        <v>3.9215686299999997E-2</v>
      </c>
      <c r="FA255" s="7">
        <v>0</v>
      </c>
      <c r="FB255" s="7">
        <v>0</v>
      </c>
      <c r="FC255" s="7">
        <v>0</v>
      </c>
      <c r="FD255" s="7">
        <v>2.76</v>
      </c>
      <c r="FE255" s="7">
        <v>3.5294117646999998</v>
      </c>
      <c r="FF255" s="7">
        <v>3.6274509803999999</v>
      </c>
      <c r="FG255" s="7">
        <v>3.5098039216000001</v>
      </c>
      <c r="FH255" s="7">
        <v>3.64</v>
      </c>
      <c r="FI255" s="7">
        <v>3.4897959184</v>
      </c>
      <c r="FJ255" s="7">
        <v>3.2941176471000002</v>
      </c>
      <c r="FK255" s="7">
        <v>3.4705882353000002</v>
      </c>
      <c r="FL255" s="7">
        <v>3.1568627451000002</v>
      </c>
      <c r="FM255" s="7">
        <v>3.9215686299999997E-2</v>
      </c>
      <c r="FN255" s="7">
        <v>1.9607843100000001E-2</v>
      </c>
      <c r="FO255" s="7">
        <v>3.9215686299999997E-2</v>
      </c>
      <c r="FP255" s="7">
        <v>3.9215686299999997E-2</v>
      </c>
      <c r="FQ255" s="7">
        <v>7.8431372499999999E-2</v>
      </c>
      <c r="FR255" s="7">
        <v>3.9215686299999997E-2</v>
      </c>
      <c r="FS255" s="7">
        <v>3.9215686299999997E-2</v>
      </c>
      <c r="FT255" s="7">
        <v>0.1960784314</v>
      </c>
      <c r="FU255" s="7">
        <v>0.1764705882</v>
      </c>
      <c r="FV255" s="7">
        <v>0.29411764709999999</v>
      </c>
      <c r="FW255" s="7">
        <v>3.9215686299999997E-2</v>
      </c>
      <c r="FX255" s="7">
        <v>0.76470588240000004</v>
      </c>
      <c r="FY255" s="7">
        <v>0.80392156859999997</v>
      </c>
      <c r="FZ255" s="7">
        <v>0.52941176469999995</v>
      </c>
      <c r="GA255" s="7">
        <v>5.8823529399999998E-2</v>
      </c>
      <c r="GB255" s="7">
        <v>7.8431372499999999E-2</v>
      </c>
      <c r="GC255" s="7">
        <v>0.1176470588</v>
      </c>
      <c r="GD255" s="7">
        <v>7.8431372499999999E-2</v>
      </c>
      <c r="GE255" s="7">
        <v>1.9607843100000001E-2</v>
      </c>
      <c r="GF255" s="7">
        <v>7.8431372499999999E-2</v>
      </c>
      <c r="GG255" s="7">
        <v>7.8431372499999999E-2</v>
      </c>
      <c r="GH255" s="7">
        <v>1.9607843100000001E-2</v>
      </c>
      <c r="GI255" s="7">
        <v>0.2156862745</v>
      </c>
      <c r="GJ255" s="7">
        <v>1.9607843100000001E-2</v>
      </c>
      <c r="GK255" s="7">
        <v>7.8431372499999999E-2</v>
      </c>
      <c r="GL255" s="7">
        <v>5.8823529399999998E-2</v>
      </c>
      <c r="GM255" s="7">
        <v>3.9215686299999997E-2</v>
      </c>
      <c r="GN255" s="7">
        <v>7.8431372499999999E-2</v>
      </c>
      <c r="GO255" s="7">
        <v>3.9215686299999997E-2</v>
      </c>
      <c r="GP255" s="7">
        <v>0</v>
      </c>
      <c r="GQ255" s="7">
        <v>7.8431372499999999E-2</v>
      </c>
      <c r="GR255" s="7">
        <v>3.9215686299999997E-2</v>
      </c>
      <c r="GS255" s="7">
        <v>0.37254901959999998</v>
      </c>
      <c r="GT255" s="7">
        <v>0.41176470590000003</v>
      </c>
      <c r="GU255" s="7">
        <v>0.35294117650000001</v>
      </c>
      <c r="GV255" s="7">
        <v>0.41176470590000003</v>
      </c>
      <c r="GW255" s="7">
        <v>0.43137254899999999</v>
      </c>
      <c r="GX255" s="7">
        <v>0.33333333329999998</v>
      </c>
      <c r="GY255" s="7">
        <v>0.47058823529999999</v>
      </c>
      <c r="GZ255" s="7">
        <v>0.3921568627</v>
      </c>
      <c r="HA255" s="7">
        <v>0.47058823529999999</v>
      </c>
      <c r="HB255" s="7">
        <v>0.47058823529999999</v>
      </c>
      <c r="HC255" s="7">
        <v>0.41176470590000003</v>
      </c>
      <c r="HD255" s="7">
        <v>0.50980392159999999</v>
      </c>
      <c r="HE255" s="7">
        <v>3.9215686299999997E-2</v>
      </c>
      <c r="HF255" s="7">
        <v>5.8823529399999998E-2</v>
      </c>
      <c r="HG255" s="7">
        <v>5.8823529399999998E-2</v>
      </c>
      <c r="HH255" s="7">
        <v>5.8823529399999998E-2</v>
      </c>
      <c r="HI255" s="7">
        <v>1.9607843100000001E-2</v>
      </c>
      <c r="HJ255" s="7">
        <v>3.9215686299999997E-2</v>
      </c>
      <c r="HK255" s="7">
        <v>7.8431372499999999E-2</v>
      </c>
      <c r="HL255" s="7">
        <v>5.8823529399999998E-2</v>
      </c>
      <c r="HM255" s="7">
        <v>7.8431372499999999E-2</v>
      </c>
      <c r="HN255" s="7">
        <v>3.9215686299999997E-2</v>
      </c>
      <c r="HO255" s="7">
        <v>1.9607843100000001E-2</v>
      </c>
      <c r="HP255" s="7">
        <v>3.9215686299999997E-2</v>
      </c>
      <c r="HQ255" s="7">
        <v>0</v>
      </c>
      <c r="HR255" s="7">
        <v>0</v>
      </c>
      <c r="HS255" s="7">
        <v>0</v>
      </c>
      <c r="HT255" s="7">
        <v>1.9607843100000001E-2</v>
      </c>
      <c r="HU255" s="7">
        <v>3.9215686299999997E-2</v>
      </c>
      <c r="HV255" s="7">
        <v>3.9215686299999997E-2</v>
      </c>
      <c r="HW255" s="7">
        <v>5.8823529399999998E-2</v>
      </c>
      <c r="HX255" s="7">
        <v>5.8823529399999998E-2</v>
      </c>
      <c r="HY255" s="7">
        <v>3.9215686299999997E-2</v>
      </c>
      <c r="HZ255" s="7">
        <v>1.9607843100000001E-2</v>
      </c>
      <c r="IA255" s="7">
        <v>0.13725490200000001</v>
      </c>
      <c r="IB255" s="7">
        <v>1.9607843100000001E-2</v>
      </c>
      <c r="IC255" s="7">
        <v>0.1176470588</v>
      </c>
      <c r="ID255" s="7">
        <v>0.2156862745</v>
      </c>
      <c r="IE255" s="7">
        <v>0.41176470590000003</v>
      </c>
      <c r="IF255" s="7">
        <v>0.29411764709999999</v>
      </c>
      <c r="IG255" s="7">
        <v>0.27450980390000002</v>
      </c>
      <c r="IH255" s="7">
        <v>0.33333333329999998</v>
      </c>
      <c r="II255" s="7">
        <v>0.3921568627</v>
      </c>
      <c r="IJ255" s="7">
        <v>0.62745098040000002</v>
      </c>
      <c r="IK255" s="7">
        <v>0.56862745100000001</v>
      </c>
      <c r="IL255" s="7">
        <v>0.43137254899999999</v>
      </c>
      <c r="IM255" s="7">
        <v>0</v>
      </c>
      <c r="IN255" s="7">
        <v>0</v>
      </c>
      <c r="IO255" s="7">
        <v>0</v>
      </c>
      <c r="IP255" s="7">
        <v>0</v>
      </c>
      <c r="IQ255" s="7">
        <v>3.137254902</v>
      </c>
      <c r="IR255" s="7">
        <v>3.4901960783999999</v>
      </c>
      <c r="IS255" s="7">
        <v>3.3725490196000001</v>
      </c>
      <c r="IT255" s="7">
        <v>3.1764705881999999</v>
      </c>
      <c r="IU255" s="7" t="s">
        <v>1196</v>
      </c>
      <c r="IW255" s="7">
        <v>51</v>
      </c>
      <c r="IX255" s="7">
        <v>103</v>
      </c>
      <c r="IY255" s="7">
        <v>532</v>
      </c>
    </row>
    <row r="256" spans="1:259" x14ac:dyDescent="0.25">
      <c r="A256" s="7">
        <v>609848</v>
      </c>
      <c r="B256" s="7" t="s">
        <v>65</v>
      </c>
      <c r="C256" s="7" t="s">
        <v>46</v>
      </c>
      <c r="D256" s="7" t="s">
        <v>66</v>
      </c>
      <c r="E256" s="154">
        <v>0.71</v>
      </c>
      <c r="F256" s="7">
        <v>78</v>
      </c>
      <c r="G256" s="7" t="s">
        <v>47</v>
      </c>
      <c r="H256" s="7">
        <v>55</v>
      </c>
      <c r="I256" s="7" t="s">
        <v>48</v>
      </c>
      <c r="J256" s="7">
        <v>60</v>
      </c>
      <c r="K256" s="7" t="s">
        <v>47</v>
      </c>
      <c r="L256" s="7">
        <v>7.88</v>
      </c>
      <c r="M256" s="7" t="s">
        <v>46</v>
      </c>
      <c r="N256" s="7">
        <v>71.176470588000001</v>
      </c>
      <c r="O256" s="7">
        <v>73</v>
      </c>
      <c r="P256" s="7">
        <v>73</v>
      </c>
      <c r="Q256" s="7">
        <v>0</v>
      </c>
      <c r="R256" s="7">
        <v>70</v>
      </c>
      <c r="S256" s="7">
        <v>0</v>
      </c>
      <c r="T256" s="7">
        <v>2</v>
      </c>
      <c r="U256" s="7">
        <v>0</v>
      </c>
      <c r="V256" s="7">
        <v>0</v>
      </c>
      <c r="W256" s="7">
        <v>1</v>
      </c>
      <c r="X256" s="7">
        <v>0</v>
      </c>
      <c r="Y256" s="7">
        <v>0</v>
      </c>
      <c r="Z256" s="7">
        <v>0</v>
      </c>
      <c r="AA256" s="7">
        <v>1.3698630099999999E-2</v>
      </c>
      <c r="AB256" s="7">
        <v>1.3698630099999999E-2</v>
      </c>
      <c r="AC256" s="7">
        <v>1.3698630099999999E-2</v>
      </c>
      <c r="AD256" s="7">
        <v>5.4794520499999999E-2</v>
      </c>
      <c r="AE256" s="7">
        <v>6.8493150700000005E-2</v>
      </c>
      <c r="AF256" s="7">
        <v>1.3698630099999999E-2</v>
      </c>
      <c r="AG256" s="7">
        <v>4.1095890400000001E-2</v>
      </c>
      <c r="AH256" s="7">
        <v>4.1095890400000001E-2</v>
      </c>
      <c r="AI256" s="7">
        <v>5.4794520499999999E-2</v>
      </c>
      <c r="AJ256" s="7">
        <v>6.8493150700000005E-2</v>
      </c>
      <c r="AK256" s="7">
        <v>0.15068493150000001</v>
      </c>
      <c r="AL256" s="7">
        <v>0.15068493150000001</v>
      </c>
      <c r="AM256" s="7">
        <v>0.17808219180000001</v>
      </c>
      <c r="AN256" s="7">
        <v>0.13698630140000001</v>
      </c>
      <c r="AO256" s="7">
        <v>0.24657534249999999</v>
      </c>
      <c r="AP256" s="7">
        <v>0.15068493150000001</v>
      </c>
      <c r="AQ256" s="7">
        <v>1.3698630099999999E-2</v>
      </c>
      <c r="AR256" s="7">
        <v>4.1095890400000001E-2</v>
      </c>
      <c r="AS256" s="7">
        <v>2.73972603E-2</v>
      </c>
      <c r="AT256" s="7">
        <v>2.73972603E-2</v>
      </c>
      <c r="AU256" s="7">
        <v>2.73972603E-2</v>
      </c>
      <c r="AV256" s="7">
        <v>4.1095890400000001E-2</v>
      </c>
      <c r="AW256" s="7">
        <v>0.76712328770000004</v>
      </c>
      <c r="AX256" s="7">
        <v>0.79452054790000004</v>
      </c>
      <c r="AY256" s="7">
        <v>0.73972602740000004</v>
      </c>
      <c r="AZ256" s="7">
        <v>0.78082191779999999</v>
      </c>
      <c r="BA256" s="7">
        <v>0.65753424660000004</v>
      </c>
      <c r="BB256" s="7">
        <v>0.68493150680000003</v>
      </c>
      <c r="BC256" s="7">
        <v>3.7083333333000001</v>
      </c>
      <c r="BD256" s="7">
        <v>3.8142857143</v>
      </c>
      <c r="BE256" s="7">
        <v>3.6901408451000002</v>
      </c>
      <c r="BF256" s="7">
        <v>3.7323943661999999</v>
      </c>
      <c r="BG256" s="7">
        <v>3.5915492958000002</v>
      </c>
      <c r="BH256" s="7">
        <v>3.5285714285999998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1.3698630099999999E-2</v>
      </c>
      <c r="BP256" s="7">
        <v>5.4794520499999999E-2</v>
      </c>
      <c r="BQ256" s="7">
        <v>2.73972603E-2</v>
      </c>
      <c r="BR256" s="7">
        <v>4.1095890400000001E-2</v>
      </c>
      <c r="BS256" s="7">
        <v>5.4794520499999999E-2</v>
      </c>
      <c r="BT256" s="7">
        <v>2.73972603E-2</v>
      </c>
      <c r="BU256" s="7">
        <v>4.1095890400000001E-2</v>
      </c>
      <c r="BV256" s="7">
        <v>0</v>
      </c>
      <c r="BW256" s="7">
        <v>4.1095890400000001E-2</v>
      </c>
      <c r="BX256" s="7">
        <v>6.8493150700000005E-2</v>
      </c>
      <c r="BY256" s="7">
        <v>4.1095890400000001E-2</v>
      </c>
      <c r="BZ256" s="7">
        <v>6.8493150700000005E-2</v>
      </c>
      <c r="CA256" s="7">
        <v>3.7945205478999999</v>
      </c>
      <c r="CB256" s="7">
        <v>3.7746478873</v>
      </c>
      <c r="CC256" s="7">
        <v>3.7605633802999998</v>
      </c>
      <c r="CD256" s="7">
        <v>3.7323943661999999</v>
      </c>
      <c r="CE256" s="7">
        <v>3.7428571429000002</v>
      </c>
      <c r="CF256" s="7">
        <v>3.6764705881999999</v>
      </c>
      <c r="CG256" s="7">
        <v>3.6056338027999999</v>
      </c>
      <c r="CH256" s="7">
        <v>3.5797101448999999</v>
      </c>
      <c r="CI256" s="7">
        <v>3.5915492958000002</v>
      </c>
      <c r="CJ256" s="7">
        <v>0.1232876712</v>
      </c>
      <c r="CK256" s="7">
        <v>0.10958904110000001</v>
      </c>
      <c r="CL256" s="7">
        <v>0.17808219180000001</v>
      </c>
      <c r="CM256" s="7">
        <v>0.17808219180000001</v>
      </c>
      <c r="CN256" s="7">
        <v>0.24657534249999999</v>
      </c>
      <c r="CO256" s="7">
        <v>0.21917808220000001</v>
      </c>
      <c r="CP256" s="7">
        <v>0.20547945209999999</v>
      </c>
      <c r="CQ256" s="7">
        <v>0.15068493150000001</v>
      </c>
      <c r="CR256" s="7">
        <v>0.17808219180000001</v>
      </c>
      <c r="CS256" s="7">
        <v>0</v>
      </c>
      <c r="CT256" s="7">
        <v>2.73972603E-2</v>
      </c>
      <c r="CU256" s="7">
        <v>2.73972603E-2</v>
      </c>
      <c r="CV256" s="7">
        <v>2.73972603E-2</v>
      </c>
      <c r="CW256" s="7">
        <v>4.1095890400000001E-2</v>
      </c>
      <c r="CX256" s="7">
        <v>6.8493150700000005E-2</v>
      </c>
      <c r="CY256" s="7">
        <v>2.73972603E-2</v>
      </c>
      <c r="CZ256" s="7">
        <v>5.4794520499999999E-2</v>
      </c>
      <c r="DA256" s="7">
        <v>2.73972603E-2</v>
      </c>
      <c r="DB256" s="7">
        <v>0.83561643839999999</v>
      </c>
      <c r="DC256" s="7">
        <v>0.80821917809999999</v>
      </c>
      <c r="DD256" s="7">
        <v>0.76712328770000004</v>
      </c>
      <c r="DE256" s="7">
        <v>0.75342465749999998</v>
      </c>
      <c r="DF256" s="7">
        <v>0.71232876710000004</v>
      </c>
      <c r="DG256" s="7">
        <v>0.67123287669999998</v>
      </c>
      <c r="DH256" s="7">
        <v>0.68493150680000003</v>
      </c>
      <c r="DI256" s="7">
        <v>0.69863013699999998</v>
      </c>
      <c r="DJ256" s="7">
        <v>0.69863013699999998</v>
      </c>
      <c r="DK256" s="7">
        <v>8.2191780800000003E-2</v>
      </c>
      <c r="DL256" s="7">
        <v>1.3698630099999999E-2</v>
      </c>
      <c r="DM256" s="7">
        <v>0</v>
      </c>
      <c r="DN256" s="7">
        <v>6.8493150700000005E-2</v>
      </c>
      <c r="DO256" s="7">
        <v>1.3698630099999999E-2</v>
      </c>
      <c r="DP256" s="7">
        <v>1.3698630099999999E-2</v>
      </c>
      <c r="DQ256" s="7">
        <v>6.8493150700000005E-2</v>
      </c>
      <c r="DR256" s="7">
        <v>0</v>
      </c>
      <c r="DS256" s="7">
        <v>1.3698630099999999E-2</v>
      </c>
      <c r="DT256" s="7">
        <v>0.21917808220000001</v>
      </c>
      <c r="DU256" s="7">
        <v>6.8493150700000005E-2</v>
      </c>
      <c r="DV256" s="7">
        <v>2.73972603E-2</v>
      </c>
      <c r="DW256" s="7">
        <v>5.4794520499999999E-2</v>
      </c>
      <c r="DX256" s="7">
        <v>5.4794520499999999E-2</v>
      </c>
      <c r="DY256" s="7">
        <v>9.5890410999999995E-2</v>
      </c>
      <c r="DZ256" s="7">
        <v>0.1232876712</v>
      </c>
      <c r="EA256" s="7">
        <v>4.1095890400000001E-2</v>
      </c>
      <c r="EB256" s="7">
        <v>5.4794520499999999E-2</v>
      </c>
      <c r="EC256" s="7">
        <v>0.19178082190000001</v>
      </c>
      <c r="ED256" s="7">
        <v>0.21917808220000001</v>
      </c>
      <c r="EE256" s="7">
        <v>0.24657534249999999</v>
      </c>
      <c r="EF256" s="7">
        <v>0.19178082190000001</v>
      </c>
      <c r="EG256" s="7">
        <v>0.20547945209999999</v>
      </c>
      <c r="EH256" s="7">
        <v>0.26027397260000001</v>
      </c>
      <c r="EI256" s="7">
        <v>0.28767123290000002</v>
      </c>
      <c r="EJ256" s="7">
        <v>0.31506849320000002</v>
      </c>
      <c r="EK256" s="7">
        <v>0.27397260270000001</v>
      </c>
      <c r="EL256" s="7">
        <v>0.47945205480000003</v>
      </c>
      <c r="EM256" s="7">
        <v>0.65753424660000004</v>
      </c>
      <c r="EN256" s="7">
        <v>0.68493150680000003</v>
      </c>
      <c r="EO256" s="7">
        <v>0.64383561639999998</v>
      </c>
      <c r="EP256" s="7">
        <v>0.67123287669999998</v>
      </c>
      <c r="EQ256" s="7">
        <v>0.56164383559999997</v>
      </c>
      <c r="ER256" s="7">
        <v>0.50684931509999998</v>
      </c>
      <c r="ES256" s="7">
        <v>0.61643835619999998</v>
      </c>
      <c r="ET256" s="7">
        <v>0.61643835619999998</v>
      </c>
      <c r="EU256" s="7">
        <v>2.73972603E-2</v>
      </c>
      <c r="EV256" s="7">
        <v>4.1095890400000001E-2</v>
      </c>
      <c r="EW256" s="7">
        <v>4.1095890400000001E-2</v>
      </c>
      <c r="EX256" s="7">
        <v>4.1095890400000001E-2</v>
      </c>
      <c r="EY256" s="7">
        <v>5.4794520499999999E-2</v>
      </c>
      <c r="EZ256" s="7">
        <v>6.8493150700000005E-2</v>
      </c>
      <c r="FA256" s="7">
        <v>1.3698630099999999E-2</v>
      </c>
      <c r="FB256" s="7">
        <v>2.73972603E-2</v>
      </c>
      <c r="FC256" s="7">
        <v>4.1095890400000001E-2</v>
      </c>
      <c r="FD256" s="7">
        <v>3.0985915493</v>
      </c>
      <c r="FE256" s="7">
        <v>3.5857142856999999</v>
      </c>
      <c r="FF256" s="7">
        <v>3.6857142857</v>
      </c>
      <c r="FG256" s="7">
        <v>3.4714285714000002</v>
      </c>
      <c r="FH256" s="7">
        <v>3.6231884058000001</v>
      </c>
      <c r="FI256" s="7">
        <v>3.4705882353000002</v>
      </c>
      <c r="FJ256" s="7">
        <v>3.25</v>
      </c>
      <c r="FK256" s="7">
        <v>3.5915492958000002</v>
      </c>
      <c r="FL256" s="7">
        <v>3.5571428571000001</v>
      </c>
      <c r="FM256" s="7">
        <v>0</v>
      </c>
      <c r="FN256" s="7">
        <v>4.1095890400000001E-2</v>
      </c>
      <c r="FO256" s="7">
        <v>1.3698630099999999E-2</v>
      </c>
      <c r="FP256" s="7">
        <v>2.73972603E-2</v>
      </c>
      <c r="FQ256" s="7">
        <v>5.4794520499999999E-2</v>
      </c>
      <c r="FR256" s="7">
        <v>4.1095890400000001E-2</v>
      </c>
      <c r="FS256" s="7">
        <v>0.15068493150000001</v>
      </c>
      <c r="FT256" s="7">
        <v>0.13698630140000001</v>
      </c>
      <c r="FU256" s="7">
        <v>0.10958904110000001</v>
      </c>
      <c r="FV256" s="7">
        <v>0.30136986300000002</v>
      </c>
      <c r="FW256" s="7">
        <v>0.1232876712</v>
      </c>
      <c r="FX256" s="7">
        <v>0.52054794520000003</v>
      </c>
      <c r="FY256" s="7">
        <v>0.54794520550000003</v>
      </c>
      <c r="FZ256" s="7">
        <v>0.26027397260000001</v>
      </c>
      <c r="GA256" s="7">
        <v>0.13698630140000001</v>
      </c>
      <c r="GB256" s="7">
        <v>9.5890410999999995E-2</v>
      </c>
      <c r="GC256" s="7">
        <v>0.20547945209999999</v>
      </c>
      <c r="GD256" s="7">
        <v>5.4794520499999999E-2</v>
      </c>
      <c r="GE256" s="7">
        <v>5.4794520499999999E-2</v>
      </c>
      <c r="GF256" s="7">
        <v>0.19178082190000001</v>
      </c>
      <c r="GG256" s="7">
        <v>0.1232876712</v>
      </c>
      <c r="GH256" s="7">
        <v>0.10958904110000001</v>
      </c>
      <c r="GI256" s="7">
        <v>0.26027397260000001</v>
      </c>
      <c r="GJ256" s="7">
        <v>0.16438356160000001</v>
      </c>
      <c r="GK256" s="7">
        <v>0.19178082190000001</v>
      </c>
      <c r="GL256" s="7">
        <v>8.2191780800000003E-2</v>
      </c>
      <c r="GM256" s="7">
        <v>2.73972603E-2</v>
      </c>
      <c r="GN256" s="7">
        <v>1.3698630099999999E-2</v>
      </c>
      <c r="GO256" s="7">
        <v>5.4794520499999999E-2</v>
      </c>
      <c r="GP256" s="7">
        <v>4.1095890400000001E-2</v>
      </c>
      <c r="GQ256" s="7">
        <v>4.1095890400000001E-2</v>
      </c>
      <c r="GR256" s="7">
        <v>1.3698630099999999E-2</v>
      </c>
      <c r="GS256" s="7">
        <v>0.31506849320000002</v>
      </c>
      <c r="GT256" s="7">
        <v>0.28767123290000002</v>
      </c>
      <c r="GU256" s="7">
        <v>0.35616438360000002</v>
      </c>
      <c r="GV256" s="7">
        <v>0.34246575340000002</v>
      </c>
      <c r="GW256" s="7">
        <v>0.38356164380000002</v>
      </c>
      <c r="GX256" s="7">
        <v>0.20547945209999999</v>
      </c>
      <c r="GY256" s="7">
        <v>0.53424657529999997</v>
      </c>
      <c r="GZ256" s="7">
        <v>0.50684931509999998</v>
      </c>
      <c r="HA256" s="7">
        <v>0.43835616440000003</v>
      </c>
      <c r="HB256" s="7">
        <v>0.45205479450000002</v>
      </c>
      <c r="HC256" s="7">
        <v>0.42465753420000002</v>
      </c>
      <c r="HD256" s="7">
        <v>0.61643835619999998</v>
      </c>
      <c r="HE256" s="7">
        <v>6.8493150700000005E-2</v>
      </c>
      <c r="HF256" s="7">
        <v>0.10958904110000001</v>
      </c>
      <c r="HG256" s="7">
        <v>8.2191780800000003E-2</v>
      </c>
      <c r="HH256" s="7">
        <v>8.2191780800000003E-2</v>
      </c>
      <c r="HI256" s="7">
        <v>8.2191780800000003E-2</v>
      </c>
      <c r="HJ256" s="7">
        <v>8.2191780800000003E-2</v>
      </c>
      <c r="HK256" s="7">
        <v>4.1095890400000001E-2</v>
      </c>
      <c r="HL256" s="7">
        <v>4.1095890400000001E-2</v>
      </c>
      <c r="HM256" s="7">
        <v>4.1095890400000001E-2</v>
      </c>
      <c r="HN256" s="7">
        <v>4.1095890400000001E-2</v>
      </c>
      <c r="HO256" s="7">
        <v>2.73972603E-2</v>
      </c>
      <c r="HP256" s="7">
        <v>2.73972603E-2</v>
      </c>
      <c r="HQ256" s="7">
        <v>1.3698630099999999E-2</v>
      </c>
      <c r="HR256" s="7">
        <v>4.1095890400000001E-2</v>
      </c>
      <c r="HS256" s="7">
        <v>2.73972603E-2</v>
      </c>
      <c r="HT256" s="7">
        <v>4.1095890400000001E-2</v>
      </c>
      <c r="HU256" s="7">
        <v>4.1095890400000001E-2</v>
      </c>
      <c r="HV256" s="7">
        <v>5.4794520499999999E-2</v>
      </c>
      <c r="HW256" s="7">
        <v>4.1095890400000001E-2</v>
      </c>
      <c r="HX256" s="7">
        <v>1.3698630099999999E-2</v>
      </c>
      <c r="HY256" s="7">
        <v>1.3698630099999999E-2</v>
      </c>
      <c r="HZ256" s="7">
        <v>2.73972603E-2</v>
      </c>
      <c r="IA256" s="7">
        <v>9.5890410999999995E-2</v>
      </c>
      <c r="IB256" s="7">
        <v>2.73972603E-2</v>
      </c>
      <c r="IC256" s="7">
        <v>8.2191780800000003E-2</v>
      </c>
      <c r="ID256" s="7">
        <v>0.15068493150000001</v>
      </c>
      <c r="IE256" s="7">
        <v>0.38356164380000002</v>
      </c>
      <c r="IF256" s="7">
        <v>0.31506849320000002</v>
      </c>
      <c r="IG256" s="7">
        <v>0.35616438360000002</v>
      </c>
      <c r="IH256" s="7">
        <v>0.30136986300000002</v>
      </c>
      <c r="II256" s="7">
        <v>0.46575342469999997</v>
      </c>
      <c r="IJ256" s="7">
        <v>0.60273972600000003</v>
      </c>
      <c r="IK256" s="7">
        <v>0.52054794520000003</v>
      </c>
      <c r="IL256" s="7">
        <v>0.49315068490000002</v>
      </c>
      <c r="IM256" s="7">
        <v>1.3698630099999999E-2</v>
      </c>
      <c r="IN256" s="7">
        <v>4.1095890400000001E-2</v>
      </c>
      <c r="IO256" s="7">
        <v>2.73972603E-2</v>
      </c>
      <c r="IP256" s="7">
        <v>2.73972603E-2</v>
      </c>
      <c r="IQ256" s="7">
        <v>3.2916666666999999</v>
      </c>
      <c r="IR256" s="7">
        <v>3.5714285713999998</v>
      </c>
      <c r="IS256" s="7">
        <v>3.4225352113</v>
      </c>
      <c r="IT256" s="7">
        <v>3.2957746479000001</v>
      </c>
      <c r="IU256" s="7" t="s">
        <v>1197</v>
      </c>
      <c r="IV256" s="7">
        <v>71</v>
      </c>
      <c r="IW256" s="7">
        <v>73</v>
      </c>
      <c r="IX256" s="7">
        <v>121</v>
      </c>
      <c r="IY256" s="7">
        <v>170</v>
      </c>
    </row>
    <row r="257" spans="1:259" x14ac:dyDescent="0.25">
      <c r="A257" s="7">
        <v>609849</v>
      </c>
      <c r="B257" s="7" t="s">
        <v>157</v>
      </c>
      <c r="D257" s="7" t="s">
        <v>75</v>
      </c>
      <c r="E257" s="7" t="s">
        <v>53</v>
      </c>
      <c r="M257" s="7" t="s">
        <v>46</v>
      </c>
      <c r="N257" s="7">
        <v>0.23866348449999999</v>
      </c>
      <c r="O257" s="7">
        <v>1</v>
      </c>
      <c r="P257" s="7">
        <v>1</v>
      </c>
      <c r="Q257" s="7">
        <v>1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1</v>
      </c>
      <c r="AE257" s="7">
        <v>1</v>
      </c>
      <c r="AF257" s="7">
        <v>1</v>
      </c>
      <c r="AG257" s="7">
        <v>1</v>
      </c>
      <c r="AH257" s="7">
        <v>1</v>
      </c>
      <c r="AI257" s="7">
        <v>1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2</v>
      </c>
      <c r="BD257" s="7">
        <v>2</v>
      </c>
      <c r="BE257" s="7">
        <v>2</v>
      </c>
      <c r="BF257" s="7">
        <v>2</v>
      </c>
      <c r="BG257" s="7">
        <v>2</v>
      </c>
      <c r="BH257" s="7">
        <v>1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1</v>
      </c>
      <c r="BQ257" s="7">
        <v>1</v>
      </c>
      <c r="BR257" s="7">
        <v>1</v>
      </c>
      <c r="BS257" s="7">
        <v>1</v>
      </c>
      <c r="BT257" s="7">
        <v>1</v>
      </c>
      <c r="BU257" s="7">
        <v>1</v>
      </c>
      <c r="BV257" s="7">
        <v>1</v>
      </c>
      <c r="BW257" s="7">
        <v>1</v>
      </c>
      <c r="BX257" s="7">
        <v>1</v>
      </c>
      <c r="BY257" s="7">
        <v>0</v>
      </c>
      <c r="BZ257" s="7">
        <v>0</v>
      </c>
      <c r="CA257" s="7">
        <v>2</v>
      </c>
      <c r="CB257" s="7">
        <v>2</v>
      </c>
      <c r="CC257" s="7">
        <v>2</v>
      </c>
      <c r="CD257" s="7">
        <v>2</v>
      </c>
      <c r="CE257" s="7">
        <v>2</v>
      </c>
      <c r="CF257" s="7">
        <v>2</v>
      </c>
      <c r="CG257" s="7">
        <v>2</v>
      </c>
      <c r="CH257" s="7">
        <v>1</v>
      </c>
      <c r="CI257" s="7">
        <v>1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7">
        <v>0</v>
      </c>
      <c r="CV257" s="7">
        <v>0</v>
      </c>
      <c r="CW257" s="7">
        <v>0</v>
      </c>
      <c r="CX257" s="7">
        <v>0</v>
      </c>
      <c r="CY257" s="7">
        <v>0</v>
      </c>
      <c r="CZ257" s="7">
        <v>0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0</v>
      </c>
      <c r="DG257" s="7">
        <v>0</v>
      </c>
      <c r="DH257" s="7">
        <v>0</v>
      </c>
      <c r="DI257" s="7">
        <v>0</v>
      </c>
      <c r="DJ257" s="7">
        <v>0</v>
      </c>
      <c r="DK257" s="7">
        <v>0</v>
      </c>
      <c r="DL257" s="7">
        <v>0</v>
      </c>
      <c r="DM257" s="7">
        <v>0</v>
      </c>
      <c r="DN257" s="7">
        <v>0</v>
      </c>
      <c r="DO257" s="7">
        <v>0</v>
      </c>
      <c r="DP257" s="7">
        <v>0</v>
      </c>
      <c r="DQ257" s="7">
        <v>0</v>
      </c>
      <c r="DR257" s="7">
        <v>0</v>
      </c>
      <c r="DS257" s="7">
        <v>0</v>
      </c>
      <c r="DT257" s="7">
        <v>0</v>
      </c>
      <c r="DU257" s="7">
        <v>0</v>
      </c>
      <c r="DV257" s="7">
        <v>0</v>
      </c>
      <c r="DW257" s="7">
        <v>0</v>
      </c>
      <c r="DX257" s="7">
        <v>1</v>
      </c>
      <c r="DY257" s="7">
        <v>1</v>
      </c>
      <c r="DZ257" s="7">
        <v>1</v>
      </c>
      <c r="EA257" s="7">
        <v>1</v>
      </c>
      <c r="EB257" s="7">
        <v>1</v>
      </c>
      <c r="EC257" s="7">
        <v>1</v>
      </c>
      <c r="ED257" s="7">
        <v>1</v>
      </c>
      <c r="EE257" s="7">
        <v>1</v>
      </c>
      <c r="EF257" s="7">
        <v>1</v>
      </c>
      <c r="EG257" s="7">
        <v>0</v>
      </c>
      <c r="EH257" s="7">
        <v>0</v>
      </c>
      <c r="EI257" s="7">
        <v>0</v>
      </c>
      <c r="EJ257" s="7">
        <v>0</v>
      </c>
      <c r="EK257" s="7">
        <v>0</v>
      </c>
      <c r="EL257" s="7">
        <v>0</v>
      </c>
      <c r="EM257" s="7">
        <v>0</v>
      </c>
      <c r="EN257" s="7">
        <v>0</v>
      </c>
      <c r="EO257" s="7">
        <v>0</v>
      </c>
      <c r="EP257" s="7">
        <v>0</v>
      </c>
      <c r="EQ257" s="7">
        <v>0</v>
      </c>
      <c r="ER257" s="7">
        <v>0</v>
      </c>
      <c r="ES257" s="7">
        <v>0</v>
      </c>
      <c r="ET257" s="7">
        <v>0</v>
      </c>
      <c r="EU257" s="7">
        <v>0</v>
      </c>
      <c r="EV257" s="7">
        <v>0</v>
      </c>
      <c r="EW257" s="7">
        <v>0</v>
      </c>
      <c r="EX257" s="7">
        <v>0</v>
      </c>
      <c r="EY257" s="7">
        <v>0</v>
      </c>
      <c r="EZ257" s="7">
        <v>0</v>
      </c>
      <c r="FA257" s="7">
        <v>0</v>
      </c>
      <c r="FB257" s="7">
        <v>0</v>
      </c>
      <c r="FC257" s="7">
        <v>0</v>
      </c>
      <c r="FD257" s="7">
        <v>3</v>
      </c>
      <c r="FE257" s="7">
        <v>3</v>
      </c>
      <c r="FF257" s="7">
        <v>3</v>
      </c>
      <c r="FG257" s="7">
        <v>3</v>
      </c>
      <c r="FH257" s="7">
        <v>2</v>
      </c>
      <c r="FI257" s="7">
        <v>2</v>
      </c>
      <c r="FJ257" s="7">
        <v>2</v>
      </c>
      <c r="FK257" s="7">
        <v>2</v>
      </c>
      <c r="FL257" s="7">
        <v>2</v>
      </c>
      <c r="FM257" s="7">
        <v>0</v>
      </c>
      <c r="FN257" s="7">
        <v>0</v>
      </c>
      <c r="FO257" s="7">
        <v>0</v>
      </c>
      <c r="FP257" s="7">
        <v>0</v>
      </c>
      <c r="FQ257" s="7">
        <v>1</v>
      </c>
      <c r="FR257" s="7">
        <v>0</v>
      </c>
      <c r="FS257" s="7">
        <v>0</v>
      </c>
      <c r="FT257" s="7">
        <v>0</v>
      </c>
      <c r="FU257" s="7">
        <v>0</v>
      </c>
      <c r="FV257" s="7">
        <v>0</v>
      </c>
      <c r="FW257" s="7">
        <v>0</v>
      </c>
      <c r="FX257" s="7">
        <v>0</v>
      </c>
      <c r="FY257" s="7">
        <v>1</v>
      </c>
      <c r="FZ257" s="7">
        <v>0</v>
      </c>
      <c r="GA257" s="7">
        <v>1</v>
      </c>
      <c r="GB257" s="7">
        <v>0</v>
      </c>
      <c r="GC257" s="7">
        <v>0</v>
      </c>
      <c r="GD257" s="7">
        <v>0</v>
      </c>
      <c r="GE257" s="7">
        <v>0</v>
      </c>
      <c r="GF257" s="7">
        <v>1</v>
      </c>
      <c r="GG257" s="7">
        <v>0</v>
      </c>
      <c r="GH257" s="7">
        <v>0</v>
      </c>
      <c r="GI257" s="7">
        <v>0</v>
      </c>
      <c r="GJ257" s="7">
        <v>0</v>
      </c>
      <c r="GK257" s="7">
        <v>0</v>
      </c>
      <c r="GL257" s="7">
        <v>0</v>
      </c>
      <c r="GM257" s="7">
        <v>0</v>
      </c>
      <c r="GN257" s="7">
        <v>0</v>
      </c>
      <c r="GO257" s="7">
        <v>1</v>
      </c>
      <c r="GP257" s="7">
        <v>0</v>
      </c>
      <c r="GQ257" s="7">
        <v>0</v>
      </c>
      <c r="GR257" s="7">
        <v>0</v>
      </c>
      <c r="GS257" s="7">
        <v>1</v>
      </c>
      <c r="GT257" s="7">
        <v>1</v>
      </c>
      <c r="GU257" s="7">
        <v>0</v>
      </c>
      <c r="GV257" s="7">
        <v>1</v>
      </c>
      <c r="GW257" s="7">
        <v>1</v>
      </c>
      <c r="GX257" s="7">
        <v>1</v>
      </c>
      <c r="GY257" s="7">
        <v>0</v>
      </c>
      <c r="GZ257" s="7">
        <v>0</v>
      </c>
      <c r="HA257" s="7">
        <v>0</v>
      </c>
      <c r="HB257" s="7">
        <v>0</v>
      </c>
      <c r="HC257" s="7">
        <v>0</v>
      </c>
      <c r="HD257" s="7">
        <v>0</v>
      </c>
      <c r="HE257" s="7">
        <v>0</v>
      </c>
      <c r="HF257" s="7">
        <v>0</v>
      </c>
      <c r="HG257" s="7">
        <v>0</v>
      </c>
      <c r="HH257" s="7">
        <v>0</v>
      </c>
      <c r="HI257" s="7">
        <v>0</v>
      </c>
      <c r="HJ257" s="7">
        <v>0</v>
      </c>
      <c r="HK257" s="7">
        <v>0</v>
      </c>
      <c r="HL257" s="7">
        <v>0</v>
      </c>
      <c r="HM257" s="7">
        <v>0</v>
      </c>
      <c r="HN257" s="7">
        <v>0</v>
      </c>
      <c r="HO257" s="7">
        <v>0</v>
      </c>
      <c r="HP257" s="7">
        <v>0</v>
      </c>
      <c r="HQ257" s="7">
        <v>0</v>
      </c>
      <c r="HR257" s="7">
        <v>0</v>
      </c>
      <c r="HS257" s="7">
        <v>0</v>
      </c>
      <c r="HT257" s="7">
        <v>0</v>
      </c>
      <c r="HU257" s="7">
        <v>0</v>
      </c>
      <c r="HV257" s="7">
        <v>0</v>
      </c>
      <c r="HW257" s="7">
        <v>0</v>
      </c>
      <c r="HX257" s="7">
        <v>0</v>
      </c>
      <c r="HY257" s="7">
        <v>0</v>
      </c>
      <c r="HZ257" s="7">
        <v>0</v>
      </c>
      <c r="IA257" s="7">
        <v>0</v>
      </c>
      <c r="IB257" s="7">
        <v>0</v>
      </c>
      <c r="IC257" s="7">
        <v>1</v>
      </c>
      <c r="ID257" s="7">
        <v>1</v>
      </c>
      <c r="IE257" s="7">
        <v>1</v>
      </c>
      <c r="IF257" s="7">
        <v>1</v>
      </c>
      <c r="IG257" s="7">
        <v>0</v>
      </c>
      <c r="IH257" s="7">
        <v>0</v>
      </c>
      <c r="II257" s="7">
        <v>0</v>
      </c>
      <c r="IJ257" s="7">
        <v>0</v>
      </c>
      <c r="IK257" s="7">
        <v>0</v>
      </c>
      <c r="IL257" s="7">
        <v>0</v>
      </c>
      <c r="IM257" s="7">
        <v>0</v>
      </c>
      <c r="IN257" s="7">
        <v>0</v>
      </c>
      <c r="IO257" s="7">
        <v>0</v>
      </c>
      <c r="IP257" s="7">
        <v>0</v>
      </c>
      <c r="IQ257" s="7">
        <v>3</v>
      </c>
      <c r="IR257" s="7">
        <v>3</v>
      </c>
      <c r="IS257" s="7">
        <v>2</v>
      </c>
      <c r="IT257" s="7">
        <v>2</v>
      </c>
      <c r="IU257" s="7" t="s">
        <v>1198</v>
      </c>
      <c r="IW257" s="7">
        <v>1</v>
      </c>
      <c r="IX257" s="7">
        <v>1</v>
      </c>
      <c r="IY257" s="7">
        <v>419</v>
      </c>
    </row>
    <row r="258" spans="1:259" x14ac:dyDescent="0.25">
      <c r="A258" s="7">
        <v>609850</v>
      </c>
      <c r="B258" s="7" t="s">
        <v>298</v>
      </c>
      <c r="C258" s="7" t="s">
        <v>46</v>
      </c>
      <c r="D258" s="7" t="s">
        <v>63</v>
      </c>
      <c r="E258" s="154">
        <v>0.43</v>
      </c>
      <c r="F258" s="7">
        <v>67</v>
      </c>
      <c r="G258" s="7" t="s">
        <v>47</v>
      </c>
      <c r="H258" s="7">
        <v>77</v>
      </c>
      <c r="I258" s="7" t="s">
        <v>47</v>
      </c>
      <c r="J258" s="7">
        <v>63</v>
      </c>
      <c r="K258" s="7" t="s">
        <v>47</v>
      </c>
      <c r="L258" s="7">
        <v>9.23</v>
      </c>
      <c r="M258" s="7" t="s">
        <v>46</v>
      </c>
      <c r="N258" s="7">
        <v>42.976588628999998</v>
      </c>
      <c r="O258" s="7">
        <v>161</v>
      </c>
      <c r="P258" s="7">
        <v>161</v>
      </c>
      <c r="Q258" s="7">
        <v>18</v>
      </c>
      <c r="R258" s="7">
        <v>19</v>
      </c>
      <c r="S258" s="7">
        <v>7</v>
      </c>
      <c r="T258" s="7">
        <v>107</v>
      </c>
      <c r="U258" s="7">
        <v>0</v>
      </c>
      <c r="V258" s="7">
        <v>0</v>
      </c>
      <c r="W258" s="7">
        <v>6</v>
      </c>
      <c r="X258" s="7">
        <v>2</v>
      </c>
      <c r="Y258" s="7">
        <v>2.48447205E-2</v>
      </c>
      <c r="Z258" s="7">
        <v>2.48447205E-2</v>
      </c>
      <c r="AA258" s="7">
        <v>1.8633540399999999E-2</v>
      </c>
      <c r="AB258" s="7">
        <v>0</v>
      </c>
      <c r="AC258" s="7">
        <v>1.8633540399999999E-2</v>
      </c>
      <c r="AD258" s="7">
        <v>9.3167701899999997E-2</v>
      </c>
      <c r="AE258" s="7">
        <v>1.24223602E-2</v>
      </c>
      <c r="AF258" s="7">
        <v>1.24223602E-2</v>
      </c>
      <c r="AG258" s="7">
        <v>2.48447205E-2</v>
      </c>
      <c r="AH258" s="7">
        <v>3.7267080700000003E-2</v>
      </c>
      <c r="AI258" s="7">
        <v>8.6956521699999997E-2</v>
      </c>
      <c r="AJ258" s="7">
        <v>0.13664596270000001</v>
      </c>
      <c r="AK258" s="7">
        <v>0.18633540370000001</v>
      </c>
      <c r="AL258" s="7">
        <v>0.13664596270000001</v>
      </c>
      <c r="AM258" s="7">
        <v>0.26086956519999999</v>
      </c>
      <c r="AN258" s="7">
        <v>0.15527950309999999</v>
      </c>
      <c r="AO258" s="7">
        <v>0.31055900619999999</v>
      </c>
      <c r="AP258" s="7">
        <v>0.27329192549999998</v>
      </c>
      <c r="AQ258" s="7">
        <v>0</v>
      </c>
      <c r="AR258" s="7">
        <v>0</v>
      </c>
      <c r="AS258" s="7">
        <v>6.2111800999999998E-3</v>
      </c>
      <c r="AT258" s="7">
        <v>6.2111800999999998E-3</v>
      </c>
      <c r="AU258" s="7">
        <v>1.24223602E-2</v>
      </c>
      <c r="AV258" s="7">
        <v>6.2111800999999998E-3</v>
      </c>
      <c r="AW258" s="7">
        <v>0.77639751550000002</v>
      </c>
      <c r="AX258" s="7">
        <v>0.82608695649999997</v>
      </c>
      <c r="AY258" s="7">
        <v>0.68944099380000001</v>
      </c>
      <c r="AZ258" s="7">
        <v>0.801242236</v>
      </c>
      <c r="BA258" s="7">
        <v>0.57142857140000003</v>
      </c>
      <c r="BB258" s="7">
        <v>0.49068322980000001</v>
      </c>
      <c r="BC258" s="7">
        <v>3.7142857142999999</v>
      </c>
      <c r="BD258" s="7">
        <v>3.7639751552999998</v>
      </c>
      <c r="BE258" s="7">
        <v>3.6312500000000001</v>
      </c>
      <c r="BF258" s="7">
        <v>3.7687499999999998</v>
      </c>
      <c r="BG258" s="7">
        <v>3.4528301887000001</v>
      </c>
      <c r="BH258" s="7">
        <v>3.1687500000000002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6.2111800999999998E-3</v>
      </c>
      <c r="BO258" s="7">
        <v>0</v>
      </c>
      <c r="BP258" s="7">
        <v>1.8633540399999999E-2</v>
      </c>
      <c r="BQ258" s="7">
        <v>6.2111800999999998E-3</v>
      </c>
      <c r="BR258" s="7">
        <v>0</v>
      </c>
      <c r="BS258" s="7">
        <v>0</v>
      </c>
      <c r="BT258" s="7">
        <v>6.2111800999999998E-3</v>
      </c>
      <c r="BU258" s="7">
        <v>1.8633540399999999E-2</v>
      </c>
      <c r="BV258" s="7">
        <v>0</v>
      </c>
      <c r="BW258" s="7">
        <v>6.2111800999999998E-3</v>
      </c>
      <c r="BX258" s="7">
        <v>1.24223602E-2</v>
      </c>
      <c r="BY258" s="7">
        <v>6.2111801199999997E-2</v>
      </c>
      <c r="BZ258" s="7">
        <v>3.7267080700000003E-2</v>
      </c>
      <c r="CA258" s="7">
        <v>3.9187500000000002</v>
      </c>
      <c r="CB258" s="7">
        <v>3.8562500000000002</v>
      </c>
      <c r="CC258" s="7">
        <v>3.8074534161</v>
      </c>
      <c r="CD258" s="7">
        <v>3.84375</v>
      </c>
      <c r="CE258" s="7">
        <v>3.8633540373000002</v>
      </c>
      <c r="CF258" s="7">
        <v>3.7701863354</v>
      </c>
      <c r="CG258" s="7">
        <v>3.7391304347999998</v>
      </c>
      <c r="CH258" s="7">
        <v>3.5776397516</v>
      </c>
      <c r="CI258" s="7">
        <v>3.6749999999999998</v>
      </c>
      <c r="CJ258" s="7">
        <v>8.0745341600000006E-2</v>
      </c>
      <c r="CK258" s="7">
        <v>0.14285714290000001</v>
      </c>
      <c r="CL258" s="7">
        <v>0.18012422359999999</v>
      </c>
      <c r="CM258" s="7">
        <v>0.1180124224</v>
      </c>
      <c r="CN258" s="7">
        <v>0.13664596270000001</v>
      </c>
      <c r="CO258" s="7">
        <v>0.198757764</v>
      </c>
      <c r="CP258" s="7">
        <v>0.23602484470000001</v>
      </c>
      <c r="CQ258" s="7">
        <v>0.2422360248</v>
      </c>
      <c r="CR258" s="7">
        <v>0.22981366459999999</v>
      </c>
      <c r="CS258" s="7">
        <v>6.2111800999999998E-3</v>
      </c>
      <c r="CT258" s="7">
        <v>6.2111800999999998E-3</v>
      </c>
      <c r="CU258" s="7">
        <v>0</v>
      </c>
      <c r="CV258" s="7">
        <v>6.2111800999999998E-3</v>
      </c>
      <c r="CW258" s="7">
        <v>0</v>
      </c>
      <c r="CX258" s="7">
        <v>0</v>
      </c>
      <c r="CY258" s="7">
        <v>0</v>
      </c>
      <c r="CZ258" s="7">
        <v>0</v>
      </c>
      <c r="DA258" s="7">
        <v>6.2111800999999998E-3</v>
      </c>
      <c r="DB258" s="7">
        <v>0.91304347829999999</v>
      </c>
      <c r="DC258" s="7">
        <v>0.85093167700000005</v>
      </c>
      <c r="DD258" s="7">
        <v>0.81366459629999999</v>
      </c>
      <c r="DE258" s="7">
        <v>0.85714285710000004</v>
      </c>
      <c r="DF258" s="7">
        <v>0.86335403730000004</v>
      </c>
      <c r="DG258" s="7">
        <v>0.78881987580000001</v>
      </c>
      <c r="DH258" s="7">
        <v>0.75155279500000005</v>
      </c>
      <c r="DI258" s="7">
        <v>0.67701863350000002</v>
      </c>
      <c r="DJ258" s="7">
        <v>0.72049689439999998</v>
      </c>
      <c r="DK258" s="7">
        <v>0.149068323</v>
      </c>
      <c r="DL258" s="7">
        <v>0</v>
      </c>
      <c r="DM258" s="7">
        <v>0</v>
      </c>
      <c r="DN258" s="7">
        <v>0</v>
      </c>
      <c r="DO258" s="7">
        <v>0</v>
      </c>
      <c r="DP258" s="7">
        <v>6.2111800999999998E-3</v>
      </c>
      <c r="DQ258" s="7">
        <v>4.3478260900000003E-2</v>
      </c>
      <c r="DR258" s="7">
        <v>1.8633540399999999E-2</v>
      </c>
      <c r="DS258" s="7">
        <v>0</v>
      </c>
      <c r="DT258" s="7">
        <v>0.10559006210000001</v>
      </c>
      <c r="DU258" s="7">
        <v>0</v>
      </c>
      <c r="DV258" s="7">
        <v>1.24223602E-2</v>
      </c>
      <c r="DW258" s="7">
        <v>2.48447205E-2</v>
      </c>
      <c r="DX258" s="7">
        <v>1.24223602E-2</v>
      </c>
      <c r="DY258" s="7">
        <v>4.9689441000000001E-2</v>
      </c>
      <c r="DZ258" s="7">
        <v>9.9378882000000002E-2</v>
      </c>
      <c r="EA258" s="7">
        <v>4.3478260900000003E-2</v>
      </c>
      <c r="EB258" s="7">
        <v>2.48447205E-2</v>
      </c>
      <c r="EC258" s="7">
        <v>0.28571428570000001</v>
      </c>
      <c r="ED258" s="7">
        <v>0.2236024845</v>
      </c>
      <c r="EE258" s="7">
        <v>0.18012422359999999</v>
      </c>
      <c r="EF258" s="7">
        <v>0.1739130435</v>
      </c>
      <c r="EG258" s="7">
        <v>0.18012422359999999</v>
      </c>
      <c r="EH258" s="7">
        <v>0.248447205</v>
      </c>
      <c r="EI258" s="7">
        <v>0.33540372670000002</v>
      </c>
      <c r="EJ258" s="7">
        <v>0.26708074529999998</v>
      </c>
      <c r="EK258" s="7">
        <v>0.29192546580000001</v>
      </c>
      <c r="EL258" s="7">
        <v>0.44099378880000001</v>
      </c>
      <c r="EM258" s="7">
        <v>0.76397515530000004</v>
      </c>
      <c r="EN258" s="7">
        <v>0.79503105590000001</v>
      </c>
      <c r="EO258" s="7">
        <v>0.78881987580000001</v>
      </c>
      <c r="EP258" s="7">
        <v>0.78881987580000001</v>
      </c>
      <c r="EQ258" s="7">
        <v>0.67080745340000003</v>
      </c>
      <c r="ER258" s="7">
        <v>0.4968944099</v>
      </c>
      <c r="ES258" s="7">
        <v>0.65838509320000005</v>
      </c>
      <c r="ET258" s="7">
        <v>0.66459627330000004</v>
      </c>
      <c r="EU258" s="7">
        <v>1.8633540399999999E-2</v>
      </c>
      <c r="EV258" s="7">
        <v>1.24223602E-2</v>
      </c>
      <c r="EW258" s="7">
        <v>1.24223602E-2</v>
      </c>
      <c r="EX258" s="7">
        <v>1.24223602E-2</v>
      </c>
      <c r="EY258" s="7">
        <v>1.8633540399999999E-2</v>
      </c>
      <c r="EZ258" s="7">
        <v>2.48447205E-2</v>
      </c>
      <c r="FA258" s="7">
        <v>2.48447205E-2</v>
      </c>
      <c r="FB258" s="7">
        <v>1.24223602E-2</v>
      </c>
      <c r="FC258" s="7">
        <v>1.8633540399999999E-2</v>
      </c>
      <c r="FD258" s="7">
        <v>3.0379746834999999</v>
      </c>
      <c r="FE258" s="7">
        <v>3.7735849056999999</v>
      </c>
      <c r="FF258" s="7">
        <v>3.7924528301999998</v>
      </c>
      <c r="FG258" s="7">
        <v>3.7735849056999999</v>
      </c>
      <c r="FH258" s="7">
        <v>3.7911392405000002</v>
      </c>
      <c r="FI258" s="7">
        <v>3.6242038217000001</v>
      </c>
      <c r="FJ258" s="7">
        <v>3.3184713376000001</v>
      </c>
      <c r="FK258" s="7">
        <v>3.5849056604</v>
      </c>
      <c r="FL258" s="7">
        <v>3.6518987342</v>
      </c>
      <c r="FM258" s="7">
        <v>1.24223602E-2</v>
      </c>
      <c r="FN258" s="7">
        <v>6.2111800999999998E-3</v>
      </c>
      <c r="FO258" s="7">
        <v>0</v>
      </c>
      <c r="FP258" s="7">
        <v>6.2111800999999998E-3</v>
      </c>
      <c r="FQ258" s="7">
        <v>6.2111800999999998E-3</v>
      </c>
      <c r="FR258" s="7">
        <v>6.2111800999999998E-3</v>
      </c>
      <c r="FS258" s="7">
        <v>3.7267080700000003E-2</v>
      </c>
      <c r="FT258" s="7">
        <v>0.10559006210000001</v>
      </c>
      <c r="FU258" s="7">
        <v>0.16770186340000001</v>
      </c>
      <c r="FV258" s="7">
        <v>0.62111801239999997</v>
      </c>
      <c r="FW258" s="7">
        <v>3.1055900599999998E-2</v>
      </c>
      <c r="FX258" s="7">
        <v>0.4037267081</v>
      </c>
      <c r="FY258" s="7">
        <v>0.38509316770000002</v>
      </c>
      <c r="FZ258" s="7">
        <v>0.15527950309999999</v>
      </c>
      <c r="GA258" s="7">
        <v>0.149068323</v>
      </c>
      <c r="GB258" s="7">
        <v>0.18633540370000001</v>
      </c>
      <c r="GC258" s="7">
        <v>0.18633540370000001</v>
      </c>
      <c r="GD258" s="7">
        <v>0.13664596270000001</v>
      </c>
      <c r="GE258" s="7">
        <v>0.1118012422</v>
      </c>
      <c r="GF258" s="7">
        <v>0.26708074529999998</v>
      </c>
      <c r="GG258" s="7">
        <v>0.1739130435</v>
      </c>
      <c r="GH258" s="7">
        <v>0.10559006210000001</v>
      </c>
      <c r="GI258" s="7">
        <v>0.3043478261</v>
      </c>
      <c r="GJ258" s="7">
        <v>0.13664596270000001</v>
      </c>
      <c r="GK258" s="7">
        <v>0.21118012420000001</v>
      </c>
      <c r="GL258" s="7">
        <v>8.6956521699999997E-2</v>
      </c>
      <c r="GM258" s="7">
        <v>6.2111800999999998E-3</v>
      </c>
      <c r="GN258" s="7">
        <v>0</v>
      </c>
      <c r="GO258" s="7">
        <v>6.2111800999999998E-3</v>
      </c>
      <c r="GP258" s="7">
        <v>1.8633540399999999E-2</v>
      </c>
      <c r="GQ258" s="7">
        <v>0.1180124224</v>
      </c>
      <c r="GR258" s="7">
        <v>2.48447205E-2</v>
      </c>
      <c r="GS258" s="7">
        <v>0.29192546580000001</v>
      </c>
      <c r="GT258" s="7">
        <v>0.32919254660000002</v>
      </c>
      <c r="GU258" s="7">
        <v>0.27329192549999998</v>
      </c>
      <c r="GV258" s="7">
        <v>0.34161490680000001</v>
      </c>
      <c r="GW258" s="7">
        <v>0.39130434780000001</v>
      </c>
      <c r="GX258" s="7">
        <v>0.28571428570000001</v>
      </c>
      <c r="GY258" s="7">
        <v>0.61490683229999998</v>
      </c>
      <c r="GZ258" s="7">
        <v>0.54658385089999995</v>
      </c>
      <c r="HA258" s="7">
        <v>0.63354037269999997</v>
      </c>
      <c r="HB258" s="7">
        <v>0.55279503109999995</v>
      </c>
      <c r="HC258" s="7">
        <v>0.36024844719999999</v>
      </c>
      <c r="HD258" s="7">
        <v>0.5962732919</v>
      </c>
      <c r="HE258" s="7">
        <v>3.1055900599999998E-2</v>
      </c>
      <c r="HF258" s="7">
        <v>6.2111801199999997E-2</v>
      </c>
      <c r="HG258" s="7">
        <v>3.7267080700000003E-2</v>
      </c>
      <c r="HH258" s="7">
        <v>2.48447205E-2</v>
      </c>
      <c r="HI258" s="7">
        <v>4.9689441000000001E-2</v>
      </c>
      <c r="HJ258" s="7">
        <v>3.1055900599999998E-2</v>
      </c>
      <c r="HK258" s="7">
        <v>1.8633540399999999E-2</v>
      </c>
      <c r="HL258" s="7">
        <v>1.8633540399999999E-2</v>
      </c>
      <c r="HM258" s="7">
        <v>1.24223602E-2</v>
      </c>
      <c r="HN258" s="7">
        <v>1.24223602E-2</v>
      </c>
      <c r="HO258" s="7">
        <v>3.7267080700000003E-2</v>
      </c>
      <c r="HP258" s="7">
        <v>1.8633540399999999E-2</v>
      </c>
      <c r="HQ258" s="7">
        <v>3.7267080700000003E-2</v>
      </c>
      <c r="HR258" s="7">
        <v>4.3478260900000003E-2</v>
      </c>
      <c r="HS258" s="7">
        <v>3.7267080700000003E-2</v>
      </c>
      <c r="HT258" s="7">
        <v>4.9689441000000001E-2</v>
      </c>
      <c r="HU258" s="7">
        <v>4.3478260900000003E-2</v>
      </c>
      <c r="HV258" s="7">
        <v>4.3478260900000003E-2</v>
      </c>
      <c r="HW258" s="7">
        <v>3.1055900599999998E-2</v>
      </c>
      <c r="HX258" s="7">
        <v>1.8633540399999999E-2</v>
      </c>
      <c r="HY258" s="7">
        <v>3.7267080700000003E-2</v>
      </c>
      <c r="HZ258" s="7">
        <v>3.1055900599999998E-2</v>
      </c>
      <c r="IA258" s="7">
        <v>5.5900621099999999E-2</v>
      </c>
      <c r="IB258" s="7">
        <v>2.48447205E-2</v>
      </c>
      <c r="IC258" s="7">
        <v>8.6956521699999997E-2</v>
      </c>
      <c r="ID258" s="7">
        <v>6.2111801199999997E-2</v>
      </c>
      <c r="IE258" s="7">
        <v>0.33540372670000002</v>
      </c>
      <c r="IF258" s="7">
        <v>0.21118012420000001</v>
      </c>
      <c r="IG258" s="7">
        <v>0.29192546580000001</v>
      </c>
      <c r="IH258" s="7">
        <v>0.39751552800000001</v>
      </c>
      <c r="II258" s="7">
        <v>0.54037267079999995</v>
      </c>
      <c r="IJ258" s="7">
        <v>0.70186335399999999</v>
      </c>
      <c r="IK258" s="7">
        <v>0.54037267079999995</v>
      </c>
      <c r="IL258" s="7">
        <v>0.46583850929999998</v>
      </c>
      <c r="IM258" s="7">
        <v>3.7267080700000003E-2</v>
      </c>
      <c r="IN258" s="7">
        <v>4.3478260900000003E-2</v>
      </c>
      <c r="IO258" s="7">
        <v>4.3478260900000003E-2</v>
      </c>
      <c r="IP258" s="7">
        <v>4.3478260900000003E-2</v>
      </c>
      <c r="IQ258" s="7">
        <v>3.4387096773999999</v>
      </c>
      <c r="IR258" s="7">
        <v>3.6688311688000002</v>
      </c>
      <c r="IS258" s="7">
        <v>3.3961038961000001</v>
      </c>
      <c r="IT258" s="7">
        <v>3.3571428570999999</v>
      </c>
      <c r="IU258" s="7" t="s">
        <v>1199</v>
      </c>
      <c r="IV258" s="7">
        <v>43</v>
      </c>
      <c r="IW258" s="7">
        <v>161</v>
      </c>
      <c r="IX258" s="7">
        <v>257</v>
      </c>
      <c r="IY258" s="7">
        <v>598</v>
      </c>
    </row>
    <row r="259" spans="1:259" x14ac:dyDescent="0.25">
      <c r="A259" s="7">
        <v>609851</v>
      </c>
      <c r="B259" s="7" t="s">
        <v>162</v>
      </c>
      <c r="D259" s="7" t="s">
        <v>117</v>
      </c>
      <c r="E259" s="7" t="s">
        <v>53</v>
      </c>
      <c r="M259" s="7" t="s">
        <v>46</v>
      </c>
      <c r="N259" s="7">
        <v>18.863049096000001</v>
      </c>
      <c r="O259" s="7">
        <v>40</v>
      </c>
      <c r="P259" s="7">
        <v>40</v>
      </c>
      <c r="Q259" s="7">
        <v>0</v>
      </c>
      <c r="R259" s="7">
        <v>40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2.5000000000000001E-2</v>
      </c>
      <c r="AE259" s="7">
        <v>0</v>
      </c>
      <c r="AF259" s="7">
        <v>2.5000000000000001E-2</v>
      </c>
      <c r="AG259" s="7">
        <v>2.5000000000000001E-2</v>
      </c>
      <c r="AH259" s="7">
        <v>0</v>
      </c>
      <c r="AI259" s="7">
        <v>2.5000000000000001E-2</v>
      </c>
      <c r="AJ259" s="7">
        <v>0.1</v>
      </c>
      <c r="AK259" s="7">
        <v>0.25</v>
      </c>
      <c r="AL259" s="7">
        <v>0.2</v>
      </c>
      <c r="AM259" s="7">
        <v>0.27500000000000002</v>
      </c>
      <c r="AN259" s="7">
        <v>0.22500000000000001</v>
      </c>
      <c r="AO259" s="7">
        <v>0.3</v>
      </c>
      <c r="AP259" s="7">
        <v>0.32500000000000001</v>
      </c>
      <c r="AQ259" s="7">
        <v>0</v>
      </c>
      <c r="AR259" s="7">
        <v>0</v>
      </c>
      <c r="AS259" s="7">
        <v>2.5000000000000001E-2</v>
      </c>
      <c r="AT259" s="7">
        <v>2.5000000000000001E-2</v>
      </c>
      <c r="AU259" s="7">
        <v>2.5000000000000001E-2</v>
      </c>
      <c r="AV259" s="7">
        <v>0</v>
      </c>
      <c r="AW259" s="7">
        <v>0.75</v>
      </c>
      <c r="AX259" s="7">
        <v>0.77500000000000002</v>
      </c>
      <c r="AY259" s="7">
        <v>0.67500000000000004</v>
      </c>
      <c r="AZ259" s="7">
        <v>0.75</v>
      </c>
      <c r="BA259" s="7">
        <v>0.65</v>
      </c>
      <c r="BB259" s="7">
        <v>0.55000000000000004</v>
      </c>
      <c r="BC259" s="7">
        <v>3.75</v>
      </c>
      <c r="BD259" s="7">
        <v>3.75</v>
      </c>
      <c r="BE259" s="7">
        <v>3.6666666666999999</v>
      </c>
      <c r="BF259" s="7">
        <v>3.7692307692</v>
      </c>
      <c r="BG259" s="7">
        <v>3.6410256410000001</v>
      </c>
      <c r="BH259" s="7">
        <v>3.4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2.5000000000000001E-2</v>
      </c>
      <c r="BX259" s="7">
        <v>0</v>
      </c>
      <c r="BY259" s="7">
        <v>2.5000000000000001E-2</v>
      </c>
      <c r="BZ259" s="7">
        <v>0</v>
      </c>
      <c r="CA259" s="7">
        <v>3.9230769231</v>
      </c>
      <c r="CB259" s="7">
        <v>3.875</v>
      </c>
      <c r="CC259" s="7">
        <v>3.85</v>
      </c>
      <c r="CD259" s="7">
        <v>3.8250000000000002</v>
      </c>
      <c r="CE259" s="7">
        <v>3.8250000000000002</v>
      </c>
      <c r="CF259" s="7">
        <v>3.6410256410000001</v>
      </c>
      <c r="CG259" s="7">
        <v>3.8</v>
      </c>
      <c r="CH259" s="7">
        <v>3.7948717949000002</v>
      </c>
      <c r="CI259" s="7">
        <v>3.8717948718000001</v>
      </c>
      <c r="CJ259" s="7">
        <v>7.4999999999999997E-2</v>
      </c>
      <c r="CK259" s="7">
        <v>0.125</v>
      </c>
      <c r="CL259" s="7">
        <v>0.15</v>
      </c>
      <c r="CM259" s="7">
        <v>0.17499999999999999</v>
      </c>
      <c r="CN259" s="7">
        <v>0.17499999999999999</v>
      </c>
      <c r="CO259" s="7">
        <v>0.3</v>
      </c>
      <c r="CP259" s="7">
        <v>0.2</v>
      </c>
      <c r="CQ259" s="7">
        <v>0.15</v>
      </c>
      <c r="CR259" s="7">
        <v>0.125</v>
      </c>
      <c r="CS259" s="7">
        <v>2.5000000000000001E-2</v>
      </c>
      <c r="CT259" s="7">
        <v>0</v>
      </c>
      <c r="CU259" s="7">
        <v>0</v>
      </c>
      <c r="CV259" s="7">
        <v>0</v>
      </c>
      <c r="CW259" s="7">
        <v>0</v>
      </c>
      <c r="CX259" s="7">
        <v>2.5000000000000001E-2</v>
      </c>
      <c r="CY259" s="7">
        <v>0</v>
      </c>
      <c r="CZ259" s="7">
        <v>2.5000000000000001E-2</v>
      </c>
      <c r="DA259" s="7">
        <v>2.5000000000000001E-2</v>
      </c>
      <c r="DB259" s="7">
        <v>0.9</v>
      </c>
      <c r="DC259" s="7">
        <v>0.875</v>
      </c>
      <c r="DD259" s="7">
        <v>0.85</v>
      </c>
      <c r="DE259" s="7">
        <v>0.82499999999999996</v>
      </c>
      <c r="DF259" s="7">
        <v>0.82499999999999996</v>
      </c>
      <c r="DG259" s="7">
        <v>0.65</v>
      </c>
      <c r="DH259" s="7">
        <v>0.8</v>
      </c>
      <c r="DI259" s="7">
        <v>0.8</v>
      </c>
      <c r="DJ259" s="7">
        <v>0.85</v>
      </c>
      <c r="DK259" s="7">
        <v>0.17499999999999999</v>
      </c>
      <c r="DL259" s="7">
        <v>0</v>
      </c>
      <c r="DM259" s="7">
        <v>0</v>
      </c>
      <c r="DN259" s="7">
        <v>0</v>
      </c>
      <c r="DO259" s="7">
        <v>2.5000000000000001E-2</v>
      </c>
      <c r="DP259" s="7">
        <v>0</v>
      </c>
      <c r="DQ259" s="7">
        <v>0.05</v>
      </c>
      <c r="DR259" s="7">
        <v>0</v>
      </c>
      <c r="DS259" s="7">
        <v>2.5000000000000001E-2</v>
      </c>
      <c r="DT259" s="7">
        <v>0.35</v>
      </c>
      <c r="DU259" s="7">
        <v>7.4999999999999997E-2</v>
      </c>
      <c r="DV259" s="7">
        <v>0</v>
      </c>
      <c r="DW259" s="7">
        <v>7.4999999999999997E-2</v>
      </c>
      <c r="DX259" s="7">
        <v>0.05</v>
      </c>
      <c r="DY259" s="7">
        <v>0.05</v>
      </c>
      <c r="DZ259" s="7">
        <v>0.1</v>
      </c>
      <c r="EA259" s="7">
        <v>0.05</v>
      </c>
      <c r="EB259" s="7">
        <v>0.05</v>
      </c>
      <c r="EC259" s="7">
        <v>0.27500000000000002</v>
      </c>
      <c r="ED259" s="7">
        <v>0.35</v>
      </c>
      <c r="EE259" s="7">
        <v>0.32500000000000001</v>
      </c>
      <c r="EF259" s="7">
        <v>0.27500000000000002</v>
      </c>
      <c r="EG259" s="7">
        <v>0.2</v>
      </c>
      <c r="EH259" s="7">
        <v>0.4</v>
      </c>
      <c r="EI259" s="7">
        <v>0.17499999999999999</v>
      </c>
      <c r="EJ259" s="7">
        <v>0.27500000000000002</v>
      </c>
      <c r="EK259" s="7">
        <v>0.375</v>
      </c>
      <c r="EL259" s="7">
        <v>0.2</v>
      </c>
      <c r="EM259" s="7">
        <v>0.57499999999999996</v>
      </c>
      <c r="EN259" s="7">
        <v>0.625</v>
      </c>
      <c r="EO259" s="7">
        <v>0.57499999999999996</v>
      </c>
      <c r="EP259" s="7">
        <v>0.67500000000000004</v>
      </c>
      <c r="EQ259" s="7">
        <v>0.5</v>
      </c>
      <c r="ER259" s="7">
        <v>0.65</v>
      </c>
      <c r="ES259" s="7">
        <v>0.65</v>
      </c>
      <c r="ET259" s="7">
        <v>0.52500000000000002</v>
      </c>
      <c r="EU259" s="7">
        <v>0</v>
      </c>
      <c r="EV259" s="7">
        <v>0</v>
      </c>
      <c r="EW259" s="7">
        <v>0.05</v>
      </c>
      <c r="EX259" s="7">
        <v>7.4999999999999997E-2</v>
      </c>
      <c r="EY259" s="7">
        <v>0.05</v>
      </c>
      <c r="EZ259" s="7">
        <v>0.05</v>
      </c>
      <c r="FA259" s="7">
        <v>2.5000000000000001E-2</v>
      </c>
      <c r="FB259" s="7">
        <v>2.5000000000000001E-2</v>
      </c>
      <c r="FC259" s="7">
        <v>2.5000000000000001E-2</v>
      </c>
      <c r="FD259" s="7">
        <v>2.5</v>
      </c>
      <c r="FE259" s="7">
        <v>3.5</v>
      </c>
      <c r="FF259" s="7">
        <v>3.6578947367999999</v>
      </c>
      <c r="FG259" s="7">
        <v>3.5405405404999999</v>
      </c>
      <c r="FH259" s="7">
        <v>3.6052631579000001</v>
      </c>
      <c r="FI259" s="7">
        <v>3.4736842105000001</v>
      </c>
      <c r="FJ259" s="7">
        <v>3.4615384615</v>
      </c>
      <c r="FK259" s="7">
        <v>3.6153846154</v>
      </c>
      <c r="FL259" s="7">
        <v>3.4358974358999999</v>
      </c>
      <c r="FM259" s="7">
        <v>0</v>
      </c>
      <c r="FN259" s="7">
        <v>0</v>
      </c>
      <c r="FO259" s="7">
        <v>0</v>
      </c>
      <c r="FP259" s="7">
        <v>0.05</v>
      </c>
      <c r="FQ259" s="7">
        <v>2.5000000000000001E-2</v>
      </c>
      <c r="FR259" s="7">
        <v>0.05</v>
      </c>
      <c r="FS259" s="7">
        <v>0.125</v>
      </c>
      <c r="FT259" s="7">
        <v>7.4999999999999997E-2</v>
      </c>
      <c r="FU259" s="7">
        <v>0.2</v>
      </c>
      <c r="FV259" s="7">
        <v>0.35</v>
      </c>
      <c r="FW259" s="7">
        <v>0.125</v>
      </c>
      <c r="FX259" s="7">
        <v>0.55000000000000004</v>
      </c>
      <c r="FY259" s="7">
        <v>0.45</v>
      </c>
      <c r="FZ259" s="7">
        <v>0.15</v>
      </c>
      <c r="GA259" s="7">
        <v>0.05</v>
      </c>
      <c r="GB259" s="7">
        <v>0.2</v>
      </c>
      <c r="GC259" s="7">
        <v>0.25</v>
      </c>
      <c r="GD259" s="7">
        <v>0.15</v>
      </c>
      <c r="GE259" s="7">
        <v>2.5000000000000001E-2</v>
      </c>
      <c r="GF259" s="7">
        <v>0.27500000000000002</v>
      </c>
      <c r="GG259" s="7">
        <v>0.1</v>
      </c>
      <c r="GH259" s="7">
        <v>0.15</v>
      </c>
      <c r="GI259" s="7">
        <v>0.2</v>
      </c>
      <c r="GJ259" s="7">
        <v>0.15</v>
      </c>
      <c r="GK259" s="7">
        <v>0.17499999999999999</v>
      </c>
      <c r="GL259" s="7">
        <v>0.125</v>
      </c>
      <c r="GM259" s="7">
        <v>0</v>
      </c>
      <c r="GN259" s="7">
        <v>0</v>
      </c>
      <c r="GO259" s="7">
        <v>0</v>
      </c>
      <c r="GP259" s="7">
        <v>0</v>
      </c>
      <c r="GQ259" s="7">
        <v>2.5000000000000001E-2</v>
      </c>
      <c r="GR259" s="7">
        <v>0</v>
      </c>
      <c r="GS259" s="7">
        <v>0.2</v>
      </c>
      <c r="GT259" s="7">
        <v>0.27500000000000002</v>
      </c>
      <c r="GU259" s="7">
        <v>0.27500000000000002</v>
      </c>
      <c r="GV259" s="7">
        <v>0.3</v>
      </c>
      <c r="GW259" s="7">
        <v>0.35</v>
      </c>
      <c r="GX259" s="7">
        <v>0.22500000000000001</v>
      </c>
      <c r="GY259" s="7">
        <v>0.72499999999999998</v>
      </c>
      <c r="GZ259" s="7">
        <v>0.67500000000000004</v>
      </c>
      <c r="HA259" s="7">
        <v>0.625</v>
      </c>
      <c r="HB259" s="7">
        <v>0.625</v>
      </c>
      <c r="HC259" s="7">
        <v>0.6</v>
      </c>
      <c r="HD259" s="7">
        <v>0.75</v>
      </c>
      <c r="HE259" s="7">
        <v>2.5000000000000001E-2</v>
      </c>
      <c r="HF259" s="7">
        <v>2.5000000000000001E-2</v>
      </c>
      <c r="HG259" s="7">
        <v>7.4999999999999997E-2</v>
      </c>
      <c r="HH259" s="7">
        <v>2.5000000000000001E-2</v>
      </c>
      <c r="HI259" s="7">
        <v>0</v>
      </c>
      <c r="HJ259" s="7">
        <v>0</v>
      </c>
      <c r="HK259" s="7">
        <v>2.5000000000000001E-2</v>
      </c>
      <c r="HL259" s="7">
        <v>2.5000000000000001E-2</v>
      </c>
      <c r="HM259" s="7">
        <v>0</v>
      </c>
      <c r="HN259" s="7">
        <v>0</v>
      </c>
      <c r="HO259" s="7">
        <v>0</v>
      </c>
      <c r="HP259" s="7">
        <v>0</v>
      </c>
      <c r="HQ259" s="7">
        <v>2.5000000000000001E-2</v>
      </c>
      <c r="HR259" s="7">
        <v>0</v>
      </c>
      <c r="HS259" s="7">
        <v>2.5000000000000001E-2</v>
      </c>
      <c r="HT259" s="7">
        <v>0.05</v>
      </c>
      <c r="HU259" s="7">
        <v>2.5000000000000001E-2</v>
      </c>
      <c r="HV259" s="7">
        <v>2.5000000000000001E-2</v>
      </c>
      <c r="HW259" s="7">
        <v>2.5000000000000001E-2</v>
      </c>
      <c r="HX259" s="7">
        <v>0</v>
      </c>
      <c r="HY259" s="7">
        <v>2.5000000000000001E-2</v>
      </c>
      <c r="HZ259" s="7">
        <v>0.1</v>
      </c>
      <c r="IA259" s="7">
        <v>7.4999999999999997E-2</v>
      </c>
      <c r="IB259" s="7">
        <v>0</v>
      </c>
      <c r="IC259" s="7">
        <v>0</v>
      </c>
      <c r="ID259" s="7">
        <v>0.05</v>
      </c>
      <c r="IE259" s="7">
        <v>0.35</v>
      </c>
      <c r="IF259" s="7">
        <v>0.32500000000000001</v>
      </c>
      <c r="IG259" s="7">
        <v>0.35</v>
      </c>
      <c r="IH259" s="7">
        <v>0.375</v>
      </c>
      <c r="II259" s="7">
        <v>0.55000000000000004</v>
      </c>
      <c r="IJ259" s="7">
        <v>0.67500000000000004</v>
      </c>
      <c r="IK259" s="7">
        <v>0.6</v>
      </c>
      <c r="IL259" s="7">
        <v>0.47499999999999998</v>
      </c>
      <c r="IM259" s="7">
        <v>0</v>
      </c>
      <c r="IN259" s="7">
        <v>0</v>
      </c>
      <c r="IO259" s="7">
        <v>2.5000000000000001E-2</v>
      </c>
      <c r="IP259" s="7">
        <v>0</v>
      </c>
      <c r="IQ259" s="7">
        <v>3.4249999999999998</v>
      </c>
      <c r="IR259" s="7">
        <v>3.6749999999999998</v>
      </c>
      <c r="IS259" s="7">
        <v>3.5641025641000001</v>
      </c>
      <c r="IT259" s="7">
        <v>3.2250000000000001</v>
      </c>
      <c r="IU259" s="7" t="s">
        <v>1200</v>
      </c>
      <c r="IW259" s="7">
        <v>40</v>
      </c>
      <c r="IX259" s="7">
        <v>73</v>
      </c>
      <c r="IY259" s="7">
        <v>387</v>
      </c>
    </row>
    <row r="260" spans="1:259" x14ac:dyDescent="0.25">
      <c r="A260" s="7">
        <v>609852</v>
      </c>
      <c r="B260" s="7" t="s">
        <v>163</v>
      </c>
      <c r="D260" s="7" t="s">
        <v>68</v>
      </c>
      <c r="E260" s="7" t="s">
        <v>53</v>
      </c>
      <c r="M260" s="7" t="s">
        <v>46</v>
      </c>
      <c r="N260" s="7">
        <v>21.724709784000002</v>
      </c>
      <c r="O260" s="7">
        <v>90</v>
      </c>
      <c r="P260" s="7">
        <v>90</v>
      </c>
      <c r="Q260" s="7">
        <v>29</v>
      </c>
      <c r="R260" s="7">
        <v>4</v>
      </c>
      <c r="S260" s="7">
        <v>8</v>
      </c>
      <c r="T260" s="7">
        <v>38</v>
      </c>
      <c r="U260" s="7">
        <v>0</v>
      </c>
      <c r="V260" s="7">
        <v>0</v>
      </c>
      <c r="W260" s="7">
        <v>7</v>
      </c>
      <c r="X260" s="7">
        <v>2</v>
      </c>
      <c r="Y260" s="7">
        <v>0</v>
      </c>
      <c r="Z260" s="7">
        <v>0</v>
      </c>
      <c r="AA260" s="7">
        <v>0</v>
      </c>
      <c r="AB260" s="7">
        <v>0</v>
      </c>
      <c r="AC260" s="7">
        <v>1.11111111E-2</v>
      </c>
      <c r="AD260" s="7">
        <v>2.2222222199999999E-2</v>
      </c>
      <c r="AE260" s="7">
        <v>2.2222222199999999E-2</v>
      </c>
      <c r="AF260" s="7">
        <v>2.2222222199999999E-2</v>
      </c>
      <c r="AG260" s="7">
        <v>6.6666666700000002E-2</v>
      </c>
      <c r="AH260" s="7">
        <v>3.3333333299999997E-2</v>
      </c>
      <c r="AI260" s="7">
        <v>0.1</v>
      </c>
      <c r="AJ260" s="7">
        <v>0.1</v>
      </c>
      <c r="AK260" s="7">
        <v>0.1888888889</v>
      </c>
      <c r="AL260" s="7">
        <v>0.22222222220000001</v>
      </c>
      <c r="AM260" s="7">
        <v>0.2666666667</v>
      </c>
      <c r="AN260" s="7">
        <v>0.12222222219999999</v>
      </c>
      <c r="AO260" s="7">
        <v>0.34444444439999999</v>
      </c>
      <c r="AP260" s="7">
        <v>0.35555555560000002</v>
      </c>
      <c r="AQ260" s="7">
        <v>0</v>
      </c>
      <c r="AR260" s="7">
        <v>1.11111111E-2</v>
      </c>
      <c r="AS260" s="7">
        <v>0</v>
      </c>
      <c r="AT260" s="7">
        <v>0</v>
      </c>
      <c r="AU260" s="7">
        <v>0</v>
      </c>
      <c r="AV260" s="7">
        <v>4.4444444399999998E-2</v>
      </c>
      <c r="AW260" s="7">
        <v>0.78888888889999997</v>
      </c>
      <c r="AX260" s="7">
        <v>0.74444444440000002</v>
      </c>
      <c r="AY260" s="7">
        <v>0.66666666669999997</v>
      </c>
      <c r="AZ260" s="7">
        <v>0.84444444439999999</v>
      </c>
      <c r="BA260" s="7">
        <v>0.54444444439999995</v>
      </c>
      <c r="BB260" s="7">
        <v>0.47777777780000003</v>
      </c>
      <c r="BC260" s="7">
        <v>3.7666666666999999</v>
      </c>
      <c r="BD260" s="7">
        <v>3.7303370786999999</v>
      </c>
      <c r="BE260" s="7">
        <v>3.6</v>
      </c>
      <c r="BF260" s="7">
        <v>3.8111111110999998</v>
      </c>
      <c r="BG260" s="7">
        <v>3.4222222221999998</v>
      </c>
      <c r="BH260" s="7">
        <v>3.3488372093000001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7.7777777800000003E-2</v>
      </c>
      <c r="BQ260" s="7">
        <v>3.3333333299999997E-2</v>
      </c>
      <c r="BR260" s="7">
        <v>0</v>
      </c>
      <c r="BS260" s="7">
        <v>2.2222222199999999E-2</v>
      </c>
      <c r="BT260" s="7">
        <v>4.4444444399999998E-2</v>
      </c>
      <c r="BU260" s="7">
        <v>3.3333333299999997E-2</v>
      </c>
      <c r="BV260" s="7">
        <v>5.5555555600000001E-2</v>
      </c>
      <c r="BW260" s="7">
        <v>3.3333333299999997E-2</v>
      </c>
      <c r="BX260" s="7">
        <v>7.7777777800000003E-2</v>
      </c>
      <c r="BY260" s="7">
        <v>0.1</v>
      </c>
      <c r="BZ260" s="7">
        <v>8.8888888900000004E-2</v>
      </c>
      <c r="CA260" s="7">
        <v>3.8777777778</v>
      </c>
      <c r="CB260" s="7">
        <v>3.7666666666999999</v>
      </c>
      <c r="CC260" s="7">
        <v>3.7222222222000001</v>
      </c>
      <c r="CD260" s="7">
        <v>3.7111111111000001</v>
      </c>
      <c r="CE260" s="7">
        <v>3.7222222222000001</v>
      </c>
      <c r="CF260" s="7">
        <v>3.6590909091000001</v>
      </c>
      <c r="CG260" s="7">
        <v>3.5666666667000002</v>
      </c>
      <c r="CH260" s="7">
        <v>3.3370786517000002</v>
      </c>
      <c r="CI260" s="7">
        <v>3.4555555556000002</v>
      </c>
      <c r="CJ260" s="7">
        <v>0.12222222219999999</v>
      </c>
      <c r="CK260" s="7">
        <v>0.1888888889</v>
      </c>
      <c r="CL260" s="7">
        <v>0.1888888889</v>
      </c>
      <c r="CM260" s="7">
        <v>0.22222222220000001</v>
      </c>
      <c r="CN260" s="7">
        <v>0.16666666669999999</v>
      </c>
      <c r="CO260" s="7">
        <v>0.2666666667</v>
      </c>
      <c r="CP260" s="7">
        <v>0.27777777780000001</v>
      </c>
      <c r="CQ260" s="7">
        <v>0.22222222220000001</v>
      </c>
      <c r="CR260" s="7">
        <v>0.2666666667</v>
      </c>
      <c r="CS260" s="7">
        <v>0</v>
      </c>
      <c r="CT260" s="7">
        <v>0</v>
      </c>
      <c r="CU260" s="7">
        <v>0</v>
      </c>
      <c r="CV260" s="7">
        <v>0</v>
      </c>
      <c r="CW260" s="7">
        <v>0</v>
      </c>
      <c r="CX260" s="7">
        <v>2.2222222199999999E-2</v>
      </c>
      <c r="CY260" s="7">
        <v>0</v>
      </c>
      <c r="CZ260" s="7">
        <v>1.11111111E-2</v>
      </c>
      <c r="DA260" s="7">
        <v>0</v>
      </c>
      <c r="DB260" s="7">
        <v>0.87777777779999999</v>
      </c>
      <c r="DC260" s="7">
        <v>0.78888888889999997</v>
      </c>
      <c r="DD260" s="7">
        <v>0.76666666670000005</v>
      </c>
      <c r="DE260" s="7">
        <v>0.74444444440000002</v>
      </c>
      <c r="DF260" s="7">
        <v>0.77777777780000001</v>
      </c>
      <c r="DG260" s="7">
        <v>0.67777777780000004</v>
      </c>
      <c r="DH260" s="7">
        <v>0.64444444440000004</v>
      </c>
      <c r="DI260" s="7">
        <v>0.58888888890000002</v>
      </c>
      <c r="DJ260" s="7">
        <v>0.61111111110000005</v>
      </c>
      <c r="DK260" s="7">
        <v>5.5555555600000001E-2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2.2222222199999999E-2</v>
      </c>
      <c r="DR260" s="7">
        <v>0</v>
      </c>
      <c r="DS260" s="7">
        <v>0</v>
      </c>
      <c r="DT260" s="7">
        <v>0.15555555560000001</v>
      </c>
      <c r="DU260" s="7">
        <v>0</v>
      </c>
      <c r="DV260" s="7">
        <v>2.2222222199999999E-2</v>
      </c>
      <c r="DW260" s="7">
        <v>6.6666666700000002E-2</v>
      </c>
      <c r="DX260" s="7">
        <v>3.3333333299999997E-2</v>
      </c>
      <c r="DY260" s="7">
        <v>3.3333333299999997E-2</v>
      </c>
      <c r="DZ260" s="7">
        <v>4.4444444399999998E-2</v>
      </c>
      <c r="EA260" s="7">
        <v>3.3333333299999997E-2</v>
      </c>
      <c r="EB260" s="7">
        <v>1.11111111E-2</v>
      </c>
      <c r="EC260" s="7">
        <v>0.28888888889999997</v>
      </c>
      <c r="ED260" s="7">
        <v>0.27777777780000001</v>
      </c>
      <c r="EE260" s="7">
        <v>0.1888888889</v>
      </c>
      <c r="EF260" s="7">
        <v>0.2333333333</v>
      </c>
      <c r="EG260" s="7">
        <v>0.22222222220000001</v>
      </c>
      <c r="EH260" s="7">
        <v>0.36666666669999998</v>
      </c>
      <c r="EI260" s="7">
        <v>0.41111111109999998</v>
      </c>
      <c r="EJ260" s="7">
        <v>0.3111111111</v>
      </c>
      <c r="EK260" s="7">
        <v>0.38888888890000001</v>
      </c>
      <c r="EL260" s="7">
        <v>0.4</v>
      </c>
      <c r="EM260" s="7">
        <v>0.67777777780000004</v>
      </c>
      <c r="EN260" s="7">
        <v>0.73333333329999995</v>
      </c>
      <c r="EO260" s="7">
        <v>0.65555555560000001</v>
      </c>
      <c r="EP260" s="7">
        <v>0.7</v>
      </c>
      <c r="EQ260" s="7">
        <v>0.54444444439999995</v>
      </c>
      <c r="ER260" s="7">
        <v>0.35555555560000002</v>
      </c>
      <c r="ES260" s="7">
        <v>0.58888888890000002</v>
      </c>
      <c r="ET260" s="7">
        <v>0.54444444439999995</v>
      </c>
      <c r="EU260" s="7">
        <v>0.1</v>
      </c>
      <c r="EV260" s="7">
        <v>4.4444444399999998E-2</v>
      </c>
      <c r="EW260" s="7">
        <v>5.5555555600000001E-2</v>
      </c>
      <c r="EX260" s="7">
        <v>4.4444444399999998E-2</v>
      </c>
      <c r="EY260" s="7">
        <v>4.4444444399999998E-2</v>
      </c>
      <c r="EZ260" s="7">
        <v>5.5555555600000001E-2</v>
      </c>
      <c r="FA260" s="7">
        <v>0.16666666669999999</v>
      </c>
      <c r="FB260" s="7">
        <v>6.6666666700000002E-2</v>
      </c>
      <c r="FC260" s="7">
        <v>5.5555555600000001E-2</v>
      </c>
      <c r="FD260" s="7">
        <v>3.1481481481000002</v>
      </c>
      <c r="FE260" s="7">
        <v>3.7093023255999999</v>
      </c>
      <c r="FF260" s="7">
        <v>3.7529411764999998</v>
      </c>
      <c r="FG260" s="7">
        <v>3.6162790698</v>
      </c>
      <c r="FH260" s="7">
        <v>3.6976744186000001</v>
      </c>
      <c r="FI260" s="7">
        <v>3.5411764706</v>
      </c>
      <c r="FJ260" s="7">
        <v>3.32</v>
      </c>
      <c r="FK260" s="7">
        <v>3.5952380952</v>
      </c>
      <c r="FL260" s="7">
        <v>3.5647058824000002</v>
      </c>
      <c r="FM260" s="7">
        <v>0</v>
      </c>
      <c r="FN260" s="7">
        <v>0</v>
      </c>
      <c r="FO260" s="7">
        <v>0</v>
      </c>
      <c r="FP260" s="7">
        <v>1.11111111E-2</v>
      </c>
      <c r="FQ260" s="7">
        <v>2.2222222199999999E-2</v>
      </c>
      <c r="FR260" s="7">
        <v>3.3333333299999997E-2</v>
      </c>
      <c r="FS260" s="7">
        <v>3.3333333299999997E-2</v>
      </c>
      <c r="FT260" s="7">
        <v>5.5555555600000001E-2</v>
      </c>
      <c r="FU260" s="7">
        <v>0.2111111111</v>
      </c>
      <c r="FV260" s="7">
        <v>0.57777777779999995</v>
      </c>
      <c r="FW260" s="7">
        <v>5.5555555600000001E-2</v>
      </c>
      <c r="FX260" s="7">
        <v>0.34444444439999999</v>
      </c>
      <c r="FY260" s="7">
        <v>0.61111111110000005</v>
      </c>
      <c r="FZ260" s="7">
        <v>0.15555555560000001</v>
      </c>
      <c r="GA260" s="7">
        <v>0.2666666667</v>
      </c>
      <c r="GB260" s="7">
        <v>0.12222222219999999</v>
      </c>
      <c r="GC260" s="7">
        <v>0.28888888889999997</v>
      </c>
      <c r="GD260" s="7">
        <v>0.1888888889</v>
      </c>
      <c r="GE260" s="7">
        <v>8.8888888900000004E-2</v>
      </c>
      <c r="GF260" s="7">
        <v>0.33333333329999998</v>
      </c>
      <c r="GG260" s="7">
        <v>0.1</v>
      </c>
      <c r="GH260" s="7">
        <v>6.6666666700000002E-2</v>
      </c>
      <c r="GI260" s="7">
        <v>0.14444444440000001</v>
      </c>
      <c r="GJ260" s="7">
        <v>0.1</v>
      </c>
      <c r="GK260" s="7">
        <v>0.11111111110000001</v>
      </c>
      <c r="GL260" s="7">
        <v>7.7777777800000003E-2</v>
      </c>
      <c r="GM260" s="7">
        <v>0</v>
      </c>
      <c r="GN260" s="7">
        <v>4.4444444399999998E-2</v>
      </c>
      <c r="GO260" s="7">
        <v>0</v>
      </c>
      <c r="GP260" s="7">
        <v>1.11111111E-2</v>
      </c>
      <c r="GQ260" s="7">
        <v>0.1</v>
      </c>
      <c r="GR260" s="7">
        <v>0</v>
      </c>
      <c r="GS260" s="7">
        <v>0.2666666667</v>
      </c>
      <c r="GT260" s="7">
        <v>0.28888888889999997</v>
      </c>
      <c r="GU260" s="7">
        <v>0.22222222220000001</v>
      </c>
      <c r="GV260" s="7">
        <v>0.24444444439999999</v>
      </c>
      <c r="GW260" s="7">
        <v>0.38888888890000001</v>
      </c>
      <c r="GX260" s="7">
        <v>0.27777777780000001</v>
      </c>
      <c r="GY260" s="7">
        <v>0.65555555560000001</v>
      </c>
      <c r="GZ260" s="7">
        <v>0.51111111109999996</v>
      </c>
      <c r="HA260" s="7">
        <v>0.62222222220000001</v>
      </c>
      <c r="HB260" s="7">
        <v>0.65555555560000001</v>
      </c>
      <c r="HC260" s="7">
        <v>0.4</v>
      </c>
      <c r="HD260" s="7">
        <v>0.66666666669999997</v>
      </c>
      <c r="HE260" s="7">
        <v>1.11111111E-2</v>
      </c>
      <c r="HF260" s="7">
        <v>8.8888888900000004E-2</v>
      </c>
      <c r="HG260" s="7">
        <v>7.7777777800000003E-2</v>
      </c>
      <c r="HH260" s="7">
        <v>5.5555555600000001E-2</v>
      </c>
      <c r="HI260" s="7">
        <v>6.6666666700000002E-2</v>
      </c>
      <c r="HJ260" s="7">
        <v>1.11111111E-2</v>
      </c>
      <c r="HK260" s="7">
        <v>2.2222222199999999E-2</v>
      </c>
      <c r="HL260" s="7">
        <v>2.2222222199999999E-2</v>
      </c>
      <c r="HM260" s="7">
        <v>0</v>
      </c>
      <c r="HN260" s="7">
        <v>0</v>
      </c>
      <c r="HO260" s="7">
        <v>1.11111111E-2</v>
      </c>
      <c r="HP260" s="7">
        <v>1.11111111E-2</v>
      </c>
      <c r="HQ260" s="7">
        <v>4.4444444399999998E-2</v>
      </c>
      <c r="HR260" s="7">
        <v>4.4444444399999998E-2</v>
      </c>
      <c r="HS260" s="7">
        <v>7.7777777800000003E-2</v>
      </c>
      <c r="HT260" s="7">
        <v>3.3333333299999997E-2</v>
      </c>
      <c r="HU260" s="7">
        <v>3.3333333299999997E-2</v>
      </c>
      <c r="HV260" s="7">
        <v>3.3333333299999997E-2</v>
      </c>
      <c r="HW260" s="7">
        <v>1.11111111E-2</v>
      </c>
      <c r="HX260" s="7">
        <v>0</v>
      </c>
      <c r="HY260" s="7">
        <v>3.3333333299999997E-2</v>
      </c>
      <c r="HZ260" s="7">
        <v>0</v>
      </c>
      <c r="IA260" s="7">
        <v>2.2222222199999999E-2</v>
      </c>
      <c r="IB260" s="7">
        <v>0</v>
      </c>
      <c r="IC260" s="7">
        <v>1.11111111E-2</v>
      </c>
      <c r="ID260" s="7">
        <v>7.7777777800000003E-2</v>
      </c>
      <c r="IE260" s="7">
        <v>0.35555555560000002</v>
      </c>
      <c r="IF260" s="7">
        <v>0.27777777780000001</v>
      </c>
      <c r="IG260" s="7">
        <v>0.27777777780000001</v>
      </c>
      <c r="IH260" s="7">
        <v>0.37777777779999999</v>
      </c>
      <c r="II260" s="7">
        <v>0.55555555560000003</v>
      </c>
      <c r="IJ260" s="7">
        <v>0.66666666669999997</v>
      </c>
      <c r="IK260" s="7">
        <v>0.63333333329999997</v>
      </c>
      <c r="IL260" s="7">
        <v>0.48888888889999998</v>
      </c>
      <c r="IM260" s="7">
        <v>5.5555555600000001E-2</v>
      </c>
      <c r="IN260" s="7">
        <v>5.5555555600000001E-2</v>
      </c>
      <c r="IO260" s="7">
        <v>4.4444444399999998E-2</v>
      </c>
      <c r="IP260" s="7">
        <v>5.5555555600000001E-2</v>
      </c>
      <c r="IQ260" s="7">
        <v>3.5411764706</v>
      </c>
      <c r="IR260" s="7">
        <v>3.7058823528999998</v>
      </c>
      <c r="IS260" s="7">
        <v>3.5813953488000001</v>
      </c>
      <c r="IT260" s="7">
        <v>3.4352941175999998</v>
      </c>
      <c r="IU260" s="7" t="s">
        <v>1201</v>
      </c>
      <c r="IW260" s="7">
        <v>90</v>
      </c>
      <c r="IX260" s="7">
        <v>131</v>
      </c>
      <c r="IY260" s="7">
        <v>603</v>
      </c>
    </row>
    <row r="261" spans="1:259" x14ac:dyDescent="0.25">
      <c r="A261" s="7">
        <v>609853</v>
      </c>
      <c r="B261" s="7" t="s">
        <v>164</v>
      </c>
      <c r="C261" s="7" t="s">
        <v>46</v>
      </c>
      <c r="D261" s="7" t="s">
        <v>63</v>
      </c>
      <c r="E261" s="154">
        <v>0.5</v>
      </c>
      <c r="F261" s="7">
        <v>73</v>
      </c>
      <c r="G261" s="7" t="s">
        <v>47</v>
      </c>
      <c r="H261" s="7">
        <v>78</v>
      </c>
      <c r="I261" s="7" t="s">
        <v>47</v>
      </c>
      <c r="J261" s="7">
        <v>88</v>
      </c>
      <c r="K261" s="7" t="s">
        <v>70</v>
      </c>
      <c r="L261" s="7">
        <v>9.23</v>
      </c>
      <c r="M261" s="7" t="s">
        <v>46</v>
      </c>
      <c r="N261" s="7">
        <v>49.567099567</v>
      </c>
      <c r="O261" s="7">
        <v>144</v>
      </c>
      <c r="P261" s="7">
        <v>144</v>
      </c>
      <c r="Q261" s="7">
        <v>9</v>
      </c>
      <c r="R261" s="7">
        <v>4</v>
      </c>
      <c r="S261" s="7">
        <v>2</v>
      </c>
      <c r="T261" s="7">
        <v>119</v>
      </c>
      <c r="U261" s="7">
        <v>0</v>
      </c>
      <c r="V261" s="7">
        <v>0</v>
      </c>
      <c r="W261" s="7">
        <v>8</v>
      </c>
      <c r="X261" s="7">
        <v>1</v>
      </c>
      <c r="Y261" s="7">
        <v>2.08333333E-2</v>
      </c>
      <c r="Z261" s="7">
        <v>0</v>
      </c>
      <c r="AA261" s="7">
        <v>6.9444444000000003E-3</v>
      </c>
      <c r="AB261" s="7">
        <v>0</v>
      </c>
      <c r="AC261" s="7">
        <v>0</v>
      </c>
      <c r="AD261" s="7">
        <v>2.08333333E-2</v>
      </c>
      <c r="AE261" s="7">
        <v>6.25E-2</v>
      </c>
      <c r="AF261" s="7">
        <v>2.77777778E-2</v>
      </c>
      <c r="AG261" s="7">
        <v>1.38888889E-2</v>
      </c>
      <c r="AH261" s="7">
        <v>1.38888889E-2</v>
      </c>
      <c r="AI261" s="7">
        <v>5.5555555600000001E-2</v>
      </c>
      <c r="AJ261" s="7">
        <v>9.72222222E-2</v>
      </c>
      <c r="AK261" s="7">
        <v>0.27083333329999998</v>
      </c>
      <c r="AL261" s="7">
        <v>0.20138888890000001</v>
      </c>
      <c r="AM261" s="7">
        <v>0.25</v>
      </c>
      <c r="AN261" s="7">
        <v>0.1875</v>
      </c>
      <c r="AO261" s="7">
        <v>0.26388888890000001</v>
      </c>
      <c r="AP261" s="7">
        <v>0.2430555556</v>
      </c>
      <c r="AQ261" s="7">
        <v>6.9444444000000003E-3</v>
      </c>
      <c r="AR261" s="7">
        <v>0</v>
      </c>
      <c r="AS261" s="7">
        <v>6.9444444000000003E-3</v>
      </c>
      <c r="AT261" s="7">
        <v>6.9444444000000003E-3</v>
      </c>
      <c r="AU261" s="7">
        <v>6.9444444000000003E-3</v>
      </c>
      <c r="AV261" s="7">
        <v>6.9444444000000003E-3</v>
      </c>
      <c r="AW261" s="7">
        <v>0.63888888889999995</v>
      </c>
      <c r="AX261" s="7">
        <v>0.77083333330000003</v>
      </c>
      <c r="AY261" s="7">
        <v>0.72222222219999999</v>
      </c>
      <c r="AZ261" s="7">
        <v>0.79166666669999997</v>
      </c>
      <c r="BA261" s="7">
        <v>0.67361111110000005</v>
      </c>
      <c r="BB261" s="7">
        <v>0.63194444439999997</v>
      </c>
      <c r="BC261" s="7">
        <v>3.5384615385</v>
      </c>
      <c r="BD261" s="7">
        <v>3.7430555555999998</v>
      </c>
      <c r="BE261" s="7">
        <v>3.6993006993000002</v>
      </c>
      <c r="BF261" s="7">
        <v>3.7832167831999999</v>
      </c>
      <c r="BG261" s="7">
        <v>3.6223776224000002</v>
      </c>
      <c r="BH261" s="7">
        <v>3.4965034964999999</v>
      </c>
      <c r="BI261" s="7">
        <v>0</v>
      </c>
      <c r="BJ261" s="7">
        <v>0</v>
      </c>
      <c r="BK261" s="7">
        <v>6.9444444000000003E-3</v>
      </c>
      <c r="BL261" s="7">
        <v>0</v>
      </c>
      <c r="BM261" s="7">
        <v>6.9444444000000003E-3</v>
      </c>
      <c r="BN261" s="7">
        <v>0</v>
      </c>
      <c r="BO261" s="7">
        <v>6.9444444000000003E-3</v>
      </c>
      <c r="BP261" s="7">
        <v>2.08333333E-2</v>
      </c>
      <c r="BQ261" s="7">
        <v>6.9444444000000003E-3</v>
      </c>
      <c r="BR261" s="7">
        <v>0</v>
      </c>
      <c r="BS261" s="7">
        <v>0</v>
      </c>
      <c r="BT261" s="7">
        <v>6.9444444000000003E-3</v>
      </c>
      <c r="BU261" s="7">
        <v>6.9444444000000003E-3</v>
      </c>
      <c r="BV261" s="7">
        <v>0</v>
      </c>
      <c r="BW261" s="7">
        <v>0</v>
      </c>
      <c r="BX261" s="7">
        <v>1.38888889E-2</v>
      </c>
      <c r="BY261" s="7">
        <v>4.86111111E-2</v>
      </c>
      <c r="BZ261" s="7">
        <v>3.47222222E-2</v>
      </c>
      <c r="CA261" s="7">
        <v>3.8958333333000001</v>
      </c>
      <c r="CB261" s="7">
        <v>3.8521126761</v>
      </c>
      <c r="CC261" s="7">
        <v>3.8125</v>
      </c>
      <c r="CD261" s="7">
        <v>3.8055555555999998</v>
      </c>
      <c r="CE261" s="7">
        <v>3.8450704225000001</v>
      </c>
      <c r="CF261" s="7">
        <v>3.8297872339999999</v>
      </c>
      <c r="CG261" s="7">
        <v>3.7253521127</v>
      </c>
      <c r="CH261" s="7">
        <v>3.6549295774999999</v>
      </c>
      <c r="CI261" s="7">
        <v>3.7342657343000001</v>
      </c>
      <c r="CJ261" s="7">
        <v>0.10416666669999999</v>
      </c>
      <c r="CK261" s="7">
        <v>0.14583333330000001</v>
      </c>
      <c r="CL261" s="7">
        <v>0.15277777779999999</v>
      </c>
      <c r="CM261" s="7">
        <v>0.1805555556</v>
      </c>
      <c r="CN261" s="7">
        <v>0.1319444444</v>
      </c>
      <c r="CO261" s="7">
        <v>0.16666666669999999</v>
      </c>
      <c r="CP261" s="7">
        <v>0.22222222220000001</v>
      </c>
      <c r="CQ261" s="7">
        <v>0.1805555556</v>
      </c>
      <c r="CR261" s="7">
        <v>0.17361111109999999</v>
      </c>
      <c r="CS261" s="7">
        <v>0</v>
      </c>
      <c r="CT261" s="7">
        <v>1.38888889E-2</v>
      </c>
      <c r="CU261" s="7">
        <v>0</v>
      </c>
      <c r="CV261" s="7">
        <v>0</v>
      </c>
      <c r="CW261" s="7">
        <v>1.38888889E-2</v>
      </c>
      <c r="CX261" s="7">
        <v>2.08333333E-2</v>
      </c>
      <c r="CY261" s="7">
        <v>1.38888889E-2</v>
      </c>
      <c r="CZ261" s="7">
        <v>1.38888889E-2</v>
      </c>
      <c r="DA261" s="7">
        <v>6.9444444000000003E-3</v>
      </c>
      <c r="DB261" s="7">
        <v>0.89583333330000003</v>
      </c>
      <c r="DC261" s="7">
        <v>0.84027777780000001</v>
      </c>
      <c r="DD261" s="7">
        <v>0.83333333330000003</v>
      </c>
      <c r="DE261" s="7">
        <v>0.8125</v>
      </c>
      <c r="DF261" s="7">
        <v>0.84722222219999999</v>
      </c>
      <c r="DG261" s="7">
        <v>0.8125</v>
      </c>
      <c r="DH261" s="7">
        <v>0.74305555560000003</v>
      </c>
      <c r="DI261" s="7">
        <v>0.73611111110000005</v>
      </c>
      <c r="DJ261" s="7">
        <v>0.77777777780000001</v>
      </c>
      <c r="DK261" s="7">
        <v>7.6388888899999993E-2</v>
      </c>
      <c r="DL261" s="7">
        <v>1.38888889E-2</v>
      </c>
      <c r="DM261" s="7">
        <v>0</v>
      </c>
      <c r="DN261" s="7">
        <v>0</v>
      </c>
      <c r="DO261" s="7">
        <v>0</v>
      </c>
      <c r="DP261" s="7">
        <v>0</v>
      </c>
      <c r="DQ261" s="7">
        <v>3.47222222E-2</v>
      </c>
      <c r="DR261" s="7">
        <v>0</v>
      </c>
      <c r="DS261" s="7">
        <v>0</v>
      </c>
      <c r="DT261" s="7">
        <v>0.10416666669999999</v>
      </c>
      <c r="DU261" s="7">
        <v>0</v>
      </c>
      <c r="DV261" s="7">
        <v>0</v>
      </c>
      <c r="DW261" s="7">
        <v>6.9444444000000003E-3</v>
      </c>
      <c r="DX261" s="7">
        <v>6.9444444000000003E-3</v>
      </c>
      <c r="DY261" s="7">
        <v>2.08333333E-2</v>
      </c>
      <c r="DZ261" s="7">
        <v>5.5555555600000001E-2</v>
      </c>
      <c r="EA261" s="7">
        <v>0</v>
      </c>
      <c r="EB261" s="7">
        <v>0</v>
      </c>
      <c r="EC261" s="7">
        <v>0.29861111109999999</v>
      </c>
      <c r="ED261" s="7">
        <v>0.20833333330000001</v>
      </c>
      <c r="EE261" s="7">
        <v>0.14583333330000001</v>
      </c>
      <c r="EF261" s="7">
        <v>0.1875</v>
      </c>
      <c r="EG261" s="7">
        <v>0.15277777779999999</v>
      </c>
      <c r="EH261" s="7">
        <v>0.21527777779999999</v>
      </c>
      <c r="EI261" s="7">
        <v>0.35416666670000002</v>
      </c>
      <c r="EJ261" s="7">
        <v>0.31944444440000003</v>
      </c>
      <c r="EK261" s="7">
        <v>0.23611111109999999</v>
      </c>
      <c r="EL261" s="7">
        <v>0.52083333330000003</v>
      </c>
      <c r="EM261" s="7">
        <v>0.77083333330000003</v>
      </c>
      <c r="EN261" s="7">
        <v>0.84722222219999999</v>
      </c>
      <c r="EO261" s="7">
        <v>0.79861111110000005</v>
      </c>
      <c r="EP261" s="7">
        <v>0.82638888889999995</v>
      </c>
      <c r="EQ261" s="7">
        <v>0.75694444439999997</v>
      </c>
      <c r="ER261" s="7">
        <v>0.54861111110000005</v>
      </c>
      <c r="ES261" s="7">
        <v>0.67361111110000005</v>
      </c>
      <c r="ET261" s="7">
        <v>0.75694444439999997</v>
      </c>
      <c r="EU261" s="7">
        <v>0</v>
      </c>
      <c r="EV261" s="7">
        <v>6.9444444000000003E-3</v>
      </c>
      <c r="EW261" s="7">
        <v>6.9444444000000003E-3</v>
      </c>
      <c r="EX261" s="7">
        <v>6.9444444000000003E-3</v>
      </c>
      <c r="EY261" s="7">
        <v>1.38888889E-2</v>
      </c>
      <c r="EZ261" s="7">
        <v>6.9444444000000003E-3</v>
      </c>
      <c r="FA261" s="7">
        <v>6.9444444000000003E-3</v>
      </c>
      <c r="FB261" s="7">
        <v>6.9444444000000003E-3</v>
      </c>
      <c r="FC261" s="7">
        <v>6.9444444000000003E-3</v>
      </c>
      <c r="FD261" s="7">
        <v>3.2638888889</v>
      </c>
      <c r="FE261" s="7">
        <v>3.7482517483</v>
      </c>
      <c r="FF261" s="7">
        <v>3.8531468531000002</v>
      </c>
      <c r="FG261" s="7">
        <v>3.7972027972000002</v>
      </c>
      <c r="FH261" s="7">
        <v>3.8309859154999999</v>
      </c>
      <c r="FI261" s="7">
        <v>3.7412587412999998</v>
      </c>
      <c r="FJ261" s="7">
        <v>3.4265734266000001</v>
      </c>
      <c r="FK261" s="7">
        <v>3.6783216783000001</v>
      </c>
      <c r="FL261" s="7">
        <v>3.7622377621999998</v>
      </c>
      <c r="FM261" s="7">
        <v>0</v>
      </c>
      <c r="FN261" s="7">
        <v>0</v>
      </c>
      <c r="FO261" s="7">
        <v>0</v>
      </c>
      <c r="FP261" s="7">
        <v>1.38888889E-2</v>
      </c>
      <c r="FQ261" s="7">
        <v>2.77777778E-2</v>
      </c>
      <c r="FR261" s="7">
        <v>1.38888889E-2</v>
      </c>
      <c r="FS261" s="7">
        <v>2.77777778E-2</v>
      </c>
      <c r="FT261" s="7">
        <v>0.1180555556</v>
      </c>
      <c r="FU261" s="7">
        <v>0.15277777779999999</v>
      </c>
      <c r="FV261" s="7">
        <v>0.625</v>
      </c>
      <c r="FW261" s="7">
        <v>2.08333333E-2</v>
      </c>
      <c r="FX261" s="7">
        <v>0.38194444440000003</v>
      </c>
      <c r="FY261" s="7">
        <v>0.51388888889999995</v>
      </c>
      <c r="FZ261" s="7">
        <v>0.17361111109999999</v>
      </c>
      <c r="GA261" s="7">
        <v>0.25</v>
      </c>
      <c r="GB261" s="7">
        <v>0.125</v>
      </c>
      <c r="GC261" s="7">
        <v>0.27083333329999998</v>
      </c>
      <c r="GD261" s="7">
        <v>0.10416666669999999</v>
      </c>
      <c r="GE261" s="7">
        <v>6.25E-2</v>
      </c>
      <c r="GF261" s="7">
        <v>0.22222222220000001</v>
      </c>
      <c r="GG261" s="7">
        <v>0.17361111109999999</v>
      </c>
      <c r="GH261" s="7">
        <v>0.14583333330000001</v>
      </c>
      <c r="GI261" s="7">
        <v>0.23611111109999999</v>
      </c>
      <c r="GJ261" s="7">
        <v>9.02777778E-2</v>
      </c>
      <c r="GK261" s="7">
        <v>0.15277777779999999</v>
      </c>
      <c r="GL261" s="7">
        <v>9.72222222E-2</v>
      </c>
      <c r="GM261" s="7">
        <v>0</v>
      </c>
      <c r="GN261" s="7">
        <v>6.9444444000000003E-3</v>
      </c>
      <c r="GO261" s="7">
        <v>0</v>
      </c>
      <c r="GP261" s="7">
        <v>2.08333333E-2</v>
      </c>
      <c r="GQ261" s="7">
        <v>6.9444444399999999E-2</v>
      </c>
      <c r="GR261" s="7">
        <v>1.38888889E-2</v>
      </c>
      <c r="GS261" s="7">
        <v>0.23611111109999999</v>
      </c>
      <c r="GT261" s="7">
        <v>0.1944444444</v>
      </c>
      <c r="GU261" s="7">
        <v>0.22222222220000001</v>
      </c>
      <c r="GV261" s="7">
        <v>0.22222222220000001</v>
      </c>
      <c r="GW261" s="7">
        <v>0.30555555559999997</v>
      </c>
      <c r="GX261" s="7">
        <v>0.1875</v>
      </c>
      <c r="GY261" s="7">
        <v>0.73611111110000005</v>
      </c>
      <c r="GZ261" s="7">
        <v>0.76388888889999995</v>
      </c>
      <c r="HA261" s="7">
        <v>0.70833333330000003</v>
      </c>
      <c r="HB261" s="7">
        <v>0.70138888889999995</v>
      </c>
      <c r="HC261" s="7">
        <v>0.59722222219999999</v>
      </c>
      <c r="HD261" s="7">
        <v>0.75694444439999997</v>
      </c>
      <c r="HE261" s="7">
        <v>2.08333333E-2</v>
      </c>
      <c r="HF261" s="7">
        <v>2.08333333E-2</v>
      </c>
      <c r="HG261" s="7">
        <v>4.86111111E-2</v>
      </c>
      <c r="HH261" s="7">
        <v>4.86111111E-2</v>
      </c>
      <c r="HI261" s="7">
        <v>2.08333333E-2</v>
      </c>
      <c r="HJ261" s="7">
        <v>3.47222222E-2</v>
      </c>
      <c r="HK261" s="7">
        <v>6.9444444000000003E-3</v>
      </c>
      <c r="HL261" s="7">
        <v>6.9444444000000003E-3</v>
      </c>
      <c r="HM261" s="7">
        <v>1.38888889E-2</v>
      </c>
      <c r="HN261" s="7">
        <v>6.9444444000000003E-3</v>
      </c>
      <c r="HO261" s="7">
        <v>6.9444444000000003E-3</v>
      </c>
      <c r="HP261" s="7">
        <v>6.9444444000000003E-3</v>
      </c>
      <c r="HQ261" s="7">
        <v>0</v>
      </c>
      <c r="HR261" s="7">
        <v>6.9444444000000003E-3</v>
      </c>
      <c r="HS261" s="7">
        <v>6.9444444000000003E-3</v>
      </c>
      <c r="HT261" s="7">
        <v>0</v>
      </c>
      <c r="HU261" s="7">
        <v>0</v>
      </c>
      <c r="HV261" s="7">
        <v>0</v>
      </c>
      <c r="HW261" s="7">
        <v>6.9444444000000003E-3</v>
      </c>
      <c r="HX261" s="7">
        <v>6.9444444000000003E-3</v>
      </c>
      <c r="HY261" s="7">
        <v>4.16666667E-2</v>
      </c>
      <c r="HZ261" s="7">
        <v>2.77777778E-2</v>
      </c>
      <c r="IA261" s="7">
        <v>4.16666667E-2</v>
      </c>
      <c r="IB261" s="7">
        <v>1.38888889E-2</v>
      </c>
      <c r="IC261" s="7">
        <v>8.3333333300000006E-2</v>
      </c>
      <c r="ID261" s="7">
        <v>7.6388888899999993E-2</v>
      </c>
      <c r="IE261" s="7">
        <v>0.36111111109999999</v>
      </c>
      <c r="IF261" s="7">
        <v>0.27083333329999998</v>
      </c>
      <c r="IG261" s="7">
        <v>0.29166666670000002</v>
      </c>
      <c r="IH261" s="7">
        <v>0.29861111109999999</v>
      </c>
      <c r="II261" s="7">
        <v>0.59027777780000001</v>
      </c>
      <c r="IJ261" s="7">
        <v>0.70833333330000003</v>
      </c>
      <c r="IK261" s="7">
        <v>0.58333333330000003</v>
      </c>
      <c r="IL261" s="7">
        <v>0.59027777780000001</v>
      </c>
      <c r="IM261" s="7">
        <v>0</v>
      </c>
      <c r="IN261" s="7">
        <v>0</v>
      </c>
      <c r="IO261" s="7">
        <v>0</v>
      </c>
      <c r="IP261" s="7">
        <v>6.9444444000000003E-3</v>
      </c>
      <c r="IQ261" s="7">
        <v>3.5347222222000001</v>
      </c>
      <c r="IR261" s="7">
        <v>3.6805555555999998</v>
      </c>
      <c r="IS261" s="7">
        <v>3.4166666666999999</v>
      </c>
      <c r="IT261" s="7">
        <v>3.4615384615</v>
      </c>
      <c r="IU261" s="7" t="s">
        <v>1202</v>
      </c>
      <c r="IV261" s="7">
        <v>50</v>
      </c>
      <c r="IW261" s="7">
        <v>144</v>
      </c>
      <c r="IX261" s="7">
        <v>229</v>
      </c>
      <c r="IY261" s="7">
        <v>462</v>
      </c>
    </row>
    <row r="262" spans="1:259" x14ac:dyDescent="0.25">
      <c r="A262" s="7">
        <v>609854</v>
      </c>
      <c r="B262" s="7" t="s">
        <v>176</v>
      </c>
      <c r="D262" s="7" t="s">
        <v>102</v>
      </c>
      <c r="E262" s="7" t="s">
        <v>53</v>
      </c>
      <c r="M262" s="7" t="s">
        <v>46</v>
      </c>
      <c r="N262" s="7">
        <v>9.4091903719999994</v>
      </c>
      <c r="O262" s="7">
        <v>25</v>
      </c>
      <c r="P262" s="7">
        <v>25</v>
      </c>
      <c r="Q262" s="7">
        <v>3</v>
      </c>
      <c r="R262" s="7">
        <v>3</v>
      </c>
      <c r="S262" s="7">
        <v>0</v>
      </c>
      <c r="T262" s="7">
        <v>17</v>
      </c>
      <c r="U262" s="7">
        <v>0</v>
      </c>
      <c r="V262" s="7">
        <v>0</v>
      </c>
      <c r="W262" s="7">
        <v>1</v>
      </c>
      <c r="X262" s="7">
        <v>1</v>
      </c>
      <c r="Y262" s="7">
        <v>0</v>
      </c>
      <c r="Z262" s="7">
        <v>0</v>
      </c>
      <c r="AA262" s="7">
        <v>0.04</v>
      </c>
      <c r="AB262" s="7">
        <v>0</v>
      </c>
      <c r="AC262" s="7">
        <v>0</v>
      </c>
      <c r="AD262" s="7">
        <v>0</v>
      </c>
      <c r="AE262" s="7">
        <v>0.08</v>
      </c>
      <c r="AF262" s="7">
        <v>0</v>
      </c>
      <c r="AG262" s="7">
        <v>0</v>
      </c>
      <c r="AH262" s="7">
        <v>0.08</v>
      </c>
      <c r="AI262" s="7">
        <v>0.2</v>
      </c>
      <c r="AJ262" s="7">
        <v>0.24</v>
      </c>
      <c r="AK262" s="7">
        <v>0.4</v>
      </c>
      <c r="AL262" s="7">
        <v>0.36</v>
      </c>
      <c r="AM262" s="7">
        <v>0.36</v>
      </c>
      <c r="AN262" s="7">
        <v>0.36</v>
      </c>
      <c r="AO262" s="7">
        <v>0.44</v>
      </c>
      <c r="AP262" s="7">
        <v>0.24</v>
      </c>
      <c r="AQ262" s="7">
        <v>0</v>
      </c>
      <c r="AR262" s="7">
        <v>0</v>
      </c>
      <c r="AS262" s="7">
        <v>0.04</v>
      </c>
      <c r="AT262" s="7">
        <v>0.04</v>
      </c>
      <c r="AU262" s="7">
        <v>0.04</v>
      </c>
      <c r="AV262" s="7">
        <v>0.08</v>
      </c>
      <c r="AW262" s="7">
        <v>0.52</v>
      </c>
      <c r="AX262" s="7">
        <v>0.64</v>
      </c>
      <c r="AY262" s="7">
        <v>0.56000000000000005</v>
      </c>
      <c r="AZ262" s="7">
        <v>0.52</v>
      </c>
      <c r="BA262" s="7">
        <v>0.32</v>
      </c>
      <c r="BB262" s="7">
        <v>0.44</v>
      </c>
      <c r="BC262" s="7">
        <v>3.44</v>
      </c>
      <c r="BD262" s="7">
        <v>3.64</v>
      </c>
      <c r="BE262" s="7">
        <v>3.5</v>
      </c>
      <c r="BF262" s="7">
        <v>3.4583333333000001</v>
      </c>
      <c r="BG262" s="7">
        <v>3.125</v>
      </c>
      <c r="BH262" s="7">
        <v>3.2173913043</v>
      </c>
      <c r="BI262" s="7">
        <v>0.04</v>
      </c>
      <c r="BJ262" s="7">
        <v>0</v>
      </c>
      <c r="BK262" s="7">
        <v>0</v>
      </c>
      <c r="BL262" s="7">
        <v>0.04</v>
      </c>
      <c r="BM262" s="7">
        <v>0</v>
      </c>
      <c r="BN262" s="7">
        <v>0</v>
      </c>
      <c r="BO262" s="7">
        <v>0</v>
      </c>
      <c r="BP262" s="7">
        <v>0</v>
      </c>
      <c r="BQ262" s="7">
        <v>0.04</v>
      </c>
      <c r="BR262" s="7">
        <v>0</v>
      </c>
      <c r="BS262" s="7">
        <v>0.04</v>
      </c>
      <c r="BT262" s="7">
        <v>0.08</v>
      </c>
      <c r="BU262" s="7">
        <v>0</v>
      </c>
      <c r="BV262" s="7">
        <v>0.04</v>
      </c>
      <c r="BW262" s="7">
        <v>0.04</v>
      </c>
      <c r="BX262" s="7">
        <v>0</v>
      </c>
      <c r="BY262" s="7">
        <v>0.04</v>
      </c>
      <c r="BZ262" s="7">
        <v>0.08</v>
      </c>
      <c r="CA262" s="7">
        <v>3.7916666666999999</v>
      </c>
      <c r="CB262" s="7">
        <v>3.75</v>
      </c>
      <c r="CC262" s="7">
        <v>3.75</v>
      </c>
      <c r="CD262" s="7">
        <v>3.7916666666999999</v>
      </c>
      <c r="CE262" s="7">
        <v>3.7916666666999999</v>
      </c>
      <c r="CF262" s="7">
        <v>3.6666666666999999</v>
      </c>
      <c r="CG262" s="7">
        <v>3.8333333333000001</v>
      </c>
      <c r="CH262" s="7">
        <v>3.625</v>
      </c>
      <c r="CI262" s="7">
        <v>3.625</v>
      </c>
      <c r="CJ262" s="7">
        <v>0.08</v>
      </c>
      <c r="CK262" s="7">
        <v>0.16</v>
      </c>
      <c r="CL262" s="7">
        <v>0.08</v>
      </c>
      <c r="CM262" s="7">
        <v>0.08</v>
      </c>
      <c r="CN262" s="7">
        <v>0.12</v>
      </c>
      <c r="CO262" s="7">
        <v>0.24</v>
      </c>
      <c r="CP262" s="7">
        <v>0.16</v>
      </c>
      <c r="CQ262" s="7">
        <v>0.28000000000000003</v>
      </c>
      <c r="CR262" s="7">
        <v>0.08</v>
      </c>
      <c r="CS262" s="7">
        <v>0.04</v>
      </c>
      <c r="CT262" s="7">
        <v>0.04</v>
      </c>
      <c r="CU262" s="7">
        <v>0.04</v>
      </c>
      <c r="CV262" s="7">
        <v>0.04</v>
      </c>
      <c r="CW262" s="7">
        <v>0.04</v>
      </c>
      <c r="CX262" s="7">
        <v>0.04</v>
      </c>
      <c r="CY262" s="7">
        <v>0.04</v>
      </c>
      <c r="CZ262" s="7">
        <v>0.04</v>
      </c>
      <c r="DA262" s="7">
        <v>0.04</v>
      </c>
      <c r="DB262" s="7">
        <v>0.84</v>
      </c>
      <c r="DC262" s="7">
        <v>0.76</v>
      </c>
      <c r="DD262" s="7">
        <v>0.8</v>
      </c>
      <c r="DE262" s="7">
        <v>0.84</v>
      </c>
      <c r="DF262" s="7">
        <v>0.8</v>
      </c>
      <c r="DG262" s="7">
        <v>0.68</v>
      </c>
      <c r="DH262" s="7">
        <v>0.8</v>
      </c>
      <c r="DI262" s="7">
        <v>0.64</v>
      </c>
      <c r="DJ262" s="7">
        <v>0.76</v>
      </c>
      <c r="DK262" s="7">
        <v>0.12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0.08</v>
      </c>
      <c r="DR262" s="7">
        <v>0</v>
      </c>
      <c r="DS262" s="7">
        <v>0.08</v>
      </c>
      <c r="DT262" s="7">
        <v>0.32</v>
      </c>
      <c r="DU262" s="7">
        <v>0.04</v>
      </c>
      <c r="DV262" s="7">
        <v>0</v>
      </c>
      <c r="DW262" s="7">
        <v>0.12</v>
      </c>
      <c r="DX262" s="7">
        <v>0.08</v>
      </c>
      <c r="DY262" s="7">
        <v>0.08</v>
      </c>
      <c r="DZ262" s="7">
        <v>0.12</v>
      </c>
      <c r="EA262" s="7">
        <v>0.08</v>
      </c>
      <c r="EB262" s="7">
        <v>0.08</v>
      </c>
      <c r="EC262" s="7">
        <v>0.36</v>
      </c>
      <c r="ED262" s="7">
        <v>0.32</v>
      </c>
      <c r="EE262" s="7">
        <v>0.36</v>
      </c>
      <c r="EF262" s="7">
        <v>0.36</v>
      </c>
      <c r="EG262" s="7">
        <v>0.28000000000000003</v>
      </c>
      <c r="EH262" s="7">
        <v>0.36</v>
      </c>
      <c r="EI262" s="7">
        <v>0.16</v>
      </c>
      <c r="EJ262" s="7">
        <v>0.24</v>
      </c>
      <c r="EK262" s="7">
        <v>0.24</v>
      </c>
      <c r="EL262" s="7">
        <v>0.16</v>
      </c>
      <c r="EM262" s="7">
        <v>0.64</v>
      </c>
      <c r="EN262" s="7">
        <v>0.64</v>
      </c>
      <c r="EO262" s="7">
        <v>0.52</v>
      </c>
      <c r="EP262" s="7">
        <v>0.64</v>
      </c>
      <c r="EQ262" s="7">
        <v>0.52</v>
      </c>
      <c r="ER262" s="7">
        <v>0.56000000000000005</v>
      </c>
      <c r="ES262" s="7">
        <v>0.6</v>
      </c>
      <c r="ET262" s="7">
        <v>0.52</v>
      </c>
      <c r="EU262" s="7">
        <v>0.04</v>
      </c>
      <c r="EV262" s="7">
        <v>0</v>
      </c>
      <c r="EW262" s="7">
        <v>0</v>
      </c>
      <c r="EX262" s="7">
        <v>0</v>
      </c>
      <c r="EY262" s="7">
        <v>0</v>
      </c>
      <c r="EZ262" s="7">
        <v>0.04</v>
      </c>
      <c r="FA262" s="7">
        <v>0.08</v>
      </c>
      <c r="FB262" s="7">
        <v>0.08</v>
      </c>
      <c r="FC262" s="7">
        <v>0.08</v>
      </c>
      <c r="FD262" s="7">
        <v>2.5833333333000001</v>
      </c>
      <c r="FE262" s="7">
        <v>3.6</v>
      </c>
      <c r="FF262" s="7">
        <v>3.64</v>
      </c>
      <c r="FG262" s="7">
        <v>3.4</v>
      </c>
      <c r="FH262" s="7">
        <v>3.56</v>
      </c>
      <c r="FI262" s="7">
        <v>3.4583333333000001</v>
      </c>
      <c r="FJ262" s="7">
        <v>3.3043478260999999</v>
      </c>
      <c r="FK262" s="7">
        <v>3.5652173913</v>
      </c>
      <c r="FL262" s="7">
        <v>3.3043478260999999</v>
      </c>
      <c r="FM262" s="7">
        <v>0</v>
      </c>
      <c r="FN262" s="7">
        <v>0</v>
      </c>
      <c r="FO262" s="7">
        <v>0</v>
      </c>
      <c r="FP262" s="7">
        <v>0.04</v>
      </c>
      <c r="FQ262" s="7">
        <v>0.2</v>
      </c>
      <c r="FR262" s="7">
        <v>0</v>
      </c>
      <c r="FS262" s="7">
        <v>0.08</v>
      </c>
      <c r="FT262" s="7">
        <v>0.16</v>
      </c>
      <c r="FU262" s="7">
        <v>0.16</v>
      </c>
      <c r="FV262" s="7">
        <v>0.32</v>
      </c>
      <c r="FW262" s="7">
        <v>0.04</v>
      </c>
      <c r="FX262" s="7">
        <v>0.44</v>
      </c>
      <c r="FY262" s="7">
        <v>0.4</v>
      </c>
      <c r="FZ262" s="7">
        <v>0.32</v>
      </c>
      <c r="GA262" s="7">
        <v>0.08</v>
      </c>
      <c r="GB262" s="7">
        <v>0.12</v>
      </c>
      <c r="GC262" s="7">
        <v>0.16</v>
      </c>
      <c r="GD262" s="7">
        <v>0.24</v>
      </c>
      <c r="GE262" s="7">
        <v>0.08</v>
      </c>
      <c r="GF262" s="7">
        <v>0.16</v>
      </c>
      <c r="GG262" s="7">
        <v>0.2</v>
      </c>
      <c r="GH262" s="7">
        <v>0.32</v>
      </c>
      <c r="GI262" s="7">
        <v>0.32</v>
      </c>
      <c r="GJ262" s="7">
        <v>0.04</v>
      </c>
      <c r="GK262" s="7">
        <v>0.08</v>
      </c>
      <c r="GL262" s="7">
        <v>0.04</v>
      </c>
      <c r="GM262" s="7">
        <v>0</v>
      </c>
      <c r="GN262" s="7">
        <v>0</v>
      </c>
      <c r="GO262" s="7">
        <v>0.08</v>
      </c>
      <c r="GP262" s="7">
        <v>0.04</v>
      </c>
      <c r="GQ262" s="7">
        <v>0.12</v>
      </c>
      <c r="GR262" s="7">
        <v>0.04</v>
      </c>
      <c r="GS262" s="7">
        <v>0.4</v>
      </c>
      <c r="GT262" s="7">
        <v>0.28000000000000003</v>
      </c>
      <c r="GU262" s="7">
        <v>0.16</v>
      </c>
      <c r="GV262" s="7">
        <v>0.32</v>
      </c>
      <c r="GW262" s="7">
        <v>0.32</v>
      </c>
      <c r="GX262" s="7">
        <v>0.4</v>
      </c>
      <c r="GY262" s="7">
        <v>0.52</v>
      </c>
      <c r="GZ262" s="7">
        <v>0.64</v>
      </c>
      <c r="HA262" s="7">
        <v>0.32</v>
      </c>
      <c r="HB262" s="7">
        <v>0.48</v>
      </c>
      <c r="HC262" s="7">
        <v>0.4</v>
      </c>
      <c r="HD262" s="7">
        <v>0.48</v>
      </c>
      <c r="HE262" s="7">
        <v>0</v>
      </c>
      <c r="HF262" s="7">
        <v>0</v>
      </c>
      <c r="HG262" s="7">
        <v>0.12</v>
      </c>
      <c r="HH262" s="7">
        <v>0.08</v>
      </c>
      <c r="HI262" s="7">
        <v>0.12</v>
      </c>
      <c r="HJ262" s="7">
        <v>0</v>
      </c>
      <c r="HK262" s="7">
        <v>0.04</v>
      </c>
      <c r="HL262" s="7">
        <v>0.04</v>
      </c>
      <c r="HM262" s="7">
        <v>0.28000000000000003</v>
      </c>
      <c r="HN262" s="7">
        <v>0.04</v>
      </c>
      <c r="HO262" s="7">
        <v>0</v>
      </c>
      <c r="HP262" s="7">
        <v>0.04</v>
      </c>
      <c r="HQ262" s="7">
        <v>0.04</v>
      </c>
      <c r="HR262" s="7">
        <v>0.04</v>
      </c>
      <c r="HS262" s="7">
        <v>0.04</v>
      </c>
      <c r="HT262" s="7">
        <v>0.04</v>
      </c>
      <c r="HU262" s="7">
        <v>0.04</v>
      </c>
      <c r="HV262" s="7">
        <v>0.04</v>
      </c>
      <c r="HW262" s="7">
        <v>0.04</v>
      </c>
      <c r="HX262" s="7">
        <v>0</v>
      </c>
      <c r="HY262" s="7">
        <v>0</v>
      </c>
      <c r="HZ262" s="7">
        <v>0.08</v>
      </c>
      <c r="IA262" s="7">
        <v>0.12</v>
      </c>
      <c r="IB262" s="7">
        <v>0.04</v>
      </c>
      <c r="IC262" s="7">
        <v>0.04</v>
      </c>
      <c r="ID262" s="7">
        <v>0.12</v>
      </c>
      <c r="IE262" s="7">
        <v>0.64</v>
      </c>
      <c r="IF262" s="7">
        <v>0.52</v>
      </c>
      <c r="IG262" s="7">
        <v>0.36</v>
      </c>
      <c r="IH262" s="7">
        <v>0.44</v>
      </c>
      <c r="II262" s="7">
        <v>0.16</v>
      </c>
      <c r="IJ262" s="7">
        <v>0.4</v>
      </c>
      <c r="IK262" s="7">
        <v>0.56000000000000005</v>
      </c>
      <c r="IL262" s="7">
        <v>0.32</v>
      </c>
      <c r="IM262" s="7">
        <v>0.04</v>
      </c>
      <c r="IN262" s="7">
        <v>0.04</v>
      </c>
      <c r="IO262" s="7">
        <v>0.04</v>
      </c>
      <c r="IP262" s="7">
        <v>0.04</v>
      </c>
      <c r="IQ262" s="7">
        <v>2.9583333333000001</v>
      </c>
      <c r="IR262" s="7">
        <v>3.375</v>
      </c>
      <c r="IS262" s="7">
        <v>3.5416666666999999</v>
      </c>
      <c r="IT262" s="7">
        <v>3.0416666666999999</v>
      </c>
      <c r="IU262" s="7" t="s">
        <v>1203</v>
      </c>
      <c r="IW262" s="7">
        <v>25</v>
      </c>
      <c r="IX262" s="7">
        <v>43</v>
      </c>
      <c r="IY262" s="7">
        <v>457</v>
      </c>
    </row>
    <row r="263" spans="1:259" x14ac:dyDescent="0.25">
      <c r="A263" s="7">
        <v>609855</v>
      </c>
      <c r="B263" s="7" t="s">
        <v>177</v>
      </c>
      <c r="C263" s="7" t="s">
        <v>46</v>
      </c>
      <c r="D263" s="7" t="s">
        <v>86</v>
      </c>
      <c r="E263" s="154">
        <v>0.5</v>
      </c>
      <c r="F263" s="7">
        <v>79</v>
      </c>
      <c r="G263" s="7" t="s">
        <v>47</v>
      </c>
      <c r="H263" s="7">
        <v>69</v>
      </c>
      <c r="I263" s="7" t="s">
        <v>47</v>
      </c>
      <c r="J263" s="7">
        <v>73</v>
      </c>
      <c r="K263" s="7" t="s">
        <v>47</v>
      </c>
      <c r="L263" s="7">
        <v>9.18</v>
      </c>
      <c r="M263" s="7" t="s">
        <v>46</v>
      </c>
      <c r="N263" s="7">
        <v>49.614395887000001</v>
      </c>
      <c r="O263" s="7">
        <v>124</v>
      </c>
      <c r="P263" s="7">
        <v>124</v>
      </c>
      <c r="Q263" s="7">
        <v>10</v>
      </c>
      <c r="R263" s="7">
        <v>13</v>
      </c>
      <c r="S263" s="7">
        <v>0</v>
      </c>
      <c r="T263" s="7">
        <v>90</v>
      </c>
      <c r="U263" s="7">
        <v>1</v>
      </c>
      <c r="V263" s="7">
        <v>0</v>
      </c>
      <c r="W263" s="7">
        <v>4</v>
      </c>
      <c r="X263" s="7">
        <v>4</v>
      </c>
      <c r="Y263" s="7">
        <v>8.0645161000000003E-3</v>
      </c>
      <c r="Z263" s="7">
        <v>0</v>
      </c>
      <c r="AA263" s="7">
        <v>0</v>
      </c>
      <c r="AB263" s="7">
        <v>0</v>
      </c>
      <c r="AC263" s="7">
        <v>8.0645161000000003E-3</v>
      </c>
      <c r="AD263" s="7">
        <v>1.6129032299999999E-2</v>
      </c>
      <c r="AE263" s="7">
        <v>2.4193548400000001E-2</v>
      </c>
      <c r="AF263" s="7">
        <v>2.4193548400000001E-2</v>
      </c>
      <c r="AG263" s="7">
        <v>2.4193548400000001E-2</v>
      </c>
      <c r="AH263" s="7">
        <v>1.6129032299999999E-2</v>
      </c>
      <c r="AI263" s="7">
        <v>2.4193548400000001E-2</v>
      </c>
      <c r="AJ263" s="7">
        <v>0.1048387097</v>
      </c>
      <c r="AK263" s="7">
        <v>0.17741935480000001</v>
      </c>
      <c r="AL263" s="7">
        <v>0.17741935480000001</v>
      </c>
      <c r="AM263" s="7">
        <v>0.21774193550000001</v>
      </c>
      <c r="AN263" s="7">
        <v>0.1451612903</v>
      </c>
      <c r="AO263" s="7">
        <v>0.29838709679999997</v>
      </c>
      <c r="AP263" s="7">
        <v>0.25</v>
      </c>
      <c r="AQ263" s="7">
        <v>1.6129032299999999E-2</v>
      </c>
      <c r="AR263" s="7">
        <v>1.6129032299999999E-2</v>
      </c>
      <c r="AS263" s="7">
        <v>3.2258064500000003E-2</v>
      </c>
      <c r="AT263" s="7">
        <v>4.0322580599999998E-2</v>
      </c>
      <c r="AU263" s="7">
        <v>4.8387096800000001E-2</v>
      </c>
      <c r="AV263" s="7">
        <v>4.8387096800000001E-2</v>
      </c>
      <c r="AW263" s="7">
        <v>0.77419354839999999</v>
      </c>
      <c r="AX263" s="7">
        <v>0.78225806450000002</v>
      </c>
      <c r="AY263" s="7">
        <v>0.72580645160000001</v>
      </c>
      <c r="AZ263" s="7">
        <v>0.79838709679999997</v>
      </c>
      <c r="BA263" s="7">
        <v>0.62096774190000004</v>
      </c>
      <c r="BB263" s="7">
        <v>0.58064516129999999</v>
      </c>
      <c r="BC263" s="7">
        <v>3.7459016393</v>
      </c>
      <c r="BD263" s="7">
        <v>3.7704918033000001</v>
      </c>
      <c r="BE263" s="7">
        <v>3.7250000000000001</v>
      </c>
      <c r="BF263" s="7">
        <v>3.8151260504</v>
      </c>
      <c r="BG263" s="7">
        <v>3.6101694915000002</v>
      </c>
      <c r="BH263" s="7">
        <v>3.4661016948999999</v>
      </c>
      <c r="BI263" s="7">
        <v>0</v>
      </c>
      <c r="BJ263" s="7">
        <v>0</v>
      </c>
      <c r="BK263" s="7">
        <v>0</v>
      </c>
      <c r="BL263" s="7">
        <v>0</v>
      </c>
      <c r="BM263" s="7">
        <v>0</v>
      </c>
      <c r="BN263" s="7">
        <v>0</v>
      </c>
      <c r="BO263" s="7">
        <v>2.4193548400000001E-2</v>
      </c>
      <c r="BP263" s="7">
        <v>3.2258064500000003E-2</v>
      </c>
      <c r="BQ263" s="7">
        <v>4.0322580599999998E-2</v>
      </c>
      <c r="BR263" s="7">
        <v>8.0645161000000003E-3</v>
      </c>
      <c r="BS263" s="7">
        <v>1.6129032299999999E-2</v>
      </c>
      <c r="BT263" s="7">
        <v>2.4193548400000001E-2</v>
      </c>
      <c r="BU263" s="7">
        <v>1.6129032299999999E-2</v>
      </c>
      <c r="BV263" s="7">
        <v>3.2258064500000003E-2</v>
      </c>
      <c r="BW263" s="7">
        <v>2.4193548400000001E-2</v>
      </c>
      <c r="BX263" s="7">
        <v>2.4193548400000001E-2</v>
      </c>
      <c r="BY263" s="7">
        <v>2.4193548400000001E-2</v>
      </c>
      <c r="BZ263" s="7">
        <v>3.2258064500000003E-2</v>
      </c>
      <c r="CA263" s="7">
        <v>3.8760330579</v>
      </c>
      <c r="CB263" s="7">
        <v>3.8347107438000001</v>
      </c>
      <c r="CC263" s="7">
        <v>3.8264462809999999</v>
      </c>
      <c r="CD263" s="7">
        <v>3.8264462809999999</v>
      </c>
      <c r="CE263" s="7">
        <v>3.7749999999999999</v>
      </c>
      <c r="CF263" s="7">
        <v>3.7459016393</v>
      </c>
      <c r="CG263" s="7">
        <v>3.6749999999999998</v>
      </c>
      <c r="CH263" s="7">
        <v>3.5867768595</v>
      </c>
      <c r="CI263" s="7">
        <v>3.6101694915000002</v>
      </c>
      <c r="CJ263" s="7">
        <v>0.1048387097</v>
      </c>
      <c r="CK263" s="7">
        <v>0.12903225809999999</v>
      </c>
      <c r="CL263" s="7">
        <v>0.12096774189999999</v>
      </c>
      <c r="CM263" s="7">
        <v>0.13709677419999999</v>
      </c>
      <c r="CN263" s="7">
        <v>0.15322580650000001</v>
      </c>
      <c r="CO263" s="7">
        <v>0.2016129032</v>
      </c>
      <c r="CP263" s="7">
        <v>0.1935483871</v>
      </c>
      <c r="CQ263" s="7">
        <v>0.25806451609999997</v>
      </c>
      <c r="CR263" s="7">
        <v>0.18548387099999999</v>
      </c>
      <c r="CS263" s="7">
        <v>2.4193548400000001E-2</v>
      </c>
      <c r="CT263" s="7">
        <v>2.4193548400000001E-2</v>
      </c>
      <c r="CU263" s="7">
        <v>2.4193548400000001E-2</v>
      </c>
      <c r="CV263" s="7">
        <v>2.4193548400000001E-2</v>
      </c>
      <c r="CW263" s="7">
        <v>3.2258064500000003E-2</v>
      </c>
      <c r="CX263" s="7">
        <v>1.6129032299999999E-2</v>
      </c>
      <c r="CY263" s="7">
        <v>3.2258064500000003E-2</v>
      </c>
      <c r="CZ263" s="7">
        <v>2.4193548400000001E-2</v>
      </c>
      <c r="DA263" s="7">
        <v>4.8387096800000001E-2</v>
      </c>
      <c r="DB263" s="7">
        <v>0.86290322580000001</v>
      </c>
      <c r="DC263" s="7">
        <v>0.83064516129999999</v>
      </c>
      <c r="DD263" s="7">
        <v>0.83064516129999999</v>
      </c>
      <c r="DE263" s="7">
        <v>0.82258064519999996</v>
      </c>
      <c r="DF263" s="7">
        <v>0.78225806450000002</v>
      </c>
      <c r="DG263" s="7">
        <v>0.75806451610000003</v>
      </c>
      <c r="DH263" s="7">
        <v>0.72580645160000001</v>
      </c>
      <c r="DI263" s="7">
        <v>0.66129032259999998</v>
      </c>
      <c r="DJ263" s="7">
        <v>0.6935483871</v>
      </c>
      <c r="DK263" s="7">
        <v>0.2016129032</v>
      </c>
      <c r="DL263" s="7">
        <v>0</v>
      </c>
      <c r="DM263" s="7">
        <v>8.0645161000000003E-3</v>
      </c>
      <c r="DN263" s="7">
        <v>0</v>
      </c>
      <c r="DO263" s="7">
        <v>0</v>
      </c>
      <c r="DP263" s="7">
        <v>8.0645161000000003E-3</v>
      </c>
      <c r="DQ263" s="7">
        <v>4.0322580599999998E-2</v>
      </c>
      <c r="DR263" s="7">
        <v>0</v>
      </c>
      <c r="DS263" s="7">
        <v>8.0645161000000003E-3</v>
      </c>
      <c r="DT263" s="7">
        <v>0.15322580650000001</v>
      </c>
      <c r="DU263" s="7">
        <v>1.6129032299999999E-2</v>
      </c>
      <c r="DV263" s="7">
        <v>1.6129032299999999E-2</v>
      </c>
      <c r="DW263" s="7">
        <v>5.6451612900000003E-2</v>
      </c>
      <c r="DX263" s="7">
        <v>2.4193548400000001E-2</v>
      </c>
      <c r="DY263" s="7">
        <v>2.4193548400000001E-2</v>
      </c>
      <c r="DZ263" s="7">
        <v>2.4193548400000001E-2</v>
      </c>
      <c r="EA263" s="7">
        <v>3.2258064500000003E-2</v>
      </c>
      <c r="EB263" s="7">
        <v>2.4193548400000001E-2</v>
      </c>
      <c r="EC263" s="7">
        <v>0.16129032260000001</v>
      </c>
      <c r="ED263" s="7">
        <v>0.18548387099999999</v>
      </c>
      <c r="EE263" s="7">
        <v>0.18548387099999999</v>
      </c>
      <c r="EF263" s="7">
        <v>0.21774193550000001</v>
      </c>
      <c r="EG263" s="7">
        <v>0.15322580650000001</v>
      </c>
      <c r="EH263" s="7">
        <v>0.23387096769999999</v>
      </c>
      <c r="EI263" s="7">
        <v>0.28225806450000002</v>
      </c>
      <c r="EJ263" s="7">
        <v>0.23387096769999999</v>
      </c>
      <c r="EK263" s="7">
        <v>0.1935483871</v>
      </c>
      <c r="EL263" s="7">
        <v>0.46774193549999998</v>
      </c>
      <c r="EM263" s="7">
        <v>0.78225806450000002</v>
      </c>
      <c r="EN263" s="7">
        <v>0.77419354839999999</v>
      </c>
      <c r="EO263" s="7">
        <v>0.6935483871</v>
      </c>
      <c r="EP263" s="7">
        <v>0.79032258060000005</v>
      </c>
      <c r="EQ263" s="7">
        <v>0.70161290320000003</v>
      </c>
      <c r="ER263" s="7">
        <v>0.62096774190000004</v>
      </c>
      <c r="ES263" s="7">
        <v>0.68548387099999997</v>
      </c>
      <c r="ET263" s="7">
        <v>0.72580645160000001</v>
      </c>
      <c r="EU263" s="7">
        <v>1.6129032299999999E-2</v>
      </c>
      <c r="EV263" s="7">
        <v>1.6129032299999999E-2</v>
      </c>
      <c r="EW263" s="7">
        <v>1.6129032299999999E-2</v>
      </c>
      <c r="EX263" s="7">
        <v>3.2258064500000003E-2</v>
      </c>
      <c r="EY263" s="7">
        <v>3.2258064500000003E-2</v>
      </c>
      <c r="EZ263" s="7">
        <v>3.2258064500000003E-2</v>
      </c>
      <c r="FA263" s="7">
        <v>3.2258064500000003E-2</v>
      </c>
      <c r="FB263" s="7">
        <v>4.8387096800000001E-2</v>
      </c>
      <c r="FC263" s="7">
        <v>4.8387096800000001E-2</v>
      </c>
      <c r="FD263" s="7">
        <v>2.9098360656</v>
      </c>
      <c r="FE263" s="7">
        <v>3.7786885246000002</v>
      </c>
      <c r="FF263" s="7">
        <v>3.7540983607</v>
      </c>
      <c r="FG263" s="7">
        <v>3.6583333332999999</v>
      </c>
      <c r="FH263" s="7">
        <v>3.7916666666999999</v>
      </c>
      <c r="FI263" s="7">
        <v>3.6833333332999998</v>
      </c>
      <c r="FJ263" s="7">
        <v>3.5333333332999999</v>
      </c>
      <c r="FK263" s="7">
        <v>3.6864406779999999</v>
      </c>
      <c r="FL263" s="7">
        <v>3.7203389831</v>
      </c>
      <c r="FM263" s="7">
        <v>8.0645161000000003E-3</v>
      </c>
      <c r="FN263" s="7">
        <v>0</v>
      </c>
      <c r="FO263" s="7">
        <v>0</v>
      </c>
      <c r="FP263" s="7">
        <v>0</v>
      </c>
      <c r="FQ263" s="7">
        <v>2.4193548400000001E-2</v>
      </c>
      <c r="FR263" s="7">
        <v>2.4193548400000001E-2</v>
      </c>
      <c r="FS263" s="7">
        <v>3.2258064500000003E-2</v>
      </c>
      <c r="FT263" s="7">
        <v>0.13709677419999999</v>
      </c>
      <c r="FU263" s="7">
        <v>0.1451612903</v>
      </c>
      <c r="FV263" s="7">
        <v>0.61290322580000001</v>
      </c>
      <c r="FW263" s="7">
        <v>1.6129032299999999E-2</v>
      </c>
      <c r="FX263" s="7">
        <v>0.38709677419999999</v>
      </c>
      <c r="FY263" s="7">
        <v>0.41129032259999998</v>
      </c>
      <c r="FZ263" s="7">
        <v>0.23387096769999999</v>
      </c>
      <c r="GA263" s="7">
        <v>0.16935483870000001</v>
      </c>
      <c r="GB263" s="7">
        <v>0.16129032260000001</v>
      </c>
      <c r="GC263" s="7">
        <v>0.2419354839</v>
      </c>
      <c r="GD263" s="7">
        <v>0.15322580650000001</v>
      </c>
      <c r="GE263" s="7">
        <v>7.2580645200000002E-2</v>
      </c>
      <c r="GF263" s="7">
        <v>0.1048387097</v>
      </c>
      <c r="GG263" s="7">
        <v>0.18548387099999999</v>
      </c>
      <c r="GH263" s="7">
        <v>0.2016129032</v>
      </c>
      <c r="GI263" s="7">
        <v>0.28225806450000002</v>
      </c>
      <c r="GJ263" s="7">
        <v>0.1048387097</v>
      </c>
      <c r="GK263" s="7">
        <v>0.15322580650000001</v>
      </c>
      <c r="GL263" s="7">
        <v>0.13709677419999999</v>
      </c>
      <c r="GM263" s="7">
        <v>8.0645161000000003E-3</v>
      </c>
      <c r="GN263" s="7">
        <v>1.6129032299999999E-2</v>
      </c>
      <c r="GO263" s="7">
        <v>2.4193548400000001E-2</v>
      </c>
      <c r="GP263" s="7">
        <v>0</v>
      </c>
      <c r="GQ263" s="7">
        <v>4.8387096800000001E-2</v>
      </c>
      <c r="GR263" s="7">
        <v>0</v>
      </c>
      <c r="GS263" s="7">
        <v>0.25806451609999997</v>
      </c>
      <c r="GT263" s="7">
        <v>0.23387096769999999</v>
      </c>
      <c r="GU263" s="7">
        <v>0.22580645160000001</v>
      </c>
      <c r="GV263" s="7">
        <v>0.26612903230000001</v>
      </c>
      <c r="GW263" s="7">
        <v>0.29838709679999997</v>
      </c>
      <c r="GX263" s="7">
        <v>0.26612903230000001</v>
      </c>
      <c r="GY263" s="7">
        <v>0.65322580649999995</v>
      </c>
      <c r="GZ263" s="7">
        <v>0.65322580649999995</v>
      </c>
      <c r="HA263" s="7">
        <v>0.52419354839999999</v>
      </c>
      <c r="HB263" s="7">
        <v>0.62903225809999996</v>
      </c>
      <c r="HC263" s="7">
        <v>0.47580645160000001</v>
      </c>
      <c r="HD263" s="7">
        <v>0.63709677419999999</v>
      </c>
      <c r="HE263" s="7">
        <v>2.4193548400000001E-2</v>
      </c>
      <c r="HF263" s="7">
        <v>3.2258064500000003E-2</v>
      </c>
      <c r="HG263" s="7">
        <v>8.8709677400000006E-2</v>
      </c>
      <c r="HH263" s="7">
        <v>5.6451612900000003E-2</v>
      </c>
      <c r="HI263" s="7">
        <v>8.8709677400000006E-2</v>
      </c>
      <c r="HJ263" s="7">
        <v>4.0322580599999998E-2</v>
      </c>
      <c r="HK263" s="7">
        <v>2.4193548400000001E-2</v>
      </c>
      <c r="HL263" s="7">
        <v>2.4193548400000001E-2</v>
      </c>
      <c r="HM263" s="7">
        <v>8.0645161300000004E-2</v>
      </c>
      <c r="HN263" s="7">
        <v>1.6129032299999999E-2</v>
      </c>
      <c r="HO263" s="7">
        <v>5.6451612900000003E-2</v>
      </c>
      <c r="HP263" s="7">
        <v>1.6129032299999999E-2</v>
      </c>
      <c r="HQ263" s="7">
        <v>3.2258064500000003E-2</v>
      </c>
      <c r="HR263" s="7">
        <v>4.0322580599999998E-2</v>
      </c>
      <c r="HS263" s="7">
        <v>5.6451612900000003E-2</v>
      </c>
      <c r="HT263" s="7">
        <v>3.2258064500000003E-2</v>
      </c>
      <c r="HU263" s="7">
        <v>3.2258064500000003E-2</v>
      </c>
      <c r="HV263" s="7">
        <v>4.0322580599999998E-2</v>
      </c>
      <c r="HW263" s="7">
        <v>2.4193548400000001E-2</v>
      </c>
      <c r="HX263" s="7">
        <v>0</v>
      </c>
      <c r="HY263" s="7">
        <v>3.2258064500000003E-2</v>
      </c>
      <c r="HZ263" s="7">
        <v>2.4193548400000001E-2</v>
      </c>
      <c r="IA263" s="7">
        <v>3.2258064500000003E-2</v>
      </c>
      <c r="IB263" s="7">
        <v>8.0645161000000003E-3</v>
      </c>
      <c r="IC263" s="7">
        <v>4.8387096800000001E-2</v>
      </c>
      <c r="ID263" s="7">
        <v>0.11290322580000001</v>
      </c>
      <c r="IE263" s="7">
        <v>0.41935483870000001</v>
      </c>
      <c r="IF263" s="7">
        <v>0.29838709679999997</v>
      </c>
      <c r="IG263" s="7">
        <v>0.31451612899999998</v>
      </c>
      <c r="IH263" s="7">
        <v>0.29838709679999997</v>
      </c>
      <c r="II263" s="7">
        <v>0.50806451610000003</v>
      </c>
      <c r="IJ263" s="7">
        <v>0.68548387099999997</v>
      </c>
      <c r="IK263" s="7">
        <v>0.58870967740000002</v>
      </c>
      <c r="IL263" s="7">
        <v>0.54032258060000005</v>
      </c>
      <c r="IM263" s="7">
        <v>1.6129032299999999E-2</v>
      </c>
      <c r="IN263" s="7">
        <v>8.0645161000000003E-3</v>
      </c>
      <c r="IO263" s="7">
        <v>1.6129032299999999E-2</v>
      </c>
      <c r="IP263" s="7">
        <v>2.4193548400000001E-2</v>
      </c>
      <c r="IQ263" s="7">
        <v>3.4344262295000001</v>
      </c>
      <c r="IR263" s="7">
        <v>3.6829268292999999</v>
      </c>
      <c r="IS263" s="7">
        <v>3.4836065573999999</v>
      </c>
      <c r="IT263" s="7">
        <v>3.3884297521</v>
      </c>
      <c r="IU263" s="7" t="s">
        <v>1204</v>
      </c>
      <c r="IV263" s="7">
        <v>50</v>
      </c>
      <c r="IW263" s="7">
        <v>124</v>
      </c>
      <c r="IX263" s="7">
        <v>193</v>
      </c>
      <c r="IY263" s="7">
        <v>389</v>
      </c>
    </row>
    <row r="264" spans="1:259" x14ac:dyDescent="0.25">
      <c r="A264" s="7">
        <v>609856</v>
      </c>
      <c r="B264" s="7" t="s">
        <v>195</v>
      </c>
      <c r="C264" s="7" t="s">
        <v>46</v>
      </c>
      <c r="D264" s="7" t="s">
        <v>66</v>
      </c>
      <c r="E264" s="154">
        <v>0.46</v>
      </c>
      <c r="F264" s="7">
        <v>60</v>
      </c>
      <c r="G264" s="7" t="s">
        <v>47</v>
      </c>
      <c r="H264" s="7">
        <v>79</v>
      </c>
      <c r="I264" s="7" t="s">
        <v>47</v>
      </c>
      <c r="J264" s="7">
        <v>72</v>
      </c>
      <c r="K264" s="7" t="s">
        <v>47</v>
      </c>
      <c r="L264" s="7">
        <v>8.82</v>
      </c>
      <c r="M264" s="7" t="s">
        <v>46</v>
      </c>
      <c r="N264" s="7">
        <v>45.891472868000001</v>
      </c>
      <c r="O264" s="7">
        <v>152</v>
      </c>
      <c r="P264" s="7">
        <v>152</v>
      </c>
      <c r="Q264" s="7">
        <v>27</v>
      </c>
      <c r="R264" s="7">
        <v>8</v>
      </c>
      <c r="S264" s="7">
        <v>0</v>
      </c>
      <c r="T264" s="7">
        <v>98</v>
      </c>
      <c r="U264" s="7">
        <v>5</v>
      </c>
      <c r="V264" s="7">
        <v>0</v>
      </c>
      <c r="W264" s="7">
        <v>8</v>
      </c>
      <c r="X264" s="7">
        <v>1</v>
      </c>
      <c r="Y264" s="7">
        <v>1.3157894700000001E-2</v>
      </c>
      <c r="Z264" s="7">
        <v>1.3157894700000001E-2</v>
      </c>
      <c r="AA264" s="7">
        <v>0</v>
      </c>
      <c r="AB264" s="7">
        <v>0</v>
      </c>
      <c r="AC264" s="7">
        <v>2.6315789499999999E-2</v>
      </c>
      <c r="AD264" s="7">
        <v>2.6315789499999999E-2</v>
      </c>
      <c r="AE264" s="7">
        <v>9.2105263199999995E-2</v>
      </c>
      <c r="AF264" s="7">
        <v>5.9210526300000003E-2</v>
      </c>
      <c r="AG264" s="7">
        <v>5.2631578900000003E-2</v>
      </c>
      <c r="AH264" s="7">
        <v>3.2894736799999998E-2</v>
      </c>
      <c r="AI264" s="7">
        <v>7.8947368399999995E-2</v>
      </c>
      <c r="AJ264" s="7">
        <v>0.1052631579</v>
      </c>
      <c r="AK264" s="7">
        <v>0.34210526320000001</v>
      </c>
      <c r="AL264" s="7">
        <v>0.28947368420000003</v>
      </c>
      <c r="AM264" s="7">
        <v>0.32236842110000002</v>
      </c>
      <c r="AN264" s="7">
        <v>0.19078947369999999</v>
      </c>
      <c r="AO264" s="7">
        <v>0.23684210529999999</v>
      </c>
      <c r="AP264" s="7">
        <v>0.23684210529999999</v>
      </c>
      <c r="AQ264" s="7">
        <v>1.3157894700000001E-2</v>
      </c>
      <c r="AR264" s="7">
        <v>1.3157894700000001E-2</v>
      </c>
      <c r="AS264" s="7">
        <v>2.6315789499999999E-2</v>
      </c>
      <c r="AT264" s="7">
        <v>1.3157894700000001E-2</v>
      </c>
      <c r="AU264" s="7">
        <v>1.3157894700000001E-2</v>
      </c>
      <c r="AV264" s="7">
        <v>1.3157894700000001E-2</v>
      </c>
      <c r="AW264" s="7">
        <v>0.53947368419999997</v>
      </c>
      <c r="AX264" s="7">
        <v>0.625</v>
      </c>
      <c r="AY264" s="7">
        <v>0.59868421049999998</v>
      </c>
      <c r="AZ264" s="7">
        <v>0.76315789469999995</v>
      </c>
      <c r="BA264" s="7">
        <v>0.64473684210000004</v>
      </c>
      <c r="BB264" s="7">
        <v>0.61842105260000002</v>
      </c>
      <c r="BC264" s="7">
        <v>3.4266666667000001</v>
      </c>
      <c r="BD264" s="7">
        <v>3.5466666667000002</v>
      </c>
      <c r="BE264" s="7">
        <v>3.5608108108000001</v>
      </c>
      <c r="BF264" s="7">
        <v>3.74</v>
      </c>
      <c r="BG264" s="7">
        <v>3.52</v>
      </c>
      <c r="BH264" s="7">
        <v>3.4666666667000001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1.3157894700000001E-2</v>
      </c>
      <c r="BP264" s="7">
        <v>3.9473684199999998E-2</v>
      </c>
      <c r="BQ264" s="7">
        <v>3.2894736799999998E-2</v>
      </c>
      <c r="BR264" s="7">
        <v>0</v>
      </c>
      <c r="BS264" s="7">
        <v>0</v>
      </c>
      <c r="BT264" s="7">
        <v>6.5789474000000001E-3</v>
      </c>
      <c r="BU264" s="7">
        <v>2.6315789499999999E-2</v>
      </c>
      <c r="BV264" s="7">
        <v>0</v>
      </c>
      <c r="BW264" s="7">
        <v>1.3157894700000001E-2</v>
      </c>
      <c r="BX264" s="7">
        <v>3.9473684199999998E-2</v>
      </c>
      <c r="BY264" s="7">
        <v>3.9473684199999998E-2</v>
      </c>
      <c r="BZ264" s="7">
        <v>5.2631578900000003E-2</v>
      </c>
      <c r="CA264" s="7">
        <v>3.9060402685</v>
      </c>
      <c r="CB264" s="7">
        <v>3.88</v>
      </c>
      <c r="CC264" s="7">
        <v>3.8666666667</v>
      </c>
      <c r="CD264" s="7">
        <v>3.7933333333000001</v>
      </c>
      <c r="CE264" s="7">
        <v>3.8333333333000001</v>
      </c>
      <c r="CF264" s="7">
        <v>3.7651006710999999</v>
      </c>
      <c r="CG264" s="7">
        <v>3.6733333333</v>
      </c>
      <c r="CH264" s="7">
        <v>3.6577181207999998</v>
      </c>
      <c r="CI264" s="7">
        <v>3.6666666666999999</v>
      </c>
      <c r="CJ264" s="7">
        <v>9.2105263199999995E-2</v>
      </c>
      <c r="CK264" s="7">
        <v>0.11842105260000001</v>
      </c>
      <c r="CL264" s="7">
        <v>0.11842105260000001</v>
      </c>
      <c r="CM264" s="7">
        <v>0.15131578949999999</v>
      </c>
      <c r="CN264" s="7">
        <v>0.1644736842</v>
      </c>
      <c r="CO264" s="7">
        <v>0.2039473684</v>
      </c>
      <c r="CP264" s="7">
        <v>0.2039473684</v>
      </c>
      <c r="CQ264" s="7">
        <v>0.13815789470000001</v>
      </c>
      <c r="CR264" s="7">
        <v>0.125</v>
      </c>
      <c r="CS264" s="7">
        <v>1.9736842099999999E-2</v>
      </c>
      <c r="CT264" s="7">
        <v>1.3157894700000001E-2</v>
      </c>
      <c r="CU264" s="7">
        <v>1.3157894700000001E-2</v>
      </c>
      <c r="CV264" s="7">
        <v>1.3157894700000001E-2</v>
      </c>
      <c r="CW264" s="7">
        <v>1.3157894700000001E-2</v>
      </c>
      <c r="CX264" s="7">
        <v>1.9736842099999999E-2</v>
      </c>
      <c r="CY264" s="7">
        <v>1.3157894700000001E-2</v>
      </c>
      <c r="CZ264" s="7">
        <v>1.9736842099999999E-2</v>
      </c>
      <c r="DA264" s="7">
        <v>1.3157894700000001E-2</v>
      </c>
      <c r="DB264" s="7">
        <v>0.88815789469999995</v>
      </c>
      <c r="DC264" s="7">
        <v>0.86842105260000002</v>
      </c>
      <c r="DD264" s="7">
        <v>0.86184210530000005</v>
      </c>
      <c r="DE264" s="7">
        <v>0.80921052630000001</v>
      </c>
      <c r="DF264" s="7">
        <v>0.82236842109999997</v>
      </c>
      <c r="DG264" s="7">
        <v>0.76315789469999995</v>
      </c>
      <c r="DH264" s="7">
        <v>0.73026315789999996</v>
      </c>
      <c r="DI264" s="7">
        <v>0.76315789469999995</v>
      </c>
      <c r="DJ264" s="7">
        <v>0.77631578950000002</v>
      </c>
      <c r="DK264" s="7">
        <v>5.2631578900000003E-2</v>
      </c>
      <c r="DL264" s="7">
        <v>0</v>
      </c>
      <c r="DM264" s="7">
        <v>0</v>
      </c>
      <c r="DN264" s="7">
        <v>0</v>
      </c>
      <c r="DO264" s="7">
        <v>0</v>
      </c>
      <c r="DP264" s="7">
        <v>0</v>
      </c>
      <c r="DQ264" s="7">
        <v>3.2894736799999998E-2</v>
      </c>
      <c r="DR264" s="7">
        <v>0</v>
      </c>
      <c r="DS264" s="7">
        <v>1.3157894700000001E-2</v>
      </c>
      <c r="DT264" s="7">
        <v>0.14473684210000001</v>
      </c>
      <c r="DU264" s="7">
        <v>2.6315789499999999E-2</v>
      </c>
      <c r="DV264" s="7">
        <v>1.3157894700000001E-2</v>
      </c>
      <c r="DW264" s="7">
        <v>3.2894736799999998E-2</v>
      </c>
      <c r="DX264" s="7">
        <v>1.3157894700000001E-2</v>
      </c>
      <c r="DY264" s="7">
        <v>5.9210526300000003E-2</v>
      </c>
      <c r="DZ264" s="7">
        <v>0.125</v>
      </c>
      <c r="EA264" s="7">
        <v>1.9736842099999999E-2</v>
      </c>
      <c r="EB264" s="7">
        <v>5.2631578900000003E-2</v>
      </c>
      <c r="EC264" s="7">
        <v>0.30263157889999998</v>
      </c>
      <c r="ED264" s="7">
        <v>0.33552631579999997</v>
      </c>
      <c r="EE264" s="7">
        <v>0.30921052630000001</v>
      </c>
      <c r="EF264" s="7">
        <v>0.34210526320000001</v>
      </c>
      <c r="EG264" s="7">
        <v>0.31578947369999999</v>
      </c>
      <c r="EH264" s="7">
        <v>0.32236842110000002</v>
      </c>
      <c r="EI264" s="7">
        <v>0.24342105259999999</v>
      </c>
      <c r="EJ264" s="7">
        <v>0.24342105259999999</v>
      </c>
      <c r="EK264" s="7">
        <v>0.34210526320000001</v>
      </c>
      <c r="EL264" s="7">
        <v>0.46052631579999997</v>
      </c>
      <c r="EM264" s="7">
        <v>0.61184210530000005</v>
      </c>
      <c r="EN264" s="7">
        <v>0.65789473679999999</v>
      </c>
      <c r="EO264" s="7">
        <v>0.60526315789999996</v>
      </c>
      <c r="EP264" s="7">
        <v>0.65789473679999999</v>
      </c>
      <c r="EQ264" s="7">
        <v>0.60526315789999996</v>
      </c>
      <c r="ER264" s="7">
        <v>0.57236842109999997</v>
      </c>
      <c r="ES264" s="7">
        <v>0.71710526320000001</v>
      </c>
      <c r="ET264" s="7">
        <v>0.57236842109999997</v>
      </c>
      <c r="EU264" s="7">
        <v>3.9473684199999998E-2</v>
      </c>
      <c r="EV264" s="7">
        <v>2.6315789499999999E-2</v>
      </c>
      <c r="EW264" s="7">
        <v>1.9736842099999999E-2</v>
      </c>
      <c r="EX264" s="7">
        <v>1.9736842099999999E-2</v>
      </c>
      <c r="EY264" s="7">
        <v>1.3157894700000001E-2</v>
      </c>
      <c r="EZ264" s="7">
        <v>1.3157894700000001E-2</v>
      </c>
      <c r="FA264" s="7">
        <v>2.6315789499999999E-2</v>
      </c>
      <c r="FB264" s="7">
        <v>1.9736842099999999E-2</v>
      </c>
      <c r="FC264" s="7">
        <v>1.9736842099999999E-2</v>
      </c>
      <c r="FD264" s="7">
        <v>3.2191780822</v>
      </c>
      <c r="FE264" s="7">
        <v>3.6013513514</v>
      </c>
      <c r="FF264" s="7">
        <v>3.6577181207999998</v>
      </c>
      <c r="FG264" s="7">
        <v>3.5838926174000001</v>
      </c>
      <c r="FH264" s="7">
        <v>3.6533333333</v>
      </c>
      <c r="FI264" s="7">
        <v>3.5533333332999999</v>
      </c>
      <c r="FJ264" s="7">
        <v>3.3918918918999998</v>
      </c>
      <c r="FK264" s="7">
        <v>3.7114093960000001</v>
      </c>
      <c r="FL264" s="7">
        <v>3.5033557047000001</v>
      </c>
      <c r="FM264" s="7">
        <v>6.5789474000000001E-3</v>
      </c>
      <c r="FN264" s="7">
        <v>0</v>
      </c>
      <c r="FO264" s="7">
        <v>1.3157894700000001E-2</v>
      </c>
      <c r="FP264" s="7">
        <v>0</v>
      </c>
      <c r="FQ264" s="7">
        <v>3.9473684199999998E-2</v>
      </c>
      <c r="FR264" s="7">
        <v>5.9210526300000003E-2</v>
      </c>
      <c r="FS264" s="7">
        <v>5.9210526300000003E-2</v>
      </c>
      <c r="FT264" s="7">
        <v>0.11842105260000001</v>
      </c>
      <c r="FU264" s="7">
        <v>0.13815789470000001</v>
      </c>
      <c r="FV264" s="7">
        <v>0.53289473679999999</v>
      </c>
      <c r="FW264" s="7">
        <v>3.2894736799999998E-2</v>
      </c>
      <c r="FX264" s="7">
        <v>0.36842105260000002</v>
      </c>
      <c r="FY264" s="7">
        <v>0.53289473679999999</v>
      </c>
      <c r="FZ264" s="7">
        <v>0.25657894739999998</v>
      </c>
      <c r="GA264" s="7">
        <v>0.28289473679999999</v>
      </c>
      <c r="GB264" s="7">
        <v>0.23684210529999999</v>
      </c>
      <c r="GC264" s="7">
        <v>0.36184210529999999</v>
      </c>
      <c r="GD264" s="7">
        <v>0.15131578949999999</v>
      </c>
      <c r="GE264" s="7">
        <v>7.2368421099999997E-2</v>
      </c>
      <c r="GF264" s="7">
        <v>0.2039473684</v>
      </c>
      <c r="GG264" s="7">
        <v>9.8684210499999994E-2</v>
      </c>
      <c r="GH264" s="7">
        <v>6.5789473700000003E-2</v>
      </c>
      <c r="GI264" s="7">
        <v>0.13157894740000001</v>
      </c>
      <c r="GJ264" s="7">
        <v>9.8684210499999994E-2</v>
      </c>
      <c r="GK264" s="7">
        <v>9.2105263199999995E-2</v>
      </c>
      <c r="GL264" s="7">
        <v>4.6052631599999998E-2</v>
      </c>
      <c r="GM264" s="7">
        <v>6.5789474000000001E-3</v>
      </c>
      <c r="GN264" s="7">
        <v>2.6315789499999999E-2</v>
      </c>
      <c r="GO264" s="7">
        <v>3.2894736799999998E-2</v>
      </c>
      <c r="GP264" s="7">
        <v>1.9736842099999999E-2</v>
      </c>
      <c r="GQ264" s="7">
        <v>9.8684210499999994E-2</v>
      </c>
      <c r="GR264" s="7">
        <v>5.2631578900000003E-2</v>
      </c>
      <c r="GS264" s="7">
        <v>0.23026315789999999</v>
      </c>
      <c r="GT264" s="7">
        <v>0.2039473684</v>
      </c>
      <c r="GU264" s="7">
        <v>0.19078947369999999</v>
      </c>
      <c r="GV264" s="7">
        <v>0.18421052630000001</v>
      </c>
      <c r="GW264" s="7">
        <v>0.23026315789999999</v>
      </c>
      <c r="GX264" s="7">
        <v>0.3289473684</v>
      </c>
      <c r="GY264" s="7">
        <v>0.67763157890000003</v>
      </c>
      <c r="GZ264" s="7">
        <v>0.70394736840000005</v>
      </c>
      <c r="HA264" s="7">
        <v>0.35526315790000002</v>
      </c>
      <c r="HB264" s="7">
        <v>0.69078947369999999</v>
      </c>
      <c r="HC264" s="7">
        <v>0.55263157890000003</v>
      </c>
      <c r="HD264" s="7">
        <v>0.53947368419999997</v>
      </c>
      <c r="HE264" s="7">
        <v>4.6052631599999998E-2</v>
      </c>
      <c r="HF264" s="7">
        <v>1.9736842099999999E-2</v>
      </c>
      <c r="HG264" s="7">
        <v>0.1644736842</v>
      </c>
      <c r="HH264" s="7">
        <v>3.9473684199999998E-2</v>
      </c>
      <c r="HI264" s="7">
        <v>6.5789473700000003E-2</v>
      </c>
      <c r="HJ264" s="7">
        <v>3.2894736799999998E-2</v>
      </c>
      <c r="HK264" s="7">
        <v>1.3157894700000001E-2</v>
      </c>
      <c r="HL264" s="7">
        <v>1.9736842099999999E-2</v>
      </c>
      <c r="HM264" s="7">
        <v>0.22368421050000001</v>
      </c>
      <c r="HN264" s="7">
        <v>3.2894736799999998E-2</v>
      </c>
      <c r="HO264" s="7">
        <v>1.9736842099999999E-2</v>
      </c>
      <c r="HP264" s="7">
        <v>1.3157894700000001E-2</v>
      </c>
      <c r="HQ264" s="7">
        <v>2.6315789499999999E-2</v>
      </c>
      <c r="HR264" s="7">
        <v>2.6315789499999999E-2</v>
      </c>
      <c r="HS264" s="7">
        <v>3.2894736799999998E-2</v>
      </c>
      <c r="HT264" s="7">
        <v>3.2894736799999998E-2</v>
      </c>
      <c r="HU264" s="7">
        <v>3.2894736799999998E-2</v>
      </c>
      <c r="HV264" s="7">
        <v>3.2894736799999998E-2</v>
      </c>
      <c r="HW264" s="7">
        <v>6.5789474000000001E-3</v>
      </c>
      <c r="HX264" s="7">
        <v>0</v>
      </c>
      <c r="HY264" s="7">
        <v>0</v>
      </c>
      <c r="HZ264" s="7">
        <v>0</v>
      </c>
      <c r="IA264" s="7">
        <v>6.5789473700000003E-2</v>
      </c>
      <c r="IB264" s="7">
        <v>5.9210526300000003E-2</v>
      </c>
      <c r="IC264" s="7">
        <v>2.6315789499999999E-2</v>
      </c>
      <c r="ID264" s="7">
        <v>0.11184210529999999</v>
      </c>
      <c r="IE264" s="7">
        <v>0.28947368420000003</v>
      </c>
      <c r="IF264" s="7">
        <v>0.25657894739999998</v>
      </c>
      <c r="IG264" s="7">
        <v>0.25657894739999998</v>
      </c>
      <c r="IH264" s="7">
        <v>0.32236842110000002</v>
      </c>
      <c r="II264" s="7">
        <v>0.58552631580000003</v>
      </c>
      <c r="IJ264" s="7">
        <v>0.65131578950000002</v>
      </c>
      <c r="IK264" s="7">
        <v>0.67763157890000003</v>
      </c>
      <c r="IL264" s="7">
        <v>0.52631578950000002</v>
      </c>
      <c r="IM264" s="7">
        <v>5.2631578900000003E-2</v>
      </c>
      <c r="IN264" s="7">
        <v>3.2894736799999998E-2</v>
      </c>
      <c r="IO264" s="7">
        <v>3.9473684199999998E-2</v>
      </c>
      <c r="IP264" s="7">
        <v>3.9473684199999998E-2</v>
      </c>
      <c r="IQ264" s="7">
        <v>3.5347222222000001</v>
      </c>
      <c r="IR264" s="7">
        <v>3.6122448980000001</v>
      </c>
      <c r="IS264" s="7">
        <v>3.6780821918000002</v>
      </c>
      <c r="IT264" s="7">
        <v>3.4315068492999998</v>
      </c>
      <c r="IU264" s="7" t="s">
        <v>1205</v>
      </c>
      <c r="IV264" s="7">
        <v>46</v>
      </c>
      <c r="IW264" s="7">
        <v>152</v>
      </c>
      <c r="IX264" s="7">
        <v>296</v>
      </c>
      <c r="IY264" s="7">
        <v>645</v>
      </c>
    </row>
    <row r="265" spans="1:259" x14ac:dyDescent="0.25">
      <c r="A265" s="7">
        <v>609857</v>
      </c>
      <c r="B265" s="7" t="s">
        <v>197</v>
      </c>
      <c r="D265" s="7" t="s">
        <v>61</v>
      </c>
      <c r="E265" s="7" t="s">
        <v>53</v>
      </c>
      <c r="M265" s="7" t="s">
        <v>46</v>
      </c>
      <c r="N265" s="7">
        <v>16.968698517</v>
      </c>
      <c r="O265" s="7">
        <v>59</v>
      </c>
      <c r="P265" s="7">
        <v>59</v>
      </c>
      <c r="Q265" s="7">
        <v>6</v>
      </c>
      <c r="R265" s="7">
        <v>3</v>
      </c>
      <c r="S265" s="7">
        <v>3</v>
      </c>
      <c r="T265" s="7">
        <v>39</v>
      </c>
      <c r="U265" s="7">
        <v>0</v>
      </c>
      <c r="V265" s="7">
        <v>0</v>
      </c>
      <c r="W265" s="7">
        <v>2</v>
      </c>
      <c r="X265" s="7">
        <v>3</v>
      </c>
      <c r="Y265" s="7">
        <v>0</v>
      </c>
      <c r="Z265" s="7">
        <v>1.6949152499999998E-2</v>
      </c>
      <c r="AA265" s="7">
        <v>1.6949152499999998E-2</v>
      </c>
      <c r="AB265" s="7">
        <v>3.3898305099999998E-2</v>
      </c>
      <c r="AC265" s="7">
        <v>1.6949152499999998E-2</v>
      </c>
      <c r="AD265" s="7">
        <v>3.3898305099999998E-2</v>
      </c>
      <c r="AE265" s="7">
        <v>5.08474576E-2</v>
      </c>
      <c r="AF265" s="7">
        <v>1.6949152499999998E-2</v>
      </c>
      <c r="AG265" s="7">
        <v>6.7796610199999996E-2</v>
      </c>
      <c r="AH265" s="7">
        <v>1.6949152499999998E-2</v>
      </c>
      <c r="AI265" s="7">
        <v>5.08474576E-2</v>
      </c>
      <c r="AJ265" s="7">
        <v>8.4745762700000005E-2</v>
      </c>
      <c r="AK265" s="7">
        <v>0.13559322030000001</v>
      </c>
      <c r="AL265" s="7">
        <v>0.10169491529999999</v>
      </c>
      <c r="AM265" s="7">
        <v>0.13559322030000001</v>
      </c>
      <c r="AN265" s="7">
        <v>0.13559322030000001</v>
      </c>
      <c r="AO265" s="7">
        <v>0.23728813560000001</v>
      </c>
      <c r="AP265" s="7">
        <v>0.2203389831</v>
      </c>
      <c r="AQ265" s="7">
        <v>1.6949152499999998E-2</v>
      </c>
      <c r="AR265" s="7">
        <v>1.6949152499999998E-2</v>
      </c>
      <c r="AS265" s="7">
        <v>1.6949152499999998E-2</v>
      </c>
      <c r="AT265" s="7">
        <v>0</v>
      </c>
      <c r="AU265" s="7">
        <v>1.6949152499999998E-2</v>
      </c>
      <c r="AV265" s="7">
        <v>3.3898305099999998E-2</v>
      </c>
      <c r="AW265" s="7">
        <v>0.79661016949999996</v>
      </c>
      <c r="AX265" s="7">
        <v>0.84745762710000005</v>
      </c>
      <c r="AY265" s="7">
        <v>0.76271186440000005</v>
      </c>
      <c r="AZ265" s="7">
        <v>0.81355932200000003</v>
      </c>
      <c r="BA265" s="7">
        <v>0.67796610170000005</v>
      </c>
      <c r="BB265" s="7">
        <v>0.62711864409999996</v>
      </c>
      <c r="BC265" s="7">
        <v>3.7586206896999999</v>
      </c>
      <c r="BD265" s="7">
        <v>3.8103448275999998</v>
      </c>
      <c r="BE265" s="7">
        <v>3.6724137931</v>
      </c>
      <c r="BF265" s="7">
        <v>3.7288135592999998</v>
      </c>
      <c r="BG265" s="7">
        <v>3.6034482758999999</v>
      </c>
      <c r="BH265" s="7">
        <v>3.4912280702</v>
      </c>
      <c r="BI265" s="7">
        <v>1.6949152499999998E-2</v>
      </c>
      <c r="BJ265" s="7">
        <v>1.6949152499999998E-2</v>
      </c>
      <c r="BK265" s="7">
        <v>3.3898305099999998E-2</v>
      </c>
      <c r="BL265" s="7">
        <v>1.6949152499999998E-2</v>
      </c>
      <c r="BM265" s="7">
        <v>1.6949152499999998E-2</v>
      </c>
      <c r="BN265" s="7">
        <v>3.3898305099999998E-2</v>
      </c>
      <c r="BO265" s="7">
        <v>1.6949152499999998E-2</v>
      </c>
      <c r="BP265" s="7">
        <v>3.3898305099999998E-2</v>
      </c>
      <c r="BQ265" s="7">
        <v>3.3898305099999998E-2</v>
      </c>
      <c r="BR265" s="7">
        <v>0</v>
      </c>
      <c r="BS265" s="7">
        <v>3.3898305099999998E-2</v>
      </c>
      <c r="BT265" s="7">
        <v>0</v>
      </c>
      <c r="BU265" s="7">
        <v>3.3898305099999998E-2</v>
      </c>
      <c r="BV265" s="7">
        <v>3.3898305099999998E-2</v>
      </c>
      <c r="BW265" s="7">
        <v>1.6949152499999998E-2</v>
      </c>
      <c r="BX265" s="7">
        <v>3.3898305099999998E-2</v>
      </c>
      <c r="BY265" s="7">
        <v>3.3898305099999998E-2</v>
      </c>
      <c r="BZ265" s="7">
        <v>0</v>
      </c>
      <c r="CA265" s="7">
        <v>3.8793103447999999</v>
      </c>
      <c r="CB265" s="7">
        <v>3.8644067796999999</v>
      </c>
      <c r="CC265" s="7">
        <v>3.8305084746000002</v>
      </c>
      <c r="CD265" s="7">
        <v>3.8474576270999998</v>
      </c>
      <c r="CE265" s="7">
        <v>3.8305084746000002</v>
      </c>
      <c r="CF265" s="7">
        <v>3.7796610169</v>
      </c>
      <c r="CG265" s="7">
        <v>3.7457627118999999</v>
      </c>
      <c r="CH265" s="7">
        <v>3.6101694915000002</v>
      </c>
      <c r="CI265" s="7">
        <v>3.7796610169</v>
      </c>
      <c r="CJ265" s="7">
        <v>6.7796610199999996E-2</v>
      </c>
      <c r="CK265" s="7">
        <v>1.6949152499999998E-2</v>
      </c>
      <c r="CL265" s="7">
        <v>6.7796610199999996E-2</v>
      </c>
      <c r="CM265" s="7">
        <v>3.3898305099999998E-2</v>
      </c>
      <c r="CN265" s="7">
        <v>5.08474576E-2</v>
      </c>
      <c r="CO265" s="7">
        <v>8.4745762700000005E-2</v>
      </c>
      <c r="CP265" s="7">
        <v>0.13559322030000001</v>
      </c>
      <c r="CQ265" s="7">
        <v>0.2203389831</v>
      </c>
      <c r="CR265" s="7">
        <v>0.1186440678</v>
      </c>
      <c r="CS265" s="7">
        <v>1.6949152499999998E-2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0.89830508470000003</v>
      </c>
      <c r="DC265" s="7">
        <v>0.93220338979999995</v>
      </c>
      <c r="DD265" s="7">
        <v>0.89830508470000003</v>
      </c>
      <c r="DE265" s="7">
        <v>0.9152542373</v>
      </c>
      <c r="DF265" s="7">
        <v>0.89830508470000003</v>
      </c>
      <c r="DG265" s="7">
        <v>0.86440677970000002</v>
      </c>
      <c r="DH265" s="7">
        <v>0.81355932200000003</v>
      </c>
      <c r="DI265" s="7">
        <v>0.71186440679999996</v>
      </c>
      <c r="DJ265" s="7">
        <v>0.84745762710000005</v>
      </c>
      <c r="DK265" s="7">
        <v>3.3898305099999998E-2</v>
      </c>
      <c r="DL265" s="7">
        <v>0</v>
      </c>
      <c r="DM265" s="7">
        <v>0</v>
      </c>
      <c r="DN265" s="7">
        <v>1.6949152499999998E-2</v>
      </c>
      <c r="DO265" s="7">
        <v>0</v>
      </c>
      <c r="DP265" s="7">
        <v>0</v>
      </c>
      <c r="DQ265" s="7">
        <v>5.08474576E-2</v>
      </c>
      <c r="DR265" s="7">
        <v>1.6949152499999998E-2</v>
      </c>
      <c r="DS265" s="7">
        <v>0</v>
      </c>
      <c r="DT265" s="7">
        <v>0.1186440678</v>
      </c>
      <c r="DU265" s="7">
        <v>1.6949152499999998E-2</v>
      </c>
      <c r="DV265" s="7">
        <v>1.6949152499999998E-2</v>
      </c>
      <c r="DW265" s="7">
        <v>0</v>
      </c>
      <c r="DX265" s="7">
        <v>1.6949152499999998E-2</v>
      </c>
      <c r="DY265" s="7">
        <v>3.3898305099999998E-2</v>
      </c>
      <c r="DZ265" s="7">
        <v>8.4745762700000005E-2</v>
      </c>
      <c r="EA265" s="7">
        <v>1.6949152499999998E-2</v>
      </c>
      <c r="EB265" s="7">
        <v>6.7796610199999996E-2</v>
      </c>
      <c r="EC265" s="7">
        <v>0.2203389831</v>
      </c>
      <c r="ED265" s="7">
        <v>0.16949152540000001</v>
      </c>
      <c r="EE265" s="7">
        <v>0.20338983050000001</v>
      </c>
      <c r="EF265" s="7">
        <v>0.186440678</v>
      </c>
      <c r="EG265" s="7">
        <v>0.10169491529999999</v>
      </c>
      <c r="EH265" s="7">
        <v>0.16949152540000001</v>
      </c>
      <c r="EI265" s="7">
        <v>0.25423728810000001</v>
      </c>
      <c r="EJ265" s="7">
        <v>0.2203389831</v>
      </c>
      <c r="EK265" s="7">
        <v>0.2203389831</v>
      </c>
      <c r="EL265" s="7">
        <v>0.59322033900000004</v>
      </c>
      <c r="EM265" s="7">
        <v>0.7796610169</v>
      </c>
      <c r="EN265" s="7">
        <v>0.76271186440000005</v>
      </c>
      <c r="EO265" s="7">
        <v>0.7796610169</v>
      </c>
      <c r="EP265" s="7">
        <v>0.84745762710000005</v>
      </c>
      <c r="EQ265" s="7">
        <v>0.7796610169</v>
      </c>
      <c r="ER265" s="7">
        <v>0.59322033900000004</v>
      </c>
      <c r="ES265" s="7">
        <v>0.72881355930000002</v>
      </c>
      <c r="ET265" s="7">
        <v>0.6949152542</v>
      </c>
      <c r="EU265" s="7">
        <v>3.3898305099999998E-2</v>
      </c>
      <c r="EV265" s="7">
        <v>3.3898305099999998E-2</v>
      </c>
      <c r="EW265" s="7">
        <v>1.6949152499999998E-2</v>
      </c>
      <c r="EX265" s="7">
        <v>1.6949152499999998E-2</v>
      </c>
      <c r="EY265" s="7">
        <v>3.3898305099999998E-2</v>
      </c>
      <c r="EZ265" s="7">
        <v>1.6949152499999998E-2</v>
      </c>
      <c r="FA265" s="7">
        <v>1.6949152499999998E-2</v>
      </c>
      <c r="FB265" s="7">
        <v>1.6949152499999998E-2</v>
      </c>
      <c r="FC265" s="7">
        <v>1.6949152499999998E-2</v>
      </c>
      <c r="FD265" s="7">
        <v>3.4210526315999998</v>
      </c>
      <c r="FE265" s="7">
        <v>3.7894736841999999</v>
      </c>
      <c r="FF265" s="7">
        <v>3.7586206896999999</v>
      </c>
      <c r="FG265" s="7">
        <v>3.7586206896999999</v>
      </c>
      <c r="FH265" s="7">
        <v>3.8596491228000001</v>
      </c>
      <c r="FI265" s="7">
        <v>3.7586206896999999</v>
      </c>
      <c r="FJ265" s="7">
        <v>3.4137931034000002</v>
      </c>
      <c r="FK265" s="7">
        <v>3.6896551724000002</v>
      </c>
      <c r="FL265" s="7">
        <v>3.6379310345000002</v>
      </c>
      <c r="FM265" s="7">
        <v>1.6949152499999998E-2</v>
      </c>
      <c r="FN265" s="7">
        <v>1.6949152499999998E-2</v>
      </c>
      <c r="FO265" s="7">
        <v>1.6949152499999998E-2</v>
      </c>
      <c r="FP265" s="7">
        <v>1.6949152499999998E-2</v>
      </c>
      <c r="FQ265" s="7">
        <v>0</v>
      </c>
      <c r="FR265" s="7">
        <v>1.6949152499999998E-2</v>
      </c>
      <c r="FS265" s="7">
        <v>6.7796610199999996E-2</v>
      </c>
      <c r="FT265" s="7">
        <v>1.6949152499999998E-2</v>
      </c>
      <c r="FU265" s="7">
        <v>0.16949152540000001</v>
      </c>
      <c r="FV265" s="7">
        <v>0.62711864409999996</v>
      </c>
      <c r="FW265" s="7">
        <v>3.3898305099999998E-2</v>
      </c>
      <c r="FX265" s="7">
        <v>0.37288135589999999</v>
      </c>
      <c r="FY265" s="7">
        <v>0.52542372879999999</v>
      </c>
      <c r="FZ265" s="7">
        <v>0.20338983050000001</v>
      </c>
      <c r="GA265" s="7">
        <v>0.2203389831</v>
      </c>
      <c r="GB265" s="7">
        <v>0.13559322030000001</v>
      </c>
      <c r="GC265" s="7">
        <v>0.20338983050000001</v>
      </c>
      <c r="GD265" s="7">
        <v>0.1186440678</v>
      </c>
      <c r="GE265" s="7">
        <v>5.08474576E-2</v>
      </c>
      <c r="GF265" s="7">
        <v>0.2203389831</v>
      </c>
      <c r="GG265" s="7">
        <v>0.16949152540000001</v>
      </c>
      <c r="GH265" s="7">
        <v>8.4745762700000005E-2</v>
      </c>
      <c r="GI265" s="7">
        <v>0.25423728810000001</v>
      </c>
      <c r="GJ265" s="7">
        <v>0.1186440678</v>
      </c>
      <c r="GK265" s="7">
        <v>0.20338983050000001</v>
      </c>
      <c r="GL265" s="7">
        <v>0.1186440678</v>
      </c>
      <c r="GM265" s="7">
        <v>0</v>
      </c>
      <c r="GN265" s="7">
        <v>1.6949152499999998E-2</v>
      </c>
      <c r="GO265" s="7">
        <v>3.3898305099999998E-2</v>
      </c>
      <c r="GP265" s="7">
        <v>3.3898305099999998E-2</v>
      </c>
      <c r="GQ265" s="7">
        <v>3.3898305099999998E-2</v>
      </c>
      <c r="GR265" s="7">
        <v>6.7796610199999996E-2</v>
      </c>
      <c r="GS265" s="7">
        <v>0.2203389831</v>
      </c>
      <c r="GT265" s="7">
        <v>0.20338983050000001</v>
      </c>
      <c r="GU265" s="7">
        <v>0.20338983050000001</v>
      </c>
      <c r="GV265" s="7">
        <v>0.1525423729</v>
      </c>
      <c r="GW265" s="7">
        <v>0.32203389830000001</v>
      </c>
      <c r="GX265" s="7">
        <v>0.186440678</v>
      </c>
      <c r="GY265" s="7">
        <v>0.6949152542</v>
      </c>
      <c r="GZ265" s="7">
        <v>0.67796610170000005</v>
      </c>
      <c r="HA265" s="7">
        <v>0.61016949149999999</v>
      </c>
      <c r="HB265" s="7">
        <v>0.74576271189999999</v>
      </c>
      <c r="HC265" s="7">
        <v>0.57627118639999997</v>
      </c>
      <c r="HD265" s="7">
        <v>0.67796610170000005</v>
      </c>
      <c r="HE265" s="7">
        <v>6.7796610199999996E-2</v>
      </c>
      <c r="HF265" s="7">
        <v>5.08474576E-2</v>
      </c>
      <c r="HG265" s="7">
        <v>0.10169491529999999</v>
      </c>
      <c r="HH265" s="7">
        <v>1.6949152499999998E-2</v>
      </c>
      <c r="HI265" s="7">
        <v>1.6949152499999998E-2</v>
      </c>
      <c r="HJ265" s="7">
        <v>0</v>
      </c>
      <c r="HK265" s="7">
        <v>0</v>
      </c>
      <c r="HL265" s="7">
        <v>0</v>
      </c>
      <c r="HM265" s="7">
        <v>0</v>
      </c>
      <c r="HN265" s="7">
        <v>0</v>
      </c>
      <c r="HO265" s="7">
        <v>0</v>
      </c>
      <c r="HP265" s="7">
        <v>0</v>
      </c>
      <c r="HQ265" s="7">
        <v>1.6949152499999998E-2</v>
      </c>
      <c r="HR265" s="7">
        <v>5.08474576E-2</v>
      </c>
      <c r="HS265" s="7">
        <v>5.08474576E-2</v>
      </c>
      <c r="HT265" s="7">
        <v>5.08474576E-2</v>
      </c>
      <c r="HU265" s="7">
        <v>5.08474576E-2</v>
      </c>
      <c r="HV265" s="7">
        <v>6.7796610199999996E-2</v>
      </c>
      <c r="HW265" s="7">
        <v>1.6949152499999998E-2</v>
      </c>
      <c r="HX265" s="7">
        <v>0</v>
      </c>
      <c r="HY265" s="7">
        <v>0</v>
      </c>
      <c r="HZ265" s="7">
        <v>3.3898305099999998E-2</v>
      </c>
      <c r="IA265" s="7">
        <v>8.4745762700000005E-2</v>
      </c>
      <c r="IB265" s="7">
        <v>5.08474576E-2</v>
      </c>
      <c r="IC265" s="7">
        <v>0.1186440678</v>
      </c>
      <c r="ID265" s="7">
        <v>0.1186440678</v>
      </c>
      <c r="IE265" s="7">
        <v>0.3050847458</v>
      </c>
      <c r="IF265" s="7">
        <v>0.186440678</v>
      </c>
      <c r="IG265" s="7">
        <v>0.23728813560000001</v>
      </c>
      <c r="IH265" s="7">
        <v>0.25423728810000001</v>
      </c>
      <c r="II265" s="7">
        <v>0.57627118639999997</v>
      </c>
      <c r="IJ265" s="7">
        <v>0.74576271189999999</v>
      </c>
      <c r="IK265" s="7">
        <v>0.62711864409999996</v>
      </c>
      <c r="IL265" s="7">
        <v>0.57627118639999997</v>
      </c>
      <c r="IM265" s="7">
        <v>1.6949152499999998E-2</v>
      </c>
      <c r="IN265" s="7">
        <v>1.6949152499999998E-2</v>
      </c>
      <c r="IO265" s="7">
        <v>1.6949152499999998E-2</v>
      </c>
      <c r="IP265" s="7">
        <v>1.6949152499999998E-2</v>
      </c>
      <c r="IQ265" s="7">
        <v>3.4655172414000002</v>
      </c>
      <c r="IR265" s="7">
        <v>3.7068965516999999</v>
      </c>
      <c r="IS265" s="7">
        <v>3.5172413793000001</v>
      </c>
      <c r="IT265" s="7">
        <v>3.3965517241000001</v>
      </c>
      <c r="IU265" s="7" t="s">
        <v>1206</v>
      </c>
      <c r="IW265" s="7">
        <v>59</v>
      </c>
      <c r="IX265" s="7">
        <v>103</v>
      </c>
      <c r="IY265" s="7">
        <v>607</v>
      </c>
    </row>
    <row r="266" spans="1:259" x14ac:dyDescent="0.25">
      <c r="A266" s="7">
        <v>609859</v>
      </c>
      <c r="B266" s="7" t="s">
        <v>198</v>
      </c>
      <c r="D266" s="7" t="s">
        <v>68</v>
      </c>
      <c r="E266" s="7" t="s">
        <v>53</v>
      </c>
      <c r="M266" s="7" t="s">
        <v>46</v>
      </c>
      <c r="N266" s="7">
        <v>2.8006589786</v>
      </c>
      <c r="O266" s="7">
        <v>21</v>
      </c>
      <c r="P266" s="7">
        <v>21</v>
      </c>
      <c r="Q266" s="7">
        <v>3</v>
      </c>
      <c r="R266" s="7">
        <v>1</v>
      </c>
      <c r="S266" s="7">
        <v>11</v>
      </c>
      <c r="T266" s="7">
        <v>5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4.7619047599999999E-2</v>
      </c>
      <c r="AB266" s="7">
        <v>4.7619047599999999E-2</v>
      </c>
      <c r="AC266" s="7">
        <v>4.7619047599999999E-2</v>
      </c>
      <c r="AD266" s="7">
        <v>9.5238095199999998E-2</v>
      </c>
      <c r="AE266" s="7">
        <v>0</v>
      </c>
      <c r="AF266" s="7">
        <v>4.7619047599999999E-2</v>
      </c>
      <c r="AG266" s="7">
        <v>4.7619047599999999E-2</v>
      </c>
      <c r="AH266" s="7">
        <v>4.7619047599999999E-2</v>
      </c>
      <c r="AI266" s="7">
        <v>0.14285714290000001</v>
      </c>
      <c r="AJ266" s="7">
        <v>0.14285714290000001</v>
      </c>
      <c r="AK266" s="7">
        <v>0.2380952381</v>
      </c>
      <c r="AL266" s="7">
        <v>0.1904761905</v>
      </c>
      <c r="AM266" s="7">
        <v>0.2380952381</v>
      </c>
      <c r="AN266" s="7">
        <v>9.5238095199999998E-2</v>
      </c>
      <c r="AO266" s="7">
        <v>0.2380952381</v>
      </c>
      <c r="AP266" s="7">
        <v>0.28571428570000001</v>
      </c>
      <c r="AQ266" s="7">
        <v>4.7619047599999999E-2</v>
      </c>
      <c r="AR266" s="7">
        <v>0</v>
      </c>
      <c r="AS266" s="7">
        <v>9.5238095199999998E-2</v>
      </c>
      <c r="AT266" s="7">
        <v>9.5238095199999998E-2</v>
      </c>
      <c r="AU266" s="7">
        <v>0</v>
      </c>
      <c r="AV266" s="7">
        <v>9.5238095199999998E-2</v>
      </c>
      <c r="AW266" s="7">
        <v>0.71428571429999999</v>
      </c>
      <c r="AX266" s="7">
        <v>0.7619047619</v>
      </c>
      <c r="AY266" s="7">
        <v>0.57142857140000003</v>
      </c>
      <c r="AZ266" s="7">
        <v>0.71428571429999999</v>
      </c>
      <c r="BA266" s="7">
        <v>0.57142857140000003</v>
      </c>
      <c r="BB266" s="7">
        <v>0.38095238100000001</v>
      </c>
      <c r="BC266" s="7">
        <v>3.75</v>
      </c>
      <c r="BD266" s="7">
        <v>3.7142857142999999</v>
      </c>
      <c r="BE266" s="7">
        <v>3.4736842105000001</v>
      </c>
      <c r="BF266" s="7">
        <v>3.6315789474</v>
      </c>
      <c r="BG266" s="7">
        <v>3.3333333333000001</v>
      </c>
      <c r="BH266" s="7">
        <v>3.0526315788999998</v>
      </c>
      <c r="BI266" s="7">
        <v>4.7619047599999999E-2</v>
      </c>
      <c r="BJ266" s="7">
        <v>4.7619047599999999E-2</v>
      </c>
      <c r="BK266" s="7">
        <v>4.7619047599999999E-2</v>
      </c>
      <c r="BL266" s="7">
        <v>4.7619047599999999E-2</v>
      </c>
      <c r="BM266" s="7">
        <v>4.7619047599999999E-2</v>
      </c>
      <c r="BN266" s="7">
        <v>4.7619047599999999E-2</v>
      </c>
      <c r="BO266" s="7">
        <v>4.7619047599999999E-2</v>
      </c>
      <c r="BP266" s="7">
        <v>0.14285714290000001</v>
      </c>
      <c r="BQ266" s="7">
        <v>4.7619047599999999E-2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9.5238095199999998E-2</v>
      </c>
      <c r="BY266" s="7">
        <v>0.2380952381</v>
      </c>
      <c r="BZ266" s="7">
        <v>0.1904761905</v>
      </c>
      <c r="CA266" s="7">
        <v>3.8571428570999999</v>
      </c>
      <c r="CB266" s="7">
        <v>3.7142857142999999</v>
      </c>
      <c r="CC266" s="7">
        <v>3.6666666666999999</v>
      </c>
      <c r="CD266" s="7">
        <v>3.7619047618999999</v>
      </c>
      <c r="CE266" s="7">
        <v>3.7142857142999999</v>
      </c>
      <c r="CF266" s="7">
        <v>3.75</v>
      </c>
      <c r="CG266" s="7">
        <v>3.5</v>
      </c>
      <c r="CH266" s="7">
        <v>3.0476190476</v>
      </c>
      <c r="CI266" s="7">
        <v>3.3333333333000001</v>
      </c>
      <c r="CJ266" s="7">
        <v>0</v>
      </c>
      <c r="CK266" s="7">
        <v>0.14285714290000001</v>
      </c>
      <c r="CL266" s="7">
        <v>0.1904761905</v>
      </c>
      <c r="CM266" s="7">
        <v>9.5238095199999998E-2</v>
      </c>
      <c r="CN266" s="7">
        <v>0.14285714290000001</v>
      </c>
      <c r="CO266" s="7">
        <v>9.5238095199999998E-2</v>
      </c>
      <c r="CP266" s="7">
        <v>0.14285714290000001</v>
      </c>
      <c r="CQ266" s="7">
        <v>4.7619047599999999E-2</v>
      </c>
      <c r="CR266" s="7">
        <v>0.14285714290000001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4.7619047599999999E-2</v>
      </c>
      <c r="CY266" s="7">
        <v>4.7619047599999999E-2</v>
      </c>
      <c r="CZ266" s="7">
        <v>0</v>
      </c>
      <c r="DA266" s="7">
        <v>0</v>
      </c>
      <c r="DB266" s="7">
        <v>0.95238095239999998</v>
      </c>
      <c r="DC266" s="7">
        <v>0.80952380950000002</v>
      </c>
      <c r="DD266" s="7">
        <v>0.7619047619</v>
      </c>
      <c r="DE266" s="7">
        <v>0.85714285710000004</v>
      </c>
      <c r="DF266" s="7">
        <v>0.80952380950000002</v>
      </c>
      <c r="DG266" s="7">
        <v>0.80952380950000002</v>
      </c>
      <c r="DH266" s="7">
        <v>0.66666666669999997</v>
      </c>
      <c r="DI266" s="7">
        <v>0.57142857140000003</v>
      </c>
      <c r="DJ266" s="7">
        <v>0.61904761900000005</v>
      </c>
      <c r="DK266" s="7">
        <v>4.7619047599999999E-2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9.5238095199999998E-2</v>
      </c>
      <c r="DR266" s="7">
        <v>4.7619047599999999E-2</v>
      </c>
      <c r="DS266" s="7">
        <v>4.7619047599999999E-2</v>
      </c>
      <c r="DT266" s="7">
        <v>0.28571428570000001</v>
      </c>
      <c r="DU266" s="7">
        <v>9.5238095199999998E-2</v>
      </c>
      <c r="DV266" s="7">
        <v>9.5238095199999998E-2</v>
      </c>
      <c r="DW266" s="7">
        <v>4.7619047599999999E-2</v>
      </c>
      <c r="DX266" s="7">
        <v>4.7619047599999999E-2</v>
      </c>
      <c r="DY266" s="7">
        <v>9.5238095199999998E-2</v>
      </c>
      <c r="DZ266" s="7">
        <v>0.1904761905</v>
      </c>
      <c r="EA266" s="7">
        <v>4.7619047599999999E-2</v>
      </c>
      <c r="EB266" s="7">
        <v>4.7619047599999999E-2</v>
      </c>
      <c r="EC266" s="7">
        <v>0.1904761905</v>
      </c>
      <c r="ED266" s="7">
        <v>0.28571428570000001</v>
      </c>
      <c r="EE266" s="7">
        <v>0.14285714290000001</v>
      </c>
      <c r="EF266" s="7">
        <v>0.2380952381</v>
      </c>
      <c r="EG266" s="7">
        <v>0.2380952381</v>
      </c>
      <c r="EH266" s="7">
        <v>0.2380952381</v>
      </c>
      <c r="EI266" s="7">
        <v>0.28571428570000001</v>
      </c>
      <c r="EJ266" s="7">
        <v>0.42857142860000003</v>
      </c>
      <c r="EK266" s="7">
        <v>0.38095238100000001</v>
      </c>
      <c r="EL266" s="7">
        <v>0.47619047619999999</v>
      </c>
      <c r="EM266" s="7">
        <v>0.61904761900000005</v>
      </c>
      <c r="EN266" s="7">
        <v>0.7619047619</v>
      </c>
      <c r="EO266" s="7">
        <v>0.71428571429999999</v>
      </c>
      <c r="EP266" s="7">
        <v>0.71428571429999999</v>
      </c>
      <c r="EQ266" s="7">
        <v>0.66666666669999997</v>
      </c>
      <c r="ER266" s="7">
        <v>0.42857142860000003</v>
      </c>
      <c r="ES266" s="7">
        <v>0.42857142860000003</v>
      </c>
      <c r="ET266" s="7">
        <v>0.52380952380000001</v>
      </c>
      <c r="EU266" s="7">
        <v>0</v>
      </c>
      <c r="EV266" s="7">
        <v>0</v>
      </c>
      <c r="EW266" s="7">
        <v>0</v>
      </c>
      <c r="EX266" s="7">
        <v>0</v>
      </c>
      <c r="EY266" s="7">
        <v>0</v>
      </c>
      <c r="EZ266" s="7">
        <v>0</v>
      </c>
      <c r="FA266" s="7">
        <v>0</v>
      </c>
      <c r="FB266" s="7">
        <v>4.7619047599999999E-2</v>
      </c>
      <c r="FC266" s="7">
        <v>0</v>
      </c>
      <c r="FD266" s="7">
        <v>3.0952380952</v>
      </c>
      <c r="FE266" s="7">
        <v>3.5238095237999998</v>
      </c>
      <c r="FF266" s="7">
        <v>3.6666666666999999</v>
      </c>
      <c r="FG266" s="7">
        <v>3.6666666666999999</v>
      </c>
      <c r="FH266" s="7">
        <v>3.6666666666999999</v>
      </c>
      <c r="FI266" s="7">
        <v>3.5714285713999998</v>
      </c>
      <c r="FJ266" s="7">
        <v>3.0476190476</v>
      </c>
      <c r="FK266" s="7">
        <v>3.3</v>
      </c>
      <c r="FL266" s="7">
        <v>3.3809523810000002</v>
      </c>
      <c r="FM266" s="7">
        <v>4.7619047599999999E-2</v>
      </c>
      <c r="FN266" s="7">
        <v>0</v>
      </c>
      <c r="FO266" s="7">
        <v>0</v>
      </c>
      <c r="FP266" s="7">
        <v>0</v>
      </c>
      <c r="FQ266" s="7">
        <v>9.5238095199999998E-2</v>
      </c>
      <c r="FR266" s="7">
        <v>0</v>
      </c>
      <c r="FS266" s="7">
        <v>4.7619047599999999E-2</v>
      </c>
      <c r="FT266" s="7">
        <v>0.2380952381</v>
      </c>
      <c r="FU266" s="7">
        <v>0.1904761905</v>
      </c>
      <c r="FV266" s="7">
        <v>0.33333333329999998</v>
      </c>
      <c r="FW266" s="7">
        <v>4.7619047599999999E-2</v>
      </c>
      <c r="FX266" s="7">
        <v>0.1904761905</v>
      </c>
      <c r="FY266" s="7">
        <v>0.47619047619999999</v>
      </c>
      <c r="FZ266" s="7">
        <v>0.14285714290000001</v>
      </c>
      <c r="GA266" s="7">
        <v>0.1904761905</v>
      </c>
      <c r="GB266" s="7">
        <v>9.5238095199999998E-2</v>
      </c>
      <c r="GC266" s="7">
        <v>0.1904761905</v>
      </c>
      <c r="GD266" s="7">
        <v>9.5238095199999998E-2</v>
      </c>
      <c r="GE266" s="7">
        <v>0</v>
      </c>
      <c r="GF266" s="7">
        <v>0.1904761905</v>
      </c>
      <c r="GG266" s="7">
        <v>0.2380952381</v>
      </c>
      <c r="GH266" s="7">
        <v>0.14285714290000001</v>
      </c>
      <c r="GI266" s="7">
        <v>0.28571428570000001</v>
      </c>
      <c r="GJ266" s="7">
        <v>0.28571428570000001</v>
      </c>
      <c r="GK266" s="7">
        <v>0.28571428570000001</v>
      </c>
      <c r="GL266" s="7">
        <v>0.1904761905</v>
      </c>
      <c r="GM266" s="7">
        <v>4.7619047599999999E-2</v>
      </c>
      <c r="GN266" s="7">
        <v>4.7619047599999999E-2</v>
      </c>
      <c r="GO266" s="7">
        <v>4.7619047599999999E-2</v>
      </c>
      <c r="GP266" s="7">
        <v>4.7619047599999999E-2</v>
      </c>
      <c r="GQ266" s="7">
        <v>9.5238095199999998E-2</v>
      </c>
      <c r="GR266" s="7">
        <v>0.1904761905</v>
      </c>
      <c r="GS266" s="7">
        <v>0.38095238100000001</v>
      </c>
      <c r="GT266" s="7">
        <v>0.14285714290000001</v>
      </c>
      <c r="GU266" s="7">
        <v>9.5238095199999998E-2</v>
      </c>
      <c r="GV266" s="7">
        <v>0.14285714290000001</v>
      </c>
      <c r="GW266" s="7">
        <v>0.47619047619999999</v>
      </c>
      <c r="GX266" s="7">
        <v>0.42857142860000003</v>
      </c>
      <c r="GY266" s="7">
        <v>0.52380952380000001</v>
      </c>
      <c r="GZ266" s="7">
        <v>0.80952380950000002</v>
      </c>
      <c r="HA266" s="7">
        <v>0.80952380950000002</v>
      </c>
      <c r="HB266" s="7">
        <v>0.80952380950000002</v>
      </c>
      <c r="HC266" s="7">
        <v>0.28571428570000001</v>
      </c>
      <c r="HD266" s="7">
        <v>0.33333333329999998</v>
      </c>
      <c r="HE266" s="7">
        <v>4.7619047599999999E-2</v>
      </c>
      <c r="HF266" s="7">
        <v>0</v>
      </c>
      <c r="HG266" s="7">
        <v>0</v>
      </c>
      <c r="HH266" s="7">
        <v>0</v>
      </c>
      <c r="HI266" s="7">
        <v>9.5238095199999998E-2</v>
      </c>
      <c r="HJ266" s="7">
        <v>4.7619047599999999E-2</v>
      </c>
      <c r="HK266" s="7">
        <v>0</v>
      </c>
      <c r="HL266" s="7">
        <v>0</v>
      </c>
      <c r="HM266" s="7">
        <v>0</v>
      </c>
      <c r="HN266" s="7">
        <v>0</v>
      </c>
      <c r="HO266" s="7">
        <v>0</v>
      </c>
      <c r="HP266" s="7">
        <v>0</v>
      </c>
      <c r="HQ266" s="7">
        <v>0</v>
      </c>
      <c r="HR266" s="7">
        <v>0</v>
      </c>
      <c r="HS266" s="7">
        <v>4.7619047599999999E-2</v>
      </c>
      <c r="HT266" s="7">
        <v>0</v>
      </c>
      <c r="HU266" s="7">
        <v>4.7619047599999999E-2</v>
      </c>
      <c r="HV266" s="7">
        <v>0</v>
      </c>
      <c r="HW266" s="7">
        <v>0</v>
      </c>
      <c r="HX266" s="7">
        <v>4.7619047599999999E-2</v>
      </c>
      <c r="HY266" s="7">
        <v>0.14285714290000001</v>
      </c>
      <c r="HZ266" s="7">
        <v>9.5238095199999998E-2</v>
      </c>
      <c r="IA266" s="7">
        <v>0.14285714290000001</v>
      </c>
      <c r="IB266" s="7">
        <v>9.5238095199999998E-2</v>
      </c>
      <c r="IC266" s="7">
        <v>9.5238095199999998E-2</v>
      </c>
      <c r="ID266" s="7">
        <v>0.2380952381</v>
      </c>
      <c r="IE266" s="7">
        <v>0.2380952381</v>
      </c>
      <c r="IF266" s="7">
        <v>0.1904761905</v>
      </c>
      <c r="IG266" s="7">
        <v>0.33333333329999998</v>
      </c>
      <c r="IH266" s="7">
        <v>0.33333333329999998</v>
      </c>
      <c r="II266" s="7">
        <v>0.61904761900000005</v>
      </c>
      <c r="IJ266" s="7">
        <v>0.66666666669999997</v>
      </c>
      <c r="IK266" s="7">
        <v>0.42857142860000003</v>
      </c>
      <c r="IL266" s="7">
        <v>0.33333333329999998</v>
      </c>
      <c r="IM266" s="7">
        <v>0</v>
      </c>
      <c r="IN266" s="7">
        <v>0</v>
      </c>
      <c r="IO266" s="7">
        <v>0</v>
      </c>
      <c r="IP266" s="7">
        <v>0</v>
      </c>
      <c r="IQ266" s="7">
        <v>3.4761904762000002</v>
      </c>
      <c r="IR266" s="7">
        <v>3.4761904762000002</v>
      </c>
      <c r="IS266" s="7">
        <v>3.0476190476</v>
      </c>
      <c r="IT266" s="7">
        <v>2.9047619048</v>
      </c>
      <c r="IU266" s="7" t="s">
        <v>1207</v>
      </c>
      <c r="IW266" s="7">
        <v>21</v>
      </c>
      <c r="IX266" s="7">
        <v>34</v>
      </c>
      <c r="IY266" s="7">
        <v>1214</v>
      </c>
    </row>
    <row r="267" spans="1:259" x14ac:dyDescent="0.25">
      <c r="A267" s="7">
        <v>609861</v>
      </c>
      <c r="B267" s="7" t="s">
        <v>199</v>
      </c>
      <c r="D267" s="7" t="s">
        <v>75</v>
      </c>
      <c r="E267" s="7" t="s">
        <v>53</v>
      </c>
      <c r="M267" s="7" t="s">
        <v>46</v>
      </c>
      <c r="N267" s="7">
        <v>9.0019569472000001</v>
      </c>
      <c r="O267" s="7">
        <v>29</v>
      </c>
      <c r="P267" s="7">
        <v>29</v>
      </c>
      <c r="Q267" s="7">
        <v>11</v>
      </c>
      <c r="R267" s="7">
        <v>12</v>
      </c>
      <c r="S267" s="7">
        <v>0</v>
      </c>
      <c r="T267" s="7">
        <v>1</v>
      </c>
      <c r="U267" s="7">
        <v>0</v>
      </c>
      <c r="V267" s="7">
        <v>0</v>
      </c>
      <c r="W267" s="7">
        <v>2</v>
      </c>
      <c r="X267" s="7">
        <v>3</v>
      </c>
      <c r="Y267" s="7">
        <v>6.8965517200000007E-2</v>
      </c>
      <c r="Z267" s="7">
        <v>0</v>
      </c>
      <c r="AA267" s="7">
        <v>6.8965517200000007E-2</v>
      </c>
      <c r="AB267" s="7">
        <v>0</v>
      </c>
      <c r="AC267" s="7">
        <v>3.4482758600000003E-2</v>
      </c>
      <c r="AD267" s="7">
        <v>3.4482758600000003E-2</v>
      </c>
      <c r="AE267" s="7">
        <v>6.8965517200000007E-2</v>
      </c>
      <c r="AF267" s="7">
        <v>0.1034482759</v>
      </c>
      <c r="AG267" s="7">
        <v>6.8965517200000007E-2</v>
      </c>
      <c r="AH267" s="7">
        <v>3.4482758600000003E-2</v>
      </c>
      <c r="AI267" s="7">
        <v>0.13793103449999999</v>
      </c>
      <c r="AJ267" s="7">
        <v>0.13793103449999999</v>
      </c>
      <c r="AK267" s="7">
        <v>0.27586206899999999</v>
      </c>
      <c r="AL267" s="7">
        <v>0.27586206899999999</v>
      </c>
      <c r="AM267" s="7">
        <v>0.31034482759999998</v>
      </c>
      <c r="AN267" s="7">
        <v>0.27586206899999999</v>
      </c>
      <c r="AO267" s="7">
        <v>0.31034482759999998</v>
      </c>
      <c r="AP267" s="7">
        <v>0.31034482759999998</v>
      </c>
      <c r="AQ267" s="7">
        <v>0</v>
      </c>
      <c r="AR267" s="7">
        <v>0</v>
      </c>
      <c r="AS267" s="7">
        <v>0</v>
      </c>
      <c r="AT267" s="7">
        <v>0</v>
      </c>
      <c r="AU267" s="7">
        <v>0</v>
      </c>
      <c r="AV267" s="7">
        <v>3.4482758600000003E-2</v>
      </c>
      <c r="AW267" s="7">
        <v>0.58620689660000003</v>
      </c>
      <c r="AX267" s="7">
        <v>0.62068965519999997</v>
      </c>
      <c r="AY267" s="7">
        <v>0.55172413789999997</v>
      </c>
      <c r="AZ267" s="7">
        <v>0.68965517239999996</v>
      </c>
      <c r="BA267" s="7">
        <v>0.51724137930000003</v>
      </c>
      <c r="BB267" s="7">
        <v>0.48275862069999997</v>
      </c>
      <c r="BC267" s="7">
        <v>3.3793103447999999</v>
      </c>
      <c r="BD267" s="7">
        <v>3.5172413793000001</v>
      </c>
      <c r="BE267" s="7">
        <v>3.3448275862000001</v>
      </c>
      <c r="BF267" s="7">
        <v>3.6551724137999999</v>
      </c>
      <c r="BG267" s="7">
        <v>3.3103448275999998</v>
      </c>
      <c r="BH267" s="7">
        <v>3.2857142857000001</v>
      </c>
      <c r="BI267" s="7">
        <v>0</v>
      </c>
      <c r="BJ267" s="7">
        <v>0</v>
      </c>
      <c r="BK267" s="7">
        <v>0</v>
      </c>
      <c r="BL267" s="7">
        <v>3.4482758600000003E-2</v>
      </c>
      <c r="BM267" s="7">
        <v>3.4482758600000003E-2</v>
      </c>
      <c r="BN267" s="7">
        <v>0.1034482759</v>
      </c>
      <c r="BO267" s="7">
        <v>0.13793103449999999</v>
      </c>
      <c r="BP267" s="7">
        <v>0.13793103449999999</v>
      </c>
      <c r="BQ267" s="7">
        <v>0.13793103449999999</v>
      </c>
      <c r="BR267" s="7">
        <v>0.1034482759</v>
      </c>
      <c r="BS267" s="7">
        <v>0.20689655169999999</v>
      </c>
      <c r="BT267" s="7">
        <v>0.20689655169999999</v>
      </c>
      <c r="BU267" s="7">
        <v>0.13793103449999999</v>
      </c>
      <c r="BV267" s="7">
        <v>0.13793103449999999</v>
      </c>
      <c r="BW267" s="7">
        <v>0.24137931030000001</v>
      </c>
      <c r="BX267" s="7">
        <v>0.17241379309999999</v>
      </c>
      <c r="BY267" s="7">
        <v>0.24137931030000001</v>
      </c>
      <c r="BZ267" s="7">
        <v>0.24137931030000001</v>
      </c>
      <c r="CA267" s="7">
        <v>3.4482758621</v>
      </c>
      <c r="CB267" s="7">
        <v>3.3103448275999998</v>
      </c>
      <c r="CC267" s="7">
        <v>3.3571428570999999</v>
      </c>
      <c r="CD267" s="7">
        <v>3.4137931034000002</v>
      </c>
      <c r="CE267" s="7">
        <v>3.3448275862000001</v>
      </c>
      <c r="CF267" s="7">
        <v>3</v>
      </c>
      <c r="CG267" s="7">
        <v>3.0344827585999998</v>
      </c>
      <c r="CH267" s="7">
        <v>2.7931034483000001</v>
      </c>
      <c r="CI267" s="7">
        <v>2.7931034483000001</v>
      </c>
      <c r="CJ267" s="7">
        <v>0.34482758619999998</v>
      </c>
      <c r="CK267" s="7">
        <v>0.27586206899999999</v>
      </c>
      <c r="CL267" s="7">
        <v>0.20689655169999999</v>
      </c>
      <c r="CM267" s="7">
        <v>0.20689655169999999</v>
      </c>
      <c r="CN267" s="7">
        <v>0.27586206899999999</v>
      </c>
      <c r="CO267" s="7">
        <v>0.20689655169999999</v>
      </c>
      <c r="CP267" s="7">
        <v>0.20689655169999999</v>
      </c>
      <c r="CQ267" s="7">
        <v>0.31034482759999998</v>
      </c>
      <c r="CR267" s="7">
        <v>0.31034482759999998</v>
      </c>
      <c r="CS267" s="7">
        <v>0</v>
      </c>
      <c r="CT267" s="7">
        <v>0</v>
      </c>
      <c r="CU267" s="7">
        <v>3.4482758600000003E-2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0.55172413789999997</v>
      </c>
      <c r="DC267" s="7">
        <v>0.51724137930000003</v>
      </c>
      <c r="DD267" s="7">
        <v>0.55172413789999997</v>
      </c>
      <c r="DE267" s="7">
        <v>0.62068965519999997</v>
      </c>
      <c r="DF267" s="7">
        <v>0.55172413789999997</v>
      </c>
      <c r="DG267" s="7">
        <v>0.44827586209999998</v>
      </c>
      <c r="DH267" s="7">
        <v>0.48275862069999997</v>
      </c>
      <c r="DI267" s="7">
        <v>0.31034482759999998</v>
      </c>
      <c r="DJ267" s="7">
        <v>0.31034482759999998</v>
      </c>
      <c r="DK267" s="7">
        <v>6.8965517200000007E-2</v>
      </c>
      <c r="DL267" s="7">
        <v>0</v>
      </c>
      <c r="DM267" s="7">
        <v>3.4482758600000003E-2</v>
      </c>
      <c r="DN267" s="7">
        <v>0</v>
      </c>
      <c r="DO267" s="7">
        <v>0</v>
      </c>
      <c r="DP267" s="7">
        <v>0</v>
      </c>
      <c r="DQ267" s="7">
        <v>0.20689655169999999</v>
      </c>
      <c r="DR267" s="7">
        <v>3.4482758600000003E-2</v>
      </c>
      <c r="DS267" s="7">
        <v>0.1034482759</v>
      </c>
      <c r="DT267" s="7">
        <v>0.34482758619999998</v>
      </c>
      <c r="DU267" s="7">
        <v>0</v>
      </c>
      <c r="DV267" s="7">
        <v>0</v>
      </c>
      <c r="DW267" s="7">
        <v>0.17241379309999999</v>
      </c>
      <c r="DX267" s="7">
        <v>0.1034482759</v>
      </c>
      <c r="DY267" s="7">
        <v>0.24137931030000001</v>
      </c>
      <c r="DZ267" s="7">
        <v>0.27586206899999999</v>
      </c>
      <c r="EA267" s="7">
        <v>0.20689655169999999</v>
      </c>
      <c r="EB267" s="7">
        <v>3.4482758600000003E-2</v>
      </c>
      <c r="EC267" s="7">
        <v>0.37931034479999998</v>
      </c>
      <c r="ED267" s="7">
        <v>0.37931034479999998</v>
      </c>
      <c r="EE267" s="7">
        <v>0.44827586209999998</v>
      </c>
      <c r="EF267" s="7">
        <v>0.34482758619999998</v>
      </c>
      <c r="EG267" s="7">
        <v>0.44827586209999998</v>
      </c>
      <c r="EH267" s="7">
        <v>0.48275862069999997</v>
      </c>
      <c r="EI267" s="7">
        <v>0.20689655169999999</v>
      </c>
      <c r="EJ267" s="7">
        <v>0.34482758619999998</v>
      </c>
      <c r="EK267" s="7">
        <v>0.51724137930000003</v>
      </c>
      <c r="EL267" s="7">
        <v>0.13793103449999999</v>
      </c>
      <c r="EM267" s="7">
        <v>0.62068965519999997</v>
      </c>
      <c r="EN267" s="7">
        <v>0.51724137930000003</v>
      </c>
      <c r="EO267" s="7">
        <v>0.48275862069999997</v>
      </c>
      <c r="EP267" s="7">
        <v>0.44827586209999998</v>
      </c>
      <c r="EQ267" s="7">
        <v>0.27586206899999999</v>
      </c>
      <c r="ER267" s="7">
        <v>0.31034482759999998</v>
      </c>
      <c r="ES267" s="7">
        <v>0.41379310339999997</v>
      </c>
      <c r="ET267" s="7">
        <v>0.34482758619999998</v>
      </c>
      <c r="EU267" s="7">
        <v>6.8965517200000007E-2</v>
      </c>
      <c r="EV267" s="7">
        <v>0</v>
      </c>
      <c r="EW267" s="7">
        <v>0</v>
      </c>
      <c r="EX267" s="7">
        <v>0</v>
      </c>
      <c r="EY267" s="7">
        <v>0</v>
      </c>
      <c r="EZ267" s="7">
        <v>0</v>
      </c>
      <c r="FA267" s="7">
        <v>0</v>
      </c>
      <c r="FB267" s="7">
        <v>0</v>
      </c>
      <c r="FC267" s="7">
        <v>0</v>
      </c>
      <c r="FD267" s="7">
        <v>2.6296296296000001</v>
      </c>
      <c r="FE267" s="7">
        <v>3.6206896552000001</v>
      </c>
      <c r="FF267" s="7">
        <v>3.4482758621</v>
      </c>
      <c r="FG267" s="7">
        <v>3.3103448275999998</v>
      </c>
      <c r="FH267" s="7">
        <v>3.3448275862000001</v>
      </c>
      <c r="FI267" s="7">
        <v>3.0344827585999998</v>
      </c>
      <c r="FJ267" s="7">
        <v>2.6206896552000001</v>
      </c>
      <c r="FK267" s="7">
        <v>3.1379310345000002</v>
      </c>
      <c r="FL267" s="7">
        <v>3.1034482758999999</v>
      </c>
      <c r="FM267" s="7">
        <v>3.4482758600000003E-2</v>
      </c>
      <c r="FN267" s="7">
        <v>0</v>
      </c>
      <c r="FO267" s="7">
        <v>3.4482758600000003E-2</v>
      </c>
      <c r="FP267" s="7">
        <v>0</v>
      </c>
      <c r="FQ267" s="7">
        <v>0.1034482759</v>
      </c>
      <c r="FR267" s="7">
        <v>6.8965517200000007E-2</v>
      </c>
      <c r="FS267" s="7">
        <v>6.8965517200000007E-2</v>
      </c>
      <c r="FT267" s="7">
        <v>0.1034482759</v>
      </c>
      <c r="FU267" s="7">
        <v>0.13793103449999999</v>
      </c>
      <c r="FV267" s="7">
        <v>0.44827586209999998</v>
      </c>
      <c r="FW267" s="7">
        <v>0</v>
      </c>
      <c r="FX267" s="7">
        <v>0.51724137930000003</v>
      </c>
      <c r="FY267" s="7">
        <v>0.89655172409999995</v>
      </c>
      <c r="FZ267" s="7">
        <v>0.13793103449999999</v>
      </c>
      <c r="GA267" s="7">
        <v>0.24137931030000001</v>
      </c>
      <c r="GB267" s="7">
        <v>0</v>
      </c>
      <c r="GC267" s="7">
        <v>0.41379310339999997</v>
      </c>
      <c r="GD267" s="7">
        <v>0.20689655169999999</v>
      </c>
      <c r="GE267" s="7">
        <v>3.4482758600000003E-2</v>
      </c>
      <c r="GF267" s="7">
        <v>0.34482758619999998</v>
      </c>
      <c r="GG267" s="7">
        <v>3.4482758600000003E-2</v>
      </c>
      <c r="GH267" s="7">
        <v>3.4482758600000003E-2</v>
      </c>
      <c r="GI267" s="7">
        <v>0.1034482759</v>
      </c>
      <c r="GJ267" s="7">
        <v>0</v>
      </c>
      <c r="GK267" s="7">
        <v>3.4482758600000003E-2</v>
      </c>
      <c r="GL267" s="7">
        <v>0</v>
      </c>
      <c r="GM267" s="7">
        <v>3.4482758600000003E-2</v>
      </c>
      <c r="GN267" s="7">
        <v>6.8965517200000007E-2</v>
      </c>
      <c r="GO267" s="7">
        <v>0.20689655169999999</v>
      </c>
      <c r="GP267" s="7">
        <v>0.24137931030000001</v>
      </c>
      <c r="GQ267" s="7">
        <v>0.34482758619999998</v>
      </c>
      <c r="GR267" s="7">
        <v>6.8965517200000007E-2</v>
      </c>
      <c r="GS267" s="7">
        <v>0.58620689660000003</v>
      </c>
      <c r="GT267" s="7">
        <v>0.44827586209999998</v>
      </c>
      <c r="GU267" s="7">
        <v>0.34482758619999998</v>
      </c>
      <c r="GV267" s="7">
        <v>0.31034482759999998</v>
      </c>
      <c r="GW267" s="7">
        <v>0.13793103449999999</v>
      </c>
      <c r="GX267" s="7">
        <v>0.55172413789999997</v>
      </c>
      <c r="GY267" s="7">
        <v>0.31034482759999998</v>
      </c>
      <c r="GZ267" s="7">
        <v>0.41379310339999997</v>
      </c>
      <c r="HA267" s="7">
        <v>0.17241379309999999</v>
      </c>
      <c r="HB267" s="7">
        <v>0.41379310339999997</v>
      </c>
      <c r="HC267" s="7">
        <v>0.17241379309999999</v>
      </c>
      <c r="HD267" s="7">
        <v>0.37931034479999998</v>
      </c>
      <c r="HE267" s="7">
        <v>3.4482758600000003E-2</v>
      </c>
      <c r="HF267" s="7">
        <v>6.8965517200000007E-2</v>
      </c>
      <c r="HG267" s="7">
        <v>0.13793103449999999</v>
      </c>
      <c r="HH267" s="7">
        <v>3.4482758600000003E-2</v>
      </c>
      <c r="HI267" s="7">
        <v>6.8965517200000007E-2</v>
      </c>
      <c r="HJ267" s="7">
        <v>0</v>
      </c>
      <c r="HK267" s="7">
        <v>0</v>
      </c>
      <c r="HL267" s="7">
        <v>0</v>
      </c>
      <c r="HM267" s="7">
        <v>0.13793103449999999</v>
      </c>
      <c r="HN267" s="7">
        <v>0</v>
      </c>
      <c r="HO267" s="7">
        <v>0.27586206899999999</v>
      </c>
      <c r="HP267" s="7">
        <v>0</v>
      </c>
      <c r="HQ267" s="7">
        <v>3.4482758600000003E-2</v>
      </c>
      <c r="HR267" s="7">
        <v>0</v>
      </c>
      <c r="HS267" s="7">
        <v>0</v>
      </c>
      <c r="HT267" s="7">
        <v>0</v>
      </c>
      <c r="HU267" s="7">
        <v>0</v>
      </c>
      <c r="HV267" s="7">
        <v>0</v>
      </c>
      <c r="HW267" s="7">
        <v>3.4482758600000003E-2</v>
      </c>
      <c r="HX267" s="7">
        <v>3.4482758600000003E-2</v>
      </c>
      <c r="HY267" s="7">
        <v>0</v>
      </c>
      <c r="HZ267" s="7">
        <v>0</v>
      </c>
      <c r="IA267" s="7">
        <v>0.20689655169999999</v>
      </c>
      <c r="IB267" s="7">
        <v>0.24137931030000001</v>
      </c>
      <c r="IC267" s="7">
        <v>3.4482758600000003E-2</v>
      </c>
      <c r="ID267" s="7">
        <v>0.1034482759</v>
      </c>
      <c r="IE267" s="7">
        <v>0.48275862069999997</v>
      </c>
      <c r="IF267" s="7">
        <v>0.31034482759999998</v>
      </c>
      <c r="IG267" s="7">
        <v>0.44827586209999998</v>
      </c>
      <c r="IH267" s="7">
        <v>0.62068965519999997</v>
      </c>
      <c r="II267" s="7">
        <v>0.27586206899999999</v>
      </c>
      <c r="IJ267" s="7">
        <v>0.41379310339999997</v>
      </c>
      <c r="IK267" s="7">
        <v>0.51724137930000003</v>
      </c>
      <c r="IL267" s="7">
        <v>0.27586206899999999</v>
      </c>
      <c r="IM267" s="7">
        <v>0</v>
      </c>
      <c r="IN267" s="7">
        <v>0</v>
      </c>
      <c r="IO267" s="7">
        <v>0</v>
      </c>
      <c r="IP267" s="7">
        <v>0</v>
      </c>
      <c r="IQ267" s="7">
        <v>3</v>
      </c>
      <c r="IR267" s="7">
        <v>3.1034482758999999</v>
      </c>
      <c r="IS267" s="7">
        <v>3.4827586206999999</v>
      </c>
      <c r="IT267" s="7">
        <v>3.1724137931</v>
      </c>
      <c r="IU267" s="7" t="s">
        <v>1208</v>
      </c>
      <c r="IW267" s="7">
        <v>29</v>
      </c>
      <c r="IX267" s="7">
        <v>46</v>
      </c>
      <c r="IY267" s="7">
        <v>511</v>
      </c>
    </row>
    <row r="268" spans="1:259" x14ac:dyDescent="0.25">
      <c r="A268" s="7">
        <v>609862</v>
      </c>
      <c r="B268" s="7" t="s">
        <v>201</v>
      </c>
      <c r="C268" s="7" t="s">
        <v>46</v>
      </c>
      <c r="D268" s="7" t="s">
        <v>77</v>
      </c>
      <c r="E268" s="7" t="s">
        <v>91</v>
      </c>
      <c r="F268" s="7">
        <v>50</v>
      </c>
      <c r="G268" s="7" t="s">
        <v>48</v>
      </c>
      <c r="H268" s="7">
        <v>45</v>
      </c>
      <c r="I268" s="7" t="s">
        <v>48</v>
      </c>
      <c r="J268" s="7">
        <v>31</v>
      </c>
      <c r="K268" s="7" t="s">
        <v>57</v>
      </c>
      <c r="L268" s="7">
        <v>7.78</v>
      </c>
      <c r="M268" s="7" t="s">
        <v>46</v>
      </c>
      <c r="N268" s="7">
        <v>80.901287554000007</v>
      </c>
      <c r="O268" s="7">
        <v>206</v>
      </c>
      <c r="P268" s="7">
        <v>206</v>
      </c>
      <c r="Q268" s="7">
        <v>2</v>
      </c>
      <c r="R268" s="7">
        <v>192</v>
      </c>
      <c r="S268" s="7">
        <v>0</v>
      </c>
      <c r="T268" s="7">
        <v>1</v>
      </c>
      <c r="U268" s="7">
        <v>1</v>
      </c>
      <c r="V268" s="7">
        <v>0</v>
      </c>
      <c r="W268" s="7">
        <v>4</v>
      </c>
      <c r="X268" s="7">
        <v>5</v>
      </c>
      <c r="Y268" s="7">
        <v>0</v>
      </c>
      <c r="Z268" s="7">
        <v>1.45631068E-2</v>
      </c>
      <c r="AA268" s="7">
        <v>9.7087379000000001E-3</v>
      </c>
      <c r="AB268" s="7">
        <v>1.9417475699999999E-2</v>
      </c>
      <c r="AC268" s="7">
        <v>5.8252427199999998E-2</v>
      </c>
      <c r="AD268" s="7">
        <v>6.3106796100000001E-2</v>
      </c>
      <c r="AE268" s="7">
        <v>0.1213592233</v>
      </c>
      <c r="AF268" s="7">
        <v>4.8543689299999998E-2</v>
      </c>
      <c r="AG268" s="7">
        <v>3.3980582500000002E-2</v>
      </c>
      <c r="AH268" s="7">
        <v>2.42718447E-2</v>
      </c>
      <c r="AI268" s="7">
        <v>0.1310679612</v>
      </c>
      <c r="AJ268" s="7">
        <v>0.1262135922</v>
      </c>
      <c r="AK268" s="7">
        <v>0.35922330099999999</v>
      </c>
      <c r="AL268" s="7">
        <v>0.33980582520000002</v>
      </c>
      <c r="AM268" s="7">
        <v>0.3058252427</v>
      </c>
      <c r="AN268" s="7">
        <v>0.1941747573</v>
      </c>
      <c r="AO268" s="7">
        <v>0.33009708739999999</v>
      </c>
      <c r="AP268" s="7">
        <v>0.3203883495</v>
      </c>
      <c r="AQ268" s="7">
        <v>0</v>
      </c>
      <c r="AR268" s="7">
        <v>0</v>
      </c>
      <c r="AS268" s="7">
        <v>4.8543689000000003E-3</v>
      </c>
      <c r="AT268" s="7">
        <v>0</v>
      </c>
      <c r="AU268" s="7">
        <v>4.8543689000000003E-3</v>
      </c>
      <c r="AV268" s="7">
        <v>0</v>
      </c>
      <c r="AW268" s="7">
        <v>0.51941747569999996</v>
      </c>
      <c r="AX268" s="7">
        <v>0.59708737860000005</v>
      </c>
      <c r="AY268" s="7">
        <v>0.64563106800000003</v>
      </c>
      <c r="AZ268" s="7">
        <v>0.76213592230000005</v>
      </c>
      <c r="BA268" s="7">
        <v>0.47572815530000001</v>
      </c>
      <c r="BB268" s="7">
        <v>0.49029126210000001</v>
      </c>
      <c r="BC268" s="7">
        <v>3.3980582523999998</v>
      </c>
      <c r="BD268" s="7">
        <v>3.5194174757000001</v>
      </c>
      <c r="BE268" s="7">
        <v>3.5951219511999999</v>
      </c>
      <c r="BF268" s="7">
        <v>3.6990291262000001</v>
      </c>
      <c r="BG268" s="7">
        <v>3.2292682927</v>
      </c>
      <c r="BH268" s="7">
        <v>3.2378640776999998</v>
      </c>
      <c r="BI268" s="7">
        <v>4.8543689000000003E-3</v>
      </c>
      <c r="BJ268" s="7">
        <v>9.7087379000000001E-3</v>
      </c>
      <c r="BK268" s="7">
        <v>4.8543689000000003E-3</v>
      </c>
      <c r="BL268" s="7">
        <v>9.7087379000000001E-3</v>
      </c>
      <c r="BM268" s="7">
        <v>4.8543689000000003E-3</v>
      </c>
      <c r="BN268" s="7">
        <v>9.7087379000000001E-3</v>
      </c>
      <c r="BO268" s="7">
        <v>5.8252427199999998E-2</v>
      </c>
      <c r="BP268" s="7">
        <v>8.2524271799999993E-2</v>
      </c>
      <c r="BQ268" s="7">
        <v>4.3689320400000002E-2</v>
      </c>
      <c r="BR268" s="7">
        <v>4.8543689000000003E-3</v>
      </c>
      <c r="BS268" s="7">
        <v>2.42718447E-2</v>
      </c>
      <c r="BT268" s="7">
        <v>1.9417475699999999E-2</v>
      </c>
      <c r="BU268" s="7">
        <v>3.3980582500000002E-2</v>
      </c>
      <c r="BV268" s="7">
        <v>2.42718447E-2</v>
      </c>
      <c r="BW268" s="7">
        <v>7.7669902900000004E-2</v>
      </c>
      <c r="BX268" s="7">
        <v>8.2524271799999993E-2</v>
      </c>
      <c r="BY268" s="7">
        <v>8.7378640800000004E-2</v>
      </c>
      <c r="BZ268" s="7">
        <v>8.7378640800000004E-2</v>
      </c>
      <c r="CA268" s="7">
        <v>3.7892156862999999</v>
      </c>
      <c r="CB268" s="7">
        <v>3.7121951219999998</v>
      </c>
      <c r="CC268" s="7">
        <v>3.6990291262000001</v>
      </c>
      <c r="CD268" s="7">
        <v>3.6796116505000001</v>
      </c>
      <c r="CE268" s="7">
        <v>3.7178217822000001</v>
      </c>
      <c r="CF268" s="7">
        <v>3.4852941176000001</v>
      </c>
      <c r="CG268" s="7">
        <v>3.4236453201999999</v>
      </c>
      <c r="CH268" s="7">
        <v>3.3743842365000001</v>
      </c>
      <c r="CI268" s="7">
        <v>3.4433497537000002</v>
      </c>
      <c r="CJ268" s="7">
        <v>0.18446601939999999</v>
      </c>
      <c r="CK268" s="7">
        <v>0.2087378641</v>
      </c>
      <c r="CL268" s="7">
        <v>0.24757281549999999</v>
      </c>
      <c r="CM268" s="7">
        <v>0.22330097090000001</v>
      </c>
      <c r="CN268" s="7">
        <v>0.21359223299999999</v>
      </c>
      <c r="CO268" s="7">
        <v>0.32524271840000002</v>
      </c>
      <c r="CP268" s="7">
        <v>0.2281553398</v>
      </c>
      <c r="CQ268" s="7">
        <v>0.1941747573</v>
      </c>
      <c r="CR268" s="7">
        <v>0.2427184466</v>
      </c>
      <c r="CS268" s="7">
        <v>9.7087379000000001E-3</v>
      </c>
      <c r="CT268" s="7">
        <v>4.8543689000000003E-3</v>
      </c>
      <c r="CU268" s="7">
        <v>0</v>
      </c>
      <c r="CV268" s="7">
        <v>0</v>
      </c>
      <c r="CW268" s="7">
        <v>1.9417475699999999E-2</v>
      </c>
      <c r="CX268" s="7">
        <v>9.7087379000000001E-3</v>
      </c>
      <c r="CY268" s="7">
        <v>1.45631068E-2</v>
      </c>
      <c r="CZ268" s="7">
        <v>1.45631068E-2</v>
      </c>
      <c r="DA268" s="7">
        <v>1.45631068E-2</v>
      </c>
      <c r="DB268" s="7">
        <v>0.79611650489999997</v>
      </c>
      <c r="DC268" s="7">
        <v>0.75242718450000001</v>
      </c>
      <c r="DD268" s="7">
        <v>0.72815533980000002</v>
      </c>
      <c r="DE268" s="7">
        <v>0.73300970870000004</v>
      </c>
      <c r="DF268" s="7">
        <v>0.73786407769999995</v>
      </c>
      <c r="DG268" s="7">
        <v>0.57766990289999998</v>
      </c>
      <c r="DH268" s="7">
        <v>0.61650485440000002</v>
      </c>
      <c r="DI268" s="7">
        <v>0.62135922330000004</v>
      </c>
      <c r="DJ268" s="7">
        <v>0.6116504854</v>
      </c>
      <c r="DK268" s="7">
        <v>0.21359223299999999</v>
      </c>
      <c r="DL268" s="7">
        <v>2.42718447E-2</v>
      </c>
      <c r="DM268" s="7">
        <v>0</v>
      </c>
      <c r="DN268" s="7">
        <v>2.9126213599999999E-2</v>
      </c>
      <c r="DO268" s="7">
        <v>9.7087379000000001E-3</v>
      </c>
      <c r="DP268" s="7">
        <v>2.9126213599999999E-2</v>
      </c>
      <c r="DQ268" s="7">
        <v>0.1165048544</v>
      </c>
      <c r="DR268" s="7">
        <v>3.3980582500000002E-2</v>
      </c>
      <c r="DS268" s="7">
        <v>3.3980582500000002E-2</v>
      </c>
      <c r="DT268" s="7">
        <v>0.25728155339999997</v>
      </c>
      <c r="DU268" s="7">
        <v>0.1067961165</v>
      </c>
      <c r="DV268" s="7">
        <v>8.7378640800000004E-2</v>
      </c>
      <c r="DW268" s="7">
        <v>8.2524271799999993E-2</v>
      </c>
      <c r="DX268" s="7">
        <v>4.8543689299999998E-2</v>
      </c>
      <c r="DY268" s="7">
        <v>0.10194174759999999</v>
      </c>
      <c r="DZ268" s="7">
        <v>0.15048543689999999</v>
      </c>
      <c r="EA268" s="7">
        <v>8.2524271799999993E-2</v>
      </c>
      <c r="EB268" s="7">
        <v>0.15533980580000001</v>
      </c>
      <c r="EC268" s="7">
        <v>0.23300970870000001</v>
      </c>
      <c r="ED268" s="7">
        <v>0.29611650490000002</v>
      </c>
      <c r="EE268" s="7">
        <v>0.3058252427</v>
      </c>
      <c r="EF268" s="7">
        <v>0.28155339810000002</v>
      </c>
      <c r="EG268" s="7">
        <v>0.27669902909999999</v>
      </c>
      <c r="EH268" s="7">
        <v>0.28640776699999998</v>
      </c>
      <c r="EI268" s="7">
        <v>0.28155339810000002</v>
      </c>
      <c r="EJ268" s="7">
        <v>0.35436893200000003</v>
      </c>
      <c r="EK268" s="7">
        <v>0.36407766990000001</v>
      </c>
      <c r="EL268" s="7">
        <v>0.2912621359</v>
      </c>
      <c r="EM268" s="7">
        <v>0.57281553399999996</v>
      </c>
      <c r="EN268" s="7">
        <v>0.60194174759999997</v>
      </c>
      <c r="EO268" s="7">
        <v>0.59708737860000005</v>
      </c>
      <c r="EP268" s="7">
        <v>0.65533980579999995</v>
      </c>
      <c r="EQ268" s="7">
        <v>0.56310679610000003</v>
      </c>
      <c r="ER268" s="7">
        <v>0.43689320390000003</v>
      </c>
      <c r="ES268" s="7">
        <v>0.51941747569999996</v>
      </c>
      <c r="ET268" s="7">
        <v>0.42718446599999998</v>
      </c>
      <c r="EU268" s="7">
        <v>4.8543689000000003E-3</v>
      </c>
      <c r="EV268" s="7">
        <v>0</v>
      </c>
      <c r="EW268" s="7">
        <v>4.8543689000000003E-3</v>
      </c>
      <c r="EX268" s="7">
        <v>9.7087379000000001E-3</v>
      </c>
      <c r="EY268" s="7">
        <v>9.7087379000000001E-3</v>
      </c>
      <c r="EZ268" s="7">
        <v>1.9417475699999999E-2</v>
      </c>
      <c r="FA268" s="7">
        <v>1.45631068E-2</v>
      </c>
      <c r="FB268" s="7">
        <v>9.7087379000000001E-3</v>
      </c>
      <c r="FC268" s="7">
        <v>1.9417475699999999E-2</v>
      </c>
      <c r="FD268" s="7">
        <v>2.6048780487999998</v>
      </c>
      <c r="FE268" s="7">
        <v>3.4174757281999999</v>
      </c>
      <c r="FF268" s="7">
        <v>3.5170731706999998</v>
      </c>
      <c r="FG268" s="7">
        <v>3.4607843137000001</v>
      </c>
      <c r="FH268" s="7">
        <v>3.5931372548999998</v>
      </c>
      <c r="FI268" s="7">
        <v>3.4108910891000002</v>
      </c>
      <c r="FJ268" s="7">
        <v>3.0541871921000001</v>
      </c>
      <c r="FK268" s="7">
        <v>3.3725490196000001</v>
      </c>
      <c r="FL268" s="7">
        <v>3.2079207920999999</v>
      </c>
      <c r="FM268" s="7">
        <v>3.8834951499999999E-2</v>
      </c>
      <c r="FN268" s="7">
        <v>9.7087379000000001E-3</v>
      </c>
      <c r="FO268" s="7">
        <v>3.3980582500000002E-2</v>
      </c>
      <c r="FP268" s="7">
        <v>1.45631068E-2</v>
      </c>
      <c r="FQ268" s="7">
        <v>9.7087378599999996E-2</v>
      </c>
      <c r="FR268" s="7">
        <v>3.3980582500000002E-2</v>
      </c>
      <c r="FS268" s="7">
        <v>7.7669902900000004E-2</v>
      </c>
      <c r="FT268" s="7">
        <v>0.21844660190000001</v>
      </c>
      <c r="FU268" s="7">
        <v>0.1165048544</v>
      </c>
      <c r="FV268" s="7">
        <v>0.33009708739999999</v>
      </c>
      <c r="FW268" s="7">
        <v>2.9126213599999999E-2</v>
      </c>
      <c r="FX268" s="7">
        <v>0.54368932039999995</v>
      </c>
      <c r="FY268" s="7">
        <v>0.70388349510000003</v>
      </c>
      <c r="FZ268" s="7">
        <v>0.1941747573</v>
      </c>
      <c r="GA268" s="7">
        <v>0.18446601939999999</v>
      </c>
      <c r="GB268" s="7">
        <v>8.7378640800000004E-2</v>
      </c>
      <c r="GC268" s="7">
        <v>0.19902912619999999</v>
      </c>
      <c r="GD268" s="7">
        <v>0.15048543689999999</v>
      </c>
      <c r="GE268" s="7">
        <v>7.7669902900000004E-2</v>
      </c>
      <c r="GF268" s="7">
        <v>0.27669902909999999</v>
      </c>
      <c r="GG268" s="7">
        <v>0.1067961165</v>
      </c>
      <c r="GH268" s="7">
        <v>0.1165048544</v>
      </c>
      <c r="GI268" s="7">
        <v>0.3203883495</v>
      </c>
      <c r="GJ268" s="7">
        <v>1.45631068E-2</v>
      </c>
      <c r="GK268" s="7">
        <v>1.45631068E-2</v>
      </c>
      <c r="GL268" s="7">
        <v>9.7087379000000001E-3</v>
      </c>
      <c r="GM268" s="7">
        <v>3.3980582500000002E-2</v>
      </c>
      <c r="GN268" s="7">
        <v>8.2524271799999993E-2</v>
      </c>
      <c r="GO268" s="7">
        <v>8.2524271799999993E-2</v>
      </c>
      <c r="GP268" s="7">
        <v>5.8252427199999998E-2</v>
      </c>
      <c r="GQ268" s="7">
        <v>0.17475728160000001</v>
      </c>
      <c r="GR268" s="7">
        <v>1.9417475699999999E-2</v>
      </c>
      <c r="GS268" s="7">
        <v>0.33980582520000002</v>
      </c>
      <c r="GT268" s="7">
        <v>0.33009708739999999</v>
      </c>
      <c r="GU268" s="7">
        <v>0.33980582520000002</v>
      </c>
      <c r="GV268" s="7">
        <v>0.42233009710000002</v>
      </c>
      <c r="GW268" s="7">
        <v>0.36893203879999997</v>
      </c>
      <c r="GX268" s="7">
        <v>0.4854368932</v>
      </c>
      <c r="GY268" s="7">
        <v>0.5</v>
      </c>
      <c r="GZ268" s="7">
        <v>0.43203883500000001</v>
      </c>
      <c r="HA268" s="7">
        <v>0.37864077670000001</v>
      </c>
      <c r="HB268" s="7">
        <v>0.41262135919999998</v>
      </c>
      <c r="HC268" s="7">
        <v>0.35436893200000003</v>
      </c>
      <c r="HD268" s="7">
        <v>0.43203883500000001</v>
      </c>
      <c r="HE268" s="7">
        <v>8.2524271799999993E-2</v>
      </c>
      <c r="HF268" s="7">
        <v>8.7378640800000004E-2</v>
      </c>
      <c r="HG268" s="7">
        <v>0.1165048544</v>
      </c>
      <c r="HH268" s="7">
        <v>4.8543689299999998E-2</v>
      </c>
      <c r="HI268" s="7">
        <v>6.3106796100000001E-2</v>
      </c>
      <c r="HJ268" s="7">
        <v>1.9417475699999999E-2</v>
      </c>
      <c r="HK268" s="7">
        <v>2.9126213599999999E-2</v>
      </c>
      <c r="HL268" s="7">
        <v>3.3980582500000002E-2</v>
      </c>
      <c r="HM268" s="7">
        <v>6.3106796100000001E-2</v>
      </c>
      <c r="HN268" s="7">
        <v>3.8834951499999999E-2</v>
      </c>
      <c r="HO268" s="7">
        <v>2.42718447E-2</v>
      </c>
      <c r="HP268" s="7">
        <v>2.9126213599999999E-2</v>
      </c>
      <c r="HQ268" s="7">
        <v>1.45631068E-2</v>
      </c>
      <c r="HR268" s="7">
        <v>3.3980582500000002E-2</v>
      </c>
      <c r="HS268" s="7">
        <v>1.9417475699999999E-2</v>
      </c>
      <c r="HT268" s="7">
        <v>1.9417475699999999E-2</v>
      </c>
      <c r="HU268" s="7">
        <v>1.45631068E-2</v>
      </c>
      <c r="HV268" s="7">
        <v>1.45631068E-2</v>
      </c>
      <c r="HW268" s="7">
        <v>3.3980582500000002E-2</v>
      </c>
      <c r="HX268" s="7">
        <v>1.9417475699999999E-2</v>
      </c>
      <c r="HY268" s="7">
        <v>1.45631068E-2</v>
      </c>
      <c r="HZ268" s="7">
        <v>0.10194174759999999</v>
      </c>
      <c r="IA268" s="7">
        <v>0.16990291260000001</v>
      </c>
      <c r="IB268" s="7">
        <v>0.1067961165</v>
      </c>
      <c r="IC268" s="7">
        <v>0.1310679612</v>
      </c>
      <c r="ID268" s="7">
        <v>0.1893203883</v>
      </c>
      <c r="IE268" s="7">
        <v>0.45145631069999997</v>
      </c>
      <c r="IF268" s="7">
        <v>0.26699029130000002</v>
      </c>
      <c r="IG268" s="7">
        <v>0.27184466019999998</v>
      </c>
      <c r="IH268" s="7">
        <v>0.3058252427</v>
      </c>
      <c r="II268" s="7">
        <v>0.33495145630000001</v>
      </c>
      <c r="IJ268" s="7">
        <v>0.59708737860000005</v>
      </c>
      <c r="IK268" s="7">
        <v>0.56796116500000005</v>
      </c>
      <c r="IL268" s="7">
        <v>0.38349514559999998</v>
      </c>
      <c r="IM268" s="7">
        <v>9.7087379000000001E-3</v>
      </c>
      <c r="IN268" s="7">
        <v>9.7087379000000001E-3</v>
      </c>
      <c r="IO268" s="7">
        <v>1.45631068E-2</v>
      </c>
      <c r="IP268" s="7">
        <v>1.9417475699999999E-2</v>
      </c>
      <c r="IQ268" s="7">
        <v>3.0980392157000001</v>
      </c>
      <c r="IR268" s="7">
        <v>3.4558823528999998</v>
      </c>
      <c r="IS268" s="7">
        <v>3.4137931034000002</v>
      </c>
      <c r="IT268" s="7">
        <v>2.9900990099000002</v>
      </c>
      <c r="IU268" s="7" t="s">
        <v>1209</v>
      </c>
      <c r="IV268" s="7" t="s">
        <v>1018</v>
      </c>
      <c r="IW268" s="7">
        <v>206</v>
      </c>
      <c r="IX268" s="7">
        <v>377</v>
      </c>
      <c r="IY268" s="7">
        <v>466</v>
      </c>
    </row>
    <row r="269" spans="1:259" x14ac:dyDescent="0.25">
      <c r="A269" s="7">
        <v>609863</v>
      </c>
      <c r="B269" s="7" t="s">
        <v>204</v>
      </c>
      <c r="C269" s="7" t="s">
        <v>46</v>
      </c>
      <c r="D269" s="7" t="s">
        <v>55</v>
      </c>
      <c r="E269" s="154">
        <v>0.45</v>
      </c>
      <c r="F269" s="7">
        <v>80</v>
      </c>
      <c r="G269" s="7" t="s">
        <v>70</v>
      </c>
      <c r="H269" s="7">
        <v>72</v>
      </c>
      <c r="I269" s="7" t="s">
        <v>47</v>
      </c>
      <c r="J269" s="7">
        <v>81</v>
      </c>
      <c r="K269" s="7" t="s">
        <v>70</v>
      </c>
      <c r="L269" s="7">
        <v>9.1300000000000008</v>
      </c>
      <c r="M269" s="7" t="s">
        <v>46</v>
      </c>
      <c r="N269" s="7">
        <v>44.918032787000001</v>
      </c>
      <c r="O269" s="7">
        <v>78</v>
      </c>
      <c r="P269" s="7">
        <v>78</v>
      </c>
      <c r="Q269" s="7">
        <v>49</v>
      </c>
      <c r="R269" s="7">
        <v>6</v>
      </c>
      <c r="S269" s="7">
        <v>2</v>
      </c>
      <c r="T269" s="7">
        <v>15</v>
      </c>
      <c r="U269" s="7">
        <v>0</v>
      </c>
      <c r="V269" s="7">
        <v>0</v>
      </c>
      <c r="W269" s="7">
        <v>5</v>
      </c>
      <c r="X269" s="7">
        <v>1</v>
      </c>
      <c r="Y269" s="7">
        <v>1.2820512799999999E-2</v>
      </c>
      <c r="Z269" s="7">
        <v>1.2820512799999999E-2</v>
      </c>
      <c r="AA269" s="7">
        <v>0</v>
      </c>
      <c r="AB269" s="7">
        <v>0</v>
      </c>
      <c r="AC269" s="7">
        <v>2.5641025599999999E-2</v>
      </c>
      <c r="AD269" s="7">
        <v>1.2820512799999999E-2</v>
      </c>
      <c r="AE269" s="7">
        <v>7.6923076899999998E-2</v>
      </c>
      <c r="AF269" s="7">
        <v>5.1282051299999999E-2</v>
      </c>
      <c r="AG269" s="7">
        <v>1.2820512799999999E-2</v>
      </c>
      <c r="AH269" s="7">
        <v>1.2820512799999999E-2</v>
      </c>
      <c r="AI269" s="7">
        <v>1.2820512799999999E-2</v>
      </c>
      <c r="AJ269" s="7">
        <v>8.9743589700000001E-2</v>
      </c>
      <c r="AK269" s="7">
        <v>0.1153846154</v>
      </c>
      <c r="AL269" s="7">
        <v>0.1538461538</v>
      </c>
      <c r="AM269" s="7">
        <v>0.14102564100000001</v>
      </c>
      <c r="AN269" s="7">
        <v>0.12820512819999999</v>
      </c>
      <c r="AO269" s="7">
        <v>0.3076923077</v>
      </c>
      <c r="AP269" s="7">
        <v>0.20512820509999999</v>
      </c>
      <c r="AQ269" s="7">
        <v>2.5641025599999999E-2</v>
      </c>
      <c r="AR269" s="7">
        <v>2.5641025599999999E-2</v>
      </c>
      <c r="AS269" s="7">
        <v>2.5641025599999999E-2</v>
      </c>
      <c r="AT269" s="7">
        <v>3.8461538500000003E-2</v>
      </c>
      <c r="AU269" s="7">
        <v>3.8461538500000003E-2</v>
      </c>
      <c r="AV269" s="7">
        <v>5.1282051299999999E-2</v>
      </c>
      <c r="AW269" s="7">
        <v>0.7692307692</v>
      </c>
      <c r="AX269" s="7">
        <v>0.75641025640000004</v>
      </c>
      <c r="AY269" s="7">
        <v>0.82051282049999996</v>
      </c>
      <c r="AZ269" s="7">
        <v>0.82051282049999996</v>
      </c>
      <c r="BA269" s="7">
        <v>0.6153846154</v>
      </c>
      <c r="BB269" s="7">
        <v>0.64102564100000003</v>
      </c>
      <c r="BC269" s="7">
        <v>3.6842105262999998</v>
      </c>
      <c r="BD269" s="7">
        <v>3.6973684211000002</v>
      </c>
      <c r="BE269" s="7">
        <v>3.8289473684000002</v>
      </c>
      <c r="BF269" s="7">
        <v>3.84</v>
      </c>
      <c r="BG269" s="7">
        <v>3.5733333332999999</v>
      </c>
      <c r="BH269" s="7">
        <v>3.5540540540999999</v>
      </c>
      <c r="BI269" s="7">
        <v>1.2820512799999999E-2</v>
      </c>
      <c r="BJ269" s="7">
        <v>1.2820512799999999E-2</v>
      </c>
      <c r="BK269" s="7">
        <v>1.2820512799999999E-2</v>
      </c>
      <c r="BL269" s="7">
        <v>1.2820512799999999E-2</v>
      </c>
      <c r="BM269" s="7">
        <v>1.2820512799999999E-2</v>
      </c>
      <c r="BN269" s="7">
        <v>1.2820512799999999E-2</v>
      </c>
      <c r="BO269" s="7">
        <v>1.2820512799999999E-2</v>
      </c>
      <c r="BP269" s="7">
        <v>1.2820512799999999E-2</v>
      </c>
      <c r="BQ269" s="7">
        <v>2.5641025599999999E-2</v>
      </c>
      <c r="BR269" s="7">
        <v>0</v>
      </c>
      <c r="BS269" s="7">
        <v>1.2820512799999999E-2</v>
      </c>
      <c r="BT269" s="7">
        <v>1.2820512799999999E-2</v>
      </c>
      <c r="BU269" s="7">
        <v>1.2820512799999999E-2</v>
      </c>
      <c r="BV269" s="7">
        <v>2.5641025599999999E-2</v>
      </c>
      <c r="BW269" s="7">
        <v>3.8461538500000003E-2</v>
      </c>
      <c r="BX269" s="7">
        <v>7.6923076899999998E-2</v>
      </c>
      <c r="BY269" s="7">
        <v>6.4102564099999995E-2</v>
      </c>
      <c r="BZ269" s="7">
        <v>3.8461538500000003E-2</v>
      </c>
      <c r="CA269" s="7">
        <v>3.7948717949000002</v>
      </c>
      <c r="CB269" s="7">
        <v>3.7922077922000001</v>
      </c>
      <c r="CC269" s="7">
        <v>3.7922077922000001</v>
      </c>
      <c r="CD269" s="7">
        <v>3.8051948052000002</v>
      </c>
      <c r="CE269" s="7">
        <v>3.8181818181999998</v>
      </c>
      <c r="CF269" s="7">
        <v>3.7402597403</v>
      </c>
      <c r="CG269" s="7">
        <v>3.6493506494000001</v>
      </c>
      <c r="CH269" s="7">
        <v>3.6493506494000001</v>
      </c>
      <c r="CI269" s="7">
        <v>3.7012987012999998</v>
      </c>
      <c r="CJ269" s="7">
        <v>0.16666666669999999</v>
      </c>
      <c r="CK269" s="7">
        <v>0.14102564100000001</v>
      </c>
      <c r="CL269" s="7">
        <v>0.14102564100000001</v>
      </c>
      <c r="CM269" s="7">
        <v>0.12820512819999999</v>
      </c>
      <c r="CN269" s="7">
        <v>8.9743589700000001E-2</v>
      </c>
      <c r="CO269" s="7">
        <v>0.14102564100000001</v>
      </c>
      <c r="CP269" s="7">
        <v>0.1538461538</v>
      </c>
      <c r="CQ269" s="7">
        <v>0.17948717950000001</v>
      </c>
      <c r="CR269" s="7">
        <v>0.14102564100000001</v>
      </c>
      <c r="CS269" s="7">
        <v>0</v>
      </c>
      <c r="CT269" s="7">
        <v>1.2820512799999999E-2</v>
      </c>
      <c r="CU269" s="7">
        <v>1.2820512799999999E-2</v>
      </c>
      <c r="CV269" s="7">
        <v>1.2820512799999999E-2</v>
      </c>
      <c r="CW269" s="7">
        <v>1.2820512799999999E-2</v>
      </c>
      <c r="CX269" s="7">
        <v>1.2820512799999999E-2</v>
      </c>
      <c r="CY269" s="7">
        <v>1.2820512799999999E-2</v>
      </c>
      <c r="CZ269" s="7">
        <v>1.2820512799999999E-2</v>
      </c>
      <c r="DA269" s="7">
        <v>1.2820512799999999E-2</v>
      </c>
      <c r="DB269" s="7">
        <v>0.82051282049999996</v>
      </c>
      <c r="DC269" s="7">
        <v>0.82051282049999996</v>
      </c>
      <c r="DD269" s="7">
        <v>0.82051282049999996</v>
      </c>
      <c r="DE269" s="7">
        <v>0.83333333330000003</v>
      </c>
      <c r="DF269" s="7">
        <v>0.85897435899999997</v>
      </c>
      <c r="DG269" s="7">
        <v>0.79487179490000004</v>
      </c>
      <c r="DH269" s="7">
        <v>0.74358974359999996</v>
      </c>
      <c r="DI269" s="7">
        <v>0.7307692308</v>
      </c>
      <c r="DJ269" s="7">
        <v>0.78205128209999997</v>
      </c>
      <c r="DK269" s="7">
        <v>8.9743589700000001E-2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2.5641025599999999E-2</v>
      </c>
      <c r="DR269" s="7">
        <v>1.2820512799999999E-2</v>
      </c>
      <c r="DS269" s="7">
        <v>0</v>
      </c>
      <c r="DT269" s="7">
        <v>0.17948717950000001</v>
      </c>
      <c r="DU269" s="7">
        <v>1.2820512799999999E-2</v>
      </c>
      <c r="DV269" s="7">
        <v>1.2820512799999999E-2</v>
      </c>
      <c r="DW269" s="7">
        <v>5.1282051299999999E-2</v>
      </c>
      <c r="DX269" s="7">
        <v>2.5641025599999999E-2</v>
      </c>
      <c r="DY269" s="7">
        <v>7.6923076899999998E-2</v>
      </c>
      <c r="DZ269" s="7">
        <v>8.9743589700000001E-2</v>
      </c>
      <c r="EA269" s="7">
        <v>1.2820512799999999E-2</v>
      </c>
      <c r="EB269" s="7">
        <v>2.5641025599999999E-2</v>
      </c>
      <c r="EC269" s="7">
        <v>0.29487179489999998</v>
      </c>
      <c r="ED269" s="7">
        <v>0.1538461538</v>
      </c>
      <c r="EE269" s="7">
        <v>0.17948717950000001</v>
      </c>
      <c r="EF269" s="7">
        <v>0.2307692308</v>
      </c>
      <c r="EG269" s="7">
        <v>0.1923076923</v>
      </c>
      <c r="EH269" s="7">
        <v>0.1538461538</v>
      </c>
      <c r="EI269" s="7">
        <v>0.37179487179999998</v>
      </c>
      <c r="EJ269" s="7">
        <v>0.28205128210000002</v>
      </c>
      <c r="EK269" s="7">
        <v>0.1923076923</v>
      </c>
      <c r="EL269" s="7">
        <v>0.43589743590000002</v>
      </c>
      <c r="EM269" s="7">
        <v>0.82051282049999996</v>
      </c>
      <c r="EN269" s="7">
        <v>0.79487179490000004</v>
      </c>
      <c r="EO269" s="7">
        <v>0.70512820509999996</v>
      </c>
      <c r="EP269" s="7">
        <v>0.7692307692</v>
      </c>
      <c r="EQ269" s="7">
        <v>0.75641025640000004</v>
      </c>
      <c r="ER269" s="7">
        <v>0.5</v>
      </c>
      <c r="ES269" s="7">
        <v>0.67948717950000004</v>
      </c>
      <c r="ET269" s="7">
        <v>0.7692307692</v>
      </c>
      <c r="EU269" s="7">
        <v>0</v>
      </c>
      <c r="EV269" s="7">
        <v>1.2820512799999999E-2</v>
      </c>
      <c r="EW269" s="7">
        <v>1.2820512799999999E-2</v>
      </c>
      <c r="EX269" s="7">
        <v>1.2820512799999999E-2</v>
      </c>
      <c r="EY269" s="7">
        <v>1.2820512799999999E-2</v>
      </c>
      <c r="EZ269" s="7">
        <v>1.2820512799999999E-2</v>
      </c>
      <c r="FA269" s="7">
        <v>1.2820512799999999E-2</v>
      </c>
      <c r="FB269" s="7">
        <v>1.2820512799999999E-2</v>
      </c>
      <c r="FC269" s="7">
        <v>1.2820512799999999E-2</v>
      </c>
      <c r="FD269" s="7">
        <v>3.0769230769</v>
      </c>
      <c r="FE269" s="7">
        <v>3.8181818181999998</v>
      </c>
      <c r="FF269" s="7">
        <v>3.7922077922000001</v>
      </c>
      <c r="FG269" s="7">
        <v>3.6623376623000001</v>
      </c>
      <c r="FH269" s="7">
        <v>3.7532467532</v>
      </c>
      <c r="FI269" s="7">
        <v>3.6883116882999998</v>
      </c>
      <c r="FJ269" s="7">
        <v>3.3636363636</v>
      </c>
      <c r="FK269" s="7">
        <v>3.6493506494000001</v>
      </c>
      <c r="FL269" s="7">
        <v>3.7532467532</v>
      </c>
      <c r="FM269" s="7">
        <v>0</v>
      </c>
      <c r="FN269" s="7">
        <v>1.2820512799999999E-2</v>
      </c>
      <c r="FO269" s="7">
        <v>1.2820512799999999E-2</v>
      </c>
      <c r="FP269" s="7">
        <v>1.2820512799999999E-2</v>
      </c>
      <c r="FQ269" s="7">
        <v>2.5641025599999999E-2</v>
      </c>
      <c r="FR269" s="7">
        <v>2.5641025599999999E-2</v>
      </c>
      <c r="FS269" s="7">
        <v>2.5641025599999999E-2</v>
      </c>
      <c r="FT269" s="7">
        <v>6.4102564099999995E-2</v>
      </c>
      <c r="FU269" s="7">
        <v>0.14102564100000001</v>
      </c>
      <c r="FV269" s="7">
        <v>0.6538461538</v>
      </c>
      <c r="FW269" s="7">
        <v>2.5641025599999999E-2</v>
      </c>
      <c r="FX269" s="7">
        <v>0.5384615385</v>
      </c>
      <c r="FY269" s="7">
        <v>0.58974358969999996</v>
      </c>
      <c r="FZ269" s="7">
        <v>0.16666666669999999</v>
      </c>
      <c r="GA269" s="7">
        <v>0.21794871790000001</v>
      </c>
      <c r="GB269" s="7">
        <v>0.17948717950000001</v>
      </c>
      <c r="GC269" s="7">
        <v>0.32051282050000002</v>
      </c>
      <c r="GD269" s="7">
        <v>6.4102564099999995E-2</v>
      </c>
      <c r="GE269" s="7">
        <v>7.6923076899999998E-2</v>
      </c>
      <c r="GF269" s="7">
        <v>0.3076923077</v>
      </c>
      <c r="GG269" s="7">
        <v>0.14102564100000001</v>
      </c>
      <c r="GH269" s="7">
        <v>0.1153846154</v>
      </c>
      <c r="GI269" s="7">
        <v>0.16666666669999999</v>
      </c>
      <c r="GJ269" s="7">
        <v>3.8461538500000003E-2</v>
      </c>
      <c r="GK269" s="7">
        <v>3.8461538500000003E-2</v>
      </c>
      <c r="GL269" s="7">
        <v>3.8461538500000003E-2</v>
      </c>
      <c r="GM269" s="7">
        <v>0</v>
      </c>
      <c r="GN269" s="7">
        <v>2.5641025599999999E-2</v>
      </c>
      <c r="GO269" s="7">
        <v>3.8461538500000003E-2</v>
      </c>
      <c r="GP269" s="7">
        <v>2.5641025599999999E-2</v>
      </c>
      <c r="GQ269" s="7">
        <v>5.1282051299999999E-2</v>
      </c>
      <c r="GR269" s="7">
        <v>1.2820512799999999E-2</v>
      </c>
      <c r="GS269" s="7">
        <v>0.2692307692</v>
      </c>
      <c r="GT269" s="7">
        <v>0.14102564100000001</v>
      </c>
      <c r="GU269" s="7">
        <v>0.17948717950000001</v>
      </c>
      <c r="GV269" s="7">
        <v>0.1923076923</v>
      </c>
      <c r="GW269" s="7">
        <v>0.2692307692</v>
      </c>
      <c r="GX269" s="7">
        <v>0.24358974359999999</v>
      </c>
      <c r="GY269" s="7">
        <v>0.67948717950000004</v>
      </c>
      <c r="GZ269" s="7">
        <v>0.74358974359999996</v>
      </c>
      <c r="HA269" s="7">
        <v>0.6153846154</v>
      </c>
      <c r="HB269" s="7">
        <v>0.67948717950000004</v>
      </c>
      <c r="HC269" s="7">
        <v>0.56410256410000004</v>
      </c>
      <c r="HD269" s="7">
        <v>0.67948717950000004</v>
      </c>
      <c r="HE269" s="7">
        <v>2.5641025599999999E-2</v>
      </c>
      <c r="HF269" s="7">
        <v>5.1282051299999999E-2</v>
      </c>
      <c r="HG269" s="7">
        <v>0.12820512819999999</v>
      </c>
      <c r="HH269" s="7">
        <v>6.4102564099999995E-2</v>
      </c>
      <c r="HI269" s="7">
        <v>6.4102564099999995E-2</v>
      </c>
      <c r="HJ269" s="7">
        <v>2.5641025599999999E-2</v>
      </c>
      <c r="HK269" s="7">
        <v>1.2820512799999999E-2</v>
      </c>
      <c r="HL269" s="7">
        <v>1.2820512799999999E-2</v>
      </c>
      <c r="HM269" s="7">
        <v>1.2820512799999999E-2</v>
      </c>
      <c r="HN269" s="7">
        <v>1.2820512799999999E-2</v>
      </c>
      <c r="HO269" s="7">
        <v>2.5641025599999999E-2</v>
      </c>
      <c r="HP269" s="7">
        <v>1.2820512799999999E-2</v>
      </c>
      <c r="HQ269" s="7">
        <v>1.2820512799999999E-2</v>
      </c>
      <c r="HR269" s="7">
        <v>2.5641025599999999E-2</v>
      </c>
      <c r="HS269" s="7">
        <v>2.5641025599999999E-2</v>
      </c>
      <c r="HT269" s="7">
        <v>2.5641025599999999E-2</v>
      </c>
      <c r="HU269" s="7">
        <v>2.5641025599999999E-2</v>
      </c>
      <c r="HV269" s="7">
        <v>2.5641025599999999E-2</v>
      </c>
      <c r="HW269" s="7">
        <v>3.8461538500000003E-2</v>
      </c>
      <c r="HX269" s="7">
        <v>2.5641025599999999E-2</v>
      </c>
      <c r="HY269" s="7">
        <v>0</v>
      </c>
      <c r="HZ269" s="7">
        <v>0</v>
      </c>
      <c r="IA269" s="7">
        <v>5.1282051299999999E-2</v>
      </c>
      <c r="IB269" s="7">
        <v>5.1282051299999999E-2</v>
      </c>
      <c r="IC269" s="7">
        <v>5.1282051299999999E-2</v>
      </c>
      <c r="ID269" s="7">
        <v>8.9743589700000001E-2</v>
      </c>
      <c r="IE269" s="7">
        <v>0.25641025639999998</v>
      </c>
      <c r="IF269" s="7">
        <v>0.2307692308</v>
      </c>
      <c r="IG269" s="7">
        <v>0.24358974359999999</v>
      </c>
      <c r="IH269" s="7">
        <v>0.29487179489999998</v>
      </c>
      <c r="II269" s="7">
        <v>0.6538461538</v>
      </c>
      <c r="IJ269" s="7">
        <v>0.67948717950000004</v>
      </c>
      <c r="IK269" s="7">
        <v>0.6923076923</v>
      </c>
      <c r="IL269" s="7">
        <v>0.60256410260000004</v>
      </c>
      <c r="IM269" s="7">
        <v>0</v>
      </c>
      <c r="IN269" s="7">
        <v>1.2820512799999999E-2</v>
      </c>
      <c r="IO269" s="7">
        <v>1.2820512799999999E-2</v>
      </c>
      <c r="IP269" s="7">
        <v>1.2820512799999999E-2</v>
      </c>
      <c r="IQ269" s="7">
        <v>3.5256410256000001</v>
      </c>
      <c r="IR269" s="7">
        <v>3.5844155843999999</v>
      </c>
      <c r="IS269" s="7">
        <v>3.6493506494000001</v>
      </c>
      <c r="IT269" s="7">
        <v>3.5194805195000001</v>
      </c>
      <c r="IU269" s="7" t="s">
        <v>1210</v>
      </c>
      <c r="IV269" s="7">
        <v>45</v>
      </c>
      <c r="IW269" s="7">
        <v>78</v>
      </c>
      <c r="IX269" s="7">
        <v>137</v>
      </c>
      <c r="IY269" s="7">
        <v>305</v>
      </c>
    </row>
    <row r="270" spans="1:259" x14ac:dyDescent="0.25">
      <c r="A270" s="7">
        <v>609864</v>
      </c>
      <c r="B270" s="7" t="s">
        <v>205</v>
      </c>
      <c r="D270" s="7" t="s">
        <v>93</v>
      </c>
      <c r="E270" s="7" t="s">
        <v>53</v>
      </c>
      <c r="M270" s="7" t="s">
        <v>46</v>
      </c>
      <c r="N270" s="7">
        <v>15.223097113</v>
      </c>
      <c r="O270" s="7">
        <v>39</v>
      </c>
      <c r="P270" s="7">
        <v>39</v>
      </c>
      <c r="Q270" s="7">
        <v>0</v>
      </c>
      <c r="R270" s="7">
        <v>34</v>
      </c>
      <c r="S270" s="7">
        <v>0</v>
      </c>
      <c r="T270" s="7">
        <v>4</v>
      </c>
      <c r="U270" s="7">
        <v>0</v>
      </c>
      <c r="V270" s="7">
        <v>0</v>
      </c>
      <c r="W270" s="7">
        <v>1</v>
      </c>
      <c r="X270" s="7">
        <v>0</v>
      </c>
      <c r="Y270" s="7">
        <v>0</v>
      </c>
      <c r="Z270" s="7">
        <v>0</v>
      </c>
      <c r="AA270" s="7">
        <v>2.5641025599999999E-2</v>
      </c>
      <c r="AB270" s="7">
        <v>0</v>
      </c>
      <c r="AC270" s="7">
        <v>2.5641025599999999E-2</v>
      </c>
      <c r="AD270" s="7">
        <v>2.5641025599999999E-2</v>
      </c>
      <c r="AE270" s="7">
        <v>0.12820512819999999</v>
      </c>
      <c r="AF270" s="7">
        <v>7.6923076899999998E-2</v>
      </c>
      <c r="AG270" s="7">
        <v>0.12820512819999999</v>
      </c>
      <c r="AH270" s="7">
        <v>7.6923076899999998E-2</v>
      </c>
      <c r="AI270" s="7">
        <v>0.1538461538</v>
      </c>
      <c r="AJ270" s="7">
        <v>0.12820512819999999</v>
      </c>
      <c r="AK270" s="7">
        <v>0.35897435900000002</v>
      </c>
      <c r="AL270" s="7">
        <v>0.28205128210000002</v>
      </c>
      <c r="AM270" s="7">
        <v>0.3076923077</v>
      </c>
      <c r="AN270" s="7">
        <v>0.2307692308</v>
      </c>
      <c r="AO270" s="7">
        <v>0.2307692308</v>
      </c>
      <c r="AP270" s="7">
        <v>0.43589743590000002</v>
      </c>
      <c r="AQ270" s="7">
        <v>0</v>
      </c>
      <c r="AR270" s="7">
        <v>0</v>
      </c>
      <c r="AS270" s="7">
        <v>2.5641025599999999E-2</v>
      </c>
      <c r="AT270" s="7">
        <v>0</v>
      </c>
      <c r="AU270" s="7">
        <v>2.5641025599999999E-2</v>
      </c>
      <c r="AV270" s="7">
        <v>0</v>
      </c>
      <c r="AW270" s="7">
        <v>0.51282051279999996</v>
      </c>
      <c r="AX270" s="7">
        <v>0.64102564100000003</v>
      </c>
      <c r="AY270" s="7">
        <v>0.51282051279999996</v>
      </c>
      <c r="AZ270" s="7">
        <v>0.6923076923</v>
      </c>
      <c r="BA270" s="7">
        <v>0.56410256410000004</v>
      </c>
      <c r="BB270" s="7">
        <v>0.41025641029999999</v>
      </c>
      <c r="BC270" s="7">
        <v>3.3846153846</v>
      </c>
      <c r="BD270" s="7">
        <v>3.5641025641000001</v>
      </c>
      <c r="BE270" s="7">
        <v>3.3421052632000001</v>
      </c>
      <c r="BF270" s="7">
        <v>3.6153846154</v>
      </c>
      <c r="BG270" s="7">
        <v>3.3684210526</v>
      </c>
      <c r="BH270" s="7">
        <v>3.2307692308</v>
      </c>
      <c r="BI270" s="7">
        <v>0</v>
      </c>
      <c r="BJ270" s="7">
        <v>0</v>
      </c>
      <c r="BK270" s="7">
        <v>0</v>
      </c>
      <c r="BL270" s="7">
        <v>2.5641025599999999E-2</v>
      </c>
      <c r="BM270" s="7">
        <v>0</v>
      </c>
      <c r="BN270" s="7">
        <v>0</v>
      </c>
      <c r="BO270" s="7">
        <v>0</v>
      </c>
      <c r="BP270" s="7">
        <v>2.5641025599999999E-2</v>
      </c>
      <c r="BQ270" s="7">
        <v>2.5641025599999999E-2</v>
      </c>
      <c r="BR270" s="7">
        <v>2.5641025599999999E-2</v>
      </c>
      <c r="BS270" s="7">
        <v>2.5641025599999999E-2</v>
      </c>
      <c r="BT270" s="7">
        <v>2.5641025599999999E-2</v>
      </c>
      <c r="BU270" s="7">
        <v>0</v>
      </c>
      <c r="BV270" s="7">
        <v>2.5641025599999999E-2</v>
      </c>
      <c r="BW270" s="7">
        <v>5.1282051299999999E-2</v>
      </c>
      <c r="BX270" s="7">
        <v>0</v>
      </c>
      <c r="BY270" s="7">
        <v>0</v>
      </c>
      <c r="BZ270" s="7">
        <v>0</v>
      </c>
      <c r="CA270" s="7">
        <v>3.7692307692</v>
      </c>
      <c r="CB270" s="7">
        <v>3.7948717949000002</v>
      </c>
      <c r="CC270" s="7">
        <v>3.7692307692</v>
      </c>
      <c r="CD270" s="7">
        <v>3.7692307692</v>
      </c>
      <c r="CE270" s="7">
        <v>3.7435897435999999</v>
      </c>
      <c r="CF270" s="7">
        <v>3.5641025641000001</v>
      </c>
      <c r="CG270" s="7">
        <v>3.7692307692</v>
      </c>
      <c r="CH270" s="7">
        <v>3.6666666666999999</v>
      </c>
      <c r="CI270" s="7">
        <v>3.6666666666999999</v>
      </c>
      <c r="CJ270" s="7">
        <v>0.17948717950000001</v>
      </c>
      <c r="CK270" s="7">
        <v>0.1538461538</v>
      </c>
      <c r="CL270" s="7">
        <v>0.17948717950000001</v>
      </c>
      <c r="CM270" s="7">
        <v>0.1538461538</v>
      </c>
      <c r="CN270" s="7">
        <v>0.20512820509999999</v>
      </c>
      <c r="CO270" s="7">
        <v>0.33333333329999998</v>
      </c>
      <c r="CP270" s="7">
        <v>0.2307692308</v>
      </c>
      <c r="CQ270" s="7">
        <v>0.25641025639999998</v>
      </c>
      <c r="CR270" s="7">
        <v>0.25641025639999998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0.79487179490000004</v>
      </c>
      <c r="DC270" s="7">
        <v>0.82051282049999996</v>
      </c>
      <c r="DD270" s="7">
        <v>0.79487179490000004</v>
      </c>
      <c r="DE270" s="7">
        <v>0.82051282049999996</v>
      </c>
      <c r="DF270" s="7">
        <v>0.7692307692</v>
      </c>
      <c r="DG270" s="7">
        <v>0.6153846154</v>
      </c>
      <c r="DH270" s="7">
        <v>0.7692307692</v>
      </c>
      <c r="DI270" s="7">
        <v>0.71794871790000003</v>
      </c>
      <c r="DJ270" s="7">
        <v>0.71794871790000003</v>
      </c>
      <c r="DK270" s="7">
        <v>5.1282051299999999E-2</v>
      </c>
      <c r="DL270" s="7">
        <v>5.1282051299999999E-2</v>
      </c>
      <c r="DM270" s="7">
        <v>2.5641025599999999E-2</v>
      </c>
      <c r="DN270" s="7">
        <v>2.5641025599999999E-2</v>
      </c>
      <c r="DO270" s="7">
        <v>2.5641025599999999E-2</v>
      </c>
      <c r="DP270" s="7">
        <v>2.5641025599999999E-2</v>
      </c>
      <c r="DQ270" s="7">
        <v>5.1282051299999999E-2</v>
      </c>
      <c r="DR270" s="7">
        <v>0</v>
      </c>
      <c r="DS270" s="7">
        <v>5.1282051299999999E-2</v>
      </c>
      <c r="DT270" s="7">
        <v>0.33333333329999998</v>
      </c>
      <c r="DU270" s="7">
        <v>5.1282051299999999E-2</v>
      </c>
      <c r="DV270" s="7">
        <v>5.1282051299999999E-2</v>
      </c>
      <c r="DW270" s="7">
        <v>2.5641025599999999E-2</v>
      </c>
      <c r="DX270" s="7">
        <v>2.5641025599999999E-2</v>
      </c>
      <c r="DY270" s="7">
        <v>0.1025641026</v>
      </c>
      <c r="DZ270" s="7">
        <v>0.17948717950000001</v>
      </c>
      <c r="EA270" s="7">
        <v>5.1282051299999999E-2</v>
      </c>
      <c r="EB270" s="7">
        <v>0.1538461538</v>
      </c>
      <c r="EC270" s="7">
        <v>0.2307692308</v>
      </c>
      <c r="ED270" s="7">
        <v>0.28205128210000002</v>
      </c>
      <c r="EE270" s="7">
        <v>0.41025641029999999</v>
      </c>
      <c r="EF270" s="7">
        <v>0.3076923077</v>
      </c>
      <c r="EG270" s="7">
        <v>0.3076923077</v>
      </c>
      <c r="EH270" s="7">
        <v>0.35897435900000002</v>
      </c>
      <c r="EI270" s="7">
        <v>0.3846153846</v>
      </c>
      <c r="EJ270" s="7">
        <v>0.33333333329999998</v>
      </c>
      <c r="EK270" s="7">
        <v>0.35897435900000002</v>
      </c>
      <c r="EL270" s="7">
        <v>0.33333333329999998</v>
      </c>
      <c r="EM270" s="7">
        <v>0.58974358969999996</v>
      </c>
      <c r="EN270" s="7">
        <v>0.51282051279999996</v>
      </c>
      <c r="EO270" s="7">
        <v>0.6153846154</v>
      </c>
      <c r="EP270" s="7">
        <v>0.64102564100000003</v>
      </c>
      <c r="EQ270" s="7">
        <v>0.51282051279999996</v>
      </c>
      <c r="ER270" s="7">
        <v>0.35897435900000002</v>
      </c>
      <c r="ES270" s="7">
        <v>0.58974358969999996</v>
      </c>
      <c r="ET270" s="7">
        <v>0.41025641029999999</v>
      </c>
      <c r="EU270" s="7">
        <v>5.1282051299999999E-2</v>
      </c>
      <c r="EV270" s="7">
        <v>2.5641025599999999E-2</v>
      </c>
      <c r="EW270" s="7">
        <v>0</v>
      </c>
      <c r="EX270" s="7">
        <v>2.5641025599999999E-2</v>
      </c>
      <c r="EY270" s="7">
        <v>0</v>
      </c>
      <c r="EZ270" s="7">
        <v>0</v>
      </c>
      <c r="FA270" s="7">
        <v>2.5641025599999999E-2</v>
      </c>
      <c r="FB270" s="7">
        <v>2.5641025599999999E-2</v>
      </c>
      <c r="FC270" s="7">
        <v>2.5641025599999999E-2</v>
      </c>
      <c r="FD270" s="7">
        <v>2.8918918918999998</v>
      </c>
      <c r="FE270" s="7">
        <v>3.4473684211000002</v>
      </c>
      <c r="FF270" s="7">
        <v>3.4102564103000002</v>
      </c>
      <c r="FG270" s="7">
        <v>3.5526315788999998</v>
      </c>
      <c r="FH270" s="7">
        <v>3.5641025641000001</v>
      </c>
      <c r="FI270" s="7">
        <v>3.3589743589999999</v>
      </c>
      <c r="FJ270" s="7">
        <v>3.0789473684000002</v>
      </c>
      <c r="FK270" s="7">
        <v>3.5526315788999998</v>
      </c>
      <c r="FL270" s="7">
        <v>3.1578947367999999</v>
      </c>
      <c r="FM270" s="7">
        <v>2.5641025599999999E-2</v>
      </c>
      <c r="FN270" s="7">
        <v>0</v>
      </c>
      <c r="FO270" s="7">
        <v>0</v>
      </c>
      <c r="FP270" s="7">
        <v>0</v>
      </c>
      <c r="FQ270" s="7">
        <v>0.1025641026</v>
      </c>
      <c r="FR270" s="7">
        <v>5.1282051299999999E-2</v>
      </c>
      <c r="FS270" s="7">
        <v>0.20512820509999999</v>
      </c>
      <c r="FT270" s="7">
        <v>0.20512820509999999</v>
      </c>
      <c r="FU270" s="7">
        <v>0.1025641026</v>
      </c>
      <c r="FV270" s="7">
        <v>0.25641025639999998</v>
      </c>
      <c r="FW270" s="7">
        <v>5.1282051299999999E-2</v>
      </c>
      <c r="FX270" s="7">
        <v>0.64102564100000003</v>
      </c>
      <c r="FY270" s="7">
        <v>0.64102564100000003</v>
      </c>
      <c r="FZ270" s="7">
        <v>0.3076923077</v>
      </c>
      <c r="GA270" s="7">
        <v>0.1025641026</v>
      </c>
      <c r="GB270" s="7">
        <v>0.12820512819999999</v>
      </c>
      <c r="GC270" s="7">
        <v>0.28205128210000002</v>
      </c>
      <c r="GD270" s="7">
        <v>7.6923076899999998E-2</v>
      </c>
      <c r="GE270" s="7">
        <v>5.1282051299999999E-2</v>
      </c>
      <c r="GF270" s="7">
        <v>0.20512820509999999</v>
      </c>
      <c r="GG270" s="7">
        <v>0.12820512819999999</v>
      </c>
      <c r="GH270" s="7">
        <v>0.1025641026</v>
      </c>
      <c r="GI270" s="7">
        <v>0.12820512819999999</v>
      </c>
      <c r="GJ270" s="7">
        <v>5.1282051299999999E-2</v>
      </c>
      <c r="GK270" s="7">
        <v>7.6923076899999998E-2</v>
      </c>
      <c r="GL270" s="7">
        <v>7.6923076899999998E-2</v>
      </c>
      <c r="GM270" s="7">
        <v>0</v>
      </c>
      <c r="GN270" s="7">
        <v>2.5641025599999999E-2</v>
      </c>
      <c r="GO270" s="7">
        <v>7.6923076899999998E-2</v>
      </c>
      <c r="GP270" s="7">
        <v>5.1282051299999999E-2</v>
      </c>
      <c r="GQ270" s="7">
        <v>2.5641025599999999E-2</v>
      </c>
      <c r="GR270" s="7">
        <v>2.5641025599999999E-2</v>
      </c>
      <c r="GS270" s="7">
        <v>0.2307692308</v>
      </c>
      <c r="GT270" s="7">
        <v>0.20512820509999999</v>
      </c>
      <c r="GU270" s="7">
        <v>0.12820512819999999</v>
      </c>
      <c r="GV270" s="7">
        <v>0.20512820509999999</v>
      </c>
      <c r="GW270" s="7">
        <v>0.28205128210000002</v>
      </c>
      <c r="GX270" s="7">
        <v>0.33333333329999998</v>
      </c>
      <c r="GY270" s="7">
        <v>0.71794871790000003</v>
      </c>
      <c r="GZ270" s="7">
        <v>0.6153846154</v>
      </c>
      <c r="HA270" s="7">
        <v>0.6153846154</v>
      </c>
      <c r="HB270" s="7">
        <v>0.66666666669999997</v>
      </c>
      <c r="HC270" s="7">
        <v>0.64102564100000003</v>
      </c>
      <c r="HD270" s="7">
        <v>0.58974358969999996</v>
      </c>
      <c r="HE270" s="7">
        <v>5.1282051299999999E-2</v>
      </c>
      <c r="HF270" s="7">
        <v>0.12820512819999999</v>
      </c>
      <c r="HG270" s="7">
        <v>0.1025641026</v>
      </c>
      <c r="HH270" s="7">
        <v>5.1282051299999999E-2</v>
      </c>
      <c r="HI270" s="7">
        <v>5.1282051299999999E-2</v>
      </c>
      <c r="HJ270" s="7">
        <v>5.1282051299999999E-2</v>
      </c>
      <c r="HK270" s="7">
        <v>0</v>
      </c>
      <c r="HL270" s="7">
        <v>2.5641025599999999E-2</v>
      </c>
      <c r="HM270" s="7">
        <v>7.6923076899999998E-2</v>
      </c>
      <c r="HN270" s="7">
        <v>2.5641025599999999E-2</v>
      </c>
      <c r="HO270" s="7">
        <v>0</v>
      </c>
      <c r="HP270" s="7">
        <v>0</v>
      </c>
      <c r="HQ270" s="7">
        <v>0</v>
      </c>
      <c r="HR270" s="7">
        <v>0</v>
      </c>
      <c r="HS270" s="7">
        <v>0</v>
      </c>
      <c r="HT270" s="7">
        <v>0</v>
      </c>
      <c r="HU270" s="7">
        <v>0</v>
      </c>
      <c r="HV270" s="7">
        <v>0</v>
      </c>
      <c r="HW270" s="7">
        <v>2.5641025599999999E-2</v>
      </c>
      <c r="HX270" s="7">
        <v>2.5641025599999999E-2</v>
      </c>
      <c r="HY270" s="7">
        <v>5.1282051299999999E-2</v>
      </c>
      <c r="HZ270" s="7">
        <v>5.1282051299999999E-2</v>
      </c>
      <c r="IA270" s="7">
        <v>0.1025641026</v>
      </c>
      <c r="IB270" s="7">
        <v>7.6923076899999998E-2</v>
      </c>
      <c r="IC270" s="7">
        <v>0.1025641026</v>
      </c>
      <c r="ID270" s="7">
        <v>7.6923076899999998E-2</v>
      </c>
      <c r="IE270" s="7">
        <v>0.48717948719999998</v>
      </c>
      <c r="IF270" s="7">
        <v>0.43589743590000002</v>
      </c>
      <c r="IG270" s="7">
        <v>0.4615384615</v>
      </c>
      <c r="IH270" s="7">
        <v>0.43589743590000002</v>
      </c>
      <c r="II270" s="7">
        <v>0.35897435900000002</v>
      </c>
      <c r="IJ270" s="7">
        <v>0.43589743590000002</v>
      </c>
      <c r="IK270" s="7">
        <v>0.35897435900000002</v>
      </c>
      <c r="IL270" s="7">
        <v>0.41025641029999999</v>
      </c>
      <c r="IM270" s="7">
        <v>2.5641025599999999E-2</v>
      </c>
      <c r="IN270" s="7">
        <v>2.5641025599999999E-2</v>
      </c>
      <c r="IO270" s="7">
        <v>2.5641025599999999E-2</v>
      </c>
      <c r="IP270" s="7">
        <v>2.5641025599999999E-2</v>
      </c>
      <c r="IQ270" s="7">
        <v>3.2105263158000001</v>
      </c>
      <c r="IR270" s="7">
        <v>3.3157894737000002</v>
      </c>
      <c r="IS270" s="7">
        <v>3.1578947367999999</v>
      </c>
      <c r="IT270" s="7">
        <v>3.2368421053</v>
      </c>
      <c r="IU270" s="7" t="s">
        <v>1211</v>
      </c>
      <c r="IW270" s="7">
        <v>39</v>
      </c>
      <c r="IX270" s="7">
        <v>58</v>
      </c>
      <c r="IY270" s="7">
        <v>381</v>
      </c>
    </row>
    <row r="271" spans="1:259" x14ac:dyDescent="0.25">
      <c r="A271" s="7">
        <v>609865</v>
      </c>
      <c r="B271" s="7" t="s">
        <v>364</v>
      </c>
      <c r="C271" s="7" t="s">
        <v>46</v>
      </c>
      <c r="D271" s="7" t="s">
        <v>68</v>
      </c>
      <c r="E271" s="154">
        <v>0.65</v>
      </c>
      <c r="F271" s="7">
        <v>56</v>
      </c>
      <c r="G271" s="7" t="s">
        <v>48</v>
      </c>
      <c r="H271" s="7">
        <v>45</v>
      </c>
      <c r="I271" s="7" t="s">
        <v>48</v>
      </c>
      <c r="J271" s="7">
        <v>52</v>
      </c>
      <c r="K271" s="7" t="s">
        <v>48</v>
      </c>
      <c r="L271" s="7">
        <v>8.3000000000000007</v>
      </c>
      <c r="M271" s="7" t="s">
        <v>46</v>
      </c>
      <c r="N271" s="7">
        <v>64.875239922999995</v>
      </c>
      <c r="O271" s="7">
        <v>193</v>
      </c>
      <c r="P271" s="7">
        <v>193</v>
      </c>
      <c r="Q271" s="7">
        <v>6</v>
      </c>
      <c r="R271" s="7">
        <v>55</v>
      </c>
      <c r="S271" s="7">
        <v>4</v>
      </c>
      <c r="T271" s="7">
        <v>118</v>
      </c>
      <c r="U271" s="7">
        <v>0</v>
      </c>
      <c r="V271" s="7">
        <v>0</v>
      </c>
      <c r="W271" s="7">
        <v>1</v>
      </c>
      <c r="X271" s="7">
        <v>5</v>
      </c>
      <c r="Y271" s="7">
        <v>2.0725388599999998E-2</v>
      </c>
      <c r="Z271" s="7">
        <v>0</v>
      </c>
      <c r="AA271" s="7">
        <v>2.0725388599999998E-2</v>
      </c>
      <c r="AB271" s="7">
        <v>5.1813472000000003E-3</v>
      </c>
      <c r="AC271" s="7">
        <v>2.0725388599999998E-2</v>
      </c>
      <c r="AD271" s="7">
        <v>5.18134715E-2</v>
      </c>
      <c r="AE271" s="7">
        <v>4.6632124400000002E-2</v>
      </c>
      <c r="AF271" s="7">
        <v>2.0725388599999998E-2</v>
      </c>
      <c r="AG271" s="7">
        <v>3.1088082900000001E-2</v>
      </c>
      <c r="AH271" s="7">
        <v>3.1088082900000001E-2</v>
      </c>
      <c r="AI271" s="7">
        <v>8.2901554399999994E-2</v>
      </c>
      <c r="AJ271" s="7">
        <v>0.1295336788</v>
      </c>
      <c r="AK271" s="7">
        <v>0.30051813469999999</v>
      </c>
      <c r="AL271" s="7">
        <v>0.29015544040000002</v>
      </c>
      <c r="AM271" s="7">
        <v>0.38860103629999998</v>
      </c>
      <c r="AN271" s="7">
        <v>0.1968911917</v>
      </c>
      <c r="AO271" s="7">
        <v>0.3575129534</v>
      </c>
      <c r="AP271" s="7">
        <v>0.33678756479999999</v>
      </c>
      <c r="AQ271" s="7">
        <v>3.62694301E-2</v>
      </c>
      <c r="AR271" s="7">
        <v>1.0362694299999999E-2</v>
      </c>
      <c r="AS271" s="7">
        <v>2.59067358E-2</v>
      </c>
      <c r="AT271" s="7">
        <v>2.0725388599999998E-2</v>
      </c>
      <c r="AU271" s="7">
        <v>3.1088082900000001E-2</v>
      </c>
      <c r="AV271" s="7">
        <v>2.0725388599999998E-2</v>
      </c>
      <c r="AW271" s="7">
        <v>0.59585492230000003</v>
      </c>
      <c r="AX271" s="7">
        <v>0.67875647670000006</v>
      </c>
      <c r="AY271" s="7">
        <v>0.53367875649999996</v>
      </c>
      <c r="AZ271" s="7">
        <v>0.74611398959999997</v>
      </c>
      <c r="BA271" s="7">
        <v>0.50777202070000005</v>
      </c>
      <c r="BB271" s="7">
        <v>0.46113989640000003</v>
      </c>
      <c r="BC271" s="7">
        <v>3.5268817204</v>
      </c>
      <c r="BD271" s="7">
        <v>3.664921466</v>
      </c>
      <c r="BE271" s="7">
        <v>3.4734042553000002</v>
      </c>
      <c r="BF271" s="7">
        <v>3.7195767196</v>
      </c>
      <c r="BG271" s="7">
        <v>3.3957219251000001</v>
      </c>
      <c r="BH271" s="7">
        <v>3.2328042328</v>
      </c>
      <c r="BI271" s="7">
        <v>0</v>
      </c>
      <c r="BJ271" s="7">
        <v>0</v>
      </c>
      <c r="BK271" s="7">
        <v>0</v>
      </c>
      <c r="BL271" s="7">
        <v>5.1813472000000003E-3</v>
      </c>
      <c r="BM271" s="7">
        <v>0</v>
      </c>
      <c r="BN271" s="7">
        <v>0</v>
      </c>
      <c r="BO271" s="7">
        <v>1.0362694299999999E-2</v>
      </c>
      <c r="BP271" s="7">
        <v>6.2176165800000002E-2</v>
      </c>
      <c r="BQ271" s="7">
        <v>4.1450777199999997E-2</v>
      </c>
      <c r="BR271" s="7">
        <v>1.0362694299999999E-2</v>
      </c>
      <c r="BS271" s="7">
        <v>2.59067358E-2</v>
      </c>
      <c r="BT271" s="7">
        <v>2.0725388599999998E-2</v>
      </c>
      <c r="BU271" s="7">
        <v>4.6632124400000002E-2</v>
      </c>
      <c r="BV271" s="7">
        <v>1.5544041499999999E-2</v>
      </c>
      <c r="BW271" s="7">
        <v>5.18134715E-2</v>
      </c>
      <c r="BX271" s="7">
        <v>0.103626943</v>
      </c>
      <c r="BY271" s="7">
        <v>9.3264248699999996E-2</v>
      </c>
      <c r="BZ271" s="7">
        <v>5.18134715E-2</v>
      </c>
      <c r="CA271" s="7">
        <v>3.8031088083000002</v>
      </c>
      <c r="CB271" s="7">
        <v>3.7604166666999999</v>
      </c>
      <c r="CC271" s="7">
        <v>3.6878306878</v>
      </c>
      <c r="CD271" s="7">
        <v>3.6806282722999999</v>
      </c>
      <c r="CE271" s="7">
        <v>3.7105263158000001</v>
      </c>
      <c r="CF271" s="7">
        <v>3.5215053762999999</v>
      </c>
      <c r="CG271" s="7">
        <v>3.5025906735999999</v>
      </c>
      <c r="CH271" s="7">
        <v>3.3403141360999999</v>
      </c>
      <c r="CI271" s="7">
        <v>3.4869109948000001</v>
      </c>
      <c r="CJ271" s="7">
        <v>0.17616580309999999</v>
      </c>
      <c r="CK271" s="7">
        <v>0.18652849739999999</v>
      </c>
      <c r="CL271" s="7">
        <v>0.2642487047</v>
      </c>
      <c r="CM271" s="7">
        <v>0.207253886</v>
      </c>
      <c r="CN271" s="7">
        <v>0.25388601039999997</v>
      </c>
      <c r="CO271" s="7">
        <v>0.3575129534</v>
      </c>
      <c r="CP271" s="7">
        <v>0.25906735749999998</v>
      </c>
      <c r="CQ271" s="7">
        <v>0.27979274609999999</v>
      </c>
      <c r="CR271" s="7">
        <v>0.27979274609999999</v>
      </c>
      <c r="CS271" s="7">
        <v>0</v>
      </c>
      <c r="CT271" s="7">
        <v>5.1813472000000003E-3</v>
      </c>
      <c r="CU271" s="7">
        <v>2.0725388599999998E-2</v>
      </c>
      <c r="CV271" s="7">
        <v>1.0362694299999999E-2</v>
      </c>
      <c r="CW271" s="7">
        <v>1.5544041499999999E-2</v>
      </c>
      <c r="CX271" s="7">
        <v>3.62694301E-2</v>
      </c>
      <c r="CY271" s="7">
        <v>0</v>
      </c>
      <c r="CZ271" s="7">
        <v>1.0362694299999999E-2</v>
      </c>
      <c r="DA271" s="7">
        <v>1.0362694299999999E-2</v>
      </c>
      <c r="DB271" s="7">
        <v>0.81347150260000001</v>
      </c>
      <c r="DC271" s="7">
        <v>0.78238341970000003</v>
      </c>
      <c r="DD271" s="7">
        <v>0.69430051810000004</v>
      </c>
      <c r="DE271" s="7">
        <v>0.73056994819999999</v>
      </c>
      <c r="DF271" s="7">
        <v>0.71502590669999999</v>
      </c>
      <c r="DG271" s="7">
        <v>0.55440414510000002</v>
      </c>
      <c r="DH271" s="7">
        <v>0.62694300520000001</v>
      </c>
      <c r="DI271" s="7">
        <v>0.55440414510000002</v>
      </c>
      <c r="DJ271" s="7">
        <v>0.61658031089999998</v>
      </c>
      <c r="DK271" s="7">
        <v>0.1139896373</v>
      </c>
      <c r="DL271" s="7">
        <v>5.1813472000000003E-3</v>
      </c>
      <c r="DM271" s="7">
        <v>0</v>
      </c>
      <c r="DN271" s="7">
        <v>1.0362694299999999E-2</v>
      </c>
      <c r="DO271" s="7">
        <v>0</v>
      </c>
      <c r="DP271" s="7">
        <v>2.0725388599999998E-2</v>
      </c>
      <c r="DQ271" s="7">
        <v>3.1088082900000001E-2</v>
      </c>
      <c r="DR271" s="7">
        <v>0</v>
      </c>
      <c r="DS271" s="7">
        <v>0</v>
      </c>
      <c r="DT271" s="7">
        <v>0.20207253889999999</v>
      </c>
      <c r="DU271" s="7">
        <v>5.18134715E-2</v>
      </c>
      <c r="DV271" s="7">
        <v>5.18134715E-2</v>
      </c>
      <c r="DW271" s="7">
        <v>6.2176165800000002E-2</v>
      </c>
      <c r="DX271" s="7">
        <v>5.6994818699999998E-2</v>
      </c>
      <c r="DY271" s="7">
        <v>6.2176165800000002E-2</v>
      </c>
      <c r="DZ271" s="7">
        <v>8.8082901599999999E-2</v>
      </c>
      <c r="EA271" s="7">
        <v>2.0725388599999998E-2</v>
      </c>
      <c r="EB271" s="7">
        <v>7.7720207299999997E-2</v>
      </c>
      <c r="EC271" s="7">
        <v>0.30569948190000001</v>
      </c>
      <c r="ED271" s="7">
        <v>0.38341968910000002</v>
      </c>
      <c r="EE271" s="7">
        <v>0.29015544040000002</v>
      </c>
      <c r="EF271" s="7">
        <v>0.26943005180000001</v>
      </c>
      <c r="EG271" s="7">
        <v>0.2435233161</v>
      </c>
      <c r="EH271" s="7">
        <v>0.34196891190000001</v>
      </c>
      <c r="EI271" s="7">
        <v>0.29533678759999998</v>
      </c>
      <c r="EJ271" s="7">
        <v>0.34715025910000002</v>
      </c>
      <c r="EK271" s="7">
        <v>0.38341968910000002</v>
      </c>
      <c r="EL271" s="7">
        <v>0.33678756479999999</v>
      </c>
      <c r="EM271" s="7">
        <v>0.55440414510000002</v>
      </c>
      <c r="EN271" s="7">
        <v>0.63212435229999997</v>
      </c>
      <c r="EO271" s="7">
        <v>0.64766839379999996</v>
      </c>
      <c r="EP271" s="7">
        <v>0.68393782380000001</v>
      </c>
      <c r="EQ271" s="7">
        <v>0.5284974093</v>
      </c>
      <c r="ER271" s="7">
        <v>0.53886010360000003</v>
      </c>
      <c r="ES271" s="7">
        <v>0.60103626939999999</v>
      </c>
      <c r="ET271" s="7">
        <v>0.50777202070000005</v>
      </c>
      <c r="EU271" s="7">
        <v>4.1450777199999997E-2</v>
      </c>
      <c r="EV271" s="7">
        <v>5.1813472000000003E-3</v>
      </c>
      <c r="EW271" s="7">
        <v>2.59067358E-2</v>
      </c>
      <c r="EX271" s="7">
        <v>1.0362694299999999E-2</v>
      </c>
      <c r="EY271" s="7">
        <v>1.5544041499999999E-2</v>
      </c>
      <c r="EZ271" s="7">
        <v>4.6632124400000002E-2</v>
      </c>
      <c r="FA271" s="7">
        <v>4.6632124400000002E-2</v>
      </c>
      <c r="FB271" s="7">
        <v>3.1088082900000001E-2</v>
      </c>
      <c r="FC271" s="7">
        <v>3.1088082900000001E-2</v>
      </c>
      <c r="FD271" s="7">
        <v>2.9027027027000001</v>
      </c>
      <c r="FE271" s="7">
        <v>3.4947916666999999</v>
      </c>
      <c r="FF271" s="7">
        <v>3.5957446809000002</v>
      </c>
      <c r="FG271" s="7">
        <v>3.5706806282999999</v>
      </c>
      <c r="FH271" s="7">
        <v>3.6368421053</v>
      </c>
      <c r="FI271" s="7">
        <v>3.4456521739000001</v>
      </c>
      <c r="FJ271" s="7">
        <v>3.4076086957</v>
      </c>
      <c r="FK271" s="7">
        <v>3.5989304813</v>
      </c>
      <c r="FL271" s="7">
        <v>3.4438502674000002</v>
      </c>
      <c r="FM271" s="7">
        <v>0</v>
      </c>
      <c r="FN271" s="7">
        <v>5.1813472000000003E-3</v>
      </c>
      <c r="FO271" s="7">
        <v>5.1813472000000003E-3</v>
      </c>
      <c r="FP271" s="7">
        <v>2.59067358E-2</v>
      </c>
      <c r="FQ271" s="7">
        <v>6.2176165800000002E-2</v>
      </c>
      <c r="FR271" s="7">
        <v>6.2176165800000002E-2</v>
      </c>
      <c r="FS271" s="7">
        <v>9.3264248699999996E-2</v>
      </c>
      <c r="FT271" s="7">
        <v>0.16580310879999999</v>
      </c>
      <c r="FU271" s="7">
        <v>0.17098445600000001</v>
      </c>
      <c r="FV271" s="7">
        <v>0.33678756479999999</v>
      </c>
      <c r="FW271" s="7">
        <v>7.2538860100000005E-2</v>
      </c>
      <c r="FX271" s="7">
        <v>0.37305699479999999</v>
      </c>
      <c r="FY271" s="7">
        <v>0.47668393780000001</v>
      </c>
      <c r="FZ271" s="7">
        <v>0.18652849739999999</v>
      </c>
      <c r="GA271" s="7">
        <v>0.1968911917</v>
      </c>
      <c r="GB271" s="7">
        <v>0.1088082902</v>
      </c>
      <c r="GC271" s="7">
        <v>0.20207253889999999</v>
      </c>
      <c r="GD271" s="7">
        <v>0.1088082902</v>
      </c>
      <c r="GE271" s="7">
        <v>7.7720207299999997E-2</v>
      </c>
      <c r="GF271" s="7">
        <v>0.18652849739999999</v>
      </c>
      <c r="GG271" s="7">
        <v>0.13471502590000001</v>
      </c>
      <c r="GH271" s="7">
        <v>9.8445595900000002E-2</v>
      </c>
      <c r="GI271" s="7">
        <v>0.30051813469999999</v>
      </c>
      <c r="GJ271" s="7">
        <v>0.18652849739999999</v>
      </c>
      <c r="GK271" s="7">
        <v>0.23834196890000001</v>
      </c>
      <c r="GL271" s="7">
        <v>0.1243523316</v>
      </c>
      <c r="GM271" s="7">
        <v>0</v>
      </c>
      <c r="GN271" s="7">
        <v>2.59067358E-2</v>
      </c>
      <c r="GO271" s="7">
        <v>3.62694301E-2</v>
      </c>
      <c r="GP271" s="7">
        <v>1.5544041499999999E-2</v>
      </c>
      <c r="GQ271" s="7">
        <v>4.6632124400000002E-2</v>
      </c>
      <c r="GR271" s="7">
        <v>3.1088082900000001E-2</v>
      </c>
      <c r="GS271" s="7">
        <v>0.38341968910000002</v>
      </c>
      <c r="GT271" s="7">
        <v>0.40932642489999999</v>
      </c>
      <c r="GU271" s="7">
        <v>0.29015544040000002</v>
      </c>
      <c r="GV271" s="7">
        <v>0.34715025910000002</v>
      </c>
      <c r="GW271" s="7">
        <v>0.39378238339999999</v>
      </c>
      <c r="GX271" s="7">
        <v>0.40414507770000002</v>
      </c>
      <c r="GY271" s="7">
        <v>0.51813471499999997</v>
      </c>
      <c r="GZ271" s="7">
        <v>0.4352331606</v>
      </c>
      <c r="HA271" s="7">
        <v>0.48186528499999998</v>
      </c>
      <c r="HB271" s="7">
        <v>0.50259067359999998</v>
      </c>
      <c r="HC271" s="7">
        <v>0.44041450780000002</v>
      </c>
      <c r="HD271" s="7">
        <v>0.46113989640000003</v>
      </c>
      <c r="HE271" s="7">
        <v>5.18134715E-2</v>
      </c>
      <c r="HF271" s="7">
        <v>7.2538860100000005E-2</v>
      </c>
      <c r="HG271" s="7">
        <v>8.8082901599999999E-2</v>
      </c>
      <c r="HH271" s="7">
        <v>7.7720207299999997E-2</v>
      </c>
      <c r="HI271" s="7">
        <v>5.6994818699999998E-2</v>
      </c>
      <c r="HJ271" s="7">
        <v>4.6632124400000002E-2</v>
      </c>
      <c r="HK271" s="7">
        <v>3.1088082900000001E-2</v>
      </c>
      <c r="HL271" s="7">
        <v>2.59067358E-2</v>
      </c>
      <c r="HM271" s="7">
        <v>6.2176165800000002E-2</v>
      </c>
      <c r="HN271" s="7">
        <v>2.59067358E-2</v>
      </c>
      <c r="HO271" s="7">
        <v>3.62694301E-2</v>
      </c>
      <c r="HP271" s="7">
        <v>2.59067358E-2</v>
      </c>
      <c r="HQ271" s="7">
        <v>1.5544041499999999E-2</v>
      </c>
      <c r="HR271" s="7">
        <v>3.1088082900000001E-2</v>
      </c>
      <c r="HS271" s="7">
        <v>4.1450777199999997E-2</v>
      </c>
      <c r="HT271" s="7">
        <v>3.1088082900000001E-2</v>
      </c>
      <c r="HU271" s="7">
        <v>2.59067358E-2</v>
      </c>
      <c r="HV271" s="7">
        <v>3.1088082900000001E-2</v>
      </c>
      <c r="HW271" s="7">
        <v>2.0725388599999998E-2</v>
      </c>
      <c r="HX271" s="7">
        <v>1.0362694299999999E-2</v>
      </c>
      <c r="HY271" s="7">
        <v>4.1450777199999997E-2</v>
      </c>
      <c r="HZ271" s="7">
        <v>2.0725388599999998E-2</v>
      </c>
      <c r="IA271" s="7">
        <v>8.2901554399999994E-2</v>
      </c>
      <c r="IB271" s="7">
        <v>5.18134715E-2</v>
      </c>
      <c r="IC271" s="7">
        <v>0.1139896373</v>
      </c>
      <c r="ID271" s="7">
        <v>0.207253886</v>
      </c>
      <c r="IE271" s="7">
        <v>0.44559585489999998</v>
      </c>
      <c r="IF271" s="7">
        <v>0.39896373060000001</v>
      </c>
      <c r="IG271" s="7">
        <v>0.414507772</v>
      </c>
      <c r="IH271" s="7">
        <v>0.414507772</v>
      </c>
      <c r="II271" s="7">
        <v>0.414507772</v>
      </c>
      <c r="IJ271" s="7">
        <v>0.5284974093</v>
      </c>
      <c r="IK271" s="7">
        <v>0.40932642489999999</v>
      </c>
      <c r="IL271" s="7">
        <v>0.33160621759999998</v>
      </c>
      <c r="IM271" s="7">
        <v>3.62694301E-2</v>
      </c>
      <c r="IN271" s="7">
        <v>1.0362694299999999E-2</v>
      </c>
      <c r="IO271" s="7">
        <v>2.0725388599999998E-2</v>
      </c>
      <c r="IP271" s="7">
        <v>2.59067358E-2</v>
      </c>
      <c r="IQ271" s="7">
        <v>3.3010752688</v>
      </c>
      <c r="IR271" s="7">
        <v>3.4607329842999999</v>
      </c>
      <c r="IS271" s="7">
        <v>3.2169312168999999</v>
      </c>
      <c r="IT271" s="7">
        <v>3.0851063829999998</v>
      </c>
      <c r="IU271" s="7" t="s">
        <v>1212</v>
      </c>
      <c r="IV271" s="7">
        <v>65</v>
      </c>
      <c r="IW271" s="7">
        <v>193</v>
      </c>
      <c r="IX271" s="7">
        <v>338</v>
      </c>
      <c r="IY271" s="7">
        <v>521</v>
      </c>
    </row>
    <row r="272" spans="1:259" x14ac:dyDescent="0.25">
      <c r="A272" s="7">
        <v>609866</v>
      </c>
      <c r="B272" s="7" t="s">
        <v>206</v>
      </c>
      <c r="C272" s="7" t="s">
        <v>46</v>
      </c>
      <c r="D272" s="7" t="s">
        <v>68</v>
      </c>
      <c r="E272" s="154">
        <v>0.46</v>
      </c>
      <c r="F272" s="7">
        <v>59</v>
      </c>
      <c r="G272" s="7" t="s">
        <v>48</v>
      </c>
      <c r="H272" s="7">
        <v>46</v>
      </c>
      <c r="I272" s="7" t="s">
        <v>48</v>
      </c>
      <c r="J272" s="7">
        <v>60</v>
      </c>
      <c r="K272" s="7" t="s">
        <v>47</v>
      </c>
      <c r="L272" s="7">
        <v>9.3800000000000008</v>
      </c>
      <c r="M272" s="7" t="s">
        <v>46</v>
      </c>
      <c r="N272" s="7">
        <v>46.413502110000003</v>
      </c>
      <c r="O272" s="7">
        <v>294</v>
      </c>
      <c r="P272" s="7">
        <v>294</v>
      </c>
      <c r="Q272" s="7">
        <v>198</v>
      </c>
      <c r="R272" s="7">
        <v>3</v>
      </c>
      <c r="S272" s="7">
        <v>18</v>
      </c>
      <c r="T272" s="7">
        <v>42</v>
      </c>
      <c r="U272" s="7">
        <v>1</v>
      </c>
      <c r="V272" s="7">
        <v>1</v>
      </c>
      <c r="W272" s="7">
        <v>13</v>
      </c>
      <c r="X272" s="7">
        <v>12</v>
      </c>
      <c r="Y272" s="7">
        <v>5.1020408199999999E-2</v>
      </c>
      <c r="Z272" s="7">
        <v>2.72108844E-2</v>
      </c>
      <c r="AA272" s="7">
        <v>3.0612244899999998E-2</v>
      </c>
      <c r="AB272" s="7">
        <v>6.8027210999999999E-3</v>
      </c>
      <c r="AC272" s="7">
        <v>6.8027210999999999E-3</v>
      </c>
      <c r="AD272" s="7">
        <v>2.72108844E-2</v>
      </c>
      <c r="AE272" s="7">
        <v>5.1020408199999999E-2</v>
      </c>
      <c r="AF272" s="7">
        <v>6.8027210899999996E-2</v>
      </c>
      <c r="AG272" s="7">
        <v>7.1428571400000002E-2</v>
      </c>
      <c r="AH272" s="7">
        <v>2.72108844E-2</v>
      </c>
      <c r="AI272" s="7">
        <v>6.1224489799999997E-2</v>
      </c>
      <c r="AJ272" s="7">
        <v>0.12585034010000001</v>
      </c>
      <c r="AK272" s="7">
        <v>0.37074829929999997</v>
      </c>
      <c r="AL272" s="7">
        <v>0.18367346940000001</v>
      </c>
      <c r="AM272" s="7">
        <v>0.24489795919999999</v>
      </c>
      <c r="AN272" s="7">
        <v>0.13605442179999999</v>
      </c>
      <c r="AO272" s="7">
        <v>0.3979591837</v>
      </c>
      <c r="AP272" s="7">
        <v>0.36394557820000001</v>
      </c>
      <c r="AQ272" s="7">
        <v>1.36054422E-2</v>
      </c>
      <c r="AR272" s="7">
        <v>0</v>
      </c>
      <c r="AS272" s="7">
        <v>6.8027210999999999E-3</v>
      </c>
      <c r="AT272" s="7">
        <v>0</v>
      </c>
      <c r="AU272" s="7">
        <v>3.4013605000000001E-3</v>
      </c>
      <c r="AV272" s="7">
        <v>3.4013605000000001E-3</v>
      </c>
      <c r="AW272" s="7">
        <v>0.51360544220000004</v>
      </c>
      <c r="AX272" s="7">
        <v>0.72108843540000001</v>
      </c>
      <c r="AY272" s="7">
        <v>0.64625850340000002</v>
      </c>
      <c r="AZ272" s="7">
        <v>0.82993197279999997</v>
      </c>
      <c r="BA272" s="7">
        <v>0.53061224490000003</v>
      </c>
      <c r="BB272" s="7">
        <v>0.4795918367</v>
      </c>
      <c r="BC272" s="7">
        <v>3.3655172414000001</v>
      </c>
      <c r="BD272" s="7">
        <v>3.5986394557999999</v>
      </c>
      <c r="BE272" s="7">
        <v>3.5171232877</v>
      </c>
      <c r="BF272" s="7">
        <v>3.7891156463</v>
      </c>
      <c r="BG272" s="7">
        <v>3.4573378840000002</v>
      </c>
      <c r="BH272" s="7">
        <v>3.3003412969000001</v>
      </c>
      <c r="BI272" s="7">
        <v>5.7823129299999998E-2</v>
      </c>
      <c r="BJ272" s="7">
        <v>4.7619047599999999E-2</v>
      </c>
      <c r="BK272" s="7">
        <v>6.1224489799999997E-2</v>
      </c>
      <c r="BL272" s="7">
        <v>5.1020408199999999E-2</v>
      </c>
      <c r="BM272" s="7">
        <v>4.7619047599999999E-2</v>
      </c>
      <c r="BN272" s="7">
        <v>5.7823129299999998E-2</v>
      </c>
      <c r="BO272" s="7">
        <v>6.1224489799999997E-2</v>
      </c>
      <c r="BP272" s="7">
        <v>0.1020408163</v>
      </c>
      <c r="BQ272" s="7">
        <v>9.1836734700000006E-2</v>
      </c>
      <c r="BR272" s="7">
        <v>6.8027210999999999E-3</v>
      </c>
      <c r="BS272" s="7">
        <v>1.70068027E-2</v>
      </c>
      <c r="BT272" s="7">
        <v>1.02040816E-2</v>
      </c>
      <c r="BU272" s="7">
        <v>2.0408163300000001E-2</v>
      </c>
      <c r="BV272" s="7">
        <v>2.3809523799999999E-2</v>
      </c>
      <c r="BW272" s="7">
        <v>4.08163265E-2</v>
      </c>
      <c r="BX272" s="7">
        <v>7.8231292499999994E-2</v>
      </c>
      <c r="BY272" s="7">
        <v>0.1394557823</v>
      </c>
      <c r="BZ272" s="7">
        <v>0.1020408163</v>
      </c>
      <c r="CA272" s="7">
        <v>3.7123287670999998</v>
      </c>
      <c r="CB272" s="7">
        <v>3.6825938567000001</v>
      </c>
      <c r="CC272" s="7">
        <v>3.6552901024</v>
      </c>
      <c r="CD272" s="7">
        <v>3.7064846415999999</v>
      </c>
      <c r="CE272" s="7">
        <v>3.6541095889999999</v>
      </c>
      <c r="CF272" s="7">
        <v>3.5555555555999998</v>
      </c>
      <c r="CG272" s="7">
        <v>3.4206896551999999</v>
      </c>
      <c r="CH272" s="7">
        <v>3.1770833333000001</v>
      </c>
      <c r="CI272" s="7">
        <v>3.2989690721999998</v>
      </c>
      <c r="CJ272" s="7">
        <v>9.8639455799999998E-2</v>
      </c>
      <c r="CK272" s="7">
        <v>0.1394557823</v>
      </c>
      <c r="CL272" s="7">
        <v>0.1394557823</v>
      </c>
      <c r="CM272" s="7">
        <v>9.8639455799999998E-2</v>
      </c>
      <c r="CN272" s="7">
        <v>0.15306122450000001</v>
      </c>
      <c r="CO272" s="7">
        <v>0.1802721088</v>
      </c>
      <c r="CP272" s="7">
        <v>0.231292517</v>
      </c>
      <c r="CQ272" s="7">
        <v>0.22108843540000001</v>
      </c>
      <c r="CR272" s="7">
        <v>0.21428571430000001</v>
      </c>
      <c r="CS272" s="7">
        <v>6.8027210999999999E-3</v>
      </c>
      <c r="CT272" s="7">
        <v>3.4013605000000001E-3</v>
      </c>
      <c r="CU272" s="7">
        <v>3.4013605000000001E-3</v>
      </c>
      <c r="CV272" s="7">
        <v>3.4013605000000001E-3</v>
      </c>
      <c r="CW272" s="7">
        <v>6.8027210999999999E-3</v>
      </c>
      <c r="CX272" s="7">
        <v>2.0408163300000001E-2</v>
      </c>
      <c r="CY272" s="7">
        <v>1.36054422E-2</v>
      </c>
      <c r="CZ272" s="7">
        <v>2.0408163300000001E-2</v>
      </c>
      <c r="DA272" s="7">
        <v>1.02040816E-2</v>
      </c>
      <c r="DB272" s="7">
        <v>0.82993197279999997</v>
      </c>
      <c r="DC272" s="7">
        <v>0.79251700680000003</v>
      </c>
      <c r="DD272" s="7">
        <v>0.78571428570000001</v>
      </c>
      <c r="DE272" s="7">
        <v>0.82653061220000001</v>
      </c>
      <c r="DF272" s="7">
        <v>0.76870748300000002</v>
      </c>
      <c r="DG272" s="7">
        <v>0.70068027209999995</v>
      </c>
      <c r="DH272" s="7">
        <v>0.61564625849999999</v>
      </c>
      <c r="DI272" s="7">
        <v>0.51700680269999999</v>
      </c>
      <c r="DJ272" s="7">
        <v>0.58163265310000001</v>
      </c>
      <c r="DK272" s="7">
        <v>5.7823129299999998E-2</v>
      </c>
      <c r="DL272" s="7">
        <v>6.8027210999999999E-3</v>
      </c>
      <c r="DM272" s="7">
        <v>6.8027210999999999E-3</v>
      </c>
      <c r="DN272" s="7">
        <v>6.8027210999999999E-3</v>
      </c>
      <c r="DO272" s="7">
        <v>1.02040816E-2</v>
      </c>
      <c r="DP272" s="7">
        <v>2.3809523799999999E-2</v>
      </c>
      <c r="DQ272" s="7">
        <v>6.1224489799999997E-2</v>
      </c>
      <c r="DR272" s="7">
        <v>2.0408163300000001E-2</v>
      </c>
      <c r="DS272" s="7">
        <v>1.02040816E-2</v>
      </c>
      <c r="DT272" s="7">
        <v>9.5238095199999998E-2</v>
      </c>
      <c r="DU272" s="7">
        <v>1.02040816E-2</v>
      </c>
      <c r="DV272" s="7">
        <v>2.72108844E-2</v>
      </c>
      <c r="DW272" s="7">
        <v>8.1632653099999994E-2</v>
      </c>
      <c r="DX272" s="7">
        <v>6.8027210899999996E-2</v>
      </c>
      <c r="DY272" s="7">
        <v>8.8435374100000005E-2</v>
      </c>
      <c r="DZ272" s="7">
        <v>0.1292517007</v>
      </c>
      <c r="EA272" s="7">
        <v>5.4421768699999998E-2</v>
      </c>
      <c r="EB272" s="7">
        <v>3.0612244899999998E-2</v>
      </c>
      <c r="EC272" s="7">
        <v>0.5408163265</v>
      </c>
      <c r="ED272" s="7">
        <v>0.27210884349999998</v>
      </c>
      <c r="EE272" s="7">
        <v>0.1904761905</v>
      </c>
      <c r="EF272" s="7">
        <v>0.2006802721</v>
      </c>
      <c r="EG272" s="7">
        <v>0.16666666669999999</v>
      </c>
      <c r="EH272" s="7">
        <v>0.2619047619</v>
      </c>
      <c r="EI272" s="7">
        <v>0.37074829929999997</v>
      </c>
      <c r="EJ272" s="7">
        <v>0.30952380950000002</v>
      </c>
      <c r="EK272" s="7">
        <v>0.29591836729999998</v>
      </c>
      <c r="EL272" s="7">
        <v>0.26870748300000002</v>
      </c>
      <c r="EM272" s="7">
        <v>0.70068027209999995</v>
      </c>
      <c r="EN272" s="7">
        <v>0.75510204079999999</v>
      </c>
      <c r="EO272" s="7">
        <v>0.69047619049999998</v>
      </c>
      <c r="EP272" s="7">
        <v>0.73469387760000004</v>
      </c>
      <c r="EQ272" s="7">
        <v>0.61564625849999999</v>
      </c>
      <c r="ER272" s="7">
        <v>0.39455782309999998</v>
      </c>
      <c r="ES272" s="7">
        <v>0.5986394558</v>
      </c>
      <c r="ET272" s="7">
        <v>0.64285714289999996</v>
      </c>
      <c r="EU272" s="7">
        <v>3.7414966000000001E-2</v>
      </c>
      <c r="EV272" s="7">
        <v>1.02040816E-2</v>
      </c>
      <c r="EW272" s="7">
        <v>2.0408163300000001E-2</v>
      </c>
      <c r="EX272" s="7">
        <v>2.0408163300000001E-2</v>
      </c>
      <c r="EY272" s="7">
        <v>2.0408163300000001E-2</v>
      </c>
      <c r="EZ272" s="7">
        <v>1.02040816E-2</v>
      </c>
      <c r="FA272" s="7">
        <v>4.42176871E-2</v>
      </c>
      <c r="FB272" s="7">
        <v>1.70068027E-2</v>
      </c>
      <c r="FC272" s="7">
        <v>2.0408163300000001E-2</v>
      </c>
      <c r="FD272" s="7">
        <v>3.0600706714000001</v>
      </c>
      <c r="FE272" s="7">
        <v>3.6838487973</v>
      </c>
      <c r="FF272" s="7">
        <v>3.7291666666999999</v>
      </c>
      <c r="FG272" s="7">
        <v>3.6076388889</v>
      </c>
      <c r="FH272" s="7">
        <v>3.6597222222000001</v>
      </c>
      <c r="FI272" s="7">
        <v>3.4845360825</v>
      </c>
      <c r="FJ272" s="7">
        <v>3.1494661921999998</v>
      </c>
      <c r="FK272" s="7">
        <v>3.5121107266</v>
      </c>
      <c r="FL272" s="7">
        <v>3.6041666666999999</v>
      </c>
      <c r="FM272" s="7">
        <v>0</v>
      </c>
      <c r="FN272" s="7">
        <v>0</v>
      </c>
      <c r="FO272" s="7">
        <v>0</v>
      </c>
      <c r="FP272" s="7">
        <v>3.4013605000000001E-3</v>
      </c>
      <c r="FQ272" s="7">
        <v>1.70068027E-2</v>
      </c>
      <c r="FR272" s="7">
        <v>1.36054422E-2</v>
      </c>
      <c r="FS272" s="7">
        <v>3.0612244899999998E-2</v>
      </c>
      <c r="FT272" s="7">
        <v>7.1428571400000002E-2</v>
      </c>
      <c r="FU272" s="7">
        <v>0.2108843537</v>
      </c>
      <c r="FV272" s="7">
        <v>0.62244897960000001</v>
      </c>
      <c r="FW272" s="7">
        <v>3.0612244899999998E-2</v>
      </c>
      <c r="FX272" s="7">
        <v>0.37414965989999999</v>
      </c>
      <c r="FY272" s="7">
        <v>0.78231292519999995</v>
      </c>
      <c r="FZ272" s="7">
        <v>0.16326530610000001</v>
      </c>
      <c r="GA272" s="7">
        <v>0.34693877550000002</v>
      </c>
      <c r="GB272" s="7">
        <v>0.1054421769</v>
      </c>
      <c r="GC272" s="7">
        <v>0.25170068029999998</v>
      </c>
      <c r="GD272" s="7">
        <v>0.1904761905</v>
      </c>
      <c r="GE272" s="7">
        <v>4.42176871E-2</v>
      </c>
      <c r="GF272" s="7">
        <v>0.42176870750000001</v>
      </c>
      <c r="GG272" s="7">
        <v>5.4421768699999998E-2</v>
      </c>
      <c r="GH272" s="7">
        <v>1.70068027E-2</v>
      </c>
      <c r="GI272" s="7">
        <v>0.1394557823</v>
      </c>
      <c r="GJ272" s="7">
        <v>3.4013605400000001E-2</v>
      </c>
      <c r="GK272" s="7">
        <v>5.1020408199999999E-2</v>
      </c>
      <c r="GL272" s="7">
        <v>2.3809523799999999E-2</v>
      </c>
      <c r="GM272" s="7">
        <v>5.4421768699999998E-2</v>
      </c>
      <c r="GN272" s="7">
        <v>6.1224489799999997E-2</v>
      </c>
      <c r="GO272" s="7">
        <v>3.0612244899999998E-2</v>
      </c>
      <c r="GP272" s="7">
        <v>4.42176871E-2</v>
      </c>
      <c r="GQ272" s="7">
        <v>0.14285714290000001</v>
      </c>
      <c r="GR272" s="7">
        <v>5.1020408199999999E-2</v>
      </c>
      <c r="GS272" s="7">
        <v>0.22108843540000001</v>
      </c>
      <c r="GT272" s="7">
        <v>0.2278911565</v>
      </c>
      <c r="GU272" s="7">
        <v>0.2993197279</v>
      </c>
      <c r="GV272" s="7">
        <v>0.3979591837</v>
      </c>
      <c r="GW272" s="7">
        <v>0.46938775510000003</v>
      </c>
      <c r="GX272" s="7">
        <v>0.2993197279</v>
      </c>
      <c r="GY272" s="7">
        <v>0.6972789116</v>
      </c>
      <c r="GZ272" s="7">
        <v>0.67006802720000003</v>
      </c>
      <c r="HA272" s="7">
        <v>0.60204081629999995</v>
      </c>
      <c r="HB272" s="7">
        <v>0.5</v>
      </c>
      <c r="HC272" s="7">
        <v>0.2585034014</v>
      </c>
      <c r="HD272" s="7">
        <v>0.61564625849999999</v>
      </c>
      <c r="HE272" s="7">
        <v>6.8027210999999999E-3</v>
      </c>
      <c r="HF272" s="7">
        <v>1.70068027E-2</v>
      </c>
      <c r="HG272" s="7">
        <v>4.08163265E-2</v>
      </c>
      <c r="HH272" s="7">
        <v>2.0408163300000001E-2</v>
      </c>
      <c r="HI272" s="7">
        <v>7.1428571400000002E-2</v>
      </c>
      <c r="HJ272" s="7">
        <v>1.02040816E-2</v>
      </c>
      <c r="HK272" s="7">
        <v>6.8027210999999999E-3</v>
      </c>
      <c r="HL272" s="7">
        <v>6.8027210999999999E-3</v>
      </c>
      <c r="HM272" s="7">
        <v>6.8027210999999999E-3</v>
      </c>
      <c r="HN272" s="7">
        <v>6.8027210999999999E-3</v>
      </c>
      <c r="HO272" s="7">
        <v>4.08163265E-2</v>
      </c>
      <c r="HP272" s="7">
        <v>6.8027210999999999E-3</v>
      </c>
      <c r="HQ272" s="7">
        <v>1.36054422E-2</v>
      </c>
      <c r="HR272" s="7">
        <v>1.70068027E-2</v>
      </c>
      <c r="HS272" s="7">
        <v>2.0408163300000001E-2</v>
      </c>
      <c r="HT272" s="7">
        <v>3.0612244899999998E-2</v>
      </c>
      <c r="HU272" s="7">
        <v>1.70068027E-2</v>
      </c>
      <c r="HV272" s="7">
        <v>1.70068027E-2</v>
      </c>
      <c r="HW272" s="7">
        <v>1.02040816E-2</v>
      </c>
      <c r="HX272" s="7">
        <v>6.8027210999999999E-3</v>
      </c>
      <c r="HY272" s="7">
        <v>1.36054422E-2</v>
      </c>
      <c r="HZ272" s="7">
        <v>6.8027210999999999E-3</v>
      </c>
      <c r="IA272" s="7">
        <v>7.4829932000000002E-2</v>
      </c>
      <c r="IB272" s="7">
        <v>4.7619047599999999E-2</v>
      </c>
      <c r="IC272" s="7">
        <v>3.4013605400000001E-2</v>
      </c>
      <c r="ID272" s="7">
        <v>4.42176871E-2</v>
      </c>
      <c r="IE272" s="7">
        <v>0.5408163265</v>
      </c>
      <c r="IF272" s="7">
        <v>0.2993197279</v>
      </c>
      <c r="IG272" s="7">
        <v>0.21768707479999999</v>
      </c>
      <c r="IH272" s="7">
        <v>0.27210884349999998</v>
      </c>
      <c r="II272" s="7">
        <v>0.3401360544</v>
      </c>
      <c r="IJ272" s="7">
        <v>0.60544217690000002</v>
      </c>
      <c r="IK272" s="7">
        <v>0.71088435370000003</v>
      </c>
      <c r="IL272" s="7">
        <v>0.64285714289999996</v>
      </c>
      <c r="IM272" s="7">
        <v>3.4013605400000001E-2</v>
      </c>
      <c r="IN272" s="7">
        <v>4.08163265E-2</v>
      </c>
      <c r="IO272" s="7">
        <v>2.3809523799999999E-2</v>
      </c>
      <c r="IP272" s="7">
        <v>3.4013605400000001E-2</v>
      </c>
      <c r="IQ272" s="7">
        <v>3.2535211267999999</v>
      </c>
      <c r="IR272" s="7">
        <v>3.5673758864999998</v>
      </c>
      <c r="IS272" s="7">
        <v>3.6655052265000001</v>
      </c>
      <c r="IT272" s="7">
        <v>3.6056338027999999</v>
      </c>
      <c r="IU272" s="7" t="s">
        <v>1213</v>
      </c>
      <c r="IV272" s="7">
        <v>46</v>
      </c>
      <c r="IW272" s="7">
        <v>294</v>
      </c>
      <c r="IX272" s="7">
        <v>440</v>
      </c>
      <c r="IY272" s="7">
        <v>948</v>
      </c>
    </row>
    <row r="273" spans="1:259" x14ac:dyDescent="0.25">
      <c r="A273" s="7">
        <v>609867</v>
      </c>
      <c r="B273" s="7" t="s">
        <v>207</v>
      </c>
      <c r="C273" s="7" t="s">
        <v>46</v>
      </c>
      <c r="D273" s="7" t="s">
        <v>149</v>
      </c>
      <c r="E273" s="154">
        <v>0.37</v>
      </c>
      <c r="F273" s="7">
        <v>74</v>
      </c>
      <c r="G273" s="7" t="s">
        <v>47</v>
      </c>
      <c r="H273" s="7">
        <v>95</v>
      </c>
      <c r="I273" s="7" t="s">
        <v>70</v>
      </c>
      <c r="J273" s="7">
        <v>74</v>
      </c>
      <c r="K273" s="7" t="s">
        <v>47</v>
      </c>
      <c r="L273" s="7">
        <v>9.48</v>
      </c>
      <c r="M273" s="7" t="s">
        <v>46</v>
      </c>
      <c r="N273" s="7">
        <v>37.080867849999997</v>
      </c>
      <c r="O273" s="7">
        <v>123</v>
      </c>
      <c r="P273" s="7">
        <v>123</v>
      </c>
      <c r="Q273" s="7">
        <v>0</v>
      </c>
      <c r="R273" s="7">
        <v>4</v>
      </c>
      <c r="S273" s="7">
        <v>0</v>
      </c>
      <c r="T273" s="7">
        <v>110</v>
      </c>
      <c r="U273" s="7">
        <v>0</v>
      </c>
      <c r="V273" s="7">
        <v>0</v>
      </c>
      <c r="W273" s="7">
        <v>2</v>
      </c>
      <c r="X273" s="7">
        <v>2</v>
      </c>
      <c r="Y273" s="7">
        <v>8.1300812999999996E-3</v>
      </c>
      <c r="Z273" s="7">
        <v>8.1300812999999996E-3</v>
      </c>
      <c r="AA273" s="7">
        <v>8.1300812999999996E-3</v>
      </c>
      <c r="AB273" s="7">
        <v>8.1300812999999996E-3</v>
      </c>
      <c r="AC273" s="7">
        <v>0</v>
      </c>
      <c r="AD273" s="7">
        <v>8.1300812999999996E-3</v>
      </c>
      <c r="AE273" s="7">
        <v>1.6260162599999999E-2</v>
      </c>
      <c r="AF273" s="7">
        <v>1.6260162599999999E-2</v>
      </c>
      <c r="AG273" s="7">
        <v>8.1300812999999996E-3</v>
      </c>
      <c r="AH273" s="7">
        <v>8.1300812999999996E-3</v>
      </c>
      <c r="AI273" s="7">
        <v>7.3170731700000005E-2</v>
      </c>
      <c r="AJ273" s="7">
        <v>0.15447154469999999</v>
      </c>
      <c r="AK273" s="7">
        <v>0.1869918699</v>
      </c>
      <c r="AL273" s="7">
        <v>0.162601626</v>
      </c>
      <c r="AM273" s="7">
        <v>0.30894308939999998</v>
      </c>
      <c r="AN273" s="7">
        <v>0.14634146340000001</v>
      </c>
      <c r="AO273" s="7">
        <v>0.3495934959</v>
      </c>
      <c r="AP273" s="7">
        <v>0.33333333329999998</v>
      </c>
      <c r="AQ273" s="7">
        <v>8.1300812999999996E-3</v>
      </c>
      <c r="AR273" s="7">
        <v>8.1300812999999996E-3</v>
      </c>
      <c r="AS273" s="7">
        <v>1.6260162599999999E-2</v>
      </c>
      <c r="AT273" s="7">
        <v>8.1300812999999996E-3</v>
      </c>
      <c r="AU273" s="7">
        <v>1.6260162599999999E-2</v>
      </c>
      <c r="AV273" s="7">
        <v>2.4390243900000001E-2</v>
      </c>
      <c r="AW273" s="7">
        <v>0.78048780490000003</v>
      </c>
      <c r="AX273" s="7">
        <v>0.80487804880000002</v>
      </c>
      <c r="AY273" s="7">
        <v>0.65853658540000004</v>
      </c>
      <c r="AZ273" s="7">
        <v>0.82926829270000002</v>
      </c>
      <c r="BA273" s="7">
        <v>0.56097560980000005</v>
      </c>
      <c r="BB273" s="7">
        <v>0.47967479670000002</v>
      </c>
      <c r="BC273" s="7">
        <v>3.7540983607</v>
      </c>
      <c r="BD273" s="7">
        <v>3.7786885246000002</v>
      </c>
      <c r="BE273" s="7">
        <v>3.6446280992000002</v>
      </c>
      <c r="BF273" s="7">
        <v>3.8114754097999999</v>
      </c>
      <c r="BG273" s="7">
        <v>3.4958677686000001</v>
      </c>
      <c r="BH273" s="7">
        <v>3.3166666667000002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4.06504065E-2</v>
      </c>
      <c r="BQ273" s="7">
        <v>0</v>
      </c>
      <c r="BR273" s="7">
        <v>0</v>
      </c>
      <c r="BS273" s="7">
        <v>0</v>
      </c>
      <c r="BT273" s="7">
        <v>0</v>
      </c>
      <c r="BU273" s="7">
        <v>1.6260162599999999E-2</v>
      </c>
      <c r="BV273" s="7">
        <v>0</v>
      </c>
      <c r="BW273" s="7">
        <v>0</v>
      </c>
      <c r="BX273" s="7">
        <v>8.1300812999999996E-3</v>
      </c>
      <c r="BY273" s="7">
        <v>3.2520325199999998E-2</v>
      </c>
      <c r="BZ273" s="7">
        <v>1.6260162599999999E-2</v>
      </c>
      <c r="CA273" s="7">
        <v>3.9430894309000002</v>
      </c>
      <c r="CB273" s="7">
        <v>3.9508196721000002</v>
      </c>
      <c r="CC273" s="7">
        <v>3.9090909091000001</v>
      </c>
      <c r="CD273" s="7">
        <v>3.8524590164000001</v>
      </c>
      <c r="CE273" s="7">
        <v>3.9186991870000001</v>
      </c>
      <c r="CF273" s="7">
        <v>3.8699186991999999</v>
      </c>
      <c r="CG273" s="7">
        <v>3.8196721310999999</v>
      </c>
      <c r="CH273" s="7">
        <v>3.6016260163</v>
      </c>
      <c r="CI273" s="7">
        <v>3.8292682927000001</v>
      </c>
      <c r="CJ273" s="7">
        <v>5.6910569100000002E-2</v>
      </c>
      <c r="CK273" s="7">
        <v>4.8780487800000001E-2</v>
      </c>
      <c r="CL273" s="7">
        <v>8.9430894299999994E-2</v>
      </c>
      <c r="CM273" s="7">
        <v>0.1138211382</v>
      </c>
      <c r="CN273" s="7">
        <v>8.1300813E-2</v>
      </c>
      <c r="CO273" s="7">
        <v>0.13008130079999999</v>
      </c>
      <c r="CP273" s="7">
        <v>0.162601626</v>
      </c>
      <c r="CQ273" s="7">
        <v>0.21138211379999999</v>
      </c>
      <c r="CR273" s="7">
        <v>0.1382113821</v>
      </c>
      <c r="CS273" s="7">
        <v>0</v>
      </c>
      <c r="CT273" s="7">
        <v>8.1300812999999996E-3</v>
      </c>
      <c r="CU273" s="7">
        <v>1.6260162599999999E-2</v>
      </c>
      <c r="CV273" s="7">
        <v>8.1300812999999996E-3</v>
      </c>
      <c r="CW273" s="7">
        <v>0</v>
      </c>
      <c r="CX273" s="7">
        <v>0</v>
      </c>
      <c r="CY273" s="7">
        <v>8.1300812999999996E-3</v>
      </c>
      <c r="CZ273" s="7">
        <v>0</v>
      </c>
      <c r="DA273" s="7">
        <v>0</v>
      </c>
      <c r="DB273" s="7">
        <v>0.94308943089999997</v>
      </c>
      <c r="DC273" s="7">
        <v>0.94308943089999997</v>
      </c>
      <c r="DD273" s="7">
        <v>0.89430894309999998</v>
      </c>
      <c r="DE273" s="7">
        <v>0.86178861790000005</v>
      </c>
      <c r="DF273" s="7">
        <v>0.91869918699999997</v>
      </c>
      <c r="DG273" s="7">
        <v>0.86991869919999998</v>
      </c>
      <c r="DH273" s="7">
        <v>0.82113821139999998</v>
      </c>
      <c r="DI273" s="7">
        <v>0.71544715449999996</v>
      </c>
      <c r="DJ273" s="7">
        <v>0.84552845529999998</v>
      </c>
      <c r="DK273" s="7">
        <v>9.7560975600000002E-2</v>
      </c>
      <c r="DL273" s="7">
        <v>0</v>
      </c>
      <c r="DM273" s="7">
        <v>0</v>
      </c>
      <c r="DN273" s="7">
        <v>0</v>
      </c>
      <c r="DO273" s="7">
        <v>0</v>
      </c>
      <c r="DP273" s="7">
        <v>0</v>
      </c>
      <c r="DQ273" s="7">
        <v>3.2520325199999998E-2</v>
      </c>
      <c r="DR273" s="7">
        <v>0</v>
      </c>
      <c r="DS273" s="7">
        <v>0</v>
      </c>
      <c r="DT273" s="7">
        <v>8.1300813E-2</v>
      </c>
      <c r="DU273" s="7">
        <v>2.4390243900000001E-2</v>
      </c>
      <c r="DV273" s="7">
        <v>8.1300812999999996E-3</v>
      </c>
      <c r="DW273" s="7">
        <v>1.6260162599999999E-2</v>
      </c>
      <c r="DX273" s="7">
        <v>8.1300812999999996E-3</v>
      </c>
      <c r="DY273" s="7">
        <v>1.6260162599999999E-2</v>
      </c>
      <c r="DZ273" s="7">
        <v>5.6910569100000002E-2</v>
      </c>
      <c r="EA273" s="7">
        <v>0</v>
      </c>
      <c r="EB273" s="7">
        <v>8.1300812999999996E-3</v>
      </c>
      <c r="EC273" s="7">
        <v>0.26016260159999999</v>
      </c>
      <c r="ED273" s="7">
        <v>0.23577235769999999</v>
      </c>
      <c r="EE273" s="7">
        <v>0.17073170730000001</v>
      </c>
      <c r="EF273" s="7">
        <v>0.17073170730000001</v>
      </c>
      <c r="EG273" s="7">
        <v>0.15447154469999999</v>
      </c>
      <c r="EH273" s="7">
        <v>0.23577235769999999</v>
      </c>
      <c r="EI273" s="7">
        <v>0.2764227642</v>
      </c>
      <c r="EJ273" s="7">
        <v>0.2764227642</v>
      </c>
      <c r="EK273" s="7">
        <v>0.2195121951</v>
      </c>
      <c r="EL273" s="7">
        <v>0.49593495929999998</v>
      </c>
      <c r="EM273" s="7">
        <v>0.70731707320000003</v>
      </c>
      <c r="EN273" s="7">
        <v>0.78861788619999995</v>
      </c>
      <c r="EO273" s="7">
        <v>0.78048780490000003</v>
      </c>
      <c r="EP273" s="7">
        <v>0.78861788619999995</v>
      </c>
      <c r="EQ273" s="7">
        <v>0.70731707320000003</v>
      </c>
      <c r="ER273" s="7">
        <v>0.60162601630000001</v>
      </c>
      <c r="ES273" s="7">
        <v>0.69105691059999996</v>
      </c>
      <c r="ET273" s="7">
        <v>0.73983739839999996</v>
      </c>
      <c r="EU273" s="7">
        <v>6.5040650399999997E-2</v>
      </c>
      <c r="EV273" s="7">
        <v>3.2520325199999998E-2</v>
      </c>
      <c r="EW273" s="7">
        <v>3.2520325199999998E-2</v>
      </c>
      <c r="EX273" s="7">
        <v>3.2520325199999998E-2</v>
      </c>
      <c r="EY273" s="7">
        <v>4.8780487800000001E-2</v>
      </c>
      <c r="EZ273" s="7">
        <v>4.06504065E-2</v>
      </c>
      <c r="FA273" s="7">
        <v>3.2520325199999998E-2</v>
      </c>
      <c r="FB273" s="7">
        <v>3.2520325199999998E-2</v>
      </c>
      <c r="FC273" s="7">
        <v>3.2520325199999998E-2</v>
      </c>
      <c r="FD273" s="7">
        <v>3.2347826086999998</v>
      </c>
      <c r="FE273" s="7">
        <v>3.7058823528999998</v>
      </c>
      <c r="FF273" s="7">
        <v>3.8067226890999999</v>
      </c>
      <c r="FG273" s="7">
        <v>3.7899159664000002</v>
      </c>
      <c r="FH273" s="7">
        <v>3.8205128204999999</v>
      </c>
      <c r="FI273" s="7">
        <v>3.7203389831</v>
      </c>
      <c r="FJ273" s="7">
        <v>3.4957983193</v>
      </c>
      <c r="FK273" s="7">
        <v>3.7142857142999999</v>
      </c>
      <c r="FL273" s="7">
        <v>3.7563025209999998</v>
      </c>
      <c r="FM273" s="7">
        <v>0</v>
      </c>
      <c r="FN273" s="7">
        <v>0</v>
      </c>
      <c r="FO273" s="7">
        <v>0</v>
      </c>
      <c r="FP273" s="7">
        <v>0</v>
      </c>
      <c r="FQ273" s="7">
        <v>0</v>
      </c>
      <c r="FR273" s="7">
        <v>2.4390243900000001E-2</v>
      </c>
      <c r="FS273" s="7">
        <v>1.6260162599999999E-2</v>
      </c>
      <c r="FT273" s="7">
        <v>9.7560975600000002E-2</v>
      </c>
      <c r="FU273" s="7">
        <v>0.1382113821</v>
      </c>
      <c r="FV273" s="7">
        <v>0.64227642279999997</v>
      </c>
      <c r="FW273" s="7">
        <v>8.1300813E-2</v>
      </c>
      <c r="FX273" s="7">
        <v>0.325203252</v>
      </c>
      <c r="FY273" s="7">
        <v>0.42276422759999999</v>
      </c>
      <c r="FZ273" s="7">
        <v>0.15447154469999999</v>
      </c>
      <c r="GA273" s="7">
        <v>0.1382113821</v>
      </c>
      <c r="GB273" s="7">
        <v>0.1138211382</v>
      </c>
      <c r="GC273" s="7">
        <v>0.17073170730000001</v>
      </c>
      <c r="GD273" s="7">
        <v>0.13008130079999999</v>
      </c>
      <c r="GE273" s="7">
        <v>7.3170731700000005E-2</v>
      </c>
      <c r="GF273" s="7">
        <v>0.21138211379999999</v>
      </c>
      <c r="GG273" s="7">
        <v>0.1951219512</v>
      </c>
      <c r="GH273" s="7">
        <v>7.3170731700000005E-2</v>
      </c>
      <c r="GI273" s="7">
        <v>0.26829268290000002</v>
      </c>
      <c r="GJ273" s="7">
        <v>0.21138211379999999</v>
      </c>
      <c r="GK273" s="7">
        <v>0.31707317070000002</v>
      </c>
      <c r="GL273" s="7">
        <v>0.1951219512</v>
      </c>
      <c r="GM273" s="7">
        <v>1.6260162599999999E-2</v>
      </c>
      <c r="GN273" s="7">
        <v>1.6260162599999999E-2</v>
      </c>
      <c r="GO273" s="7">
        <v>3.2520325199999998E-2</v>
      </c>
      <c r="GP273" s="7">
        <v>8.1300812999999996E-3</v>
      </c>
      <c r="GQ273" s="7">
        <v>5.6910569100000002E-2</v>
      </c>
      <c r="GR273" s="7">
        <v>1.6260162599999999E-2</v>
      </c>
      <c r="GS273" s="7">
        <v>0.2195121951</v>
      </c>
      <c r="GT273" s="7">
        <v>0.26829268290000002</v>
      </c>
      <c r="GU273" s="7">
        <v>0.21138211379999999</v>
      </c>
      <c r="GV273" s="7">
        <v>0.26829268290000002</v>
      </c>
      <c r="GW273" s="7">
        <v>0.3008130081</v>
      </c>
      <c r="GX273" s="7">
        <v>0.2195121951</v>
      </c>
      <c r="GY273" s="7">
        <v>0.674796748</v>
      </c>
      <c r="GZ273" s="7">
        <v>0.53658536590000006</v>
      </c>
      <c r="HA273" s="7">
        <v>0.51219512199999995</v>
      </c>
      <c r="HB273" s="7">
        <v>0.56097560980000005</v>
      </c>
      <c r="HC273" s="7">
        <v>0.49593495929999998</v>
      </c>
      <c r="HD273" s="7">
        <v>0.65853658540000004</v>
      </c>
      <c r="HE273" s="7">
        <v>1.6260162599999999E-2</v>
      </c>
      <c r="HF273" s="7">
        <v>5.6910569100000002E-2</v>
      </c>
      <c r="HG273" s="7">
        <v>9.7560975600000002E-2</v>
      </c>
      <c r="HH273" s="7">
        <v>6.5040650399999997E-2</v>
      </c>
      <c r="HI273" s="7">
        <v>6.5040650399999997E-2</v>
      </c>
      <c r="HJ273" s="7">
        <v>2.4390243900000001E-2</v>
      </c>
      <c r="HK273" s="7">
        <v>3.2520325199999998E-2</v>
      </c>
      <c r="HL273" s="7">
        <v>6.5040650399999997E-2</v>
      </c>
      <c r="HM273" s="7">
        <v>5.6910569100000002E-2</v>
      </c>
      <c r="HN273" s="7">
        <v>3.2520325199999998E-2</v>
      </c>
      <c r="HO273" s="7">
        <v>4.06504065E-2</v>
      </c>
      <c r="HP273" s="7">
        <v>4.06504065E-2</v>
      </c>
      <c r="HQ273" s="7">
        <v>4.06504065E-2</v>
      </c>
      <c r="HR273" s="7">
        <v>5.6910569100000002E-2</v>
      </c>
      <c r="HS273" s="7">
        <v>8.9430894299999994E-2</v>
      </c>
      <c r="HT273" s="7">
        <v>6.5040650399999997E-2</v>
      </c>
      <c r="HU273" s="7">
        <v>4.06504065E-2</v>
      </c>
      <c r="HV273" s="7">
        <v>4.06504065E-2</v>
      </c>
      <c r="HW273" s="7">
        <v>2.4390243900000001E-2</v>
      </c>
      <c r="HX273" s="7">
        <v>0</v>
      </c>
      <c r="HY273" s="7">
        <v>0</v>
      </c>
      <c r="HZ273" s="7">
        <v>8.1300812999999996E-3</v>
      </c>
      <c r="IA273" s="7">
        <v>6.5040650399999997E-2</v>
      </c>
      <c r="IB273" s="7">
        <v>0</v>
      </c>
      <c r="IC273" s="7">
        <v>6.5040650399999997E-2</v>
      </c>
      <c r="ID273" s="7">
        <v>0.1138211382</v>
      </c>
      <c r="IE273" s="7">
        <v>0.40650406500000003</v>
      </c>
      <c r="IF273" s="7">
        <v>0.22764227640000001</v>
      </c>
      <c r="IG273" s="7">
        <v>0.39024390240000001</v>
      </c>
      <c r="IH273" s="7">
        <v>0.3495934959</v>
      </c>
      <c r="II273" s="7">
        <v>0.43089430890000002</v>
      </c>
      <c r="IJ273" s="7">
        <v>0.70731707320000003</v>
      </c>
      <c r="IK273" s="7">
        <v>0.47154471539999998</v>
      </c>
      <c r="IL273" s="7">
        <v>0.45528455280000002</v>
      </c>
      <c r="IM273" s="7">
        <v>7.3170731700000005E-2</v>
      </c>
      <c r="IN273" s="7">
        <v>6.5040650399999997E-2</v>
      </c>
      <c r="IO273" s="7">
        <v>7.3170731700000005E-2</v>
      </c>
      <c r="IP273" s="7">
        <v>7.3170731700000005E-2</v>
      </c>
      <c r="IQ273" s="7">
        <v>3.3421052632000001</v>
      </c>
      <c r="IR273" s="7">
        <v>3.7565217391000001</v>
      </c>
      <c r="IS273" s="7">
        <v>3.4385964912000002</v>
      </c>
      <c r="IT273" s="7">
        <v>3.3508771930000001</v>
      </c>
      <c r="IU273" s="7" t="s">
        <v>1214</v>
      </c>
      <c r="IV273" s="7">
        <v>37</v>
      </c>
      <c r="IW273" s="7">
        <v>123</v>
      </c>
      <c r="IX273" s="7">
        <v>188</v>
      </c>
      <c r="IY273" s="7">
        <v>507</v>
      </c>
    </row>
    <row r="274" spans="1:259" x14ac:dyDescent="0.25">
      <c r="A274" s="7">
        <v>609869</v>
      </c>
      <c r="B274" s="7" t="s">
        <v>386</v>
      </c>
      <c r="C274" s="7" t="s">
        <v>46</v>
      </c>
      <c r="D274" s="7" t="s">
        <v>93</v>
      </c>
      <c r="E274" s="154">
        <v>0.56000000000000005</v>
      </c>
      <c r="F274" s="7">
        <v>61</v>
      </c>
      <c r="G274" s="7" t="s">
        <v>47</v>
      </c>
      <c r="H274" s="7">
        <v>60</v>
      </c>
      <c r="I274" s="7" t="s">
        <v>47</v>
      </c>
      <c r="J274" s="7">
        <v>73</v>
      </c>
      <c r="K274" s="7" t="s">
        <v>47</v>
      </c>
      <c r="L274" s="7">
        <v>7.85</v>
      </c>
      <c r="M274" s="7" t="s">
        <v>46</v>
      </c>
      <c r="N274" s="7">
        <v>56.089743589999998</v>
      </c>
      <c r="O274" s="7">
        <v>106</v>
      </c>
      <c r="P274" s="7">
        <v>106</v>
      </c>
      <c r="Q274" s="7">
        <v>0</v>
      </c>
      <c r="R274" s="7">
        <v>96</v>
      </c>
      <c r="S274" s="7">
        <v>0</v>
      </c>
      <c r="T274" s="7">
        <v>6</v>
      </c>
      <c r="U274" s="7">
        <v>0</v>
      </c>
      <c r="V274" s="7">
        <v>0</v>
      </c>
      <c r="W274" s="7">
        <v>0</v>
      </c>
      <c r="X274" s="7">
        <v>0</v>
      </c>
      <c r="Y274" s="7">
        <v>2.8301886799999999E-2</v>
      </c>
      <c r="Z274" s="7">
        <v>0</v>
      </c>
      <c r="AA274" s="7">
        <v>0</v>
      </c>
      <c r="AB274" s="7">
        <v>0</v>
      </c>
      <c r="AC274" s="7">
        <v>1.8867924500000001E-2</v>
      </c>
      <c r="AD274" s="7">
        <v>7.5471698099999998E-2</v>
      </c>
      <c r="AE274" s="7">
        <v>8.4905660399999999E-2</v>
      </c>
      <c r="AF274" s="7">
        <v>4.7169811300000003E-2</v>
      </c>
      <c r="AG274" s="7">
        <v>5.6603773599999997E-2</v>
      </c>
      <c r="AH274" s="7">
        <v>8.4905660399999999E-2</v>
      </c>
      <c r="AI274" s="7">
        <v>6.6037735799999997E-2</v>
      </c>
      <c r="AJ274" s="7">
        <v>0.1320754717</v>
      </c>
      <c r="AK274" s="7">
        <v>0.27358490569999999</v>
      </c>
      <c r="AL274" s="7">
        <v>0.1698113208</v>
      </c>
      <c r="AM274" s="7">
        <v>0.28301886790000003</v>
      </c>
      <c r="AN274" s="7">
        <v>0.1698113208</v>
      </c>
      <c r="AO274" s="7">
        <v>0.2169811321</v>
      </c>
      <c r="AP274" s="7">
        <v>0.24528301890000001</v>
      </c>
      <c r="AQ274" s="7">
        <v>0</v>
      </c>
      <c r="AR274" s="7">
        <v>9.4339622999999994E-3</v>
      </c>
      <c r="AS274" s="7">
        <v>9.4339622999999994E-3</v>
      </c>
      <c r="AT274" s="7">
        <v>9.4339622999999994E-3</v>
      </c>
      <c r="AU274" s="7">
        <v>9.4339622999999994E-3</v>
      </c>
      <c r="AV274" s="7">
        <v>1.8867924500000001E-2</v>
      </c>
      <c r="AW274" s="7">
        <v>0.61320754720000004</v>
      </c>
      <c r="AX274" s="7">
        <v>0.77358490570000005</v>
      </c>
      <c r="AY274" s="7">
        <v>0.65094339619999997</v>
      </c>
      <c r="AZ274" s="7">
        <v>0.7358490566</v>
      </c>
      <c r="BA274" s="7">
        <v>0.68867924530000002</v>
      </c>
      <c r="BB274" s="7">
        <v>0.52830188680000001</v>
      </c>
      <c r="BC274" s="7">
        <v>3.4716981132</v>
      </c>
      <c r="BD274" s="7">
        <v>3.7333333333000001</v>
      </c>
      <c r="BE274" s="7">
        <v>3.6</v>
      </c>
      <c r="BF274" s="7">
        <v>3.6571428571000002</v>
      </c>
      <c r="BG274" s="7">
        <v>3.5904761905</v>
      </c>
      <c r="BH274" s="7">
        <v>3.25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9.4339622999999994E-3</v>
      </c>
      <c r="BP274" s="7">
        <v>1.8867924500000001E-2</v>
      </c>
      <c r="BQ274" s="7">
        <v>0</v>
      </c>
      <c r="BR274" s="7">
        <v>1.8867924500000001E-2</v>
      </c>
      <c r="BS274" s="7">
        <v>2.8301886799999999E-2</v>
      </c>
      <c r="BT274" s="7">
        <v>1.8867924500000001E-2</v>
      </c>
      <c r="BU274" s="7">
        <v>1.8867924500000001E-2</v>
      </c>
      <c r="BV274" s="7">
        <v>0</v>
      </c>
      <c r="BW274" s="7">
        <v>3.7735849100000003E-2</v>
      </c>
      <c r="BX274" s="7">
        <v>5.6603773599999997E-2</v>
      </c>
      <c r="BY274" s="7">
        <v>5.6603773599999997E-2</v>
      </c>
      <c r="BZ274" s="7">
        <v>7.5471698099999998E-2</v>
      </c>
      <c r="CA274" s="7">
        <v>3.8207547169999998</v>
      </c>
      <c r="CB274" s="7">
        <v>3.7547169811000001</v>
      </c>
      <c r="CC274" s="7">
        <v>3.7641509433999998</v>
      </c>
      <c r="CD274" s="7">
        <v>3.7924528301999998</v>
      </c>
      <c r="CE274" s="7">
        <v>3.8113207547000001</v>
      </c>
      <c r="CF274" s="7">
        <v>3.6095238095000002</v>
      </c>
      <c r="CG274" s="7">
        <v>3.6226415094000002</v>
      </c>
      <c r="CH274" s="7">
        <v>3.6037735848999999</v>
      </c>
      <c r="CI274" s="7">
        <v>3.6285714285999999</v>
      </c>
      <c r="CJ274" s="7">
        <v>0.14150943399999999</v>
      </c>
      <c r="CK274" s="7">
        <v>0.18867924529999999</v>
      </c>
      <c r="CL274" s="7">
        <v>0.1981132075</v>
      </c>
      <c r="CM274" s="7">
        <v>0.1698113208</v>
      </c>
      <c r="CN274" s="7">
        <v>0.18867924529999999</v>
      </c>
      <c r="CO274" s="7">
        <v>0.31132075469999998</v>
      </c>
      <c r="CP274" s="7">
        <v>0.2358490566</v>
      </c>
      <c r="CQ274" s="7">
        <v>0.22641509430000001</v>
      </c>
      <c r="CR274" s="7">
        <v>0.2169811321</v>
      </c>
      <c r="CS274" s="7">
        <v>0</v>
      </c>
      <c r="CT274" s="7">
        <v>0</v>
      </c>
      <c r="CU274" s="7">
        <v>0</v>
      </c>
      <c r="CV274" s="7">
        <v>0</v>
      </c>
      <c r="CW274" s="7">
        <v>0</v>
      </c>
      <c r="CX274" s="7">
        <v>9.4339622999999994E-3</v>
      </c>
      <c r="CY274" s="7">
        <v>0</v>
      </c>
      <c r="CZ274" s="7">
        <v>0</v>
      </c>
      <c r="DA274" s="7">
        <v>9.4339622999999994E-3</v>
      </c>
      <c r="DB274" s="7">
        <v>0.83962264149999999</v>
      </c>
      <c r="DC274" s="7">
        <v>0.78301886789999997</v>
      </c>
      <c r="DD274" s="7">
        <v>0.78301886789999997</v>
      </c>
      <c r="DE274" s="7">
        <v>0.81132075469999998</v>
      </c>
      <c r="DF274" s="7">
        <v>0.81132075469999998</v>
      </c>
      <c r="DG274" s="7">
        <v>0.64150943400000005</v>
      </c>
      <c r="DH274" s="7">
        <v>0.69811320750000005</v>
      </c>
      <c r="DI274" s="7">
        <v>0.69811320750000005</v>
      </c>
      <c r="DJ274" s="7">
        <v>0.69811320750000005</v>
      </c>
      <c r="DK274" s="7">
        <v>0.1698113208</v>
      </c>
      <c r="DL274" s="7">
        <v>1.8867924500000001E-2</v>
      </c>
      <c r="DM274" s="7">
        <v>1.8867924500000001E-2</v>
      </c>
      <c r="DN274" s="7">
        <v>2.8301886799999999E-2</v>
      </c>
      <c r="DO274" s="7">
        <v>9.4339622999999994E-3</v>
      </c>
      <c r="DP274" s="7">
        <v>9.4339622999999994E-3</v>
      </c>
      <c r="DQ274" s="7">
        <v>1.8867924500000001E-2</v>
      </c>
      <c r="DR274" s="7">
        <v>1.8867924500000001E-2</v>
      </c>
      <c r="DS274" s="7">
        <v>2.8301886799999999E-2</v>
      </c>
      <c r="DT274" s="7">
        <v>0.16037735850000001</v>
      </c>
      <c r="DU274" s="7">
        <v>3.7735849100000003E-2</v>
      </c>
      <c r="DV274" s="7">
        <v>4.7169811300000003E-2</v>
      </c>
      <c r="DW274" s="7">
        <v>6.6037735799999997E-2</v>
      </c>
      <c r="DX274" s="7">
        <v>6.6037735799999997E-2</v>
      </c>
      <c r="DY274" s="7">
        <v>9.4339622600000006E-2</v>
      </c>
      <c r="DZ274" s="7">
        <v>7.5471698099999998E-2</v>
      </c>
      <c r="EA274" s="7">
        <v>6.6037735799999997E-2</v>
      </c>
      <c r="EB274" s="7">
        <v>0.10377358489999999</v>
      </c>
      <c r="EC274" s="7">
        <v>0.29245283020000001</v>
      </c>
      <c r="ED274" s="7">
        <v>0.2358490566</v>
      </c>
      <c r="EE274" s="7">
        <v>0.2358490566</v>
      </c>
      <c r="EF274" s="7">
        <v>0.25471698110000002</v>
      </c>
      <c r="EG274" s="7">
        <v>0.2169811321</v>
      </c>
      <c r="EH274" s="7">
        <v>0.3301886792</v>
      </c>
      <c r="EI274" s="7">
        <v>0.3679245283</v>
      </c>
      <c r="EJ274" s="7">
        <v>0.32075471700000002</v>
      </c>
      <c r="EK274" s="7">
        <v>0.29245283020000001</v>
      </c>
      <c r="EL274" s="7">
        <v>0.3679245283</v>
      </c>
      <c r="EM274" s="7">
        <v>0.70754716979999999</v>
      </c>
      <c r="EN274" s="7">
        <v>0.69811320750000005</v>
      </c>
      <c r="EO274" s="7">
        <v>0.65094339619999997</v>
      </c>
      <c r="EP274" s="7">
        <v>0.69811320750000005</v>
      </c>
      <c r="EQ274" s="7">
        <v>0.56603773580000005</v>
      </c>
      <c r="ER274" s="7">
        <v>0.53773584910000005</v>
      </c>
      <c r="ES274" s="7">
        <v>0.59433962259999995</v>
      </c>
      <c r="ET274" s="7">
        <v>0.55660377360000002</v>
      </c>
      <c r="EU274" s="7">
        <v>9.4339622999999994E-3</v>
      </c>
      <c r="EV274" s="7">
        <v>0</v>
      </c>
      <c r="EW274" s="7">
        <v>0</v>
      </c>
      <c r="EX274" s="7">
        <v>0</v>
      </c>
      <c r="EY274" s="7">
        <v>9.4339622999999994E-3</v>
      </c>
      <c r="EZ274" s="7">
        <v>0</v>
      </c>
      <c r="FA274" s="7">
        <v>0</v>
      </c>
      <c r="FB274" s="7">
        <v>0</v>
      </c>
      <c r="FC274" s="7">
        <v>1.8867924500000001E-2</v>
      </c>
      <c r="FD274" s="7">
        <v>2.8666666667</v>
      </c>
      <c r="FE274" s="7">
        <v>3.6320754716999999</v>
      </c>
      <c r="FF274" s="7">
        <v>3.6132075472</v>
      </c>
      <c r="FG274" s="7">
        <v>3.5283018868</v>
      </c>
      <c r="FH274" s="7">
        <v>3.6190476189999998</v>
      </c>
      <c r="FI274" s="7">
        <v>3.4528301887000001</v>
      </c>
      <c r="FJ274" s="7">
        <v>3.4245283019000001</v>
      </c>
      <c r="FK274" s="7">
        <v>3.4905660376999998</v>
      </c>
      <c r="FL274" s="7">
        <v>3.4038461538</v>
      </c>
      <c r="FM274" s="7">
        <v>9.4339622999999994E-3</v>
      </c>
      <c r="FN274" s="7">
        <v>0</v>
      </c>
      <c r="FO274" s="7">
        <v>1.8867924500000001E-2</v>
      </c>
      <c r="FP274" s="7">
        <v>4.7169811300000003E-2</v>
      </c>
      <c r="FQ274" s="7">
        <v>8.4905660399999999E-2</v>
      </c>
      <c r="FR274" s="7">
        <v>7.5471698099999998E-2</v>
      </c>
      <c r="FS274" s="7">
        <v>0.14150943399999999</v>
      </c>
      <c r="FT274" s="7">
        <v>0.1226415094</v>
      </c>
      <c r="FU274" s="7">
        <v>0.1698113208</v>
      </c>
      <c r="FV274" s="7">
        <v>0.29245283020000001</v>
      </c>
      <c r="FW274" s="7">
        <v>3.7735849100000003E-2</v>
      </c>
      <c r="FX274" s="7">
        <v>0.52830188680000001</v>
      </c>
      <c r="FY274" s="7">
        <v>0.58490566040000003</v>
      </c>
      <c r="FZ274" s="7">
        <v>0.2641509434</v>
      </c>
      <c r="GA274" s="7">
        <v>0.20754716979999999</v>
      </c>
      <c r="GB274" s="7">
        <v>0.10377358489999999</v>
      </c>
      <c r="GC274" s="7">
        <v>0.18867924529999999</v>
      </c>
      <c r="GD274" s="7">
        <v>0.1226415094</v>
      </c>
      <c r="GE274" s="7">
        <v>0.1320754717</v>
      </c>
      <c r="GF274" s="7">
        <v>0.28301886790000003</v>
      </c>
      <c r="GG274" s="7">
        <v>9.4339622600000006E-2</v>
      </c>
      <c r="GH274" s="7">
        <v>0.10377358489999999</v>
      </c>
      <c r="GI274" s="7">
        <v>0.22641509430000001</v>
      </c>
      <c r="GJ274" s="7">
        <v>4.7169811300000003E-2</v>
      </c>
      <c r="GK274" s="7">
        <v>7.5471698099999998E-2</v>
      </c>
      <c r="GL274" s="7">
        <v>3.7735849100000003E-2</v>
      </c>
      <c r="GM274" s="7">
        <v>0</v>
      </c>
      <c r="GN274" s="7">
        <v>2.8301886799999999E-2</v>
      </c>
      <c r="GO274" s="7">
        <v>1.8867924500000001E-2</v>
      </c>
      <c r="GP274" s="7">
        <v>9.4339622999999994E-3</v>
      </c>
      <c r="GQ274" s="7">
        <v>3.7735849100000003E-2</v>
      </c>
      <c r="GR274" s="7">
        <v>9.4339622999999994E-3</v>
      </c>
      <c r="GS274" s="7">
        <v>0.28301886790000003</v>
      </c>
      <c r="GT274" s="7">
        <v>0.24528301890000001</v>
      </c>
      <c r="GU274" s="7">
        <v>0.25471698110000002</v>
      </c>
      <c r="GV274" s="7">
        <v>0.29245283020000001</v>
      </c>
      <c r="GW274" s="7">
        <v>0.33962264149999999</v>
      </c>
      <c r="GX274" s="7">
        <v>0.2641509434</v>
      </c>
      <c r="GY274" s="7">
        <v>0.66037735850000001</v>
      </c>
      <c r="GZ274" s="7">
        <v>0.59433962259999995</v>
      </c>
      <c r="HA274" s="7">
        <v>0.64150943400000005</v>
      </c>
      <c r="HB274" s="7">
        <v>0.57547169809999998</v>
      </c>
      <c r="HC274" s="7">
        <v>0.5</v>
      </c>
      <c r="HD274" s="7">
        <v>0.66981132080000005</v>
      </c>
      <c r="HE274" s="7">
        <v>4.7169811300000003E-2</v>
      </c>
      <c r="HF274" s="7">
        <v>0.11320754719999999</v>
      </c>
      <c r="HG274" s="7">
        <v>6.6037735799999997E-2</v>
      </c>
      <c r="HH274" s="7">
        <v>8.4905660399999999E-2</v>
      </c>
      <c r="HI274" s="7">
        <v>0.10377358489999999</v>
      </c>
      <c r="HJ274" s="7">
        <v>1.8867924500000001E-2</v>
      </c>
      <c r="HK274" s="7">
        <v>9.4339622999999994E-3</v>
      </c>
      <c r="HL274" s="7">
        <v>9.4339622999999994E-3</v>
      </c>
      <c r="HM274" s="7">
        <v>1.8867924500000001E-2</v>
      </c>
      <c r="HN274" s="7">
        <v>1.8867924500000001E-2</v>
      </c>
      <c r="HO274" s="7">
        <v>1.8867924500000001E-2</v>
      </c>
      <c r="HP274" s="7">
        <v>9.4339622999999994E-3</v>
      </c>
      <c r="HQ274" s="7">
        <v>0</v>
      </c>
      <c r="HR274" s="7">
        <v>9.4339622999999994E-3</v>
      </c>
      <c r="HS274" s="7">
        <v>0</v>
      </c>
      <c r="HT274" s="7">
        <v>1.8867924500000001E-2</v>
      </c>
      <c r="HU274" s="7">
        <v>0</v>
      </c>
      <c r="HV274" s="7">
        <v>2.8301886799999999E-2</v>
      </c>
      <c r="HW274" s="7">
        <v>7.5471698099999998E-2</v>
      </c>
      <c r="HX274" s="7">
        <v>9.4339622999999994E-3</v>
      </c>
      <c r="HY274" s="7">
        <v>9.4339622999999994E-3</v>
      </c>
      <c r="HZ274" s="7">
        <v>3.7735849100000003E-2</v>
      </c>
      <c r="IA274" s="7">
        <v>0.16037735850000001</v>
      </c>
      <c r="IB274" s="7">
        <v>9.4339622600000006E-2</v>
      </c>
      <c r="IC274" s="7">
        <v>0.10377358489999999</v>
      </c>
      <c r="ID274" s="7">
        <v>0.1981132075</v>
      </c>
      <c r="IE274" s="7">
        <v>0.35849056600000001</v>
      </c>
      <c r="IF274" s="7">
        <v>0.27358490569999999</v>
      </c>
      <c r="IG274" s="7">
        <v>0.35849056600000001</v>
      </c>
      <c r="IH274" s="7">
        <v>0.33962264149999999</v>
      </c>
      <c r="II274" s="7">
        <v>0.39622641510000001</v>
      </c>
      <c r="IJ274" s="7">
        <v>0.61320754720000004</v>
      </c>
      <c r="IK274" s="7">
        <v>0.50943396230000004</v>
      </c>
      <c r="IL274" s="7">
        <v>0.40566037739999999</v>
      </c>
      <c r="IM274" s="7">
        <v>9.4339622999999994E-3</v>
      </c>
      <c r="IN274" s="7">
        <v>9.4339622999999994E-3</v>
      </c>
      <c r="IO274" s="7">
        <v>1.8867924500000001E-2</v>
      </c>
      <c r="IP274" s="7">
        <v>1.8867924500000001E-2</v>
      </c>
      <c r="IQ274" s="7">
        <v>3.0857142856999999</v>
      </c>
      <c r="IR274" s="7">
        <v>3.5047619048</v>
      </c>
      <c r="IS274" s="7">
        <v>3.3942307692</v>
      </c>
      <c r="IT274" s="7">
        <v>3.1346153846</v>
      </c>
      <c r="IU274" s="7" t="s">
        <v>1215</v>
      </c>
      <c r="IV274" s="7">
        <v>56</v>
      </c>
      <c r="IW274" s="7">
        <v>106</v>
      </c>
      <c r="IX274" s="7">
        <v>175</v>
      </c>
      <c r="IY274" s="7">
        <v>312</v>
      </c>
    </row>
    <row r="275" spans="1:259" x14ac:dyDescent="0.25">
      <c r="A275" s="7">
        <v>609870</v>
      </c>
      <c r="B275" s="7" t="s">
        <v>208</v>
      </c>
      <c r="D275" s="7" t="s">
        <v>149</v>
      </c>
      <c r="E275" s="7" t="s">
        <v>53</v>
      </c>
      <c r="M275" s="7" t="s">
        <v>46</v>
      </c>
      <c r="N275" s="7">
        <v>20.077220077</v>
      </c>
      <c r="O275" s="7">
        <v>57</v>
      </c>
      <c r="P275" s="7">
        <v>57</v>
      </c>
      <c r="Q275" s="7">
        <v>1</v>
      </c>
      <c r="R275" s="7">
        <v>3</v>
      </c>
      <c r="S275" s="7">
        <v>0</v>
      </c>
      <c r="T275" s="7">
        <v>50</v>
      </c>
      <c r="U275" s="7">
        <v>0</v>
      </c>
      <c r="V275" s="7">
        <v>0</v>
      </c>
      <c r="W275" s="7">
        <v>1</v>
      </c>
      <c r="X275" s="7">
        <v>0</v>
      </c>
      <c r="Y275" s="7">
        <v>0</v>
      </c>
      <c r="Z275" s="7">
        <v>1.75438596E-2</v>
      </c>
      <c r="AA275" s="7">
        <v>0</v>
      </c>
      <c r="AB275" s="7">
        <v>1.75438596E-2</v>
      </c>
      <c r="AC275" s="7">
        <v>5.2631578900000003E-2</v>
      </c>
      <c r="AD275" s="7">
        <v>3.50877193E-2</v>
      </c>
      <c r="AE275" s="7">
        <v>5.2631578900000003E-2</v>
      </c>
      <c r="AF275" s="7">
        <v>1.75438596E-2</v>
      </c>
      <c r="AG275" s="7">
        <v>7.0175438600000001E-2</v>
      </c>
      <c r="AH275" s="7">
        <v>0</v>
      </c>
      <c r="AI275" s="7">
        <v>3.50877193E-2</v>
      </c>
      <c r="AJ275" s="7">
        <v>0.17543859649999999</v>
      </c>
      <c r="AK275" s="7">
        <v>0.52631578950000002</v>
      </c>
      <c r="AL275" s="7">
        <v>0.45614035089999999</v>
      </c>
      <c r="AM275" s="7">
        <v>0.52631578950000002</v>
      </c>
      <c r="AN275" s="7">
        <v>0.22807017539999999</v>
      </c>
      <c r="AO275" s="7">
        <v>0.45614035089999999</v>
      </c>
      <c r="AP275" s="7">
        <v>0.45614035089999999</v>
      </c>
      <c r="AQ275" s="7">
        <v>1.75438596E-2</v>
      </c>
      <c r="AR275" s="7">
        <v>0</v>
      </c>
      <c r="AS275" s="7">
        <v>3.50877193E-2</v>
      </c>
      <c r="AT275" s="7">
        <v>1.75438596E-2</v>
      </c>
      <c r="AU275" s="7">
        <v>0</v>
      </c>
      <c r="AV275" s="7">
        <v>1.75438596E-2</v>
      </c>
      <c r="AW275" s="7">
        <v>0.40350877190000001</v>
      </c>
      <c r="AX275" s="7">
        <v>0.50877192979999997</v>
      </c>
      <c r="AY275" s="7">
        <v>0.36842105260000002</v>
      </c>
      <c r="AZ275" s="7">
        <v>0.73684210530000005</v>
      </c>
      <c r="BA275" s="7">
        <v>0.45614035089999999</v>
      </c>
      <c r="BB275" s="7">
        <v>0.31578947369999999</v>
      </c>
      <c r="BC275" s="7">
        <v>3.3571428570999999</v>
      </c>
      <c r="BD275" s="7">
        <v>3.4561403509000002</v>
      </c>
      <c r="BE275" s="7">
        <v>3.3090909091</v>
      </c>
      <c r="BF275" s="7">
        <v>3.7142857142999999</v>
      </c>
      <c r="BG275" s="7">
        <v>3.3157894737000002</v>
      </c>
      <c r="BH275" s="7">
        <v>3.0714285713999998</v>
      </c>
      <c r="BI275" s="7">
        <v>1.75438596E-2</v>
      </c>
      <c r="BJ275" s="7">
        <v>0</v>
      </c>
      <c r="BK275" s="7">
        <v>1.75438596E-2</v>
      </c>
      <c r="BL275" s="7">
        <v>1.75438596E-2</v>
      </c>
      <c r="BM275" s="7">
        <v>0</v>
      </c>
      <c r="BN275" s="7">
        <v>1.75438596E-2</v>
      </c>
      <c r="BO275" s="7">
        <v>1.75438596E-2</v>
      </c>
      <c r="BP275" s="7">
        <v>7.0175438600000001E-2</v>
      </c>
      <c r="BQ275" s="7">
        <v>5.2631578900000003E-2</v>
      </c>
      <c r="BR275" s="7">
        <v>0</v>
      </c>
      <c r="BS275" s="7">
        <v>3.50877193E-2</v>
      </c>
      <c r="BT275" s="7">
        <v>1.75438596E-2</v>
      </c>
      <c r="BU275" s="7">
        <v>0</v>
      </c>
      <c r="BV275" s="7">
        <v>3.50877193E-2</v>
      </c>
      <c r="BW275" s="7">
        <v>3.50877193E-2</v>
      </c>
      <c r="BX275" s="7">
        <v>8.7719298200000004E-2</v>
      </c>
      <c r="BY275" s="7">
        <v>0.1052631579</v>
      </c>
      <c r="BZ275" s="7">
        <v>8.7719298200000004E-2</v>
      </c>
      <c r="CA275" s="7">
        <v>3.7894736841999999</v>
      </c>
      <c r="CB275" s="7">
        <v>3.7543859649</v>
      </c>
      <c r="CC275" s="7">
        <v>3.6842105262999998</v>
      </c>
      <c r="CD275" s="7">
        <v>3.7017543860000002</v>
      </c>
      <c r="CE275" s="7">
        <v>3.7192982456000001</v>
      </c>
      <c r="CF275" s="7">
        <v>3.6315789474</v>
      </c>
      <c r="CG275" s="7">
        <v>3.5357142857000001</v>
      </c>
      <c r="CH275" s="7">
        <v>3.3684210526</v>
      </c>
      <c r="CI275" s="7">
        <v>3.4385964912000002</v>
      </c>
      <c r="CJ275" s="7">
        <v>0.15789473679999999</v>
      </c>
      <c r="CK275" s="7">
        <v>0.17543859649999999</v>
      </c>
      <c r="CL275" s="7">
        <v>0.22807017539999999</v>
      </c>
      <c r="CM275" s="7">
        <v>0.24561403509999999</v>
      </c>
      <c r="CN275" s="7">
        <v>0.2105263158</v>
      </c>
      <c r="CO275" s="7">
        <v>0.24561403509999999</v>
      </c>
      <c r="CP275" s="7">
        <v>0.22807017539999999</v>
      </c>
      <c r="CQ275" s="7">
        <v>0.2105263158</v>
      </c>
      <c r="CR275" s="7">
        <v>0.22807017539999999</v>
      </c>
      <c r="CS275" s="7">
        <v>0</v>
      </c>
      <c r="CT275" s="7">
        <v>0</v>
      </c>
      <c r="CU275" s="7">
        <v>0</v>
      </c>
      <c r="CV275" s="7">
        <v>0</v>
      </c>
      <c r="CW275" s="7">
        <v>0</v>
      </c>
      <c r="CX275" s="7">
        <v>0</v>
      </c>
      <c r="CY275" s="7">
        <v>1.75438596E-2</v>
      </c>
      <c r="CZ275" s="7">
        <v>0</v>
      </c>
      <c r="DA275" s="7">
        <v>0</v>
      </c>
      <c r="DB275" s="7">
        <v>0.82456140349999996</v>
      </c>
      <c r="DC275" s="7">
        <v>0.78947368419999997</v>
      </c>
      <c r="DD275" s="7">
        <v>0.73684210530000005</v>
      </c>
      <c r="DE275" s="7">
        <v>0.73684210530000005</v>
      </c>
      <c r="DF275" s="7">
        <v>0.75438596489999998</v>
      </c>
      <c r="DG275" s="7">
        <v>0.70175438599999995</v>
      </c>
      <c r="DH275" s="7">
        <v>0.64912280700000002</v>
      </c>
      <c r="DI275" s="7">
        <v>0.61403508770000004</v>
      </c>
      <c r="DJ275" s="7">
        <v>0.63157894739999998</v>
      </c>
      <c r="DK275" s="7">
        <v>0.1228070175</v>
      </c>
      <c r="DL275" s="7">
        <v>0</v>
      </c>
      <c r="DM275" s="7">
        <v>0</v>
      </c>
      <c r="DN275" s="7">
        <v>0</v>
      </c>
      <c r="DO275" s="7">
        <v>0</v>
      </c>
      <c r="DP275" s="7">
        <v>0</v>
      </c>
      <c r="DQ275" s="7">
        <v>5.2631578900000003E-2</v>
      </c>
      <c r="DR275" s="7">
        <v>0</v>
      </c>
      <c r="DS275" s="7">
        <v>1.75438596E-2</v>
      </c>
      <c r="DT275" s="7">
        <v>0.26315789470000001</v>
      </c>
      <c r="DU275" s="7">
        <v>7.0175438600000001E-2</v>
      </c>
      <c r="DV275" s="7">
        <v>3.50877193E-2</v>
      </c>
      <c r="DW275" s="7">
        <v>7.0175438600000001E-2</v>
      </c>
      <c r="DX275" s="7">
        <v>3.50877193E-2</v>
      </c>
      <c r="DY275" s="7">
        <v>5.2631578900000003E-2</v>
      </c>
      <c r="DZ275" s="7">
        <v>0.15789473679999999</v>
      </c>
      <c r="EA275" s="7">
        <v>8.7719298200000004E-2</v>
      </c>
      <c r="EB275" s="7">
        <v>8.7719298200000004E-2</v>
      </c>
      <c r="EC275" s="7">
        <v>0.31578947369999999</v>
      </c>
      <c r="ED275" s="7">
        <v>0.4210526316</v>
      </c>
      <c r="EE275" s="7">
        <v>0.45614035089999999</v>
      </c>
      <c r="EF275" s="7">
        <v>0.40350877190000001</v>
      </c>
      <c r="EG275" s="7">
        <v>0.38596491230000002</v>
      </c>
      <c r="EH275" s="7">
        <v>0.49122807019999998</v>
      </c>
      <c r="EI275" s="7">
        <v>0.40350877190000001</v>
      </c>
      <c r="EJ275" s="7">
        <v>0.4210526316</v>
      </c>
      <c r="EK275" s="7">
        <v>0.49122807019999998</v>
      </c>
      <c r="EL275" s="7">
        <v>0.24561403509999999</v>
      </c>
      <c r="EM275" s="7">
        <v>0.50877192979999997</v>
      </c>
      <c r="EN275" s="7">
        <v>0.49122807019999998</v>
      </c>
      <c r="EO275" s="7">
        <v>0.52631578950000002</v>
      </c>
      <c r="EP275" s="7">
        <v>0.56140350880000001</v>
      </c>
      <c r="EQ275" s="7">
        <v>0.45614035089999999</v>
      </c>
      <c r="ER275" s="7">
        <v>0.36842105260000002</v>
      </c>
      <c r="ES275" s="7">
        <v>0.47368421049999998</v>
      </c>
      <c r="ET275" s="7">
        <v>0.38596491230000002</v>
      </c>
      <c r="EU275" s="7">
        <v>5.2631578900000003E-2</v>
      </c>
      <c r="EV275" s="7">
        <v>0</v>
      </c>
      <c r="EW275" s="7">
        <v>1.75438596E-2</v>
      </c>
      <c r="EX275" s="7">
        <v>0</v>
      </c>
      <c r="EY275" s="7">
        <v>1.75438596E-2</v>
      </c>
      <c r="EZ275" s="7">
        <v>0</v>
      </c>
      <c r="FA275" s="7">
        <v>1.75438596E-2</v>
      </c>
      <c r="FB275" s="7">
        <v>1.75438596E-2</v>
      </c>
      <c r="FC275" s="7">
        <v>1.75438596E-2</v>
      </c>
      <c r="FD275" s="7">
        <v>2.7222222222000001</v>
      </c>
      <c r="FE275" s="7">
        <v>3.4385964912000002</v>
      </c>
      <c r="FF275" s="7">
        <v>3.4642857142999999</v>
      </c>
      <c r="FG275" s="7">
        <v>3.4561403509000002</v>
      </c>
      <c r="FH275" s="7">
        <v>3.5357142857000001</v>
      </c>
      <c r="FI275" s="7">
        <v>3.4035087718999999</v>
      </c>
      <c r="FJ275" s="7">
        <v>3.1071428570999999</v>
      </c>
      <c r="FK275" s="7">
        <v>3.3928571429000001</v>
      </c>
      <c r="FL275" s="7">
        <v>3.2678571429000001</v>
      </c>
      <c r="FM275" s="7">
        <v>0</v>
      </c>
      <c r="FN275" s="7">
        <v>3.50877193E-2</v>
      </c>
      <c r="FO275" s="7">
        <v>0</v>
      </c>
      <c r="FP275" s="7">
        <v>0</v>
      </c>
      <c r="FQ275" s="7">
        <v>5.2631578900000003E-2</v>
      </c>
      <c r="FR275" s="7">
        <v>3.50877193E-2</v>
      </c>
      <c r="FS275" s="7">
        <v>3.50877193E-2</v>
      </c>
      <c r="FT275" s="7">
        <v>0.22807017539999999</v>
      </c>
      <c r="FU275" s="7">
        <v>0.1929824561</v>
      </c>
      <c r="FV275" s="7">
        <v>0.40350877190000001</v>
      </c>
      <c r="FW275" s="7">
        <v>1.75438596E-2</v>
      </c>
      <c r="FX275" s="7">
        <v>0.2807017544</v>
      </c>
      <c r="FY275" s="7">
        <v>0.49122807019999998</v>
      </c>
      <c r="FZ275" s="7">
        <v>0.1929824561</v>
      </c>
      <c r="GA275" s="7">
        <v>0.1403508772</v>
      </c>
      <c r="GB275" s="7">
        <v>7.0175438600000001E-2</v>
      </c>
      <c r="GC275" s="7">
        <v>0.17543859649999999</v>
      </c>
      <c r="GD275" s="7">
        <v>0.1228070175</v>
      </c>
      <c r="GE275" s="7">
        <v>5.2631578900000003E-2</v>
      </c>
      <c r="GF275" s="7">
        <v>0.1228070175</v>
      </c>
      <c r="GG275" s="7">
        <v>0.22807017539999999</v>
      </c>
      <c r="GH275" s="7">
        <v>8.7719298200000004E-2</v>
      </c>
      <c r="GI275" s="7">
        <v>0.33333333329999998</v>
      </c>
      <c r="GJ275" s="7">
        <v>0.22807017539999999</v>
      </c>
      <c r="GK275" s="7">
        <v>0.29824561399999999</v>
      </c>
      <c r="GL275" s="7">
        <v>0.17543859649999999</v>
      </c>
      <c r="GM275" s="7">
        <v>1.75438596E-2</v>
      </c>
      <c r="GN275" s="7">
        <v>0</v>
      </c>
      <c r="GO275" s="7">
        <v>3.50877193E-2</v>
      </c>
      <c r="GP275" s="7">
        <v>1.75438596E-2</v>
      </c>
      <c r="GQ275" s="7">
        <v>0.1403508772</v>
      </c>
      <c r="GR275" s="7">
        <v>1.75438596E-2</v>
      </c>
      <c r="GS275" s="7">
        <v>0.50877192979999997</v>
      </c>
      <c r="GT275" s="7">
        <v>0.47368421049999998</v>
      </c>
      <c r="GU275" s="7">
        <v>0.54385964909999995</v>
      </c>
      <c r="GV275" s="7">
        <v>0.50877192979999997</v>
      </c>
      <c r="GW275" s="7">
        <v>0.43859649119999999</v>
      </c>
      <c r="GX275" s="7">
        <v>0.45614035089999999</v>
      </c>
      <c r="GY275" s="7">
        <v>0.38596491230000002</v>
      </c>
      <c r="GZ275" s="7">
        <v>0.40350877190000001</v>
      </c>
      <c r="HA275" s="7">
        <v>0.2807017544</v>
      </c>
      <c r="HB275" s="7">
        <v>0.40350877190000001</v>
      </c>
      <c r="HC275" s="7">
        <v>0.29824561399999999</v>
      </c>
      <c r="HD275" s="7">
        <v>0.45614035089999999</v>
      </c>
      <c r="HE275" s="7">
        <v>7.0175438600000001E-2</v>
      </c>
      <c r="HF275" s="7">
        <v>8.7719298200000004E-2</v>
      </c>
      <c r="HG275" s="7">
        <v>0.1052631579</v>
      </c>
      <c r="HH275" s="7">
        <v>5.2631578900000003E-2</v>
      </c>
      <c r="HI275" s="7">
        <v>7.0175438600000001E-2</v>
      </c>
      <c r="HJ275" s="7">
        <v>5.2631578900000003E-2</v>
      </c>
      <c r="HK275" s="7">
        <v>0</v>
      </c>
      <c r="HL275" s="7">
        <v>0</v>
      </c>
      <c r="HM275" s="7">
        <v>0</v>
      </c>
      <c r="HN275" s="7">
        <v>0</v>
      </c>
      <c r="HO275" s="7">
        <v>1.75438596E-2</v>
      </c>
      <c r="HP275" s="7">
        <v>0</v>
      </c>
      <c r="HQ275" s="7">
        <v>1.75438596E-2</v>
      </c>
      <c r="HR275" s="7">
        <v>3.50877193E-2</v>
      </c>
      <c r="HS275" s="7">
        <v>3.50877193E-2</v>
      </c>
      <c r="HT275" s="7">
        <v>1.75438596E-2</v>
      </c>
      <c r="HU275" s="7">
        <v>3.50877193E-2</v>
      </c>
      <c r="HV275" s="7">
        <v>1.75438596E-2</v>
      </c>
      <c r="HW275" s="7">
        <v>1.75438596E-2</v>
      </c>
      <c r="HX275" s="7">
        <v>1.75438596E-2</v>
      </c>
      <c r="HY275" s="7">
        <v>0</v>
      </c>
      <c r="HZ275" s="7">
        <v>0</v>
      </c>
      <c r="IA275" s="7">
        <v>7.0175438600000001E-2</v>
      </c>
      <c r="IB275" s="7">
        <v>5.2631578900000003E-2</v>
      </c>
      <c r="IC275" s="7">
        <v>0.1228070175</v>
      </c>
      <c r="ID275" s="7">
        <v>0.1403508772</v>
      </c>
      <c r="IE275" s="7">
        <v>0.59649122809999999</v>
      </c>
      <c r="IF275" s="7">
        <v>0.36842105260000002</v>
      </c>
      <c r="IG275" s="7">
        <v>0.36842105260000002</v>
      </c>
      <c r="IH275" s="7">
        <v>0.52631578950000002</v>
      </c>
      <c r="II275" s="7">
        <v>0.26315789470000001</v>
      </c>
      <c r="IJ275" s="7">
        <v>0.52631578950000002</v>
      </c>
      <c r="IK275" s="7">
        <v>0.47368421049999998</v>
      </c>
      <c r="IL275" s="7">
        <v>0.29824561399999999</v>
      </c>
      <c r="IM275" s="7">
        <v>5.2631578900000003E-2</v>
      </c>
      <c r="IN275" s="7">
        <v>3.50877193E-2</v>
      </c>
      <c r="IO275" s="7">
        <v>3.50877193E-2</v>
      </c>
      <c r="IP275" s="7">
        <v>3.50877193E-2</v>
      </c>
      <c r="IQ275" s="7">
        <v>3.1666666666999999</v>
      </c>
      <c r="IR275" s="7">
        <v>3.4545454544999998</v>
      </c>
      <c r="IS275" s="7">
        <v>3.3636363636</v>
      </c>
      <c r="IT275" s="7">
        <v>3.1636363635999998</v>
      </c>
      <c r="IU275" s="7" t="s">
        <v>1216</v>
      </c>
      <c r="IW275" s="7">
        <v>57</v>
      </c>
      <c r="IX275" s="7">
        <v>104</v>
      </c>
      <c r="IY275" s="7">
        <v>518</v>
      </c>
    </row>
    <row r="276" spans="1:259" x14ac:dyDescent="0.25">
      <c r="A276" s="7">
        <v>609871</v>
      </c>
      <c r="B276" s="7" t="s">
        <v>653</v>
      </c>
      <c r="C276" s="7" t="s">
        <v>46</v>
      </c>
      <c r="D276" s="7" t="s">
        <v>75</v>
      </c>
      <c r="E276" s="154">
        <v>0.71</v>
      </c>
      <c r="F276" s="7">
        <v>99</v>
      </c>
      <c r="G276" s="7" t="s">
        <v>70</v>
      </c>
      <c r="H276" s="7">
        <v>99</v>
      </c>
      <c r="I276" s="7" t="s">
        <v>70</v>
      </c>
      <c r="J276" s="7">
        <v>82</v>
      </c>
      <c r="K276" s="7" t="s">
        <v>70</v>
      </c>
      <c r="L276" s="7">
        <v>9.68</v>
      </c>
      <c r="M276" s="7" t="s">
        <v>46</v>
      </c>
      <c r="N276" s="7">
        <v>70.985915492999993</v>
      </c>
      <c r="O276" s="7">
        <v>219</v>
      </c>
      <c r="P276" s="7">
        <v>219</v>
      </c>
      <c r="Q276" s="7">
        <v>82</v>
      </c>
      <c r="R276" s="7">
        <v>27</v>
      </c>
      <c r="S276" s="7">
        <v>2</v>
      </c>
      <c r="T276" s="7">
        <v>93</v>
      </c>
      <c r="U276" s="7">
        <v>0</v>
      </c>
      <c r="V276" s="7">
        <v>0</v>
      </c>
      <c r="W276" s="7">
        <v>6</v>
      </c>
      <c r="X276" s="7">
        <v>5</v>
      </c>
      <c r="Y276" s="7">
        <v>9.1324201000000001E-3</v>
      </c>
      <c r="Z276" s="7">
        <v>0</v>
      </c>
      <c r="AA276" s="7">
        <v>0</v>
      </c>
      <c r="AB276" s="7">
        <v>0</v>
      </c>
      <c r="AC276" s="7">
        <v>4.5662100000000002E-3</v>
      </c>
      <c r="AD276" s="7">
        <v>1.3698630099999999E-2</v>
      </c>
      <c r="AE276" s="7">
        <v>1.3698630099999999E-2</v>
      </c>
      <c r="AF276" s="7">
        <v>4.5662100000000002E-3</v>
      </c>
      <c r="AG276" s="7">
        <v>0</v>
      </c>
      <c r="AH276" s="7">
        <v>0</v>
      </c>
      <c r="AI276" s="7">
        <v>2.73972603E-2</v>
      </c>
      <c r="AJ276" s="7">
        <v>4.5662100499999997E-2</v>
      </c>
      <c r="AK276" s="7">
        <v>6.8493150700000005E-2</v>
      </c>
      <c r="AL276" s="7">
        <v>5.4794520499999999E-2</v>
      </c>
      <c r="AM276" s="7">
        <v>8.6757990899999998E-2</v>
      </c>
      <c r="AN276" s="7">
        <v>4.1095890400000001E-2</v>
      </c>
      <c r="AO276" s="7">
        <v>0.1826484018</v>
      </c>
      <c r="AP276" s="7">
        <v>0.2100456621</v>
      </c>
      <c r="AQ276" s="7">
        <v>4.5662100000000002E-3</v>
      </c>
      <c r="AR276" s="7">
        <v>9.1324201000000001E-3</v>
      </c>
      <c r="AS276" s="7">
        <v>9.1324201000000001E-3</v>
      </c>
      <c r="AT276" s="7">
        <v>9.1324201000000001E-3</v>
      </c>
      <c r="AU276" s="7">
        <v>4.5662100000000002E-3</v>
      </c>
      <c r="AV276" s="7">
        <v>3.1963470299999998E-2</v>
      </c>
      <c r="AW276" s="7">
        <v>0.90410958900000005</v>
      </c>
      <c r="AX276" s="7">
        <v>0.93150684930000005</v>
      </c>
      <c r="AY276" s="7">
        <v>0.90410958900000005</v>
      </c>
      <c r="AZ276" s="7">
        <v>0.94977168950000002</v>
      </c>
      <c r="BA276" s="7">
        <v>0.78082191779999999</v>
      </c>
      <c r="BB276" s="7">
        <v>0.69863013699999998</v>
      </c>
      <c r="BC276" s="7">
        <v>3.8761467889999999</v>
      </c>
      <c r="BD276" s="7">
        <v>3.9354838710000002</v>
      </c>
      <c r="BE276" s="7">
        <v>3.9124423962999999</v>
      </c>
      <c r="BF276" s="7">
        <v>3.9585253456</v>
      </c>
      <c r="BG276" s="7">
        <v>3.7477064219999998</v>
      </c>
      <c r="BH276" s="7">
        <v>3.6462264151000001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1.82648402E-2</v>
      </c>
      <c r="BQ276" s="7">
        <v>4.5662100000000002E-3</v>
      </c>
      <c r="BR276" s="7">
        <v>0</v>
      </c>
      <c r="BS276" s="7">
        <v>4.5662100000000002E-3</v>
      </c>
      <c r="BT276" s="7">
        <v>4.5662100000000002E-3</v>
      </c>
      <c r="BU276" s="7">
        <v>9.1324201000000001E-3</v>
      </c>
      <c r="BV276" s="7">
        <v>4.5662100000000002E-3</v>
      </c>
      <c r="BW276" s="7">
        <v>2.2831050200000001E-2</v>
      </c>
      <c r="BX276" s="7">
        <v>2.73972603E-2</v>
      </c>
      <c r="BY276" s="7">
        <v>1.3698630099999999E-2</v>
      </c>
      <c r="BZ276" s="7">
        <v>2.73972603E-2</v>
      </c>
      <c r="CA276" s="7">
        <v>3.9633027523000002</v>
      </c>
      <c r="CB276" s="7">
        <v>3.9678899083000001</v>
      </c>
      <c r="CC276" s="7">
        <v>3.9680365297</v>
      </c>
      <c r="CD276" s="7">
        <v>3.9452054794999998</v>
      </c>
      <c r="CE276" s="7">
        <v>3.9495412844</v>
      </c>
      <c r="CF276" s="7">
        <v>3.8940092166000002</v>
      </c>
      <c r="CG276" s="7">
        <v>3.8801843318000002</v>
      </c>
      <c r="CH276" s="7">
        <v>3.8219178081999998</v>
      </c>
      <c r="CI276" s="7">
        <v>3.8538812784999998</v>
      </c>
      <c r="CJ276" s="7">
        <v>3.65296804E-2</v>
      </c>
      <c r="CK276" s="7">
        <v>2.2831050200000001E-2</v>
      </c>
      <c r="CL276" s="7">
        <v>2.2831050200000001E-2</v>
      </c>
      <c r="CM276" s="7">
        <v>3.65296804E-2</v>
      </c>
      <c r="CN276" s="7">
        <v>4.1095890400000001E-2</v>
      </c>
      <c r="CO276" s="7">
        <v>5.9360730600000002E-2</v>
      </c>
      <c r="CP276" s="7">
        <v>6.3926940599999996E-2</v>
      </c>
      <c r="CQ276" s="7">
        <v>9.5890410999999995E-2</v>
      </c>
      <c r="CR276" s="7">
        <v>7.7625570800000002E-2</v>
      </c>
      <c r="CS276" s="7">
        <v>4.5662100000000002E-3</v>
      </c>
      <c r="CT276" s="7">
        <v>4.5662100000000002E-3</v>
      </c>
      <c r="CU276" s="7">
        <v>0</v>
      </c>
      <c r="CV276" s="7">
        <v>0</v>
      </c>
      <c r="CW276" s="7">
        <v>4.5662100000000002E-3</v>
      </c>
      <c r="CX276" s="7">
        <v>9.1324201000000001E-3</v>
      </c>
      <c r="CY276" s="7">
        <v>9.1324201000000001E-3</v>
      </c>
      <c r="CZ276" s="7">
        <v>0</v>
      </c>
      <c r="DA276" s="7">
        <v>0</v>
      </c>
      <c r="DB276" s="7">
        <v>0.95890410960000005</v>
      </c>
      <c r="DC276" s="7">
        <v>0.96803652969999998</v>
      </c>
      <c r="DD276" s="7">
        <v>0.9726027397</v>
      </c>
      <c r="DE276" s="7">
        <v>0.95433789950000003</v>
      </c>
      <c r="DF276" s="7">
        <v>0.94977168950000002</v>
      </c>
      <c r="DG276" s="7">
        <v>0.90867579909999996</v>
      </c>
      <c r="DH276" s="7">
        <v>0.89954337900000003</v>
      </c>
      <c r="DI276" s="7">
        <v>0.87214611870000003</v>
      </c>
      <c r="DJ276" s="7">
        <v>0.89041095889999999</v>
      </c>
      <c r="DK276" s="7">
        <v>0.11415525109999999</v>
      </c>
      <c r="DL276" s="7">
        <v>4.5662100000000002E-3</v>
      </c>
      <c r="DM276" s="7">
        <v>0</v>
      </c>
      <c r="DN276" s="7">
        <v>0</v>
      </c>
      <c r="DO276" s="7">
        <v>0</v>
      </c>
      <c r="DP276" s="7">
        <v>0</v>
      </c>
      <c r="DQ276" s="7">
        <v>9.1324200899999999E-2</v>
      </c>
      <c r="DR276" s="7">
        <v>9.1324201000000001E-3</v>
      </c>
      <c r="DS276" s="7">
        <v>0</v>
      </c>
      <c r="DT276" s="7">
        <v>4.5662100000000002E-3</v>
      </c>
      <c r="DU276" s="7">
        <v>9.1324201000000001E-3</v>
      </c>
      <c r="DV276" s="7">
        <v>0</v>
      </c>
      <c r="DW276" s="7">
        <v>4.5662100000000002E-3</v>
      </c>
      <c r="DX276" s="7">
        <v>4.5662100000000002E-3</v>
      </c>
      <c r="DY276" s="7">
        <v>1.3698630099999999E-2</v>
      </c>
      <c r="DZ276" s="7">
        <v>2.73972603E-2</v>
      </c>
      <c r="EA276" s="7">
        <v>1.3698630099999999E-2</v>
      </c>
      <c r="EB276" s="7">
        <v>0</v>
      </c>
      <c r="EC276" s="7">
        <v>5.0228310499999998E-2</v>
      </c>
      <c r="ED276" s="7">
        <v>4.1095890400000001E-2</v>
      </c>
      <c r="EE276" s="7">
        <v>4.5662100499999997E-2</v>
      </c>
      <c r="EF276" s="7">
        <v>5.0228310499999998E-2</v>
      </c>
      <c r="EG276" s="7">
        <v>1.82648402E-2</v>
      </c>
      <c r="EH276" s="7">
        <v>5.9360730600000002E-2</v>
      </c>
      <c r="EI276" s="7">
        <v>0.196347032</v>
      </c>
      <c r="EJ276" s="7">
        <v>9.1324200899999999E-2</v>
      </c>
      <c r="EK276" s="7">
        <v>6.3926940599999996E-2</v>
      </c>
      <c r="EL276" s="7">
        <v>0.81278538810000001</v>
      </c>
      <c r="EM276" s="7">
        <v>0.94063926939999998</v>
      </c>
      <c r="EN276" s="7">
        <v>0.94977168950000002</v>
      </c>
      <c r="EO276" s="7">
        <v>0.94063926939999998</v>
      </c>
      <c r="EP276" s="7">
        <v>0.95433789950000003</v>
      </c>
      <c r="EQ276" s="7">
        <v>0.89497716890000001</v>
      </c>
      <c r="ER276" s="7">
        <v>0.61643835619999998</v>
      </c>
      <c r="ES276" s="7">
        <v>0.86301369859999999</v>
      </c>
      <c r="ET276" s="7">
        <v>0.92237442920000001</v>
      </c>
      <c r="EU276" s="7">
        <v>1.82648402E-2</v>
      </c>
      <c r="EV276" s="7">
        <v>4.5662100000000002E-3</v>
      </c>
      <c r="EW276" s="7">
        <v>4.5662100000000002E-3</v>
      </c>
      <c r="EX276" s="7">
        <v>4.5662100000000002E-3</v>
      </c>
      <c r="EY276" s="7">
        <v>2.2831050200000001E-2</v>
      </c>
      <c r="EZ276" s="7">
        <v>3.1963470299999998E-2</v>
      </c>
      <c r="FA276" s="7">
        <v>6.8493150700000005E-2</v>
      </c>
      <c r="FB276" s="7">
        <v>2.2831050200000001E-2</v>
      </c>
      <c r="FC276" s="7">
        <v>1.3698630099999999E-2</v>
      </c>
      <c r="FD276" s="7">
        <v>3.5906976743999999</v>
      </c>
      <c r="FE276" s="7">
        <v>3.9266055045999999</v>
      </c>
      <c r="FF276" s="7">
        <v>3.9541284403999999</v>
      </c>
      <c r="FG276" s="7">
        <v>3.9403669725000001</v>
      </c>
      <c r="FH276" s="7">
        <v>3.9719626168</v>
      </c>
      <c r="FI276" s="7">
        <v>3.9103773584999999</v>
      </c>
      <c r="FJ276" s="7">
        <v>3.4362745098</v>
      </c>
      <c r="FK276" s="7">
        <v>3.8504672897000001</v>
      </c>
      <c r="FL276" s="7">
        <v>3.9351851851999999</v>
      </c>
      <c r="FM276" s="7">
        <v>0</v>
      </c>
      <c r="FN276" s="7">
        <v>4.5662100000000002E-3</v>
      </c>
      <c r="FO276" s="7">
        <v>4.5662100000000002E-3</v>
      </c>
      <c r="FP276" s="7">
        <v>0</v>
      </c>
      <c r="FQ276" s="7">
        <v>4.5662100000000002E-3</v>
      </c>
      <c r="FR276" s="7">
        <v>9.1324201000000001E-3</v>
      </c>
      <c r="FS276" s="7">
        <v>4.5662100000000002E-3</v>
      </c>
      <c r="FT276" s="7">
        <v>5.0228310499999998E-2</v>
      </c>
      <c r="FU276" s="7">
        <v>6.8493150700000005E-2</v>
      </c>
      <c r="FV276" s="7">
        <v>0.82648401829999996</v>
      </c>
      <c r="FW276" s="7">
        <v>2.73972603E-2</v>
      </c>
      <c r="FX276" s="7">
        <v>0.36986301370000002</v>
      </c>
      <c r="FY276" s="7">
        <v>0.6484018265</v>
      </c>
      <c r="FZ276" s="7">
        <v>0.26484018259999997</v>
      </c>
      <c r="GA276" s="7">
        <v>0.23744292240000001</v>
      </c>
      <c r="GB276" s="7">
        <v>8.6757990899999998E-2</v>
      </c>
      <c r="GC276" s="7">
        <v>0.19178082190000001</v>
      </c>
      <c r="GD276" s="7">
        <v>0.1552511416</v>
      </c>
      <c r="GE276" s="7">
        <v>6.3926940599999996E-2</v>
      </c>
      <c r="GF276" s="7">
        <v>0.296803653</v>
      </c>
      <c r="GG276" s="7">
        <v>0.1415525114</v>
      </c>
      <c r="GH276" s="7">
        <v>6.8493150700000005E-2</v>
      </c>
      <c r="GI276" s="7">
        <v>0.1552511416</v>
      </c>
      <c r="GJ276" s="7">
        <v>9.5890410999999995E-2</v>
      </c>
      <c r="GK276" s="7">
        <v>0.13242009129999999</v>
      </c>
      <c r="GL276" s="7">
        <v>9.1324200899999999E-2</v>
      </c>
      <c r="GM276" s="7">
        <v>0</v>
      </c>
      <c r="GN276" s="7">
        <v>9.1324201000000001E-3</v>
      </c>
      <c r="GO276" s="7">
        <v>4.5662100000000002E-3</v>
      </c>
      <c r="GP276" s="7">
        <v>2.2831050200000001E-2</v>
      </c>
      <c r="GQ276" s="7">
        <v>9.1324201000000001E-3</v>
      </c>
      <c r="GR276" s="7">
        <v>0</v>
      </c>
      <c r="GS276" s="7">
        <v>9.5890410999999995E-2</v>
      </c>
      <c r="GT276" s="7">
        <v>0.1826484018</v>
      </c>
      <c r="GU276" s="7">
        <v>0.20547945209999999</v>
      </c>
      <c r="GV276" s="7">
        <v>0.1187214612</v>
      </c>
      <c r="GW276" s="7">
        <v>7.7625570800000002E-2</v>
      </c>
      <c r="GX276" s="7">
        <v>0.13698630140000001</v>
      </c>
      <c r="GY276" s="7">
        <v>0.88127853879999996</v>
      </c>
      <c r="GZ276" s="7">
        <v>0.58904109589999998</v>
      </c>
      <c r="HA276" s="7">
        <v>0.5662100457</v>
      </c>
      <c r="HB276" s="7">
        <v>0.36529680370000001</v>
      </c>
      <c r="HC276" s="7">
        <v>0.25114155249999998</v>
      </c>
      <c r="HD276" s="7">
        <v>0.83105022829999997</v>
      </c>
      <c r="HE276" s="7">
        <v>1.3698630099999999E-2</v>
      </c>
      <c r="HF276" s="7">
        <v>0.14611872149999999</v>
      </c>
      <c r="HG276" s="7">
        <v>9.5890410999999995E-2</v>
      </c>
      <c r="HH276" s="7">
        <v>8.6757990899999998E-2</v>
      </c>
      <c r="HI276" s="7">
        <v>8.2191780800000003E-2</v>
      </c>
      <c r="HJ276" s="7">
        <v>1.82648402E-2</v>
      </c>
      <c r="HK276" s="7">
        <v>0</v>
      </c>
      <c r="HL276" s="7">
        <v>2.73972603E-2</v>
      </c>
      <c r="HM276" s="7">
        <v>8.6757990899999998E-2</v>
      </c>
      <c r="HN276" s="7">
        <v>0.34703196349999998</v>
      </c>
      <c r="HO276" s="7">
        <v>0.51141552509999999</v>
      </c>
      <c r="HP276" s="7">
        <v>0</v>
      </c>
      <c r="HQ276" s="7">
        <v>9.1324201000000001E-3</v>
      </c>
      <c r="HR276" s="7">
        <v>4.5662100499999997E-2</v>
      </c>
      <c r="HS276" s="7">
        <v>4.1095890400000001E-2</v>
      </c>
      <c r="HT276" s="7">
        <v>5.9360730600000002E-2</v>
      </c>
      <c r="HU276" s="7">
        <v>6.8493150700000005E-2</v>
      </c>
      <c r="HV276" s="7">
        <v>1.3698630099999999E-2</v>
      </c>
      <c r="HW276" s="7">
        <v>1.3698630099999999E-2</v>
      </c>
      <c r="HX276" s="7">
        <v>9.1324201000000001E-3</v>
      </c>
      <c r="HY276" s="7">
        <v>1.3698630099999999E-2</v>
      </c>
      <c r="HZ276" s="7">
        <v>9.1324201000000001E-3</v>
      </c>
      <c r="IA276" s="7">
        <v>1.82648402E-2</v>
      </c>
      <c r="IB276" s="7">
        <v>9.1324201000000001E-3</v>
      </c>
      <c r="IC276" s="7">
        <v>2.2831050200000001E-2</v>
      </c>
      <c r="ID276" s="7">
        <v>4.5662100499999997E-2</v>
      </c>
      <c r="IE276" s="7">
        <v>0.2283105023</v>
      </c>
      <c r="IF276" s="7">
        <v>0.10958904110000001</v>
      </c>
      <c r="IG276" s="7">
        <v>0.15068493150000001</v>
      </c>
      <c r="IH276" s="7">
        <v>0.20547945209999999</v>
      </c>
      <c r="II276" s="7">
        <v>0.71232876710000004</v>
      </c>
      <c r="IJ276" s="7">
        <v>0.86301369859999999</v>
      </c>
      <c r="IK276" s="7">
        <v>0.78082191779999999</v>
      </c>
      <c r="IL276" s="7">
        <v>0.71232876710000004</v>
      </c>
      <c r="IM276" s="7">
        <v>2.73972603E-2</v>
      </c>
      <c r="IN276" s="7">
        <v>9.1324201000000001E-3</v>
      </c>
      <c r="IO276" s="7">
        <v>3.1963470299999998E-2</v>
      </c>
      <c r="IP276" s="7">
        <v>2.73972603E-2</v>
      </c>
      <c r="IQ276" s="7">
        <v>3.6854460094000001</v>
      </c>
      <c r="IR276" s="7">
        <v>3.8433179723999999</v>
      </c>
      <c r="IS276" s="7">
        <v>3.7547169811000001</v>
      </c>
      <c r="IT276" s="7">
        <v>3.6666666666999999</v>
      </c>
      <c r="IU276" s="7" t="s">
        <v>1217</v>
      </c>
      <c r="IV276" s="7">
        <v>71</v>
      </c>
      <c r="IW276" s="7">
        <v>219</v>
      </c>
      <c r="IX276" s="7">
        <v>252</v>
      </c>
      <c r="IY276" s="7">
        <v>355</v>
      </c>
    </row>
    <row r="277" spans="1:259" x14ac:dyDescent="0.25">
      <c r="A277" s="7">
        <v>609872</v>
      </c>
      <c r="B277" s="7" t="s">
        <v>530</v>
      </c>
      <c r="C277" s="7" t="s">
        <v>46</v>
      </c>
      <c r="D277" s="7" t="s">
        <v>149</v>
      </c>
      <c r="E277" s="154">
        <v>0.49</v>
      </c>
      <c r="F277" s="7">
        <v>60</v>
      </c>
      <c r="G277" s="7" t="s">
        <v>47</v>
      </c>
      <c r="H277" s="7">
        <v>67</v>
      </c>
      <c r="I277" s="7" t="s">
        <v>47</v>
      </c>
      <c r="J277" s="7">
        <v>75</v>
      </c>
      <c r="K277" s="7" t="s">
        <v>47</v>
      </c>
      <c r="L277" s="7">
        <v>9.2899999999999991</v>
      </c>
      <c r="M277" s="7" t="s">
        <v>46</v>
      </c>
      <c r="N277" s="7">
        <v>49.074074074000002</v>
      </c>
      <c r="O277" s="7">
        <v>93</v>
      </c>
      <c r="P277" s="7">
        <v>93</v>
      </c>
      <c r="Q277" s="7">
        <v>2</v>
      </c>
      <c r="R277" s="7">
        <v>4</v>
      </c>
      <c r="S277" s="7">
        <v>1</v>
      </c>
      <c r="T277" s="7">
        <v>82</v>
      </c>
      <c r="U277" s="7">
        <v>0</v>
      </c>
      <c r="V277" s="7">
        <v>0</v>
      </c>
      <c r="W277" s="7">
        <v>2</v>
      </c>
      <c r="X277" s="7">
        <v>0</v>
      </c>
      <c r="Y277" s="7">
        <v>1.0752688200000001E-2</v>
      </c>
      <c r="Z277" s="7">
        <v>0</v>
      </c>
      <c r="AA277" s="7">
        <v>0</v>
      </c>
      <c r="AB277" s="7">
        <v>0</v>
      </c>
      <c r="AC277" s="7">
        <v>1.0752688200000001E-2</v>
      </c>
      <c r="AD277" s="7">
        <v>6.4516129000000005E-2</v>
      </c>
      <c r="AE277" s="7">
        <v>8.6021505400000003E-2</v>
      </c>
      <c r="AF277" s="7">
        <v>3.2258064500000003E-2</v>
      </c>
      <c r="AG277" s="7">
        <v>0</v>
      </c>
      <c r="AH277" s="7">
        <v>3.2258064500000003E-2</v>
      </c>
      <c r="AI277" s="7">
        <v>6.4516129000000005E-2</v>
      </c>
      <c r="AJ277" s="7">
        <v>0.10752688169999999</v>
      </c>
      <c r="AK277" s="7">
        <v>0.30107526880000002</v>
      </c>
      <c r="AL277" s="7">
        <v>0.27956989249999997</v>
      </c>
      <c r="AM277" s="7">
        <v>0.31182795699999999</v>
      </c>
      <c r="AN277" s="7">
        <v>0.23655913980000001</v>
      </c>
      <c r="AO277" s="7">
        <v>0.31182795699999999</v>
      </c>
      <c r="AP277" s="7">
        <v>0.30107526880000002</v>
      </c>
      <c r="AQ277" s="7">
        <v>1.0752688200000001E-2</v>
      </c>
      <c r="AR277" s="7">
        <v>2.15053763E-2</v>
      </c>
      <c r="AS277" s="7">
        <v>1.0752688200000001E-2</v>
      </c>
      <c r="AT277" s="7">
        <v>2.15053763E-2</v>
      </c>
      <c r="AU277" s="7">
        <v>4.3010752700000002E-2</v>
      </c>
      <c r="AV277" s="7">
        <v>3.2258064500000003E-2</v>
      </c>
      <c r="AW277" s="7">
        <v>0.59139784949999996</v>
      </c>
      <c r="AX277" s="7">
        <v>0.66666666669999997</v>
      </c>
      <c r="AY277" s="7">
        <v>0.67741935480000004</v>
      </c>
      <c r="AZ277" s="7">
        <v>0.70967741939999995</v>
      </c>
      <c r="BA277" s="7">
        <v>0.56989247310000002</v>
      </c>
      <c r="BB277" s="7">
        <v>0.49462365590000001</v>
      </c>
      <c r="BC277" s="7">
        <v>3.4891304347999998</v>
      </c>
      <c r="BD277" s="7">
        <v>3.6483516483999998</v>
      </c>
      <c r="BE277" s="7">
        <v>3.6847826087</v>
      </c>
      <c r="BF277" s="7">
        <v>3.6923076923</v>
      </c>
      <c r="BG277" s="7">
        <v>3.5056179775</v>
      </c>
      <c r="BH277" s="7">
        <v>3.2666666666999999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1.0752688200000001E-2</v>
      </c>
      <c r="BP277" s="7">
        <v>3.2258064500000003E-2</v>
      </c>
      <c r="BQ277" s="7">
        <v>1.0752688200000001E-2</v>
      </c>
      <c r="BR277" s="7">
        <v>0</v>
      </c>
      <c r="BS277" s="7">
        <v>1.0752688200000001E-2</v>
      </c>
      <c r="BT277" s="7">
        <v>0</v>
      </c>
      <c r="BU277" s="7">
        <v>2.15053763E-2</v>
      </c>
      <c r="BV277" s="7">
        <v>1.0752688200000001E-2</v>
      </c>
      <c r="BW277" s="7">
        <v>2.15053763E-2</v>
      </c>
      <c r="BX277" s="7">
        <v>6.4516129000000005E-2</v>
      </c>
      <c r="BY277" s="7">
        <v>8.6021505400000003E-2</v>
      </c>
      <c r="BZ277" s="7">
        <v>3.2258064500000003E-2</v>
      </c>
      <c r="CA277" s="7">
        <v>3.8695652173999999</v>
      </c>
      <c r="CB277" s="7">
        <v>3.8241758242000001</v>
      </c>
      <c r="CC277" s="7">
        <v>3.8111111110999998</v>
      </c>
      <c r="CD277" s="7">
        <v>3.7608695652000002</v>
      </c>
      <c r="CE277" s="7">
        <v>3.8152173913</v>
      </c>
      <c r="CF277" s="7">
        <v>3.7173913043</v>
      </c>
      <c r="CG277" s="7">
        <v>3.5978260870000001</v>
      </c>
      <c r="CH277" s="7">
        <v>3.5326086957</v>
      </c>
      <c r="CI277" s="7">
        <v>3.6847826087</v>
      </c>
      <c r="CJ277" s="7">
        <v>0.12903225809999999</v>
      </c>
      <c r="CK277" s="7">
        <v>0.15053763440000001</v>
      </c>
      <c r="CL277" s="7">
        <v>0.1827956989</v>
      </c>
      <c r="CM277" s="7">
        <v>0.1935483871</v>
      </c>
      <c r="CN277" s="7">
        <v>0.16129032260000001</v>
      </c>
      <c r="CO277" s="7">
        <v>0.23655913980000001</v>
      </c>
      <c r="CP277" s="7">
        <v>0.23655913980000001</v>
      </c>
      <c r="CQ277" s="7">
        <v>0.1935483871</v>
      </c>
      <c r="CR277" s="7">
        <v>0.21505376339999999</v>
      </c>
      <c r="CS277" s="7">
        <v>1.0752688200000001E-2</v>
      </c>
      <c r="CT277" s="7">
        <v>2.15053763E-2</v>
      </c>
      <c r="CU277" s="7">
        <v>3.2258064500000003E-2</v>
      </c>
      <c r="CV277" s="7">
        <v>1.0752688200000001E-2</v>
      </c>
      <c r="CW277" s="7">
        <v>1.0752688200000001E-2</v>
      </c>
      <c r="CX277" s="7">
        <v>1.0752688200000001E-2</v>
      </c>
      <c r="CY277" s="7">
        <v>1.0752688200000001E-2</v>
      </c>
      <c r="CZ277" s="7">
        <v>1.0752688200000001E-2</v>
      </c>
      <c r="DA277" s="7">
        <v>1.0752688200000001E-2</v>
      </c>
      <c r="DB277" s="7">
        <v>0.86021505379999996</v>
      </c>
      <c r="DC277" s="7">
        <v>0.81720430109999997</v>
      </c>
      <c r="DD277" s="7">
        <v>0.78494623659999996</v>
      </c>
      <c r="DE277" s="7">
        <v>0.77419354839999999</v>
      </c>
      <c r="DF277" s="7">
        <v>0.81720430109999997</v>
      </c>
      <c r="DG277" s="7">
        <v>0.7311827957</v>
      </c>
      <c r="DH277" s="7">
        <v>0.67741935480000004</v>
      </c>
      <c r="DI277" s="7">
        <v>0.67741935480000004</v>
      </c>
      <c r="DJ277" s="7">
        <v>0.7311827957</v>
      </c>
      <c r="DK277" s="7">
        <v>9.6774193499999994E-2</v>
      </c>
      <c r="DL277" s="7">
        <v>0</v>
      </c>
      <c r="DM277" s="7">
        <v>0</v>
      </c>
      <c r="DN277" s="7">
        <v>0</v>
      </c>
      <c r="DO277" s="7">
        <v>0</v>
      </c>
      <c r="DP277" s="7">
        <v>0</v>
      </c>
      <c r="DQ277" s="7">
        <v>3.2258064500000003E-2</v>
      </c>
      <c r="DR277" s="7">
        <v>0</v>
      </c>
      <c r="DS277" s="7">
        <v>0</v>
      </c>
      <c r="DT277" s="7">
        <v>0.16129032260000001</v>
      </c>
      <c r="DU277" s="7">
        <v>1.0752688200000001E-2</v>
      </c>
      <c r="DV277" s="7">
        <v>0</v>
      </c>
      <c r="DW277" s="7">
        <v>0</v>
      </c>
      <c r="DX277" s="7">
        <v>0</v>
      </c>
      <c r="DY277" s="7">
        <v>3.2258064500000003E-2</v>
      </c>
      <c r="DZ277" s="7">
        <v>2.15053763E-2</v>
      </c>
      <c r="EA277" s="7">
        <v>0</v>
      </c>
      <c r="EB277" s="7">
        <v>1.0752688200000001E-2</v>
      </c>
      <c r="EC277" s="7">
        <v>0.21505376339999999</v>
      </c>
      <c r="ED277" s="7">
        <v>0.21505376339999999</v>
      </c>
      <c r="EE277" s="7">
        <v>0.2043010753</v>
      </c>
      <c r="EF277" s="7">
        <v>0.21505376339999999</v>
      </c>
      <c r="EG277" s="7">
        <v>0.21505376339999999</v>
      </c>
      <c r="EH277" s="7">
        <v>0.2688172043</v>
      </c>
      <c r="EI277" s="7">
        <v>0.2688172043</v>
      </c>
      <c r="EJ277" s="7">
        <v>0.30107526880000002</v>
      </c>
      <c r="EK277" s="7">
        <v>0.22580645160000001</v>
      </c>
      <c r="EL277" s="7">
        <v>0.41935483870000001</v>
      </c>
      <c r="EM277" s="7">
        <v>0.68817204300000001</v>
      </c>
      <c r="EN277" s="7">
        <v>0.72043010750000003</v>
      </c>
      <c r="EO277" s="7">
        <v>0.70967741939999995</v>
      </c>
      <c r="EP277" s="7">
        <v>0.70967741939999995</v>
      </c>
      <c r="EQ277" s="7">
        <v>0.62365591399999998</v>
      </c>
      <c r="ER277" s="7">
        <v>0.56989247310000002</v>
      </c>
      <c r="ES277" s="7">
        <v>0.62365591399999998</v>
      </c>
      <c r="ET277" s="7">
        <v>0.68817204300000001</v>
      </c>
      <c r="EU277" s="7">
        <v>0.10752688169999999</v>
      </c>
      <c r="EV277" s="7">
        <v>8.6021505400000003E-2</v>
      </c>
      <c r="EW277" s="7">
        <v>7.5268817200000004E-2</v>
      </c>
      <c r="EX277" s="7">
        <v>7.5268817200000004E-2</v>
      </c>
      <c r="EY277" s="7">
        <v>7.5268817200000004E-2</v>
      </c>
      <c r="EZ277" s="7">
        <v>7.5268817200000004E-2</v>
      </c>
      <c r="FA277" s="7">
        <v>0.10752688169999999</v>
      </c>
      <c r="FB277" s="7">
        <v>7.5268817200000004E-2</v>
      </c>
      <c r="FC277" s="7">
        <v>7.5268817200000004E-2</v>
      </c>
      <c r="FD277" s="7">
        <v>3.0722891566000001</v>
      </c>
      <c r="FE277" s="7">
        <v>3.7411764706000001</v>
      </c>
      <c r="FF277" s="7">
        <v>3.7790697673999998</v>
      </c>
      <c r="FG277" s="7">
        <v>3.7674418605</v>
      </c>
      <c r="FH277" s="7">
        <v>3.7674418605</v>
      </c>
      <c r="FI277" s="7">
        <v>3.6395348837000001</v>
      </c>
      <c r="FJ277" s="7">
        <v>3.5421686747000001</v>
      </c>
      <c r="FK277" s="7">
        <v>3.6744186047</v>
      </c>
      <c r="FL277" s="7">
        <v>3.7325581395</v>
      </c>
      <c r="FM277" s="7">
        <v>0</v>
      </c>
      <c r="FN277" s="7">
        <v>0</v>
      </c>
      <c r="FO277" s="7">
        <v>0</v>
      </c>
      <c r="FP277" s="7">
        <v>0</v>
      </c>
      <c r="FQ277" s="7">
        <v>1.0752688200000001E-2</v>
      </c>
      <c r="FR277" s="7">
        <v>3.2258064500000003E-2</v>
      </c>
      <c r="FS277" s="7">
        <v>4.3010752700000002E-2</v>
      </c>
      <c r="FT277" s="7">
        <v>0.10752688169999999</v>
      </c>
      <c r="FU277" s="7">
        <v>0.11827956990000001</v>
      </c>
      <c r="FV277" s="7">
        <v>0.60215053760000004</v>
      </c>
      <c r="FW277" s="7">
        <v>8.6021505400000003E-2</v>
      </c>
      <c r="FX277" s="7">
        <v>0.52688172040000003</v>
      </c>
      <c r="FY277" s="7">
        <v>0.61290322580000001</v>
      </c>
      <c r="FZ277" s="7">
        <v>0.27956989249999997</v>
      </c>
      <c r="GA277" s="7">
        <v>8.6021505400000003E-2</v>
      </c>
      <c r="GB277" s="7">
        <v>5.3763440900000001E-2</v>
      </c>
      <c r="GC277" s="7">
        <v>0.13978494620000001</v>
      </c>
      <c r="GD277" s="7">
        <v>6.4516129000000005E-2</v>
      </c>
      <c r="GE277" s="7">
        <v>4.3010752700000002E-2</v>
      </c>
      <c r="GF277" s="7">
        <v>0.16129032260000001</v>
      </c>
      <c r="GG277" s="7">
        <v>8.6021505400000003E-2</v>
      </c>
      <c r="GH277" s="7">
        <v>5.3763440900000001E-2</v>
      </c>
      <c r="GI277" s="7">
        <v>0.23655913980000001</v>
      </c>
      <c r="GJ277" s="7">
        <v>0.23655913980000001</v>
      </c>
      <c r="GK277" s="7">
        <v>0.23655913980000001</v>
      </c>
      <c r="GL277" s="7">
        <v>0.1827956989</v>
      </c>
      <c r="GM277" s="7">
        <v>0</v>
      </c>
      <c r="GN277" s="7">
        <v>0</v>
      </c>
      <c r="GO277" s="7">
        <v>4.3010752700000002E-2</v>
      </c>
      <c r="GP277" s="7">
        <v>0</v>
      </c>
      <c r="GQ277" s="7">
        <v>9.6774193499999994E-2</v>
      </c>
      <c r="GR277" s="7">
        <v>0</v>
      </c>
      <c r="GS277" s="7">
        <v>0.25806451609999997</v>
      </c>
      <c r="GT277" s="7">
        <v>0.22580645160000001</v>
      </c>
      <c r="GU277" s="7">
        <v>0.2043010753</v>
      </c>
      <c r="GV277" s="7">
        <v>0.17204301080000001</v>
      </c>
      <c r="GW277" s="7">
        <v>0.31182795699999999</v>
      </c>
      <c r="GX277" s="7">
        <v>0.25806451609999997</v>
      </c>
      <c r="GY277" s="7">
        <v>0.56989247310000002</v>
      </c>
      <c r="GZ277" s="7">
        <v>0.54838709679999997</v>
      </c>
      <c r="HA277" s="7">
        <v>0.45161290320000003</v>
      </c>
      <c r="HB277" s="7">
        <v>0.63440860219999995</v>
      </c>
      <c r="HC277" s="7">
        <v>0.41935483870000001</v>
      </c>
      <c r="HD277" s="7">
        <v>0.62365591399999998</v>
      </c>
      <c r="HE277" s="7">
        <v>7.5268817200000004E-2</v>
      </c>
      <c r="HF277" s="7">
        <v>9.6774193499999994E-2</v>
      </c>
      <c r="HG277" s="7">
        <v>0.11827956990000001</v>
      </c>
      <c r="HH277" s="7">
        <v>2.15053763E-2</v>
      </c>
      <c r="HI277" s="7">
        <v>6.4516129000000005E-2</v>
      </c>
      <c r="HJ277" s="7">
        <v>1.0752688200000001E-2</v>
      </c>
      <c r="HK277" s="7">
        <v>1.0752688200000001E-2</v>
      </c>
      <c r="HL277" s="7">
        <v>2.15053763E-2</v>
      </c>
      <c r="HM277" s="7">
        <v>6.4516129000000005E-2</v>
      </c>
      <c r="HN277" s="7">
        <v>3.2258064500000003E-2</v>
      </c>
      <c r="HO277" s="7">
        <v>2.15053763E-2</v>
      </c>
      <c r="HP277" s="7">
        <v>2.15053763E-2</v>
      </c>
      <c r="HQ277" s="7">
        <v>8.6021505400000003E-2</v>
      </c>
      <c r="HR277" s="7">
        <v>0.10752688169999999</v>
      </c>
      <c r="HS277" s="7">
        <v>0.11827956990000001</v>
      </c>
      <c r="HT277" s="7">
        <v>0.13978494620000001</v>
      </c>
      <c r="HU277" s="7">
        <v>8.6021505400000003E-2</v>
      </c>
      <c r="HV277" s="7">
        <v>8.6021505400000003E-2</v>
      </c>
      <c r="HW277" s="7">
        <v>1.0752688200000001E-2</v>
      </c>
      <c r="HX277" s="7">
        <v>0</v>
      </c>
      <c r="HY277" s="7">
        <v>1.0752688200000001E-2</v>
      </c>
      <c r="HZ277" s="7">
        <v>1.0752688200000001E-2</v>
      </c>
      <c r="IA277" s="7">
        <v>6.4516129000000005E-2</v>
      </c>
      <c r="IB277" s="7">
        <v>1.0752688200000001E-2</v>
      </c>
      <c r="IC277" s="7">
        <v>7.5268817200000004E-2</v>
      </c>
      <c r="ID277" s="7">
        <v>0.13978494620000001</v>
      </c>
      <c r="IE277" s="7">
        <v>0.43010752689999998</v>
      </c>
      <c r="IF277" s="7">
        <v>0.25806451609999997</v>
      </c>
      <c r="IG277" s="7">
        <v>0.33333333329999998</v>
      </c>
      <c r="IH277" s="7">
        <v>0.29032258059999999</v>
      </c>
      <c r="II277" s="7">
        <v>0.35483870969999998</v>
      </c>
      <c r="IJ277" s="7">
        <v>0.61290322580000001</v>
      </c>
      <c r="IK277" s="7">
        <v>0.47311827960000002</v>
      </c>
      <c r="IL277" s="7">
        <v>0.44086021510000001</v>
      </c>
      <c r="IM277" s="7">
        <v>0.13978494620000001</v>
      </c>
      <c r="IN277" s="7">
        <v>0.11827956990000001</v>
      </c>
      <c r="IO277" s="7">
        <v>0.10752688169999999</v>
      </c>
      <c r="IP277" s="7">
        <v>0.11827956990000001</v>
      </c>
      <c r="IQ277" s="7">
        <v>3.3125</v>
      </c>
      <c r="IR277" s="7">
        <v>3.6829268292999999</v>
      </c>
      <c r="IS277" s="7">
        <v>3.4216867469999999</v>
      </c>
      <c r="IT277" s="7">
        <v>3.3170731707000001</v>
      </c>
      <c r="IU277" s="7" t="s">
        <v>1218</v>
      </c>
      <c r="IV277" s="7">
        <v>49</v>
      </c>
      <c r="IW277" s="7">
        <v>93</v>
      </c>
      <c r="IX277" s="7">
        <v>159</v>
      </c>
      <c r="IY277" s="7">
        <v>324</v>
      </c>
    </row>
    <row r="278" spans="1:259" x14ac:dyDescent="0.25">
      <c r="A278" s="7">
        <v>609873</v>
      </c>
      <c r="B278" s="7" t="s">
        <v>212</v>
      </c>
      <c r="C278" s="7" t="s">
        <v>46</v>
      </c>
      <c r="D278" s="7" t="s">
        <v>102</v>
      </c>
      <c r="E278" s="154">
        <v>0.41</v>
      </c>
      <c r="F278" s="7">
        <v>83</v>
      </c>
      <c r="G278" s="7" t="s">
        <v>70</v>
      </c>
      <c r="H278" s="7">
        <v>64</v>
      </c>
      <c r="I278" s="7" t="s">
        <v>47</v>
      </c>
      <c r="J278" s="7">
        <v>56</v>
      </c>
      <c r="K278" s="7" t="s">
        <v>48</v>
      </c>
      <c r="L278" s="7">
        <v>7.88</v>
      </c>
      <c r="M278" s="7" t="s">
        <v>46</v>
      </c>
      <c r="N278" s="7">
        <v>41.176470588000001</v>
      </c>
      <c r="O278" s="7">
        <v>66</v>
      </c>
      <c r="P278" s="7">
        <v>66</v>
      </c>
      <c r="Q278" s="7">
        <v>0</v>
      </c>
      <c r="R278" s="7">
        <v>61</v>
      </c>
      <c r="S278" s="7">
        <v>0</v>
      </c>
      <c r="T278" s="7">
        <v>2</v>
      </c>
      <c r="U278" s="7">
        <v>0</v>
      </c>
      <c r="V278" s="7">
        <v>0</v>
      </c>
      <c r="W278" s="7">
        <v>1</v>
      </c>
      <c r="X278" s="7">
        <v>2</v>
      </c>
      <c r="Y278" s="7">
        <v>0</v>
      </c>
      <c r="Z278" s="7">
        <v>0</v>
      </c>
      <c r="AA278" s="7">
        <v>0</v>
      </c>
      <c r="AB278" s="7">
        <v>0</v>
      </c>
      <c r="AC278" s="7">
        <v>3.0303030299999999E-2</v>
      </c>
      <c r="AD278" s="7">
        <v>6.0606060599999997E-2</v>
      </c>
      <c r="AE278" s="7">
        <v>0</v>
      </c>
      <c r="AF278" s="7">
        <v>1.51515152E-2</v>
      </c>
      <c r="AG278" s="7">
        <v>3.0303030299999999E-2</v>
      </c>
      <c r="AH278" s="7">
        <v>0</v>
      </c>
      <c r="AI278" s="7">
        <v>3.0303030299999999E-2</v>
      </c>
      <c r="AJ278" s="7">
        <v>4.5454545499999999E-2</v>
      </c>
      <c r="AK278" s="7">
        <v>0.196969697</v>
      </c>
      <c r="AL278" s="7">
        <v>0.16666666669999999</v>
      </c>
      <c r="AM278" s="7">
        <v>0.24242424239999999</v>
      </c>
      <c r="AN278" s="7">
        <v>0.1060606061</v>
      </c>
      <c r="AO278" s="7">
        <v>0.2272727273</v>
      </c>
      <c r="AP278" s="7">
        <v>0.303030303</v>
      </c>
      <c r="AQ278" s="7">
        <v>4.5454545499999999E-2</v>
      </c>
      <c r="AR278" s="7">
        <v>1.51515152E-2</v>
      </c>
      <c r="AS278" s="7">
        <v>1.51515152E-2</v>
      </c>
      <c r="AT278" s="7">
        <v>1.51515152E-2</v>
      </c>
      <c r="AU278" s="7">
        <v>4.5454545499999999E-2</v>
      </c>
      <c r="AV278" s="7">
        <v>3.0303030299999999E-2</v>
      </c>
      <c r="AW278" s="7">
        <v>0.75757575759999995</v>
      </c>
      <c r="AX278" s="7">
        <v>0.803030303</v>
      </c>
      <c r="AY278" s="7">
        <v>0.71212121210000001</v>
      </c>
      <c r="AZ278" s="7">
        <v>0.87878787879999998</v>
      </c>
      <c r="BA278" s="7">
        <v>0.66666666669999997</v>
      </c>
      <c r="BB278" s="7">
        <v>0.56060606059999996</v>
      </c>
      <c r="BC278" s="7">
        <v>3.7936507936999999</v>
      </c>
      <c r="BD278" s="7">
        <v>3.8</v>
      </c>
      <c r="BE278" s="7">
        <v>3.6923076923</v>
      </c>
      <c r="BF278" s="7">
        <v>3.8923076923000002</v>
      </c>
      <c r="BG278" s="7">
        <v>3.6031746031999998</v>
      </c>
      <c r="BH278" s="7">
        <v>3.40625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6.0606060599999997E-2</v>
      </c>
      <c r="BQ278" s="7">
        <v>1.51515152E-2</v>
      </c>
      <c r="BR278" s="7">
        <v>0</v>
      </c>
      <c r="BS278" s="7">
        <v>1.51515152E-2</v>
      </c>
      <c r="BT278" s="7">
        <v>3.0303030299999999E-2</v>
      </c>
      <c r="BU278" s="7">
        <v>1.51515152E-2</v>
      </c>
      <c r="BV278" s="7">
        <v>0</v>
      </c>
      <c r="BW278" s="7">
        <v>9.0909090900000003E-2</v>
      </c>
      <c r="BX278" s="7">
        <v>9.0909090900000003E-2</v>
      </c>
      <c r="BY278" s="7">
        <v>9.0909090900000003E-2</v>
      </c>
      <c r="BZ278" s="7">
        <v>6.0606060599999997E-2</v>
      </c>
      <c r="CA278" s="7">
        <v>3.8923076923000002</v>
      </c>
      <c r="CB278" s="7">
        <v>3.8571428570999999</v>
      </c>
      <c r="CC278" s="7">
        <v>3.7936507936999999</v>
      </c>
      <c r="CD278" s="7">
        <v>3.84375</v>
      </c>
      <c r="CE278" s="7">
        <v>3.8153846154000002</v>
      </c>
      <c r="CF278" s="7">
        <v>3.578125</v>
      </c>
      <c r="CG278" s="7">
        <v>3.6190476189999998</v>
      </c>
      <c r="CH278" s="7">
        <v>3.46875</v>
      </c>
      <c r="CI278" s="7">
        <v>3.640625</v>
      </c>
      <c r="CJ278" s="7">
        <v>0.1060606061</v>
      </c>
      <c r="CK278" s="7">
        <v>0.1060606061</v>
      </c>
      <c r="CL278" s="7">
        <v>0.13636363639999999</v>
      </c>
      <c r="CM278" s="7">
        <v>0.12121212119999999</v>
      </c>
      <c r="CN278" s="7">
        <v>0.18181818180000001</v>
      </c>
      <c r="CO278" s="7">
        <v>0.2272727273</v>
      </c>
      <c r="CP278" s="7">
        <v>0.18181818180000001</v>
      </c>
      <c r="CQ278" s="7">
        <v>0.1515151515</v>
      </c>
      <c r="CR278" s="7">
        <v>0.18181818180000001</v>
      </c>
      <c r="CS278" s="7">
        <v>1.51515152E-2</v>
      </c>
      <c r="CT278" s="7">
        <v>4.5454545499999999E-2</v>
      </c>
      <c r="CU278" s="7">
        <v>4.5454545499999999E-2</v>
      </c>
      <c r="CV278" s="7">
        <v>3.0303030299999999E-2</v>
      </c>
      <c r="CW278" s="7">
        <v>1.51515152E-2</v>
      </c>
      <c r="CX278" s="7">
        <v>3.0303030299999999E-2</v>
      </c>
      <c r="CY278" s="7">
        <v>4.5454545499999999E-2</v>
      </c>
      <c r="CZ278" s="7">
        <v>3.0303030299999999E-2</v>
      </c>
      <c r="DA278" s="7">
        <v>3.0303030299999999E-2</v>
      </c>
      <c r="DB278" s="7">
        <v>0.87878787879999998</v>
      </c>
      <c r="DC278" s="7">
        <v>0.83333333330000003</v>
      </c>
      <c r="DD278" s="7">
        <v>0.78787878789999999</v>
      </c>
      <c r="DE278" s="7">
        <v>0.83333333330000003</v>
      </c>
      <c r="DF278" s="7">
        <v>0.803030303</v>
      </c>
      <c r="DG278" s="7">
        <v>0.65151515149999994</v>
      </c>
      <c r="DH278" s="7">
        <v>0.68181818179999998</v>
      </c>
      <c r="DI278" s="7">
        <v>0.66666666669999997</v>
      </c>
      <c r="DJ278" s="7">
        <v>0.71212121210000001</v>
      </c>
      <c r="DK278" s="7">
        <v>0.16666666669999999</v>
      </c>
      <c r="DL278" s="7">
        <v>1.51515152E-2</v>
      </c>
      <c r="DM278" s="7">
        <v>1.51515152E-2</v>
      </c>
      <c r="DN278" s="7">
        <v>1.51515152E-2</v>
      </c>
      <c r="DO278" s="7">
        <v>0</v>
      </c>
      <c r="DP278" s="7">
        <v>0</v>
      </c>
      <c r="DQ278" s="7">
        <v>3.0303030299999999E-2</v>
      </c>
      <c r="DR278" s="7">
        <v>3.0303030299999999E-2</v>
      </c>
      <c r="DS278" s="7">
        <v>6.0606060599999997E-2</v>
      </c>
      <c r="DT278" s="7">
        <v>0.28787878789999999</v>
      </c>
      <c r="DU278" s="7">
        <v>0.12121212119999999</v>
      </c>
      <c r="DV278" s="7">
        <v>4.5454545499999999E-2</v>
      </c>
      <c r="DW278" s="7">
        <v>9.0909090900000003E-2</v>
      </c>
      <c r="DX278" s="7">
        <v>3.0303030299999999E-2</v>
      </c>
      <c r="DY278" s="7">
        <v>6.0606060599999997E-2</v>
      </c>
      <c r="DZ278" s="7">
        <v>0.1060606061</v>
      </c>
      <c r="EA278" s="7">
        <v>3.0303030299999999E-2</v>
      </c>
      <c r="EB278" s="7">
        <v>0.1060606061</v>
      </c>
      <c r="EC278" s="7">
        <v>0.21212121210000001</v>
      </c>
      <c r="ED278" s="7">
        <v>0.196969697</v>
      </c>
      <c r="EE278" s="7">
        <v>0.303030303</v>
      </c>
      <c r="EF278" s="7">
        <v>0.196969697</v>
      </c>
      <c r="EG278" s="7">
        <v>0.27272727270000002</v>
      </c>
      <c r="EH278" s="7">
        <v>0.27272727270000002</v>
      </c>
      <c r="EI278" s="7">
        <v>0.28787878789999999</v>
      </c>
      <c r="EJ278" s="7">
        <v>0.303030303</v>
      </c>
      <c r="EK278" s="7">
        <v>0.31818181820000002</v>
      </c>
      <c r="EL278" s="7">
        <v>0.28787878789999999</v>
      </c>
      <c r="EM278" s="7">
        <v>0.63636363640000004</v>
      </c>
      <c r="EN278" s="7">
        <v>0.60606060610000001</v>
      </c>
      <c r="EO278" s="7">
        <v>0.65151515149999994</v>
      </c>
      <c r="EP278" s="7">
        <v>0.66666666669999997</v>
      </c>
      <c r="EQ278" s="7">
        <v>0.62121212120000002</v>
      </c>
      <c r="ER278" s="7">
        <v>0.53030303030000003</v>
      </c>
      <c r="ES278" s="7">
        <v>0.60606060610000001</v>
      </c>
      <c r="ET278" s="7">
        <v>0.46969696970000002</v>
      </c>
      <c r="EU278" s="7">
        <v>4.5454545499999999E-2</v>
      </c>
      <c r="EV278" s="7">
        <v>3.0303030299999999E-2</v>
      </c>
      <c r="EW278" s="7">
        <v>3.0303030299999999E-2</v>
      </c>
      <c r="EX278" s="7">
        <v>4.5454545499999999E-2</v>
      </c>
      <c r="EY278" s="7">
        <v>3.0303030299999999E-2</v>
      </c>
      <c r="EZ278" s="7">
        <v>4.5454545499999999E-2</v>
      </c>
      <c r="FA278" s="7">
        <v>4.5454545499999999E-2</v>
      </c>
      <c r="FB278" s="7">
        <v>3.0303030299999999E-2</v>
      </c>
      <c r="FC278" s="7">
        <v>4.5454545499999999E-2</v>
      </c>
      <c r="FD278" s="7">
        <v>2.6507936507999998</v>
      </c>
      <c r="FE278" s="7">
        <v>3.5</v>
      </c>
      <c r="FF278" s="7">
        <v>3.546875</v>
      </c>
      <c r="FG278" s="7">
        <v>3.5555555555999998</v>
      </c>
      <c r="FH278" s="7">
        <v>3.65625</v>
      </c>
      <c r="FI278" s="7">
        <v>3.5873015872999998</v>
      </c>
      <c r="FJ278" s="7">
        <v>3.3809523810000002</v>
      </c>
      <c r="FK278" s="7">
        <v>3.53125</v>
      </c>
      <c r="FL278" s="7">
        <v>3.2539682540000001</v>
      </c>
      <c r="FM278" s="7">
        <v>0</v>
      </c>
      <c r="FN278" s="7">
        <v>1.51515152E-2</v>
      </c>
      <c r="FO278" s="7">
        <v>4.5454545499999999E-2</v>
      </c>
      <c r="FP278" s="7">
        <v>0</v>
      </c>
      <c r="FQ278" s="7">
        <v>7.5757575800000004E-2</v>
      </c>
      <c r="FR278" s="7">
        <v>9.0909090900000003E-2</v>
      </c>
      <c r="FS278" s="7">
        <v>0.13636363639999999</v>
      </c>
      <c r="FT278" s="7">
        <v>9.0909090900000003E-2</v>
      </c>
      <c r="FU278" s="7">
        <v>0.1515151515</v>
      </c>
      <c r="FV278" s="7">
        <v>0.303030303</v>
      </c>
      <c r="FW278" s="7">
        <v>9.0909090900000003E-2</v>
      </c>
      <c r="FX278" s="7">
        <v>0.57575757579999998</v>
      </c>
      <c r="FY278" s="7">
        <v>0.71212121210000001</v>
      </c>
      <c r="FZ278" s="7">
        <v>0.33333333329999998</v>
      </c>
      <c r="GA278" s="7">
        <v>0.13636363639999999</v>
      </c>
      <c r="GB278" s="7">
        <v>3.0303030299999999E-2</v>
      </c>
      <c r="GC278" s="7">
        <v>0.13636363639999999</v>
      </c>
      <c r="GD278" s="7">
        <v>6.0606060599999997E-2</v>
      </c>
      <c r="GE278" s="7">
        <v>4.5454545499999999E-2</v>
      </c>
      <c r="GF278" s="7">
        <v>0.303030303</v>
      </c>
      <c r="GG278" s="7">
        <v>7.5757575800000004E-2</v>
      </c>
      <c r="GH278" s="7">
        <v>6.0606060599999997E-2</v>
      </c>
      <c r="GI278" s="7">
        <v>0.18181818180000001</v>
      </c>
      <c r="GJ278" s="7">
        <v>0.1515151515</v>
      </c>
      <c r="GK278" s="7">
        <v>0.1515151515</v>
      </c>
      <c r="GL278" s="7">
        <v>4.5454545499999999E-2</v>
      </c>
      <c r="GM278" s="7">
        <v>1.51515152E-2</v>
      </c>
      <c r="GN278" s="7">
        <v>1.51515152E-2</v>
      </c>
      <c r="GO278" s="7">
        <v>4.5454545499999999E-2</v>
      </c>
      <c r="GP278" s="7">
        <v>1.51515152E-2</v>
      </c>
      <c r="GQ278" s="7">
        <v>6.0606060599999997E-2</v>
      </c>
      <c r="GR278" s="7">
        <v>0</v>
      </c>
      <c r="GS278" s="7">
        <v>0.31818181820000002</v>
      </c>
      <c r="GT278" s="7">
        <v>0.28787878789999999</v>
      </c>
      <c r="GU278" s="7">
        <v>0.31818181820000002</v>
      </c>
      <c r="GV278" s="7">
        <v>0.33333333329999998</v>
      </c>
      <c r="GW278" s="7">
        <v>0.40909090910000001</v>
      </c>
      <c r="GX278" s="7">
        <v>0.39393939389999999</v>
      </c>
      <c r="GY278" s="7">
        <v>0.54545454550000005</v>
      </c>
      <c r="GZ278" s="7">
        <v>0.54545454550000005</v>
      </c>
      <c r="HA278" s="7">
        <v>0.37878787879999998</v>
      </c>
      <c r="HB278" s="7">
        <v>0.5</v>
      </c>
      <c r="HC278" s="7">
        <v>0.39393939389999999</v>
      </c>
      <c r="HD278" s="7">
        <v>0.5</v>
      </c>
      <c r="HE278" s="7">
        <v>3.0303030299999999E-2</v>
      </c>
      <c r="HF278" s="7">
        <v>7.5757575800000004E-2</v>
      </c>
      <c r="HG278" s="7">
        <v>0.1515151515</v>
      </c>
      <c r="HH278" s="7">
        <v>6.0606060599999997E-2</v>
      </c>
      <c r="HI278" s="7">
        <v>3.0303030299999999E-2</v>
      </c>
      <c r="HJ278" s="7">
        <v>4.5454545499999999E-2</v>
      </c>
      <c r="HK278" s="7">
        <v>4.5454545499999999E-2</v>
      </c>
      <c r="HL278" s="7">
        <v>3.0303030299999999E-2</v>
      </c>
      <c r="HM278" s="7">
        <v>7.5757575800000004E-2</v>
      </c>
      <c r="HN278" s="7">
        <v>3.0303030299999999E-2</v>
      </c>
      <c r="HO278" s="7">
        <v>6.0606060599999997E-2</v>
      </c>
      <c r="HP278" s="7">
        <v>3.0303030299999999E-2</v>
      </c>
      <c r="HQ278" s="7">
        <v>4.5454545499999999E-2</v>
      </c>
      <c r="HR278" s="7">
        <v>4.5454545499999999E-2</v>
      </c>
      <c r="HS278" s="7">
        <v>3.0303030299999999E-2</v>
      </c>
      <c r="HT278" s="7">
        <v>6.0606060599999997E-2</v>
      </c>
      <c r="HU278" s="7">
        <v>4.5454545499999999E-2</v>
      </c>
      <c r="HV278" s="7">
        <v>3.0303030299999999E-2</v>
      </c>
      <c r="HW278" s="7">
        <v>4.5454545499999999E-2</v>
      </c>
      <c r="HX278" s="7">
        <v>1.51515152E-2</v>
      </c>
      <c r="HY278" s="7">
        <v>0</v>
      </c>
      <c r="HZ278" s="7">
        <v>1.51515152E-2</v>
      </c>
      <c r="IA278" s="7">
        <v>9.0909090900000003E-2</v>
      </c>
      <c r="IB278" s="7">
        <v>1.51515152E-2</v>
      </c>
      <c r="IC278" s="7">
        <v>0</v>
      </c>
      <c r="ID278" s="7">
        <v>0.18181818180000001</v>
      </c>
      <c r="IE278" s="7">
        <v>0.36363636360000001</v>
      </c>
      <c r="IF278" s="7">
        <v>0.36363636360000001</v>
      </c>
      <c r="IG278" s="7">
        <v>0.37878787879999998</v>
      </c>
      <c r="IH278" s="7">
        <v>0.303030303</v>
      </c>
      <c r="II278" s="7">
        <v>0.43939393939999999</v>
      </c>
      <c r="IJ278" s="7">
        <v>0.54545454550000005</v>
      </c>
      <c r="IK278" s="7">
        <v>0.56060606059999996</v>
      </c>
      <c r="IL278" s="7">
        <v>0.42424242420000002</v>
      </c>
      <c r="IM278" s="7">
        <v>6.0606060599999997E-2</v>
      </c>
      <c r="IN278" s="7">
        <v>6.0606060599999997E-2</v>
      </c>
      <c r="IO278" s="7">
        <v>6.0606060599999997E-2</v>
      </c>
      <c r="IP278" s="7">
        <v>7.5757575800000004E-2</v>
      </c>
      <c r="IQ278" s="7">
        <v>3.2741935484</v>
      </c>
      <c r="IR278" s="7">
        <v>3.5322580645000001</v>
      </c>
      <c r="IS278" s="7">
        <v>3.5967741934999999</v>
      </c>
      <c r="IT278" s="7">
        <v>3.2295081966999999</v>
      </c>
      <c r="IU278" s="7" t="s">
        <v>1219</v>
      </c>
      <c r="IV278" s="7">
        <v>41</v>
      </c>
      <c r="IW278" s="7">
        <v>66</v>
      </c>
      <c r="IX278" s="7">
        <v>112</v>
      </c>
      <c r="IY278" s="7">
        <v>272</v>
      </c>
    </row>
    <row r="279" spans="1:259" x14ac:dyDescent="0.25">
      <c r="A279" s="7">
        <v>609874</v>
      </c>
      <c r="B279" s="7" t="s">
        <v>230</v>
      </c>
      <c r="D279" s="7" t="s">
        <v>61</v>
      </c>
      <c r="E279" s="7" t="s">
        <v>53</v>
      </c>
      <c r="M279" s="7" t="s">
        <v>46</v>
      </c>
      <c r="N279" s="7">
        <v>17.133258679000001</v>
      </c>
      <c r="O279" s="7">
        <v>95</v>
      </c>
      <c r="P279" s="7">
        <v>95</v>
      </c>
      <c r="Q279" s="7">
        <v>67</v>
      </c>
      <c r="R279" s="7">
        <v>2</v>
      </c>
      <c r="S279" s="7">
        <v>10</v>
      </c>
      <c r="T279" s="7">
        <v>7</v>
      </c>
      <c r="U279" s="7">
        <v>0</v>
      </c>
      <c r="V279" s="7">
        <v>1</v>
      </c>
      <c r="W279" s="7">
        <v>1</v>
      </c>
      <c r="X279" s="7">
        <v>4</v>
      </c>
      <c r="Y279" s="7">
        <v>1.05263158E-2</v>
      </c>
      <c r="Z279" s="7">
        <v>0</v>
      </c>
      <c r="AA279" s="7">
        <v>0</v>
      </c>
      <c r="AB279" s="7">
        <v>2.10526316E-2</v>
      </c>
      <c r="AC279" s="7">
        <v>2.10526316E-2</v>
      </c>
      <c r="AD279" s="7">
        <v>0.1052631579</v>
      </c>
      <c r="AE279" s="7">
        <v>6.3157894699999995E-2</v>
      </c>
      <c r="AF279" s="7">
        <v>8.4210526300000005E-2</v>
      </c>
      <c r="AG279" s="7">
        <v>3.1578947400000001E-2</v>
      </c>
      <c r="AH279" s="7">
        <v>4.21052632E-2</v>
      </c>
      <c r="AI279" s="7">
        <v>0.1789473684</v>
      </c>
      <c r="AJ279" s="7">
        <v>0.18947368419999999</v>
      </c>
      <c r="AK279" s="7">
        <v>0.28421052629999999</v>
      </c>
      <c r="AL279" s="7">
        <v>0.23157894740000001</v>
      </c>
      <c r="AM279" s="7">
        <v>0.32631578950000001</v>
      </c>
      <c r="AN279" s="7">
        <v>0.16842105260000001</v>
      </c>
      <c r="AO279" s="7">
        <v>0.2105263158</v>
      </c>
      <c r="AP279" s="7">
        <v>0.28421052629999999</v>
      </c>
      <c r="AQ279" s="7">
        <v>0</v>
      </c>
      <c r="AR279" s="7">
        <v>0</v>
      </c>
      <c r="AS279" s="7">
        <v>1.05263158E-2</v>
      </c>
      <c r="AT279" s="7">
        <v>1.05263158E-2</v>
      </c>
      <c r="AU279" s="7">
        <v>1.05263158E-2</v>
      </c>
      <c r="AV279" s="7">
        <v>2.10526316E-2</v>
      </c>
      <c r="AW279" s="7">
        <v>0.64210526320000005</v>
      </c>
      <c r="AX279" s="7">
        <v>0.68421052630000001</v>
      </c>
      <c r="AY279" s="7">
        <v>0.63157894739999998</v>
      </c>
      <c r="AZ279" s="7">
        <v>0.75789473679999997</v>
      </c>
      <c r="BA279" s="7">
        <v>0.57894736840000005</v>
      </c>
      <c r="BB279" s="7">
        <v>0.4</v>
      </c>
      <c r="BC279" s="7">
        <v>3.5578947367999998</v>
      </c>
      <c r="BD279" s="7">
        <v>3.6</v>
      </c>
      <c r="BE279" s="7">
        <v>3.6063829787000001</v>
      </c>
      <c r="BF279" s="7">
        <v>3.6808510638</v>
      </c>
      <c r="BG279" s="7">
        <v>3.3617021277000001</v>
      </c>
      <c r="BH279" s="7">
        <v>3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1.05263158E-2</v>
      </c>
      <c r="BP279" s="7">
        <v>1.05263158E-2</v>
      </c>
      <c r="BQ279" s="7">
        <v>1.05263158E-2</v>
      </c>
      <c r="BR279" s="7">
        <v>0</v>
      </c>
      <c r="BS279" s="7">
        <v>0</v>
      </c>
      <c r="BT279" s="7">
        <v>6.3157894699999995E-2</v>
      </c>
      <c r="BU279" s="7">
        <v>1.05263158E-2</v>
      </c>
      <c r="BV279" s="7">
        <v>1.05263158E-2</v>
      </c>
      <c r="BW279" s="7">
        <v>6.3157894699999995E-2</v>
      </c>
      <c r="BX279" s="7">
        <v>3.1578947400000001E-2</v>
      </c>
      <c r="BY279" s="7">
        <v>9.4736842099999996E-2</v>
      </c>
      <c r="BZ279" s="7">
        <v>6.3157894699999995E-2</v>
      </c>
      <c r="CA279" s="7">
        <v>3.8315789474000002</v>
      </c>
      <c r="CB279" s="7">
        <v>3.8404255318999998</v>
      </c>
      <c r="CC279" s="7">
        <v>3.7052631579000002</v>
      </c>
      <c r="CD279" s="7">
        <v>3.7789473683999999</v>
      </c>
      <c r="CE279" s="7">
        <v>3.8064516129000001</v>
      </c>
      <c r="CF279" s="7">
        <v>3.6736842104999998</v>
      </c>
      <c r="CG279" s="7">
        <v>3.6914893617</v>
      </c>
      <c r="CH279" s="7">
        <v>3.5638297872</v>
      </c>
      <c r="CI279" s="7">
        <v>3.6170212766000001</v>
      </c>
      <c r="CJ279" s="7">
        <v>0.16842105260000001</v>
      </c>
      <c r="CK279" s="7">
        <v>0.15789473679999999</v>
      </c>
      <c r="CL279" s="7">
        <v>0.16842105260000001</v>
      </c>
      <c r="CM279" s="7">
        <v>0.2</v>
      </c>
      <c r="CN279" s="7">
        <v>0.16842105260000001</v>
      </c>
      <c r="CO279" s="7">
        <v>0.2</v>
      </c>
      <c r="CP279" s="7">
        <v>0.2105263158</v>
      </c>
      <c r="CQ279" s="7">
        <v>0.2105263158</v>
      </c>
      <c r="CR279" s="7">
        <v>0.22105263159999999</v>
      </c>
      <c r="CS279" s="7">
        <v>0</v>
      </c>
      <c r="CT279" s="7">
        <v>1.05263158E-2</v>
      </c>
      <c r="CU279" s="7">
        <v>0</v>
      </c>
      <c r="CV279" s="7">
        <v>0</v>
      </c>
      <c r="CW279" s="7">
        <v>2.10526316E-2</v>
      </c>
      <c r="CX279" s="7">
        <v>0</v>
      </c>
      <c r="CY279" s="7">
        <v>1.05263158E-2</v>
      </c>
      <c r="CZ279" s="7">
        <v>1.05263158E-2</v>
      </c>
      <c r="DA279" s="7">
        <v>1.05263158E-2</v>
      </c>
      <c r="DB279" s="7">
        <v>0.83157894740000005</v>
      </c>
      <c r="DC279" s="7">
        <v>0.83157894740000005</v>
      </c>
      <c r="DD279" s="7">
        <v>0.76842105260000004</v>
      </c>
      <c r="DE279" s="7">
        <v>0.78947368419999997</v>
      </c>
      <c r="DF279" s="7">
        <v>0.8</v>
      </c>
      <c r="DG279" s="7">
        <v>0.73684210530000005</v>
      </c>
      <c r="DH279" s="7">
        <v>0.73684210530000005</v>
      </c>
      <c r="DI279" s="7">
        <v>0.67368421050000005</v>
      </c>
      <c r="DJ279" s="7">
        <v>0.69473684209999997</v>
      </c>
      <c r="DK279" s="7">
        <v>9.4736842099999996E-2</v>
      </c>
      <c r="DL279" s="7">
        <v>1.05263158E-2</v>
      </c>
      <c r="DM279" s="7">
        <v>1.05263158E-2</v>
      </c>
      <c r="DN279" s="7">
        <v>2.10526316E-2</v>
      </c>
      <c r="DO279" s="7">
        <v>0</v>
      </c>
      <c r="DP279" s="7">
        <v>0</v>
      </c>
      <c r="DQ279" s="7">
        <v>6.3157894699999995E-2</v>
      </c>
      <c r="DR279" s="7">
        <v>0</v>
      </c>
      <c r="DS279" s="7">
        <v>1.05263158E-2</v>
      </c>
      <c r="DT279" s="7">
        <v>0.1263157895</v>
      </c>
      <c r="DU279" s="7">
        <v>2.10526316E-2</v>
      </c>
      <c r="DV279" s="7">
        <v>3.1578947400000001E-2</v>
      </c>
      <c r="DW279" s="7">
        <v>4.21052632E-2</v>
      </c>
      <c r="DX279" s="7">
        <v>4.21052632E-2</v>
      </c>
      <c r="DY279" s="7">
        <v>4.21052632E-2</v>
      </c>
      <c r="DZ279" s="7">
        <v>0.1263157895</v>
      </c>
      <c r="EA279" s="7">
        <v>9.4736842099999996E-2</v>
      </c>
      <c r="EB279" s="7">
        <v>1.05263158E-2</v>
      </c>
      <c r="EC279" s="7">
        <v>0.32631578950000001</v>
      </c>
      <c r="ED279" s="7">
        <v>0.18947368419999999</v>
      </c>
      <c r="EE279" s="7">
        <v>0.18947368419999999</v>
      </c>
      <c r="EF279" s="7">
        <v>0.22105263159999999</v>
      </c>
      <c r="EG279" s="7">
        <v>0.14736842110000001</v>
      </c>
      <c r="EH279" s="7">
        <v>0.29473684210000001</v>
      </c>
      <c r="EI279" s="7">
        <v>0.37894736839999998</v>
      </c>
      <c r="EJ279" s="7">
        <v>0.36842105260000002</v>
      </c>
      <c r="EK279" s="7">
        <v>0.26315789470000001</v>
      </c>
      <c r="EL279" s="7">
        <v>0.4210526316</v>
      </c>
      <c r="EM279" s="7">
        <v>0.77894736840000001</v>
      </c>
      <c r="EN279" s="7">
        <v>0.75789473679999997</v>
      </c>
      <c r="EO279" s="7">
        <v>0.71578947370000001</v>
      </c>
      <c r="EP279" s="7">
        <v>0.81052631580000001</v>
      </c>
      <c r="EQ279" s="7">
        <v>0.63157894739999998</v>
      </c>
      <c r="ER279" s="7">
        <v>0.4</v>
      </c>
      <c r="ES279" s="7">
        <v>0.52631578950000002</v>
      </c>
      <c r="ET279" s="7">
        <v>0.69473684209999997</v>
      </c>
      <c r="EU279" s="7">
        <v>3.1578947400000001E-2</v>
      </c>
      <c r="EV279" s="7">
        <v>0</v>
      </c>
      <c r="EW279" s="7">
        <v>1.05263158E-2</v>
      </c>
      <c r="EX279" s="7">
        <v>0</v>
      </c>
      <c r="EY279" s="7">
        <v>0</v>
      </c>
      <c r="EZ279" s="7">
        <v>3.1578947400000001E-2</v>
      </c>
      <c r="FA279" s="7">
        <v>3.1578947400000001E-2</v>
      </c>
      <c r="FB279" s="7">
        <v>1.05263158E-2</v>
      </c>
      <c r="FC279" s="7">
        <v>2.10526316E-2</v>
      </c>
      <c r="FD279" s="7">
        <v>3.1086956522000002</v>
      </c>
      <c r="FE279" s="7">
        <v>3.7368421053</v>
      </c>
      <c r="FF279" s="7">
        <v>3.7127659573999998</v>
      </c>
      <c r="FG279" s="7">
        <v>3.6315789474</v>
      </c>
      <c r="FH279" s="7">
        <v>3.7684210525999999</v>
      </c>
      <c r="FI279" s="7">
        <v>3.6086956522000002</v>
      </c>
      <c r="FJ279" s="7">
        <v>3.1521739129999999</v>
      </c>
      <c r="FK279" s="7">
        <v>3.4361702128</v>
      </c>
      <c r="FL279" s="7">
        <v>3.6774193548</v>
      </c>
      <c r="FM279" s="7">
        <v>0</v>
      </c>
      <c r="FN279" s="7">
        <v>1.05263158E-2</v>
      </c>
      <c r="FO279" s="7">
        <v>0</v>
      </c>
      <c r="FP279" s="7">
        <v>2.10526316E-2</v>
      </c>
      <c r="FQ279" s="7">
        <v>0</v>
      </c>
      <c r="FR279" s="7">
        <v>1.05263158E-2</v>
      </c>
      <c r="FS279" s="7">
        <v>8.4210526300000005E-2</v>
      </c>
      <c r="FT279" s="7">
        <v>0.18947368419999999</v>
      </c>
      <c r="FU279" s="7">
        <v>0.25263157889999999</v>
      </c>
      <c r="FV279" s="7">
        <v>0.41052631579999999</v>
      </c>
      <c r="FW279" s="7">
        <v>2.10526316E-2</v>
      </c>
      <c r="FX279" s="7">
        <v>0.33684210530000003</v>
      </c>
      <c r="FY279" s="7">
        <v>0.49473684210000002</v>
      </c>
      <c r="FZ279" s="7">
        <v>0.25263157889999999</v>
      </c>
      <c r="GA279" s="7">
        <v>0.1789473684</v>
      </c>
      <c r="GB279" s="7">
        <v>0.13684210529999999</v>
      </c>
      <c r="GC279" s="7">
        <v>0.23157894740000001</v>
      </c>
      <c r="GD279" s="7">
        <v>0.16842105260000001</v>
      </c>
      <c r="GE279" s="7">
        <v>9.4736842099999996E-2</v>
      </c>
      <c r="GF279" s="7">
        <v>0.18947368419999999</v>
      </c>
      <c r="GG279" s="7">
        <v>0.2421052632</v>
      </c>
      <c r="GH279" s="7">
        <v>0.15789473679999999</v>
      </c>
      <c r="GI279" s="7">
        <v>0.2421052632</v>
      </c>
      <c r="GJ279" s="7">
        <v>7.36842105E-2</v>
      </c>
      <c r="GK279" s="7">
        <v>0.11578947370000001</v>
      </c>
      <c r="GL279" s="7">
        <v>8.4210526300000005E-2</v>
      </c>
      <c r="GM279" s="7">
        <v>0</v>
      </c>
      <c r="GN279" s="7">
        <v>7.36842105E-2</v>
      </c>
      <c r="GO279" s="7">
        <v>4.21052632E-2</v>
      </c>
      <c r="GP279" s="7">
        <v>7.36842105E-2</v>
      </c>
      <c r="GQ279" s="7">
        <v>0.15789473679999999</v>
      </c>
      <c r="GR279" s="7">
        <v>3.1578947400000001E-2</v>
      </c>
      <c r="GS279" s="7">
        <v>0.3894736842</v>
      </c>
      <c r="GT279" s="7">
        <v>0.37894736839999998</v>
      </c>
      <c r="GU279" s="7">
        <v>0.31578947369999999</v>
      </c>
      <c r="GV279" s="7">
        <v>0.25263157889999999</v>
      </c>
      <c r="GW279" s="7">
        <v>0.41052631579999999</v>
      </c>
      <c r="GX279" s="7">
        <v>0.33684210530000003</v>
      </c>
      <c r="GY279" s="7">
        <v>0.55789473680000001</v>
      </c>
      <c r="GZ279" s="7">
        <v>0.3894736842</v>
      </c>
      <c r="HA279" s="7">
        <v>0.46315789470000002</v>
      </c>
      <c r="HB279" s="7">
        <v>0.49473684210000002</v>
      </c>
      <c r="HC279" s="7">
        <v>0.3578947368</v>
      </c>
      <c r="HD279" s="7">
        <v>0.50526315789999998</v>
      </c>
      <c r="HE279" s="7">
        <v>3.1578947400000001E-2</v>
      </c>
      <c r="HF279" s="7">
        <v>6.3157894699999995E-2</v>
      </c>
      <c r="HG279" s="7">
        <v>5.2631578900000003E-2</v>
      </c>
      <c r="HH279" s="7">
        <v>5.2631578900000003E-2</v>
      </c>
      <c r="HI279" s="7">
        <v>2.10526316E-2</v>
      </c>
      <c r="HJ279" s="7">
        <v>5.2631578900000003E-2</v>
      </c>
      <c r="HK279" s="7">
        <v>0</v>
      </c>
      <c r="HL279" s="7">
        <v>4.21052632E-2</v>
      </c>
      <c r="HM279" s="7">
        <v>7.36842105E-2</v>
      </c>
      <c r="HN279" s="7">
        <v>8.4210526300000005E-2</v>
      </c>
      <c r="HO279" s="7">
        <v>2.10526316E-2</v>
      </c>
      <c r="HP279" s="7">
        <v>1.05263158E-2</v>
      </c>
      <c r="HQ279" s="7">
        <v>2.10526316E-2</v>
      </c>
      <c r="HR279" s="7">
        <v>5.2631578900000003E-2</v>
      </c>
      <c r="HS279" s="7">
        <v>5.2631578900000003E-2</v>
      </c>
      <c r="HT279" s="7">
        <v>4.21052632E-2</v>
      </c>
      <c r="HU279" s="7">
        <v>3.1578947400000001E-2</v>
      </c>
      <c r="HV279" s="7">
        <v>6.3157894699999995E-2</v>
      </c>
      <c r="HW279" s="7">
        <v>2.10526316E-2</v>
      </c>
      <c r="HX279" s="7">
        <v>1.05263158E-2</v>
      </c>
      <c r="HY279" s="7">
        <v>4.21052632E-2</v>
      </c>
      <c r="HZ279" s="7">
        <v>5.2631578900000003E-2</v>
      </c>
      <c r="IA279" s="7">
        <v>0.1052631579</v>
      </c>
      <c r="IB279" s="7">
        <v>4.21052632E-2</v>
      </c>
      <c r="IC279" s="7">
        <v>0.13684210529999999</v>
      </c>
      <c r="ID279" s="7">
        <v>0.14736842110000001</v>
      </c>
      <c r="IE279" s="7">
        <v>0.32631578950000001</v>
      </c>
      <c r="IF279" s="7">
        <v>0.3578947368</v>
      </c>
      <c r="IG279" s="7">
        <v>0.34736842109999999</v>
      </c>
      <c r="IH279" s="7">
        <v>0.3578947368</v>
      </c>
      <c r="II279" s="7">
        <v>0.47368421049999998</v>
      </c>
      <c r="IJ279" s="7">
        <v>0.54736842109999995</v>
      </c>
      <c r="IK279" s="7">
        <v>0.4210526316</v>
      </c>
      <c r="IL279" s="7">
        <v>0.3894736842</v>
      </c>
      <c r="IM279" s="7">
        <v>7.36842105E-2</v>
      </c>
      <c r="IN279" s="7">
        <v>4.21052632E-2</v>
      </c>
      <c r="IO279" s="7">
        <v>5.2631578900000003E-2</v>
      </c>
      <c r="IP279" s="7">
        <v>5.2631578900000003E-2</v>
      </c>
      <c r="IQ279" s="7">
        <v>3.3522727272999999</v>
      </c>
      <c r="IR279" s="7">
        <v>3.5054945055000002</v>
      </c>
      <c r="IS279" s="7">
        <v>3.2111111111000001</v>
      </c>
      <c r="IT279" s="7">
        <v>3.1444444443999999</v>
      </c>
      <c r="IU279" s="7" t="s">
        <v>1220</v>
      </c>
      <c r="IW279" s="7">
        <v>95</v>
      </c>
      <c r="IX279" s="7">
        <v>153</v>
      </c>
      <c r="IY279" s="7">
        <v>893</v>
      </c>
    </row>
    <row r="280" spans="1:259" x14ac:dyDescent="0.25">
      <c r="A280" s="7">
        <v>609875</v>
      </c>
      <c r="B280" s="7" t="s">
        <v>218</v>
      </c>
      <c r="C280" s="7" t="s">
        <v>46</v>
      </c>
      <c r="D280" s="7" t="s">
        <v>55</v>
      </c>
      <c r="E280" s="154">
        <v>0.71</v>
      </c>
      <c r="F280" s="7">
        <v>82</v>
      </c>
      <c r="G280" s="7" t="s">
        <v>70</v>
      </c>
      <c r="H280" s="7">
        <v>75</v>
      </c>
      <c r="I280" s="7" t="s">
        <v>47</v>
      </c>
      <c r="J280" s="7">
        <v>81</v>
      </c>
      <c r="K280" s="7" t="s">
        <v>70</v>
      </c>
      <c r="L280" s="7">
        <v>9.27</v>
      </c>
      <c r="M280" s="7" t="s">
        <v>46</v>
      </c>
      <c r="N280" s="7">
        <v>71.098265896000001</v>
      </c>
      <c r="O280" s="7">
        <v>213</v>
      </c>
      <c r="P280" s="7">
        <v>213</v>
      </c>
      <c r="Q280" s="7">
        <v>11</v>
      </c>
      <c r="R280" s="7">
        <v>11</v>
      </c>
      <c r="S280" s="7">
        <v>2</v>
      </c>
      <c r="T280" s="7">
        <v>174</v>
      </c>
      <c r="U280" s="7">
        <v>0</v>
      </c>
      <c r="V280" s="7">
        <v>0</v>
      </c>
      <c r="W280" s="7">
        <v>5</v>
      </c>
      <c r="X280" s="7">
        <v>4</v>
      </c>
      <c r="Y280" s="7">
        <v>0</v>
      </c>
      <c r="Z280" s="7">
        <v>4.6948357000000003E-3</v>
      </c>
      <c r="AA280" s="7">
        <v>1.4084507E-2</v>
      </c>
      <c r="AB280" s="7">
        <v>4.6948357000000003E-3</v>
      </c>
      <c r="AC280" s="7">
        <v>4.6948357000000003E-3</v>
      </c>
      <c r="AD280" s="7">
        <v>1.87793427E-2</v>
      </c>
      <c r="AE280" s="7">
        <v>2.34741784E-2</v>
      </c>
      <c r="AF280" s="7">
        <v>1.87793427E-2</v>
      </c>
      <c r="AG280" s="7">
        <v>4.2253521099999997E-2</v>
      </c>
      <c r="AH280" s="7">
        <v>9.3896714000000006E-3</v>
      </c>
      <c r="AI280" s="7">
        <v>3.2863849799999997E-2</v>
      </c>
      <c r="AJ280" s="7">
        <v>8.4507042300000002E-2</v>
      </c>
      <c r="AK280" s="7">
        <v>0.18309859149999999</v>
      </c>
      <c r="AL280" s="7">
        <v>0.16901408449999999</v>
      </c>
      <c r="AM280" s="7">
        <v>0.23474178400000001</v>
      </c>
      <c r="AN280" s="7">
        <v>0.13615023470000001</v>
      </c>
      <c r="AO280" s="7">
        <v>0.22065727700000001</v>
      </c>
      <c r="AP280" s="7">
        <v>0.2441314554</v>
      </c>
      <c r="AQ280" s="7">
        <v>4.6948357000000003E-3</v>
      </c>
      <c r="AR280" s="7">
        <v>1.87793427E-2</v>
      </c>
      <c r="AS280" s="7">
        <v>1.4084507E-2</v>
      </c>
      <c r="AT280" s="7">
        <v>9.3896714000000006E-3</v>
      </c>
      <c r="AU280" s="7">
        <v>9.3896714000000006E-3</v>
      </c>
      <c r="AV280" s="7">
        <v>1.4084507E-2</v>
      </c>
      <c r="AW280" s="7">
        <v>0.78873239439999998</v>
      </c>
      <c r="AX280" s="7">
        <v>0.78873239439999998</v>
      </c>
      <c r="AY280" s="7">
        <v>0.69483568080000002</v>
      </c>
      <c r="AZ280" s="7">
        <v>0.84037558690000003</v>
      </c>
      <c r="BA280" s="7">
        <v>0.73239436619999998</v>
      </c>
      <c r="BB280" s="7">
        <v>0.63849765260000002</v>
      </c>
      <c r="BC280" s="7">
        <v>3.7688679244999999</v>
      </c>
      <c r="BD280" s="7">
        <v>3.7751196172000001</v>
      </c>
      <c r="BE280" s="7">
        <v>3.6333333333</v>
      </c>
      <c r="BF280" s="7">
        <v>3.8293838863</v>
      </c>
      <c r="BG280" s="7">
        <v>3.6966824644999998</v>
      </c>
      <c r="BH280" s="7">
        <v>3.5238095237999998</v>
      </c>
      <c r="BI280" s="7">
        <v>0</v>
      </c>
      <c r="BJ280" s="7">
        <v>4.6948357000000003E-3</v>
      </c>
      <c r="BK280" s="7">
        <v>0</v>
      </c>
      <c r="BL280" s="7">
        <v>0</v>
      </c>
      <c r="BM280" s="7">
        <v>0</v>
      </c>
      <c r="BN280" s="7">
        <v>4.6948357000000003E-3</v>
      </c>
      <c r="BO280" s="7">
        <v>1.4084507E-2</v>
      </c>
      <c r="BP280" s="7">
        <v>3.75586854E-2</v>
      </c>
      <c r="BQ280" s="7">
        <v>2.34741784E-2</v>
      </c>
      <c r="BR280" s="7">
        <v>9.3896714000000006E-3</v>
      </c>
      <c r="BS280" s="7">
        <v>9.3896714000000006E-3</v>
      </c>
      <c r="BT280" s="7">
        <v>1.87793427E-2</v>
      </c>
      <c r="BU280" s="7">
        <v>2.34741784E-2</v>
      </c>
      <c r="BV280" s="7">
        <v>1.87793427E-2</v>
      </c>
      <c r="BW280" s="7">
        <v>1.87793427E-2</v>
      </c>
      <c r="BX280" s="7">
        <v>4.69483568E-2</v>
      </c>
      <c r="BY280" s="7">
        <v>7.9812206600000005E-2</v>
      </c>
      <c r="BZ280" s="7">
        <v>4.2253521099999997E-2</v>
      </c>
      <c r="CA280" s="7">
        <v>3.9146919430999998</v>
      </c>
      <c r="CB280" s="7">
        <v>3.8523809523999999</v>
      </c>
      <c r="CC280" s="7">
        <v>3.8564593300999999</v>
      </c>
      <c r="CD280" s="7">
        <v>3.8269230769</v>
      </c>
      <c r="CE280" s="7">
        <v>3.8238095238000001</v>
      </c>
      <c r="CF280" s="7">
        <v>3.7548076923</v>
      </c>
      <c r="CG280" s="7">
        <v>3.6971153846</v>
      </c>
      <c r="CH280" s="7">
        <v>3.5507246377000001</v>
      </c>
      <c r="CI280" s="7">
        <v>3.6985645933</v>
      </c>
      <c r="CJ280" s="7">
        <v>6.57276995E-2</v>
      </c>
      <c r="CK280" s="7">
        <v>0.11267605629999999</v>
      </c>
      <c r="CL280" s="7">
        <v>0.10328638499999999</v>
      </c>
      <c r="CM280" s="7">
        <v>0.1220657277</v>
      </c>
      <c r="CN280" s="7">
        <v>0.13615023470000001</v>
      </c>
      <c r="CO280" s="7">
        <v>0.1877934272</v>
      </c>
      <c r="CP280" s="7">
        <v>0.1596244131</v>
      </c>
      <c r="CQ280" s="7">
        <v>0.16431924880000001</v>
      </c>
      <c r="CR280" s="7">
        <v>0.14084507039999999</v>
      </c>
      <c r="CS280" s="7">
        <v>9.3896714000000006E-3</v>
      </c>
      <c r="CT280" s="7">
        <v>1.4084507E-2</v>
      </c>
      <c r="CU280" s="7">
        <v>1.87793427E-2</v>
      </c>
      <c r="CV280" s="7">
        <v>2.34741784E-2</v>
      </c>
      <c r="CW280" s="7">
        <v>1.4084507E-2</v>
      </c>
      <c r="CX280" s="7">
        <v>2.34741784E-2</v>
      </c>
      <c r="CY280" s="7">
        <v>2.34741784E-2</v>
      </c>
      <c r="CZ280" s="7">
        <v>2.8169014100000001E-2</v>
      </c>
      <c r="DA280" s="7">
        <v>1.87793427E-2</v>
      </c>
      <c r="DB280" s="7">
        <v>0.91549295770000005</v>
      </c>
      <c r="DC280" s="7">
        <v>0.85915492959999995</v>
      </c>
      <c r="DD280" s="7">
        <v>0.85915492959999995</v>
      </c>
      <c r="DE280" s="7">
        <v>0.83098591550000001</v>
      </c>
      <c r="DF280" s="7">
        <v>0.83098591550000001</v>
      </c>
      <c r="DG280" s="7">
        <v>0.76525821599999999</v>
      </c>
      <c r="DH280" s="7">
        <v>0.75586854459999997</v>
      </c>
      <c r="DI280" s="7">
        <v>0.69014084509999996</v>
      </c>
      <c r="DJ280" s="7">
        <v>0.7746478873</v>
      </c>
      <c r="DK280" s="7">
        <v>0.10798122070000001</v>
      </c>
      <c r="DL280" s="7">
        <v>4.6948357000000003E-3</v>
      </c>
      <c r="DM280" s="7">
        <v>4.6948357000000003E-3</v>
      </c>
      <c r="DN280" s="7">
        <v>4.6948357000000003E-3</v>
      </c>
      <c r="DO280" s="7">
        <v>9.3896714000000006E-3</v>
      </c>
      <c r="DP280" s="7">
        <v>1.87793427E-2</v>
      </c>
      <c r="DQ280" s="7">
        <v>4.69483568E-2</v>
      </c>
      <c r="DR280" s="7">
        <v>9.3896714000000006E-3</v>
      </c>
      <c r="DS280" s="7">
        <v>4.6948357000000003E-3</v>
      </c>
      <c r="DT280" s="7">
        <v>0.1549295775</v>
      </c>
      <c r="DU280" s="7">
        <v>1.87793427E-2</v>
      </c>
      <c r="DV280" s="7">
        <v>4.6948357000000003E-3</v>
      </c>
      <c r="DW280" s="7">
        <v>3.2863849799999997E-2</v>
      </c>
      <c r="DX280" s="7">
        <v>4.6948357000000003E-3</v>
      </c>
      <c r="DY280" s="7">
        <v>3.2863849799999997E-2</v>
      </c>
      <c r="DZ280" s="7">
        <v>8.4507042300000002E-2</v>
      </c>
      <c r="EA280" s="7">
        <v>2.34741784E-2</v>
      </c>
      <c r="EB280" s="7">
        <v>2.34741784E-2</v>
      </c>
      <c r="EC280" s="7">
        <v>0.2582159624</v>
      </c>
      <c r="ED280" s="7">
        <v>0.19248826290000001</v>
      </c>
      <c r="EE280" s="7">
        <v>0.20187793430000001</v>
      </c>
      <c r="EF280" s="7">
        <v>0.19248826290000001</v>
      </c>
      <c r="EG280" s="7">
        <v>0.1549295775</v>
      </c>
      <c r="EH280" s="7">
        <v>0.1971830986</v>
      </c>
      <c r="EI280" s="7">
        <v>0.26760563380000002</v>
      </c>
      <c r="EJ280" s="7">
        <v>0.26291079810000001</v>
      </c>
      <c r="EK280" s="7">
        <v>0.26760563380000002</v>
      </c>
      <c r="EL280" s="7">
        <v>0.4600938967</v>
      </c>
      <c r="EM280" s="7">
        <v>0.76525821599999999</v>
      </c>
      <c r="EN280" s="7">
        <v>0.76525821599999999</v>
      </c>
      <c r="EO280" s="7">
        <v>0.75117370890000001</v>
      </c>
      <c r="EP280" s="7">
        <v>0.79812206569999999</v>
      </c>
      <c r="EQ280" s="7">
        <v>0.71361502349999995</v>
      </c>
      <c r="ER280" s="7">
        <v>0.55868544600000003</v>
      </c>
      <c r="ES280" s="7">
        <v>0.68075117370000005</v>
      </c>
      <c r="ET280" s="7">
        <v>0.67605633799999998</v>
      </c>
      <c r="EU280" s="7">
        <v>1.87793427E-2</v>
      </c>
      <c r="EV280" s="7">
        <v>1.87793427E-2</v>
      </c>
      <c r="EW280" s="7">
        <v>2.34741784E-2</v>
      </c>
      <c r="EX280" s="7">
        <v>1.87793427E-2</v>
      </c>
      <c r="EY280" s="7">
        <v>3.2863849799999997E-2</v>
      </c>
      <c r="EZ280" s="7">
        <v>3.75586854E-2</v>
      </c>
      <c r="FA280" s="7">
        <v>4.2253521099999997E-2</v>
      </c>
      <c r="FB280" s="7">
        <v>2.34741784E-2</v>
      </c>
      <c r="FC280" s="7">
        <v>2.8169014100000001E-2</v>
      </c>
      <c r="FD280" s="7">
        <v>3.0909090908999999</v>
      </c>
      <c r="FE280" s="7">
        <v>3.7511961721999998</v>
      </c>
      <c r="FF280" s="7">
        <v>3.7692307692</v>
      </c>
      <c r="FG280" s="7">
        <v>3.7224880382999999</v>
      </c>
      <c r="FH280" s="7">
        <v>3.8009708737999999</v>
      </c>
      <c r="FI280" s="7">
        <v>3.6682926829000002</v>
      </c>
      <c r="FJ280" s="7">
        <v>3.3970588235000001</v>
      </c>
      <c r="FK280" s="7">
        <v>3.6538461538</v>
      </c>
      <c r="FL280" s="7">
        <v>3.6618357488000002</v>
      </c>
      <c r="FM280" s="7">
        <v>0</v>
      </c>
      <c r="FN280" s="7">
        <v>9.3896714000000006E-3</v>
      </c>
      <c r="FO280" s="7">
        <v>0</v>
      </c>
      <c r="FP280" s="7">
        <v>4.6948357000000003E-3</v>
      </c>
      <c r="FQ280" s="7">
        <v>1.4084507E-2</v>
      </c>
      <c r="FR280" s="7">
        <v>2.8169014100000001E-2</v>
      </c>
      <c r="FS280" s="7">
        <v>1.87793427E-2</v>
      </c>
      <c r="FT280" s="7">
        <v>0.11267605629999999</v>
      </c>
      <c r="FU280" s="7">
        <v>0.1220657277</v>
      </c>
      <c r="FV280" s="7">
        <v>0.63849765260000002</v>
      </c>
      <c r="FW280" s="7">
        <v>5.1643192499999997E-2</v>
      </c>
      <c r="FX280" s="7">
        <v>0.3990610329</v>
      </c>
      <c r="FY280" s="7">
        <v>0.47887323939999998</v>
      </c>
      <c r="FZ280" s="7">
        <v>0.16901408449999999</v>
      </c>
      <c r="GA280" s="7">
        <v>0.13145539910000001</v>
      </c>
      <c r="GB280" s="7">
        <v>0.117370892</v>
      </c>
      <c r="GC280" s="7">
        <v>0.16431924880000001</v>
      </c>
      <c r="GD280" s="7">
        <v>0.18309859149999999</v>
      </c>
      <c r="GE280" s="7">
        <v>8.9201877900000004E-2</v>
      </c>
      <c r="GF280" s="7">
        <v>0.2441314554</v>
      </c>
      <c r="GG280" s="7">
        <v>0.14084507039999999</v>
      </c>
      <c r="GH280" s="7">
        <v>0.10798122070000001</v>
      </c>
      <c r="GI280" s="7">
        <v>0.32394366200000002</v>
      </c>
      <c r="GJ280" s="7">
        <v>0.1455399061</v>
      </c>
      <c r="GK280" s="7">
        <v>0.20657276999999999</v>
      </c>
      <c r="GL280" s="7">
        <v>9.8591549299999998E-2</v>
      </c>
      <c r="GM280" s="7">
        <v>4.6948357000000003E-3</v>
      </c>
      <c r="GN280" s="7">
        <v>0</v>
      </c>
      <c r="GO280" s="7">
        <v>1.4084507E-2</v>
      </c>
      <c r="GP280" s="7">
        <v>4.6948357000000003E-3</v>
      </c>
      <c r="GQ280" s="7">
        <v>7.0422535199999997E-2</v>
      </c>
      <c r="GR280" s="7">
        <v>4.6948357000000003E-3</v>
      </c>
      <c r="GS280" s="7">
        <v>0.21126760559999999</v>
      </c>
      <c r="GT280" s="7">
        <v>0.16431924880000001</v>
      </c>
      <c r="GU280" s="7">
        <v>0.2441314554</v>
      </c>
      <c r="GV280" s="7">
        <v>0.19248826290000001</v>
      </c>
      <c r="GW280" s="7">
        <v>0.30985915489999999</v>
      </c>
      <c r="GX280" s="7">
        <v>0.28169014079999999</v>
      </c>
      <c r="GY280" s="7">
        <v>0.72300469479999996</v>
      </c>
      <c r="GZ280" s="7">
        <v>0.70892018779999999</v>
      </c>
      <c r="HA280" s="7">
        <v>0.57746478869999995</v>
      </c>
      <c r="HB280" s="7">
        <v>0.67605633799999998</v>
      </c>
      <c r="HC280" s="7">
        <v>0.46478873240000002</v>
      </c>
      <c r="HD280" s="7">
        <v>0.62441314550000004</v>
      </c>
      <c r="HE280" s="7">
        <v>1.4084507E-2</v>
      </c>
      <c r="HF280" s="7">
        <v>5.6338028200000001E-2</v>
      </c>
      <c r="HG280" s="7">
        <v>8.9201877900000004E-2</v>
      </c>
      <c r="HH280" s="7">
        <v>5.6338028200000001E-2</v>
      </c>
      <c r="HI280" s="7">
        <v>5.1643192499999997E-2</v>
      </c>
      <c r="HJ280" s="7">
        <v>2.34741784E-2</v>
      </c>
      <c r="HK280" s="7">
        <v>1.87793427E-2</v>
      </c>
      <c r="HL280" s="7">
        <v>3.2863849799999997E-2</v>
      </c>
      <c r="HM280" s="7">
        <v>3.75586854E-2</v>
      </c>
      <c r="HN280" s="7">
        <v>4.2253521099999997E-2</v>
      </c>
      <c r="HO280" s="7">
        <v>4.69483568E-2</v>
      </c>
      <c r="HP280" s="7">
        <v>2.8169014100000001E-2</v>
      </c>
      <c r="HQ280" s="7">
        <v>2.8169014100000001E-2</v>
      </c>
      <c r="HR280" s="7">
        <v>3.75586854E-2</v>
      </c>
      <c r="HS280" s="7">
        <v>3.75586854E-2</v>
      </c>
      <c r="HT280" s="7">
        <v>2.8169014100000001E-2</v>
      </c>
      <c r="HU280" s="7">
        <v>5.6338028200000001E-2</v>
      </c>
      <c r="HV280" s="7">
        <v>3.75586854E-2</v>
      </c>
      <c r="HW280" s="7">
        <v>9.3896714000000006E-3</v>
      </c>
      <c r="HX280" s="7">
        <v>4.6948357000000003E-3</v>
      </c>
      <c r="HY280" s="7">
        <v>1.4084507E-2</v>
      </c>
      <c r="HZ280" s="7">
        <v>9.3896714000000006E-3</v>
      </c>
      <c r="IA280" s="7">
        <v>4.69483568E-2</v>
      </c>
      <c r="IB280" s="7">
        <v>2.34741784E-2</v>
      </c>
      <c r="IC280" s="7">
        <v>7.5117370899999994E-2</v>
      </c>
      <c r="ID280" s="7">
        <v>5.6338028200000001E-2</v>
      </c>
      <c r="IE280" s="7">
        <v>0.36150234739999998</v>
      </c>
      <c r="IF280" s="7">
        <v>0.23004694840000001</v>
      </c>
      <c r="IG280" s="7">
        <v>0.23943661969999999</v>
      </c>
      <c r="IH280" s="7">
        <v>0.27699530519999999</v>
      </c>
      <c r="II280" s="7">
        <v>0.54929577460000001</v>
      </c>
      <c r="IJ280" s="7">
        <v>0.71361502349999995</v>
      </c>
      <c r="IK280" s="7">
        <v>0.63380281689999995</v>
      </c>
      <c r="IL280" s="7">
        <v>0.61032863849999996</v>
      </c>
      <c r="IM280" s="7">
        <v>3.2863849799999997E-2</v>
      </c>
      <c r="IN280" s="7">
        <v>2.8169014100000001E-2</v>
      </c>
      <c r="IO280" s="7">
        <v>3.75586854E-2</v>
      </c>
      <c r="IP280" s="7">
        <v>4.69483568E-2</v>
      </c>
      <c r="IQ280" s="7">
        <v>3.5</v>
      </c>
      <c r="IR280" s="7">
        <v>3.7004830917999998</v>
      </c>
      <c r="IS280" s="7">
        <v>3.5512195121999999</v>
      </c>
      <c r="IT280" s="7">
        <v>3.5615763547000001</v>
      </c>
      <c r="IU280" s="7" t="s">
        <v>1221</v>
      </c>
      <c r="IV280" s="7">
        <v>71</v>
      </c>
      <c r="IW280" s="7">
        <v>213</v>
      </c>
      <c r="IX280" s="7">
        <v>369</v>
      </c>
      <c r="IY280" s="7">
        <v>519</v>
      </c>
    </row>
    <row r="281" spans="1:259" x14ac:dyDescent="0.25">
      <c r="A281" s="7">
        <v>609876</v>
      </c>
      <c r="B281" s="7" t="s">
        <v>220</v>
      </c>
      <c r="C281" s="7" t="s">
        <v>46</v>
      </c>
      <c r="D281" s="7" t="s">
        <v>86</v>
      </c>
      <c r="E281" s="154">
        <v>0.49</v>
      </c>
      <c r="F281" s="7">
        <v>52</v>
      </c>
      <c r="G281" s="7" t="s">
        <v>48</v>
      </c>
      <c r="H281" s="7">
        <v>51</v>
      </c>
      <c r="I281" s="7" t="s">
        <v>48</v>
      </c>
      <c r="J281" s="7">
        <v>41</v>
      </c>
      <c r="K281" s="7" t="s">
        <v>48</v>
      </c>
      <c r="L281" s="7">
        <v>8.3800000000000008</v>
      </c>
      <c r="M281" s="7" t="s">
        <v>46</v>
      </c>
      <c r="N281" s="7">
        <v>48.966408268999999</v>
      </c>
      <c r="O281" s="7">
        <v>226</v>
      </c>
      <c r="P281" s="7">
        <v>226</v>
      </c>
      <c r="Q281" s="7">
        <v>9</v>
      </c>
      <c r="R281" s="7">
        <v>3</v>
      </c>
      <c r="S281" s="7">
        <v>1</v>
      </c>
      <c r="T281" s="7">
        <v>205</v>
      </c>
      <c r="U281" s="7">
        <v>0</v>
      </c>
      <c r="V281" s="7">
        <v>0</v>
      </c>
      <c r="W281" s="7">
        <v>2</v>
      </c>
      <c r="X281" s="7">
        <v>1</v>
      </c>
      <c r="Y281" s="7">
        <v>4.4247788000000001E-3</v>
      </c>
      <c r="Z281" s="7">
        <v>0</v>
      </c>
      <c r="AA281" s="7">
        <v>3.09734513E-2</v>
      </c>
      <c r="AB281" s="7">
        <v>8.8495575000000007E-3</v>
      </c>
      <c r="AC281" s="7">
        <v>8.8495575000000007E-3</v>
      </c>
      <c r="AD281" s="7">
        <v>4.4247787599999998E-2</v>
      </c>
      <c r="AE281" s="7">
        <v>3.5398230099999997E-2</v>
      </c>
      <c r="AF281" s="7">
        <v>5.3097345099999999E-2</v>
      </c>
      <c r="AG281" s="7">
        <v>9.2920353999999997E-2</v>
      </c>
      <c r="AH281" s="7">
        <v>2.65486726E-2</v>
      </c>
      <c r="AI281" s="7">
        <v>8.4070796500000003E-2</v>
      </c>
      <c r="AJ281" s="7">
        <v>0.1725663717</v>
      </c>
      <c r="AK281" s="7">
        <v>0.3451327434</v>
      </c>
      <c r="AL281" s="7">
        <v>0.26548672569999998</v>
      </c>
      <c r="AM281" s="7">
        <v>0.39380530969999999</v>
      </c>
      <c r="AN281" s="7">
        <v>0.1681415929</v>
      </c>
      <c r="AO281" s="7">
        <v>0.39823008850000002</v>
      </c>
      <c r="AP281" s="7">
        <v>0.33185840709999997</v>
      </c>
      <c r="AQ281" s="7">
        <v>4.4247788000000001E-3</v>
      </c>
      <c r="AR281" s="7">
        <v>1.7699115000000001E-2</v>
      </c>
      <c r="AS281" s="7">
        <v>2.65486726E-2</v>
      </c>
      <c r="AT281" s="7">
        <v>1.32743363E-2</v>
      </c>
      <c r="AU281" s="7">
        <v>2.65486726E-2</v>
      </c>
      <c r="AV281" s="7">
        <v>1.32743363E-2</v>
      </c>
      <c r="AW281" s="7">
        <v>0.61061946899999997</v>
      </c>
      <c r="AX281" s="7">
        <v>0.66371681419999995</v>
      </c>
      <c r="AY281" s="7">
        <v>0.45575221240000002</v>
      </c>
      <c r="AZ281" s="7">
        <v>0.78318584069999997</v>
      </c>
      <c r="BA281" s="7">
        <v>0.48230088500000001</v>
      </c>
      <c r="BB281" s="7">
        <v>0.43805309730000003</v>
      </c>
      <c r="BC281" s="7">
        <v>3.5688888889000001</v>
      </c>
      <c r="BD281" s="7">
        <v>3.6216216216000001</v>
      </c>
      <c r="BE281" s="7">
        <v>3.3090909091</v>
      </c>
      <c r="BF281" s="7">
        <v>3.7488789238</v>
      </c>
      <c r="BG281" s="7">
        <v>3.3909090909000001</v>
      </c>
      <c r="BH281" s="7">
        <v>3.1793721973000002</v>
      </c>
      <c r="BI281" s="7">
        <v>1.7699115000000001E-2</v>
      </c>
      <c r="BJ281" s="7">
        <v>4.4247788000000001E-3</v>
      </c>
      <c r="BK281" s="7">
        <v>0</v>
      </c>
      <c r="BL281" s="7">
        <v>4.4247788000000001E-3</v>
      </c>
      <c r="BM281" s="7">
        <v>4.4247788000000001E-3</v>
      </c>
      <c r="BN281" s="7">
        <v>8.8495575000000007E-3</v>
      </c>
      <c r="BO281" s="7">
        <v>2.2123893799999999E-2</v>
      </c>
      <c r="BP281" s="7">
        <v>6.6371681399999993E-2</v>
      </c>
      <c r="BQ281" s="7">
        <v>2.65486726E-2</v>
      </c>
      <c r="BR281" s="7">
        <v>8.8495575000000007E-3</v>
      </c>
      <c r="BS281" s="7">
        <v>8.8495575000000007E-3</v>
      </c>
      <c r="BT281" s="7">
        <v>2.65486726E-2</v>
      </c>
      <c r="BU281" s="7">
        <v>2.65486726E-2</v>
      </c>
      <c r="BV281" s="7">
        <v>8.8495575000000007E-3</v>
      </c>
      <c r="BW281" s="7">
        <v>1.7699115000000001E-2</v>
      </c>
      <c r="BX281" s="7">
        <v>5.75221239E-2</v>
      </c>
      <c r="BY281" s="7">
        <v>8.8495575199999996E-2</v>
      </c>
      <c r="BZ281" s="7">
        <v>6.6371681399999993E-2</v>
      </c>
      <c r="CA281" s="7">
        <v>3.802690583</v>
      </c>
      <c r="CB281" s="7">
        <v>3.7422222222000001</v>
      </c>
      <c r="CC281" s="7">
        <v>3.7387387387</v>
      </c>
      <c r="CD281" s="7">
        <v>3.665158371</v>
      </c>
      <c r="CE281" s="7">
        <v>3.7578475336000001</v>
      </c>
      <c r="CF281" s="7">
        <v>3.6396396395999999</v>
      </c>
      <c r="CG281" s="7">
        <v>3.5585585586000001</v>
      </c>
      <c r="CH281" s="7">
        <v>3.3513513514</v>
      </c>
      <c r="CI281" s="7">
        <v>3.5630630631</v>
      </c>
      <c r="CJ281" s="7">
        <v>0.12389380530000001</v>
      </c>
      <c r="CK281" s="7">
        <v>0.2256637168</v>
      </c>
      <c r="CL281" s="7">
        <v>0.20353982300000001</v>
      </c>
      <c r="CM281" s="7">
        <v>0.26106194690000001</v>
      </c>
      <c r="CN281" s="7">
        <v>0.20796460180000001</v>
      </c>
      <c r="CO281" s="7">
        <v>0.29203539820000002</v>
      </c>
      <c r="CP281" s="7">
        <v>0.25221238940000001</v>
      </c>
      <c r="CQ281" s="7">
        <v>0.26106194690000001</v>
      </c>
      <c r="CR281" s="7">
        <v>0.2168141593</v>
      </c>
      <c r="CS281" s="7">
        <v>1.32743363E-2</v>
      </c>
      <c r="CT281" s="7">
        <v>4.4247788000000001E-3</v>
      </c>
      <c r="CU281" s="7">
        <v>1.7699115000000001E-2</v>
      </c>
      <c r="CV281" s="7">
        <v>2.2123893799999999E-2</v>
      </c>
      <c r="CW281" s="7">
        <v>1.32743363E-2</v>
      </c>
      <c r="CX281" s="7">
        <v>1.7699115000000001E-2</v>
      </c>
      <c r="CY281" s="7">
        <v>1.7699115000000001E-2</v>
      </c>
      <c r="CZ281" s="7">
        <v>1.7699115000000001E-2</v>
      </c>
      <c r="DA281" s="7">
        <v>1.7699115000000001E-2</v>
      </c>
      <c r="DB281" s="7">
        <v>0.83628318580000005</v>
      </c>
      <c r="DC281" s="7">
        <v>0.75663716810000003</v>
      </c>
      <c r="DD281" s="7">
        <v>0.75221238940000001</v>
      </c>
      <c r="DE281" s="7">
        <v>0.68584070799999997</v>
      </c>
      <c r="DF281" s="7">
        <v>0.76548672569999998</v>
      </c>
      <c r="DG281" s="7">
        <v>0.66371681419999995</v>
      </c>
      <c r="DH281" s="7">
        <v>0.65044247789999998</v>
      </c>
      <c r="DI281" s="7">
        <v>0.56637168140000005</v>
      </c>
      <c r="DJ281" s="7">
        <v>0.6725663717</v>
      </c>
      <c r="DK281" s="7">
        <v>0.1637168142</v>
      </c>
      <c r="DL281" s="7">
        <v>2.65486726E-2</v>
      </c>
      <c r="DM281" s="7">
        <v>0</v>
      </c>
      <c r="DN281" s="7">
        <v>1.32743363E-2</v>
      </c>
      <c r="DO281" s="7">
        <v>4.4247788000000001E-3</v>
      </c>
      <c r="DP281" s="7">
        <v>1.32743363E-2</v>
      </c>
      <c r="DQ281" s="7">
        <v>3.09734513E-2</v>
      </c>
      <c r="DR281" s="7">
        <v>4.4247788000000001E-3</v>
      </c>
      <c r="DS281" s="7">
        <v>8.8495575000000007E-3</v>
      </c>
      <c r="DT281" s="7">
        <v>0.17699115039999999</v>
      </c>
      <c r="DU281" s="7">
        <v>8.4070796500000003E-2</v>
      </c>
      <c r="DV281" s="7">
        <v>4.8672566399999999E-2</v>
      </c>
      <c r="DW281" s="7">
        <v>3.5398230099999997E-2</v>
      </c>
      <c r="DX281" s="7">
        <v>1.7699115000000001E-2</v>
      </c>
      <c r="DY281" s="7">
        <v>3.9823008799999997E-2</v>
      </c>
      <c r="DZ281" s="7">
        <v>9.2920353999999997E-2</v>
      </c>
      <c r="EA281" s="7">
        <v>3.9823008799999997E-2</v>
      </c>
      <c r="EB281" s="7">
        <v>3.09734513E-2</v>
      </c>
      <c r="EC281" s="7">
        <v>0.3274336283</v>
      </c>
      <c r="ED281" s="7">
        <v>0.37168141589999998</v>
      </c>
      <c r="EE281" s="7">
        <v>0.37168141589999998</v>
      </c>
      <c r="EF281" s="7">
        <v>0.35840707960000001</v>
      </c>
      <c r="EG281" s="7">
        <v>0.32300884959999998</v>
      </c>
      <c r="EH281" s="7">
        <v>0.35398230089999999</v>
      </c>
      <c r="EI281" s="7">
        <v>0.35840707960000001</v>
      </c>
      <c r="EJ281" s="7">
        <v>0.37168141589999998</v>
      </c>
      <c r="EK281" s="7">
        <v>0.44690265489999997</v>
      </c>
      <c r="EL281" s="7">
        <v>0.30530973449999999</v>
      </c>
      <c r="EM281" s="7">
        <v>0.50884955750000005</v>
      </c>
      <c r="EN281" s="7">
        <v>0.56194690270000003</v>
      </c>
      <c r="EO281" s="7">
        <v>0.58849557519999995</v>
      </c>
      <c r="EP281" s="7">
        <v>0.63274336279999999</v>
      </c>
      <c r="EQ281" s="7">
        <v>0.56194690270000003</v>
      </c>
      <c r="ER281" s="7">
        <v>0.46902654869999999</v>
      </c>
      <c r="ES281" s="7">
        <v>0.55309734509999997</v>
      </c>
      <c r="ET281" s="7">
        <v>0.48672566369999998</v>
      </c>
      <c r="EU281" s="7">
        <v>2.65486726E-2</v>
      </c>
      <c r="EV281" s="7">
        <v>8.8495575000000007E-3</v>
      </c>
      <c r="EW281" s="7">
        <v>1.7699115000000001E-2</v>
      </c>
      <c r="EX281" s="7">
        <v>4.4247788000000001E-3</v>
      </c>
      <c r="EY281" s="7">
        <v>2.2123893799999999E-2</v>
      </c>
      <c r="EZ281" s="7">
        <v>3.09734513E-2</v>
      </c>
      <c r="FA281" s="7">
        <v>4.8672566399999999E-2</v>
      </c>
      <c r="FB281" s="7">
        <v>3.09734513E-2</v>
      </c>
      <c r="FC281" s="7">
        <v>2.65486726E-2</v>
      </c>
      <c r="FD281" s="7">
        <v>2.7954545455000002</v>
      </c>
      <c r="FE281" s="7">
        <v>3.375</v>
      </c>
      <c r="FF281" s="7">
        <v>3.5225225225000001</v>
      </c>
      <c r="FG281" s="7">
        <v>3.5288888889000001</v>
      </c>
      <c r="FH281" s="7">
        <v>3.6199095023000001</v>
      </c>
      <c r="FI281" s="7">
        <v>3.5114155250999999</v>
      </c>
      <c r="FJ281" s="7">
        <v>3.3302325581000001</v>
      </c>
      <c r="FK281" s="7">
        <v>3.5205479452000001</v>
      </c>
      <c r="FL281" s="7">
        <v>3.45</v>
      </c>
      <c r="FM281" s="7">
        <v>8.8495575000000007E-3</v>
      </c>
      <c r="FN281" s="7">
        <v>1.7699115000000001E-2</v>
      </c>
      <c r="FO281" s="7">
        <v>8.8495575000000007E-3</v>
      </c>
      <c r="FP281" s="7">
        <v>1.32743363E-2</v>
      </c>
      <c r="FQ281" s="7">
        <v>3.9823008799999997E-2</v>
      </c>
      <c r="FR281" s="7">
        <v>4.8672566399999999E-2</v>
      </c>
      <c r="FS281" s="7">
        <v>5.75221239E-2</v>
      </c>
      <c r="FT281" s="7">
        <v>0.20353982300000001</v>
      </c>
      <c r="FU281" s="7">
        <v>0.1548672566</v>
      </c>
      <c r="FV281" s="7">
        <v>0.36725663720000001</v>
      </c>
      <c r="FW281" s="7">
        <v>7.9646017700000002E-2</v>
      </c>
      <c r="FX281" s="7">
        <v>0.30088495580000002</v>
      </c>
      <c r="FY281" s="7">
        <v>0.46460176990000002</v>
      </c>
      <c r="FZ281" s="7">
        <v>0.2168141593</v>
      </c>
      <c r="GA281" s="7">
        <v>0.23893805309999999</v>
      </c>
      <c r="GB281" s="7">
        <v>0.15044247790000001</v>
      </c>
      <c r="GC281" s="7">
        <v>0.19911504420000001</v>
      </c>
      <c r="GD281" s="7">
        <v>0.1592920354</v>
      </c>
      <c r="GE281" s="7">
        <v>8.8495575199999996E-2</v>
      </c>
      <c r="GF281" s="7">
        <v>0.2256637168</v>
      </c>
      <c r="GG281" s="7">
        <v>0.1725663717</v>
      </c>
      <c r="GH281" s="7">
        <v>9.7345132700000003E-2</v>
      </c>
      <c r="GI281" s="7">
        <v>0.25663716809999998</v>
      </c>
      <c r="GJ281" s="7">
        <v>0.12831858409999999</v>
      </c>
      <c r="GK281" s="7">
        <v>0.19911504420000001</v>
      </c>
      <c r="GL281" s="7">
        <v>0.1017699115</v>
      </c>
      <c r="GM281" s="7">
        <v>1.32743363E-2</v>
      </c>
      <c r="GN281" s="7">
        <v>2.2123893799999999E-2</v>
      </c>
      <c r="GO281" s="7">
        <v>1.7699115000000001E-2</v>
      </c>
      <c r="GP281" s="7">
        <v>3.09734513E-2</v>
      </c>
      <c r="GQ281" s="7">
        <v>0.13274336279999999</v>
      </c>
      <c r="GR281" s="7">
        <v>0.10619469030000001</v>
      </c>
      <c r="GS281" s="7">
        <v>0.3451327434</v>
      </c>
      <c r="GT281" s="7">
        <v>0.35840707960000001</v>
      </c>
      <c r="GU281" s="7">
        <v>0.3362831858</v>
      </c>
      <c r="GV281" s="7">
        <v>0.3274336283</v>
      </c>
      <c r="GW281" s="7">
        <v>0.35840707960000001</v>
      </c>
      <c r="GX281" s="7">
        <v>0.35840707960000001</v>
      </c>
      <c r="GY281" s="7">
        <v>0.53097345129999995</v>
      </c>
      <c r="GZ281" s="7">
        <v>0.48230088500000001</v>
      </c>
      <c r="HA281" s="7">
        <v>0.51327433629999997</v>
      </c>
      <c r="HB281" s="7">
        <v>0.48672566369999998</v>
      </c>
      <c r="HC281" s="7">
        <v>0.39380530969999999</v>
      </c>
      <c r="HD281" s="7">
        <v>0.42477876110000001</v>
      </c>
      <c r="HE281" s="7">
        <v>5.75221239E-2</v>
      </c>
      <c r="HF281" s="7">
        <v>7.5221238900000001E-2</v>
      </c>
      <c r="HG281" s="7">
        <v>7.0796460199999994E-2</v>
      </c>
      <c r="HH281" s="7">
        <v>6.6371681399999993E-2</v>
      </c>
      <c r="HI281" s="7">
        <v>5.3097345099999999E-2</v>
      </c>
      <c r="HJ281" s="7">
        <v>3.9823008799999997E-2</v>
      </c>
      <c r="HK281" s="7">
        <v>3.5398230099999997E-2</v>
      </c>
      <c r="HL281" s="7">
        <v>3.9823008799999997E-2</v>
      </c>
      <c r="HM281" s="7">
        <v>3.5398230099999997E-2</v>
      </c>
      <c r="HN281" s="7">
        <v>5.3097345099999999E-2</v>
      </c>
      <c r="HO281" s="7">
        <v>3.09734513E-2</v>
      </c>
      <c r="HP281" s="7">
        <v>3.9823008799999997E-2</v>
      </c>
      <c r="HQ281" s="7">
        <v>1.7699115000000001E-2</v>
      </c>
      <c r="HR281" s="7">
        <v>2.2123893799999999E-2</v>
      </c>
      <c r="HS281" s="7">
        <v>2.65486726E-2</v>
      </c>
      <c r="HT281" s="7">
        <v>3.5398230099999997E-2</v>
      </c>
      <c r="HU281" s="7">
        <v>3.09734513E-2</v>
      </c>
      <c r="HV281" s="7">
        <v>3.09734513E-2</v>
      </c>
      <c r="HW281" s="7">
        <v>2.65486726E-2</v>
      </c>
      <c r="HX281" s="7">
        <v>8.8495575000000007E-3</v>
      </c>
      <c r="HY281" s="7">
        <v>3.09734513E-2</v>
      </c>
      <c r="HZ281" s="7">
        <v>2.2123893799999999E-2</v>
      </c>
      <c r="IA281" s="7">
        <v>0.12831858409999999</v>
      </c>
      <c r="IB281" s="7">
        <v>2.2123893799999999E-2</v>
      </c>
      <c r="IC281" s="7">
        <v>0.1017699115</v>
      </c>
      <c r="ID281" s="7">
        <v>0.1150442478</v>
      </c>
      <c r="IE281" s="7">
        <v>0.53097345129999995</v>
      </c>
      <c r="IF281" s="7">
        <v>0.42920353979999998</v>
      </c>
      <c r="IG281" s="7">
        <v>0.3849557522</v>
      </c>
      <c r="IH281" s="7">
        <v>0.43805309730000003</v>
      </c>
      <c r="II281" s="7">
        <v>0.2876106195</v>
      </c>
      <c r="IJ281" s="7">
        <v>0.52212389380000002</v>
      </c>
      <c r="IK281" s="7">
        <v>0.45575221240000002</v>
      </c>
      <c r="IL281" s="7">
        <v>0.39823008850000002</v>
      </c>
      <c r="IM281" s="7">
        <v>2.65486726E-2</v>
      </c>
      <c r="IN281" s="7">
        <v>1.7699115000000001E-2</v>
      </c>
      <c r="IO281" s="7">
        <v>2.65486726E-2</v>
      </c>
      <c r="IP281" s="7">
        <v>2.65486726E-2</v>
      </c>
      <c r="IQ281" s="7">
        <v>3.1090909090999999</v>
      </c>
      <c r="IR281" s="7">
        <v>3.4909909909999999</v>
      </c>
      <c r="IS281" s="7">
        <v>3.3</v>
      </c>
      <c r="IT281" s="7">
        <v>3.2454545454999999</v>
      </c>
      <c r="IU281" s="7" t="s">
        <v>1222</v>
      </c>
      <c r="IV281" s="7">
        <v>49</v>
      </c>
      <c r="IW281" s="7">
        <v>226</v>
      </c>
      <c r="IX281" s="7">
        <v>379</v>
      </c>
      <c r="IY281" s="7">
        <v>774</v>
      </c>
    </row>
    <row r="282" spans="1:259" x14ac:dyDescent="0.25">
      <c r="A282" s="7">
        <v>609879</v>
      </c>
      <c r="B282" s="7" t="s">
        <v>221</v>
      </c>
      <c r="D282" s="7" t="s">
        <v>75</v>
      </c>
      <c r="E282" s="7" t="s">
        <v>53</v>
      </c>
      <c r="M282" s="7" t="s">
        <v>46</v>
      </c>
      <c r="N282" s="7">
        <v>8.1417624521</v>
      </c>
      <c r="O282" s="7">
        <v>51</v>
      </c>
      <c r="P282" s="7">
        <v>51</v>
      </c>
      <c r="Q282" s="7">
        <v>1</v>
      </c>
      <c r="R282" s="7">
        <v>10</v>
      </c>
      <c r="S282" s="7">
        <v>0</v>
      </c>
      <c r="T282" s="7">
        <v>36</v>
      </c>
      <c r="U282" s="7">
        <v>1</v>
      </c>
      <c r="V282" s="7">
        <v>0</v>
      </c>
      <c r="W282" s="7">
        <v>2</v>
      </c>
      <c r="X282" s="7">
        <v>0</v>
      </c>
      <c r="Y282" s="7">
        <v>0</v>
      </c>
      <c r="Z282" s="7">
        <v>7.8431372499999999E-2</v>
      </c>
      <c r="AA282" s="7">
        <v>5.8823529399999998E-2</v>
      </c>
      <c r="AB282" s="7">
        <v>1.9607843100000001E-2</v>
      </c>
      <c r="AC282" s="7">
        <v>7.8431372499999999E-2</v>
      </c>
      <c r="AD282" s="7">
        <v>0.15686274510000001</v>
      </c>
      <c r="AE282" s="7">
        <v>0.15686274510000001</v>
      </c>
      <c r="AF282" s="7">
        <v>5.8823529399999998E-2</v>
      </c>
      <c r="AG282" s="7">
        <v>1.9607843100000001E-2</v>
      </c>
      <c r="AH282" s="7">
        <v>3.9215686299999997E-2</v>
      </c>
      <c r="AI282" s="7">
        <v>0.1176470588</v>
      </c>
      <c r="AJ282" s="7">
        <v>0.1764705882</v>
      </c>
      <c r="AK282" s="7">
        <v>0.3921568627</v>
      </c>
      <c r="AL282" s="7">
        <v>0.23529411759999999</v>
      </c>
      <c r="AM282" s="7">
        <v>0.43137254899999999</v>
      </c>
      <c r="AN282" s="7">
        <v>0.33333333329999998</v>
      </c>
      <c r="AO282" s="7">
        <v>0.31372549020000001</v>
      </c>
      <c r="AP282" s="7">
        <v>0.27450980390000002</v>
      </c>
      <c r="AQ282" s="7">
        <v>1.9607843100000001E-2</v>
      </c>
      <c r="AR282" s="7">
        <v>0</v>
      </c>
      <c r="AS282" s="7">
        <v>0</v>
      </c>
      <c r="AT282" s="7">
        <v>1.9607843100000001E-2</v>
      </c>
      <c r="AU282" s="7">
        <v>1.9607843100000001E-2</v>
      </c>
      <c r="AV282" s="7">
        <v>0</v>
      </c>
      <c r="AW282" s="7">
        <v>0.43137254899999999</v>
      </c>
      <c r="AX282" s="7">
        <v>0.62745098040000002</v>
      </c>
      <c r="AY282" s="7">
        <v>0.49019607840000001</v>
      </c>
      <c r="AZ282" s="7">
        <v>0.58823529409999997</v>
      </c>
      <c r="BA282" s="7">
        <v>0.47058823529999999</v>
      </c>
      <c r="BB282" s="7">
        <v>0.3921568627</v>
      </c>
      <c r="BC282" s="7">
        <v>3.28</v>
      </c>
      <c r="BD282" s="7">
        <v>3.4117647059</v>
      </c>
      <c r="BE282" s="7">
        <v>3.3529411764999999</v>
      </c>
      <c r="BF282" s="7">
        <v>3.52</v>
      </c>
      <c r="BG282" s="7">
        <v>3.2</v>
      </c>
      <c r="BH282" s="7">
        <v>2.9019607842999999</v>
      </c>
      <c r="BI282" s="7">
        <v>1.9607843100000001E-2</v>
      </c>
      <c r="BJ282" s="7">
        <v>0</v>
      </c>
      <c r="BK282" s="7">
        <v>1.9607843100000001E-2</v>
      </c>
      <c r="BL282" s="7">
        <v>0</v>
      </c>
      <c r="BM282" s="7">
        <v>1.9607843100000001E-2</v>
      </c>
      <c r="BN282" s="7">
        <v>1.9607843100000001E-2</v>
      </c>
      <c r="BO282" s="7">
        <v>1.9607843100000001E-2</v>
      </c>
      <c r="BP282" s="7">
        <v>0.13725490200000001</v>
      </c>
      <c r="BQ282" s="7">
        <v>3.9215686299999997E-2</v>
      </c>
      <c r="BR282" s="7">
        <v>0</v>
      </c>
      <c r="BS282" s="7">
        <v>3.9215686299999997E-2</v>
      </c>
      <c r="BT282" s="7">
        <v>1.9607843100000001E-2</v>
      </c>
      <c r="BU282" s="7">
        <v>1.9607843100000001E-2</v>
      </c>
      <c r="BV282" s="7">
        <v>0</v>
      </c>
      <c r="BW282" s="7">
        <v>5.8823529399999998E-2</v>
      </c>
      <c r="BX282" s="7">
        <v>5.8823529399999998E-2</v>
      </c>
      <c r="BY282" s="7">
        <v>0.13725490200000001</v>
      </c>
      <c r="BZ282" s="7">
        <v>0.1176470588</v>
      </c>
      <c r="CA282" s="7">
        <v>3.8039215685999999</v>
      </c>
      <c r="CB282" s="7">
        <v>3.7254901961</v>
      </c>
      <c r="CC282" s="7">
        <v>3.7058823528999998</v>
      </c>
      <c r="CD282" s="7">
        <v>3.76</v>
      </c>
      <c r="CE282" s="7">
        <v>3.7647058823999999</v>
      </c>
      <c r="CF282" s="7">
        <v>3.62</v>
      </c>
      <c r="CG282" s="7">
        <v>3.56</v>
      </c>
      <c r="CH282" s="7">
        <v>3.1568627451000002</v>
      </c>
      <c r="CI282" s="7">
        <v>3.4897959184</v>
      </c>
      <c r="CJ282" s="7">
        <v>0.13725490200000001</v>
      </c>
      <c r="CK282" s="7">
        <v>0.1960784314</v>
      </c>
      <c r="CL282" s="7">
        <v>0.1960784314</v>
      </c>
      <c r="CM282" s="7">
        <v>0.1960784314</v>
      </c>
      <c r="CN282" s="7">
        <v>0.1764705882</v>
      </c>
      <c r="CO282" s="7">
        <v>0.1960784314</v>
      </c>
      <c r="CP282" s="7">
        <v>0.25490196079999999</v>
      </c>
      <c r="CQ282" s="7">
        <v>0.15686274510000001</v>
      </c>
      <c r="CR282" s="7">
        <v>0.13725490200000001</v>
      </c>
      <c r="CS282" s="7">
        <v>0</v>
      </c>
      <c r="CT282" s="7">
        <v>0</v>
      </c>
      <c r="CU282" s="7">
        <v>0</v>
      </c>
      <c r="CV282" s="7">
        <v>1.9607843100000001E-2</v>
      </c>
      <c r="CW282" s="7">
        <v>0</v>
      </c>
      <c r="CX282" s="7">
        <v>1.9607843100000001E-2</v>
      </c>
      <c r="CY282" s="7">
        <v>1.9607843100000001E-2</v>
      </c>
      <c r="CZ282" s="7">
        <v>0</v>
      </c>
      <c r="DA282" s="7">
        <v>3.9215686299999997E-2</v>
      </c>
      <c r="DB282" s="7">
        <v>0.84313725490000002</v>
      </c>
      <c r="DC282" s="7">
        <v>0.76470588240000004</v>
      </c>
      <c r="DD282" s="7">
        <v>0.76470588240000004</v>
      </c>
      <c r="DE282" s="7">
        <v>0.76470588240000004</v>
      </c>
      <c r="DF282" s="7">
        <v>0.80392156859999997</v>
      </c>
      <c r="DG282" s="7">
        <v>0.70588235290000001</v>
      </c>
      <c r="DH282" s="7">
        <v>0.64705882349999999</v>
      </c>
      <c r="DI282" s="7">
        <v>0.56862745100000001</v>
      </c>
      <c r="DJ282" s="7">
        <v>0.66666666669999997</v>
      </c>
      <c r="DK282" s="7">
        <v>7.8431372499999999E-2</v>
      </c>
      <c r="DL282" s="7">
        <v>0</v>
      </c>
      <c r="DM282" s="7">
        <v>0</v>
      </c>
      <c r="DN282" s="7">
        <v>1.9607843100000001E-2</v>
      </c>
      <c r="DO282" s="7">
        <v>1.9607843100000001E-2</v>
      </c>
      <c r="DP282" s="7">
        <v>0</v>
      </c>
      <c r="DQ282" s="7">
        <v>0.13725490200000001</v>
      </c>
      <c r="DR282" s="7">
        <v>5.8823529399999998E-2</v>
      </c>
      <c r="DS282" s="7">
        <v>1.9607843100000001E-2</v>
      </c>
      <c r="DT282" s="7">
        <v>0.2156862745</v>
      </c>
      <c r="DU282" s="7">
        <v>0.15686274510000001</v>
      </c>
      <c r="DV282" s="7">
        <v>3.9215686299999997E-2</v>
      </c>
      <c r="DW282" s="7">
        <v>5.8823529399999998E-2</v>
      </c>
      <c r="DX282" s="7">
        <v>5.8823529399999998E-2</v>
      </c>
      <c r="DY282" s="7">
        <v>0.1176470588</v>
      </c>
      <c r="DZ282" s="7">
        <v>0.13725490200000001</v>
      </c>
      <c r="EA282" s="7">
        <v>7.8431372499999999E-2</v>
      </c>
      <c r="EB282" s="7">
        <v>3.9215686299999997E-2</v>
      </c>
      <c r="EC282" s="7">
        <v>0.33333333329999998</v>
      </c>
      <c r="ED282" s="7">
        <v>0.37254901959999998</v>
      </c>
      <c r="EE282" s="7">
        <v>0.33333333329999998</v>
      </c>
      <c r="EF282" s="7">
        <v>0.1960784314</v>
      </c>
      <c r="EG282" s="7">
        <v>0.27450980390000002</v>
      </c>
      <c r="EH282" s="7">
        <v>0.31372549020000001</v>
      </c>
      <c r="EI282" s="7">
        <v>0.23529411759999999</v>
      </c>
      <c r="EJ282" s="7">
        <v>0.23529411759999999</v>
      </c>
      <c r="EK282" s="7">
        <v>0.35294117650000001</v>
      </c>
      <c r="EL282" s="7">
        <v>0.37254901959999998</v>
      </c>
      <c r="EM282" s="7">
        <v>0.45098039220000002</v>
      </c>
      <c r="EN282" s="7">
        <v>0.58823529409999997</v>
      </c>
      <c r="EO282" s="7">
        <v>0.68627450980000004</v>
      </c>
      <c r="EP282" s="7">
        <v>0.62745098040000002</v>
      </c>
      <c r="EQ282" s="7">
        <v>0.56862745100000001</v>
      </c>
      <c r="ER282" s="7">
        <v>0.47058823529999999</v>
      </c>
      <c r="ES282" s="7">
        <v>0.60784313729999995</v>
      </c>
      <c r="ET282" s="7">
        <v>0.54901960780000003</v>
      </c>
      <c r="EU282" s="7">
        <v>0</v>
      </c>
      <c r="EV282" s="7">
        <v>1.9607843100000001E-2</v>
      </c>
      <c r="EW282" s="7">
        <v>3.9215686299999997E-2</v>
      </c>
      <c r="EX282" s="7">
        <v>3.9215686299999997E-2</v>
      </c>
      <c r="EY282" s="7">
        <v>1.9607843100000001E-2</v>
      </c>
      <c r="EZ282" s="7">
        <v>0</v>
      </c>
      <c r="FA282" s="7">
        <v>1.9607843100000001E-2</v>
      </c>
      <c r="FB282" s="7">
        <v>1.9607843100000001E-2</v>
      </c>
      <c r="FC282" s="7">
        <v>3.9215686299999997E-2</v>
      </c>
      <c r="FD282" s="7">
        <v>3</v>
      </c>
      <c r="FE282" s="7">
        <v>3.3</v>
      </c>
      <c r="FF282" s="7">
        <v>3.5714285713999998</v>
      </c>
      <c r="FG282" s="7">
        <v>3.6122448980000001</v>
      </c>
      <c r="FH282" s="7">
        <v>3.54</v>
      </c>
      <c r="FI282" s="7">
        <v>3.4509803922</v>
      </c>
      <c r="FJ282" s="7">
        <v>3.06</v>
      </c>
      <c r="FK282" s="7">
        <v>3.42</v>
      </c>
      <c r="FL282" s="7">
        <v>3.4897959184</v>
      </c>
      <c r="FM282" s="7">
        <v>5.8823529399999998E-2</v>
      </c>
      <c r="FN282" s="7">
        <v>0</v>
      </c>
      <c r="FO282" s="7">
        <v>1.9607843100000001E-2</v>
      </c>
      <c r="FP282" s="7">
        <v>3.9215686299999997E-2</v>
      </c>
      <c r="FQ282" s="7">
        <v>1.9607843100000001E-2</v>
      </c>
      <c r="FR282" s="7">
        <v>3.9215686299999997E-2</v>
      </c>
      <c r="FS282" s="7">
        <v>0.1176470588</v>
      </c>
      <c r="FT282" s="7">
        <v>7.8431372499999999E-2</v>
      </c>
      <c r="FU282" s="7">
        <v>0.13725490200000001</v>
      </c>
      <c r="FV282" s="7">
        <v>0.47058823529999999</v>
      </c>
      <c r="FW282" s="7">
        <v>1.9607843100000001E-2</v>
      </c>
      <c r="FX282" s="7">
        <v>0.33333333329999998</v>
      </c>
      <c r="FY282" s="7">
        <v>0.54901960780000003</v>
      </c>
      <c r="FZ282" s="7">
        <v>0.23529411759999999</v>
      </c>
      <c r="GA282" s="7">
        <v>0.27450980390000002</v>
      </c>
      <c r="GB282" s="7">
        <v>9.8039215700000001E-2</v>
      </c>
      <c r="GC282" s="7">
        <v>0.2156862745</v>
      </c>
      <c r="GD282" s="7">
        <v>9.8039215700000001E-2</v>
      </c>
      <c r="GE282" s="7">
        <v>0.1176470588</v>
      </c>
      <c r="GF282" s="7">
        <v>0.15686274510000001</v>
      </c>
      <c r="GG282" s="7">
        <v>0.1764705882</v>
      </c>
      <c r="GH282" s="7">
        <v>7.8431372499999999E-2</v>
      </c>
      <c r="GI282" s="7">
        <v>0.33333333329999998</v>
      </c>
      <c r="GJ282" s="7">
        <v>0.1176470588</v>
      </c>
      <c r="GK282" s="7">
        <v>0.15686274510000001</v>
      </c>
      <c r="GL282" s="7">
        <v>5.8823529399999998E-2</v>
      </c>
      <c r="GM282" s="7">
        <v>1.9607843100000001E-2</v>
      </c>
      <c r="GN282" s="7">
        <v>0</v>
      </c>
      <c r="GO282" s="7">
        <v>5.8823529399999998E-2</v>
      </c>
      <c r="GP282" s="7">
        <v>0.1176470588</v>
      </c>
      <c r="GQ282" s="7">
        <v>0.23529411759999999</v>
      </c>
      <c r="GR282" s="7">
        <v>3.9215686299999997E-2</v>
      </c>
      <c r="GS282" s="7">
        <v>0.35294117650000001</v>
      </c>
      <c r="GT282" s="7">
        <v>0.33333333329999998</v>
      </c>
      <c r="GU282" s="7">
        <v>0.35294117650000001</v>
      </c>
      <c r="GV282" s="7">
        <v>0.33333333329999998</v>
      </c>
      <c r="GW282" s="7">
        <v>0.35294117650000001</v>
      </c>
      <c r="GX282" s="7">
        <v>0.45098039220000002</v>
      </c>
      <c r="GY282" s="7">
        <v>0.58823529409999997</v>
      </c>
      <c r="GZ282" s="7">
        <v>0.62745098040000002</v>
      </c>
      <c r="HA282" s="7">
        <v>0.3921568627</v>
      </c>
      <c r="HB282" s="7">
        <v>0.43137254899999999</v>
      </c>
      <c r="HC282" s="7">
        <v>0.31372549020000001</v>
      </c>
      <c r="HD282" s="7">
        <v>0.45098039220000002</v>
      </c>
      <c r="HE282" s="7">
        <v>1.9607843100000001E-2</v>
      </c>
      <c r="HF282" s="7">
        <v>0</v>
      </c>
      <c r="HG282" s="7">
        <v>0.13725490200000001</v>
      </c>
      <c r="HH282" s="7">
        <v>3.9215686299999997E-2</v>
      </c>
      <c r="HI282" s="7">
        <v>5.8823529399999998E-2</v>
      </c>
      <c r="HJ282" s="7">
        <v>0</v>
      </c>
      <c r="HK282" s="7">
        <v>0</v>
      </c>
      <c r="HL282" s="7">
        <v>0</v>
      </c>
      <c r="HM282" s="7">
        <v>3.9215686299999997E-2</v>
      </c>
      <c r="HN282" s="7">
        <v>3.9215686299999997E-2</v>
      </c>
      <c r="HO282" s="7">
        <v>0</v>
      </c>
      <c r="HP282" s="7">
        <v>1.9607843100000001E-2</v>
      </c>
      <c r="HQ282" s="7">
        <v>1.9607843100000001E-2</v>
      </c>
      <c r="HR282" s="7">
        <v>3.9215686299999997E-2</v>
      </c>
      <c r="HS282" s="7">
        <v>1.9607843100000001E-2</v>
      </c>
      <c r="HT282" s="7">
        <v>3.9215686299999997E-2</v>
      </c>
      <c r="HU282" s="7">
        <v>3.9215686299999997E-2</v>
      </c>
      <c r="HV282" s="7">
        <v>3.9215686299999997E-2</v>
      </c>
      <c r="HW282" s="7">
        <v>0.13725490200000001</v>
      </c>
      <c r="HX282" s="7">
        <v>5.8823529399999998E-2</v>
      </c>
      <c r="HY282" s="7">
        <v>0</v>
      </c>
      <c r="HZ282" s="7">
        <v>3.9215686299999997E-2</v>
      </c>
      <c r="IA282" s="7">
        <v>7.8431372499999999E-2</v>
      </c>
      <c r="IB282" s="7">
        <v>5.8823529399999998E-2</v>
      </c>
      <c r="IC282" s="7">
        <v>0.15686274510000001</v>
      </c>
      <c r="ID282" s="7">
        <v>0.15686274510000001</v>
      </c>
      <c r="IE282" s="7">
        <v>0.35294117650000001</v>
      </c>
      <c r="IF282" s="7">
        <v>0.29411764709999999</v>
      </c>
      <c r="IG282" s="7">
        <v>0.29411764709999999</v>
      </c>
      <c r="IH282" s="7">
        <v>0.33333333329999998</v>
      </c>
      <c r="II282" s="7">
        <v>0.41176470590000003</v>
      </c>
      <c r="IJ282" s="7">
        <v>0.56862745100000001</v>
      </c>
      <c r="IK282" s="7">
        <v>0.52941176469999995</v>
      </c>
      <c r="IL282" s="7">
        <v>0.41176470590000003</v>
      </c>
      <c r="IM282" s="7">
        <v>1.9607843100000001E-2</v>
      </c>
      <c r="IN282" s="7">
        <v>1.9607843100000001E-2</v>
      </c>
      <c r="IO282" s="7">
        <v>1.9607843100000001E-2</v>
      </c>
      <c r="IP282" s="7">
        <v>5.8823529399999998E-2</v>
      </c>
      <c r="IQ282" s="7">
        <v>3.06</v>
      </c>
      <c r="IR282" s="7">
        <v>3.4</v>
      </c>
      <c r="IS282" s="7">
        <v>3.38</v>
      </c>
      <c r="IT282" s="7">
        <v>3.1875</v>
      </c>
      <c r="IU282" s="7" t="s">
        <v>1223</v>
      </c>
      <c r="IW282" s="7">
        <v>51</v>
      </c>
      <c r="IX282" s="7">
        <v>85</v>
      </c>
      <c r="IY282" s="7">
        <v>1044</v>
      </c>
    </row>
    <row r="283" spans="1:259" x14ac:dyDescent="0.25">
      <c r="A283" s="7">
        <v>609880</v>
      </c>
      <c r="B283" s="7" t="s">
        <v>223</v>
      </c>
      <c r="C283" s="7" t="s">
        <v>46</v>
      </c>
      <c r="D283" s="7" t="s">
        <v>68</v>
      </c>
      <c r="E283" s="154">
        <v>0.75</v>
      </c>
      <c r="F283" s="7">
        <v>66</v>
      </c>
      <c r="G283" s="7" t="s">
        <v>47</v>
      </c>
      <c r="H283" s="7">
        <v>53</v>
      </c>
      <c r="I283" s="7" t="s">
        <v>48</v>
      </c>
      <c r="J283" s="7">
        <v>15</v>
      </c>
      <c r="K283" s="7" t="s">
        <v>81</v>
      </c>
      <c r="L283" s="7">
        <v>9.02</v>
      </c>
      <c r="M283" s="7" t="s">
        <v>46</v>
      </c>
      <c r="N283" s="7">
        <v>75.172413793000004</v>
      </c>
      <c r="O283" s="7">
        <v>195</v>
      </c>
      <c r="P283" s="7">
        <v>195</v>
      </c>
      <c r="Q283" s="7">
        <v>95</v>
      </c>
      <c r="R283" s="7">
        <v>9</v>
      </c>
      <c r="S283" s="7">
        <v>53</v>
      </c>
      <c r="T283" s="7">
        <v>16</v>
      </c>
      <c r="U283" s="7">
        <v>1</v>
      </c>
      <c r="V283" s="7">
        <v>1</v>
      </c>
      <c r="W283" s="7">
        <v>8</v>
      </c>
      <c r="X283" s="7">
        <v>6</v>
      </c>
      <c r="Y283" s="7">
        <v>2.0512820500000001E-2</v>
      </c>
      <c r="Z283" s="7">
        <v>3.0769230799999998E-2</v>
      </c>
      <c r="AA283" s="7">
        <v>5.1282050999999999E-3</v>
      </c>
      <c r="AB283" s="7">
        <v>0</v>
      </c>
      <c r="AC283" s="7">
        <v>5.1282050999999999E-3</v>
      </c>
      <c r="AD283" s="7">
        <v>2.0512820500000001E-2</v>
      </c>
      <c r="AE283" s="7">
        <v>6.1538461500000002E-2</v>
      </c>
      <c r="AF283" s="7">
        <v>6.1538461500000002E-2</v>
      </c>
      <c r="AG283" s="7">
        <v>4.6153846200000001E-2</v>
      </c>
      <c r="AH283" s="7">
        <v>3.0769230799999998E-2</v>
      </c>
      <c r="AI283" s="7">
        <v>7.1794871800000007E-2</v>
      </c>
      <c r="AJ283" s="7">
        <v>0.1179487179</v>
      </c>
      <c r="AK283" s="7">
        <v>0.2717948718</v>
      </c>
      <c r="AL283" s="7">
        <v>0.2717948718</v>
      </c>
      <c r="AM283" s="7">
        <v>0.16410256409999999</v>
      </c>
      <c r="AN283" s="7">
        <v>0.1179487179</v>
      </c>
      <c r="AO283" s="7">
        <v>0.35897435900000002</v>
      </c>
      <c r="AP283" s="7">
        <v>0.33333333329999998</v>
      </c>
      <c r="AQ283" s="7">
        <v>0</v>
      </c>
      <c r="AR283" s="7">
        <v>0</v>
      </c>
      <c r="AS283" s="7">
        <v>5.1282050999999999E-3</v>
      </c>
      <c r="AT283" s="7">
        <v>0</v>
      </c>
      <c r="AU283" s="7">
        <v>0</v>
      </c>
      <c r="AV283" s="7">
        <v>0</v>
      </c>
      <c r="AW283" s="7">
        <v>0.64615384620000005</v>
      </c>
      <c r="AX283" s="7">
        <v>0.63589743590000003</v>
      </c>
      <c r="AY283" s="7">
        <v>0.77948717950000002</v>
      </c>
      <c r="AZ283" s="7">
        <v>0.85128205130000001</v>
      </c>
      <c r="BA283" s="7">
        <v>0.56410256410000004</v>
      </c>
      <c r="BB283" s="7">
        <v>0.52820512819999998</v>
      </c>
      <c r="BC283" s="7">
        <v>3.5435897436000001</v>
      </c>
      <c r="BD283" s="7">
        <v>3.5128205127999999</v>
      </c>
      <c r="BE283" s="7">
        <v>3.7268041237</v>
      </c>
      <c r="BF283" s="7">
        <v>3.8205128204999999</v>
      </c>
      <c r="BG283" s="7">
        <v>3.4820512821</v>
      </c>
      <c r="BH283" s="7">
        <v>3.3692307692000001</v>
      </c>
      <c r="BI283" s="7">
        <v>0</v>
      </c>
      <c r="BJ283" s="7">
        <v>0</v>
      </c>
      <c r="BK283" s="7">
        <v>0</v>
      </c>
      <c r="BL283" s="7">
        <v>0</v>
      </c>
      <c r="BM283" s="7">
        <v>5.1282050999999999E-3</v>
      </c>
      <c r="BN283" s="7">
        <v>5.1282050999999999E-3</v>
      </c>
      <c r="BO283" s="7">
        <v>3.0769230799999998E-2</v>
      </c>
      <c r="BP283" s="7">
        <v>9.7435897399999999E-2</v>
      </c>
      <c r="BQ283" s="7">
        <v>4.6153846200000001E-2</v>
      </c>
      <c r="BR283" s="7">
        <v>1.5384615399999999E-2</v>
      </c>
      <c r="BS283" s="7">
        <v>2.5641025599999999E-2</v>
      </c>
      <c r="BT283" s="7">
        <v>2.0512820500000001E-2</v>
      </c>
      <c r="BU283" s="7">
        <v>1.5384615399999999E-2</v>
      </c>
      <c r="BV283" s="7">
        <v>3.0769230799999998E-2</v>
      </c>
      <c r="BW283" s="7">
        <v>5.6410256399999997E-2</v>
      </c>
      <c r="BX283" s="7">
        <v>0.1076923077</v>
      </c>
      <c r="BY283" s="7">
        <v>0.1230769231</v>
      </c>
      <c r="BZ283" s="7">
        <v>0.14358974360000001</v>
      </c>
      <c r="CA283" s="7">
        <v>3.8608247423000002</v>
      </c>
      <c r="CB283" s="7">
        <v>3.8410256409999999</v>
      </c>
      <c r="CC283" s="7">
        <v>3.8298969072000002</v>
      </c>
      <c r="CD283" s="7">
        <v>3.8505154638999999</v>
      </c>
      <c r="CE283" s="7">
        <v>3.7989690721999998</v>
      </c>
      <c r="CF283" s="7">
        <v>3.6839378238</v>
      </c>
      <c r="CG283" s="7">
        <v>3.4845360825</v>
      </c>
      <c r="CH283" s="7">
        <v>3.2010309278000002</v>
      </c>
      <c r="CI283" s="7">
        <v>3.34375</v>
      </c>
      <c r="CJ283" s="7">
        <v>0.1076923077</v>
      </c>
      <c r="CK283" s="7">
        <v>0.1076923077</v>
      </c>
      <c r="CL283" s="7">
        <v>0.12820512819999999</v>
      </c>
      <c r="CM283" s="7">
        <v>0.1179487179</v>
      </c>
      <c r="CN283" s="7">
        <v>0.1230769231</v>
      </c>
      <c r="CO283" s="7">
        <v>0.18461538459999999</v>
      </c>
      <c r="CP283" s="7">
        <v>0.20512820509999999</v>
      </c>
      <c r="CQ283" s="7">
        <v>0.25641025639999998</v>
      </c>
      <c r="CR283" s="7">
        <v>0.22051282050000001</v>
      </c>
      <c r="CS283" s="7">
        <v>5.1282050999999999E-3</v>
      </c>
      <c r="CT283" s="7">
        <v>0</v>
      </c>
      <c r="CU283" s="7">
        <v>5.1282050999999999E-3</v>
      </c>
      <c r="CV283" s="7">
        <v>5.1282050999999999E-3</v>
      </c>
      <c r="CW283" s="7">
        <v>5.1282050999999999E-3</v>
      </c>
      <c r="CX283" s="7">
        <v>1.0256410299999999E-2</v>
      </c>
      <c r="CY283" s="7">
        <v>5.1282050999999999E-3</v>
      </c>
      <c r="CZ283" s="7">
        <v>5.1282050999999999E-3</v>
      </c>
      <c r="DA283" s="7">
        <v>1.5384615399999999E-2</v>
      </c>
      <c r="DB283" s="7">
        <v>0.87179487180000004</v>
      </c>
      <c r="DC283" s="7">
        <v>0.86666666670000003</v>
      </c>
      <c r="DD283" s="7">
        <v>0.8461538462</v>
      </c>
      <c r="DE283" s="7">
        <v>0.86153846150000002</v>
      </c>
      <c r="DF283" s="7">
        <v>0.83589743589999999</v>
      </c>
      <c r="DG283" s="7">
        <v>0.74358974359999996</v>
      </c>
      <c r="DH283" s="7">
        <v>0.65128205130000005</v>
      </c>
      <c r="DI283" s="7">
        <v>0.51794871789999997</v>
      </c>
      <c r="DJ283" s="7">
        <v>0.57435897440000006</v>
      </c>
      <c r="DK283" s="7">
        <v>4.6153846200000001E-2</v>
      </c>
      <c r="DL283" s="7">
        <v>5.1282050999999999E-3</v>
      </c>
      <c r="DM283" s="7">
        <v>0</v>
      </c>
      <c r="DN283" s="7">
        <v>5.1282050999999999E-3</v>
      </c>
      <c r="DO283" s="7">
        <v>5.1282050999999999E-3</v>
      </c>
      <c r="DP283" s="7">
        <v>1.0256410299999999E-2</v>
      </c>
      <c r="DQ283" s="7">
        <v>0.1179487179</v>
      </c>
      <c r="DR283" s="7">
        <v>5.1282050999999999E-3</v>
      </c>
      <c r="DS283" s="7">
        <v>5.1282050999999999E-3</v>
      </c>
      <c r="DT283" s="7">
        <v>7.6923076899999998E-2</v>
      </c>
      <c r="DU283" s="7">
        <v>5.1282050999999999E-3</v>
      </c>
      <c r="DV283" s="7">
        <v>0</v>
      </c>
      <c r="DW283" s="7">
        <v>4.6153846200000001E-2</v>
      </c>
      <c r="DX283" s="7">
        <v>2.5641025599999999E-2</v>
      </c>
      <c r="DY283" s="7">
        <v>7.1794871800000007E-2</v>
      </c>
      <c r="DZ283" s="7">
        <v>0.14358974360000001</v>
      </c>
      <c r="EA283" s="7">
        <v>3.0769230799999998E-2</v>
      </c>
      <c r="EB283" s="7">
        <v>1.0256410299999999E-2</v>
      </c>
      <c r="EC283" s="7">
        <v>0.3897435897</v>
      </c>
      <c r="ED283" s="7">
        <v>0.2102564103</v>
      </c>
      <c r="EE283" s="7">
        <v>0.13846153850000001</v>
      </c>
      <c r="EF283" s="7">
        <v>0.24102564100000001</v>
      </c>
      <c r="EG283" s="7">
        <v>0.20512820509999999</v>
      </c>
      <c r="EH283" s="7">
        <v>0.27692307690000001</v>
      </c>
      <c r="EI283" s="7">
        <v>0.32307692310000002</v>
      </c>
      <c r="EJ283" s="7">
        <v>0.31794871790000001</v>
      </c>
      <c r="EK283" s="7">
        <v>0.3076923077</v>
      </c>
      <c r="EL283" s="7">
        <v>0.47692307690000002</v>
      </c>
      <c r="EM283" s="7">
        <v>0.77948717950000002</v>
      </c>
      <c r="EN283" s="7">
        <v>0.85641025640000001</v>
      </c>
      <c r="EO283" s="7">
        <v>0.70256410260000002</v>
      </c>
      <c r="EP283" s="7">
        <v>0.75897435899999999</v>
      </c>
      <c r="EQ283" s="7">
        <v>0.62564102560000001</v>
      </c>
      <c r="ER283" s="7">
        <v>0.3435897436</v>
      </c>
      <c r="ES283" s="7">
        <v>0.63076923080000002</v>
      </c>
      <c r="ET283" s="7">
        <v>0.67179487179999997</v>
      </c>
      <c r="EU283" s="7">
        <v>1.0256410299999999E-2</v>
      </c>
      <c r="EV283" s="7">
        <v>0</v>
      </c>
      <c r="EW283" s="7">
        <v>5.1282050999999999E-3</v>
      </c>
      <c r="EX283" s="7">
        <v>5.1282050999999999E-3</v>
      </c>
      <c r="EY283" s="7">
        <v>5.1282050999999999E-3</v>
      </c>
      <c r="EZ283" s="7">
        <v>1.5384615399999999E-2</v>
      </c>
      <c r="FA283" s="7">
        <v>7.1794871800000007E-2</v>
      </c>
      <c r="FB283" s="7">
        <v>1.5384615399999999E-2</v>
      </c>
      <c r="FC283" s="7">
        <v>5.1282050999999999E-3</v>
      </c>
      <c r="FD283" s="7">
        <v>3.3108808289999998</v>
      </c>
      <c r="FE283" s="7">
        <v>3.7641025640999999</v>
      </c>
      <c r="FF283" s="7">
        <v>3.8608247423000002</v>
      </c>
      <c r="FG283" s="7">
        <v>3.6494845361000001</v>
      </c>
      <c r="FH283" s="7">
        <v>3.7268041237</v>
      </c>
      <c r="FI283" s="7">
        <v>3.5416666666999999</v>
      </c>
      <c r="FJ283" s="7">
        <v>2.9613259669000001</v>
      </c>
      <c r="FK283" s="7">
        <v>3.5989583333000001</v>
      </c>
      <c r="FL283" s="7">
        <v>3.6546391752999998</v>
      </c>
      <c r="FM283" s="7">
        <v>5.1282050999999999E-3</v>
      </c>
      <c r="FN283" s="7">
        <v>5.1282050999999999E-3</v>
      </c>
      <c r="FO283" s="7">
        <v>1.0256410299999999E-2</v>
      </c>
      <c r="FP283" s="7">
        <v>1.0256410299999999E-2</v>
      </c>
      <c r="FQ283" s="7">
        <v>1.0256410299999999E-2</v>
      </c>
      <c r="FR283" s="7">
        <v>1.0256410299999999E-2</v>
      </c>
      <c r="FS283" s="7">
        <v>7.1794871800000007E-2</v>
      </c>
      <c r="FT283" s="7">
        <v>0.13846153850000001</v>
      </c>
      <c r="FU283" s="7">
        <v>0.16410256409999999</v>
      </c>
      <c r="FV283" s="7">
        <v>0.55897435900000003</v>
      </c>
      <c r="FW283" s="7">
        <v>1.5384615399999999E-2</v>
      </c>
      <c r="FX283" s="7">
        <v>0.2461538462</v>
      </c>
      <c r="FY283" s="7">
        <v>0.56923076920000004</v>
      </c>
      <c r="FZ283" s="7">
        <v>0.1179487179</v>
      </c>
      <c r="GA283" s="7">
        <v>0.4</v>
      </c>
      <c r="GB283" s="7">
        <v>0.22051282050000001</v>
      </c>
      <c r="GC283" s="7">
        <v>0.31794871790000001</v>
      </c>
      <c r="GD283" s="7">
        <v>0.23589743590000001</v>
      </c>
      <c r="GE283" s="7">
        <v>0.14358974360000001</v>
      </c>
      <c r="GF283" s="7">
        <v>0.41025641029999999</v>
      </c>
      <c r="GG283" s="7">
        <v>9.7435897399999999E-2</v>
      </c>
      <c r="GH283" s="7">
        <v>2.5641025599999999E-2</v>
      </c>
      <c r="GI283" s="7">
        <v>0.13846153850000001</v>
      </c>
      <c r="GJ283" s="7">
        <v>2.0512820500000001E-2</v>
      </c>
      <c r="GK283" s="7">
        <v>4.1025641000000002E-2</v>
      </c>
      <c r="GL283" s="7">
        <v>1.5384615399999999E-2</v>
      </c>
      <c r="GM283" s="7">
        <v>2.5641025599999999E-2</v>
      </c>
      <c r="GN283" s="7">
        <v>2.5641025599999999E-2</v>
      </c>
      <c r="GO283" s="7">
        <v>0.1230769231</v>
      </c>
      <c r="GP283" s="7">
        <v>0.54358974360000001</v>
      </c>
      <c r="GQ283" s="7">
        <v>0.16410256409999999</v>
      </c>
      <c r="GR283" s="7">
        <v>1.5384615399999999E-2</v>
      </c>
      <c r="GS283" s="7">
        <v>0.43589743590000002</v>
      </c>
      <c r="GT283" s="7">
        <v>0.4256410256</v>
      </c>
      <c r="GU283" s="7">
        <v>0.51282051279999996</v>
      </c>
      <c r="GV283" s="7">
        <v>0.26153846149999999</v>
      </c>
      <c r="GW283" s="7">
        <v>0.44615384619999998</v>
      </c>
      <c r="GX283" s="7">
        <v>0.32820512819999997</v>
      </c>
      <c r="GY283" s="7">
        <v>0.50769230769999996</v>
      </c>
      <c r="GZ283" s="7">
        <v>0.53333333329999999</v>
      </c>
      <c r="HA283" s="7">
        <v>0.3435897436</v>
      </c>
      <c r="HB283" s="7">
        <v>0.1333333333</v>
      </c>
      <c r="HC283" s="7">
        <v>0.26153846149999999</v>
      </c>
      <c r="HD283" s="7">
        <v>0.63589743590000003</v>
      </c>
      <c r="HE283" s="7">
        <v>1.0256410299999999E-2</v>
      </c>
      <c r="HF283" s="7">
        <v>1.0256410299999999E-2</v>
      </c>
      <c r="HG283" s="7">
        <v>2.0512820500000001E-2</v>
      </c>
      <c r="HH283" s="7">
        <v>0</v>
      </c>
      <c r="HI283" s="7">
        <v>7.6923076899999998E-2</v>
      </c>
      <c r="HJ283" s="7">
        <v>1.5384615399999999E-2</v>
      </c>
      <c r="HK283" s="7">
        <v>5.1282050999999999E-3</v>
      </c>
      <c r="HL283" s="7">
        <v>0</v>
      </c>
      <c r="HM283" s="7">
        <v>0</v>
      </c>
      <c r="HN283" s="7">
        <v>4.6153846200000001E-2</v>
      </c>
      <c r="HO283" s="7">
        <v>4.1025641000000002E-2</v>
      </c>
      <c r="HP283" s="7">
        <v>5.1282050999999999E-3</v>
      </c>
      <c r="HQ283" s="7">
        <v>1.5384615399999999E-2</v>
      </c>
      <c r="HR283" s="7">
        <v>5.1282050999999999E-3</v>
      </c>
      <c r="HS283" s="7">
        <v>0</v>
      </c>
      <c r="HT283" s="7">
        <v>1.5384615399999999E-2</v>
      </c>
      <c r="HU283" s="7">
        <v>1.0256410299999999E-2</v>
      </c>
      <c r="HV283" s="7">
        <v>0</v>
      </c>
      <c r="HW283" s="7">
        <v>1.5384615399999999E-2</v>
      </c>
      <c r="HX283" s="7">
        <v>0</v>
      </c>
      <c r="HY283" s="7">
        <v>0</v>
      </c>
      <c r="HZ283" s="7">
        <v>5.1282050999999999E-3</v>
      </c>
      <c r="IA283" s="7">
        <v>7.6923076899999998E-2</v>
      </c>
      <c r="IB283" s="7">
        <v>2.0512820500000001E-2</v>
      </c>
      <c r="IC283" s="7">
        <v>6.1538461500000002E-2</v>
      </c>
      <c r="ID283" s="7">
        <v>9.2307692299999994E-2</v>
      </c>
      <c r="IE283" s="7">
        <v>0.4256410256</v>
      </c>
      <c r="IF283" s="7">
        <v>0.28717948720000003</v>
      </c>
      <c r="IG283" s="7">
        <v>0.31794871790000001</v>
      </c>
      <c r="IH283" s="7">
        <v>0.33333333329999998</v>
      </c>
      <c r="II283" s="7">
        <v>0.4615384615</v>
      </c>
      <c r="IJ283" s="7">
        <v>0.66666666669999997</v>
      </c>
      <c r="IK283" s="7">
        <v>0.6102564103</v>
      </c>
      <c r="IL283" s="7">
        <v>0.55897435900000003</v>
      </c>
      <c r="IM283" s="7">
        <v>2.0512820500000001E-2</v>
      </c>
      <c r="IN283" s="7">
        <v>2.5641025599999999E-2</v>
      </c>
      <c r="IO283" s="7">
        <v>1.0256410299999999E-2</v>
      </c>
      <c r="IP283" s="7">
        <v>1.0256410299999999E-2</v>
      </c>
      <c r="IQ283" s="7">
        <v>3.3612565445000002</v>
      </c>
      <c r="IR283" s="7">
        <v>3.6631578946999999</v>
      </c>
      <c r="IS283" s="7">
        <v>3.5544041450999999</v>
      </c>
      <c r="IT283" s="7">
        <v>3.4611398964000002</v>
      </c>
      <c r="IU283" s="7" t="s">
        <v>1224</v>
      </c>
      <c r="IV283" s="7">
        <v>75</v>
      </c>
      <c r="IW283" s="7">
        <v>195</v>
      </c>
      <c r="IX283" s="7">
        <v>218</v>
      </c>
      <c r="IY283" s="7">
        <v>290</v>
      </c>
    </row>
    <row r="284" spans="1:259" x14ac:dyDescent="0.25">
      <c r="A284" s="7">
        <v>609883</v>
      </c>
      <c r="B284" s="7" t="s">
        <v>224</v>
      </c>
      <c r="D284" s="7" t="s">
        <v>117</v>
      </c>
      <c r="E284" s="7" t="s">
        <v>53</v>
      </c>
      <c r="M284" s="7" t="s">
        <v>46</v>
      </c>
      <c r="IU284" s="7" t="s">
        <v>1225</v>
      </c>
      <c r="IY284" s="7">
        <v>552</v>
      </c>
    </row>
    <row r="285" spans="1:259" x14ac:dyDescent="0.25">
      <c r="A285" s="7">
        <v>609884</v>
      </c>
      <c r="B285" s="7" t="s">
        <v>227</v>
      </c>
      <c r="D285" s="7" t="s">
        <v>61</v>
      </c>
      <c r="E285" s="7" t="s">
        <v>53</v>
      </c>
      <c r="M285" s="7" t="s">
        <v>46</v>
      </c>
      <c r="N285" s="7">
        <v>1.0243277849000001</v>
      </c>
      <c r="O285" s="7">
        <v>6</v>
      </c>
      <c r="P285" s="7">
        <v>6</v>
      </c>
      <c r="Q285" s="7">
        <v>2</v>
      </c>
      <c r="R285" s="7">
        <v>0</v>
      </c>
      <c r="S285" s="7">
        <v>0</v>
      </c>
      <c r="T285" s="7">
        <v>2</v>
      </c>
      <c r="U285" s="7">
        <v>0</v>
      </c>
      <c r="V285" s="7">
        <v>1</v>
      </c>
      <c r="W285" s="7">
        <v>1</v>
      </c>
      <c r="X285" s="7">
        <v>0</v>
      </c>
      <c r="Y285" s="7">
        <v>0</v>
      </c>
      <c r="Z285" s="7">
        <v>0.16666666669999999</v>
      </c>
      <c r="AA285" s="7">
        <v>0.16666666669999999</v>
      </c>
      <c r="AB285" s="7">
        <v>0.16666666669999999</v>
      </c>
      <c r="AC285" s="7">
        <v>0.33333333329999998</v>
      </c>
      <c r="AD285" s="7">
        <v>0.16666666669999999</v>
      </c>
      <c r="AE285" s="7">
        <v>0</v>
      </c>
      <c r="AF285" s="7">
        <v>0.16666666669999999</v>
      </c>
      <c r="AG285" s="7">
        <v>0.16666666669999999</v>
      </c>
      <c r="AH285" s="7">
        <v>0.16666666669999999</v>
      </c>
      <c r="AI285" s="7">
        <v>0</v>
      </c>
      <c r="AJ285" s="7">
        <v>0.16666666669999999</v>
      </c>
      <c r="AK285" s="7">
        <v>0.5</v>
      </c>
      <c r="AL285" s="7">
        <v>0.16666666669999999</v>
      </c>
      <c r="AM285" s="7">
        <v>0.16666666669999999</v>
      </c>
      <c r="AN285" s="7">
        <v>0.16666666669999999</v>
      </c>
      <c r="AO285" s="7">
        <v>0.16666666669999999</v>
      </c>
      <c r="AP285" s="7">
        <v>0.33333333329999998</v>
      </c>
      <c r="AQ285" s="7">
        <v>0</v>
      </c>
      <c r="AR285" s="7">
        <v>0</v>
      </c>
      <c r="AS285" s="7">
        <v>0</v>
      </c>
      <c r="AT285" s="7">
        <v>0</v>
      </c>
      <c r="AU285" s="7">
        <v>0</v>
      </c>
      <c r="AV285" s="7">
        <v>0</v>
      </c>
      <c r="AW285" s="7">
        <v>0.5</v>
      </c>
      <c r="AX285" s="7">
        <v>0.5</v>
      </c>
      <c r="AY285" s="7">
        <v>0.5</v>
      </c>
      <c r="AZ285" s="7">
        <v>0.5</v>
      </c>
      <c r="BA285" s="7">
        <v>0.5</v>
      </c>
      <c r="BB285" s="7">
        <v>0.33333333329999998</v>
      </c>
      <c r="BC285" s="7">
        <v>3.5</v>
      </c>
      <c r="BD285" s="7">
        <v>3</v>
      </c>
      <c r="BE285" s="7">
        <v>3</v>
      </c>
      <c r="BF285" s="7">
        <v>3</v>
      </c>
      <c r="BG285" s="7">
        <v>2.8333333333000001</v>
      </c>
      <c r="BH285" s="7">
        <v>2.8333333333000001</v>
      </c>
      <c r="BI285" s="7">
        <v>0.16666666669999999</v>
      </c>
      <c r="BJ285" s="7">
        <v>0.16666666669999999</v>
      </c>
      <c r="BK285" s="7">
        <v>0.16666666669999999</v>
      </c>
      <c r="BL285" s="7">
        <v>0.16666666669999999</v>
      </c>
      <c r="BM285" s="7">
        <v>0</v>
      </c>
      <c r="BN285" s="7">
        <v>0</v>
      </c>
      <c r="BO285" s="7">
        <v>0</v>
      </c>
      <c r="BP285" s="7">
        <v>0.33333333329999998</v>
      </c>
      <c r="BQ285" s="7">
        <v>0.16666666669999999</v>
      </c>
      <c r="BR285" s="7">
        <v>0</v>
      </c>
      <c r="BS285" s="7">
        <v>0.16666666669999999</v>
      </c>
      <c r="BT285" s="7">
        <v>0.16666666669999999</v>
      </c>
      <c r="BU285" s="7">
        <v>0.16666666669999999</v>
      </c>
      <c r="BV285" s="7">
        <v>0.33333333329999998</v>
      </c>
      <c r="BW285" s="7">
        <v>0.16666666669999999</v>
      </c>
      <c r="BX285" s="7">
        <v>0.33333333329999998</v>
      </c>
      <c r="BY285" s="7">
        <v>0</v>
      </c>
      <c r="BZ285" s="7">
        <v>0.16666666669999999</v>
      </c>
      <c r="CA285" s="7">
        <v>3.3333333333000001</v>
      </c>
      <c r="CB285" s="7">
        <v>3.1666666666999999</v>
      </c>
      <c r="CC285" s="7">
        <v>2.8333333333000001</v>
      </c>
      <c r="CD285" s="7">
        <v>2.8333333333000001</v>
      </c>
      <c r="CE285" s="7">
        <v>3.1666666666999999</v>
      </c>
      <c r="CF285" s="7">
        <v>3.1666666666999999</v>
      </c>
      <c r="CG285" s="7">
        <v>3.1666666666999999</v>
      </c>
      <c r="CH285" s="7">
        <v>2.6666666666999999</v>
      </c>
      <c r="CI285" s="7">
        <v>2.8333333333000001</v>
      </c>
      <c r="CJ285" s="7">
        <v>0.16666666669999999</v>
      </c>
      <c r="CK285" s="7">
        <v>0</v>
      </c>
      <c r="CL285" s="7">
        <v>0.33333333329999998</v>
      </c>
      <c r="CM285" s="7">
        <v>0.33333333329999998</v>
      </c>
      <c r="CN285" s="7">
        <v>0.16666666669999999</v>
      </c>
      <c r="CO285" s="7">
        <v>0.5</v>
      </c>
      <c r="CP285" s="7">
        <v>0.16666666669999999</v>
      </c>
      <c r="CQ285" s="7">
        <v>0.33333333329999998</v>
      </c>
      <c r="CR285" s="7">
        <v>0.33333333329999998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0</v>
      </c>
      <c r="CY285" s="7">
        <v>0</v>
      </c>
      <c r="CZ285" s="7">
        <v>0</v>
      </c>
      <c r="DA285" s="7">
        <v>0</v>
      </c>
      <c r="DB285" s="7">
        <v>0.66666666669999997</v>
      </c>
      <c r="DC285" s="7">
        <v>0.66666666669999997</v>
      </c>
      <c r="DD285" s="7">
        <v>0.33333333329999998</v>
      </c>
      <c r="DE285" s="7">
        <v>0.33333333329999998</v>
      </c>
      <c r="DF285" s="7">
        <v>0.5</v>
      </c>
      <c r="DG285" s="7">
        <v>0.33333333329999998</v>
      </c>
      <c r="DH285" s="7">
        <v>0.5</v>
      </c>
      <c r="DI285" s="7">
        <v>0.33333333329999998</v>
      </c>
      <c r="DJ285" s="7">
        <v>0.33333333329999998</v>
      </c>
      <c r="DK285" s="7">
        <v>0.16666666669999999</v>
      </c>
      <c r="DL285" s="7">
        <v>0</v>
      </c>
      <c r="DM285" s="7">
        <v>0.16666666669999999</v>
      </c>
      <c r="DN285" s="7">
        <v>0.33333333329999998</v>
      </c>
      <c r="DO285" s="7">
        <v>0.33333333329999998</v>
      </c>
      <c r="DP285" s="7">
        <v>0.33333333329999998</v>
      </c>
      <c r="DQ285" s="7">
        <v>0.5</v>
      </c>
      <c r="DR285" s="7">
        <v>0.33333333329999998</v>
      </c>
      <c r="DS285" s="7">
        <v>0</v>
      </c>
      <c r="DT285" s="7">
        <v>0.33333333329999998</v>
      </c>
      <c r="DU285" s="7">
        <v>0.33333333329999998</v>
      </c>
      <c r="DV285" s="7">
        <v>0.33333333329999998</v>
      </c>
      <c r="DW285" s="7">
        <v>0</v>
      </c>
      <c r="DX285" s="7">
        <v>0</v>
      </c>
      <c r="DY285" s="7">
        <v>0</v>
      </c>
      <c r="DZ285" s="7">
        <v>0.33333333329999998</v>
      </c>
      <c r="EA285" s="7">
        <v>0.16666666669999999</v>
      </c>
      <c r="EB285" s="7">
        <v>0.16666666669999999</v>
      </c>
      <c r="EC285" s="7">
        <v>0.16666666669999999</v>
      </c>
      <c r="ED285" s="7">
        <v>0.33333333329999998</v>
      </c>
      <c r="EE285" s="7">
        <v>0.16666666669999999</v>
      </c>
      <c r="EF285" s="7">
        <v>0.16666666669999999</v>
      </c>
      <c r="EG285" s="7">
        <v>0.33333333329999998</v>
      </c>
      <c r="EH285" s="7">
        <v>0.33333333329999998</v>
      </c>
      <c r="EI285" s="7">
        <v>0</v>
      </c>
      <c r="EJ285" s="7">
        <v>0.16666666669999999</v>
      </c>
      <c r="EK285" s="7">
        <v>0.33333333329999998</v>
      </c>
      <c r="EL285" s="7">
        <v>0.33333333329999998</v>
      </c>
      <c r="EM285" s="7">
        <v>0.33333333329999998</v>
      </c>
      <c r="EN285" s="7">
        <v>0.33333333329999998</v>
      </c>
      <c r="EO285" s="7">
        <v>0.5</v>
      </c>
      <c r="EP285" s="7">
        <v>0.33333333329999998</v>
      </c>
      <c r="EQ285" s="7">
        <v>0.33333333329999998</v>
      </c>
      <c r="ER285" s="7">
        <v>0.16666666669999999</v>
      </c>
      <c r="ES285" s="7">
        <v>0.33333333329999998</v>
      </c>
      <c r="ET285" s="7">
        <v>0.5</v>
      </c>
      <c r="EU285" s="7">
        <v>0</v>
      </c>
      <c r="EV285" s="7">
        <v>0</v>
      </c>
      <c r="EW285" s="7">
        <v>0</v>
      </c>
      <c r="EX285" s="7">
        <v>0</v>
      </c>
      <c r="EY285" s="7">
        <v>0</v>
      </c>
      <c r="EZ285" s="7">
        <v>0</v>
      </c>
      <c r="FA285" s="7">
        <v>0</v>
      </c>
      <c r="FB285" s="7">
        <v>0</v>
      </c>
      <c r="FC285" s="7">
        <v>0</v>
      </c>
      <c r="FD285" s="7">
        <v>2.6666666666999999</v>
      </c>
      <c r="FE285" s="7">
        <v>3</v>
      </c>
      <c r="FF285" s="7">
        <v>2.6666666666999999</v>
      </c>
      <c r="FG285" s="7">
        <v>2.8333333333000001</v>
      </c>
      <c r="FH285" s="7">
        <v>2.6666666666999999</v>
      </c>
      <c r="FI285" s="7">
        <v>2.6666666666999999</v>
      </c>
      <c r="FJ285" s="7">
        <v>1.8333333332999999</v>
      </c>
      <c r="FK285" s="7">
        <v>2.5</v>
      </c>
      <c r="FL285" s="7">
        <v>3.3333333333000001</v>
      </c>
      <c r="FM285" s="7">
        <v>0</v>
      </c>
      <c r="FN285" s="7">
        <v>0</v>
      </c>
      <c r="FO285" s="7">
        <v>0.16666666669999999</v>
      </c>
      <c r="FP285" s="7">
        <v>0</v>
      </c>
      <c r="FQ285" s="7">
        <v>0.16666666669999999</v>
      </c>
      <c r="FR285" s="7">
        <v>0</v>
      </c>
      <c r="FS285" s="7">
        <v>0</v>
      </c>
      <c r="FT285" s="7">
        <v>0.16666666669999999</v>
      </c>
      <c r="FU285" s="7">
        <v>0.16666666669999999</v>
      </c>
      <c r="FV285" s="7">
        <v>0.33333333329999998</v>
      </c>
      <c r="FW285" s="7">
        <v>0</v>
      </c>
      <c r="FX285" s="7">
        <v>0.33333333329999998</v>
      </c>
      <c r="FY285" s="7">
        <v>0.66666666669999997</v>
      </c>
      <c r="FZ285" s="7">
        <v>0</v>
      </c>
      <c r="GA285" s="7">
        <v>0.5</v>
      </c>
      <c r="GB285" s="7">
        <v>0</v>
      </c>
      <c r="GC285" s="7">
        <v>0.5</v>
      </c>
      <c r="GD285" s="7">
        <v>0</v>
      </c>
      <c r="GE285" s="7">
        <v>0.33333333329999998</v>
      </c>
      <c r="GF285" s="7">
        <v>0</v>
      </c>
      <c r="GG285" s="7">
        <v>0.16666666669999999</v>
      </c>
      <c r="GH285" s="7">
        <v>0</v>
      </c>
      <c r="GI285" s="7">
        <v>0.5</v>
      </c>
      <c r="GJ285" s="7">
        <v>0</v>
      </c>
      <c r="GK285" s="7">
        <v>0</v>
      </c>
      <c r="GL285" s="7">
        <v>0</v>
      </c>
      <c r="GM285" s="7">
        <v>0</v>
      </c>
      <c r="GN285" s="7">
        <v>0</v>
      </c>
      <c r="GO285" s="7">
        <v>0.16666666669999999</v>
      </c>
      <c r="GP285" s="7">
        <v>0.16666666669999999</v>
      </c>
      <c r="GQ285" s="7">
        <v>0.5</v>
      </c>
      <c r="GR285" s="7">
        <v>0.16666666669999999</v>
      </c>
      <c r="GS285" s="7">
        <v>0.16666666669999999</v>
      </c>
      <c r="GT285" s="7">
        <v>0.33333333329999998</v>
      </c>
      <c r="GU285" s="7">
        <v>0.33333333329999998</v>
      </c>
      <c r="GV285" s="7">
        <v>0.33333333329999998</v>
      </c>
      <c r="GW285" s="7">
        <v>0.33333333329999998</v>
      </c>
      <c r="GX285" s="7">
        <v>0.16666666669999999</v>
      </c>
      <c r="GY285" s="7">
        <v>0.83333333330000003</v>
      </c>
      <c r="GZ285" s="7">
        <v>0.5</v>
      </c>
      <c r="HA285" s="7">
        <v>0.33333333329999998</v>
      </c>
      <c r="HB285" s="7">
        <v>0.33333333329999998</v>
      </c>
      <c r="HC285" s="7">
        <v>0.16666666669999999</v>
      </c>
      <c r="HD285" s="7">
        <v>0.66666666669999997</v>
      </c>
      <c r="HE285" s="7">
        <v>0</v>
      </c>
      <c r="HF285" s="7">
        <v>0</v>
      </c>
      <c r="HG285" s="7">
        <v>0</v>
      </c>
      <c r="HH285" s="7">
        <v>0</v>
      </c>
      <c r="HI285" s="7">
        <v>0</v>
      </c>
      <c r="HJ285" s="7">
        <v>0</v>
      </c>
      <c r="HK285" s="7">
        <v>0</v>
      </c>
      <c r="HL285" s="7">
        <v>0.16666666669999999</v>
      </c>
      <c r="HM285" s="7">
        <v>0.16666666669999999</v>
      </c>
      <c r="HN285" s="7">
        <v>0.16666666669999999</v>
      </c>
      <c r="HO285" s="7">
        <v>0</v>
      </c>
      <c r="HP285" s="7">
        <v>0</v>
      </c>
      <c r="HQ285" s="7">
        <v>0</v>
      </c>
      <c r="HR285" s="7">
        <v>0</v>
      </c>
      <c r="HS285" s="7">
        <v>0</v>
      </c>
      <c r="HT285" s="7">
        <v>0</v>
      </c>
      <c r="HU285" s="7">
        <v>0</v>
      </c>
      <c r="HV285" s="7">
        <v>0</v>
      </c>
      <c r="HW285" s="7">
        <v>0.16666666669999999</v>
      </c>
      <c r="HX285" s="7">
        <v>0</v>
      </c>
      <c r="HY285" s="7">
        <v>0</v>
      </c>
      <c r="HZ285" s="7">
        <v>0.16666666669999999</v>
      </c>
      <c r="IA285" s="7">
        <v>0.33333333329999998</v>
      </c>
      <c r="IB285" s="7">
        <v>0.33333333329999998</v>
      </c>
      <c r="IC285" s="7">
        <v>0.16666666669999999</v>
      </c>
      <c r="ID285" s="7">
        <v>0.16666666669999999</v>
      </c>
      <c r="IE285" s="7">
        <v>0.16666666669999999</v>
      </c>
      <c r="IF285" s="7">
        <v>0.16666666669999999</v>
      </c>
      <c r="IG285" s="7">
        <v>0.5</v>
      </c>
      <c r="IH285" s="7">
        <v>0.16666666669999999</v>
      </c>
      <c r="II285" s="7">
        <v>0.33333333329999998</v>
      </c>
      <c r="IJ285" s="7">
        <v>0.5</v>
      </c>
      <c r="IK285" s="7">
        <v>0.33333333329999998</v>
      </c>
      <c r="IL285" s="7">
        <v>0.5</v>
      </c>
      <c r="IM285" s="7">
        <v>0</v>
      </c>
      <c r="IN285" s="7">
        <v>0</v>
      </c>
      <c r="IO285" s="7">
        <v>0</v>
      </c>
      <c r="IP285" s="7">
        <v>0</v>
      </c>
      <c r="IQ285" s="7">
        <v>2.6666666666999999</v>
      </c>
      <c r="IR285" s="7">
        <v>3.1666666666999999</v>
      </c>
      <c r="IS285" s="7">
        <v>3.1666666666999999</v>
      </c>
      <c r="IT285" s="7">
        <v>3</v>
      </c>
      <c r="IU285" s="7" t="s">
        <v>1226</v>
      </c>
      <c r="IW285" s="7">
        <v>6</v>
      </c>
      <c r="IX285" s="7">
        <v>8</v>
      </c>
      <c r="IY285" s="7">
        <v>781</v>
      </c>
    </row>
    <row r="286" spans="1:259" x14ac:dyDescent="0.25">
      <c r="A286" s="7">
        <v>609885</v>
      </c>
      <c r="B286" s="7" t="s">
        <v>229</v>
      </c>
      <c r="C286" s="7" t="s">
        <v>46</v>
      </c>
      <c r="D286" s="7" t="s">
        <v>117</v>
      </c>
      <c r="E286" s="154">
        <v>0.66</v>
      </c>
      <c r="F286" s="7">
        <v>60</v>
      </c>
      <c r="G286" s="7" t="s">
        <v>47</v>
      </c>
      <c r="H286" s="7">
        <v>45</v>
      </c>
      <c r="I286" s="7" t="s">
        <v>48</v>
      </c>
      <c r="J286" s="7">
        <v>82</v>
      </c>
      <c r="K286" s="7" t="s">
        <v>70</v>
      </c>
      <c r="L286" s="7">
        <v>8.4600000000000009</v>
      </c>
      <c r="M286" s="7" t="s">
        <v>46</v>
      </c>
      <c r="N286" s="7">
        <v>66.101694914999996</v>
      </c>
      <c r="O286" s="7">
        <v>169</v>
      </c>
      <c r="P286" s="7">
        <v>169</v>
      </c>
      <c r="Q286" s="7">
        <v>0</v>
      </c>
      <c r="R286" s="7">
        <v>155</v>
      </c>
      <c r="S286" s="7">
        <v>0</v>
      </c>
      <c r="T286" s="7">
        <v>6</v>
      </c>
      <c r="U286" s="7">
        <v>0</v>
      </c>
      <c r="V286" s="7">
        <v>1</v>
      </c>
      <c r="W286" s="7">
        <v>0</v>
      </c>
      <c r="X286" s="7">
        <v>4</v>
      </c>
      <c r="Y286" s="7">
        <v>5.9171598000000002E-3</v>
      </c>
      <c r="Z286" s="7">
        <v>0</v>
      </c>
      <c r="AA286" s="7">
        <v>0</v>
      </c>
      <c r="AB286" s="7">
        <v>5.9171598000000002E-3</v>
      </c>
      <c r="AC286" s="7">
        <v>3.5502958600000002E-2</v>
      </c>
      <c r="AD286" s="7">
        <v>4.1420118300000003E-2</v>
      </c>
      <c r="AE286" s="7">
        <v>7.1005917200000004E-2</v>
      </c>
      <c r="AF286" s="7">
        <v>5.32544379E-2</v>
      </c>
      <c r="AG286" s="7">
        <v>4.7337278099999998E-2</v>
      </c>
      <c r="AH286" s="7">
        <v>7.1005917200000004E-2</v>
      </c>
      <c r="AI286" s="7">
        <v>0.11242603549999999</v>
      </c>
      <c r="AJ286" s="7">
        <v>0.1420118343</v>
      </c>
      <c r="AK286" s="7">
        <v>0.22485207099999999</v>
      </c>
      <c r="AL286" s="7">
        <v>0.2307692308</v>
      </c>
      <c r="AM286" s="7">
        <v>0.2307692308</v>
      </c>
      <c r="AN286" s="7">
        <v>0.18934911239999999</v>
      </c>
      <c r="AO286" s="7">
        <v>0.22485207099999999</v>
      </c>
      <c r="AP286" s="7">
        <v>0.1775147929</v>
      </c>
      <c r="AQ286" s="7">
        <v>5.9171598000000002E-3</v>
      </c>
      <c r="AR286" s="7">
        <v>2.95857988E-2</v>
      </c>
      <c r="AS286" s="7">
        <v>3.5502958600000002E-2</v>
      </c>
      <c r="AT286" s="7">
        <v>5.9171598000000002E-3</v>
      </c>
      <c r="AU286" s="7">
        <v>1.7751479300000001E-2</v>
      </c>
      <c r="AV286" s="7">
        <v>2.95857988E-2</v>
      </c>
      <c r="AW286" s="7">
        <v>0.6923076923</v>
      </c>
      <c r="AX286" s="7">
        <v>0.68639053250000004</v>
      </c>
      <c r="AY286" s="7">
        <v>0.68639053250000004</v>
      </c>
      <c r="AZ286" s="7">
        <v>0.72781065089999997</v>
      </c>
      <c r="BA286" s="7">
        <v>0.60946745560000004</v>
      </c>
      <c r="BB286" s="7">
        <v>0.60946745560000004</v>
      </c>
      <c r="BC286" s="7">
        <v>3.6130952381000001</v>
      </c>
      <c r="BD286" s="7">
        <v>3.6524390244</v>
      </c>
      <c r="BE286" s="7">
        <v>3.6625766871000001</v>
      </c>
      <c r="BF286" s="7">
        <v>3.6488095237999998</v>
      </c>
      <c r="BG286" s="7">
        <v>3.4337349397999999</v>
      </c>
      <c r="BH286" s="7">
        <v>3.3963414634000002</v>
      </c>
      <c r="BI286" s="7">
        <v>5.9171598000000002E-3</v>
      </c>
      <c r="BJ286" s="7">
        <v>0</v>
      </c>
      <c r="BK286" s="7">
        <v>0</v>
      </c>
      <c r="BL286" s="7">
        <v>5.9171598000000002E-3</v>
      </c>
      <c r="BM286" s="7">
        <v>5.9171598000000002E-3</v>
      </c>
      <c r="BN286" s="7">
        <v>5.9171598000000002E-3</v>
      </c>
      <c r="BO286" s="7">
        <v>5.32544379E-2</v>
      </c>
      <c r="BP286" s="7">
        <v>7.6923076899999998E-2</v>
      </c>
      <c r="BQ286" s="7">
        <v>5.91715976E-2</v>
      </c>
      <c r="BR286" s="7">
        <v>2.36686391E-2</v>
      </c>
      <c r="BS286" s="7">
        <v>1.7751479300000001E-2</v>
      </c>
      <c r="BT286" s="7">
        <v>4.1420118300000003E-2</v>
      </c>
      <c r="BU286" s="7">
        <v>5.32544379E-2</v>
      </c>
      <c r="BV286" s="7">
        <v>4.7337278099999998E-2</v>
      </c>
      <c r="BW286" s="7">
        <v>6.5088757400000002E-2</v>
      </c>
      <c r="BX286" s="7">
        <v>7.1005917200000004E-2</v>
      </c>
      <c r="BY286" s="7">
        <v>0.100591716</v>
      </c>
      <c r="BZ286" s="7">
        <v>7.6923076899999998E-2</v>
      </c>
      <c r="CA286" s="7">
        <v>3.7743902439000001</v>
      </c>
      <c r="CB286" s="7">
        <v>3.7757575758000002</v>
      </c>
      <c r="CC286" s="7">
        <v>3.7333333333000001</v>
      </c>
      <c r="CD286" s="7">
        <v>3.6807228915999999</v>
      </c>
      <c r="CE286" s="7">
        <v>3.7030303029999998</v>
      </c>
      <c r="CF286" s="7">
        <v>3.5828220859000002</v>
      </c>
      <c r="CG286" s="7">
        <v>3.5151515151999999</v>
      </c>
      <c r="CH286" s="7">
        <v>3.3674698795000002</v>
      </c>
      <c r="CI286" s="7">
        <v>3.4691358024999999</v>
      </c>
      <c r="CJ286" s="7">
        <v>0.1538461538</v>
      </c>
      <c r="CK286" s="7">
        <v>0.18343195270000001</v>
      </c>
      <c r="CL286" s="7">
        <v>0.1775147929</v>
      </c>
      <c r="CM286" s="7">
        <v>0.18934911239999999</v>
      </c>
      <c r="CN286" s="7">
        <v>0.1775147929</v>
      </c>
      <c r="CO286" s="7">
        <v>0.25443786979999999</v>
      </c>
      <c r="CP286" s="7">
        <v>0.17159763310000001</v>
      </c>
      <c r="CQ286" s="7">
        <v>0.18934911239999999</v>
      </c>
      <c r="CR286" s="7">
        <v>0.1775147929</v>
      </c>
      <c r="CS286" s="7">
        <v>2.95857988E-2</v>
      </c>
      <c r="CT286" s="7">
        <v>2.36686391E-2</v>
      </c>
      <c r="CU286" s="7">
        <v>2.36686391E-2</v>
      </c>
      <c r="CV286" s="7">
        <v>1.7751479300000001E-2</v>
      </c>
      <c r="CW286" s="7">
        <v>2.36686391E-2</v>
      </c>
      <c r="CX286" s="7">
        <v>3.5502958600000002E-2</v>
      </c>
      <c r="CY286" s="7">
        <v>2.36686391E-2</v>
      </c>
      <c r="CZ286" s="7">
        <v>1.7751479300000001E-2</v>
      </c>
      <c r="DA286" s="7">
        <v>4.1420118300000003E-2</v>
      </c>
      <c r="DB286" s="7">
        <v>0.78698224849999998</v>
      </c>
      <c r="DC286" s="7">
        <v>0.77514792899999996</v>
      </c>
      <c r="DD286" s="7">
        <v>0.75739644969999997</v>
      </c>
      <c r="DE286" s="7">
        <v>0.73372781070000004</v>
      </c>
      <c r="DF286" s="7">
        <v>0.74556213019999995</v>
      </c>
      <c r="DG286" s="7">
        <v>0.63905325440000005</v>
      </c>
      <c r="DH286" s="7">
        <v>0.68047337279999998</v>
      </c>
      <c r="DI286" s="7">
        <v>0.6153846154</v>
      </c>
      <c r="DJ286" s="7">
        <v>0.64497041420000001</v>
      </c>
      <c r="DK286" s="7">
        <v>0.1656804734</v>
      </c>
      <c r="DL286" s="7">
        <v>1.1834319500000001E-2</v>
      </c>
      <c r="DM286" s="7">
        <v>1.1834319500000001E-2</v>
      </c>
      <c r="DN286" s="7">
        <v>1.7751479300000001E-2</v>
      </c>
      <c r="DO286" s="7">
        <v>5.9171598000000002E-3</v>
      </c>
      <c r="DP286" s="7">
        <v>5.9171598000000002E-3</v>
      </c>
      <c r="DQ286" s="7">
        <v>3.5502958600000002E-2</v>
      </c>
      <c r="DR286" s="7">
        <v>1.7751479300000001E-2</v>
      </c>
      <c r="DS286" s="7">
        <v>1.1834319500000001E-2</v>
      </c>
      <c r="DT286" s="7">
        <v>7.6923076899999998E-2</v>
      </c>
      <c r="DU286" s="7">
        <v>2.36686391E-2</v>
      </c>
      <c r="DV286" s="7">
        <v>4.1420118300000003E-2</v>
      </c>
      <c r="DW286" s="7">
        <v>4.1420118300000003E-2</v>
      </c>
      <c r="DX286" s="7">
        <v>4.1420118300000003E-2</v>
      </c>
      <c r="DY286" s="7">
        <v>7.1005917200000004E-2</v>
      </c>
      <c r="DZ286" s="7">
        <v>8.8757396399999994E-2</v>
      </c>
      <c r="EA286" s="7">
        <v>4.1420118300000003E-2</v>
      </c>
      <c r="EB286" s="7">
        <v>4.7337278099999998E-2</v>
      </c>
      <c r="EC286" s="7">
        <v>0.19526627220000001</v>
      </c>
      <c r="ED286" s="7">
        <v>0.21301775149999999</v>
      </c>
      <c r="EE286" s="7">
        <v>0.19526627220000001</v>
      </c>
      <c r="EF286" s="7">
        <v>0.24852071009999999</v>
      </c>
      <c r="EG286" s="7">
        <v>0.19526627220000001</v>
      </c>
      <c r="EH286" s="7">
        <v>0.21301775149999999</v>
      </c>
      <c r="EI286" s="7">
        <v>0.27810650889999999</v>
      </c>
      <c r="EJ286" s="7">
        <v>0.26035502960000001</v>
      </c>
      <c r="EK286" s="7">
        <v>0.28994082840000002</v>
      </c>
      <c r="EL286" s="7">
        <v>0.49704142010000002</v>
      </c>
      <c r="EM286" s="7">
        <v>0.70414201180000002</v>
      </c>
      <c r="EN286" s="7">
        <v>0.69822485209999996</v>
      </c>
      <c r="EO286" s="7">
        <v>0.65680473370000003</v>
      </c>
      <c r="EP286" s="7">
        <v>0.70414201180000002</v>
      </c>
      <c r="EQ286" s="7">
        <v>0.62721893490000002</v>
      </c>
      <c r="ER286" s="7">
        <v>0.53254437870000004</v>
      </c>
      <c r="ES286" s="7">
        <v>0.63313609469999999</v>
      </c>
      <c r="ET286" s="7">
        <v>0.60355029589999998</v>
      </c>
      <c r="EU286" s="7">
        <v>6.5088757400000002E-2</v>
      </c>
      <c r="EV286" s="7">
        <v>4.7337278099999998E-2</v>
      </c>
      <c r="EW286" s="7">
        <v>5.32544379E-2</v>
      </c>
      <c r="EX286" s="7">
        <v>3.5502958600000002E-2</v>
      </c>
      <c r="EY286" s="7">
        <v>5.32544379E-2</v>
      </c>
      <c r="EZ286" s="7">
        <v>8.28402367E-2</v>
      </c>
      <c r="FA286" s="7">
        <v>6.5088757400000002E-2</v>
      </c>
      <c r="FB286" s="7">
        <v>4.7337278099999998E-2</v>
      </c>
      <c r="FC286" s="7">
        <v>4.7337278099999998E-2</v>
      </c>
      <c r="FD286" s="7">
        <v>3.0949367089000002</v>
      </c>
      <c r="FE286" s="7">
        <v>3.6894409937999999</v>
      </c>
      <c r="FF286" s="7">
        <v>3.6687500000000002</v>
      </c>
      <c r="FG286" s="7">
        <v>3.6012269939000001</v>
      </c>
      <c r="FH286" s="7">
        <v>3.6875</v>
      </c>
      <c r="FI286" s="7">
        <v>3.5935483870999998</v>
      </c>
      <c r="FJ286" s="7">
        <v>3.3987341772000002</v>
      </c>
      <c r="FK286" s="7">
        <v>3.5838509316999998</v>
      </c>
      <c r="FL286" s="7">
        <v>3.5590062111999998</v>
      </c>
      <c r="FM286" s="7">
        <v>1.1834319500000001E-2</v>
      </c>
      <c r="FN286" s="7">
        <v>1.1834319500000001E-2</v>
      </c>
      <c r="FO286" s="7">
        <v>1.1834319500000001E-2</v>
      </c>
      <c r="FP286" s="7">
        <v>4.1420118300000003E-2</v>
      </c>
      <c r="FQ286" s="7">
        <v>4.7337278099999998E-2</v>
      </c>
      <c r="FR286" s="7">
        <v>2.95857988E-2</v>
      </c>
      <c r="FS286" s="7">
        <v>6.5088757400000002E-2</v>
      </c>
      <c r="FT286" s="7">
        <v>0.124260355</v>
      </c>
      <c r="FU286" s="7">
        <v>9.4674556199999996E-2</v>
      </c>
      <c r="FV286" s="7">
        <v>0.49112426040000001</v>
      </c>
      <c r="FW286" s="7">
        <v>7.1005917200000004E-2</v>
      </c>
      <c r="FX286" s="7">
        <v>0.52071005920000002</v>
      </c>
      <c r="FY286" s="7">
        <v>0.55029585800000003</v>
      </c>
      <c r="FZ286" s="7">
        <v>0.2189349112</v>
      </c>
      <c r="GA286" s="7">
        <v>0.1183431953</v>
      </c>
      <c r="GB286" s="7">
        <v>9.4674556199999996E-2</v>
      </c>
      <c r="GC286" s="7">
        <v>0.21301775149999999</v>
      </c>
      <c r="GD286" s="7">
        <v>8.8757396399999994E-2</v>
      </c>
      <c r="GE286" s="7">
        <v>7.6923076899999998E-2</v>
      </c>
      <c r="GF286" s="7">
        <v>0.2307692308</v>
      </c>
      <c r="GG286" s="7">
        <v>0.1301775148</v>
      </c>
      <c r="GH286" s="7">
        <v>0.124260355</v>
      </c>
      <c r="GI286" s="7">
        <v>0.2426035503</v>
      </c>
      <c r="GJ286" s="7">
        <v>0.1420118343</v>
      </c>
      <c r="GK286" s="7">
        <v>0.1538461538</v>
      </c>
      <c r="GL286" s="7">
        <v>9.4674556199999996E-2</v>
      </c>
      <c r="GM286" s="7">
        <v>5.9171598000000002E-3</v>
      </c>
      <c r="GN286" s="7">
        <v>1.7751479300000001E-2</v>
      </c>
      <c r="GO286" s="7">
        <v>5.9171598000000002E-3</v>
      </c>
      <c r="GP286" s="7">
        <v>1.1834319500000001E-2</v>
      </c>
      <c r="GQ286" s="7">
        <v>4.7337278099999998E-2</v>
      </c>
      <c r="GR286" s="7">
        <v>0</v>
      </c>
      <c r="GS286" s="7">
        <v>0.2071005917</v>
      </c>
      <c r="GT286" s="7">
        <v>0.21301775149999999</v>
      </c>
      <c r="GU286" s="7">
        <v>0.2071005917</v>
      </c>
      <c r="GV286" s="7">
        <v>0.2426035503</v>
      </c>
      <c r="GW286" s="7">
        <v>0.2307692308</v>
      </c>
      <c r="GX286" s="7">
        <v>0.18934911239999999</v>
      </c>
      <c r="GY286" s="7">
        <v>0.66272189349999999</v>
      </c>
      <c r="GZ286" s="7">
        <v>0.57396449699999996</v>
      </c>
      <c r="HA286" s="7">
        <v>0.56213017750000005</v>
      </c>
      <c r="HB286" s="7">
        <v>0.56804733730000001</v>
      </c>
      <c r="HC286" s="7">
        <v>0.54437869819999996</v>
      </c>
      <c r="HD286" s="7">
        <v>0.67455621300000002</v>
      </c>
      <c r="HE286" s="7">
        <v>5.91715976E-2</v>
      </c>
      <c r="HF286" s="7">
        <v>8.28402367E-2</v>
      </c>
      <c r="HG286" s="7">
        <v>0.1301775148</v>
      </c>
      <c r="HH286" s="7">
        <v>7.6923076899999998E-2</v>
      </c>
      <c r="HI286" s="7">
        <v>7.6923076899999998E-2</v>
      </c>
      <c r="HJ286" s="7">
        <v>3.5502958600000002E-2</v>
      </c>
      <c r="HK286" s="7">
        <v>2.95857988E-2</v>
      </c>
      <c r="HL286" s="7">
        <v>3.5502958600000002E-2</v>
      </c>
      <c r="HM286" s="7">
        <v>2.36686391E-2</v>
      </c>
      <c r="HN286" s="7">
        <v>2.95857988E-2</v>
      </c>
      <c r="HO286" s="7">
        <v>2.36686391E-2</v>
      </c>
      <c r="HP286" s="7">
        <v>2.36686391E-2</v>
      </c>
      <c r="HQ286" s="7">
        <v>3.5502958600000002E-2</v>
      </c>
      <c r="HR286" s="7">
        <v>7.6923076899999998E-2</v>
      </c>
      <c r="HS286" s="7">
        <v>7.1005917200000004E-2</v>
      </c>
      <c r="HT286" s="7">
        <v>7.1005917200000004E-2</v>
      </c>
      <c r="HU286" s="7">
        <v>7.6923076899999998E-2</v>
      </c>
      <c r="HV286" s="7">
        <v>7.6923076899999998E-2</v>
      </c>
      <c r="HW286" s="7">
        <v>2.95857988E-2</v>
      </c>
      <c r="HX286" s="7">
        <v>2.36686391E-2</v>
      </c>
      <c r="HY286" s="7">
        <v>2.36686391E-2</v>
      </c>
      <c r="HZ286" s="7">
        <v>2.95857988E-2</v>
      </c>
      <c r="IA286" s="7">
        <v>0.1183431953</v>
      </c>
      <c r="IB286" s="7">
        <v>5.91715976E-2</v>
      </c>
      <c r="IC286" s="7">
        <v>0.100591716</v>
      </c>
      <c r="ID286" s="7">
        <v>0.1538461538</v>
      </c>
      <c r="IE286" s="7">
        <v>0.28994082840000002</v>
      </c>
      <c r="IF286" s="7">
        <v>0.27810650889999999</v>
      </c>
      <c r="IG286" s="7">
        <v>0.24852071009999999</v>
      </c>
      <c r="IH286" s="7">
        <v>0.22485207099999999</v>
      </c>
      <c r="II286" s="7">
        <v>0.50295857990000004</v>
      </c>
      <c r="IJ286" s="7">
        <v>0.59171597629999995</v>
      </c>
      <c r="IK286" s="7">
        <v>0.58579881659999999</v>
      </c>
      <c r="IL286" s="7">
        <v>0.51479289939999995</v>
      </c>
      <c r="IM286" s="7">
        <v>5.91715976E-2</v>
      </c>
      <c r="IN286" s="7">
        <v>4.7337278099999998E-2</v>
      </c>
      <c r="IO286" s="7">
        <v>4.1420118300000003E-2</v>
      </c>
      <c r="IP286" s="7">
        <v>7.6923076899999998E-2</v>
      </c>
      <c r="IQ286" s="7">
        <v>3.3459119497000001</v>
      </c>
      <c r="IR286" s="7">
        <v>3.5093167701999999</v>
      </c>
      <c r="IS286" s="7">
        <v>3.4567901234999998</v>
      </c>
      <c r="IT286" s="7">
        <v>3.3269230769</v>
      </c>
      <c r="IU286" s="7" t="s">
        <v>1227</v>
      </c>
      <c r="IV286" s="7">
        <v>66</v>
      </c>
      <c r="IW286" s="7">
        <v>169</v>
      </c>
      <c r="IX286" s="7">
        <v>273</v>
      </c>
      <c r="IY286" s="7">
        <v>413</v>
      </c>
    </row>
    <row r="287" spans="1:259" x14ac:dyDescent="0.25">
      <c r="A287" s="7">
        <v>609887</v>
      </c>
      <c r="B287" s="7" t="s">
        <v>234</v>
      </c>
      <c r="C287" s="7" t="s">
        <v>46</v>
      </c>
      <c r="D287" s="7" t="s">
        <v>77</v>
      </c>
      <c r="E287" s="154">
        <v>0.34</v>
      </c>
      <c r="F287" s="7">
        <v>56</v>
      </c>
      <c r="G287" s="7" t="s">
        <v>48</v>
      </c>
      <c r="H287" s="7">
        <v>72</v>
      </c>
      <c r="I287" s="7" t="s">
        <v>47</v>
      </c>
      <c r="J287" s="7">
        <v>80</v>
      </c>
      <c r="K287" s="7" t="s">
        <v>70</v>
      </c>
      <c r="L287" s="7">
        <v>9.11</v>
      </c>
      <c r="M287" s="7" t="s">
        <v>46</v>
      </c>
      <c r="N287" s="7">
        <v>34.465195246</v>
      </c>
      <c r="O287" s="7">
        <v>145</v>
      </c>
      <c r="P287" s="7">
        <v>145</v>
      </c>
      <c r="Q287" s="7">
        <v>1</v>
      </c>
      <c r="R287" s="7">
        <v>139</v>
      </c>
      <c r="S287" s="7">
        <v>0</v>
      </c>
      <c r="T287" s="7">
        <v>0</v>
      </c>
      <c r="U287" s="7">
        <v>1</v>
      </c>
      <c r="V287" s="7">
        <v>0</v>
      </c>
      <c r="W287" s="7">
        <v>1</v>
      </c>
      <c r="X287" s="7">
        <v>3</v>
      </c>
      <c r="Y287" s="7">
        <v>1.3793103399999999E-2</v>
      </c>
      <c r="Z287" s="7">
        <v>1.3793103399999999E-2</v>
      </c>
      <c r="AA287" s="7">
        <v>0</v>
      </c>
      <c r="AB287" s="7">
        <v>0</v>
      </c>
      <c r="AC287" s="7">
        <v>2.06896552E-2</v>
      </c>
      <c r="AD287" s="7">
        <v>8.2758620699999993E-2</v>
      </c>
      <c r="AE287" s="7">
        <v>0.12413793100000001</v>
      </c>
      <c r="AF287" s="7">
        <v>8.9655172399999997E-2</v>
      </c>
      <c r="AG287" s="7">
        <v>5.51724138E-2</v>
      </c>
      <c r="AH287" s="7">
        <v>6.8965517200000007E-2</v>
      </c>
      <c r="AI287" s="7">
        <v>6.8965517200000007E-2</v>
      </c>
      <c r="AJ287" s="7">
        <v>0.1103448276</v>
      </c>
      <c r="AK287" s="7">
        <v>0.2551724138</v>
      </c>
      <c r="AL287" s="7">
        <v>0.19310344830000001</v>
      </c>
      <c r="AM287" s="7">
        <v>0.24827586209999999</v>
      </c>
      <c r="AN287" s="7">
        <v>0.16551724139999999</v>
      </c>
      <c r="AO287" s="7">
        <v>0.28275862070000002</v>
      </c>
      <c r="AP287" s="7">
        <v>0.2206896552</v>
      </c>
      <c r="AQ287" s="7">
        <v>0</v>
      </c>
      <c r="AR287" s="7">
        <v>1.3793103399999999E-2</v>
      </c>
      <c r="AS287" s="7">
        <v>6.8965516999999997E-3</v>
      </c>
      <c r="AT287" s="7">
        <v>0</v>
      </c>
      <c r="AU287" s="7">
        <v>0</v>
      </c>
      <c r="AV287" s="7">
        <v>6.8965516999999997E-3</v>
      </c>
      <c r="AW287" s="7">
        <v>0.60689655170000001</v>
      </c>
      <c r="AX287" s="7">
        <v>0.68965517239999996</v>
      </c>
      <c r="AY287" s="7">
        <v>0.68965517239999996</v>
      </c>
      <c r="AZ287" s="7">
        <v>0.76551724139999999</v>
      </c>
      <c r="BA287" s="7">
        <v>0.6275862069</v>
      </c>
      <c r="BB287" s="7">
        <v>0.57931034479999999</v>
      </c>
      <c r="BC287" s="7">
        <v>3.4551724138000002</v>
      </c>
      <c r="BD287" s="7">
        <v>3.5804195804000001</v>
      </c>
      <c r="BE287" s="7">
        <v>3.6388888889</v>
      </c>
      <c r="BF287" s="7">
        <v>3.6965517240999999</v>
      </c>
      <c r="BG287" s="7">
        <v>3.5172413793000001</v>
      </c>
      <c r="BH287" s="7">
        <v>3.3055555555999998</v>
      </c>
      <c r="BI287" s="7">
        <v>0</v>
      </c>
      <c r="BJ287" s="7">
        <v>0</v>
      </c>
      <c r="BK287" s="7">
        <v>6.8965516999999997E-3</v>
      </c>
      <c r="BL287" s="7">
        <v>0</v>
      </c>
      <c r="BM287" s="7">
        <v>0</v>
      </c>
      <c r="BN287" s="7">
        <v>0</v>
      </c>
      <c r="BO287" s="7">
        <v>0</v>
      </c>
      <c r="BP287" s="7">
        <v>6.8965516999999997E-3</v>
      </c>
      <c r="BQ287" s="7">
        <v>6.8965516999999997E-3</v>
      </c>
      <c r="BR287" s="7">
        <v>2.06896552E-2</v>
      </c>
      <c r="BS287" s="7">
        <v>2.06896552E-2</v>
      </c>
      <c r="BT287" s="7">
        <v>1.3793103399999999E-2</v>
      </c>
      <c r="BU287" s="7">
        <v>3.4482758600000003E-2</v>
      </c>
      <c r="BV287" s="7">
        <v>2.06896552E-2</v>
      </c>
      <c r="BW287" s="7">
        <v>4.13793103E-2</v>
      </c>
      <c r="BX287" s="7">
        <v>8.9655172399999997E-2</v>
      </c>
      <c r="BY287" s="7">
        <v>7.5862069000000004E-2</v>
      </c>
      <c r="BZ287" s="7">
        <v>4.8275862099999997E-2</v>
      </c>
      <c r="CA287" s="7">
        <v>3.8402777777999999</v>
      </c>
      <c r="CB287" s="7">
        <v>3.8482758620999999</v>
      </c>
      <c r="CC287" s="7">
        <v>3.8194444444000002</v>
      </c>
      <c r="CD287" s="7">
        <v>3.8251748252</v>
      </c>
      <c r="CE287" s="7">
        <v>3.8251748252</v>
      </c>
      <c r="CF287" s="7">
        <v>3.7202797203000002</v>
      </c>
      <c r="CG287" s="7">
        <v>3.6805555555999998</v>
      </c>
      <c r="CH287" s="7">
        <v>3.625</v>
      </c>
      <c r="CI287" s="7">
        <v>3.6944444444000002</v>
      </c>
      <c r="CJ287" s="7">
        <v>0.1172413793</v>
      </c>
      <c r="CK287" s="7">
        <v>0.1103448276</v>
      </c>
      <c r="CL287" s="7">
        <v>0.13103448279999999</v>
      </c>
      <c r="CM287" s="7">
        <v>0.1034482759</v>
      </c>
      <c r="CN287" s="7">
        <v>0.13103448279999999</v>
      </c>
      <c r="CO287" s="7">
        <v>0.19310344830000001</v>
      </c>
      <c r="CP287" s="7">
        <v>0.13793103449999999</v>
      </c>
      <c r="CQ287" s="7">
        <v>0.2</v>
      </c>
      <c r="CR287" s="7">
        <v>0.1862068966</v>
      </c>
      <c r="CS287" s="7">
        <v>6.8965516999999997E-3</v>
      </c>
      <c r="CT287" s="7">
        <v>0</v>
      </c>
      <c r="CU287" s="7">
        <v>6.8965516999999997E-3</v>
      </c>
      <c r="CV287" s="7">
        <v>1.3793103399999999E-2</v>
      </c>
      <c r="CW287" s="7">
        <v>1.3793103399999999E-2</v>
      </c>
      <c r="CX287" s="7">
        <v>1.3793103399999999E-2</v>
      </c>
      <c r="CY287" s="7">
        <v>6.8965516999999997E-3</v>
      </c>
      <c r="CZ287" s="7">
        <v>6.8965516999999997E-3</v>
      </c>
      <c r="DA287" s="7">
        <v>6.8965516999999997E-3</v>
      </c>
      <c r="DB287" s="7">
        <v>0.85517241379999998</v>
      </c>
      <c r="DC287" s="7">
        <v>0.86896551720000004</v>
      </c>
      <c r="DD287" s="7">
        <v>0.84137931030000002</v>
      </c>
      <c r="DE287" s="7">
        <v>0.84827586210000006</v>
      </c>
      <c r="DF287" s="7">
        <v>0.83448275859999999</v>
      </c>
      <c r="DG287" s="7">
        <v>0.75172413790000003</v>
      </c>
      <c r="DH287" s="7">
        <v>0.76551724139999999</v>
      </c>
      <c r="DI287" s="7">
        <v>0.71034482759999995</v>
      </c>
      <c r="DJ287" s="7">
        <v>0.75172413790000003</v>
      </c>
      <c r="DK287" s="7">
        <v>0.15862068970000001</v>
      </c>
      <c r="DL287" s="7">
        <v>0</v>
      </c>
      <c r="DM287" s="7">
        <v>0</v>
      </c>
      <c r="DN287" s="7">
        <v>6.8965516999999997E-3</v>
      </c>
      <c r="DO287" s="7">
        <v>1.3793103399999999E-2</v>
      </c>
      <c r="DP287" s="7">
        <v>2.06896552E-2</v>
      </c>
      <c r="DQ287" s="7">
        <v>5.51724138E-2</v>
      </c>
      <c r="DR287" s="7">
        <v>0</v>
      </c>
      <c r="DS287" s="7">
        <v>6.8965516999999997E-3</v>
      </c>
      <c r="DT287" s="7">
        <v>0.13793103449999999</v>
      </c>
      <c r="DU287" s="7">
        <v>3.4482758600000003E-2</v>
      </c>
      <c r="DV287" s="7">
        <v>2.06896552E-2</v>
      </c>
      <c r="DW287" s="7">
        <v>4.13793103E-2</v>
      </c>
      <c r="DX287" s="7">
        <v>2.75862069E-2</v>
      </c>
      <c r="DY287" s="7">
        <v>5.51724138E-2</v>
      </c>
      <c r="DZ287" s="7">
        <v>0.1034482759</v>
      </c>
      <c r="EA287" s="7">
        <v>2.06896552E-2</v>
      </c>
      <c r="EB287" s="7">
        <v>2.75862069E-2</v>
      </c>
      <c r="EC287" s="7">
        <v>0.19310344830000001</v>
      </c>
      <c r="ED287" s="7">
        <v>0.23448275860000001</v>
      </c>
      <c r="EE287" s="7">
        <v>0.23448275860000001</v>
      </c>
      <c r="EF287" s="7">
        <v>0.21379310339999999</v>
      </c>
      <c r="EG287" s="7">
        <v>0.20689655169999999</v>
      </c>
      <c r="EH287" s="7">
        <v>0.26206896549999997</v>
      </c>
      <c r="EI287" s="7">
        <v>0.31034482759999998</v>
      </c>
      <c r="EJ287" s="7">
        <v>0.27586206899999999</v>
      </c>
      <c r="EK287" s="7">
        <v>0.30344827590000001</v>
      </c>
      <c r="EL287" s="7">
        <v>0.46896551720000001</v>
      </c>
      <c r="EM287" s="7">
        <v>0.70344827590000003</v>
      </c>
      <c r="EN287" s="7">
        <v>0.69655172409999999</v>
      </c>
      <c r="EO287" s="7">
        <v>0.69655172409999999</v>
      </c>
      <c r="EP287" s="7">
        <v>0.72413793100000001</v>
      </c>
      <c r="EQ287" s="7">
        <v>0.63448275860000003</v>
      </c>
      <c r="ER287" s="7">
        <v>0.475862069</v>
      </c>
      <c r="ES287" s="7">
        <v>0.66896551719999997</v>
      </c>
      <c r="ET287" s="7">
        <v>0.6275862069</v>
      </c>
      <c r="EU287" s="7">
        <v>4.13793103E-2</v>
      </c>
      <c r="EV287" s="7">
        <v>2.75862069E-2</v>
      </c>
      <c r="EW287" s="7">
        <v>4.8275862099999997E-2</v>
      </c>
      <c r="EX287" s="7">
        <v>4.13793103E-2</v>
      </c>
      <c r="EY287" s="7">
        <v>2.75862069E-2</v>
      </c>
      <c r="EZ287" s="7">
        <v>2.75862069E-2</v>
      </c>
      <c r="FA287" s="7">
        <v>5.51724138E-2</v>
      </c>
      <c r="FB287" s="7">
        <v>3.4482758600000003E-2</v>
      </c>
      <c r="FC287" s="7">
        <v>3.4482758600000003E-2</v>
      </c>
      <c r="FD287" s="7">
        <v>3.0143884891999999</v>
      </c>
      <c r="FE287" s="7">
        <v>3.6879432624000001</v>
      </c>
      <c r="FF287" s="7">
        <v>3.7101449275</v>
      </c>
      <c r="FG287" s="7">
        <v>3.6690647481999998</v>
      </c>
      <c r="FH287" s="7">
        <v>3.6879432624000001</v>
      </c>
      <c r="FI287" s="7">
        <v>3.5531914894000001</v>
      </c>
      <c r="FJ287" s="7">
        <v>3.2773722628000002</v>
      </c>
      <c r="FK287" s="7">
        <v>3.6714285713999999</v>
      </c>
      <c r="FL287" s="7">
        <v>3.6071428570999999</v>
      </c>
      <c r="FM287" s="7">
        <v>0</v>
      </c>
      <c r="FN287" s="7">
        <v>0</v>
      </c>
      <c r="FO287" s="7">
        <v>6.8965516999999997E-3</v>
      </c>
      <c r="FP287" s="7">
        <v>6.8965516999999997E-3</v>
      </c>
      <c r="FQ287" s="7">
        <v>4.13793103E-2</v>
      </c>
      <c r="FR287" s="7">
        <v>2.75862069E-2</v>
      </c>
      <c r="FS287" s="7">
        <v>2.75862069E-2</v>
      </c>
      <c r="FT287" s="7">
        <v>0.13103448279999999</v>
      </c>
      <c r="FU287" s="7">
        <v>0.1034482759</v>
      </c>
      <c r="FV287" s="7">
        <v>0.61379310340000004</v>
      </c>
      <c r="FW287" s="7">
        <v>4.13793103E-2</v>
      </c>
      <c r="FX287" s="7">
        <v>0.64137931029999995</v>
      </c>
      <c r="FY287" s="7">
        <v>0.68275862070000004</v>
      </c>
      <c r="FZ287" s="7">
        <v>0.26206896549999997</v>
      </c>
      <c r="GA287" s="7">
        <v>0.1103448276</v>
      </c>
      <c r="GB287" s="7">
        <v>0.1103448276</v>
      </c>
      <c r="GC287" s="7">
        <v>0.19310344830000001</v>
      </c>
      <c r="GD287" s="7">
        <v>8.2758620699999993E-2</v>
      </c>
      <c r="GE287" s="7">
        <v>5.51724138E-2</v>
      </c>
      <c r="GF287" s="7">
        <v>0.2551724138</v>
      </c>
      <c r="GG287" s="7">
        <v>6.8965517200000007E-2</v>
      </c>
      <c r="GH287" s="7">
        <v>4.13793103E-2</v>
      </c>
      <c r="GI287" s="7">
        <v>0.2275862069</v>
      </c>
      <c r="GJ287" s="7">
        <v>9.65517241E-2</v>
      </c>
      <c r="GK287" s="7">
        <v>0.1103448276</v>
      </c>
      <c r="GL287" s="7">
        <v>6.2068965500000003E-2</v>
      </c>
      <c r="GM287" s="7">
        <v>0</v>
      </c>
      <c r="GN287" s="7">
        <v>6.8965516999999997E-3</v>
      </c>
      <c r="GO287" s="7">
        <v>0</v>
      </c>
      <c r="GP287" s="7">
        <v>6.8965516999999997E-3</v>
      </c>
      <c r="GQ287" s="7">
        <v>6.2068965500000003E-2</v>
      </c>
      <c r="GR287" s="7">
        <v>0</v>
      </c>
      <c r="GS287" s="7">
        <v>0.20689655169999999</v>
      </c>
      <c r="GT287" s="7">
        <v>0.21379310339999999</v>
      </c>
      <c r="GU287" s="7">
        <v>0.2689655172</v>
      </c>
      <c r="GV287" s="7">
        <v>0.24137931030000001</v>
      </c>
      <c r="GW287" s="7">
        <v>0.4</v>
      </c>
      <c r="GX287" s="7">
        <v>0.19310344830000001</v>
      </c>
      <c r="GY287" s="7">
        <v>0.71034482759999995</v>
      </c>
      <c r="GZ287" s="7">
        <v>0.68275862070000004</v>
      </c>
      <c r="HA287" s="7">
        <v>0.58620689660000003</v>
      </c>
      <c r="HB287" s="7">
        <v>0.64137931029999995</v>
      </c>
      <c r="HC287" s="7">
        <v>0.43448275860000002</v>
      </c>
      <c r="HD287" s="7">
        <v>0.73793103449999997</v>
      </c>
      <c r="HE287" s="7">
        <v>2.75862069E-2</v>
      </c>
      <c r="HF287" s="7">
        <v>4.13793103E-2</v>
      </c>
      <c r="HG287" s="7">
        <v>9.65517241E-2</v>
      </c>
      <c r="HH287" s="7">
        <v>5.51724138E-2</v>
      </c>
      <c r="HI287" s="7">
        <v>4.8275862099999997E-2</v>
      </c>
      <c r="HJ287" s="7">
        <v>1.3793103399999999E-2</v>
      </c>
      <c r="HK287" s="7">
        <v>2.06896552E-2</v>
      </c>
      <c r="HL287" s="7">
        <v>6.8965516999999997E-3</v>
      </c>
      <c r="HM287" s="7">
        <v>1.3793103399999999E-2</v>
      </c>
      <c r="HN287" s="7">
        <v>2.06896552E-2</v>
      </c>
      <c r="HO287" s="7">
        <v>2.06896552E-2</v>
      </c>
      <c r="HP287" s="7">
        <v>2.06896552E-2</v>
      </c>
      <c r="HQ287" s="7">
        <v>3.4482758600000003E-2</v>
      </c>
      <c r="HR287" s="7">
        <v>4.8275862099999997E-2</v>
      </c>
      <c r="HS287" s="7">
        <v>3.4482758600000003E-2</v>
      </c>
      <c r="HT287" s="7">
        <v>3.4482758600000003E-2</v>
      </c>
      <c r="HU287" s="7">
        <v>3.4482758600000003E-2</v>
      </c>
      <c r="HV287" s="7">
        <v>3.4482758600000003E-2</v>
      </c>
      <c r="HW287" s="7">
        <v>2.75862069E-2</v>
      </c>
      <c r="HX287" s="7">
        <v>0</v>
      </c>
      <c r="HY287" s="7">
        <v>6.8965516999999997E-3</v>
      </c>
      <c r="HZ287" s="7">
        <v>1.3793103399999999E-2</v>
      </c>
      <c r="IA287" s="7">
        <v>4.8275862099999997E-2</v>
      </c>
      <c r="IB287" s="7">
        <v>6.2068965500000003E-2</v>
      </c>
      <c r="IC287" s="7">
        <v>0.13793103449999999</v>
      </c>
      <c r="ID287" s="7">
        <v>0.15862068970000001</v>
      </c>
      <c r="IE287" s="7">
        <v>0.3724137931</v>
      </c>
      <c r="IF287" s="7">
        <v>0.28275862070000002</v>
      </c>
      <c r="IG287" s="7">
        <v>0.26206896549999997</v>
      </c>
      <c r="IH287" s="7">
        <v>0.31034482759999998</v>
      </c>
      <c r="II287" s="7">
        <v>0.5103448276</v>
      </c>
      <c r="IJ287" s="7">
        <v>0.61379310340000004</v>
      </c>
      <c r="IK287" s="7">
        <v>0.55172413789999997</v>
      </c>
      <c r="IL287" s="7">
        <v>0.48275862069999997</v>
      </c>
      <c r="IM287" s="7">
        <v>4.13793103E-2</v>
      </c>
      <c r="IN287" s="7">
        <v>4.13793103E-2</v>
      </c>
      <c r="IO287" s="7">
        <v>4.13793103E-2</v>
      </c>
      <c r="IP287" s="7">
        <v>3.4482758600000003E-2</v>
      </c>
      <c r="IQ287" s="7">
        <v>3.4244604317</v>
      </c>
      <c r="IR287" s="7">
        <v>3.5755395683</v>
      </c>
      <c r="IS287" s="7">
        <v>3.4172661871000001</v>
      </c>
      <c r="IT287" s="7">
        <v>3.3071428571000001</v>
      </c>
      <c r="IU287" s="7" t="s">
        <v>1228</v>
      </c>
      <c r="IV287" s="7">
        <v>34</v>
      </c>
      <c r="IW287" s="7">
        <v>145</v>
      </c>
      <c r="IX287" s="7">
        <v>203</v>
      </c>
      <c r="IY287" s="7">
        <v>589</v>
      </c>
    </row>
    <row r="288" spans="1:259" x14ac:dyDescent="0.25">
      <c r="A288" s="7">
        <v>609891</v>
      </c>
      <c r="B288" s="7" t="s">
        <v>235</v>
      </c>
      <c r="C288" s="7" t="s">
        <v>46</v>
      </c>
      <c r="D288" s="7" t="s">
        <v>98</v>
      </c>
      <c r="E288" s="154">
        <v>0.5</v>
      </c>
      <c r="F288" s="7">
        <v>59</v>
      </c>
      <c r="G288" s="7" t="s">
        <v>48</v>
      </c>
      <c r="H288" s="7">
        <v>47</v>
      </c>
      <c r="I288" s="7" t="s">
        <v>48</v>
      </c>
      <c r="J288" s="7">
        <v>67</v>
      </c>
      <c r="K288" s="7" t="s">
        <v>47</v>
      </c>
      <c r="L288" s="7">
        <v>7.5</v>
      </c>
      <c r="M288" s="7" t="s">
        <v>46</v>
      </c>
      <c r="N288" s="7">
        <v>50.180505414999999</v>
      </c>
      <c r="O288" s="7">
        <v>70</v>
      </c>
      <c r="P288" s="7">
        <v>70</v>
      </c>
      <c r="Q288" s="7">
        <v>0</v>
      </c>
      <c r="R288" s="7">
        <v>63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4</v>
      </c>
      <c r="Y288" s="7">
        <v>0</v>
      </c>
      <c r="Z288" s="7">
        <v>0</v>
      </c>
      <c r="AA288" s="7">
        <v>0</v>
      </c>
      <c r="AB288" s="7">
        <v>0</v>
      </c>
      <c r="AC288" s="7">
        <v>1.42857143E-2</v>
      </c>
      <c r="AD288" s="7">
        <v>1.42857143E-2</v>
      </c>
      <c r="AE288" s="7">
        <v>7.1428571400000002E-2</v>
      </c>
      <c r="AF288" s="7">
        <v>5.71428571E-2</v>
      </c>
      <c r="AG288" s="7">
        <v>8.5714285700000004E-2</v>
      </c>
      <c r="AH288" s="7">
        <v>4.2857142899999999E-2</v>
      </c>
      <c r="AI288" s="7">
        <v>0.11428571429999999</v>
      </c>
      <c r="AJ288" s="7">
        <v>0.14285714290000001</v>
      </c>
      <c r="AK288" s="7">
        <v>0.25714285710000001</v>
      </c>
      <c r="AL288" s="7">
        <v>0.21428571430000001</v>
      </c>
      <c r="AM288" s="7">
        <v>0.25714285710000001</v>
      </c>
      <c r="AN288" s="7">
        <v>0.22857142859999999</v>
      </c>
      <c r="AO288" s="7">
        <v>0.31428571430000002</v>
      </c>
      <c r="AP288" s="7">
        <v>0.3</v>
      </c>
      <c r="AQ288" s="7">
        <v>0</v>
      </c>
      <c r="AR288" s="7">
        <v>0</v>
      </c>
      <c r="AS288" s="7">
        <v>0</v>
      </c>
      <c r="AT288" s="7">
        <v>0</v>
      </c>
      <c r="AU288" s="7">
        <v>0</v>
      </c>
      <c r="AV288" s="7">
        <v>0</v>
      </c>
      <c r="AW288" s="7">
        <v>0.67142857140000001</v>
      </c>
      <c r="AX288" s="7">
        <v>0.72857142860000002</v>
      </c>
      <c r="AY288" s="7">
        <v>0.65714285709999998</v>
      </c>
      <c r="AZ288" s="7">
        <v>0.72857142860000002</v>
      </c>
      <c r="BA288" s="7">
        <v>0.5571428571</v>
      </c>
      <c r="BB288" s="7">
        <v>0.54285714289999998</v>
      </c>
      <c r="BC288" s="7">
        <v>3.6</v>
      </c>
      <c r="BD288" s="7">
        <v>3.6714285713999999</v>
      </c>
      <c r="BE288" s="7">
        <v>3.5714285713999998</v>
      </c>
      <c r="BF288" s="7">
        <v>3.6857142857</v>
      </c>
      <c r="BG288" s="7">
        <v>3.4142857143000001</v>
      </c>
      <c r="BH288" s="7">
        <v>3.3714285714000001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1.42857143E-2</v>
      </c>
      <c r="BO288" s="7">
        <v>0</v>
      </c>
      <c r="BP288" s="7">
        <v>2.85714286E-2</v>
      </c>
      <c r="BQ288" s="7">
        <v>1.42857143E-2</v>
      </c>
      <c r="BR288" s="7">
        <v>4.2857142899999999E-2</v>
      </c>
      <c r="BS288" s="7">
        <v>5.71428571E-2</v>
      </c>
      <c r="BT288" s="7">
        <v>7.1428571400000002E-2</v>
      </c>
      <c r="BU288" s="7">
        <v>4.2857142899999999E-2</v>
      </c>
      <c r="BV288" s="7">
        <v>7.1428571400000002E-2</v>
      </c>
      <c r="BW288" s="7">
        <v>5.71428571E-2</v>
      </c>
      <c r="BX288" s="7">
        <v>0.11428571429999999</v>
      </c>
      <c r="BY288" s="7">
        <v>7.1428571400000002E-2</v>
      </c>
      <c r="BZ288" s="7">
        <v>5.71428571E-2</v>
      </c>
      <c r="CA288" s="7">
        <v>3.7428571429000002</v>
      </c>
      <c r="CB288" s="7">
        <v>3.7142857142999999</v>
      </c>
      <c r="CC288" s="7">
        <v>3.6714285713999999</v>
      </c>
      <c r="CD288" s="7">
        <v>3.7101449275</v>
      </c>
      <c r="CE288" s="7">
        <v>3.6571428571000002</v>
      </c>
      <c r="CF288" s="7">
        <v>3.6571428571000002</v>
      </c>
      <c r="CG288" s="7">
        <v>3.5797101448999999</v>
      </c>
      <c r="CH288" s="7">
        <v>3.5362318840999998</v>
      </c>
      <c r="CI288" s="7">
        <v>3.6285714285999999</v>
      </c>
      <c r="CJ288" s="7">
        <v>0.17142857140000001</v>
      </c>
      <c r="CK288" s="7">
        <v>0.17142857140000001</v>
      </c>
      <c r="CL288" s="7">
        <v>0.18571428570000001</v>
      </c>
      <c r="CM288" s="7">
        <v>0.2</v>
      </c>
      <c r="CN288" s="7">
        <v>0.2</v>
      </c>
      <c r="CO288" s="7">
        <v>0.18571428570000001</v>
      </c>
      <c r="CP288" s="7">
        <v>0.18571428570000001</v>
      </c>
      <c r="CQ288" s="7">
        <v>0.22857142859999999</v>
      </c>
      <c r="CR288" s="7">
        <v>0.21428571430000001</v>
      </c>
      <c r="CS288" s="7">
        <v>0</v>
      </c>
      <c r="CT288" s="7">
        <v>0</v>
      </c>
      <c r="CU288" s="7">
        <v>0</v>
      </c>
      <c r="CV288" s="7">
        <v>1.42857143E-2</v>
      </c>
      <c r="CW288" s="7">
        <v>0</v>
      </c>
      <c r="CX288" s="7">
        <v>0</v>
      </c>
      <c r="CY288" s="7">
        <v>1.42857143E-2</v>
      </c>
      <c r="CZ288" s="7">
        <v>1.42857143E-2</v>
      </c>
      <c r="DA288" s="7">
        <v>0</v>
      </c>
      <c r="DB288" s="7">
        <v>0.78571428570000001</v>
      </c>
      <c r="DC288" s="7">
        <v>0.77142857139999998</v>
      </c>
      <c r="DD288" s="7">
        <v>0.74285714290000004</v>
      </c>
      <c r="DE288" s="7">
        <v>0.74285714290000004</v>
      </c>
      <c r="DF288" s="7">
        <v>0.72857142860000002</v>
      </c>
      <c r="DG288" s="7">
        <v>0.74285714290000004</v>
      </c>
      <c r="DH288" s="7">
        <v>0.68571428570000004</v>
      </c>
      <c r="DI288" s="7">
        <v>0.65714285709999998</v>
      </c>
      <c r="DJ288" s="7">
        <v>0.71428571429999999</v>
      </c>
      <c r="DK288" s="7">
        <v>0.12857142860000001</v>
      </c>
      <c r="DL288" s="7">
        <v>2.85714286E-2</v>
      </c>
      <c r="DM288" s="7">
        <v>2.85714286E-2</v>
      </c>
      <c r="DN288" s="7">
        <v>2.85714286E-2</v>
      </c>
      <c r="DO288" s="7">
        <v>2.85714286E-2</v>
      </c>
      <c r="DP288" s="7">
        <v>1.42857143E-2</v>
      </c>
      <c r="DQ288" s="7">
        <v>2.85714286E-2</v>
      </c>
      <c r="DR288" s="7">
        <v>1.42857143E-2</v>
      </c>
      <c r="DS288" s="7">
        <v>2.85714286E-2</v>
      </c>
      <c r="DT288" s="7">
        <v>0.28571428570000001</v>
      </c>
      <c r="DU288" s="7">
        <v>7.1428571400000002E-2</v>
      </c>
      <c r="DV288" s="7">
        <v>7.1428571400000002E-2</v>
      </c>
      <c r="DW288" s="7">
        <v>5.71428571E-2</v>
      </c>
      <c r="DX288" s="7">
        <v>5.71428571E-2</v>
      </c>
      <c r="DY288" s="7">
        <v>8.5714285700000004E-2</v>
      </c>
      <c r="DZ288" s="7">
        <v>0.12857142860000001</v>
      </c>
      <c r="EA288" s="7">
        <v>0.1</v>
      </c>
      <c r="EB288" s="7">
        <v>0.18571428570000001</v>
      </c>
      <c r="EC288" s="7">
        <v>0.24285714289999999</v>
      </c>
      <c r="ED288" s="7">
        <v>0.28571428570000001</v>
      </c>
      <c r="EE288" s="7">
        <v>0.3</v>
      </c>
      <c r="EF288" s="7">
        <v>0.3</v>
      </c>
      <c r="EG288" s="7">
        <v>0.28571428570000001</v>
      </c>
      <c r="EH288" s="7">
        <v>0.27142857139999998</v>
      </c>
      <c r="EI288" s="7">
        <v>0.27142857139999998</v>
      </c>
      <c r="EJ288" s="7">
        <v>0.24285714289999999</v>
      </c>
      <c r="EK288" s="7">
        <v>0.3</v>
      </c>
      <c r="EL288" s="7">
        <v>0.31428571430000002</v>
      </c>
      <c r="EM288" s="7">
        <v>0.61428571430000001</v>
      </c>
      <c r="EN288" s="7">
        <v>0.6</v>
      </c>
      <c r="EO288" s="7">
        <v>0.61428571430000001</v>
      </c>
      <c r="EP288" s="7">
        <v>0.62857142860000004</v>
      </c>
      <c r="EQ288" s="7">
        <v>0.62857142860000004</v>
      </c>
      <c r="ER288" s="7">
        <v>0.52857142859999995</v>
      </c>
      <c r="ES288" s="7">
        <v>0.64285714289999996</v>
      </c>
      <c r="ET288" s="7">
        <v>0.4714285714</v>
      </c>
      <c r="EU288" s="7">
        <v>2.85714286E-2</v>
      </c>
      <c r="EV288" s="7">
        <v>0</v>
      </c>
      <c r="EW288" s="7">
        <v>0</v>
      </c>
      <c r="EX288" s="7">
        <v>0</v>
      </c>
      <c r="EY288" s="7">
        <v>0</v>
      </c>
      <c r="EZ288" s="7">
        <v>0</v>
      </c>
      <c r="FA288" s="7">
        <v>4.2857142899999999E-2</v>
      </c>
      <c r="FB288" s="7">
        <v>0</v>
      </c>
      <c r="FC288" s="7">
        <v>1.42857143E-2</v>
      </c>
      <c r="FD288" s="7">
        <v>2.7647058823999999</v>
      </c>
      <c r="FE288" s="7">
        <v>3.4857142856999999</v>
      </c>
      <c r="FF288" s="7">
        <v>3.4714285714000002</v>
      </c>
      <c r="FG288" s="7">
        <v>3.5</v>
      </c>
      <c r="FH288" s="7">
        <v>3.5142857143000001</v>
      </c>
      <c r="FI288" s="7">
        <v>3.5142857143000001</v>
      </c>
      <c r="FJ288" s="7">
        <v>3.3582089551999998</v>
      </c>
      <c r="FK288" s="7">
        <v>3.5142857143000001</v>
      </c>
      <c r="FL288" s="7">
        <v>3.2318840579999999</v>
      </c>
      <c r="FM288" s="7">
        <v>1.42857143E-2</v>
      </c>
      <c r="FN288" s="7">
        <v>1.42857143E-2</v>
      </c>
      <c r="FO288" s="7">
        <v>2.85714286E-2</v>
      </c>
      <c r="FP288" s="7">
        <v>2.85714286E-2</v>
      </c>
      <c r="FQ288" s="7">
        <v>7.1428571400000002E-2</v>
      </c>
      <c r="FR288" s="7">
        <v>0.1</v>
      </c>
      <c r="FS288" s="7">
        <v>0.11428571429999999</v>
      </c>
      <c r="FT288" s="7">
        <v>0.21428571430000001</v>
      </c>
      <c r="FU288" s="7">
        <v>0.14285714290000001</v>
      </c>
      <c r="FV288" s="7">
        <v>0.18571428570000001</v>
      </c>
      <c r="FW288" s="7">
        <v>8.5714285700000004E-2</v>
      </c>
      <c r="FX288" s="7">
        <v>0.42857142860000003</v>
      </c>
      <c r="FY288" s="7">
        <v>0.52857142859999995</v>
      </c>
      <c r="FZ288" s="7">
        <v>0.22857142859999999</v>
      </c>
      <c r="GA288" s="7">
        <v>0.22857142859999999</v>
      </c>
      <c r="GB288" s="7">
        <v>0.14285714290000001</v>
      </c>
      <c r="GC288" s="7">
        <v>0.21428571430000001</v>
      </c>
      <c r="GD288" s="7">
        <v>8.5714285700000004E-2</v>
      </c>
      <c r="GE288" s="7">
        <v>0.11428571429999999</v>
      </c>
      <c r="GF288" s="7">
        <v>0.17142857140000001</v>
      </c>
      <c r="GG288" s="7">
        <v>0.2</v>
      </c>
      <c r="GH288" s="7">
        <v>0.15714285710000001</v>
      </c>
      <c r="GI288" s="7">
        <v>0.35714285709999999</v>
      </c>
      <c r="GJ288" s="7">
        <v>5.71428571E-2</v>
      </c>
      <c r="GK288" s="7">
        <v>5.71428571E-2</v>
      </c>
      <c r="GL288" s="7">
        <v>2.85714286E-2</v>
      </c>
      <c r="GM288" s="7">
        <v>2.85714286E-2</v>
      </c>
      <c r="GN288" s="7">
        <v>4.2857142899999999E-2</v>
      </c>
      <c r="GO288" s="7">
        <v>4.2857142899999999E-2</v>
      </c>
      <c r="GP288" s="7">
        <v>5.71428571E-2</v>
      </c>
      <c r="GQ288" s="7">
        <v>8.5714285700000004E-2</v>
      </c>
      <c r="GR288" s="7">
        <v>2.85714286E-2</v>
      </c>
      <c r="GS288" s="7">
        <v>0.27142857139999998</v>
      </c>
      <c r="GT288" s="7">
        <v>0.21428571430000001</v>
      </c>
      <c r="GU288" s="7">
        <v>0.21428571430000001</v>
      </c>
      <c r="GV288" s="7">
        <v>0.14285714290000001</v>
      </c>
      <c r="GW288" s="7">
        <v>0.25714285710000001</v>
      </c>
      <c r="GX288" s="7">
        <v>0.25714285710000001</v>
      </c>
      <c r="GY288" s="7">
        <v>0.61428571430000001</v>
      </c>
      <c r="GZ288" s="7">
        <v>0.58571428569999995</v>
      </c>
      <c r="HA288" s="7">
        <v>0.5571428571</v>
      </c>
      <c r="HB288" s="7">
        <v>0.67142857140000001</v>
      </c>
      <c r="HC288" s="7">
        <v>0.51428571430000003</v>
      </c>
      <c r="HD288" s="7">
        <v>0.58571428569999995</v>
      </c>
      <c r="HE288" s="7">
        <v>2.85714286E-2</v>
      </c>
      <c r="HF288" s="7">
        <v>7.1428571400000002E-2</v>
      </c>
      <c r="HG288" s="7">
        <v>0.1</v>
      </c>
      <c r="HH288" s="7">
        <v>4.2857142899999999E-2</v>
      </c>
      <c r="HI288" s="7">
        <v>5.71428571E-2</v>
      </c>
      <c r="HJ288" s="7">
        <v>4.2857142899999999E-2</v>
      </c>
      <c r="HK288" s="7">
        <v>5.71428571E-2</v>
      </c>
      <c r="HL288" s="7">
        <v>7.1428571400000002E-2</v>
      </c>
      <c r="HM288" s="7">
        <v>7.1428571400000002E-2</v>
      </c>
      <c r="HN288" s="7">
        <v>7.1428571400000002E-2</v>
      </c>
      <c r="HO288" s="7">
        <v>7.1428571400000002E-2</v>
      </c>
      <c r="HP288" s="7">
        <v>7.1428571400000002E-2</v>
      </c>
      <c r="HQ288" s="7">
        <v>0</v>
      </c>
      <c r="HR288" s="7">
        <v>1.42857143E-2</v>
      </c>
      <c r="HS288" s="7">
        <v>1.42857143E-2</v>
      </c>
      <c r="HT288" s="7">
        <v>1.42857143E-2</v>
      </c>
      <c r="HU288" s="7">
        <v>1.42857143E-2</v>
      </c>
      <c r="HV288" s="7">
        <v>1.42857143E-2</v>
      </c>
      <c r="HW288" s="7">
        <v>7.1428571400000002E-2</v>
      </c>
      <c r="HX288" s="7">
        <v>2.85714286E-2</v>
      </c>
      <c r="HY288" s="7">
        <v>2.85714286E-2</v>
      </c>
      <c r="HZ288" s="7">
        <v>2.85714286E-2</v>
      </c>
      <c r="IA288" s="7">
        <v>0.24285714289999999</v>
      </c>
      <c r="IB288" s="7">
        <v>0.14285714290000001</v>
      </c>
      <c r="IC288" s="7">
        <v>0.2</v>
      </c>
      <c r="ID288" s="7">
        <v>0.24285714289999999</v>
      </c>
      <c r="IE288" s="7">
        <v>0.27142857139999998</v>
      </c>
      <c r="IF288" s="7">
        <v>0.21428571430000001</v>
      </c>
      <c r="IG288" s="7">
        <v>0.14285714290000001</v>
      </c>
      <c r="IH288" s="7">
        <v>0.25714285710000001</v>
      </c>
      <c r="II288" s="7">
        <v>0.38571428569999999</v>
      </c>
      <c r="IJ288" s="7">
        <v>0.6</v>
      </c>
      <c r="IK288" s="7">
        <v>0.61428571430000001</v>
      </c>
      <c r="IL288" s="7">
        <v>0.45714285710000002</v>
      </c>
      <c r="IM288" s="7">
        <v>2.85714286E-2</v>
      </c>
      <c r="IN288" s="7">
        <v>1.42857143E-2</v>
      </c>
      <c r="IO288" s="7">
        <v>1.42857143E-2</v>
      </c>
      <c r="IP288" s="7">
        <v>1.42857143E-2</v>
      </c>
      <c r="IQ288" s="7">
        <v>3</v>
      </c>
      <c r="IR288" s="7">
        <v>3.4057971014000001</v>
      </c>
      <c r="IS288" s="7">
        <v>3.3623188406</v>
      </c>
      <c r="IT288" s="7">
        <v>3.1594202898999999</v>
      </c>
      <c r="IU288" s="7" t="s">
        <v>1229</v>
      </c>
      <c r="IV288" s="7">
        <v>50</v>
      </c>
      <c r="IW288" s="7">
        <v>70</v>
      </c>
      <c r="IX288" s="7">
        <v>139</v>
      </c>
      <c r="IY288" s="7">
        <v>277</v>
      </c>
    </row>
    <row r="289" spans="1:259" x14ac:dyDescent="0.25">
      <c r="A289" s="7">
        <v>609893</v>
      </c>
      <c r="B289" s="7" t="s">
        <v>236</v>
      </c>
      <c r="C289" s="7" t="s">
        <v>46</v>
      </c>
      <c r="D289" s="7" t="s">
        <v>75</v>
      </c>
      <c r="E289" s="154">
        <v>0.35</v>
      </c>
      <c r="F289" s="7">
        <v>75</v>
      </c>
      <c r="G289" s="7" t="s">
        <v>47</v>
      </c>
      <c r="H289" s="7">
        <v>51</v>
      </c>
      <c r="I289" s="7" t="s">
        <v>48</v>
      </c>
      <c r="J289" s="7">
        <v>0</v>
      </c>
      <c r="K289" s="7" t="s">
        <v>81</v>
      </c>
      <c r="L289" s="7">
        <v>9.17</v>
      </c>
      <c r="M289" s="7" t="s">
        <v>46</v>
      </c>
      <c r="N289" s="7">
        <v>35.262449529000001</v>
      </c>
      <c r="O289" s="7">
        <v>175</v>
      </c>
      <c r="P289" s="7">
        <v>175</v>
      </c>
      <c r="Q289" s="7">
        <v>70</v>
      </c>
      <c r="R289" s="7">
        <v>4</v>
      </c>
      <c r="S289" s="7">
        <v>4</v>
      </c>
      <c r="T289" s="7">
        <v>78</v>
      </c>
      <c r="U289" s="7">
        <v>0</v>
      </c>
      <c r="V289" s="7">
        <v>0</v>
      </c>
      <c r="W289" s="7">
        <v>11</v>
      </c>
      <c r="X289" s="7">
        <v>7</v>
      </c>
      <c r="Y289" s="7">
        <v>0</v>
      </c>
      <c r="Z289" s="7">
        <v>5.7142857000000002E-3</v>
      </c>
      <c r="AA289" s="7">
        <v>5.7142857000000002E-3</v>
      </c>
      <c r="AB289" s="7">
        <v>0</v>
      </c>
      <c r="AC289" s="7">
        <v>1.7142857099999999E-2</v>
      </c>
      <c r="AD289" s="7">
        <v>1.7142857099999999E-2</v>
      </c>
      <c r="AE289" s="7">
        <v>1.14285714E-2</v>
      </c>
      <c r="AF289" s="7">
        <v>1.7142857099999999E-2</v>
      </c>
      <c r="AG289" s="7">
        <v>0.04</v>
      </c>
      <c r="AH289" s="7">
        <v>1.14285714E-2</v>
      </c>
      <c r="AI289" s="7">
        <v>4.5714285700000003E-2</v>
      </c>
      <c r="AJ289" s="7">
        <v>0.11428571429999999</v>
      </c>
      <c r="AK289" s="7">
        <v>0.2057142857</v>
      </c>
      <c r="AL289" s="7">
        <v>0.2</v>
      </c>
      <c r="AM289" s="7">
        <v>0.2</v>
      </c>
      <c r="AN289" s="7">
        <v>0.17142857140000001</v>
      </c>
      <c r="AO289" s="7">
        <v>0.30857142859999998</v>
      </c>
      <c r="AP289" s="7">
        <v>0.28571428570000001</v>
      </c>
      <c r="AQ289" s="7">
        <v>0</v>
      </c>
      <c r="AR289" s="7">
        <v>1.14285714E-2</v>
      </c>
      <c r="AS289" s="7">
        <v>1.14285714E-2</v>
      </c>
      <c r="AT289" s="7">
        <v>1.14285714E-2</v>
      </c>
      <c r="AU289" s="7">
        <v>1.14285714E-2</v>
      </c>
      <c r="AV289" s="7">
        <v>1.14285714E-2</v>
      </c>
      <c r="AW289" s="7">
        <v>0.78285714289999997</v>
      </c>
      <c r="AX289" s="7">
        <v>0.7657142857</v>
      </c>
      <c r="AY289" s="7">
        <v>0.74285714290000004</v>
      </c>
      <c r="AZ289" s="7">
        <v>0.80571428570000003</v>
      </c>
      <c r="BA289" s="7">
        <v>0.61714285710000005</v>
      </c>
      <c r="BB289" s="7">
        <v>0.57142857140000003</v>
      </c>
      <c r="BC289" s="7">
        <v>3.7714285714</v>
      </c>
      <c r="BD289" s="7">
        <v>3.7456647399</v>
      </c>
      <c r="BE289" s="7">
        <v>3.6994219653</v>
      </c>
      <c r="BF289" s="7">
        <v>3.8034682081</v>
      </c>
      <c r="BG289" s="7">
        <v>3.5433526012000001</v>
      </c>
      <c r="BH289" s="7">
        <v>3.4277456647000002</v>
      </c>
      <c r="BI289" s="7">
        <v>0</v>
      </c>
      <c r="BJ289" s="7">
        <v>0</v>
      </c>
      <c r="BK289" s="7">
        <v>5.7142857000000002E-3</v>
      </c>
      <c r="BL289" s="7">
        <v>0</v>
      </c>
      <c r="BM289" s="7">
        <v>0</v>
      </c>
      <c r="BN289" s="7">
        <v>0</v>
      </c>
      <c r="BO289" s="7">
        <v>1.14285714E-2</v>
      </c>
      <c r="BP289" s="7">
        <v>9.1428571400000005E-2</v>
      </c>
      <c r="BQ289" s="7">
        <v>6.2857142899999996E-2</v>
      </c>
      <c r="BR289" s="7">
        <v>1.14285714E-2</v>
      </c>
      <c r="BS289" s="7">
        <v>2.2857142899999999E-2</v>
      </c>
      <c r="BT289" s="7">
        <v>2.85714286E-2</v>
      </c>
      <c r="BU289" s="7">
        <v>3.4285714299999999E-2</v>
      </c>
      <c r="BV289" s="7">
        <v>2.2857142899999999E-2</v>
      </c>
      <c r="BW289" s="7">
        <v>5.71428571E-2</v>
      </c>
      <c r="BX289" s="7">
        <v>9.1428571400000005E-2</v>
      </c>
      <c r="BY289" s="7">
        <v>9.1428571400000005E-2</v>
      </c>
      <c r="BZ289" s="7">
        <v>9.1428571400000005E-2</v>
      </c>
      <c r="CA289" s="7">
        <v>3.8685714286000001</v>
      </c>
      <c r="CB289" s="7">
        <v>3.7828571429000002</v>
      </c>
      <c r="CC289" s="7">
        <v>3.7714285714</v>
      </c>
      <c r="CD289" s="7">
        <v>3.7657142857000001</v>
      </c>
      <c r="CE289" s="7">
        <v>3.7428571429000002</v>
      </c>
      <c r="CF289" s="7">
        <v>3.6742857142999998</v>
      </c>
      <c r="CG289" s="7">
        <v>3.5714285713999998</v>
      </c>
      <c r="CH289" s="7">
        <v>3.3371428570999999</v>
      </c>
      <c r="CI289" s="7">
        <v>3.4342857143000001</v>
      </c>
      <c r="CJ289" s="7">
        <v>0.10857142860000001</v>
      </c>
      <c r="CK289" s="7">
        <v>0.17142857140000001</v>
      </c>
      <c r="CL289" s="7">
        <v>0.15428571429999999</v>
      </c>
      <c r="CM289" s="7">
        <v>0.16571428569999999</v>
      </c>
      <c r="CN289" s="7">
        <v>0.21142857139999999</v>
      </c>
      <c r="CO289" s="7">
        <v>0.21142857139999999</v>
      </c>
      <c r="CP289" s="7">
        <v>0.21142857139999999</v>
      </c>
      <c r="CQ289" s="7">
        <v>0.2057142857</v>
      </c>
      <c r="CR289" s="7">
        <v>0.1942857143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0.88</v>
      </c>
      <c r="DC289" s="7">
        <v>0.80571428570000003</v>
      </c>
      <c r="DD289" s="7">
        <v>0.81142857140000002</v>
      </c>
      <c r="DE289" s="7">
        <v>0.8</v>
      </c>
      <c r="DF289" s="7">
        <v>0.7657142857</v>
      </c>
      <c r="DG289" s="7">
        <v>0.73142857139999995</v>
      </c>
      <c r="DH289" s="7">
        <v>0.68571428570000004</v>
      </c>
      <c r="DI289" s="7">
        <v>0.61142857139999995</v>
      </c>
      <c r="DJ289" s="7">
        <v>0.65142857139999999</v>
      </c>
      <c r="DK289" s="7">
        <v>0.12</v>
      </c>
      <c r="DL289" s="7">
        <v>1.7142857099999999E-2</v>
      </c>
      <c r="DM289" s="7">
        <v>1.14285714E-2</v>
      </c>
      <c r="DN289" s="7">
        <v>0</v>
      </c>
      <c r="DO289" s="7">
        <v>0</v>
      </c>
      <c r="DP289" s="7">
        <v>5.7142857000000002E-3</v>
      </c>
      <c r="DQ289" s="7">
        <v>5.1428571399999998E-2</v>
      </c>
      <c r="DR289" s="7">
        <v>0</v>
      </c>
      <c r="DS289" s="7">
        <v>5.7142857000000002E-3</v>
      </c>
      <c r="DT289" s="7">
        <v>0.13714285709999999</v>
      </c>
      <c r="DU289" s="7">
        <v>1.7142857099999999E-2</v>
      </c>
      <c r="DV289" s="7">
        <v>5.7142857000000002E-3</v>
      </c>
      <c r="DW289" s="7">
        <v>4.5714285700000003E-2</v>
      </c>
      <c r="DX289" s="7">
        <v>2.85714286E-2</v>
      </c>
      <c r="DY289" s="7">
        <v>6.2857142899999996E-2</v>
      </c>
      <c r="DZ289" s="7">
        <v>0.18285714289999999</v>
      </c>
      <c r="EA289" s="7">
        <v>8.5714285700000004E-2</v>
      </c>
      <c r="EB289" s="7">
        <v>2.2857142899999999E-2</v>
      </c>
      <c r="EC289" s="7">
        <v>0.3542857143</v>
      </c>
      <c r="ED289" s="7">
        <v>0.25142857140000002</v>
      </c>
      <c r="EE289" s="7">
        <v>0.24</v>
      </c>
      <c r="EF289" s="7">
        <v>0.24571428570000001</v>
      </c>
      <c r="EG289" s="7">
        <v>0.2171428571</v>
      </c>
      <c r="EH289" s="7">
        <v>0.2685714286</v>
      </c>
      <c r="EI289" s="7">
        <v>0.33714285710000003</v>
      </c>
      <c r="EJ289" s="7">
        <v>0.36</v>
      </c>
      <c r="EK289" s="7">
        <v>0.3542857143</v>
      </c>
      <c r="EL289" s="7">
        <v>0.37714285710000001</v>
      </c>
      <c r="EM289" s="7">
        <v>0.70285714290000001</v>
      </c>
      <c r="EN289" s="7">
        <v>0.73142857139999995</v>
      </c>
      <c r="EO289" s="7">
        <v>0.70285714290000001</v>
      </c>
      <c r="EP289" s="7">
        <v>0.74285714290000004</v>
      </c>
      <c r="EQ289" s="7">
        <v>0.65142857139999999</v>
      </c>
      <c r="ER289" s="7">
        <v>0.42285714289999998</v>
      </c>
      <c r="ES289" s="7">
        <v>0.55428571429999995</v>
      </c>
      <c r="ET289" s="7">
        <v>0.61142857139999995</v>
      </c>
      <c r="EU289" s="7">
        <v>1.14285714E-2</v>
      </c>
      <c r="EV289" s="7">
        <v>1.14285714E-2</v>
      </c>
      <c r="EW289" s="7">
        <v>1.14285714E-2</v>
      </c>
      <c r="EX289" s="7">
        <v>5.7142857000000002E-3</v>
      </c>
      <c r="EY289" s="7">
        <v>1.14285714E-2</v>
      </c>
      <c r="EZ289" s="7">
        <v>1.14285714E-2</v>
      </c>
      <c r="FA289" s="7">
        <v>5.7142857000000002E-3</v>
      </c>
      <c r="FB289" s="7">
        <v>0</v>
      </c>
      <c r="FC289" s="7">
        <v>5.7142857000000002E-3</v>
      </c>
      <c r="FD289" s="7">
        <v>3</v>
      </c>
      <c r="FE289" s="7">
        <v>3.6589595375999999</v>
      </c>
      <c r="FF289" s="7">
        <v>3.7109826589999999</v>
      </c>
      <c r="FG289" s="7">
        <v>3.6609195402000001</v>
      </c>
      <c r="FH289" s="7">
        <v>3.7225433525999998</v>
      </c>
      <c r="FI289" s="7">
        <v>3.5838150289000001</v>
      </c>
      <c r="FJ289" s="7">
        <v>3.1379310345000002</v>
      </c>
      <c r="FK289" s="7">
        <v>3.4685714285999998</v>
      </c>
      <c r="FL289" s="7">
        <v>3.5804597701</v>
      </c>
      <c r="FM289" s="7">
        <v>0</v>
      </c>
      <c r="FN289" s="7">
        <v>5.7142857000000002E-3</v>
      </c>
      <c r="FO289" s="7">
        <v>5.7142857000000002E-3</v>
      </c>
      <c r="FP289" s="7">
        <v>0</v>
      </c>
      <c r="FQ289" s="7">
        <v>1.14285714E-2</v>
      </c>
      <c r="FR289" s="7">
        <v>2.2857142899999999E-2</v>
      </c>
      <c r="FS289" s="7">
        <v>6.8571428599999998E-2</v>
      </c>
      <c r="FT289" s="7">
        <v>0.10857142860000001</v>
      </c>
      <c r="FU289" s="7">
        <v>0.16571428569999999</v>
      </c>
      <c r="FV289" s="7">
        <v>0.60571428569999997</v>
      </c>
      <c r="FW289" s="7">
        <v>5.7142857000000002E-3</v>
      </c>
      <c r="FX289" s="7">
        <v>0.3542857143</v>
      </c>
      <c r="FY289" s="7">
        <v>0.7657142857</v>
      </c>
      <c r="FZ289" s="7">
        <v>0.1771428571</v>
      </c>
      <c r="GA289" s="7">
        <v>0.2914285714</v>
      </c>
      <c r="GB289" s="7">
        <v>9.1428571400000005E-2</v>
      </c>
      <c r="GC289" s="7">
        <v>0.2342857143</v>
      </c>
      <c r="GD289" s="7">
        <v>0.18285714289999999</v>
      </c>
      <c r="GE289" s="7">
        <v>2.2857142899999999E-2</v>
      </c>
      <c r="GF289" s="7">
        <v>0.28571428570000001</v>
      </c>
      <c r="GG289" s="7">
        <v>0.1028571429</v>
      </c>
      <c r="GH289" s="7">
        <v>0.04</v>
      </c>
      <c r="GI289" s="7">
        <v>0.25142857140000002</v>
      </c>
      <c r="GJ289" s="7">
        <v>6.8571428599999998E-2</v>
      </c>
      <c r="GK289" s="7">
        <v>0.08</v>
      </c>
      <c r="GL289" s="7">
        <v>5.1428571399999998E-2</v>
      </c>
      <c r="GM289" s="7">
        <v>4.5714285700000003E-2</v>
      </c>
      <c r="GN289" s="7">
        <v>0.11428571429999999</v>
      </c>
      <c r="GO289" s="7">
        <v>0.2914285714</v>
      </c>
      <c r="GP289" s="7">
        <v>0.4114285714</v>
      </c>
      <c r="GQ289" s="7">
        <v>0.24571428570000001</v>
      </c>
      <c r="GR289" s="7">
        <v>2.2857142899999999E-2</v>
      </c>
      <c r="GS289" s="7">
        <v>0.44571428569999999</v>
      </c>
      <c r="GT289" s="7">
        <v>0.42285714289999998</v>
      </c>
      <c r="GU289" s="7">
        <v>0.2342857143</v>
      </c>
      <c r="GV289" s="7">
        <v>0.32</v>
      </c>
      <c r="GW289" s="7">
        <v>0.40571428570000001</v>
      </c>
      <c r="GX289" s="7">
        <v>0.38857142859999999</v>
      </c>
      <c r="GY289" s="7">
        <v>0.44571428569999999</v>
      </c>
      <c r="GZ289" s="7">
        <v>0.36571428569999997</v>
      </c>
      <c r="HA289" s="7">
        <v>0.2</v>
      </c>
      <c r="HB289" s="7">
        <v>0.18857142860000001</v>
      </c>
      <c r="HC289" s="7">
        <v>0.2228571429</v>
      </c>
      <c r="HD289" s="7">
        <v>0.53714285709999998</v>
      </c>
      <c r="HE289" s="7">
        <v>4.5714285700000003E-2</v>
      </c>
      <c r="HF289" s="7">
        <v>0.08</v>
      </c>
      <c r="HG289" s="7">
        <v>0.15428571429999999</v>
      </c>
      <c r="HH289" s="7">
        <v>4.5714285700000003E-2</v>
      </c>
      <c r="HI289" s="7">
        <v>5.71428571E-2</v>
      </c>
      <c r="HJ289" s="7">
        <v>2.2857142899999999E-2</v>
      </c>
      <c r="HK289" s="7">
        <v>1.14285714E-2</v>
      </c>
      <c r="HL289" s="7">
        <v>1.14285714E-2</v>
      </c>
      <c r="HM289" s="7">
        <v>0.11428571429999999</v>
      </c>
      <c r="HN289" s="7">
        <v>2.85714286E-2</v>
      </c>
      <c r="HO289" s="7">
        <v>4.5714285700000003E-2</v>
      </c>
      <c r="HP289" s="7">
        <v>1.7142857099999999E-2</v>
      </c>
      <c r="HQ289" s="7">
        <v>5.7142857000000002E-3</v>
      </c>
      <c r="HR289" s="7">
        <v>5.7142857000000002E-3</v>
      </c>
      <c r="HS289" s="7">
        <v>5.7142857000000002E-3</v>
      </c>
      <c r="HT289" s="7">
        <v>5.7142857000000002E-3</v>
      </c>
      <c r="HU289" s="7">
        <v>2.2857142899999999E-2</v>
      </c>
      <c r="HV289" s="7">
        <v>1.14285714E-2</v>
      </c>
      <c r="HW289" s="7">
        <v>2.2857142899999999E-2</v>
      </c>
      <c r="HX289" s="7">
        <v>1.7142857099999999E-2</v>
      </c>
      <c r="HY289" s="7">
        <v>5.7142857000000002E-3</v>
      </c>
      <c r="HZ289" s="7">
        <v>1.14285714E-2</v>
      </c>
      <c r="IA289" s="7">
        <v>0.04</v>
      </c>
      <c r="IB289" s="7">
        <v>2.85714286E-2</v>
      </c>
      <c r="IC289" s="7">
        <v>6.8571428599999998E-2</v>
      </c>
      <c r="ID289" s="7">
        <v>0.14285714290000001</v>
      </c>
      <c r="IE289" s="7">
        <v>0.44571428569999999</v>
      </c>
      <c r="IF289" s="7">
        <v>0.30285714289999999</v>
      </c>
      <c r="IG289" s="7">
        <v>0.33142857139999998</v>
      </c>
      <c r="IH289" s="7">
        <v>0.34857142860000001</v>
      </c>
      <c r="II289" s="7">
        <v>0.48</v>
      </c>
      <c r="IJ289" s="7">
        <v>0.6457142857</v>
      </c>
      <c r="IK289" s="7">
        <v>0.5885714286</v>
      </c>
      <c r="IL289" s="7">
        <v>0.49142857140000001</v>
      </c>
      <c r="IM289" s="7">
        <v>1.14285714E-2</v>
      </c>
      <c r="IN289" s="7">
        <v>5.7142857000000002E-3</v>
      </c>
      <c r="IO289" s="7">
        <v>5.7142857000000002E-3</v>
      </c>
      <c r="IP289" s="7">
        <v>5.7142857000000002E-3</v>
      </c>
      <c r="IQ289" s="7">
        <v>3.3988439306</v>
      </c>
      <c r="IR289" s="7">
        <v>3.5862068965999998</v>
      </c>
      <c r="IS289" s="7">
        <v>3.5114942528999999</v>
      </c>
      <c r="IT289" s="7">
        <v>3.3275862069</v>
      </c>
      <c r="IU289" s="7" t="s">
        <v>1230</v>
      </c>
      <c r="IV289" s="7">
        <v>35</v>
      </c>
      <c r="IW289" s="7">
        <v>175</v>
      </c>
      <c r="IX289" s="7">
        <v>262</v>
      </c>
      <c r="IY289" s="7">
        <v>743</v>
      </c>
    </row>
    <row r="290" spans="1:259" x14ac:dyDescent="0.25">
      <c r="A290" s="7">
        <v>609894</v>
      </c>
      <c r="B290" s="7" t="s">
        <v>238</v>
      </c>
      <c r="C290" s="7" t="s">
        <v>46</v>
      </c>
      <c r="D290" s="7" t="s">
        <v>98</v>
      </c>
      <c r="E290" s="154">
        <v>0.39</v>
      </c>
      <c r="F290" s="7">
        <v>61</v>
      </c>
      <c r="G290" s="7" t="s">
        <v>47</v>
      </c>
      <c r="H290" s="7">
        <v>64</v>
      </c>
      <c r="I290" s="7" t="s">
        <v>47</v>
      </c>
      <c r="J290" s="7">
        <v>50</v>
      </c>
      <c r="K290" s="7" t="s">
        <v>48</v>
      </c>
      <c r="L290" s="7">
        <v>7.6</v>
      </c>
      <c r="M290" s="7" t="s">
        <v>46</v>
      </c>
      <c r="N290" s="7">
        <v>39.425587467</v>
      </c>
      <c r="O290" s="7">
        <v>85</v>
      </c>
      <c r="P290" s="7">
        <v>85</v>
      </c>
      <c r="Q290" s="7">
        <v>0</v>
      </c>
      <c r="R290" s="7">
        <v>79</v>
      </c>
      <c r="S290" s="7">
        <v>0</v>
      </c>
      <c r="T290" s="7">
        <v>1</v>
      </c>
      <c r="U290" s="7">
        <v>0</v>
      </c>
      <c r="V290" s="7">
        <v>0</v>
      </c>
      <c r="W290" s="7">
        <v>0</v>
      </c>
      <c r="X290" s="7">
        <v>3</v>
      </c>
      <c r="Y290" s="7">
        <v>2.35294118E-2</v>
      </c>
      <c r="Z290" s="7">
        <v>0</v>
      </c>
      <c r="AA290" s="7">
        <v>0</v>
      </c>
      <c r="AB290" s="7">
        <v>0</v>
      </c>
      <c r="AC290" s="7">
        <v>0</v>
      </c>
      <c r="AD290" s="7">
        <v>5.8823529399999998E-2</v>
      </c>
      <c r="AE290" s="7">
        <v>4.7058823499999999E-2</v>
      </c>
      <c r="AF290" s="7">
        <v>5.8823529399999998E-2</v>
      </c>
      <c r="AG290" s="7">
        <v>9.4117647099999993E-2</v>
      </c>
      <c r="AH290" s="7">
        <v>2.35294118E-2</v>
      </c>
      <c r="AI290" s="7">
        <v>7.0588235299999996E-2</v>
      </c>
      <c r="AJ290" s="7">
        <v>7.0588235299999996E-2</v>
      </c>
      <c r="AK290" s="7">
        <v>0.27058823529999998</v>
      </c>
      <c r="AL290" s="7">
        <v>0.23529411759999999</v>
      </c>
      <c r="AM290" s="7">
        <v>0.27058823529999998</v>
      </c>
      <c r="AN290" s="7">
        <v>0.25882352939999997</v>
      </c>
      <c r="AO290" s="7">
        <v>0.28235294119999998</v>
      </c>
      <c r="AP290" s="7">
        <v>0.25882352939999997</v>
      </c>
      <c r="AQ290" s="7">
        <v>1.17647059E-2</v>
      </c>
      <c r="AR290" s="7">
        <v>2.35294118E-2</v>
      </c>
      <c r="AS290" s="7">
        <v>1.17647059E-2</v>
      </c>
      <c r="AT290" s="7">
        <v>1.17647059E-2</v>
      </c>
      <c r="AU290" s="7">
        <v>2.35294118E-2</v>
      </c>
      <c r="AV290" s="7">
        <v>3.5294117600000001E-2</v>
      </c>
      <c r="AW290" s="7">
        <v>0.64705882349999999</v>
      </c>
      <c r="AX290" s="7">
        <v>0.68235294120000001</v>
      </c>
      <c r="AY290" s="7">
        <v>0.62352941179999999</v>
      </c>
      <c r="AZ290" s="7">
        <v>0.70588235290000001</v>
      </c>
      <c r="BA290" s="7">
        <v>0.62352941179999999</v>
      </c>
      <c r="BB290" s="7">
        <v>0.57647058819999997</v>
      </c>
      <c r="BC290" s="7">
        <v>3.5595238094999999</v>
      </c>
      <c r="BD290" s="7">
        <v>3.6385542168999998</v>
      </c>
      <c r="BE290" s="7">
        <v>3.5357142857000001</v>
      </c>
      <c r="BF290" s="7">
        <v>3.6904761905000001</v>
      </c>
      <c r="BG290" s="7">
        <v>3.5662650602000001</v>
      </c>
      <c r="BH290" s="7">
        <v>3.4024390244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2.35294118E-2</v>
      </c>
      <c r="BO290" s="7">
        <v>1.17647059E-2</v>
      </c>
      <c r="BP290" s="7">
        <v>3.5294117600000001E-2</v>
      </c>
      <c r="BQ290" s="7">
        <v>1.17647059E-2</v>
      </c>
      <c r="BR290" s="7">
        <v>1.17647059E-2</v>
      </c>
      <c r="BS290" s="7">
        <v>1.17647059E-2</v>
      </c>
      <c r="BT290" s="7">
        <v>2.35294118E-2</v>
      </c>
      <c r="BU290" s="7">
        <v>1.17647059E-2</v>
      </c>
      <c r="BV290" s="7">
        <v>1.17647059E-2</v>
      </c>
      <c r="BW290" s="7">
        <v>3.5294117600000001E-2</v>
      </c>
      <c r="BX290" s="7">
        <v>3.5294117600000001E-2</v>
      </c>
      <c r="BY290" s="7">
        <v>3.5294117600000001E-2</v>
      </c>
      <c r="BZ290" s="7">
        <v>5.8823529399999998E-2</v>
      </c>
      <c r="CA290" s="7">
        <v>3.8333333333000001</v>
      </c>
      <c r="CB290" s="7">
        <v>3.8313253012000001</v>
      </c>
      <c r="CC290" s="7">
        <v>3.7926829268</v>
      </c>
      <c r="CD290" s="7">
        <v>3.7831325301000001</v>
      </c>
      <c r="CE290" s="7">
        <v>3.7831325301000001</v>
      </c>
      <c r="CF290" s="7">
        <v>3.5925925926</v>
      </c>
      <c r="CG290" s="7">
        <v>3.6707317072999999</v>
      </c>
      <c r="CH290" s="7">
        <v>3.5802469135999999</v>
      </c>
      <c r="CI290" s="7">
        <v>3.6385542168999998</v>
      </c>
      <c r="CJ290" s="7">
        <v>0.14117647059999999</v>
      </c>
      <c r="CK290" s="7">
        <v>0.14117647059999999</v>
      </c>
      <c r="CL290" s="7">
        <v>0.1529411765</v>
      </c>
      <c r="CM290" s="7">
        <v>0.18823529410000001</v>
      </c>
      <c r="CN290" s="7">
        <v>0.18823529410000001</v>
      </c>
      <c r="CO290" s="7">
        <v>0.2470588235</v>
      </c>
      <c r="CP290" s="7">
        <v>0.21176470589999999</v>
      </c>
      <c r="CQ290" s="7">
        <v>0.22352941179999999</v>
      </c>
      <c r="CR290" s="7">
        <v>0.2</v>
      </c>
      <c r="CS290" s="7">
        <v>1.17647059E-2</v>
      </c>
      <c r="CT290" s="7">
        <v>2.35294118E-2</v>
      </c>
      <c r="CU290" s="7">
        <v>3.5294117600000001E-2</v>
      </c>
      <c r="CV290" s="7">
        <v>2.35294118E-2</v>
      </c>
      <c r="CW290" s="7">
        <v>2.35294118E-2</v>
      </c>
      <c r="CX290" s="7">
        <v>4.7058823499999999E-2</v>
      </c>
      <c r="CY290" s="7">
        <v>3.5294117600000001E-2</v>
      </c>
      <c r="CZ290" s="7">
        <v>4.7058823499999999E-2</v>
      </c>
      <c r="DA290" s="7">
        <v>2.35294118E-2</v>
      </c>
      <c r="DB290" s="7">
        <v>0.83529411760000005</v>
      </c>
      <c r="DC290" s="7">
        <v>0.82352941180000006</v>
      </c>
      <c r="DD290" s="7">
        <v>0.78823529410000004</v>
      </c>
      <c r="DE290" s="7">
        <v>0.77647058820000003</v>
      </c>
      <c r="DF290" s="7">
        <v>0.77647058820000003</v>
      </c>
      <c r="DG290" s="7">
        <v>0.64705882349999999</v>
      </c>
      <c r="DH290" s="7">
        <v>0.70588235290000001</v>
      </c>
      <c r="DI290" s="7">
        <v>0.6588235294</v>
      </c>
      <c r="DJ290" s="7">
        <v>0.70588235290000001</v>
      </c>
      <c r="DK290" s="7">
        <v>0.1647058824</v>
      </c>
      <c r="DL290" s="7">
        <v>2.35294118E-2</v>
      </c>
      <c r="DM290" s="7">
        <v>1.17647059E-2</v>
      </c>
      <c r="DN290" s="7">
        <v>3.5294117600000001E-2</v>
      </c>
      <c r="DO290" s="7">
        <v>3.5294117600000001E-2</v>
      </c>
      <c r="DP290" s="7">
        <v>4.7058823499999999E-2</v>
      </c>
      <c r="DQ290" s="7">
        <v>8.2352941200000002E-2</v>
      </c>
      <c r="DR290" s="7">
        <v>1.17647059E-2</v>
      </c>
      <c r="DS290" s="7">
        <v>4.7058823499999999E-2</v>
      </c>
      <c r="DT290" s="7">
        <v>0.2470588235</v>
      </c>
      <c r="DU290" s="7">
        <v>0.1176470588</v>
      </c>
      <c r="DV290" s="7">
        <v>0.1058823529</v>
      </c>
      <c r="DW290" s="7">
        <v>0.1176470588</v>
      </c>
      <c r="DX290" s="7">
        <v>9.4117647099999993E-2</v>
      </c>
      <c r="DY290" s="7">
        <v>0.12941176469999999</v>
      </c>
      <c r="DZ290" s="7">
        <v>9.4117647099999993E-2</v>
      </c>
      <c r="EA290" s="7">
        <v>3.5294117600000001E-2</v>
      </c>
      <c r="EB290" s="7">
        <v>8.2352941200000002E-2</v>
      </c>
      <c r="EC290" s="7">
        <v>0.2</v>
      </c>
      <c r="ED290" s="7">
        <v>0.21176470589999999</v>
      </c>
      <c r="EE290" s="7">
        <v>0.2470588235</v>
      </c>
      <c r="EF290" s="7">
        <v>0.23529411759999999</v>
      </c>
      <c r="EG290" s="7">
        <v>0.1647058824</v>
      </c>
      <c r="EH290" s="7">
        <v>0.1764705882</v>
      </c>
      <c r="EI290" s="7">
        <v>0.2470588235</v>
      </c>
      <c r="EJ290" s="7">
        <v>0.25882352939999997</v>
      </c>
      <c r="EK290" s="7">
        <v>0.3411764706</v>
      </c>
      <c r="EL290" s="7">
        <v>0.38823529410000002</v>
      </c>
      <c r="EM290" s="7">
        <v>0.64705882349999999</v>
      </c>
      <c r="EN290" s="7">
        <v>0.62352941179999999</v>
      </c>
      <c r="EO290" s="7">
        <v>0.61176470589999998</v>
      </c>
      <c r="EP290" s="7">
        <v>0.6705882353</v>
      </c>
      <c r="EQ290" s="7">
        <v>0.6</v>
      </c>
      <c r="ER290" s="7">
        <v>0.55294117649999996</v>
      </c>
      <c r="ES290" s="7">
        <v>0.68235294120000001</v>
      </c>
      <c r="ET290" s="7">
        <v>0.51764705879999995</v>
      </c>
      <c r="EU290" s="7">
        <v>0</v>
      </c>
      <c r="EV290" s="7">
        <v>0</v>
      </c>
      <c r="EW290" s="7">
        <v>1.17647059E-2</v>
      </c>
      <c r="EX290" s="7">
        <v>0</v>
      </c>
      <c r="EY290" s="7">
        <v>3.5294117600000001E-2</v>
      </c>
      <c r="EZ290" s="7">
        <v>4.7058823499999999E-2</v>
      </c>
      <c r="FA290" s="7">
        <v>2.35294118E-2</v>
      </c>
      <c r="FB290" s="7">
        <v>1.17647059E-2</v>
      </c>
      <c r="FC290" s="7">
        <v>1.17647059E-2</v>
      </c>
      <c r="FD290" s="7">
        <v>2.8117647058999999</v>
      </c>
      <c r="FE290" s="7">
        <v>3.4823529411999998</v>
      </c>
      <c r="FF290" s="7">
        <v>3.5</v>
      </c>
      <c r="FG290" s="7">
        <v>3.4235294118000001</v>
      </c>
      <c r="FH290" s="7">
        <v>3.5243902439000001</v>
      </c>
      <c r="FI290" s="7">
        <v>3.3950617284</v>
      </c>
      <c r="FJ290" s="7">
        <v>3.3012048193000001</v>
      </c>
      <c r="FK290" s="7">
        <v>3.6309523810000002</v>
      </c>
      <c r="FL290" s="7">
        <v>3.3452380952</v>
      </c>
      <c r="FM290" s="7">
        <v>0</v>
      </c>
      <c r="FN290" s="7">
        <v>0</v>
      </c>
      <c r="FO290" s="7">
        <v>7.0588235299999996E-2</v>
      </c>
      <c r="FP290" s="7">
        <v>5.8823529399999998E-2</v>
      </c>
      <c r="FQ290" s="7">
        <v>0.1058823529</v>
      </c>
      <c r="FR290" s="7">
        <v>7.0588235299999996E-2</v>
      </c>
      <c r="FS290" s="7">
        <v>7.0588235299999996E-2</v>
      </c>
      <c r="FT290" s="7">
        <v>0.14117647059999999</v>
      </c>
      <c r="FU290" s="7">
        <v>0.12941176469999999</v>
      </c>
      <c r="FV290" s="7">
        <v>0.30588235289999999</v>
      </c>
      <c r="FW290" s="7">
        <v>4.7058823499999999E-2</v>
      </c>
      <c r="FX290" s="7">
        <v>0.6588235294</v>
      </c>
      <c r="FY290" s="7">
        <v>0.6588235294</v>
      </c>
      <c r="FZ290" s="7">
        <v>0.35294117650000001</v>
      </c>
      <c r="GA290" s="7">
        <v>7.0588235299999996E-2</v>
      </c>
      <c r="GB290" s="7">
        <v>8.2352941200000002E-2</v>
      </c>
      <c r="GC290" s="7">
        <v>0.1764705882</v>
      </c>
      <c r="GD290" s="7">
        <v>7.0588235299999996E-2</v>
      </c>
      <c r="GE290" s="7">
        <v>5.8823529399999998E-2</v>
      </c>
      <c r="GF290" s="7">
        <v>0.1764705882</v>
      </c>
      <c r="GG290" s="7">
        <v>0.1058823529</v>
      </c>
      <c r="GH290" s="7">
        <v>8.2352941200000002E-2</v>
      </c>
      <c r="GI290" s="7">
        <v>0.21176470589999999</v>
      </c>
      <c r="GJ290" s="7">
        <v>9.4117647099999993E-2</v>
      </c>
      <c r="GK290" s="7">
        <v>0.1176470588</v>
      </c>
      <c r="GL290" s="7">
        <v>8.2352941200000002E-2</v>
      </c>
      <c r="GM290" s="7">
        <v>2.35294118E-2</v>
      </c>
      <c r="GN290" s="7">
        <v>2.35294118E-2</v>
      </c>
      <c r="GO290" s="7">
        <v>1.17647059E-2</v>
      </c>
      <c r="GP290" s="7">
        <v>5.8823529399999998E-2</v>
      </c>
      <c r="GQ290" s="7">
        <v>0.1647058824</v>
      </c>
      <c r="GR290" s="7">
        <v>3.5294117600000001E-2</v>
      </c>
      <c r="GS290" s="7">
        <v>0.29411764709999999</v>
      </c>
      <c r="GT290" s="7">
        <v>0.2470588235</v>
      </c>
      <c r="GU290" s="7">
        <v>0.31764705879999999</v>
      </c>
      <c r="GV290" s="7">
        <v>0.36470588240000001</v>
      </c>
      <c r="GW290" s="7">
        <v>0.3411764706</v>
      </c>
      <c r="GX290" s="7">
        <v>0.4</v>
      </c>
      <c r="GY290" s="7">
        <v>0.54117647059999996</v>
      </c>
      <c r="GZ290" s="7">
        <v>0.55294117649999996</v>
      </c>
      <c r="HA290" s="7">
        <v>0.50588235290000005</v>
      </c>
      <c r="HB290" s="7">
        <v>0.43529411759999997</v>
      </c>
      <c r="HC290" s="7">
        <v>0.35294117650000001</v>
      </c>
      <c r="HD290" s="7">
        <v>0.44705882349999998</v>
      </c>
      <c r="HE290" s="7">
        <v>5.8823529399999998E-2</v>
      </c>
      <c r="HF290" s="7">
        <v>9.4117647099999993E-2</v>
      </c>
      <c r="HG290" s="7">
        <v>5.8823529399999998E-2</v>
      </c>
      <c r="HH290" s="7">
        <v>4.7058823499999999E-2</v>
      </c>
      <c r="HI290" s="7">
        <v>5.8823529399999998E-2</v>
      </c>
      <c r="HJ290" s="7">
        <v>3.5294117600000001E-2</v>
      </c>
      <c r="HK290" s="7">
        <v>5.8823529399999998E-2</v>
      </c>
      <c r="HL290" s="7">
        <v>5.8823529399999998E-2</v>
      </c>
      <c r="HM290" s="7">
        <v>7.0588235299999996E-2</v>
      </c>
      <c r="HN290" s="7">
        <v>5.8823529399999998E-2</v>
      </c>
      <c r="HO290" s="7">
        <v>5.8823529399999998E-2</v>
      </c>
      <c r="HP290" s="7">
        <v>5.8823529399999998E-2</v>
      </c>
      <c r="HQ290" s="7">
        <v>2.35294118E-2</v>
      </c>
      <c r="HR290" s="7">
        <v>2.35294118E-2</v>
      </c>
      <c r="HS290" s="7">
        <v>3.5294117600000001E-2</v>
      </c>
      <c r="HT290" s="7">
        <v>3.5294117600000001E-2</v>
      </c>
      <c r="HU290" s="7">
        <v>2.35294118E-2</v>
      </c>
      <c r="HV290" s="7">
        <v>2.35294118E-2</v>
      </c>
      <c r="HW290" s="7">
        <v>2.35294118E-2</v>
      </c>
      <c r="HX290" s="7">
        <v>2.35294118E-2</v>
      </c>
      <c r="HY290" s="7">
        <v>1.17647059E-2</v>
      </c>
      <c r="HZ290" s="7">
        <v>3.5294117600000001E-2</v>
      </c>
      <c r="IA290" s="7">
        <v>0.14117647059999999</v>
      </c>
      <c r="IB290" s="7">
        <v>5.8823529399999998E-2</v>
      </c>
      <c r="IC290" s="7">
        <v>8.2352941200000002E-2</v>
      </c>
      <c r="ID290" s="7">
        <v>0.2</v>
      </c>
      <c r="IE290" s="7">
        <v>0.37647058820000001</v>
      </c>
      <c r="IF290" s="7">
        <v>0.3294117647</v>
      </c>
      <c r="IG290" s="7">
        <v>0.30588235289999999</v>
      </c>
      <c r="IH290" s="7">
        <v>0.31764705879999999</v>
      </c>
      <c r="II290" s="7">
        <v>0.44705882349999998</v>
      </c>
      <c r="IJ290" s="7">
        <v>0.56470588239999997</v>
      </c>
      <c r="IK290" s="7">
        <v>0.58823529409999997</v>
      </c>
      <c r="IL290" s="7">
        <v>0.43529411759999997</v>
      </c>
      <c r="IM290" s="7">
        <v>1.17647059E-2</v>
      </c>
      <c r="IN290" s="7">
        <v>2.35294118E-2</v>
      </c>
      <c r="IO290" s="7">
        <v>1.17647059E-2</v>
      </c>
      <c r="IP290" s="7">
        <v>1.17647059E-2</v>
      </c>
      <c r="IQ290" s="7">
        <v>3.2619047618999999</v>
      </c>
      <c r="IR290" s="7">
        <v>3.4698795180999999</v>
      </c>
      <c r="IS290" s="7">
        <v>3.4880952381000001</v>
      </c>
      <c r="IT290" s="7">
        <v>3.1666666666999999</v>
      </c>
      <c r="IU290" s="7" t="s">
        <v>1231</v>
      </c>
      <c r="IV290" s="7">
        <v>39</v>
      </c>
      <c r="IW290" s="7">
        <v>85</v>
      </c>
      <c r="IX290" s="7">
        <v>151</v>
      </c>
      <c r="IY290" s="7">
        <v>383</v>
      </c>
    </row>
    <row r="291" spans="1:259" x14ac:dyDescent="0.25">
      <c r="A291" s="7">
        <v>609895</v>
      </c>
      <c r="B291" s="7" t="s">
        <v>641</v>
      </c>
      <c r="C291" s="7" t="s">
        <v>46</v>
      </c>
      <c r="D291" s="7" t="s">
        <v>93</v>
      </c>
      <c r="E291" s="154">
        <v>0.65</v>
      </c>
      <c r="F291" s="7">
        <v>66</v>
      </c>
      <c r="G291" s="7" t="s">
        <v>47</v>
      </c>
      <c r="H291" s="7">
        <v>50</v>
      </c>
      <c r="I291" s="7" t="s">
        <v>48</v>
      </c>
      <c r="J291" s="7">
        <v>67</v>
      </c>
      <c r="K291" s="7" t="s">
        <v>47</v>
      </c>
      <c r="L291" s="7">
        <v>8.9499999999999993</v>
      </c>
      <c r="M291" s="7" t="s">
        <v>46</v>
      </c>
      <c r="N291" s="7">
        <v>64.682539683000002</v>
      </c>
      <c r="O291" s="7">
        <v>129</v>
      </c>
      <c r="P291" s="7">
        <v>129</v>
      </c>
      <c r="Q291" s="7">
        <v>0</v>
      </c>
      <c r="R291" s="7">
        <v>121</v>
      </c>
      <c r="S291" s="7">
        <v>0</v>
      </c>
      <c r="T291" s="7">
        <v>1</v>
      </c>
      <c r="U291" s="7">
        <v>0</v>
      </c>
      <c r="V291" s="7">
        <v>0</v>
      </c>
      <c r="W291" s="7">
        <v>0</v>
      </c>
      <c r="X291" s="7">
        <v>4</v>
      </c>
      <c r="Y291" s="7">
        <v>7.7519379999999999E-3</v>
      </c>
      <c r="Z291" s="7">
        <v>7.7519379999999999E-3</v>
      </c>
      <c r="AA291" s="7">
        <v>0</v>
      </c>
      <c r="AB291" s="7">
        <v>1.5503876E-2</v>
      </c>
      <c r="AC291" s="7">
        <v>2.3255814E-2</v>
      </c>
      <c r="AD291" s="7">
        <v>2.3255814E-2</v>
      </c>
      <c r="AE291" s="7">
        <v>4.6511627899999998E-2</v>
      </c>
      <c r="AF291" s="7">
        <v>1.5503876E-2</v>
      </c>
      <c r="AG291" s="7">
        <v>1.5503876E-2</v>
      </c>
      <c r="AH291" s="7">
        <v>4.6511627899999998E-2</v>
      </c>
      <c r="AI291" s="7">
        <v>0.1162790698</v>
      </c>
      <c r="AJ291" s="7">
        <v>0.1705426357</v>
      </c>
      <c r="AK291" s="7">
        <v>0.20930232560000001</v>
      </c>
      <c r="AL291" s="7">
        <v>0.18604651159999999</v>
      </c>
      <c r="AM291" s="7">
        <v>0.19379844960000001</v>
      </c>
      <c r="AN291" s="7">
        <v>0.19379844960000001</v>
      </c>
      <c r="AO291" s="7">
        <v>0.31782945740000001</v>
      </c>
      <c r="AP291" s="7">
        <v>0.30232558139999999</v>
      </c>
      <c r="AQ291" s="7">
        <v>0</v>
      </c>
      <c r="AR291" s="7">
        <v>7.7519379999999999E-3</v>
      </c>
      <c r="AS291" s="7">
        <v>0</v>
      </c>
      <c r="AT291" s="7">
        <v>0</v>
      </c>
      <c r="AU291" s="7">
        <v>0</v>
      </c>
      <c r="AV291" s="7">
        <v>1.5503876E-2</v>
      </c>
      <c r="AW291" s="7">
        <v>0.73643410850000002</v>
      </c>
      <c r="AX291" s="7">
        <v>0.78294573639999998</v>
      </c>
      <c r="AY291" s="7">
        <v>0.79069767440000005</v>
      </c>
      <c r="AZ291" s="7">
        <v>0.74418604649999998</v>
      </c>
      <c r="BA291" s="7">
        <v>0.54263565889999998</v>
      </c>
      <c r="BB291" s="7">
        <v>0.48837209300000001</v>
      </c>
      <c r="BC291" s="7">
        <v>3.6744186047</v>
      </c>
      <c r="BD291" s="7">
        <v>3.7578125</v>
      </c>
      <c r="BE291" s="7">
        <v>3.7751937984000001</v>
      </c>
      <c r="BF291" s="7">
        <v>3.6666666666999999</v>
      </c>
      <c r="BG291" s="7">
        <v>3.3798449611999999</v>
      </c>
      <c r="BH291" s="7">
        <v>3.2755905512000001</v>
      </c>
      <c r="BI291" s="7">
        <v>0</v>
      </c>
      <c r="BJ291" s="7">
        <v>7.7519379999999999E-3</v>
      </c>
      <c r="BK291" s="7">
        <v>0</v>
      </c>
      <c r="BL291" s="7">
        <v>0</v>
      </c>
      <c r="BM291" s="7">
        <v>0</v>
      </c>
      <c r="BN291" s="7">
        <v>0</v>
      </c>
      <c r="BO291" s="7">
        <v>4.6511627899999998E-2</v>
      </c>
      <c r="BP291" s="7">
        <v>8.5271317799999996E-2</v>
      </c>
      <c r="BQ291" s="7">
        <v>6.2015503899999998E-2</v>
      </c>
      <c r="BR291" s="7">
        <v>1.5503876E-2</v>
      </c>
      <c r="BS291" s="7">
        <v>1.5503876E-2</v>
      </c>
      <c r="BT291" s="7">
        <v>2.3255814E-2</v>
      </c>
      <c r="BU291" s="7">
        <v>3.1007751900000002E-2</v>
      </c>
      <c r="BV291" s="7">
        <v>2.3255814E-2</v>
      </c>
      <c r="BW291" s="7">
        <v>4.6511627899999998E-2</v>
      </c>
      <c r="BX291" s="7">
        <v>6.9767441900000005E-2</v>
      </c>
      <c r="BY291" s="7">
        <v>0.16279069769999999</v>
      </c>
      <c r="BZ291" s="7">
        <v>9.3023255799999996E-2</v>
      </c>
      <c r="CA291" s="7">
        <v>3.8372093022999998</v>
      </c>
      <c r="CB291" s="7">
        <v>3.7674418605</v>
      </c>
      <c r="CC291" s="7">
        <v>3.7984496123999998</v>
      </c>
      <c r="CD291" s="7">
        <v>3.8062015504</v>
      </c>
      <c r="CE291" s="7">
        <v>3.765625</v>
      </c>
      <c r="CF291" s="7">
        <v>3.6201550388000001</v>
      </c>
      <c r="CG291" s="7">
        <v>3.4728682170999998</v>
      </c>
      <c r="CH291" s="7">
        <v>3.2480620155</v>
      </c>
      <c r="CI291" s="7">
        <v>3.40625</v>
      </c>
      <c r="CJ291" s="7">
        <v>0.13178294569999999</v>
      </c>
      <c r="CK291" s="7">
        <v>0.17829457360000001</v>
      </c>
      <c r="CL291" s="7">
        <v>0.1550387597</v>
      </c>
      <c r="CM291" s="7">
        <v>0.13178294569999999</v>
      </c>
      <c r="CN291" s="7">
        <v>0.18604651159999999</v>
      </c>
      <c r="CO291" s="7">
        <v>0.28682170540000002</v>
      </c>
      <c r="CP291" s="7">
        <v>0.24806201550000001</v>
      </c>
      <c r="CQ291" s="7">
        <v>0.1705426357</v>
      </c>
      <c r="CR291" s="7">
        <v>0.21705426359999999</v>
      </c>
      <c r="CS291" s="7">
        <v>0</v>
      </c>
      <c r="CT291" s="7">
        <v>0</v>
      </c>
      <c r="CU291" s="7">
        <v>0</v>
      </c>
      <c r="CV291" s="7">
        <v>0</v>
      </c>
      <c r="CW291" s="7">
        <v>7.7519379999999999E-3</v>
      </c>
      <c r="CX291" s="7">
        <v>0</v>
      </c>
      <c r="CY291" s="7">
        <v>0</v>
      </c>
      <c r="CZ291" s="7">
        <v>0</v>
      </c>
      <c r="DA291" s="7">
        <v>7.7519379999999999E-3</v>
      </c>
      <c r="DB291" s="7">
        <v>0.85271317830000004</v>
      </c>
      <c r="DC291" s="7">
        <v>0.79844961240000001</v>
      </c>
      <c r="DD291" s="7">
        <v>0.82170542639999999</v>
      </c>
      <c r="DE291" s="7">
        <v>0.83720930230000001</v>
      </c>
      <c r="DF291" s="7">
        <v>0.78294573639999998</v>
      </c>
      <c r="DG291" s="7">
        <v>0.66666666669999997</v>
      </c>
      <c r="DH291" s="7">
        <v>0.63565891470000002</v>
      </c>
      <c r="DI291" s="7">
        <v>0.58139534879999999</v>
      </c>
      <c r="DJ291" s="7">
        <v>0.6201550388</v>
      </c>
      <c r="DK291" s="7">
        <v>8.5271317799999996E-2</v>
      </c>
      <c r="DL291" s="7">
        <v>7.7519379999999999E-3</v>
      </c>
      <c r="DM291" s="7">
        <v>0</v>
      </c>
      <c r="DN291" s="7">
        <v>2.3255814E-2</v>
      </c>
      <c r="DO291" s="7">
        <v>7.7519379999999999E-3</v>
      </c>
      <c r="DP291" s="7">
        <v>0</v>
      </c>
      <c r="DQ291" s="7">
        <v>8.5271317799999996E-2</v>
      </c>
      <c r="DR291" s="7">
        <v>7.7519379999999999E-3</v>
      </c>
      <c r="DS291" s="7">
        <v>0</v>
      </c>
      <c r="DT291" s="7">
        <v>0.14728682169999999</v>
      </c>
      <c r="DU291" s="7">
        <v>1.5503876E-2</v>
      </c>
      <c r="DV291" s="7">
        <v>2.3255814E-2</v>
      </c>
      <c r="DW291" s="7">
        <v>6.2015503899999998E-2</v>
      </c>
      <c r="DX291" s="7">
        <v>3.1007751900000002E-2</v>
      </c>
      <c r="DY291" s="7">
        <v>5.4263565899999998E-2</v>
      </c>
      <c r="DZ291" s="7">
        <v>0.18604651159999999</v>
      </c>
      <c r="EA291" s="7">
        <v>3.8759689899999998E-2</v>
      </c>
      <c r="EB291" s="7">
        <v>1.5503876E-2</v>
      </c>
      <c r="EC291" s="7">
        <v>0.28682170540000002</v>
      </c>
      <c r="ED291" s="7">
        <v>0.2713178295</v>
      </c>
      <c r="EE291" s="7">
        <v>0.26356589149999998</v>
      </c>
      <c r="EF291" s="7">
        <v>0.23255813950000001</v>
      </c>
      <c r="EG291" s="7">
        <v>0.17829457360000001</v>
      </c>
      <c r="EH291" s="7">
        <v>0.25581395350000002</v>
      </c>
      <c r="EI291" s="7">
        <v>0.28682170540000002</v>
      </c>
      <c r="EJ291" s="7">
        <v>0.34883720930000001</v>
      </c>
      <c r="EK291" s="7">
        <v>0.26356589149999998</v>
      </c>
      <c r="EL291" s="7">
        <v>0.46511627909999997</v>
      </c>
      <c r="EM291" s="7">
        <v>0.70542635659999997</v>
      </c>
      <c r="EN291" s="7">
        <v>0.71317829460000004</v>
      </c>
      <c r="EO291" s="7">
        <v>0.67441860470000004</v>
      </c>
      <c r="EP291" s="7">
        <v>0.78294573639999998</v>
      </c>
      <c r="EQ291" s="7">
        <v>0.65891472870000001</v>
      </c>
      <c r="ER291" s="7">
        <v>0.4108527132</v>
      </c>
      <c r="ES291" s="7">
        <v>0.58914728679999995</v>
      </c>
      <c r="ET291" s="7">
        <v>0.69767441860000001</v>
      </c>
      <c r="EU291" s="7">
        <v>1.5503876E-2</v>
      </c>
      <c r="EV291" s="7">
        <v>0</v>
      </c>
      <c r="EW291" s="7">
        <v>0</v>
      </c>
      <c r="EX291" s="7">
        <v>7.7519379999999999E-3</v>
      </c>
      <c r="EY291" s="7">
        <v>0</v>
      </c>
      <c r="EZ291" s="7">
        <v>3.1007751900000002E-2</v>
      </c>
      <c r="FA291" s="7">
        <v>3.1007751900000002E-2</v>
      </c>
      <c r="FB291" s="7">
        <v>1.5503876E-2</v>
      </c>
      <c r="FC291" s="7">
        <v>2.3255814E-2</v>
      </c>
      <c r="FD291" s="7">
        <v>3.1496062991999998</v>
      </c>
      <c r="FE291" s="7">
        <v>3.6744186047</v>
      </c>
      <c r="FF291" s="7">
        <v>3.6899224805999999</v>
      </c>
      <c r="FG291" s="7">
        <v>3.5703125</v>
      </c>
      <c r="FH291" s="7">
        <v>3.7364341085000001</v>
      </c>
      <c r="FI291" s="7">
        <v>3.6240000000000001</v>
      </c>
      <c r="FJ291" s="7">
        <v>3.056</v>
      </c>
      <c r="FK291" s="7">
        <v>3.5433070866</v>
      </c>
      <c r="FL291" s="7">
        <v>3.6984126983999999</v>
      </c>
      <c r="FM291" s="7">
        <v>7.7519379999999999E-3</v>
      </c>
      <c r="FN291" s="7">
        <v>7.7519379999999999E-3</v>
      </c>
      <c r="FO291" s="7">
        <v>0</v>
      </c>
      <c r="FP291" s="7">
        <v>0</v>
      </c>
      <c r="FQ291" s="7">
        <v>1.5503876E-2</v>
      </c>
      <c r="FR291" s="7">
        <v>7.7519379999999999E-3</v>
      </c>
      <c r="FS291" s="7">
        <v>0.1007751938</v>
      </c>
      <c r="FT291" s="7">
        <v>0.1240310078</v>
      </c>
      <c r="FU291" s="7">
        <v>0.2403100775</v>
      </c>
      <c r="FV291" s="7">
        <v>0.48062015499999999</v>
      </c>
      <c r="FW291" s="7">
        <v>1.5503876E-2</v>
      </c>
      <c r="FX291" s="7">
        <v>0.63565891470000002</v>
      </c>
      <c r="FY291" s="7">
        <v>0.74418604649999998</v>
      </c>
      <c r="FZ291" s="7">
        <v>0.14728682169999999</v>
      </c>
      <c r="GA291" s="7">
        <v>0.1007751938</v>
      </c>
      <c r="GB291" s="7">
        <v>5.4263565899999998E-2</v>
      </c>
      <c r="GC291" s="7">
        <v>0.20930232560000001</v>
      </c>
      <c r="GD291" s="7">
        <v>0.1007751938</v>
      </c>
      <c r="GE291" s="7">
        <v>3.1007751900000002E-2</v>
      </c>
      <c r="GF291" s="7">
        <v>0.32558139530000002</v>
      </c>
      <c r="GG291" s="7">
        <v>6.9767441900000005E-2</v>
      </c>
      <c r="GH291" s="7">
        <v>5.4263565899999998E-2</v>
      </c>
      <c r="GI291" s="7">
        <v>0.28682170540000002</v>
      </c>
      <c r="GJ291" s="7">
        <v>9.3023255799999996E-2</v>
      </c>
      <c r="GK291" s="7">
        <v>0.1162790698</v>
      </c>
      <c r="GL291" s="7">
        <v>3.1007751900000002E-2</v>
      </c>
      <c r="GM291" s="7">
        <v>7.7519379999999999E-3</v>
      </c>
      <c r="GN291" s="7">
        <v>1.5503876E-2</v>
      </c>
      <c r="GO291" s="7">
        <v>1.5503876E-2</v>
      </c>
      <c r="GP291" s="7">
        <v>3.1007751900000002E-2</v>
      </c>
      <c r="GQ291" s="7">
        <v>3.8759689899999998E-2</v>
      </c>
      <c r="GR291" s="7">
        <v>2.3255814E-2</v>
      </c>
      <c r="GS291" s="7">
        <v>0.30232558139999999</v>
      </c>
      <c r="GT291" s="7">
        <v>0.28682170540000002</v>
      </c>
      <c r="GU291" s="7">
        <v>0.30232558139999999</v>
      </c>
      <c r="GV291" s="7">
        <v>0.36434108529999998</v>
      </c>
      <c r="GW291" s="7">
        <v>0.4108527132</v>
      </c>
      <c r="GX291" s="7">
        <v>0.29457364339999997</v>
      </c>
      <c r="GY291" s="7">
        <v>0.63565891470000002</v>
      </c>
      <c r="GZ291" s="7">
        <v>0.61240310080000004</v>
      </c>
      <c r="HA291" s="7">
        <v>0.53488372090000003</v>
      </c>
      <c r="HB291" s="7">
        <v>0.53488372090000003</v>
      </c>
      <c r="HC291" s="7">
        <v>0.4108527132</v>
      </c>
      <c r="HD291" s="7">
        <v>0.61240310080000004</v>
      </c>
      <c r="HE291" s="7">
        <v>2.3255814E-2</v>
      </c>
      <c r="HF291" s="7">
        <v>5.4263565899999998E-2</v>
      </c>
      <c r="HG291" s="7">
        <v>0.1085271318</v>
      </c>
      <c r="HH291" s="7">
        <v>3.8759689899999998E-2</v>
      </c>
      <c r="HI291" s="7">
        <v>8.5271317799999996E-2</v>
      </c>
      <c r="HJ291" s="7">
        <v>2.3255814E-2</v>
      </c>
      <c r="HK291" s="7">
        <v>1.5503876E-2</v>
      </c>
      <c r="HL291" s="7">
        <v>7.7519379999999999E-3</v>
      </c>
      <c r="HM291" s="7">
        <v>7.7519379999999999E-3</v>
      </c>
      <c r="HN291" s="7">
        <v>7.7519379999999999E-3</v>
      </c>
      <c r="HO291" s="7">
        <v>2.3255814E-2</v>
      </c>
      <c r="HP291" s="7">
        <v>7.7519379999999999E-3</v>
      </c>
      <c r="HQ291" s="7">
        <v>1.5503876E-2</v>
      </c>
      <c r="HR291" s="7">
        <v>2.3255814E-2</v>
      </c>
      <c r="HS291" s="7">
        <v>3.1007751900000002E-2</v>
      </c>
      <c r="HT291" s="7">
        <v>2.3255814E-2</v>
      </c>
      <c r="HU291" s="7">
        <v>3.1007751900000002E-2</v>
      </c>
      <c r="HV291" s="7">
        <v>3.8759689899999998E-2</v>
      </c>
      <c r="HW291" s="7">
        <v>3.1007751900000002E-2</v>
      </c>
      <c r="HX291" s="7">
        <v>0</v>
      </c>
      <c r="HY291" s="7">
        <v>0</v>
      </c>
      <c r="HZ291" s="7">
        <v>3.1007751900000002E-2</v>
      </c>
      <c r="IA291" s="7">
        <v>6.2015503899999998E-2</v>
      </c>
      <c r="IB291" s="7">
        <v>2.3255814E-2</v>
      </c>
      <c r="IC291" s="7">
        <v>0.1085271318</v>
      </c>
      <c r="ID291" s="7">
        <v>0.1395348837</v>
      </c>
      <c r="IE291" s="7">
        <v>0.38759689920000001</v>
      </c>
      <c r="IF291" s="7">
        <v>0.28682170540000002</v>
      </c>
      <c r="IG291" s="7">
        <v>0.30232558139999999</v>
      </c>
      <c r="IH291" s="7">
        <v>0.37209302329999999</v>
      </c>
      <c r="II291" s="7">
        <v>0.47286821709999999</v>
      </c>
      <c r="IJ291" s="7">
        <v>0.64341085269999998</v>
      </c>
      <c r="IK291" s="7">
        <v>0.55038759690000005</v>
      </c>
      <c r="IL291" s="7">
        <v>0.41860465120000001</v>
      </c>
      <c r="IM291" s="7">
        <v>4.6511627899999998E-2</v>
      </c>
      <c r="IN291" s="7">
        <v>4.6511627899999998E-2</v>
      </c>
      <c r="IO291" s="7">
        <v>3.8759689899999998E-2</v>
      </c>
      <c r="IP291" s="7">
        <v>3.8759689899999998E-2</v>
      </c>
      <c r="IQ291" s="7">
        <v>3.3658536584999998</v>
      </c>
      <c r="IR291" s="7">
        <v>3.6504065040999998</v>
      </c>
      <c r="IS291" s="7">
        <v>3.4596774194000002</v>
      </c>
      <c r="IT291" s="7">
        <v>3.2258064516</v>
      </c>
      <c r="IU291" s="7" t="s">
        <v>1232</v>
      </c>
      <c r="IV291" s="7">
        <v>65</v>
      </c>
      <c r="IW291" s="7">
        <v>129</v>
      </c>
      <c r="IX291" s="7">
        <v>163</v>
      </c>
      <c r="IY291" s="7">
        <v>252</v>
      </c>
    </row>
    <row r="292" spans="1:259" x14ac:dyDescent="0.25">
      <c r="A292" s="7">
        <v>609896</v>
      </c>
      <c r="B292" s="7" t="s">
        <v>239</v>
      </c>
      <c r="C292" s="7" t="s">
        <v>46</v>
      </c>
      <c r="D292" s="7" t="s">
        <v>72</v>
      </c>
      <c r="E292" s="154">
        <v>0.35</v>
      </c>
      <c r="F292" s="7">
        <v>99</v>
      </c>
      <c r="G292" s="7" t="s">
        <v>70</v>
      </c>
      <c r="H292" s="7">
        <v>38</v>
      </c>
      <c r="I292" s="7" t="s">
        <v>57</v>
      </c>
      <c r="J292" s="7">
        <v>2</v>
      </c>
      <c r="K292" s="7" t="s">
        <v>81</v>
      </c>
      <c r="L292" s="7">
        <v>9.34</v>
      </c>
      <c r="M292" s="7" t="s">
        <v>46</v>
      </c>
      <c r="N292" s="7">
        <v>34.870317002999997</v>
      </c>
      <c r="O292" s="7">
        <v>74</v>
      </c>
      <c r="P292" s="7">
        <v>74</v>
      </c>
      <c r="Q292" s="7">
        <v>43</v>
      </c>
      <c r="R292" s="7">
        <v>3</v>
      </c>
      <c r="S292" s="7">
        <v>2</v>
      </c>
      <c r="T292" s="7">
        <v>13</v>
      </c>
      <c r="U292" s="7">
        <v>0</v>
      </c>
      <c r="V292" s="7">
        <v>0</v>
      </c>
      <c r="W292" s="7">
        <v>11</v>
      </c>
      <c r="X292" s="7">
        <v>2</v>
      </c>
      <c r="Y292" s="7">
        <v>0</v>
      </c>
      <c r="Z292" s="7">
        <v>1.3513513499999999E-2</v>
      </c>
      <c r="AA292" s="7">
        <v>0</v>
      </c>
      <c r="AB292" s="7">
        <v>0</v>
      </c>
      <c r="AC292" s="7">
        <v>1.3513513499999999E-2</v>
      </c>
      <c r="AD292" s="7">
        <v>1.3513513499999999E-2</v>
      </c>
      <c r="AE292" s="7">
        <v>1.3513513499999999E-2</v>
      </c>
      <c r="AF292" s="7">
        <v>0</v>
      </c>
      <c r="AG292" s="7">
        <v>0</v>
      </c>
      <c r="AH292" s="7">
        <v>1.3513513499999999E-2</v>
      </c>
      <c r="AI292" s="7">
        <v>1.3513513499999999E-2</v>
      </c>
      <c r="AJ292" s="7">
        <v>5.4054054099999999E-2</v>
      </c>
      <c r="AK292" s="7">
        <v>9.4594594599999998E-2</v>
      </c>
      <c r="AL292" s="7">
        <v>8.1081081099999994E-2</v>
      </c>
      <c r="AM292" s="7">
        <v>8.1081081099999994E-2</v>
      </c>
      <c r="AN292" s="7">
        <v>9.4594594599999998E-2</v>
      </c>
      <c r="AO292" s="7">
        <v>0.29729729729999999</v>
      </c>
      <c r="AP292" s="7">
        <v>0.1351351351</v>
      </c>
      <c r="AQ292" s="7">
        <v>0</v>
      </c>
      <c r="AR292" s="7">
        <v>0</v>
      </c>
      <c r="AS292" s="7">
        <v>0</v>
      </c>
      <c r="AT292" s="7">
        <v>0</v>
      </c>
      <c r="AU292" s="7">
        <v>0</v>
      </c>
      <c r="AV292" s="7">
        <v>0</v>
      </c>
      <c r="AW292" s="7">
        <v>0.89189189189999996</v>
      </c>
      <c r="AX292" s="7">
        <v>0.90540540540000003</v>
      </c>
      <c r="AY292" s="7">
        <v>0.91891891889999999</v>
      </c>
      <c r="AZ292" s="7">
        <v>0.89189189189999996</v>
      </c>
      <c r="BA292" s="7">
        <v>0.67567567569999998</v>
      </c>
      <c r="BB292" s="7">
        <v>0.79729729729999999</v>
      </c>
      <c r="BC292" s="7">
        <v>3.8783783783999999</v>
      </c>
      <c r="BD292" s="7">
        <v>3.8783783783999999</v>
      </c>
      <c r="BE292" s="7">
        <v>3.9189189189000002</v>
      </c>
      <c r="BF292" s="7">
        <v>3.8783783783999999</v>
      </c>
      <c r="BG292" s="7">
        <v>3.6351351351000001</v>
      </c>
      <c r="BH292" s="7">
        <v>3.7162162161999999</v>
      </c>
      <c r="BI292" s="7">
        <v>4.05405405E-2</v>
      </c>
      <c r="BJ292" s="7">
        <v>0</v>
      </c>
      <c r="BK292" s="7">
        <v>0</v>
      </c>
      <c r="BL292" s="7">
        <v>4.05405405E-2</v>
      </c>
      <c r="BM292" s="7">
        <v>0</v>
      </c>
      <c r="BN292" s="7">
        <v>0</v>
      </c>
      <c r="BO292" s="7">
        <v>6.7567567600000003E-2</v>
      </c>
      <c r="BP292" s="7">
        <v>9.4594594599999998E-2</v>
      </c>
      <c r="BQ292" s="7">
        <v>9.4594594599999998E-2</v>
      </c>
      <c r="BR292" s="7">
        <v>1.3513513499999999E-2</v>
      </c>
      <c r="BS292" s="7">
        <v>5.4054054099999999E-2</v>
      </c>
      <c r="BT292" s="7">
        <v>5.4054054099999999E-2</v>
      </c>
      <c r="BU292" s="7">
        <v>1.3513513499999999E-2</v>
      </c>
      <c r="BV292" s="7">
        <v>4.05405405E-2</v>
      </c>
      <c r="BW292" s="7">
        <v>5.4054054099999999E-2</v>
      </c>
      <c r="BX292" s="7">
        <v>0.17567567570000001</v>
      </c>
      <c r="BY292" s="7">
        <v>0.16216216219999999</v>
      </c>
      <c r="BZ292" s="7">
        <v>0.1081081081</v>
      </c>
      <c r="CA292" s="7">
        <v>3.7027027026999999</v>
      </c>
      <c r="CB292" s="7">
        <v>3.6756756757</v>
      </c>
      <c r="CC292" s="7">
        <v>3.7027027026999999</v>
      </c>
      <c r="CD292" s="7">
        <v>3.6891891891999999</v>
      </c>
      <c r="CE292" s="7">
        <v>3.7837837838000001</v>
      </c>
      <c r="CF292" s="7">
        <v>3.6986301369999999</v>
      </c>
      <c r="CG292" s="7">
        <v>3.2027027026999999</v>
      </c>
      <c r="CH292" s="7">
        <v>3.1756756757</v>
      </c>
      <c r="CI292" s="7">
        <v>3.2876712329000002</v>
      </c>
      <c r="CJ292" s="7">
        <v>0.14864864859999999</v>
      </c>
      <c r="CK292" s="7">
        <v>0.21621621620000001</v>
      </c>
      <c r="CL292" s="7">
        <v>0.1891891892</v>
      </c>
      <c r="CM292" s="7">
        <v>0.16216216219999999</v>
      </c>
      <c r="CN292" s="7">
        <v>0.1351351351</v>
      </c>
      <c r="CO292" s="7">
        <v>0.1891891892</v>
      </c>
      <c r="CP292" s="7">
        <v>0.24324324319999999</v>
      </c>
      <c r="CQ292" s="7">
        <v>0.21621621620000001</v>
      </c>
      <c r="CR292" s="7">
        <v>0.20270270269999999</v>
      </c>
      <c r="CS292" s="7">
        <v>0</v>
      </c>
      <c r="CT292" s="7">
        <v>0</v>
      </c>
      <c r="CU292" s="7">
        <v>0</v>
      </c>
      <c r="CV292" s="7">
        <v>0</v>
      </c>
      <c r="CW292" s="7">
        <v>0</v>
      </c>
      <c r="CX292" s="7">
        <v>1.3513513499999999E-2</v>
      </c>
      <c r="CY292" s="7">
        <v>0</v>
      </c>
      <c r="CZ292" s="7">
        <v>0</v>
      </c>
      <c r="DA292" s="7">
        <v>1.3513513499999999E-2</v>
      </c>
      <c r="DB292" s="7">
        <v>0.79729729729999999</v>
      </c>
      <c r="DC292" s="7">
        <v>0.72972972970000005</v>
      </c>
      <c r="DD292" s="7">
        <v>0.75675675679999999</v>
      </c>
      <c r="DE292" s="7">
        <v>0.78378378380000002</v>
      </c>
      <c r="DF292" s="7">
        <v>0.82432432430000002</v>
      </c>
      <c r="DG292" s="7">
        <v>0.74324324320000001</v>
      </c>
      <c r="DH292" s="7">
        <v>0.51351351349999996</v>
      </c>
      <c r="DI292" s="7">
        <v>0.52702702700000004</v>
      </c>
      <c r="DJ292" s="7">
        <v>0.58108108110000001</v>
      </c>
      <c r="DK292" s="7">
        <v>4.05405405E-2</v>
      </c>
      <c r="DL292" s="7">
        <v>0</v>
      </c>
      <c r="DM292" s="7">
        <v>0</v>
      </c>
      <c r="DN292" s="7">
        <v>0</v>
      </c>
      <c r="DO292" s="7">
        <v>0</v>
      </c>
      <c r="DP292" s="7">
        <v>0</v>
      </c>
      <c r="DQ292" s="7">
        <v>0.1081081081</v>
      </c>
      <c r="DR292" s="7">
        <v>2.7027026999999999E-2</v>
      </c>
      <c r="DS292" s="7">
        <v>0</v>
      </c>
      <c r="DT292" s="7">
        <v>0.1081081081</v>
      </c>
      <c r="DU292" s="7">
        <v>0</v>
      </c>
      <c r="DV292" s="7">
        <v>0</v>
      </c>
      <c r="DW292" s="7">
        <v>1.3513513499999999E-2</v>
      </c>
      <c r="DX292" s="7">
        <v>1.3513513499999999E-2</v>
      </c>
      <c r="DY292" s="7">
        <v>4.05405405E-2</v>
      </c>
      <c r="DZ292" s="7">
        <v>0.21621621620000001</v>
      </c>
      <c r="EA292" s="7">
        <v>0.1081081081</v>
      </c>
      <c r="EB292" s="7">
        <v>0</v>
      </c>
      <c r="EC292" s="7">
        <v>0.3108108108</v>
      </c>
      <c r="ED292" s="7">
        <v>0.1081081081</v>
      </c>
      <c r="EE292" s="7">
        <v>0.1081081081</v>
      </c>
      <c r="EF292" s="7">
        <v>0.1081081081</v>
      </c>
      <c r="EG292" s="7">
        <v>8.1081081099999994E-2</v>
      </c>
      <c r="EH292" s="7">
        <v>0.2297297297</v>
      </c>
      <c r="EI292" s="7">
        <v>0.3108108108</v>
      </c>
      <c r="EJ292" s="7">
        <v>0.25675675679999999</v>
      </c>
      <c r="EK292" s="7">
        <v>0.14864864859999999</v>
      </c>
      <c r="EL292" s="7">
        <v>0.52702702700000004</v>
      </c>
      <c r="EM292" s="7">
        <v>0.89189189189999996</v>
      </c>
      <c r="EN292" s="7">
        <v>0.89189189189999996</v>
      </c>
      <c r="EO292" s="7">
        <v>0.87837837839999999</v>
      </c>
      <c r="EP292" s="7">
        <v>0.89189189189999996</v>
      </c>
      <c r="EQ292" s="7">
        <v>0.72972972970000005</v>
      </c>
      <c r="ER292" s="7">
        <v>0.33783783779999998</v>
      </c>
      <c r="ES292" s="7">
        <v>0.59459459459999997</v>
      </c>
      <c r="ET292" s="7">
        <v>0.85135135139999996</v>
      </c>
      <c r="EU292" s="7">
        <v>1.3513513499999999E-2</v>
      </c>
      <c r="EV292" s="7">
        <v>0</v>
      </c>
      <c r="EW292" s="7">
        <v>0</v>
      </c>
      <c r="EX292" s="7">
        <v>0</v>
      </c>
      <c r="EY292" s="7">
        <v>1.3513513499999999E-2</v>
      </c>
      <c r="EZ292" s="7">
        <v>0</v>
      </c>
      <c r="FA292" s="7">
        <v>2.7027026999999999E-2</v>
      </c>
      <c r="FB292" s="7">
        <v>1.3513513499999999E-2</v>
      </c>
      <c r="FC292" s="7">
        <v>0</v>
      </c>
      <c r="FD292" s="7">
        <v>3.3424657534</v>
      </c>
      <c r="FE292" s="7">
        <v>3.8918918918999998</v>
      </c>
      <c r="FF292" s="7">
        <v>3.8918918918999998</v>
      </c>
      <c r="FG292" s="7">
        <v>3.8648648648999999</v>
      </c>
      <c r="FH292" s="7">
        <v>3.8904109589</v>
      </c>
      <c r="FI292" s="7">
        <v>3.6891891891999999</v>
      </c>
      <c r="FJ292" s="7">
        <v>2.9027777777999999</v>
      </c>
      <c r="FK292" s="7">
        <v>3.4383561644</v>
      </c>
      <c r="FL292" s="7">
        <v>3.8513513514</v>
      </c>
      <c r="FM292" s="7">
        <v>1.3513513499999999E-2</v>
      </c>
      <c r="FN292" s="7">
        <v>0</v>
      </c>
      <c r="FO292" s="7">
        <v>0</v>
      </c>
      <c r="FP292" s="7">
        <v>0</v>
      </c>
      <c r="FQ292" s="7">
        <v>1.3513513499999999E-2</v>
      </c>
      <c r="FR292" s="7">
        <v>0</v>
      </c>
      <c r="FS292" s="7">
        <v>6.7567567600000003E-2</v>
      </c>
      <c r="FT292" s="7">
        <v>6.7567567600000003E-2</v>
      </c>
      <c r="FU292" s="7">
        <v>0.1351351351</v>
      </c>
      <c r="FV292" s="7">
        <v>0.70270270270000001</v>
      </c>
      <c r="FW292" s="7">
        <v>0</v>
      </c>
      <c r="FX292" s="7">
        <v>0.44594594589999997</v>
      </c>
      <c r="FY292" s="7">
        <v>0.74324324320000001</v>
      </c>
      <c r="FZ292" s="7">
        <v>0.16216216219999999</v>
      </c>
      <c r="GA292" s="7">
        <v>0.32432432430000002</v>
      </c>
      <c r="GB292" s="7">
        <v>0.20270270269999999</v>
      </c>
      <c r="GC292" s="7">
        <v>0.2297297297</v>
      </c>
      <c r="GD292" s="7">
        <v>0.17567567570000001</v>
      </c>
      <c r="GE292" s="7">
        <v>4.05405405E-2</v>
      </c>
      <c r="GF292" s="7">
        <v>0.37837837839999999</v>
      </c>
      <c r="GG292" s="7">
        <v>5.4054054099999999E-2</v>
      </c>
      <c r="GH292" s="7">
        <v>0</v>
      </c>
      <c r="GI292" s="7">
        <v>0.21621621620000001</v>
      </c>
      <c r="GJ292" s="7">
        <v>0</v>
      </c>
      <c r="GK292" s="7">
        <v>1.3513513499999999E-2</v>
      </c>
      <c r="GL292" s="7">
        <v>1.3513513499999999E-2</v>
      </c>
      <c r="GM292" s="7">
        <v>0</v>
      </c>
      <c r="GN292" s="7">
        <v>0.24324324319999999</v>
      </c>
      <c r="GO292" s="7">
        <v>0.20270270269999999</v>
      </c>
      <c r="GP292" s="7">
        <v>0.17567567570000001</v>
      </c>
      <c r="GQ292" s="7">
        <v>0.1351351351</v>
      </c>
      <c r="GR292" s="7">
        <v>8.1081081099999994E-2</v>
      </c>
      <c r="GS292" s="7">
        <v>0.43243243240000001</v>
      </c>
      <c r="GT292" s="7">
        <v>0.48648648649999998</v>
      </c>
      <c r="GU292" s="7">
        <v>0.48648648649999998</v>
      </c>
      <c r="GV292" s="7">
        <v>0.52702702700000004</v>
      </c>
      <c r="GW292" s="7">
        <v>0.52702702700000004</v>
      </c>
      <c r="GX292" s="7">
        <v>0.55405405409999997</v>
      </c>
      <c r="GY292" s="7">
        <v>0.52702702700000004</v>
      </c>
      <c r="GZ292" s="7">
        <v>0.14864864859999999</v>
      </c>
      <c r="HA292" s="7">
        <v>0.21621621620000001</v>
      </c>
      <c r="HB292" s="7">
        <v>0.25675675679999999</v>
      </c>
      <c r="HC292" s="7">
        <v>0.2297297297</v>
      </c>
      <c r="HD292" s="7">
        <v>0.36486486489999997</v>
      </c>
      <c r="HE292" s="7">
        <v>4.05405405E-2</v>
      </c>
      <c r="HF292" s="7">
        <v>0.12162162159999999</v>
      </c>
      <c r="HG292" s="7">
        <v>9.4594594599999998E-2</v>
      </c>
      <c r="HH292" s="7">
        <v>4.05405405E-2</v>
      </c>
      <c r="HI292" s="7">
        <v>2.7027026999999999E-2</v>
      </c>
      <c r="HJ292" s="7">
        <v>0</v>
      </c>
      <c r="HK292" s="7">
        <v>0</v>
      </c>
      <c r="HL292" s="7">
        <v>0</v>
      </c>
      <c r="HM292" s="7">
        <v>0</v>
      </c>
      <c r="HN292" s="7">
        <v>0</v>
      </c>
      <c r="HO292" s="7">
        <v>6.7567567600000003E-2</v>
      </c>
      <c r="HP292" s="7">
        <v>0</v>
      </c>
      <c r="HQ292" s="7">
        <v>0</v>
      </c>
      <c r="HR292" s="7">
        <v>0</v>
      </c>
      <c r="HS292" s="7">
        <v>0</v>
      </c>
      <c r="HT292" s="7">
        <v>0</v>
      </c>
      <c r="HU292" s="7">
        <v>1.3513513499999999E-2</v>
      </c>
      <c r="HV292" s="7">
        <v>0</v>
      </c>
      <c r="HW292" s="7">
        <v>2.7027026999999999E-2</v>
      </c>
      <c r="HX292" s="7">
        <v>2.7027026999999999E-2</v>
      </c>
      <c r="HY292" s="7">
        <v>0</v>
      </c>
      <c r="HZ292" s="7">
        <v>0</v>
      </c>
      <c r="IA292" s="7">
        <v>0.1351351351</v>
      </c>
      <c r="IB292" s="7">
        <v>0</v>
      </c>
      <c r="IC292" s="7">
        <v>2.7027026999999999E-2</v>
      </c>
      <c r="ID292" s="7">
        <v>2.7027026999999999E-2</v>
      </c>
      <c r="IE292" s="7">
        <v>0.28378378380000002</v>
      </c>
      <c r="IF292" s="7">
        <v>0.2297297297</v>
      </c>
      <c r="IG292" s="7">
        <v>0.1351351351</v>
      </c>
      <c r="IH292" s="7">
        <v>0.14864864859999999</v>
      </c>
      <c r="II292" s="7">
        <v>0.55405405409999997</v>
      </c>
      <c r="IJ292" s="7">
        <v>0.74324324320000001</v>
      </c>
      <c r="IK292" s="7">
        <v>0.83783783779999998</v>
      </c>
      <c r="IL292" s="7">
        <v>0.82432432430000002</v>
      </c>
      <c r="IM292" s="7">
        <v>0</v>
      </c>
      <c r="IN292" s="7">
        <v>0</v>
      </c>
      <c r="IO292" s="7">
        <v>0</v>
      </c>
      <c r="IP292" s="7">
        <v>0</v>
      </c>
      <c r="IQ292" s="7">
        <v>3.3648648648999999</v>
      </c>
      <c r="IR292" s="7">
        <v>3.6891891891999999</v>
      </c>
      <c r="IS292" s="7">
        <v>3.8108108108000001</v>
      </c>
      <c r="IT292" s="7">
        <v>3.7972972973000001</v>
      </c>
      <c r="IU292" s="7" t="s">
        <v>1233</v>
      </c>
      <c r="IV292" s="7">
        <v>35</v>
      </c>
      <c r="IW292" s="7">
        <v>74</v>
      </c>
      <c r="IX292" s="7">
        <v>121</v>
      </c>
      <c r="IY292" s="7">
        <v>347</v>
      </c>
    </row>
    <row r="293" spans="1:259" x14ac:dyDescent="0.25">
      <c r="A293" s="7">
        <v>609897</v>
      </c>
      <c r="B293" s="7" t="s">
        <v>247</v>
      </c>
      <c r="D293" s="7" t="s">
        <v>93</v>
      </c>
      <c r="E293" s="7" t="s">
        <v>53</v>
      </c>
      <c r="M293" s="7" t="s">
        <v>46</v>
      </c>
      <c r="N293" s="7">
        <v>1.3953488372</v>
      </c>
      <c r="O293" s="7">
        <v>2</v>
      </c>
      <c r="P293" s="7">
        <v>2</v>
      </c>
      <c r="Q293" s="7">
        <v>0</v>
      </c>
      <c r="R293" s="7">
        <v>2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1</v>
      </c>
      <c r="AX293" s="7">
        <v>1</v>
      </c>
      <c r="AY293" s="7">
        <v>1</v>
      </c>
      <c r="AZ293" s="7">
        <v>1</v>
      </c>
      <c r="BA293" s="7">
        <v>1</v>
      </c>
      <c r="BB293" s="7">
        <v>1</v>
      </c>
      <c r="BC293" s="7">
        <v>4</v>
      </c>
      <c r="BD293" s="7">
        <v>4</v>
      </c>
      <c r="BE293" s="7">
        <v>4</v>
      </c>
      <c r="BF293" s="7">
        <v>4</v>
      </c>
      <c r="BG293" s="7">
        <v>4</v>
      </c>
      <c r="BH293" s="7">
        <v>4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0</v>
      </c>
      <c r="BY293" s="7">
        <v>0</v>
      </c>
      <c r="BZ293" s="7">
        <v>0</v>
      </c>
      <c r="CA293" s="7">
        <v>4</v>
      </c>
      <c r="CB293" s="7">
        <v>4</v>
      </c>
      <c r="CC293" s="7">
        <v>4</v>
      </c>
      <c r="CD293" s="7">
        <v>4</v>
      </c>
      <c r="CE293" s="7">
        <v>4</v>
      </c>
      <c r="CF293" s="7">
        <v>4</v>
      </c>
      <c r="CG293" s="7">
        <v>4</v>
      </c>
      <c r="CH293" s="7">
        <v>4</v>
      </c>
      <c r="CI293" s="7">
        <v>4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1</v>
      </c>
      <c r="DC293" s="7">
        <v>1</v>
      </c>
      <c r="DD293" s="7">
        <v>1</v>
      </c>
      <c r="DE293" s="7">
        <v>1</v>
      </c>
      <c r="DF293" s="7">
        <v>1</v>
      </c>
      <c r="DG293" s="7">
        <v>1</v>
      </c>
      <c r="DH293" s="7">
        <v>1</v>
      </c>
      <c r="DI293" s="7">
        <v>1</v>
      </c>
      <c r="DJ293" s="7">
        <v>1</v>
      </c>
      <c r="DK293" s="7">
        <v>0</v>
      </c>
      <c r="DL293" s="7">
        <v>0</v>
      </c>
      <c r="DM293" s="7">
        <v>0</v>
      </c>
      <c r="DN293" s="7">
        <v>0</v>
      </c>
      <c r="DO293" s="7">
        <v>0</v>
      </c>
      <c r="DP293" s="7">
        <v>0</v>
      </c>
      <c r="DQ293" s="7">
        <v>0.5</v>
      </c>
      <c r="DR293" s="7">
        <v>0</v>
      </c>
      <c r="DS293" s="7">
        <v>0</v>
      </c>
      <c r="DT293" s="7">
        <v>0</v>
      </c>
      <c r="DU293" s="7">
        <v>0</v>
      </c>
      <c r="DV293" s="7">
        <v>0</v>
      </c>
      <c r="DW293" s="7">
        <v>0</v>
      </c>
      <c r="DX293" s="7">
        <v>0</v>
      </c>
      <c r="DY293" s="7">
        <v>0</v>
      </c>
      <c r="DZ293" s="7">
        <v>0</v>
      </c>
      <c r="EA293" s="7">
        <v>0</v>
      </c>
      <c r="EB293" s="7">
        <v>0</v>
      </c>
      <c r="EC293" s="7">
        <v>0</v>
      </c>
      <c r="ED293" s="7">
        <v>0</v>
      </c>
      <c r="EE293" s="7">
        <v>0</v>
      </c>
      <c r="EF293" s="7">
        <v>0</v>
      </c>
      <c r="EG293" s="7">
        <v>0</v>
      </c>
      <c r="EH293" s="7">
        <v>0</v>
      </c>
      <c r="EI293" s="7">
        <v>0</v>
      </c>
      <c r="EJ293" s="7">
        <v>0</v>
      </c>
      <c r="EK293" s="7">
        <v>0</v>
      </c>
      <c r="EL293" s="7">
        <v>1</v>
      </c>
      <c r="EM293" s="7">
        <v>1</v>
      </c>
      <c r="EN293" s="7">
        <v>1</v>
      </c>
      <c r="EO293" s="7">
        <v>1</v>
      </c>
      <c r="EP293" s="7">
        <v>1</v>
      </c>
      <c r="EQ293" s="7">
        <v>1</v>
      </c>
      <c r="ER293" s="7">
        <v>0.5</v>
      </c>
      <c r="ES293" s="7">
        <v>1</v>
      </c>
      <c r="ET293" s="7">
        <v>1</v>
      </c>
      <c r="EU293" s="7">
        <v>0</v>
      </c>
      <c r="EV293" s="7">
        <v>0</v>
      </c>
      <c r="EW293" s="7">
        <v>0</v>
      </c>
      <c r="EX293" s="7">
        <v>0</v>
      </c>
      <c r="EY293" s="7">
        <v>0</v>
      </c>
      <c r="EZ293" s="7">
        <v>0</v>
      </c>
      <c r="FA293" s="7">
        <v>0</v>
      </c>
      <c r="FB293" s="7">
        <v>0</v>
      </c>
      <c r="FC293" s="7">
        <v>0</v>
      </c>
      <c r="FD293" s="7">
        <v>4</v>
      </c>
      <c r="FE293" s="7">
        <v>4</v>
      </c>
      <c r="FF293" s="7">
        <v>4</v>
      </c>
      <c r="FG293" s="7">
        <v>4</v>
      </c>
      <c r="FH293" s="7">
        <v>4</v>
      </c>
      <c r="FI293" s="7">
        <v>4</v>
      </c>
      <c r="FJ293" s="7">
        <v>2.5</v>
      </c>
      <c r="FK293" s="7">
        <v>4</v>
      </c>
      <c r="FL293" s="7">
        <v>4</v>
      </c>
      <c r="FM293" s="7">
        <v>0</v>
      </c>
      <c r="FN293" s="7">
        <v>0</v>
      </c>
      <c r="FO293" s="7">
        <v>0</v>
      </c>
      <c r="FP293" s="7">
        <v>0</v>
      </c>
      <c r="FQ293" s="7">
        <v>0</v>
      </c>
      <c r="FR293" s="7">
        <v>0</v>
      </c>
      <c r="FS293" s="7">
        <v>0</v>
      </c>
      <c r="FT293" s="7">
        <v>0</v>
      </c>
      <c r="FU293" s="7">
        <v>0</v>
      </c>
      <c r="FV293" s="7">
        <v>1</v>
      </c>
      <c r="FW293" s="7">
        <v>0</v>
      </c>
      <c r="FX293" s="7">
        <v>0.5</v>
      </c>
      <c r="FY293" s="7">
        <v>0.5</v>
      </c>
      <c r="FZ293" s="7">
        <v>0.5</v>
      </c>
      <c r="GA293" s="7">
        <v>0</v>
      </c>
      <c r="GB293" s="7">
        <v>0</v>
      </c>
      <c r="GC293" s="7">
        <v>0</v>
      </c>
      <c r="GD293" s="7">
        <v>0</v>
      </c>
      <c r="GE293" s="7">
        <v>0</v>
      </c>
      <c r="GF293" s="7">
        <v>0</v>
      </c>
      <c r="GG293" s="7">
        <v>0.5</v>
      </c>
      <c r="GH293" s="7">
        <v>0.5</v>
      </c>
      <c r="GI293" s="7">
        <v>0.5</v>
      </c>
      <c r="GJ293" s="7">
        <v>0</v>
      </c>
      <c r="GK293" s="7">
        <v>0</v>
      </c>
      <c r="GL293" s="7">
        <v>0</v>
      </c>
      <c r="GM293" s="7">
        <v>0</v>
      </c>
      <c r="GN293" s="7">
        <v>0</v>
      </c>
      <c r="GO293" s="7">
        <v>0</v>
      </c>
      <c r="GP293" s="7">
        <v>0</v>
      </c>
      <c r="GQ293" s="7">
        <v>0</v>
      </c>
      <c r="GR293" s="7">
        <v>0</v>
      </c>
      <c r="GS293" s="7">
        <v>0</v>
      </c>
      <c r="GT293" s="7">
        <v>0</v>
      </c>
      <c r="GU293" s="7">
        <v>0</v>
      </c>
      <c r="GV293" s="7">
        <v>0</v>
      </c>
      <c r="GW293" s="7">
        <v>1</v>
      </c>
      <c r="GX293" s="7">
        <v>1</v>
      </c>
      <c r="GY293" s="7">
        <v>1</v>
      </c>
      <c r="GZ293" s="7">
        <v>1</v>
      </c>
      <c r="HA293" s="7">
        <v>0</v>
      </c>
      <c r="HB293" s="7">
        <v>0.5</v>
      </c>
      <c r="HC293" s="7">
        <v>0</v>
      </c>
      <c r="HD293" s="7">
        <v>0</v>
      </c>
      <c r="HE293" s="7">
        <v>0</v>
      </c>
      <c r="HF293" s="7">
        <v>0</v>
      </c>
      <c r="HG293" s="7">
        <v>0</v>
      </c>
      <c r="HH293" s="7">
        <v>0</v>
      </c>
      <c r="HI293" s="7">
        <v>0</v>
      </c>
      <c r="HJ293" s="7">
        <v>0</v>
      </c>
      <c r="HK293" s="7">
        <v>0</v>
      </c>
      <c r="HL293" s="7">
        <v>0</v>
      </c>
      <c r="HM293" s="7">
        <v>1</v>
      </c>
      <c r="HN293" s="7">
        <v>0</v>
      </c>
      <c r="HO293" s="7">
        <v>0</v>
      </c>
      <c r="HP293" s="7">
        <v>0</v>
      </c>
      <c r="HQ293" s="7">
        <v>0</v>
      </c>
      <c r="HR293" s="7">
        <v>0</v>
      </c>
      <c r="HS293" s="7">
        <v>0</v>
      </c>
      <c r="HT293" s="7">
        <v>0.5</v>
      </c>
      <c r="HU293" s="7">
        <v>0</v>
      </c>
      <c r="HV293" s="7">
        <v>0</v>
      </c>
      <c r="HW293" s="7">
        <v>0</v>
      </c>
      <c r="HX293" s="7">
        <v>0</v>
      </c>
      <c r="HY293" s="7">
        <v>0</v>
      </c>
      <c r="HZ293" s="7">
        <v>0</v>
      </c>
      <c r="IA293" s="7">
        <v>0</v>
      </c>
      <c r="IB293" s="7">
        <v>0</v>
      </c>
      <c r="IC293" s="7">
        <v>0</v>
      </c>
      <c r="ID293" s="7">
        <v>0</v>
      </c>
      <c r="IE293" s="7">
        <v>0</v>
      </c>
      <c r="IF293" s="7">
        <v>0</v>
      </c>
      <c r="IG293" s="7">
        <v>0</v>
      </c>
      <c r="IH293" s="7">
        <v>0</v>
      </c>
      <c r="II293" s="7">
        <v>1</v>
      </c>
      <c r="IJ293" s="7">
        <v>1</v>
      </c>
      <c r="IK293" s="7">
        <v>1</v>
      </c>
      <c r="IL293" s="7">
        <v>1</v>
      </c>
      <c r="IM293" s="7">
        <v>0</v>
      </c>
      <c r="IN293" s="7">
        <v>0</v>
      </c>
      <c r="IO293" s="7">
        <v>0</v>
      </c>
      <c r="IP293" s="7">
        <v>0</v>
      </c>
      <c r="IQ293" s="7">
        <v>4</v>
      </c>
      <c r="IR293" s="7">
        <v>4</v>
      </c>
      <c r="IS293" s="7">
        <v>4</v>
      </c>
      <c r="IT293" s="7">
        <v>4</v>
      </c>
      <c r="IU293" s="7" t="s">
        <v>1234</v>
      </c>
      <c r="IW293" s="7">
        <v>2</v>
      </c>
      <c r="IX293" s="7">
        <v>6</v>
      </c>
      <c r="IY293" s="7">
        <v>430</v>
      </c>
    </row>
    <row r="294" spans="1:259" x14ac:dyDescent="0.25">
      <c r="A294" s="7">
        <v>609898</v>
      </c>
      <c r="B294" s="7" t="s">
        <v>248</v>
      </c>
      <c r="C294" s="7" t="s">
        <v>46</v>
      </c>
      <c r="D294" s="7" t="s">
        <v>75</v>
      </c>
      <c r="E294" s="154">
        <v>0.31</v>
      </c>
      <c r="F294" s="7">
        <v>38</v>
      </c>
      <c r="G294" s="7" t="s">
        <v>57</v>
      </c>
      <c r="H294" s="7">
        <v>43</v>
      </c>
      <c r="I294" s="7" t="s">
        <v>48</v>
      </c>
      <c r="J294" s="7">
        <v>42</v>
      </c>
      <c r="K294" s="7" t="s">
        <v>48</v>
      </c>
      <c r="L294" s="7">
        <v>8.51</v>
      </c>
      <c r="M294" s="7" t="s">
        <v>46</v>
      </c>
      <c r="N294" s="7">
        <v>31.169757488999998</v>
      </c>
      <c r="O294" s="7">
        <v>286</v>
      </c>
      <c r="P294" s="7">
        <v>286</v>
      </c>
      <c r="Q294" s="7">
        <v>6</v>
      </c>
      <c r="R294" s="7">
        <v>14</v>
      </c>
      <c r="S294" s="7">
        <v>0</v>
      </c>
      <c r="T294" s="7">
        <v>259</v>
      </c>
      <c r="U294" s="7">
        <v>1</v>
      </c>
      <c r="V294" s="7">
        <v>0</v>
      </c>
      <c r="W294" s="7">
        <v>1</v>
      </c>
      <c r="X294" s="7">
        <v>1</v>
      </c>
      <c r="Y294" s="7">
        <v>1.3986014E-2</v>
      </c>
      <c r="Z294" s="7">
        <v>0</v>
      </c>
      <c r="AA294" s="7">
        <v>1.3986014E-2</v>
      </c>
      <c r="AB294" s="7">
        <v>6.9930069999999999E-3</v>
      </c>
      <c r="AC294" s="7">
        <v>2.0979021E-2</v>
      </c>
      <c r="AD294" s="7">
        <v>6.6433566400000005E-2</v>
      </c>
      <c r="AE294" s="7">
        <v>5.5944055899999998E-2</v>
      </c>
      <c r="AF294" s="7">
        <v>3.8461538500000003E-2</v>
      </c>
      <c r="AG294" s="7">
        <v>7.34265734E-2</v>
      </c>
      <c r="AH294" s="7">
        <v>2.0979021E-2</v>
      </c>
      <c r="AI294" s="7">
        <v>0.1223776224</v>
      </c>
      <c r="AJ294" s="7">
        <v>0.22377622380000001</v>
      </c>
      <c r="AK294" s="7">
        <v>0.38811188810000002</v>
      </c>
      <c r="AL294" s="7">
        <v>0.33566433569999998</v>
      </c>
      <c r="AM294" s="7">
        <v>0.4300699301</v>
      </c>
      <c r="AN294" s="7">
        <v>0.35314685309999999</v>
      </c>
      <c r="AO294" s="7">
        <v>0.4230769231</v>
      </c>
      <c r="AP294" s="7">
        <v>0.34265734269999998</v>
      </c>
      <c r="AQ294" s="7">
        <v>2.0979021E-2</v>
      </c>
      <c r="AR294" s="7">
        <v>2.7972027999999999E-2</v>
      </c>
      <c r="AS294" s="7">
        <v>4.5454545499999999E-2</v>
      </c>
      <c r="AT294" s="7">
        <v>1.3986014E-2</v>
      </c>
      <c r="AU294" s="7">
        <v>2.0979021E-2</v>
      </c>
      <c r="AV294" s="7">
        <v>3.1468531500000001E-2</v>
      </c>
      <c r="AW294" s="7">
        <v>0.52097902100000004</v>
      </c>
      <c r="AX294" s="7">
        <v>0.59790209790000004</v>
      </c>
      <c r="AY294" s="7">
        <v>0.43706293709999999</v>
      </c>
      <c r="AZ294" s="7">
        <v>0.60489510489999998</v>
      </c>
      <c r="BA294" s="7">
        <v>0.41258741259999998</v>
      </c>
      <c r="BB294" s="7">
        <v>0.33566433569999998</v>
      </c>
      <c r="BC294" s="7">
        <v>3.4464285713999998</v>
      </c>
      <c r="BD294" s="7">
        <v>3.5755395683</v>
      </c>
      <c r="BE294" s="7">
        <v>3.3516483516000002</v>
      </c>
      <c r="BF294" s="7">
        <v>3.5780141844000002</v>
      </c>
      <c r="BG294" s="7">
        <v>3.2535714285999999</v>
      </c>
      <c r="BH294" s="7">
        <v>2.9783393502000002</v>
      </c>
      <c r="BI294" s="7">
        <v>3.4965034999999999E-3</v>
      </c>
      <c r="BJ294" s="7">
        <v>6.9930069999999999E-3</v>
      </c>
      <c r="BK294" s="7">
        <v>3.4965034999999999E-3</v>
      </c>
      <c r="BL294" s="7">
        <v>1.04895105E-2</v>
      </c>
      <c r="BM294" s="7">
        <v>6.9930069999999999E-3</v>
      </c>
      <c r="BN294" s="7">
        <v>6.9930069999999999E-3</v>
      </c>
      <c r="BO294" s="7">
        <v>2.4475524500000002E-2</v>
      </c>
      <c r="BP294" s="7">
        <v>7.34265734E-2</v>
      </c>
      <c r="BQ294" s="7">
        <v>2.4475524500000002E-2</v>
      </c>
      <c r="BR294" s="7">
        <v>6.9930069999999999E-3</v>
      </c>
      <c r="BS294" s="7">
        <v>1.04895105E-2</v>
      </c>
      <c r="BT294" s="7">
        <v>1.7482517499999999E-2</v>
      </c>
      <c r="BU294" s="7">
        <v>3.4965034999999998E-2</v>
      </c>
      <c r="BV294" s="7">
        <v>2.7972027999999999E-2</v>
      </c>
      <c r="BW294" s="7">
        <v>4.1958042000000001E-2</v>
      </c>
      <c r="BX294" s="7">
        <v>5.24475524E-2</v>
      </c>
      <c r="BY294" s="7">
        <v>0.13986013990000001</v>
      </c>
      <c r="BZ294" s="7">
        <v>8.7412587400000005E-2</v>
      </c>
      <c r="CA294" s="7">
        <v>3.7929824560999998</v>
      </c>
      <c r="CB294" s="7">
        <v>3.7429577465000001</v>
      </c>
      <c r="CC294" s="7">
        <v>3.7122302158</v>
      </c>
      <c r="CD294" s="7">
        <v>3.6583629893</v>
      </c>
      <c r="CE294" s="7">
        <v>3.6737588651999999</v>
      </c>
      <c r="CF294" s="7">
        <v>3.5992907801</v>
      </c>
      <c r="CG294" s="7">
        <v>3.5195729537</v>
      </c>
      <c r="CH294" s="7">
        <v>3.2384341637</v>
      </c>
      <c r="CI294" s="7">
        <v>3.4593639575999999</v>
      </c>
      <c r="CJ294" s="7">
        <v>0.18181818180000001</v>
      </c>
      <c r="CK294" s="7">
        <v>0.21328671330000001</v>
      </c>
      <c r="CL294" s="7">
        <v>0.2342657343</v>
      </c>
      <c r="CM294" s="7">
        <v>0.2342657343</v>
      </c>
      <c r="CN294" s="7">
        <v>0.24475524479999999</v>
      </c>
      <c r="CO294" s="7">
        <v>0.29020979019999998</v>
      </c>
      <c r="CP294" s="7">
        <v>0.29370629370000001</v>
      </c>
      <c r="CQ294" s="7">
        <v>0.24825174829999999</v>
      </c>
      <c r="CR294" s="7">
        <v>0.28671328670000001</v>
      </c>
      <c r="CS294" s="7">
        <v>3.4965034999999999E-3</v>
      </c>
      <c r="CT294" s="7">
        <v>6.9930069999999999E-3</v>
      </c>
      <c r="CU294" s="7">
        <v>2.7972027999999999E-2</v>
      </c>
      <c r="CV294" s="7">
        <v>1.7482517499999999E-2</v>
      </c>
      <c r="CW294" s="7">
        <v>1.3986014E-2</v>
      </c>
      <c r="CX294" s="7">
        <v>1.3986014E-2</v>
      </c>
      <c r="CY294" s="7">
        <v>1.7482517499999999E-2</v>
      </c>
      <c r="CZ294" s="7">
        <v>1.7482517499999999E-2</v>
      </c>
      <c r="DA294" s="7">
        <v>1.04895105E-2</v>
      </c>
      <c r="DB294" s="7">
        <v>0.80419580420000003</v>
      </c>
      <c r="DC294" s="7">
        <v>0.76223776219999995</v>
      </c>
      <c r="DD294" s="7">
        <v>0.71678321680000001</v>
      </c>
      <c r="DE294" s="7">
        <v>0.70279720280000002</v>
      </c>
      <c r="DF294" s="7">
        <v>0.70629370629999999</v>
      </c>
      <c r="DG294" s="7">
        <v>0.64685314689999995</v>
      </c>
      <c r="DH294" s="7">
        <v>0.61188811190000003</v>
      </c>
      <c r="DI294" s="7">
        <v>0.52097902100000004</v>
      </c>
      <c r="DJ294" s="7">
        <v>0.59090909089999999</v>
      </c>
      <c r="DK294" s="7">
        <v>9.0909090900000003E-2</v>
      </c>
      <c r="DL294" s="7">
        <v>3.4965034999999999E-3</v>
      </c>
      <c r="DM294" s="7">
        <v>0</v>
      </c>
      <c r="DN294" s="7">
        <v>1.04895105E-2</v>
      </c>
      <c r="DO294" s="7">
        <v>3.4965034999999999E-3</v>
      </c>
      <c r="DP294" s="7">
        <v>6.9930069999999999E-3</v>
      </c>
      <c r="DQ294" s="7">
        <v>2.7972027999999999E-2</v>
      </c>
      <c r="DR294" s="7">
        <v>1.04895105E-2</v>
      </c>
      <c r="DS294" s="7">
        <v>0</v>
      </c>
      <c r="DT294" s="7">
        <v>0.16433566429999999</v>
      </c>
      <c r="DU294" s="7">
        <v>3.1468531500000001E-2</v>
      </c>
      <c r="DV294" s="7">
        <v>2.7972027999999999E-2</v>
      </c>
      <c r="DW294" s="7">
        <v>4.5454545499999999E-2</v>
      </c>
      <c r="DX294" s="7">
        <v>3.1468531500000001E-2</v>
      </c>
      <c r="DY294" s="7">
        <v>8.0419580399999996E-2</v>
      </c>
      <c r="DZ294" s="7">
        <v>0.13986013990000001</v>
      </c>
      <c r="EA294" s="7">
        <v>5.5944055899999998E-2</v>
      </c>
      <c r="EB294" s="7">
        <v>4.8951049000000003E-2</v>
      </c>
      <c r="EC294" s="7">
        <v>0.37412587409999998</v>
      </c>
      <c r="ED294" s="7">
        <v>0.41958041959999998</v>
      </c>
      <c r="EE294" s="7">
        <v>0.35664335660000002</v>
      </c>
      <c r="EF294" s="7">
        <v>0.39860139859999999</v>
      </c>
      <c r="EG294" s="7">
        <v>0.36013986009999999</v>
      </c>
      <c r="EH294" s="7">
        <v>0.40209790210000002</v>
      </c>
      <c r="EI294" s="7">
        <v>0.39160839159999999</v>
      </c>
      <c r="EJ294" s="7">
        <v>0.40909090910000001</v>
      </c>
      <c r="EK294" s="7">
        <v>0.47202797200000002</v>
      </c>
      <c r="EL294" s="7">
        <v>0.31118881120000003</v>
      </c>
      <c r="EM294" s="7">
        <v>0.50699300700000005</v>
      </c>
      <c r="EN294" s="7">
        <v>0.55944055940000004</v>
      </c>
      <c r="EO294" s="7">
        <v>0.50699300700000005</v>
      </c>
      <c r="EP294" s="7">
        <v>0.55944055940000004</v>
      </c>
      <c r="EQ294" s="7">
        <v>0.44755244760000001</v>
      </c>
      <c r="ER294" s="7">
        <v>0.38111888109999997</v>
      </c>
      <c r="ES294" s="7">
        <v>0.47902097900000001</v>
      </c>
      <c r="ET294" s="7">
        <v>0.44055944060000002</v>
      </c>
      <c r="EU294" s="7">
        <v>5.9440559400000002E-2</v>
      </c>
      <c r="EV294" s="7">
        <v>3.8461538500000003E-2</v>
      </c>
      <c r="EW294" s="7">
        <v>5.5944055899999998E-2</v>
      </c>
      <c r="EX294" s="7">
        <v>3.8461538500000003E-2</v>
      </c>
      <c r="EY294" s="7">
        <v>4.5454545499999999E-2</v>
      </c>
      <c r="EZ294" s="7">
        <v>6.2937062899999993E-2</v>
      </c>
      <c r="FA294" s="7">
        <v>5.9440559400000002E-2</v>
      </c>
      <c r="FB294" s="7">
        <v>4.5454545499999999E-2</v>
      </c>
      <c r="FC294" s="7">
        <v>3.8461538500000003E-2</v>
      </c>
      <c r="FD294" s="7">
        <v>2.9628252788</v>
      </c>
      <c r="FE294" s="7">
        <v>3.4872727273000002</v>
      </c>
      <c r="FF294" s="7">
        <v>3.5629629629999999</v>
      </c>
      <c r="FG294" s="7">
        <v>3.4581818181999999</v>
      </c>
      <c r="FH294" s="7">
        <v>3.5457875458000001</v>
      </c>
      <c r="FI294" s="7">
        <v>3.3768656716000001</v>
      </c>
      <c r="FJ294" s="7">
        <v>3.1970260223000002</v>
      </c>
      <c r="FK294" s="7">
        <v>3.4212454212000001</v>
      </c>
      <c r="FL294" s="7">
        <v>3.4072727273000001</v>
      </c>
      <c r="FM294" s="7">
        <v>3.4965034999999999E-3</v>
      </c>
      <c r="FN294" s="7">
        <v>3.4965034999999999E-3</v>
      </c>
      <c r="FO294" s="7">
        <v>6.9930069999999999E-3</v>
      </c>
      <c r="FP294" s="7">
        <v>6.9930069999999999E-3</v>
      </c>
      <c r="FQ294" s="7">
        <v>6.2937062899999993E-2</v>
      </c>
      <c r="FR294" s="7">
        <v>3.4965034999999998E-2</v>
      </c>
      <c r="FS294" s="7">
        <v>5.24475524E-2</v>
      </c>
      <c r="FT294" s="7">
        <v>0.17832167830000001</v>
      </c>
      <c r="FU294" s="7">
        <v>0.20629370629999999</v>
      </c>
      <c r="FV294" s="7">
        <v>0.33566433569999998</v>
      </c>
      <c r="FW294" s="7">
        <v>0.10839160840000001</v>
      </c>
      <c r="FX294" s="7">
        <v>0.33216783220000001</v>
      </c>
      <c r="FY294" s="7">
        <v>0.4545454545</v>
      </c>
      <c r="FZ294" s="7">
        <v>0.2377622378</v>
      </c>
      <c r="GA294" s="7">
        <v>0.16783216779999999</v>
      </c>
      <c r="GB294" s="7">
        <v>0.1223776224</v>
      </c>
      <c r="GC294" s="7">
        <v>0.20979020979999999</v>
      </c>
      <c r="GD294" s="7">
        <v>0.1538461538</v>
      </c>
      <c r="GE294" s="7">
        <v>9.0909090900000003E-2</v>
      </c>
      <c r="GF294" s="7">
        <v>0.20629370629999999</v>
      </c>
      <c r="GG294" s="7">
        <v>0.12587412589999999</v>
      </c>
      <c r="GH294" s="7">
        <v>5.5944055899999998E-2</v>
      </c>
      <c r="GI294" s="7">
        <v>0.1888111888</v>
      </c>
      <c r="GJ294" s="7">
        <v>0.22027972030000001</v>
      </c>
      <c r="GK294" s="7">
        <v>0.27622377619999999</v>
      </c>
      <c r="GL294" s="7">
        <v>0.15734265729999999</v>
      </c>
      <c r="GM294" s="7">
        <v>3.4965034999999999E-3</v>
      </c>
      <c r="GN294" s="7">
        <v>1.7482517499999999E-2</v>
      </c>
      <c r="GO294" s="7">
        <v>6.9930069999999999E-3</v>
      </c>
      <c r="GP294" s="7">
        <v>1.7482517499999999E-2</v>
      </c>
      <c r="GQ294" s="7">
        <v>0.1538461538</v>
      </c>
      <c r="GR294" s="7">
        <v>2.4475524500000002E-2</v>
      </c>
      <c r="GS294" s="7">
        <v>0.40909090910000001</v>
      </c>
      <c r="GT294" s="7">
        <v>0.37062937060000001</v>
      </c>
      <c r="GU294" s="7">
        <v>0.37412587409999998</v>
      </c>
      <c r="GV294" s="7">
        <v>0.37062937060000001</v>
      </c>
      <c r="GW294" s="7">
        <v>0.40559440559999999</v>
      </c>
      <c r="GX294" s="7">
        <v>0.40209790210000002</v>
      </c>
      <c r="GY294" s="7">
        <v>0.47902097900000001</v>
      </c>
      <c r="GZ294" s="7">
        <v>0.47202797200000002</v>
      </c>
      <c r="HA294" s="7">
        <v>0.43706293709999999</v>
      </c>
      <c r="HB294" s="7">
        <v>0.45804195800000003</v>
      </c>
      <c r="HC294" s="7">
        <v>0.28321678319999999</v>
      </c>
      <c r="HD294" s="7">
        <v>0.46853146849999999</v>
      </c>
      <c r="HE294" s="7">
        <v>2.0979021E-2</v>
      </c>
      <c r="HF294" s="7">
        <v>4.5454545499999999E-2</v>
      </c>
      <c r="HG294" s="7">
        <v>8.7412587400000005E-2</v>
      </c>
      <c r="HH294" s="7">
        <v>5.9440559400000002E-2</v>
      </c>
      <c r="HI294" s="7">
        <v>7.34265734E-2</v>
      </c>
      <c r="HJ294" s="7">
        <v>1.7482517499999999E-2</v>
      </c>
      <c r="HK294" s="7">
        <v>2.7972027999999999E-2</v>
      </c>
      <c r="HL294" s="7">
        <v>2.7972027999999999E-2</v>
      </c>
      <c r="HM294" s="7">
        <v>2.7972027999999999E-2</v>
      </c>
      <c r="HN294" s="7">
        <v>2.4475524500000002E-2</v>
      </c>
      <c r="HO294" s="7">
        <v>2.4475524500000002E-2</v>
      </c>
      <c r="HP294" s="7">
        <v>3.1468531500000001E-2</v>
      </c>
      <c r="HQ294" s="7">
        <v>5.9440559400000002E-2</v>
      </c>
      <c r="HR294" s="7">
        <v>6.6433566400000005E-2</v>
      </c>
      <c r="HS294" s="7">
        <v>6.6433566400000005E-2</v>
      </c>
      <c r="HT294" s="7">
        <v>6.9930069900000003E-2</v>
      </c>
      <c r="HU294" s="7">
        <v>5.9440559400000002E-2</v>
      </c>
      <c r="HV294" s="7">
        <v>5.5944055899999998E-2</v>
      </c>
      <c r="HW294" s="7">
        <v>1.04895105E-2</v>
      </c>
      <c r="HX294" s="7">
        <v>3.4965034999999999E-3</v>
      </c>
      <c r="HY294" s="7">
        <v>3.4965034999999998E-2</v>
      </c>
      <c r="HZ294" s="7">
        <v>2.0979021E-2</v>
      </c>
      <c r="IA294" s="7">
        <v>0.1118881119</v>
      </c>
      <c r="IB294" s="7">
        <v>3.4965034999999998E-2</v>
      </c>
      <c r="IC294" s="7">
        <v>0.10839160840000001</v>
      </c>
      <c r="ID294" s="7">
        <v>0.18181818180000001</v>
      </c>
      <c r="IE294" s="7">
        <v>0.55944055940000004</v>
      </c>
      <c r="IF294" s="7">
        <v>0.39510489510000002</v>
      </c>
      <c r="IG294" s="7">
        <v>0.43706293709999999</v>
      </c>
      <c r="IH294" s="7">
        <v>0.4615384615</v>
      </c>
      <c r="II294" s="7">
        <v>0.2342657343</v>
      </c>
      <c r="IJ294" s="7">
        <v>0.50349650349999997</v>
      </c>
      <c r="IK294" s="7">
        <v>0.3461538462</v>
      </c>
      <c r="IL294" s="7">
        <v>0.27622377619999999</v>
      </c>
      <c r="IM294" s="7">
        <v>8.3916083899999994E-2</v>
      </c>
      <c r="IN294" s="7">
        <v>6.2937062899999993E-2</v>
      </c>
      <c r="IO294" s="7">
        <v>7.34265734E-2</v>
      </c>
      <c r="IP294" s="7">
        <v>5.9440559400000002E-2</v>
      </c>
      <c r="IQ294" s="7">
        <v>3.1106870229000001</v>
      </c>
      <c r="IR294" s="7">
        <v>3.4925373134000002</v>
      </c>
      <c r="IS294" s="7">
        <v>3.1811320754999999</v>
      </c>
      <c r="IT294" s="7">
        <v>3.0557620818000002</v>
      </c>
      <c r="IU294" s="7" t="s">
        <v>1235</v>
      </c>
      <c r="IV294" s="7">
        <v>31</v>
      </c>
      <c r="IW294" s="7">
        <v>286</v>
      </c>
      <c r="IX294" s="7">
        <v>437</v>
      </c>
      <c r="IY294" s="7">
        <v>1402</v>
      </c>
    </row>
    <row r="295" spans="1:259" x14ac:dyDescent="0.25">
      <c r="A295" s="7">
        <v>609899</v>
      </c>
      <c r="B295" s="7" t="s">
        <v>249</v>
      </c>
      <c r="D295" s="7" t="s">
        <v>55</v>
      </c>
      <c r="E295" s="7" t="s">
        <v>53</v>
      </c>
      <c r="M295" s="7" t="s">
        <v>46</v>
      </c>
      <c r="N295" s="7">
        <v>0.87829360099999998</v>
      </c>
      <c r="O295" s="7">
        <v>5</v>
      </c>
      <c r="P295" s="7">
        <v>5</v>
      </c>
      <c r="Q295" s="7">
        <v>4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0.2</v>
      </c>
      <c r="AJ295" s="7">
        <v>0.2</v>
      </c>
      <c r="AK295" s="7">
        <v>0.4</v>
      </c>
      <c r="AL295" s="7">
        <v>0.6</v>
      </c>
      <c r="AM295" s="7">
        <v>0.8</v>
      </c>
      <c r="AN295" s="7">
        <v>0.4</v>
      </c>
      <c r="AO295" s="7">
        <v>0.4</v>
      </c>
      <c r="AP295" s="7">
        <v>0.4</v>
      </c>
      <c r="AQ295" s="7">
        <v>0</v>
      </c>
      <c r="AR295" s="7">
        <v>0</v>
      </c>
      <c r="AS295" s="7">
        <v>0</v>
      </c>
      <c r="AT295" s="7">
        <v>0</v>
      </c>
      <c r="AU295" s="7">
        <v>0</v>
      </c>
      <c r="AV295" s="7">
        <v>0</v>
      </c>
      <c r="AW295" s="7">
        <v>0.6</v>
      </c>
      <c r="AX295" s="7">
        <v>0.4</v>
      </c>
      <c r="AY295" s="7">
        <v>0.2</v>
      </c>
      <c r="AZ295" s="7">
        <v>0.6</v>
      </c>
      <c r="BA295" s="7">
        <v>0.4</v>
      </c>
      <c r="BB295" s="7">
        <v>0.4</v>
      </c>
      <c r="BC295" s="7">
        <v>3.6</v>
      </c>
      <c r="BD295" s="7">
        <v>3.4</v>
      </c>
      <c r="BE295" s="7">
        <v>3.2</v>
      </c>
      <c r="BF295" s="7">
        <v>3.6</v>
      </c>
      <c r="BG295" s="7">
        <v>3.2</v>
      </c>
      <c r="BH295" s="7">
        <v>3.2</v>
      </c>
      <c r="BI295" s="7">
        <v>0.2</v>
      </c>
      <c r="BJ295" s="7">
        <v>0.2</v>
      </c>
      <c r="BK295" s="7">
        <v>0.2</v>
      </c>
      <c r="BL295" s="7">
        <v>0.4</v>
      </c>
      <c r="BM295" s="7">
        <v>0.4</v>
      </c>
      <c r="BN295" s="7">
        <v>0.4</v>
      </c>
      <c r="BO295" s="7">
        <v>0.2</v>
      </c>
      <c r="BP295" s="7">
        <v>0.4</v>
      </c>
      <c r="BQ295" s="7">
        <v>0.6</v>
      </c>
      <c r="BR295" s="7">
        <v>0</v>
      </c>
      <c r="BS295" s="7">
        <v>0.2</v>
      </c>
      <c r="BT295" s="7">
        <v>0.2</v>
      </c>
      <c r="BU295" s="7">
        <v>0</v>
      </c>
      <c r="BV295" s="7">
        <v>0.2</v>
      </c>
      <c r="BW295" s="7">
        <v>0.2</v>
      </c>
      <c r="BX295" s="7">
        <v>0.2</v>
      </c>
      <c r="BY295" s="7">
        <v>0.2</v>
      </c>
      <c r="BZ295" s="7">
        <v>0</v>
      </c>
      <c r="CA295" s="7">
        <v>3</v>
      </c>
      <c r="CB295" s="7">
        <v>2.6</v>
      </c>
      <c r="CC295" s="7">
        <v>2.6</v>
      </c>
      <c r="CD295" s="7">
        <v>2.6</v>
      </c>
      <c r="CE295" s="7">
        <v>2.2000000000000002</v>
      </c>
      <c r="CF295" s="7">
        <v>2.4</v>
      </c>
      <c r="CG295" s="7">
        <v>2.8</v>
      </c>
      <c r="CH295" s="7">
        <v>2.2000000000000002</v>
      </c>
      <c r="CI295" s="7">
        <v>2</v>
      </c>
      <c r="CJ295" s="7">
        <v>0.4</v>
      </c>
      <c r="CK295" s="7">
        <v>0.4</v>
      </c>
      <c r="CL295" s="7">
        <v>0.4</v>
      </c>
      <c r="CM295" s="7">
        <v>0.2</v>
      </c>
      <c r="CN295" s="7">
        <v>0.2</v>
      </c>
      <c r="CO295" s="7">
        <v>0</v>
      </c>
      <c r="CP295" s="7">
        <v>0.2</v>
      </c>
      <c r="CQ295" s="7">
        <v>0.2</v>
      </c>
      <c r="CR295" s="7">
        <v>0.2</v>
      </c>
      <c r="CS295" s="7">
        <v>0</v>
      </c>
      <c r="CT295" s="7">
        <v>0</v>
      </c>
      <c r="CU295" s="7">
        <v>0</v>
      </c>
      <c r="CV295" s="7">
        <v>0</v>
      </c>
      <c r="CW295" s="7">
        <v>0</v>
      </c>
      <c r="CX295" s="7">
        <v>0</v>
      </c>
      <c r="CY295" s="7">
        <v>0</v>
      </c>
      <c r="CZ295" s="7">
        <v>0</v>
      </c>
      <c r="DA295" s="7">
        <v>0</v>
      </c>
      <c r="DB295" s="7">
        <v>0.4</v>
      </c>
      <c r="DC295" s="7">
        <v>0.2</v>
      </c>
      <c r="DD295" s="7">
        <v>0.2</v>
      </c>
      <c r="DE295" s="7">
        <v>0.4</v>
      </c>
      <c r="DF295" s="7">
        <v>0.2</v>
      </c>
      <c r="DG295" s="7">
        <v>0.4</v>
      </c>
      <c r="DH295" s="7">
        <v>0.4</v>
      </c>
      <c r="DI295" s="7">
        <v>0.2</v>
      </c>
      <c r="DJ295" s="7">
        <v>0.2</v>
      </c>
      <c r="DK295" s="7">
        <v>0</v>
      </c>
      <c r="DL295" s="7">
        <v>0</v>
      </c>
      <c r="DM295" s="7">
        <v>0</v>
      </c>
      <c r="DN295" s="7">
        <v>0</v>
      </c>
      <c r="DO295" s="7">
        <v>0</v>
      </c>
      <c r="DP295" s="7">
        <v>0</v>
      </c>
      <c r="DQ295" s="7">
        <v>0.2</v>
      </c>
      <c r="DR295" s="7">
        <v>0.4</v>
      </c>
      <c r="DS295" s="7">
        <v>0</v>
      </c>
      <c r="DT295" s="7">
        <v>0.6</v>
      </c>
      <c r="DU295" s="7">
        <v>0</v>
      </c>
      <c r="DV295" s="7">
        <v>0</v>
      </c>
      <c r="DW295" s="7">
        <v>0</v>
      </c>
      <c r="DX295" s="7">
        <v>0</v>
      </c>
      <c r="DY295" s="7">
        <v>0.4</v>
      </c>
      <c r="DZ295" s="7">
        <v>0.2</v>
      </c>
      <c r="EA295" s="7">
        <v>0</v>
      </c>
      <c r="EB295" s="7">
        <v>0</v>
      </c>
      <c r="EC295" s="7">
        <v>0.4</v>
      </c>
      <c r="ED295" s="7">
        <v>0.4</v>
      </c>
      <c r="EE295" s="7">
        <v>0.6</v>
      </c>
      <c r="EF295" s="7">
        <v>0.4</v>
      </c>
      <c r="EG295" s="7">
        <v>0.4</v>
      </c>
      <c r="EH295" s="7">
        <v>0.2</v>
      </c>
      <c r="EI295" s="7">
        <v>0.2</v>
      </c>
      <c r="EJ295" s="7">
        <v>0.4</v>
      </c>
      <c r="EK295" s="7">
        <v>0.6</v>
      </c>
      <c r="EL295" s="7">
        <v>0</v>
      </c>
      <c r="EM295" s="7">
        <v>0.6</v>
      </c>
      <c r="EN295" s="7">
        <v>0.4</v>
      </c>
      <c r="EO295" s="7">
        <v>0.6</v>
      </c>
      <c r="EP295" s="7">
        <v>0.6</v>
      </c>
      <c r="EQ295" s="7">
        <v>0.4</v>
      </c>
      <c r="ER295" s="7">
        <v>0.4</v>
      </c>
      <c r="ES295" s="7">
        <v>0.2</v>
      </c>
      <c r="ET295" s="7">
        <v>0.4</v>
      </c>
      <c r="EU295" s="7">
        <v>0</v>
      </c>
      <c r="EV295" s="7">
        <v>0</v>
      </c>
      <c r="EW295" s="7">
        <v>0</v>
      </c>
      <c r="EX295" s="7">
        <v>0</v>
      </c>
      <c r="EY295" s="7">
        <v>0</v>
      </c>
      <c r="EZ295" s="7">
        <v>0</v>
      </c>
      <c r="FA295" s="7">
        <v>0</v>
      </c>
      <c r="FB295" s="7">
        <v>0</v>
      </c>
      <c r="FC295" s="7">
        <v>0</v>
      </c>
      <c r="FD295" s="7">
        <v>2.4</v>
      </c>
      <c r="FE295" s="7">
        <v>3.6</v>
      </c>
      <c r="FF295" s="7">
        <v>3.4</v>
      </c>
      <c r="FG295" s="7">
        <v>3.6</v>
      </c>
      <c r="FH295" s="7">
        <v>3.6</v>
      </c>
      <c r="FI295" s="7">
        <v>3</v>
      </c>
      <c r="FJ295" s="7">
        <v>2.8</v>
      </c>
      <c r="FK295" s="7">
        <v>2.4</v>
      </c>
      <c r="FL295" s="7">
        <v>3.4</v>
      </c>
      <c r="FM295" s="7">
        <v>0</v>
      </c>
      <c r="FN295" s="7">
        <v>0</v>
      </c>
      <c r="FO295" s="7">
        <v>0.2</v>
      </c>
      <c r="FP295" s="7">
        <v>0</v>
      </c>
      <c r="FQ295" s="7">
        <v>0.2</v>
      </c>
      <c r="FR295" s="7">
        <v>0</v>
      </c>
      <c r="FS295" s="7">
        <v>0</v>
      </c>
      <c r="FT295" s="7">
        <v>0.2</v>
      </c>
      <c r="FU295" s="7">
        <v>0.2</v>
      </c>
      <c r="FV295" s="7">
        <v>0.2</v>
      </c>
      <c r="FW295" s="7">
        <v>0</v>
      </c>
      <c r="FX295" s="7">
        <v>0.4</v>
      </c>
      <c r="FY295" s="7">
        <v>0.6</v>
      </c>
      <c r="FZ295" s="7">
        <v>0.2</v>
      </c>
      <c r="GA295" s="7">
        <v>0.4</v>
      </c>
      <c r="GB295" s="7">
        <v>0.4</v>
      </c>
      <c r="GC295" s="7">
        <v>0</v>
      </c>
      <c r="GD295" s="7">
        <v>0</v>
      </c>
      <c r="GE295" s="7">
        <v>0</v>
      </c>
      <c r="GF295" s="7">
        <v>0.4</v>
      </c>
      <c r="GG295" s="7">
        <v>0.2</v>
      </c>
      <c r="GH295" s="7">
        <v>0</v>
      </c>
      <c r="GI295" s="7">
        <v>0.4</v>
      </c>
      <c r="GJ295" s="7">
        <v>0</v>
      </c>
      <c r="GK295" s="7">
        <v>0</v>
      </c>
      <c r="GL295" s="7">
        <v>0</v>
      </c>
      <c r="GM295" s="7">
        <v>0.2</v>
      </c>
      <c r="GN295" s="7">
        <v>0</v>
      </c>
      <c r="GO295" s="7">
        <v>0.4</v>
      </c>
      <c r="GP295" s="7">
        <v>0.2</v>
      </c>
      <c r="GQ295" s="7">
        <v>0.4</v>
      </c>
      <c r="GR295" s="7">
        <v>0.4</v>
      </c>
      <c r="GS295" s="7">
        <v>0.6</v>
      </c>
      <c r="GT295" s="7">
        <v>0.6</v>
      </c>
      <c r="GU295" s="7">
        <v>0.6</v>
      </c>
      <c r="GV295" s="7">
        <v>0.8</v>
      </c>
      <c r="GW295" s="7">
        <v>0.2</v>
      </c>
      <c r="GX295" s="7">
        <v>0.4</v>
      </c>
      <c r="GY295" s="7">
        <v>0.2</v>
      </c>
      <c r="GZ295" s="7">
        <v>0.4</v>
      </c>
      <c r="HA295" s="7">
        <v>0</v>
      </c>
      <c r="HB295" s="7">
        <v>0</v>
      </c>
      <c r="HC295" s="7">
        <v>0.2</v>
      </c>
      <c r="HD295" s="7">
        <v>0.2</v>
      </c>
      <c r="HE295" s="7">
        <v>0</v>
      </c>
      <c r="HF295" s="7">
        <v>0</v>
      </c>
      <c r="HG295" s="7">
        <v>0</v>
      </c>
      <c r="HH295" s="7">
        <v>0</v>
      </c>
      <c r="HI295" s="7">
        <v>0</v>
      </c>
      <c r="HJ295" s="7">
        <v>0</v>
      </c>
      <c r="HK295" s="7">
        <v>0</v>
      </c>
      <c r="HL295" s="7">
        <v>0</v>
      </c>
      <c r="HM295" s="7">
        <v>0</v>
      </c>
      <c r="HN295" s="7">
        <v>0</v>
      </c>
      <c r="HO295" s="7">
        <v>0.2</v>
      </c>
      <c r="HP295" s="7">
        <v>0</v>
      </c>
      <c r="HQ295" s="7">
        <v>0</v>
      </c>
      <c r="HR295" s="7">
        <v>0</v>
      </c>
      <c r="HS295" s="7">
        <v>0</v>
      </c>
      <c r="HT295" s="7">
        <v>0</v>
      </c>
      <c r="HU295" s="7">
        <v>0</v>
      </c>
      <c r="HV295" s="7">
        <v>0</v>
      </c>
      <c r="HW295" s="7">
        <v>0</v>
      </c>
      <c r="HX295" s="7">
        <v>0</v>
      </c>
      <c r="HY295" s="7">
        <v>0</v>
      </c>
      <c r="HZ295" s="7">
        <v>0</v>
      </c>
      <c r="IA295" s="7">
        <v>0</v>
      </c>
      <c r="IB295" s="7">
        <v>0.2</v>
      </c>
      <c r="IC295" s="7">
        <v>0</v>
      </c>
      <c r="ID295" s="7">
        <v>0.2</v>
      </c>
      <c r="IE295" s="7">
        <v>0.6</v>
      </c>
      <c r="IF295" s="7">
        <v>0.4</v>
      </c>
      <c r="IG295" s="7">
        <v>0.2</v>
      </c>
      <c r="IH295" s="7">
        <v>0.2</v>
      </c>
      <c r="II295" s="7">
        <v>0.4</v>
      </c>
      <c r="IJ295" s="7">
        <v>0.4</v>
      </c>
      <c r="IK295" s="7">
        <v>0.8</v>
      </c>
      <c r="IL295" s="7">
        <v>0.6</v>
      </c>
      <c r="IM295" s="7">
        <v>0</v>
      </c>
      <c r="IN295" s="7">
        <v>0</v>
      </c>
      <c r="IO295" s="7">
        <v>0</v>
      </c>
      <c r="IP295" s="7">
        <v>0</v>
      </c>
      <c r="IQ295" s="7">
        <v>3.4</v>
      </c>
      <c r="IR295" s="7">
        <v>3.2</v>
      </c>
      <c r="IS295" s="7">
        <v>3.8</v>
      </c>
      <c r="IT295" s="7">
        <v>3.4</v>
      </c>
      <c r="IU295" s="7" t="s">
        <v>1236</v>
      </c>
      <c r="IW295" s="7">
        <v>5</v>
      </c>
      <c r="IX295" s="7">
        <v>7</v>
      </c>
      <c r="IY295" s="7">
        <v>797</v>
      </c>
    </row>
    <row r="296" spans="1:259" x14ac:dyDescent="0.25">
      <c r="A296" s="7">
        <v>609900</v>
      </c>
      <c r="B296" s="7" t="s">
        <v>216</v>
      </c>
      <c r="D296" s="7" t="s">
        <v>117</v>
      </c>
      <c r="E296" s="7" t="s">
        <v>53</v>
      </c>
      <c r="M296" s="7" t="s">
        <v>46</v>
      </c>
      <c r="N296" s="7">
        <v>27.087198516000001</v>
      </c>
      <c r="O296" s="7">
        <v>77</v>
      </c>
      <c r="P296" s="7">
        <v>77</v>
      </c>
      <c r="Q296" s="7">
        <v>1</v>
      </c>
      <c r="R296" s="7">
        <v>67</v>
      </c>
      <c r="S296" s="7">
        <v>0</v>
      </c>
      <c r="T296" s="7">
        <v>2</v>
      </c>
      <c r="U296" s="7">
        <v>0</v>
      </c>
      <c r="V296" s="7">
        <v>0</v>
      </c>
      <c r="W296" s="7">
        <v>1</v>
      </c>
      <c r="X296" s="7">
        <v>1</v>
      </c>
      <c r="Y296" s="7">
        <v>1.2987013E-2</v>
      </c>
      <c r="Z296" s="7">
        <v>0</v>
      </c>
      <c r="AA296" s="7">
        <v>0</v>
      </c>
      <c r="AB296" s="7">
        <v>3.8961039000000003E-2</v>
      </c>
      <c r="AC296" s="7">
        <v>7.7922077899999997E-2</v>
      </c>
      <c r="AD296" s="7">
        <v>7.7922077899999997E-2</v>
      </c>
      <c r="AE296" s="7">
        <v>3.8961039000000003E-2</v>
      </c>
      <c r="AF296" s="7">
        <v>6.4935064900000006E-2</v>
      </c>
      <c r="AG296" s="7">
        <v>2.5974026000000001E-2</v>
      </c>
      <c r="AH296" s="7">
        <v>2.5974026000000001E-2</v>
      </c>
      <c r="AI296" s="7">
        <v>7.7922077899999997E-2</v>
      </c>
      <c r="AJ296" s="7">
        <v>0.1168831169</v>
      </c>
      <c r="AK296" s="7">
        <v>0.28571428570000001</v>
      </c>
      <c r="AL296" s="7">
        <v>0.1948051948</v>
      </c>
      <c r="AM296" s="7">
        <v>0.3116883117</v>
      </c>
      <c r="AN296" s="7">
        <v>0.20779220779999999</v>
      </c>
      <c r="AO296" s="7">
        <v>0.27272727270000002</v>
      </c>
      <c r="AP296" s="7">
        <v>0.25974025969999998</v>
      </c>
      <c r="AQ296" s="7">
        <v>1.2987013E-2</v>
      </c>
      <c r="AR296" s="7">
        <v>2.5974026000000001E-2</v>
      </c>
      <c r="AS296" s="7">
        <v>3.8961039000000003E-2</v>
      </c>
      <c r="AT296" s="7">
        <v>3.8961039000000003E-2</v>
      </c>
      <c r="AU296" s="7">
        <v>2.5974026000000001E-2</v>
      </c>
      <c r="AV296" s="7">
        <v>3.8961039000000003E-2</v>
      </c>
      <c r="AW296" s="7">
        <v>0.64935064939999998</v>
      </c>
      <c r="AX296" s="7">
        <v>0.71428571429999999</v>
      </c>
      <c r="AY296" s="7">
        <v>0.6233766234</v>
      </c>
      <c r="AZ296" s="7">
        <v>0.6883116883</v>
      </c>
      <c r="BA296" s="7">
        <v>0.54545454550000005</v>
      </c>
      <c r="BB296" s="7">
        <v>0.50649350650000002</v>
      </c>
      <c r="BC296" s="7">
        <v>3.5921052632000001</v>
      </c>
      <c r="BD296" s="7">
        <v>3.6666666666999999</v>
      </c>
      <c r="BE296" s="7">
        <v>3.6216216216000001</v>
      </c>
      <c r="BF296" s="7">
        <v>3.6081081081000002</v>
      </c>
      <c r="BG296" s="7">
        <v>3.32</v>
      </c>
      <c r="BH296" s="7">
        <v>3.2432432431999998</v>
      </c>
      <c r="BI296" s="7">
        <v>1.2987013E-2</v>
      </c>
      <c r="BJ296" s="7">
        <v>1.2987013E-2</v>
      </c>
      <c r="BK296" s="7">
        <v>1.2987013E-2</v>
      </c>
      <c r="BL296" s="7">
        <v>1.2987013E-2</v>
      </c>
      <c r="BM296" s="7">
        <v>2.5974026000000001E-2</v>
      </c>
      <c r="BN296" s="7">
        <v>5.19480519E-2</v>
      </c>
      <c r="BO296" s="7">
        <v>0.10389610389999999</v>
      </c>
      <c r="BP296" s="7">
        <v>6.4935064900000006E-2</v>
      </c>
      <c r="BQ296" s="7">
        <v>9.0909090900000003E-2</v>
      </c>
      <c r="BR296" s="7">
        <v>1.2987013E-2</v>
      </c>
      <c r="BS296" s="7">
        <v>5.19480519E-2</v>
      </c>
      <c r="BT296" s="7">
        <v>3.8961039000000003E-2</v>
      </c>
      <c r="BU296" s="7">
        <v>3.8961039000000003E-2</v>
      </c>
      <c r="BV296" s="7">
        <v>3.8961039000000003E-2</v>
      </c>
      <c r="BW296" s="7">
        <v>6.4935064900000006E-2</v>
      </c>
      <c r="BX296" s="7">
        <v>3.8961039000000003E-2</v>
      </c>
      <c r="BY296" s="7">
        <v>5.19480519E-2</v>
      </c>
      <c r="BZ296" s="7">
        <v>6.4935064900000006E-2</v>
      </c>
      <c r="CA296" s="7">
        <v>3.7432432431999998</v>
      </c>
      <c r="CB296" s="7">
        <v>3.6575342466</v>
      </c>
      <c r="CC296" s="7">
        <v>3.6486486486</v>
      </c>
      <c r="CD296" s="7">
        <v>3.6756756757</v>
      </c>
      <c r="CE296" s="7">
        <v>3.6756756757</v>
      </c>
      <c r="CF296" s="7">
        <v>3.4520547945</v>
      </c>
      <c r="CG296" s="7">
        <v>3.4189189189000002</v>
      </c>
      <c r="CH296" s="7">
        <v>3.5342465753000001</v>
      </c>
      <c r="CI296" s="7">
        <v>3.3972602740000002</v>
      </c>
      <c r="CJ296" s="7">
        <v>0.18181818180000001</v>
      </c>
      <c r="CK296" s="7">
        <v>0.18181818180000001</v>
      </c>
      <c r="CL296" s="7">
        <v>0.22077922080000001</v>
      </c>
      <c r="CM296" s="7">
        <v>0.1948051948</v>
      </c>
      <c r="CN296" s="7">
        <v>0.15584415579999999</v>
      </c>
      <c r="CO296" s="7">
        <v>0.2337662338</v>
      </c>
      <c r="CP296" s="7">
        <v>0.16883116879999999</v>
      </c>
      <c r="CQ296" s="7">
        <v>0.14285714290000001</v>
      </c>
      <c r="CR296" s="7">
        <v>0.16883116879999999</v>
      </c>
      <c r="CS296" s="7">
        <v>3.8961039000000003E-2</v>
      </c>
      <c r="CT296" s="7">
        <v>5.19480519E-2</v>
      </c>
      <c r="CU296" s="7">
        <v>3.8961039000000003E-2</v>
      </c>
      <c r="CV296" s="7">
        <v>3.8961039000000003E-2</v>
      </c>
      <c r="CW296" s="7">
        <v>3.8961039000000003E-2</v>
      </c>
      <c r="CX296" s="7">
        <v>5.19480519E-2</v>
      </c>
      <c r="CY296" s="7">
        <v>3.8961039000000003E-2</v>
      </c>
      <c r="CZ296" s="7">
        <v>5.19480519E-2</v>
      </c>
      <c r="DA296" s="7">
        <v>5.19480519E-2</v>
      </c>
      <c r="DB296" s="7">
        <v>0.75324675320000001</v>
      </c>
      <c r="DC296" s="7">
        <v>0.70129870130000005</v>
      </c>
      <c r="DD296" s="7">
        <v>0.6883116883</v>
      </c>
      <c r="DE296" s="7">
        <v>0.71428571429999999</v>
      </c>
      <c r="DF296" s="7">
        <v>0.74025974029999997</v>
      </c>
      <c r="DG296" s="7">
        <v>0.59740259740000001</v>
      </c>
      <c r="DH296" s="7">
        <v>0.64935064939999998</v>
      </c>
      <c r="DI296" s="7">
        <v>0.6883116883</v>
      </c>
      <c r="DJ296" s="7">
        <v>0.6233766234</v>
      </c>
      <c r="DK296" s="7">
        <v>0.18181818180000001</v>
      </c>
      <c r="DL296" s="7">
        <v>3.8961039000000003E-2</v>
      </c>
      <c r="DM296" s="7">
        <v>1.2987013E-2</v>
      </c>
      <c r="DN296" s="7">
        <v>6.4935064900000006E-2</v>
      </c>
      <c r="DO296" s="7">
        <v>3.8961039000000003E-2</v>
      </c>
      <c r="DP296" s="7">
        <v>5.19480519E-2</v>
      </c>
      <c r="DQ296" s="7">
        <v>9.0909090900000003E-2</v>
      </c>
      <c r="DR296" s="7">
        <v>3.8961039000000003E-2</v>
      </c>
      <c r="DS296" s="7">
        <v>5.19480519E-2</v>
      </c>
      <c r="DT296" s="7">
        <v>0.28571428570000001</v>
      </c>
      <c r="DU296" s="7">
        <v>7.7922077899999997E-2</v>
      </c>
      <c r="DV296" s="7">
        <v>0.1168831169</v>
      </c>
      <c r="DW296" s="7">
        <v>0.14285714290000001</v>
      </c>
      <c r="DX296" s="7">
        <v>7.7922077899999997E-2</v>
      </c>
      <c r="DY296" s="7">
        <v>0.1168831169</v>
      </c>
      <c r="DZ296" s="7">
        <v>0.10389610389999999</v>
      </c>
      <c r="EA296" s="7">
        <v>9.0909090900000003E-2</v>
      </c>
      <c r="EB296" s="7">
        <v>0.10389610389999999</v>
      </c>
      <c r="EC296" s="7">
        <v>0.20779220779999999</v>
      </c>
      <c r="ED296" s="7">
        <v>0.3116883117</v>
      </c>
      <c r="EE296" s="7">
        <v>0.29870129870000001</v>
      </c>
      <c r="EF296" s="7">
        <v>0.29870129870000001</v>
      </c>
      <c r="EG296" s="7">
        <v>0.3116883117</v>
      </c>
      <c r="EH296" s="7">
        <v>0.36363636360000001</v>
      </c>
      <c r="EI296" s="7">
        <v>0.3116883117</v>
      </c>
      <c r="EJ296" s="7">
        <v>0.32467532469999999</v>
      </c>
      <c r="EK296" s="7">
        <v>0.35064935060000002</v>
      </c>
      <c r="EL296" s="7">
        <v>0.3116883117</v>
      </c>
      <c r="EM296" s="7">
        <v>0.54545454550000005</v>
      </c>
      <c r="EN296" s="7">
        <v>0.55844155839999998</v>
      </c>
      <c r="EO296" s="7">
        <v>0.48051948049999998</v>
      </c>
      <c r="EP296" s="7">
        <v>0.54545454550000005</v>
      </c>
      <c r="EQ296" s="7">
        <v>0.42857142860000003</v>
      </c>
      <c r="ER296" s="7">
        <v>0.46753246749999999</v>
      </c>
      <c r="ES296" s="7">
        <v>0.51948051949999996</v>
      </c>
      <c r="ET296" s="7">
        <v>0.46753246749999999</v>
      </c>
      <c r="EU296" s="7">
        <v>1.2987013E-2</v>
      </c>
      <c r="EV296" s="7">
        <v>2.5974026000000001E-2</v>
      </c>
      <c r="EW296" s="7">
        <v>1.2987013E-2</v>
      </c>
      <c r="EX296" s="7">
        <v>1.2987013E-2</v>
      </c>
      <c r="EY296" s="7">
        <v>2.5974026000000001E-2</v>
      </c>
      <c r="EZ296" s="7">
        <v>3.8961039000000003E-2</v>
      </c>
      <c r="FA296" s="7">
        <v>2.5974026000000001E-2</v>
      </c>
      <c r="FB296" s="7">
        <v>2.5974026000000001E-2</v>
      </c>
      <c r="FC296" s="7">
        <v>2.5974026000000001E-2</v>
      </c>
      <c r="FD296" s="7">
        <v>2.6578947367999999</v>
      </c>
      <c r="FE296" s="7">
        <v>3.4</v>
      </c>
      <c r="FF296" s="7">
        <v>3.4210526315999998</v>
      </c>
      <c r="FG296" s="7">
        <v>3.2105263158000001</v>
      </c>
      <c r="FH296" s="7">
        <v>3.4</v>
      </c>
      <c r="FI296" s="7">
        <v>3.2162162161999999</v>
      </c>
      <c r="FJ296" s="7">
        <v>3.1866666666999999</v>
      </c>
      <c r="FK296" s="7">
        <v>3.36</v>
      </c>
      <c r="FL296" s="7">
        <v>3.2666666666999999</v>
      </c>
      <c r="FM296" s="7">
        <v>6.4935064900000006E-2</v>
      </c>
      <c r="FN296" s="7">
        <v>0</v>
      </c>
      <c r="FO296" s="7">
        <v>2.5974026000000001E-2</v>
      </c>
      <c r="FP296" s="7">
        <v>3.8961039000000003E-2</v>
      </c>
      <c r="FQ296" s="7">
        <v>0.14285714290000001</v>
      </c>
      <c r="FR296" s="7">
        <v>1.2987013E-2</v>
      </c>
      <c r="FS296" s="7">
        <v>5.19480519E-2</v>
      </c>
      <c r="FT296" s="7">
        <v>0.2337662338</v>
      </c>
      <c r="FU296" s="7">
        <v>6.4935064900000006E-2</v>
      </c>
      <c r="FV296" s="7">
        <v>0.29870129870000001</v>
      </c>
      <c r="FW296" s="7">
        <v>6.4935064900000006E-2</v>
      </c>
      <c r="FX296" s="7">
        <v>0.51948051949999996</v>
      </c>
      <c r="FY296" s="7">
        <v>0.51948051949999996</v>
      </c>
      <c r="FZ296" s="7">
        <v>0.27272727270000002</v>
      </c>
      <c r="GA296" s="7">
        <v>0.16883116879999999</v>
      </c>
      <c r="GB296" s="7">
        <v>0.14285714290000001</v>
      </c>
      <c r="GC296" s="7">
        <v>0.25974025969999998</v>
      </c>
      <c r="GD296" s="7">
        <v>9.0909090900000003E-2</v>
      </c>
      <c r="GE296" s="7">
        <v>9.0909090900000003E-2</v>
      </c>
      <c r="GF296" s="7">
        <v>0.15584415579999999</v>
      </c>
      <c r="GG296" s="7">
        <v>0.12987012989999999</v>
      </c>
      <c r="GH296" s="7">
        <v>0.14285714290000001</v>
      </c>
      <c r="GI296" s="7">
        <v>0.25974025969999998</v>
      </c>
      <c r="GJ296" s="7">
        <v>9.0909090900000003E-2</v>
      </c>
      <c r="GK296" s="7">
        <v>0.10389610389999999</v>
      </c>
      <c r="GL296" s="7">
        <v>5.19480519E-2</v>
      </c>
      <c r="GM296" s="7">
        <v>2.5974026000000001E-2</v>
      </c>
      <c r="GN296" s="7">
        <v>2.5974026000000001E-2</v>
      </c>
      <c r="GO296" s="7">
        <v>3.8961039000000003E-2</v>
      </c>
      <c r="GP296" s="7">
        <v>5.19480519E-2</v>
      </c>
      <c r="GQ296" s="7">
        <v>9.0909090900000003E-2</v>
      </c>
      <c r="GR296" s="7">
        <v>5.19480519E-2</v>
      </c>
      <c r="GS296" s="7">
        <v>0.3116883117</v>
      </c>
      <c r="GT296" s="7">
        <v>0.29870129870000001</v>
      </c>
      <c r="GU296" s="7">
        <v>0.35064935060000002</v>
      </c>
      <c r="GV296" s="7">
        <v>0.33766233769999998</v>
      </c>
      <c r="GW296" s="7">
        <v>0.36363636360000001</v>
      </c>
      <c r="GX296" s="7">
        <v>0.3116883117</v>
      </c>
      <c r="GY296" s="7">
        <v>0.55844155839999998</v>
      </c>
      <c r="GZ296" s="7">
        <v>0.57142857140000003</v>
      </c>
      <c r="HA296" s="7">
        <v>0.44155844160000002</v>
      </c>
      <c r="HB296" s="7">
        <v>0.50649350650000002</v>
      </c>
      <c r="HC296" s="7">
        <v>0.41558441559999998</v>
      </c>
      <c r="HD296" s="7">
        <v>0.53246753250000001</v>
      </c>
      <c r="HE296" s="7">
        <v>6.4935064900000006E-2</v>
      </c>
      <c r="HF296" s="7">
        <v>5.19480519E-2</v>
      </c>
      <c r="HG296" s="7">
        <v>0.10389610389999999</v>
      </c>
      <c r="HH296" s="7">
        <v>5.19480519E-2</v>
      </c>
      <c r="HI296" s="7">
        <v>7.7922077899999997E-2</v>
      </c>
      <c r="HJ296" s="7">
        <v>5.19480519E-2</v>
      </c>
      <c r="HK296" s="7">
        <v>0</v>
      </c>
      <c r="HL296" s="7">
        <v>1.2987013E-2</v>
      </c>
      <c r="HM296" s="7">
        <v>2.5974026000000001E-2</v>
      </c>
      <c r="HN296" s="7">
        <v>1.2987013E-2</v>
      </c>
      <c r="HO296" s="7">
        <v>1.2987013E-2</v>
      </c>
      <c r="HP296" s="7">
        <v>1.2987013E-2</v>
      </c>
      <c r="HQ296" s="7">
        <v>3.8961039000000003E-2</v>
      </c>
      <c r="HR296" s="7">
        <v>3.8961039000000003E-2</v>
      </c>
      <c r="HS296" s="7">
        <v>3.8961039000000003E-2</v>
      </c>
      <c r="HT296" s="7">
        <v>3.8961039000000003E-2</v>
      </c>
      <c r="HU296" s="7">
        <v>3.8961039000000003E-2</v>
      </c>
      <c r="HV296" s="7">
        <v>3.8961039000000003E-2</v>
      </c>
      <c r="HW296" s="7">
        <v>3.8961039000000003E-2</v>
      </c>
      <c r="HX296" s="7">
        <v>2.5974026000000001E-2</v>
      </c>
      <c r="HY296" s="7">
        <v>3.8961039000000003E-2</v>
      </c>
      <c r="HZ296" s="7">
        <v>0.1168831169</v>
      </c>
      <c r="IA296" s="7">
        <v>0.1168831169</v>
      </c>
      <c r="IB296" s="7">
        <v>0.10389610389999999</v>
      </c>
      <c r="IC296" s="7">
        <v>0.1168831169</v>
      </c>
      <c r="ID296" s="7">
        <v>0.1168831169</v>
      </c>
      <c r="IE296" s="7">
        <v>0.42857142860000003</v>
      </c>
      <c r="IF296" s="7">
        <v>0.3896103896</v>
      </c>
      <c r="IG296" s="7">
        <v>0.29870129870000001</v>
      </c>
      <c r="IH296" s="7">
        <v>0.33766233769999998</v>
      </c>
      <c r="II296" s="7">
        <v>0.3766233766</v>
      </c>
      <c r="IJ296" s="7">
        <v>0.4545454545</v>
      </c>
      <c r="IK296" s="7">
        <v>0.50649350650000002</v>
      </c>
      <c r="IL296" s="7">
        <v>0.3896103896</v>
      </c>
      <c r="IM296" s="7">
        <v>3.8961039000000003E-2</v>
      </c>
      <c r="IN296" s="7">
        <v>2.5974026000000001E-2</v>
      </c>
      <c r="IO296" s="7">
        <v>3.8961039000000003E-2</v>
      </c>
      <c r="IP296" s="7">
        <v>3.8961039000000003E-2</v>
      </c>
      <c r="IQ296" s="7">
        <v>3.1891891891999999</v>
      </c>
      <c r="IR296" s="7">
        <v>3.3066666667</v>
      </c>
      <c r="IS296" s="7">
        <v>3.3243243243</v>
      </c>
      <c r="IT296" s="7">
        <v>3.0405405404999999</v>
      </c>
      <c r="IU296" s="7" t="s">
        <v>1237</v>
      </c>
      <c r="IW296" s="7">
        <v>77</v>
      </c>
      <c r="IX296" s="7">
        <v>146</v>
      </c>
      <c r="IY296" s="7">
        <v>539</v>
      </c>
    </row>
    <row r="297" spans="1:259" x14ac:dyDescent="0.25">
      <c r="A297" s="7">
        <v>609901</v>
      </c>
      <c r="B297" s="7" t="s">
        <v>250</v>
      </c>
      <c r="D297" s="7" t="s">
        <v>61</v>
      </c>
      <c r="E297" s="7" t="s">
        <v>53</v>
      </c>
      <c r="M297" s="7" t="s">
        <v>46</v>
      </c>
      <c r="N297" s="7">
        <v>21.541501975999999</v>
      </c>
      <c r="O297" s="7">
        <v>68</v>
      </c>
      <c r="P297" s="7">
        <v>68</v>
      </c>
      <c r="Q297" s="7">
        <v>53</v>
      </c>
      <c r="R297" s="7">
        <v>0</v>
      </c>
      <c r="S297" s="7">
        <v>3</v>
      </c>
      <c r="T297" s="7">
        <v>3</v>
      </c>
      <c r="U297" s="7">
        <v>0</v>
      </c>
      <c r="V297" s="7">
        <v>0</v>
      </c>
      <c r="W297" s="7">
        <v>4</v>
      </c>
      <c r="X297" s="7">
        <v>4</v>
      </c>
      <c r="Y297" s="7">
        <v>1.47058824E-2</v>
      </c>
      <c r="Z297" s="7">
        <v>1.47058824E-2</v>
      </c>
      <c r="AA297" s="7">
        <v>1.47058824E-2</v>
      </c>
      <c r="AB297" s="7">
        <v>0</v>
      </c>
      <c r="AC297" s="7">
        <v>0</v>
      </c>
      <c r="AD297" s="7">
        <v>5.8823529399999998E-2</v>
      </c>
      <c r="AE297" s="7">
        <v>4.4117647099999997E-2</v>
      </c>
      <c r="AF297" s="7">
        <v>4.4117647099999997E-2</v>
      </c>
      <c r="AG297" s="7">
        <v>4.4117647099999997E-2</v>
      </c>
      <c r="AH297" s="7">
        <v>0</v>
      </c>
      <c r="AI297" s="7">
        <v>7.35294118E-2</v>
      </c>
      <c r="AJ297" s="7">
        <v>0.1176470588</v>
      </c>
      <c r="AK297" s="7">
        <v>0.36764705879999998</v>
      </c>
      <c r="AL297" s="7">
        <v>0.23529411759999999</v>
      </c>
      <c r="AM297" s="7">
        <v>0.1764705882</v>
      </c>
      <c r="AN297" s="7">
        <v>0.1176470588</v>
      </c>
      <c r="AO297" s="7">
        <v>0.23529411759999999</v>
      </c>
      <c r="AP297" s="7">
        <v>0.22058823529999999</v>
      </c>
      <c r="AQ297" s="7">
        <v>0</v>
      </c>
      <c r="AR297" s="7">
        <v>0</v>
      </c>
      <c r="AS297" s="7">
        <v>1.47058824E-2</v>
      </c>
      <c r="AT297" s="7">
        <v>0</v>
      </c>
      <c r="AU297" s="7">
        <v>0</v>
      </c>
      <c r="AV297" s="7">
        <v>0</v>
      </c>
      <c r="AW297" s="7">
        <v>0.57352941180000006</v>
      </c>
      <c r="AX297" s="7">
        <v>0.70588235290000001</v>
      </c>
      <c r="AY297" s="7">
        <v>0.75</v>
      </c>
      <c r="AZ297" s="7">
        <v>0.88235294119999996</v>
      </c>
      <c r="BA297" s="7">
        <v>0.69117647059999998</v>
      </c>
      <c r="BB297" s="7">
        <v>0.60294117650000001</v>
      </c>
      <c r="BC297" s="7">
        <v>3.5</v>
      </c>
      <c r="BD297" s="7">
        <v>3.6323529412000002</v>
      </c>
      <c r="BE297" s="7">
        <v>3.6865671642</v>
      </c>
      <c r="BF297" s="7">
        <v>3.8823529412000002</v>
      </c>
      <c r="BG297" s="7">
        <v>3.6176470587999998</v>
      </c>
      <c r="BH297" s="7">
        <v>3.3676470587999998</v>
      </c>
      <c r="BI297" s="7">
        <v>0</v>
      </c>
      <c r="BJ297" s="7">
        <v>0</v>
      </c>
      <c r="BK297" s="7">
        <v>1.47058824E-2</v>
      </c>
      <c r="BL297" s="7">
        <v>1.47058824E-2</v>
      </c>
      <c r="BM297" s="7">
        <v>0</v>
      </c>
      <c r="BN297" s="7">
        <v>0</v>
      </c>
      <c r="BO297" s="7">
        <v>1.47058824E-2</v>
      </c>
      <c r="BP297" s="7">
        <v>5.8823529399999998E-2</v>
      </c>
      <c r="BQ297" s="7">
        <v>0</v>
      </c>
      <c r="BR297" s="7">
        <v>1.47058824E-2</v>
      </c>
      <c r="BS297" s="7">
        <v>4.4117647099999997E-2</v>
      </c>
      <c r="BT297" s="7">
        <v>1.47058824E-2</v>
      </c>
      <c r="BU297" s="7">
        <v>2.9411764699999999E-2</v>
      </c>
      <c r="BV297" s="7">
        <v>2.9411764699999999E-2</v>
      </c>
      <c r="BW297" s="7">
        <v>5.8823529399999998E-2</v>
      </c>
      <c r="BX297" s="7">
        <v>8.82352941E-2</v>
      </c>
      <c r="BY297" s="7">
        <v>0.1764705882</v>
      </c>
      <c r="BZ297" s="7">
        <v>0.1764705882</v>
      </c>
      <c r="CA297" s="7">
        <v>3.8382352941</v>
      </c>
      <c r="CB297" s="7">
        <v>3.7647058823999999</v>
      </c>
      <c r="CC297" s="7">
        <v>3.7014925373000001</v>
      </c>
      <c r="CD297" s="7">
        <v>3.7462686566999999</v>
      </c>
      <c r="CE297" s="7">
        <v>3.7313432835999998</v>
      </c>
      <c r="CF297" s="7">
        <v>3.6119402985</v>
      </c>
      <c r="CG297" s="7">
        <v>3.5820895521999998</v>
      </c>
      <c r="CH297" s="7">
        <v>3.2089552238999999</v>
      </c>
      <c r="CI297" s="7">
        <v>3.4393939393999999</v>
      </c>
      <c r="CJ297" s="7">
        <v>0.13235294119999999</v>
      </c>
      <c r="CK297" s="7">
        <v>0.14705882349999999</v>
      </c>
      <c r="CL297" s="7">
        <v>0.22058823529999999</v>
      </c>
      <c r="CM297" s="7">
        <v>0.14705882349999999</v>
      </c>
      <c r="CN297" s="7">
        <v>0.20588235290000001</v>
      </c>
      <c r="CO297" s="7">
        <v>0.26470588239999998</v>
      </c>
      <c r="CP297" s="7">
        <v>0.19117647060000001</v>
      </c>
      <c r="CQ297" s="7">
        <v>0.25</v>
      </c>
      <c r="CR297" s="7">
        <v>0.19117647060000001</v>
      </c>
      <c r="CS297" s="7">
        <v>0</v>
      </c>
      <c r="CT297" s="7">
        <v>0</v>
      </c>
      <c r="CU297" s="7">
        <v>1.47058824E-2</v>
      </c>
      <c r="CV297" s="7">
        <v>1.47058824E-2</v>
      </c>
      <c r="CW297" s="7">
        <v>1.47058824E-2</v>
      </c>
      <c r="CX297" s="7">
        <v>1.47058824E-2</v>
      </c>
      <c r="CY297" s="7">
        <v>1.47058824E-2</v>
      </c>
      <c r="CZ297" s="7">
        <v>1.47058824E-2</v>
      </c>
      <c r="DA297" s="7">
        <v>2.9411764699999999E-2</v>
      </c>
      <c r="DB297" s="7">
        <v>0.85294117650000001</v>
      </c>
      <c r="DC297" s="7">
        <v>0.80882352940000002</v>
      </c>
      <c r="DD297" s="7">
        <v>0.73529411759999996</v>
      </c>
      <c r="DE297" s="7">
        <v>0.79411764709999999</v>
      </c>
      <c r="DF297" s="7">
        <v>0.75</v>
      </c>
      <c r="DG297" s="7">
        <v>0.66176470590000003</v>
      </c>
      <c r="DH297" s="7">
        <v>0.69117647059999998</v>
      </c>
      <c r="DI297" s="7">
        <v>0.5</v>
      </c>
      <c r="DJ297" s="7">
        <v>0.60294117650000001</v>
      </c>
      <c r="DK297" s="7">
        <v>7.35294118E-2</v>
      </c>
      <c r="DL297" s="7">
        <v>0</v>
      </c>
      <c r="DM297" s="7">
        <v>0</v>
      </c>
      <c r="DN297" s="7">
        <v>0</v>
      </c>
      <c r="DO297" s="7">
        <v>1.47058824E-2</v>
      </c>
      <c r="DP297" s="7">
        <v>2.9411764699999999E-2</v>
      </c>
      <c r="DQ297" s="7">
        <v>5.8823529399999998E-2</v>
      </c>
      <c r="DR297" s="7">
        <v>0</v>
      </c>
      <c r="DS297" s="7">
        <v>0</v>
      </c>
      <c r="DT297" s="7">
        <v>0.1617647059</v>
      </c>
      <c r="DU297" s="7">
        <v>0</v>
      </c>
      <c r="DV297" s="7">
        <v>0</v>
      </c>
      <c r="DW297" s="7">
        <v>4.4117647099999997E-2</v>
      </c>
      <c r="DX297" s="7">
        <v>2.9411764699999999E-2</v>
      </c>
      <c r="DY297" s="7">
        <v>5.8823529399999998E-2</v>
      </c>
      <c r="DZ297" s="7">
        <v>0.14705882349999999</v>
      </c>
      <c r="EA297" s="7">
        <v>7.35294118E-2</v>
      </c>
      <c r="EB297" s="7">
        <v>2.9411764699999999E-2</v>
      </c>
      <c r="EC297" s="7">
        <v>0.5</v>
      </c>
      <c r="ED297" s="7">
        <v>0.22058823529999999</v>
      </c>
      <c r="EE297" s="7">
        <v>0.1617647059</v>
      </c>
      <c r="EF297" s="7">
        <v>0.14705882349999999</v>
      </c>
      <c r="EG297" s="7">
        <v>0.14705882349999999</v>
      </c>
      <c r="EH297" s="7">
        <v>0.25</v>
      </c>
      <c r="EI297" s="7">
        <v>0.27941176470000001</v>
      </c>
      <c r="EJ297" s="7">
        <v>0.23529411759999999</v>
      </c>
      <c r="EK297" s="7">
        <v>0.20588235290000001</v>
      </c>
      <c r="EL297" s="7">
        <v>0.25</v>
      </c>
      <c r="EM297" s="7">
        <v>0.77941176469999995</v>
      </c>
      <c r="EN297" s="7">
        <v>0.83823529409999997</v>
      </c>
      <c r="EO297" s="7">
        <v>0.80882352940000002</v>
      </c>
      <c r="EP297" s="7">
        <v>0.80882352940000002</v>
      </c>
      <c r="EQ297" s="7">
        <v>0.66176470590000003</v>
      </c>
      <c r="ER297" s="7">
        <v>0.48529411760000002</v>
      </c>
      <c r="ES297" s="7">
        <v>0.69117647059999998</v>
      </c>
      <c r="ET297" s="7">
        <v>0.76470588240000004</v>
      </c>
      <c r="EU297" s="7">
        <v>1.47058824E-2</v>
      </c>
      <c r="EV297" s="7">
        <v>0</v>
      </c>
      <c r="EW297" s="7">
        <v>0</v>
      </c>
      <c r="EX297" s="7">
        <v>0</v>
      </c>
      <c r="EY297" s="7">
        <v>0</v>
      </c>
      <c r="EZ297" s="7">
        <v>0</v>
      </c>
      <c r="FA297" s="7">
        <v>2.9411764699999999E-2</v>
      </c>
      <c r="FB297" s="7">
        <v>0</v>
      </c>
      <c r="FC297" s="7">
        <v>0</v>
      </c>
      <c r="FD297" s="7">
        <v>2.9402985075000001</v>
      </c>
      <c r="FE297" s="7">
        <v>3.7794117646999998</v>
      </c>
      <c r="FF297" s="7">
        <v>3.8382352941</v>
      </c>
      <c r="FG297" s="7">
        <v>3.7647058823999999</v>
      </c>
      <c r="FH297" s="7">
        <v>3.75</v>
      </c>
      <c r="FI297" s="7">
        <v>3.5441176471000002</v>
      </c>
      <c r="FJ297" s="7">
        <v>3.2272727272999999</v>
      </c>
      <c r="FK297" s="7">
        <v>3.6176470587999998</v>
      </c>
      <c r="FL297" s="7">
        <v>3.7352941176000001</v>
      </c>
      <c r="FM297" s="7">
        <v>1.47058824E-2</v>
      </c>
      <c r="FN297" s="7">
        <v>0</v>
      </c>
      <c r="FO297" s="7">
        <v>0</v>
      </c>
      <c r="FP297" s="7">
        <v>1.47058824E-2</v>
      </c>
      <c r="FQ297" s="7">
        <v>4.4117647099999997E-2</v>
      </c>
      <c r="FR297" s="7">
        <v>1.47058824E-2</v>
      </c>
      <c r="FS297" s="7">
        <v>4.4117647099999997E-2</v>
      </c>
      <c r="FT297" s="7">
        <v>2.9411764699999999E-2</v>
      </c>
      <c r="FU297" s="7">
        <v>5.8823529399999998E-2</v>
      </c>
      <c r="FV297" s="7">
        <v>0.76470588240000004</v>
      </c>
      <c r="FW297" s="7">
        <v>1.47058824E-2</v>
      </c>
      <c r="FX297" s="7">
        <v>0.58823529409999997</v>
      </c>
      <c r="FY297" s="7">
        <v>0.89705882349999999</v>
      </c>
      <c r="FZ297" s="7">
        <v>0.1176470588</v>
      </c>
      <c r="GA297" s="7">
        <v>0.23529411759999999</v>
      </c>
      <c r="GB297" s="7">
        <v>1.47058824E-2</v>
      </c>
      <c r="GC297" s="7">
        <v>0.3235294118</v>
      </c>
      <c r="GD297" s="7">
        <v>7.35294118E-2</v>
      </c>
      <c r="GE297" s="7">
        <v>1.47058824E-2</v>
      </c>
      <c r="GF297" s="7">
        <v>0.35294117650000001</v>
      </c>
      <c r="GG297" s="7">
        <v>5.8823529399999998E-2</v>
      </c>
      <c r="GH297" s="7">
        <v>1.47058824E-2</v>
      </c>
      <c r="GI297" s="7">
        <v>0.19117647060000001</v>
      </c>
      <c r="GJ297" s="7">
        <v>4.4117647099999997E-2</v>
      </c>
      <c r="GK297" s="7">
        <v>5.8823529399999998E-2</v>
      </c>
      <c r="GL297" s="7">
        <v>1.47058824E-2</v>
      </c>
      <c r="GM297" s="7">
        <v>0</v>
      </c>
      <c r="GN297" s="7">
        <v>1.47058824E-2</v>
      </c>
      <c r="GO297" s="7">
        <v>0.1029411765</v>
      </c>
      <c r="GP297" s="7">
        <v>0.14705882349999999</v>
      </c>
      <c r="GQ297" s="7">
        <v>0.1176470588</v>
      </c>
      <c r="GR297" s="7">
        <v>0</v>
      </c>
      <c r="GS297" s="7">
        <v>0.25</v>
      </c>
      <c r="GT297" s="7">
        <v>0.36764705879999998</v>
      </c>
      <c r="GU297" s="7">
        <v>0.3235294118</v>
      </c>
      <c r="GV297" s="7">
        <v>0.54411764709999999</v>
      </c>
      <c r="GW297" s="7">
        <v>0.45588235290000001</v>
      </c>
      <c r="GX297" s="7">
        <v>0.1617647059</v>
      </c>
      <c r="GY297" s="7">
        <v>0.72058823530000005</v>
      </c>
      <c r="GZ297" s="7">
        <v>0.57352941180000006</v>
      </c>
      <c r="HA297" s="7">
        <v>0.20588235290000001</v>
      </c>
      <c r="HB297" s="7">
        <v>0.23529411759999999</v>
      </c>
      <c r="HC297" s="7">
        <v>0.23529411759999999</v>
      </c>
      <c r="HD297" s="7">
        <v>0.82352941180000006</v>
      </c>
      <c r="HE297" s="7">
        <v>0</v>
      </c>
      <c r="HF297" s="7">
        <v>1.47058824E-2</v>
      </c>
      <c r="HG297" s="7">
        <v>0.14705882349999999</v>
      </c>
      <c r="HH297" s="7">
        <v>4.4117647099999997E-2</v>
      </c>
      <c r="HI297" s="7">
        <v>7.35294118E-2</v>
      </c>
      <c r="HJ297" s="7">
        <v>0</v>
      </c>
      <c r="HK297" s="7">
        <v>1.47058824E-2</v>
      </c>
      <c r="HL297" s="7">
        <v>1.47058824E-2</v>
      </c>
      <c r="HM297" s="7">
        <v>0.20588235290000001</v>
      </c>
      <c r="HN297" s="7">
        <v>1.47058824E-2</v>
      </c>
      <c r="HO297" s="7">
        <v>0.1029411765</v>
      </c>
      <c r="HP297" s="7">
        <v>0</v>
      </c>
      <c r="HQ297" s="7">
        <v>1.47058824E-2</v>
      </c>
      <c r="HR297" s="7">
        <v>1.47058824E-2</v>
      </c>
      <c r="HS297" s="7">
        <v>1.47058824E-2</v>
      </c>
      <c r="HT297" s="7">
        <v>1.47058824E-2</v>
      </c>
      <c r="HU297" s="7">
        <v>1.47058824E-2</v>
      </c>
      <c r="HV297" s="7">
        <v>1.47058824E-2</v>
      </c>
      <c r="HW297" s="7">
        <v>1.47058824E-2</v>
      </c>
      <c r="HX297" s="7">
        <v>1.47058824E-2</v>
      </c>
      <c r="HY297" s="7">
        <v>1.47058824E-2</v>
      </c>
      <c r="HZ297" s="7">
        <v>0</v>
      </c>
      <c r="IA297" s="7">
        <v>0.1029411765</v>
      </c>
      <c r="IB297" s="7">
        <v>4.4117647099999997E-2</v>
      </c>
      <c r="IC297" s="7">
        <v>4.4117647099999997E-2</v>
      </c>
      <c r="ID297" s="7">
        <v>4.4117647099999997E-2</v>
      </c>
      <c r="IE297" s="7">
        <v>0.26470588239999998</v>
      </c>
      <c r="IF297" s="7">
        <v>0.1617647059</v>
      </c>
      <c r="IG297" s="7">
        <v>8.82352941E-2</v>
      </c>
      <c r="IH297" s="7">
        <v>0.1764705882</v>
      </c>
      <c r="II297" s="7">
        <v>0.60294117650000001</v>
      </c>
      <c r="IJ297" s="7">
        <v>0.76470588240000004</v>
      </c>
      <c r="IK297" s="7">
        <v>0.83823529409999997</v>
      </c>
      <c r="IL297" s="7">
        <v>0.76470588240000004</v>
      </c>
      <c r="IM297" s="7">
        <v>1.47058824E-2</v>
      </c>
      <c r="IN297" s="7">
        <v>1.47058824E-2</v>
      </c>
      <c r="IO297" s="7">
        <v>1.47058824E-2</v>
      </c>
      <c r="IP297" s="7">
        <v>1.47058824E-2</v>
      </c>
      <c r="IQ297" s="7">
        <v>3.4776119403000001</v>
      </c>
      <c r="IR297" s="7">
        <v>3.7014925373000001</v>
      </c>
      <c r="IS297" s="7">
        <v>3.776119403</v>
      </c>
      <c r="IT297" s="7">
        <v>3.7313432835999998</v>
      </c>
      <c r="IU297" s="7" t="s">
        <v>1238</v>
      </c>
      <c r="IW297" s="7">
        <v>68</v>
      </c>
      <c r="IX297" s="7">
        <v>109</v>
      </c>
      <c r="IY297" s="7">
        <v>506</v>
      </c>
    </row>
    <row r="298" spans="1:259" x14ac:dyDescent="0.25">
      <c r="A298" s="7">
        <v>609902</v>
      </c>
      <c r="B298" s="7" t="s">
        <v>445</v>
      </c>
      <c r="C298" s="7" t="s">
        <v>46</v>
      </c>
      <c r="D298" s="7" t="s">
        <v>66</v>
      </c>
      <c r="E298" s="154">
        <v>0.59</v>
      </c>
      <c r="F298" s="7">
        <v>63</v>
      </c>
      <c r="G298" s="7" t="s">
        <v>47</v>
      </c>
      <c r="H298" s="7">
        <v>36</v>
      </c>
      <c r="I298" s="7" t="s">
        <v>57</v>
      </c>
      <c r="J298" s="7">
        <v>67</v>
      </c>
      <c r="K298" s="7" t="s">
        <v>47</v>
      </c>
      <c r="L298" s="7">
        <v>7.56</v>
      </c>
      <c r="M298" s="7" t="s">
        <v>46</v>
      </c>
      <c r="N298" s="7">
        <v>58.59375</v>
      </c>
      <c r="O298" s="7">
        <v>131</v>
      </c>
      <c r="P298" s="7">
        <v>131</v>
      </c>
      <c r="Q298" s="7">
        <v>0</v>
      </c>
      <c r="R298" s="7">
        <v>122</v>
      </c>
      <c r="S298" s="7">
        <v>0</v>
      </c>
      <c r="T298" s="7">
        <v>2</v>
      </c>
      <c r="U298" s="7">
        <v>0</v>
      </c>
      <c r="V298" s="7">
        <v>0</v>
      </c>
      <c r="W298" s="7">
        <v>1</v>
      </c>
      <c r="X298" s="7">
        <v>2</v>
      </c>
      <c r="Y298" s="7">
        <v>0</v>
      </c>
      <c r="Z298" s="7">
        <v>1.52671756E-2</v>
      </c>
      <c r="AA298" s="7">
        <v>1.52671756E-2</v>
      </c>
      <c r="AB298" s="7">
        <v>3.0534351099999999E-2</v>
      </c>
      <c r="AC298" s="7">
        <v>3.0534351099999999E-2</v>
      </c>
      <c r="AD298" s="7">
        <v>6.10687023E-2</v>
      </c>
      <c r="AE298" s="7">
        <v>6.10687023E-2</v>
      </c>
      <c r="AF298" s="7">
        <v>3.0534351099999999E-2</v>
      </c>
      <c r="AG298" s="7">
        <v>3.8167938899999997E-2</v>
      </c>
      <c r="AH298" s="7">
        <v>4.5801526699999998E-2</v>
      </c>
      <c r="AI298" s="7">
        <v>6.8702290099999994E-2</v>
      </c>
      <c r="AJ298" s="7">
        <v>9.9236641200000003E-2</v>
      </c>
      <c r="AK298" s="7">
        <v>0.2213740458</v>
      </c>
      <c r="AL298" s="7">
        <v>0.23664122139999999</v>
      </c>
      <c r="AM298" s="7">
        <v>0.25954198470000001</v>
      </c>
      <c r="AN298" s="7">
        <v>0.23664122139999999</v>
      </c>
      <c r="AO298" s="7">
        <v>0.3053435115</v>
      </c>
      <c r="AP298" s="7">
        <v>0.25954198470000001</v>
      </c>
      <c r="AQ298" s="7">
        <v>7.6335878000000001E-3</v>
      </c>
      <c r="AR298" s="7">
        <v>0</v>
      </c>
      <c r="AS298" s="7">
        <v>0</v>
      </c>
      <c r="AT298" s="7">
        <v>7.6335878000000001E-3</v>
      </c>
      <c r="AU298" s="7">
        <v>7.6335878000000001E-3</v>
      </c>
      <c r="AV298" s="7">
        <v>3.0534351099999999E-2</v>
      </c>
      <c r="AW298" s="7">
        <v>0.70992366409999996</v>
      </c>
      <c r="AX298" s="7">
        <v>0.71755725189999997</v>
      </c>
      <c r="AY298" s="7">
        <v>0.68702290079999995</v>
      </c>
      <c r="AZ298" s="7">
        <v>0.67938931300000005</v>
      </c>
      <c r="BA298" s="7">
        <v>0.58778625949999996</v>
      </c>
      <c r="BB298" s="7">
        <v>0.54961832060000004</v>
      </c>
      <c r="BC298" s="7">
        <v>3.6538461538</v>
      </c>
      <c r="BD298" s="7">
        <v>3.6564885496000001</v>
      </c>
      <c r="BE298" s="7">
        <v>3.6183206107000001</v>
      </c>
      <c r="BF298" s="7">
        <v>3.5769230769</v>
      </c>
      <c r="BG298" s="7">
        <v>3.4615384615</v>
      </c>
      <c r="BH298" s="7">
        <v>3.3385826771999998</v>
      </c>
      <c r="BI298" s="7">
        <v>7.6335878000000001E-3</v>
      </c>
      <c r="BJ298" s="7">
        <v>0</v>
      </c>
      <c r="BK298" s="7">
        <v>0</v>
      </c>
      <c r="BL298" s="7">
        <v>3.0534351099999999E-2</v>
      </c>
      <c r="BM298" s="7">
        <v>1.52671756E-2</v>
      </c>
      <c r="BN298" s="7">
        <v>3.8167938899999997E-2</v>
      </c>
      <c r="BO298" s="7">
        <v>9.1603053399999995E-2</v>
      </c>
      <c r="BP298" s="7">
        <v>6.8702290099999994E-2</v>
      </c>
      <c r="BQ298" s="7">
        <v>7.6335877900000002E-2</v>
      </c>
      <c r="BR298" s="7">
        <v>3.8167938899999997E-2</v>
      </c>
      <c r="BS298" s="7">
        <v>6.8702290099999994E-2</v>
      </c>
      <c r="BT298" s="7">
        <v>6.8702290099999994E-2</v>
      </c>
      <c r="BU298" s="7">
        <v>5.3435114499999999E-2</v>
      </c>
      <c r="BV298" s="7">
        <v>8.3969465600000001E-2</v>
      </c>
      <c r="BW298" s="7">
        <v>9.9236641200000003E-2</v>
      </c>
      <c r="BX298" s="7">
        <v>6.10687023E-2</v>
      </c>
      <c r="BY298" s="7">
        <v>0.106870229</v>
      </c>
      <c r="BZ298" s="7">
        <v>8.3969465600000001E-2</v>
      </c>
      <c r="CA298" s="7">
        <v>3.7519379845</v>
      </c>
      <c r="CB298" s="7">
        <v>3.6666666666999999</v>
      </c>
      <c r="CC298" s="7">
        <v>3.6461538461999998</v>
      </c>
      <c r="CD298" s="7">
        <v>3.6717557252000002</v>
      </c>
      <c r="CE298" s="7">
        <v>3.5954198473000001</v>
      </c>
      <c r="CF298" s="7">
        <v>3.4341085270999998</v>
      </c>
      <c r="CG298" s="7">
        <v>3.3816793892999999</v>
      </c>
      <c r="CH298" s="7">
        <v>3.4108527132000002</v>
      </c>
      <c r="CI298" s="7">
        <v>3.3875968992000001</v>
      </c>
      <c r="CJ298" s="7">
        <v>0.14503816789999999</v>
      </c>
      <c r="CK298" s="7">
        <v>0.19083969470000001</v>
      </c>
      <c r="CL298" s="7">
        <v>0.21374045799999999</v>
      </c>
      <c r="CM298" s="7">
        <v>0.12977099240000001</v>
      </c>
      <c r="CN298" s="7">
        <v>0.19083969470000001</v>
      </c>
      <c r="CO298" s="7">
        <v>0.2442748092</v>
      </c>
      <c r="CP298" s="7">
        <v>0.2213740458</v>
      </c>
      <c r="CQ298" s="7">
        <v>0.1603053435</v>
      </c>
      <c r="CR298" s="7">
        <v>0.20610687019999999</v>
      </c>
      <c r="CS298" s="7">
        <v>1.52671756E-2</v>
      </c>
      <c r="CT298" s="7">
        <v>1.52671756E-2</v>
      </c>
      <c r="CU298" s="7">
        <v>7.6335878000000001E-3</v>
      </c>
      <c r="CV298" s="7">
        <v>0</v>
      </c>
      <c r="CW298" s="7">
        <v>0</v>
      </c>
      <c r="CX298" s="7">
        <v>1.52671756E-2</v>
      </c>
      <c r="CY298" s="7">
        <v>0</v>
      </c>
      <c r="CZ298" s="7">
        <v>1.52671756E-2</v>
      </c>
      <c r="DA298" s="7">
        <v>1.52671756E-2</v>
      </c>
      <c r="DB298" s="7">
        <v>0.79389312980000004</v>
      </c>
      <c r="DC298" s="7">
        <v>0.72519083969999998</v>
      </c>
      <c r="DD298" s="7">
        <v>0.70992366409999996</v>
      </c>
      <c r="DE298" s="7">
        <v>0.78625954200000003</v>
      </c>
      <c r="DF298" s="7">
        <v>0.70992366409999996</v>
      </c>
      <c r="DG298" s="7">
        <v>0.60305343509999998</v>
      </c>
      <c r="DH298" s="7">
        <v>0.6259541985</v>
      </c>
      <c r="DI298" s="7">
        <v>0.64885496180000002</v>
      </c>
      <c r="DJ298" s="7">
        <v>0.6183206107</v>
      </c>
      <c r="DK298" s="7">
        <v>0.11450381680000001</v>
      </c>
      <c r="DL298" s="7">
        <v>2.2900763399999999E-2</v>
      </c>
      <c r="DM298" s="7">
        <v>1.52671756E-2</v>
      </c>
      <c r="DN298" s="7">
        <v>3.0534351099999999E-2</v>
      </c>
      <c r="DO298" s="7">
        <v>3.8167938899999997E-2</v>
      </c>
      <c r="DP298" s="7">
        <v>5.3435114499999999E-2</v>
      </c>
      <c r="DQ298" s="7">
        <v>4.5801526699999998E-2</v>
      </c>
      <c r="DR298" s="7">
        <v>7.6335878000000001E-3</v>
      </c>
      <c r="DS298" s="7">
        <v>5.3435114499999999E-2</v>
      </c>
      <c r="DT298" s="7">
        <v>0.2442748092</v>
      </c>
      <c r="DU298" s="7">
        <v>0.11450381680000001</v>
      </c>
      <c r="DV298" s="7">
        <v>0.106870229</v>
      </c>
      <c r="DW298" s="7">
        <v>9.9236641200000003E-2</v>
      </c>
      <c r="DX298" s="7">
        <v>6.10687023E-2</v>
      </c>
      <c r="DY298" s="7">
        <v>9.1603053399999995E-2</v>
      </c>
      <c r="DZ298" s="7">
        <v>0.1221374046</v>
      </c>
      <c r="EA298" s="7">
        <v>9.1603053399999995E-2</v>
      </c>
      <c r="EB298" s="7">
        <v>0.14503816789999999</v>
      </c>
      <c r="EC298" s="7">
        <v>0.23664122139999999</v>
      </c>
      <c r="ED298" s="7">
        <v>0.20610687019999999</v>
      </c>
      <c r="EE298" s="7">
        <v>0.23664122139999999</v>
      </c>
      <c r="EF298" s="7">
        <v>0.21374045799999999</v>
      </c>
      <c r="EG298" s="7">
        <v>0.21374045799999999</v>
      </c>
      <c r="EH298" s="7">
        <v>0.25954198470000001</v>
      </c>
      <c r="EI298" s="7">
        <v>0.25954198470000001</v>
      </c>
      <c r="EJ298" s="7">
        <v>0.29770992369999999</v>
      </c>
      <c r="EK298" s="7">
        <v>0.26717557250000001</v>
      </c>
      <c r="EL298" s="7">
        <v>0.3740458015</v>
      </c>
      <c r="EM298" s="7">
        <v>0.63358778630000001</v>
      </c>
      <c r="EN298" s="7">
        <v>0.6259541985</v>
      </c>
      <c r="EO298" s="7">
        <v>0.63358778630000001</v>
      </c>
      <c r="EP298" s="7">
        <v>0.66412213740000003</v>
      </c>
      <c r="EQ298" s="7">
        <v>0.55725190840000005</v>
      </c>
      <c r="ER298" s="7">
        <v>0.54961832060000004</v>
      </c>
      <c r="ES298" s="7">
        <v>0.58778625949999996</v>
      </c>
      <c r="ET298" s="7">
        <v>0.51145038170000001</v>
      </c>
      <c r="EU298" s="7">
        <v>3.0534351099999999E-2</v>
      </c>
      <c r="EV298" s="7">
        <v>2.2900763399999999E-2</v>
      </c>
      <c r="EW298" s="7">
        <v>1.52671756E-2</v>
      </c>
      <c r="EX298" s="7">
        <v>2.2900763399999999E-2</v>
      </c>
      <c r="EY298" s="7">
        <v>2.2900763399999999E-2</v>
      </c>
      <c r="EZ298" s="7">
        <v>3.8167938899999997E-2</v>
      </c>
      <c r="FA298" s="7">
        <v>2.2900763399999999E-2</v>
      </c>
      <c r="FB298" s="7">
        <v>1.52671756E-2</v>
      </c>
      <c r="FC298" s="7">
        <v>2.2900763399999999E-2</v>
      </c>
      <c r="FD298" s="7">
        <v>2.8976377953000001</v>
      </c>
      <c r="FE298" s="7">
        <v>3.484375</v>
      </c>
      <c r="FF298" s="7">
        <v>3.4961240309999999</v>
      </c>
      <c r="FG298" s="7">
        <v>3.484375</v>
      </c>
      <c r="FH298" s="7">
        <v>3.5390625</v>
      </c>
      <c r="FI298" s="7">
        <v>3.3730158729999999</v>
      </c>
      <c r="FJ298" s="7">
        <v>3.34375</v>
      </c>
      <c r="FK298" s="7">
        <v>3.4883720930000002</v>
      </c>
      <c r="FL298" s="7">
        <v>3.265625</v>
      </c>
      <c r="FM298" s="7">
        <v>3.0534351099999999E-2</v>
      </c>
      <c r="FN298" s="7">
        <v>3.0534351099999999E-2</v>
      </c>
      <c r="FO298" s="7">
        <v>3.8167938899999997E-2</v>
      </c>
      <c r="FP298" s="7">
        <v>3.8167938899999997E-2</v>
      </c>
      <c r="FQ298" s="7">
        <v>5.3435114499999999E-2</v>
      </c>
      <c r="FR298" s="7">
        <v>4.5801526699999998E-2</v>
      </c>
      <c r="FS298" s="7">
        <v>0.13740458019999999</v>
      </c>
      <c r="FT298" s="7">
        <v>0.14503816789999999</v>
      </c>
      <c r="FU298" s="7">
        <v>0.14503816789999999</v>
      </c>
      <c r="FV298" s="7">
        <v>0.28244274809999997</v>
      </c>
      <c r="FW298" s="7">
        <v>5.3435114499999999E-2</v>
      </c>
      <c r="FX298" s="7">
        <v>0.48854961829999999</v>
      </c>
      <c r="FY298" s="7">
        <v>0.54961832060000004</v>
      </c>
      <c r="FZ298" s="7">
        <v>0.27480916030000002</v>
      </c>
      <c r="GA298" s="7">
        <v>0.1603053435</v>
      </c>
      <c r="GB298" s="7">
        <v>0.13740458019999999</v>
      </c>
      <c r="GC298" s="7">
        <v>0.23664122139999999</v>
      </c>
      <c r="GD298" s="7">
        <v>0.1221374046</v>
      </c>
      <c r="GE298" s="7">
        <v>9.9236641200000003E-2</v>
      </c>
      <c r="GF298" s="7">
        <v>0.23664122139999999</v>
      </c>
      <c r="GG298" s="7">
        <v>0.12977099240000001</v>
      </c>
      <c r="GH298" s="7">
        <v>9.1603053399999995E-2</v>
      </c>
      <c r="GI298" s="7">
        <v>0.19847328240000001</v>
      </c>
      <c r="GJ298" s="7">
        <v>9.9236641200000003E-2</v>
      </c>
      <c r="GK298" s="7">
        <v>0.1221374046</v>
      </c>
      <c r="GL298" s="7">
        <v>5.3435114499999999E-2</v>
      </c>
      <c r="GM298" s="7">
        <v>2.2900763399999999E-2</v>
      </c>
      <c r="GN298" s="7">
        <v>3.0534351099999999E-2</v>
      </c>
      <c r="GO298" s="7">
        <v>4.5801526699999998E-2</v>
      </c>
      <c r="GP298" s="7">
        <v>2.2900763399999999E-2</v>
      </c>
      <c r="GQ298" s="7">
        <v>6.10687023E-2</v>
      </c>
      <c r="GR298" s="7">
        <v>3.0534351099999999E-2</v>
      </c>
      <c r="GS298" s="7">
        <v>0.20610687019999999</v>
      </c>
      <c r="GT298" s="7">
        <v>0.2213740458</v>
      </c>
      <c r="GU298" s="7">
        <v>0.23664122139999999</v>
      </c>
      <c r="GV298" s="7">
        <v>0.2519083969</v>
      </c>
      <c r="GW298" s="7">
        <v>0.29770992369999999</v>
      </c>
      <c r="GX298" s="7">
        <v>0.2213740458</v>
      </c>
      <c r="GY298" s="7">
        <v>0.55725190840000005</v>
      </c>
      <c r="GZ298" s="7">
        <v>0.54961832060000004</v>
      </c>
      <c r="HA298" s="7">
        <v>0.48854961829999999</v>
      </c>
      <c r="HB298" s="7">
        <v>0.51908396950000002</v>
      </c>
      <c r="HC298" s="7">
        <v>0.46564885499999997</v>
      </c>
      <c r="HD298" s="7">
        <v>0.58778625949999996</v>
      </c>
      <c r="HE298" s="7">
        <v>0.11450381680000001</v>
      </c>
      <c r="HF298" s="7">
        <v>0.11450381680000001</v>
      </c>
      <c r="HG298" s="7">
        <v>0.13740458019999999</v>
      </c>
      <c r="HH298" s="7">
        <v>0.11450381680000001</v>
      </c>
      <c r="HI298" s="7">
        <v>7.6335877900000002E-2</v>
      </c>
      <c r="HJ298" s="7">
        <v>6.8702290099999994E-2</v>
      </c>
      <c r="HK298" s="7">
        <v>6.10687023E-2</v>
      </c>
      <c r="HL298" s="7">
        <v>3.8167938899999997E-2</v>
      </c>
      <c r="HM298" s="7">
        <v>5.3435114499999999E-2</v>
      </c>
      <c r="HN298" s="7">
        <v>4.5801526699999998E-2</v>
      </c>
      <c r="HO298" s="7">
        <v>5.3435114499999999E-2</v>
      </c>
      <c r="HP298" s="7">
        <v>4.5801526699999998E-2</v>
      </c>
      <c r="HQ298" s="7">
        <v>3.8167938899999997E-2</v>
      </c>
      <c r="HR298" s="7">
        <v>4.5801526699999998E-2</v>
      </c>
      <c r="HS298" s="7">
        <v>3.8167938899999997E-2</v>
      </c>
      <c r="HT298" s="7">
        <v>4.5801526699999998E-2</v>
      </c>
      <c r="HU298" s="7">
        <v>4.5801526699999998E-2</v>
      </c>
      <c r="HV298" s="7">
        <v>4.5801526699999998E-2</v>
      </c>
      <c r="HW298" s="7">
        <v>3.0534351099999999E-2</v>
      </c>
      <c r="HX298" s="7">
        <v>2.2900763399999999E-2</v>
      </c>
      <c r="HY298" s="7">
        <v>3.0534351099999999E-2</v>
      </c>
      <c r="HZ298" s="7">
        <v>7.6335877900000002E-2</v>
      </c>
      <c r="IA298" s="7">
        <v>0.16793893130000001</v>
      </c>
      <c r="IB298" s="7">
        <v>9.1603053399999995E-2</v>
      </c>
      <c r="IC298" s="7">
        <v>9.1603053399999995E-2</v>
      </c>
      <c r="ID298" s="7">
        <v>0.1603053435</v>
      </c>
      <c r="IE298" s="7">
        <v>0.3053435115</v>
      </c>
      <c r="IF298" s="7">
        <v>0.25954198470000001</v>
      </c>
      <c r="IG298" s="7">
        <v>0.27480916030000002</v>
      </c>
      <c r="IH298" s="7">
        <v>0.2213740458</v>
      </c>
      <c r="II298" s="7">
        <v>0.48091603049999998</v>
      </c>
      <c r="IJ298" s="7">
        <v>0.61068702289999999</v>
      </c>
      <c r="IK298" s="7">
        <v>0.58778625949999996</v>
      </c>
      <c r="IL298" s="7">
        <v>0.51908396950000002</v>
      </c>
      <c r="IM298" s="7">
        <v>1.52671756E-2</v>
      </c>
      <c r="IN298" s="7">
        <v>1.52671756E-2</v>
      </c>
      <c r="IO298" s="7">
        <v>1.52671756E-2</v>
      </c>
      <c r="IP298" s="7">
        <v>2.2900763399999999E-2</v>
      </c>
      <c r="IQ298" s="7">
        <v>3.2558139535000001</v>
      </c>
      <c r="IR298" s="7">
        <v>3.480620155</v>
      </c>
      <c r="IS298" s="7">
        <v>3.4418604651</v>
      </c>
      <c r="IT298" s="7">
        <v>3.2109375</v>
      </c>
      <c r="IU298" s="7" t="s">
        <v>1239</v>
      </c>
      <c r="IV298" s="7">
        <v>59</v>
      </c>
      <c r="IW298" s="7">
        <v>131</v>
      </c>
      <c r="IX298" s="7">
        <v>225</v>
      </c>
      <c r="IY298" s="7">
        <v>384</v>
      </c>
    </row>
    <row r="299" spans="1:259" x14ac:dyDescent="0.25">
      <c r="A299" s="7">
        <v>609903</v>
      </c>
      <c r="B299" s="7" t="s">
        <v>253</v>
      </c>
      <c r="C299" s="7" t="s">
        <v>46</v>
      </c>
      <c r="D299" s="7" t="s">
        <v>55</v>
      </c>
      <c r="E299" s="154">
        <v>0.38</v>
      </c>
      <c r="F299" s="7">
        <v>39</v>
      </c>
      <c r="G299" s="7" t="s">
        <v>57</v>
      </c>
      <c r="H299" s="7">
        <v>73</v>
      </c>
      <c r="I299" s="7" t="s">
        <v>47</v>
      </c>
      <c r="J299" s="7">
        <v>44</v>
      </c>
      <c r="K299" s="7" t="s">
        <v>48</v>
      </c>
      <c r="L299" s="7">
        <v>8.52</v>
      </c>
      <c r="M299" s="7" t="s">
        <v>46</v>
      </c>
      <c r="N299" s="7">
        <v>38.327974277000003</v>
      </c>
      <c r="O299" s="7">
        <v>340</v>
      </c>
      <c r="P299" s="7">
        <v>340</v>
      </c>
      <c r="Q299" s="7">
        <v>14</v>
      </c>
      <c r="R299" s="7">
        <v>4</v>
      </c>
      <c r="S299" s="7">
        <v>3</v>
      </c>
      <c r="T299" s="7">
        <v>294</v>
      </c>
      <c r="U299" s="7">
        <v>2</v>
      </c>
      <c r="V299" s="7">
        <v>0</v>
      </c>
      <c r="W299" s="7">
        <v>2</v>
      </c>
      <c r="X299" s="7">
        <v>6</v>
      </c>
      <c r="Y299" s="7">
        <v>8.8235294000000002E-3</v>
      </c>
      <c r="Z299" s="7">
        <v>8.8235294000000002E-3</v>
      </c>
      <c r="AA299" s="7">
        <v>1.76470588E-2</v>
      </c>
      <c r="AB299" s="7">
        <v>1.17647059E-2</v>
      </c>
      <c r="AC299" s="7">
        <v>1.76470588E-2</v>
      </c>
      <c r="AD299" s="7">
        <v>8.5294117599999997E-2</v>
      </c>
      <c r="AE299" s="7">
        <v>7.0588235299999996E-2</v>
      </c>
      <c r="AF299" s="7">
        <v>4.7058823499999999E-2</v>
      </c>
      <c r="AG299" s="7">
        <v>7.9411764699999998E-2</v>
      </c>
      <c r="AH299" s="7">
        <v>3.2352941199999999E-2</v>
      </c>
      <c r="AI299" s="7">
        <v>8.82352941E-2</v>
      </c>
      <c r="AJ299" s="7">
        <v>0.18823529410000001</v>
      </c>
      <c r="AK299" s="7">
        <v>0.4147058824</v>
      </c>
      <c r="AL299" s="7">
        <v>0.37941176469999999</v>
      </c>
      <c r="AM299" s="7">
        <v>0.45294117649999999</v>
      </c>
      <c r="AN299" s="7">
        <v>0.2323529412</v>
      </c>
      <c r="AO299" s="7">
        <v>0.42941176469999998</v>
      </c>
      <c r="AP299" s="7">
        <v>0.35294117650000001</v>
      </c>
      <c r="AQ299" s="7">
        <v>2.05882353E-2</v>
      </c>
      <c r="AR299" s="7">
        <v>2.05882353E-2</v>
      </c>
      <c r="AS299" s="7">
        <v>4.1176470600000001E-2</v>
      </c>
      <c r="AT299" s="7">
        <v>2.9411764699999999E-2</v>
      </c>
      <c r="AU299" s="7">
        <v>2.05882353E-2</v>
      </c>
      <c r="AV299" s="7">
        <v>4.4117647099999997E-2</v>
      </c>
      <c r="AW299" s="7">
        <v>0.48529411760000002</v>
      </c>
      <c r="AX299" s="7">
        <v>0.54411764709999999</v>
      </c>
      <c r="AY299" s="7">
        <v>0.4088235294</v>
      </c>
      <c r="AZ299" s="7">
        <v>0.69411764710000001</v>
      </c>
      <c r="BA299" s="7">
        <v>0.44411764710000001</v>
      </c>
      <c r="BB299" s="7">
        <v>0.3294117647</v>
      </c>
      <c r="BC299" s="7">
        <v>3.4054054053999998</v>
      </c>
      <c r="BD299" s="7">
        <v>3.4894894894999999</v>
      </c>
      <c r="BE299" s="7">
        <v>3.3067484663000002</v>
      </c>
      <c r="BF299" s="7">
        <v>3.6575757576000001</v>
      </c>
      <c r="BG299" s="7">
        <v>3.3273273272999999</v>
      </c>
      <c r="BH299" s="7">
        <v>2.9692307692000002</v>
      </c>
      <c r="BI299" s="7">
        <v>2.9411764999999999E-3</v>
      </c>
      <c r="BJ299" s="7">
        <v>5.8823529000000003E-3</v>
      </c>
      <c r="BK299" s="7">
        <v>5.8823529000000003E-3</v>
      </c>
      <c r="BL299" s="7">
        <v>8.8235294000000002E-3</v>
      </c>
      <c r="BM299" s="7">
        <v>8.8235294000000002E-3</v>
      </c>
      <c r="BN299" s="7">
        <v>5.8823529000000003E-3</v>
      </c>
      <c r="BO299" s="7">
        <v>8.8235294000000002E-3</v>
      </c>
      <c r="BP299" s="7">
        <v>3.2352941199999999E-2</v>
      </c>
      <c r="BQ299" s="7">
        <v>1.17647059E-2</v>
      </c>
      <c r="BR299" s="7">
        <v>1.47058824E-2</v>
      </c>
      <c r="BS299" s="7">
        <v>1.47058824E-2</v>
      </c>
      <c r="BT299" s="7">
        <v>1.47058824E-2</v>
      </c>
      <c r="BU299" s="7">
        <v>1.47058824E-2</v>
      </c>
      <c r="BV299" s="7">
        <v>1.76470588E-2</v>
      </c>
      <c r="BW299" s="7">
        <v>2.9411764699999999E-2</v>
      </c>
      <c r="BX299" s="7">
        <v>3.5294117600000001E-2</v>
      </c>
      <c r="BY299" s="7">
        <v>5.8823529399999998E-2</v>
      </c>
      <c r="BZ299" s="7">
        <v>4.7058823499999999E-2</v>
      </c>
      <c r="CA299" s="7">
        <v>3.8635014836999999</v>
      </c>
      <c r="CB299" s="7">
        <v>3.8392857142999999</v>
      </c>
      <c r="CC299" s="7">
        <v>3.8138138138</v>
      </c>
      <c r="CD299" s="7">
        <v>3.8029850746</v>
      </c>
      <c r="CE299" s="7">
        <v>3.8208955223999999</v>
      </c>
      <c r="CF299" s="7">
        <v>3.7305389222000001</v>
      </c>
      <c r="CG299" s="7">
        <v>3.7078313252999999</v>
      </c>
      <c r="CH299" s="7">
        <v>3.5731343284000001</v>
      </c>
      <c r="CI299" s="7">
        <v>3.6916167665000001</v>
      </c>
      <c r="CJ299" s="7">
        <v>9.7058823500000002E-2</v>
      </c>
      <c r="CK299" s="7">
        <v>0.1117647059</v>
      </c>
      <c r="CL299" s="7">
        <v>0.13529411760000001</v>
      </c>
      <c r="CM299" s="7">
        <v>0.13823529409999999</v>
      </c>
      <c r="CN299" s="7">
        <v>0.1147058824</v>
      </c>
      <c r="CO299" s="7">
        <v>0.18823529410000001</v>
      </c>
      <c r="CP299" s="7">
        <v>0.18823529410000001</v>
      </c>
      <c r="CQ299" s="7">
        <v>0.20588235290000001</v>
      </c>
      <c r="CR299" s="7">
        <v>0.17352941180000001</v>
      </c>
      <c r="CS299" s="7">
        <v>8.8235294000000002E-3</v>
      </c>
      <c r="CT299" s="7">
        <v>1.17647059E-2</v>
      </c>
      <c r="CU299" s="7">
        <v>2.05882353E-2</v>
      </c>
      <c r="CV299" s="7">
        <v>1.47058824E-2</v>
      </c>
      <c r="CW299" s="7">
        <v>1.47058824E-2</v>
      </c>
      <c r="CX299" s="7">
        <v>1.76470588E-2</v>
      </c>
      <c r="CY299" s="7">
        <v>2.35294118E-2</v>
      </c>
      <c r="CZ299" s="7">
        <v>1.47058824E-2</v>
      </c>
      <c r="DA299" s="7">
        <v>1.76470588E-2</v>
      </c>
      <c r="DB299" s="7">
        <v>0.87647058820000001</v>
      </c>
      <c r="DC299" s="7">
        <v>0.85588235290000003</v>
      </c>
      <c r="DD299" s="7">
        <v>0.82352941180000006</v>
      </c>
      <c r="DE299" s="7">
        <v>0.82352941180000006</v>
      </c>
      <c r="DF299" s="7">
        <v>0.84411764710000003</v>
      </c>
      <c r="DG299" s="7">
        <v>0.75882352939999997</v>
      </c>
      <c r="DH299" s="7">
        <v>0.74411764709999995</v>
      </c>
      <c r="DI299" s="7">
        <v>0.68823529409999995</v>
      </c>
      <c r="DJ299" s="7">
        <v>0.75</v>
      </c>
      <c r="DK299" s="7">
        <v>8.2352941200000002E-2</v>
      </c>
      <c r="DL299" s="7">
        <v>1.47058824E-2</v>
      </c>
      <c r="DM299" s="7">
        <v>1.17647059E-2</v>
      </c>
      <c r="DN299" s="7">
        <v>1.17647059E-2</v>
      </c>
      <c r="DO299" s="7">
        <v>1.17647059E-2</v>
      </c>
      <c r="DP299" s="7">
        <v>1.47058824E-2</v>
      </c>
      <c r="DQ299" s="7">
        <v>3.5294117600000001E-2</v>
      </c>
      <c r="DR299" s="7">
        <v>5.8823529000000003E-3</v>
      </c>
      <c r="DS299" s="7">
        <v>5.8823529000000003E-3</v>
      </c>
      <c r="DT299" s="7">
        <v>0.18823529410000001</v>
      </c>
      <c r="DU299" s="7">
        <v>4.4117647099999997E-2</v>
      </c>
      <c r="DV299" s="7">
        <v>3.8235294099999997E-2</v>
      </c>
      <c r="DW299" s="7">
        <v>5.8823529399999998E-2</v>
      </c>
      <c r="DX299" s="7">
        <v>4.1176470600000001E-2</v>
      </c>
      <c r="DY299" s="7">
        <v>6.4705882399999998E-2</v>
      </c>
      <c r="DZ299" s="7">
        <v>9.7058823500000002E-2</v>
      </c>
      <c r="EA299" s="7">
        <v>5.2941176499999999E-2</v>
      </c>
      <c r="EB299" s="7">
        <v>0.05</v>
      </c>
      <c r="EC299" s="7">
        <v>0.31470588240000003</v>
      </c>
      <c r="ED299" s="7">
        <v>0.35588235289999998</v>
      </c>
      <c r="EE299" s="7">
        <v>0.36176470589999998</v>
      </c>
      <c r="EF299" s="7">
        <v>0.3235294118</v>
      </c>
      <c r="EG299" s="7">
        <v>0.28529411760000001</v>
      </c>
      <c r="EH299" s="7">
        <v>0.35882352940000001</v>
      </c>
      <c r="EI299" s="7">
        <v>0.37647058820000001</v>
      </c>
      <c r="EJ299" s="7">
        <v>0.3470588235</v>
      </c>
      <c r="EK299" s="7">
        <v>0.37941176469999999</v>
      </c>
      <c r="EL299" s="7">
        <v>0.35294117650000001</v>
      </c>
      <c r="EM299" s="7">
        <v>0.54705882350000001</v>
      </c>
      <c r="EN299" s="7">
        <v>0.55294117649999996</v>
      </c>
      <c r="EO299" s="7">
        <v>0.55588235289999999</v>
      </c>
      <c r="EP299" s="7">
        <v>0.61176470589999998</v>
      </c>
      <c r="EQ299" s="7">
        <v>0.50588235290000005</v>
      </c>
      <c r="ER299" s="7">
        <v>0.41764705880000003</v>
      </c>
      <c r="ES299" s="7">
        <v>0.54705882350000001</v>
      </c>
      <c r="ET299" s="7">
        <v>0.52058823529999998</v>
      </c>
      <c r="EU299" s="7">
        <v>6.1764705900000001E-2</v>
      </c>
      <c r="EV299" s="7">
        <v>3.8235294099999997E-2</v>
      </c>
      <c r="EW299" s="7">
        <v>3.5294117600000001E-2</v>
      </c>
      <c r="EX299" s="7">
        <v>0.05</v>
      </c>
      <c r="EY299" s="7">
        <v>0.05</v>
      </c>
      <c r="EZ299" s="7">
        <v>5.5882352900000001E-2</v>
      </c>
      <c r="FA299" s="7">
        <v>7.35294118E-2</v>
      </c>
      <c r="FB299" s="7">
        <v>4.7058823499999999E-2</v>
      </c>
      <c r="FC299" s="7">
        <v>4.4117647099999997E-2</v>
      </c>
      <c r="FD299" s="7">
        <v>3</v>
      </c>
      <c r="FE299" s="7">
        <v>3.4923547401000001</v>
      </c>
      <c r="FF299" s="7">
        <v>3.5091463415000002</v>
      </c>
      <c r="FG299" s="7">
        <v>3.4984520124</v>
      </c>
      <c r="FH299" s="7">
        <v>3.5758513931999998</v>
      </c>
      <c r="FI299" s="7">
        <v>3.4361370717000002</v>
      </c>
      <c r="FJ299" s="7">
        <v>3.2698412698000001</v>
      </c>
      <c r="FK299" s="7">
        <v>3.5061728395</v>
      </c>
      <c r="FL299" s="7">
        <v>3.48</v>
      </c>
      <c r="FM299" s="7">
        <v>2.9411764999999999E-3</v>
      </c>
      <c r="FN299" s="7">
        <v>5.8823529000000003E-3</v>
      </c>
      <c r="FO299" s="7">
        <v>2.05882353E-2</v>
      </c>
      <c r="FP299" s="7">
        <v>2.9411764699999999E-2</v>
      </c>
      <c r="FQ299" s="7">
        <v>2.05882353E-2</v>
      </c>
      <c r="FR299" s="7">
        <v>5.5882352900000001E-2</v>
      </c>
      <c r="FS299" s="7">
        <v>7.6470588199999995E-2</v>
      </c>
      <c r="FT299" s="7">
        <v>0.1147058824</v>
      </c>
      <c r="FU299" s="7">
        <v>0.1647058824</v>
      </c>
      <c r="FV299" s="7">
        <v>0.41764705880000003</v>
      </c>
      <c r="FW299" s="7">
        <v>9.1176470600000004E-2</v>
      </c>
      <c r="FX299" s="7">
        <v>0.31176470589999999</v>
      </c>
      <c r="FY299" s="7">
        <v>0.43529411759999997</v>
      </c>
      <c r="FZ299" s="7">
        <v>0.20294117649999999</v>
      </c>
      <c r="GA299" s="7">
        <v>0.18235294120000001</v>
      </c>
      <c r="GB299" s="7">
        <v>0.1205882353</v>
      </c>
      <c r="GC299" s="7">
        <v>0.1852941176</v>
      </c>
      <c r="GD299" s="7">
        <v>0.13529411760000001</v>
      </c>
      <c r="GE299" s="7">
        <v>6.4705882399999998E-2</v>
      </c>
      <c r="GF299" s="7">
        <v>0.19411764710000001</v>
      </c>
      <c r="GG299" s="7">
        <v>0.18235294120000001</v>
      </c>
      <c r="GH299" s="7">
        <v>8.82352941E-2</v>
      </c>
      <c r="GI299" s="7">
        <v>0.25</v>
      </c>
      <c r="GJ299" s="7">
        <v>0.18823529410000001</v>
      </c>
      <c r="GK299" s="7">
        <v>0.29117647060000001</v>
      </c>
      <c r="GL299" s="7">
        <v>0.1676470588</v>
      </c>
      <c r="GM299" s="7">
        <v>1.17647059E-2</v>
      </c>
      <c r="GN299" s="7">
        <v>1.47058824E-2</v>
      </c>
      <c r="GO299" s="7">
        <v>2.6470588199999999E-2</v>
      </c>
      <c r="GP299" s="7">
        <v>2.35294118E-2</v>
      </c>
      <c r="GQ299" s="7">
        <v>0.1588235294</v>
      </c>
      <c r="GR299" s="7">
        <v>5.5882352900000001E-2</v>
      </c>
      <c r="GS299" s="7">
        <v>0.3294117647</v>
      </c>
      <c r="GT299" s="7">
        <v>0.35882352940000001</v>
      </c>
      <c r="GU299" s="7">
        <v>0.30588235289999999</v>
      </c>
      <c r="GV299" s="7">
        <v>0.35588235289999998</v>
      </c>
      <c r="GW299" s="7">
        <v>0.3235294118</v>
      </c>
      <c r="GX299" s="7">
        <v>0.39117647059999999</v>
      </c>
      <c r="GY299" s="7">
        <v>0.55294117649999996</v>
      </c>
      <c r="GZ299" s="7">
        <v>0.45294117649999999</v>
      </c>
      <c r="HA299" s="7">
        <v>0.48529411760000002</v>
      </c>
      <c r="HB299" s="7">
        <v>0.45588235290000001</v>
      </c>
      <c r="HC299" s="7">
        <v>0.35294117650000001</v>
      </c>
      <c r="HD299" s="7">
        <v>0.40588235290000002</v>
      </c>
      <c r="HE299" s="7">
        <v>2.6470588199999999E-2</v>
      </c>
      <c r="HF299" s="7">
        <v>7.9411764699999998E-2</v>
      </c>
      <c r="HG299" s="7">
        <v>8.82352941E-2</v>
      </c>
      <c r="HH299" s="7">
        <v>6.4705882399999998E-2</v>
      </c>
      <c r="HI299" s="7">
        <v>5.5882352900000001E-2</v>
      </c>
      <c r="HJ299" s="7">
        <v>3.2352941199999999E-2</v>
      </c>
      <c r="HK299" s="7">
        <v>3.8235294099999997E-2</v>
      </c>
      <c r="HL299" s="7">
        <v>3.8235294099999997E-2</v>
      </c>
      <c r="HM299" s="7">
        <v>3.5294117600000001E-2</v>
      </c>
      <c r="HN299" s="7">
        <v>3.5294117600000001E-2</v>
      </c>
      <c r="HO299" s="7">
        <v>3.8235294099999997E-2</v>
      </c>
      <c r="HP299" s="7">
        <v>3.5294117600000001E-2</v>
      </c>
      <c r="HQ299" s="7">
        <v>4.1176470600000001E-2</v>
      </c>
      <c r="HR299" s="7">
        <v>5.5882352900000001E-2</v>
      </c>
      <c r="HS299" s="7">
        <v>5.8823529399999998E-2</v>
      </c>
      <c r="HT299" s="7">
        <v>6.4705882399999998E-2</v>
      </c>
      <c r="HU299" s="7">
        <v>7.0588235299999996E-2</v>
      </c>
      <c r="HV299" s="7">
        <v>7.9411764699999998E-2</v>
      </c>
      <c r="HW299" s="7">
        <v>2.05882353E-2</v>
      </c>
      <c r="HX299" s="7">
        <v>2.05882353E-2</v>
      </c>
      <c r="HY299" s="7">
        <v>2.6470588199999999E-2</v>
      </c>
      <c r="HZ299" s="7">
        <v>3.2352941199999999E-2</v>
      </c>
      <c r="IA299" s="7">
        <v>0.1058823529</v>
      </c>
      <c r="IB299" s="7">
        <v>4.4117647099999997E-2</v>
      </c>
      <c r="IC299" s="7">
        <v>9.7058823500000002E-2</v>
      </c>
      <c r="ID299" s="7">
        <v>0.14705882349999999</v>
      </c>
      <c r="IE299" s="7">
        <v>0.48823529409999999</v>
      </c>
      <c r="IF299" s="7">
        <v>0.34411764709999998</v>
      </c>
      <c r="IG299" s="7">
        <v>0.4088235294</v>
      </c>
      <c r="IH299" s="7">
        <v>0.42941176469999998</v>
      </c>
      <c r="II299" s="7">
        <v>0.3470588235</v>
      </c>
      <c r="IJ299" s="7">
        <v>0.54411764709999999</v>
      </c>
      <c r="IK299" s="7">
        <v>0.42352941179999998</v>
      </c>
      <c r="IL299" s="7">
        <v>0.33823529409999997</v>
      </c>
      <c r="IM299" s="7">
        <v>3.8235294099999997E-2</v>
      </c>
      <c r="IN299" s="7">
        <v>4.7058823499999999E-2</v>
      </c>
      <c r="IO299" s="7">
        <v>4.4117647099999997E-2</v>
      </c>
      <c r="IP299" s="7">
        <v>5.2941176499999999E-2</v>
      </c>
      <c r="IQ299" s="7">
        <v>3.2079510703</v>
      </c>
      <c r="IR299" s="7">
        <v>3.4814814814999999</v>
      </c>
      <c r="IS299" s="7">
        <v>3.2861538462</v>
      </c>
      <c r="IT299" s="7">
        <v>3.1335403727000002</v>
      </c>
      <c r="IU299" s="7" t="s">
        <v>1240</v>
      </c>
      <c r="IV299" s="7">
        <v>38</v>
      </c>
      <c r="IW299" s="7">
        <v>340</v>
      </c>
      <c r="IX299" s="7">
        <v>596</v>
      </c>
      <c r="IY299" s="7">
        <v>1555</v>
      </c>
    </row>
    <row r="300" spans="1:259" x14ac:dyDescent="0.25">
      <c r="A300" s="7">
        <v>609904</v>
      </c>
      <c r="B300" s="7" t="s">
        <v>254</v>
      </c>
      <c r="C300" s="7" t="s">
        <v>46</v>
      </c>
      <c r="D300" s="7" t="s">
        <v>106</v>
      </c>
      <c r="E300" s="154">
        <v>0.64</v>
      </c>
      <c r="F300" s="7">
        <v>94</v>
      </c>
      <c r="G300" s="7" t="s">
        <v>70</v>
      </c>
      <c r="H300" s="7">
        <v>85</v>
      </c>
      <c r="I300" s="7" t="s">
        <v>70</v>
      </c>
      <c r="J300" s="7">
        <v>99</v>
      </c>
      <c r="K300" s="7" t="s">
        <v>70</v>
      </c>
      <c r="L300" s="7">
        <v>8.91</v>
      </c>
      <c r="M300" s="7" t="s">
        <v>46</v>
      </c>
      <c r="N300" s="7">
        <v>64.163822526000004</v>
      </c>
      <c r="O300" s="7">
        <v>240</v>
      </c>
      <c r="P300" s="7">
        <v>240</v>
      </c>
      <c r="Q300" s="7">
        <v>1</v>
      </c>
      <c r="R300" s="7">
        <v>220</v>
      </c>
      <c r="S300" s="7">
        <v>0</v>
      </c>
      <c r="T300" s="7">
        <v>9</v>
      </c>
      <c r="U300" s="7">
        <v>0</v>
      </c>
      <c r="V300" s="7">
        <v>0</v>
      </c>
      <c r="W300" s="7">
        <v>1</v>
      </c>
      <c r="X300" s="7">
        <v>5</v>
      </c>
      <c r="Y300" s="7">
        <v>4.1666667000000001E-3</v>
      </c>
      <c r="Z300" s="7">
        <v>0</v>
      </c>
      <c r="AA300" s="7">
        <v>0</v>
      </c>
      <c r="AB300" s="7">
        <v>0</v>
      </c>
      <c r="AC300" s="7">
        <v>4.1666667000000001E-3</v>
      </c>
      <c r="AD300" s="7">
        <v>1.2500000000000001E-2</v>
      </c>
      <c r="AE300" s="7">
        <v>4.1666667000000001E-3</v>
      </c>
      <c r="AF300" s="7">
        <v>4.1666667000000001E-3</v>
      </c>
      <c r="AG300" s="7">
        <v>8.3333333000000006E-3</v>
      </c>
      <c r="AH300" s="7">
        <v>8.3333333000000006E-3</v>
      </c>
      <c r="AI300" s="7">
        <v>4.16666667E-2</v>
      </c>
      <c r="AJ300" s="7">
        <v>2.91666667E-2</v>
      </c>
      <c r="AK300" s="7">
        <v>0.15</v>
      </c>
      <c r="AL300" s="7">
        <v>0.1333333333</v>
      </c>
      <c r="AM300" s="7">
        <v>0.16250000000000001</v>
      </c>
      <c r="AN300" s="7">
        <v>0.2041666667</v>
      </c>
      <c r="AO300" s="7">
        <v>0.2416666667</v>
      </c>
      <c r="AP300" s="7">
        <v>0.26250000000000001</v>
      </c>
      <c r="AQ300" s="7">
        <v>0</v>
      </c>
      <c r="AR300" s="7">
        <v>0</v>
      </c>
      <c r="AS300" s="7">
        <v>0</v>
      </c>
      <c r="AT300" s="7">
        <v>4.1666667000000001E-3</v>
      </c>
      <c r="AU300" s="7">
        <v>0</v>
      </c>
      <c r="AV300" s="7">
        <v>0</v>
      </c>
      <c r="AW300" s="7">
        <v>0.84166666670000001</v>
      </c>
      <c r="AX300" s="7">
        <v>0.86250000000000004</v>
      </c>
      <c r="AY300" s="7">
        <v>0.82916666670000005</v>
      </c>
      <c r="AZ300" s="7">
        <v>0.78333333329999999</v>
      </c>
      <c r="BA300" s="7">
        <v>0.71250000000000002</v>
      </c>
      <c r="BB300" s="7">
        <v>0.69583333329999997</v>
      </c>
      <c r="BC300" s="7">
        <v>3.8291666666999999</v>
      </c>
      <c r="BD300" s="7">
        <v>3.8583333333000001</v>
      </c>
      <c r="BE300" s="7">
        <v>3.8208333333</v>
      </c>
      <c r="BF300" s="7">
        <v>3.7782426777999998</v>
      </c>
      <c r="BG300" s="7">
        <v>3.6625000000000001</v>
      </c>
      <c r="BH300" s="7">
        <v>3.6416666666999999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4.1666667000000001E-3</v>
      </c>
      <c r="BP300" s="7">
        <v>8.3333333000000006E-3</v>
      </c>
      <c r="BQ300" s="7">
        <v>4.1666667000000001E-3</v>
      </c>
      <c r="BR300" s="7">
        <v>0</v>
      </c>
      <c r="BS300" s="7">
        <v>0</v>
      </c>
      <c r="BT300" s="7">
        <v>0</v>
      </c>
      <c r="BU300" s="7">
        <v>8.3333333000000006E-3</v>
      </c>
      <c r="BV300" s="7">
        <v>0</v>
      </c>
      <c r="BW300" s="7">
        <v>1.6666666699999999E-2</v>
      </c>
      <c r="BX300" s="7">
        <v>4.1666667000000001E-3</v>
      </c>
      <c r="BY300" s="7">
        <v>8.3333333000000006E-3</v>
      </c>
      <c r="BZ300" s="7">
        <v>4.1666667000000001E-3</v>
      </c>
      <c r="CA300" s="7">
        <v>3.8200836819999999</v>
      </c>
      <c r="CB300" s="7">
        <v>3.8291666666999999</v>
      </c>
      <c r="CC300" s="7">
        <v>3.8541666666999999</v>
      </c>
      <c r="CD300" s="7">
        <v>3.8227848100999999</v>
      </c>
      <c r="CE300" s="7">
        <v>3.8235294118000001</v>
      </c>
      <c r="CF300" s="7">
        <v>3.7941176471000002</v>
      </c>
      <c r="CG300" s="7">
        <v>3.8242677824000002</v>
      </c>
      <c r="CH300" s="7">
        <v>3.8208333333</v>
      </c>
      <c r="CI300" s="7">
        <v>3.805907173</v>
      </c>
      <c r="CJ300" s="7">
        <v>0.1791666667</v>
      </c>
      <c r="CK300" s="7">
        <v>0.1708333333</v>
      </c>
      <c r="CL300" s="7">
        <v>0.14583333330000001</v>
      </c>
      <c r="CM300" s="7">
        <v>0.15833333329999999</v>
      </c>
      <c r="CN300" s="7">
        <v>0.17499999999999999</v>
      </c>
      <c r="CO300" s="7">
        <v>0.1708333333</v>
      </c>
      <c r="CP300" s="7">
        <v>0.15416666670000001</v>
      </c>
      <c r="CQ300" s="7">
        <v>0.13750000000000001</v>
      </c>
      <c r="CR300" s="7">
        <v>0.1708333333</v>
      </c>
      <c r="CS300" s="7">
        <v>4.1666667000000001E-3</v>
      </c>
      <c r="CT300" s="7">
        <v>0</v>
      </c>
      <c r="CU300" s="7">
        <v>0</v>
      </c>
      <c r="CV300" s="7">
        <v>1.2500000000000001E-2</v>
      </c>
      <c r="CW300" s="7">
        <v>8.3333333000000006E-3</v>
      </c>
      <c r="CX300" s="7">
        <v>8.3333333000000006E-3</v>
      </c>
      <c r="CY300" s="7">
        <v>4.1666667000000001E-3</v>
      </c>
      <c r="CZ300" s="7">
        <v>0</v>
      </c>
      <c r="DA300" s="7">
        <v>1.2500000000000001E-2</v>
      </c>
      <c r="DB300" s="7">
        <v>0.81666666669999999</v>
      </c>
      <c r="DC300" s="7">
        <v>0.82916666670000005</v>
      </c>
      <c r="DD300" s="7">
        <v>0.85416666669999997</v>
      </c>
      <c r="DE300" s="7">
        <v>0.82083333329999997</v>
      </c>
      <c r="DF300" s="7">
        <v>0.81666666669999999</v>
      </c>
      <c r="DG300" s="7">
        <v>0.80416666670000003</v>
      </c>
      <c r="DH300" s="7">
        <v>0.83333333330000003</v>
      </c>
      <c r="DI300" s="7">
        <v>0.84583333329999999</v>
      </c>
      <c r="DJ300" s="7">
        <v>0.80833333330000001</v>
      </c>
      <c r="DK300" s="7">
        <v>2.08333333E-2</v>
      </c>
      <c r="DL300" s="7">
        <v>8.3333333000000006E-3</v>
      </c>
      <c r="DM300" s="7">
        <v>0</v>
      </c>
      <c r="DN300" s="7">
        <v>0</v>
      </c>
      <c r="DO300" s="7">
        <v>0</v>
      </c>
      <c r="DP300" s="7">
        <v>0</v>
      </c>
      <c r="DQ300" s="7">
        <v>4.1666667000000001E-3</v>
      </c>
      <c r="DR300" s="7">
        <v>0</v>
      </c>
      <c r="DS300" s="7">
        <v>4.1666667000000001E-3</v>
      </c>
      <c r="DT300" s="7">
        <v>3.3333333299999997E-2</v>
      </c>
      <c r="DU300" s="7">
        <v>6.6666666700000002E-2</v>
      </c>
      <c r="DV300" s="7">
        <v>2.5000000000000001E-2</v>
      </c>
      <c r="DW300" s="7">
        <v>1.2500000000000001E-2</v>
      </c>
      <c r="DX300" s="7">
        <v>1.2500000000000001E-2</v>
      </c>
      <c r="DY300" s="7">
        <v>1.6666666699999999E-2</v>
      </c>
      <c r="DZ300" s="7">
        <v>0.05</v>
      </c>
      <c r="EA300" s="7">
        <v>4.1666667000000001E-3</v>
      </c>
      <c r="EB300" s="7">
        <v>1.6666666699999999E-2</v>
      </c>
      <c r="EC300" s="7">
        <v>0.10416666669999999</v>
      </c>
      <c r="ED300" s="7">
        <v>0.16666666669999999</v>
      </c>
      <c r="EE300" s="7">
        <v>0.16250000000000001</v>
      </c>
      <c r="EF300" s="7">
        <v>0.15</v>
      </c>
      <c r="EG300" s="7">
        <v>0.1791666667</v>
      </c>
      <c r="EH300" s="7">
        <v>0.22083333329999999</v>
      </c>
      <c r="EI300" s="7">
        <v>0.2666666667</v>
      </c>
      <c r="EJ300" s="7">
        <v>0.26250000000000001</v>
      </c>
      <c r="EK300" s="7">
        <v>0.2041666667</v>
      </c>
      <c r="EL300" s="7">
        <v>0.84166666670000001</v>
      </c>
      <c r="EM300" s="7">
        <v>0.75416666669999999</v>
      </c>
      <c r="EN300" s="7">
        <v>0.80833333330000001</v>
      </c>
      <c r="EO300" s="7">
        <v>0.83750000000000002</v>
      </c>
      <c r="EP300" s="7">
        <v>0.80416666670000003</v>
      </c>
      <c r="EQ300" s="7">
        <v>0.75</v>
      </c>
      <c r="ER300" s="7">
        <v>0.66666666669999997</v>
      </c>
      <c r="ES300" s="7">
        <v>0.72083333329999999</v>
      </c>
      <c r="ET300" s="7">
        <v>0.75833333329999997</v>
      </c>
      <c r="EU300" s="7">
        <v>0</v>
      </c>
      <c r="EV300" s="7">
        <v>4.1666667000000001E-3</v>
      </c>
      <c r="EW300" s="7">
        <v>4.1666667000000001E-3</v>
      </c>
      <c r="EX300" s="7">
        <v>0</v>
      </c>
      <c r="EY300" s="7">
        <v>4.1666667000000001E-3</v>
      </c>
      <c r="EZ300" s="7">
        <v>1.2500000000000001E-2</v>
      </c>
      <c r="FA300" s="7">
        <v>1.2500000000000001E-2</v>
      </c>
      <c r="FB300" s="7">
        <v>1.2500000000000001E-2</v>
      </c>
      <c r="FC300" s="7">
        <v>1.6666666699999999E-2</v>
      </c>
      <c r="FD300" s="7">
        <v>3.7666666666999999</v>
      </c>
      <c r="FE300" s="7">
        <v>3.6736401673999999</v>
      </c>
      <c r="FF300" s="7">
        <v>3.7866108786999999</v>
      </c>
      <c r="FG300" s="7">
        <v>3.8250000000000002</v>
      </c>
      <c r="FH300" s="7">
        <v>3.7949790795</v>
      </c>
      <c r="FI300" s="7">
        <v>3.7426160338000001</v>
      </c>
      <c r="FJ300" s="7">
        <v>3.6160337553000002</v>
      </c>
      <c r="FK300" s="7">
        <v>3.7257383966000002</v>
      </c>
      <c r="FL300" s="7">
        <v>3.7457627118999999</v>
      </c>
      <c r="FM300" s="7">
        <v>0</v>
      </c>
      <c r="FN300" s="7">
        <v>0</v>
      </c>
      <c r="FO300" s="7">
        <v>0</v>
      </c>
      <c r="FP300" s="7">
        <v>4.1666667000000001E-3</v>
      </c>
      <c r="FQ300" s="7">
        <v>8.3333333000000006E-3</v>
      </c>
      <c r="FR300" s="7">
        <v>1.6666666699999999E-2</v>
      </c>
      <c r="FS300" s="7">
        <v>1.6666666699999999E-2</v>
      </c>
      <c r="FT300" s="7">
        <v>0.23749999999999999</v>
      </c>
      <c r="FU300" s="7">
        <v>0.40833333329999999</v>
      </c>
      <c r="FV300" s="7">
        <v>0.28749999999999998</v>
      </c>
      <c r="FW300" s="7">
        <v>2.08333333E-2</v>
      </c>
      <c r="FX300" s="7">
        <v>0.75</v>
      </c>
      <c r="FY300" s="7">
        <v>0.71250000000000002</v>
      </c>
      <c r="FZ300" s="7">
        <v>0.37916666669999999</v>
      </c>
      <c r="GA300" s="7">
        <v>0.125</v>
      </c>
      <c r="GB300" s="7">
        <v>0.1791666667</v>
      </c>
      <c r="GC300" s="7">
        <v>0.40833333329999999</v>
      </c>
      <c r="GD300" s="7">
        <v>0.05</v>
      </c>
      <c r="GE300" s="7">
        <v>3.3333333299999997E-2</v>
      </c>
      <c r="GF300" s="7">
        <v>8.3333333300000006E-2</v>
      </c>
      <c r="GG300" s="7">
        <v>4.16666667E-2</v>
      </c>
      <c r="GH300" s="7">
        <v>3.7499999999999999E-2</v>
      </c>
      <c r="GI300" s="7">
        <v>0.1208333333</v>
      </c>
      <c r="GJ300" s="7">
        <v>3.3333333299999997E-2</v>
      </c>
      <c r="GK300" s="7">
        <v>3.7499999999999999E-2</v>
      </c>
      <c r="GL300" s="7">
        <v>8.3333333000000006E-3</v>
      </c>
      <c r="GM300" s="7">
        <v>0</v>
      </c>
      <c r="GN300" s="7">
        <v>0</v>
      </c>
      <c r="GO300" s="7">
        <v>4.1666667000000001E-3</v>
      </c>
      <c r="GP300" s="7">
        <v>0</v>
      </c>
      <c r="GQ300" s="7">
        <v>0</v>
      </c>
      <c r="GR300" s="7">
        <v>0</v>
      </c>
      <c r="GS300" s="7">
        <v>0.10416666669999999</v>
      </c>
      <c r="GT300" s="7">
        <v>0.1208333333</v>
      </c>
      <c r="GU300" s="7">
        <v>0.1208333333</v>
      </c>
      <c r="GV300" s="7">
        <v>0.1208333333</v>
      </c>
      <c r="GW300" s="7">
        <v>0.2</v>
      </c>
      <c r="GX300" s="7">
        <v>0.1958333333</v>
      </c>
      <c r="GY300" s="7">
        <v>0.86250000000000004</v>
      </c>
      <c r="GZ300" s="7">
        <v>0.82083333329999997</v>
      </c>
      <c r="HA300" s="7">
        <v>0.76666666670000005</v>
      </c>
      <c r="HB300" s="7">
        <v>0.71250000000000002</v>
      </c>
      <c r="HC300" s="7">
        <v>0.62916666669999999</v>
      </c>
      <c r="HD300" s="7">
        <v>0.72499999999999998</v>
      </c>
      <c r="HE300" s="7">
        <v>2.08333333E-2</v>
      </c>
      <c r="HF300" s="7">
        <v>3.7499999999999999E-2</v>
      </c>
      <c r="HG300" s="7">
        <v>8.7499999999999994E-2</v>
      </c>
      <c r="HH300" s="7">
        <v>0.1416666667</v>
      </c>
      <c r="HI300" s="7">
        <v>0.15833333329999999</v>
      </c>
      <c r="HJ300" s="7">
        <v>0.05</v>
      </c>
      <c r="HK300" s="7">
        <v>8.3333333000000006E-3</v>
      </c>
      <c r="HL300" s="7">
        <v>1.6666666699999999E-2</v>
      </c>
      <c r="HM300" s="7">
        <v>8.3333333000000006E-3</v>
      </c>
      <c r="HN300" s="7">
        <v>8.3333333000000006E-3</v>
      </c>
      <c r="HO300" s="7">
        <v>8.3333333000000006E-3</v>
      </c>
      <c r="HP300" s="7">
        <v>8.3333333000000006E-3</v>
      </c>
      <c r="HQ300" s="7">
        <v>4.1666667000000001E-3</v>
      </c>
      <c r="HR300" s="7">
        <v>4.1666667000000001E-3</v>
      </c>
      <c r="HS300" s="7">
        <v>1.2500000000000001E-2</v>
      </c>
      <c r="HT300" s="7">
        <v>1.6666666699999999E-2</v>
      </c>
      <c r="HU300" s="7">
        <v>4.1666667000000001E-3</v>
      </c>
      <c r="HV300" s="7">
        <v>2.08333333E-2</v>
      </c>
      <c r="HW300" s="7">
        <v>8.3333333000000006E-3</v>
      </c>
      <c r="HX300" s="7">
        <v>0</v>
      </c>
      <c r="HY300" s="7">
        <v>4.1666667000000001E-3</v>
      </c>
      <c r="HZ300" s="7">
        <v>4.1666667000000001E-3</v>
      </c>
      <c r="IA300" s="7">
        <v>2.5000000000000001E-2</v>
      </c>
      <c r="IB300" s="7">
        <v>4.1666667000000001E-3</v>
      </c>
      <c r="IC300" s="7">
        <v>1.6666666699999999E-2</v>
      </c>
      <c r="ID300" s="7">
        <v>4.5833333300000001E-2</v>
      </c>
      <c r="IE300" s="7">
        <v>0.21249999999999999</v>
      </c>
      <c r="IF300" s="7">
        <v>0.16250000000000001</v>
      </c>
      <c r="IG300" s="7">
        <v>0.17499999999999999</v>
      </c>
      <c r="IH300" s="7">
        <v>0.1416666667</v>
      </c>
      <c r="II300" s="7">
        <v>0.75</v>
      </c>
      <c r="IJ300" s="7">
        <v>0.83333333330000003</v>
      </c>
      <c r="IK300" s="7">
        <v>0.79583333329999995</v>
      </c>
      <c r="IL300" s="7">
        <v>0.79583333329999995</v>
      </c>
      <c r="IM300" s="7">
        <v>4.1666667000000001E-3</v>
      </c>
      <c r="IN300" s="7">
        <v>0</v>
      </c>
      <c r="IO300" s="7">
        <v>8.3333333000000006E-3</v>
      </c>
      <c r="IP300" s="7">
        <v>1.2500000000000001E-2</v>
      </c>
      <c r="IQ300" s="7">
        <v>3.7112970711000002</v>
      </c>
      <c r="IR300" s="7">
        <v>3.8291666666999999</v>
      </c>
      <c r="IS300" s="7">
        <v>3.7773109244</v>
      </c>
      <c r="IT300" s="7">
        <v>3.7510548522999998</v>
      </c>
      <c r="IU300" s="7" t="s">
        <v>1241</v>
      </c>
      <c r="IV300" s="7">
        <v>64</v>
      </c>
      <c r="IW300" s="7">
        <v>240</v>
      </c>
      <c r="IX300" s="7">
        <v>376</v>
      </c>
      <c r="IY300" s="7">
        <v>586</v>
      </c>
    </row>
    <row r="301" spans="1:259" x14ac:dyDescent="0.25">
      <c r="A301" s="7">
        <v>609907</v>
      </c>
      <c r="B301" s="7" t="s">
        <v>256</v>
      </c>
      <c r="C301" s="7" t="s">
        <v>46</v>
      </c>
      <c r="D301" s="7" t="s">
        <v>102</v>
      </c>
      <c r="E301" s="154">
        <v>0.62</v>
      </c>
      <c r="F301" s="7">
        <v>60</v>
      </c>
      <c r="G301" s="7" t="s">
        <v>47</v>
      </c>
      <c r="H301" s="7">
        <v>43</v>
      </c>
      <c r="I301" s="7" t="s">
        <v>48</v>
      </c>
      <c r="J301" s="7">
        <v>55</v>
      </c>
      <c r="K301" s="7" t="s">
        <v>48</v>
      </c>
      <c r="L301" s="7">
        <v>8.14</v>
      </c>
      <c r="M301" s="7" t="s">
        <v>46</v>
      </c>
      <c r="N301" s="7">
        <v>62.298850575000003</v>
      </c>
      <c r="O301" s="7">
        <v>158</v>
      </c>
      <c r="P301" s="7">
        <v>158</v>
      </c>
      <c r="Q301" s="7">
        <v>0</v>
      </c>
      <c r="R301" s="7">
        <v>148</v>
      </c>
      <c r="S301" s="7">
        <v>0</v>
      </c>
      <c r="T301" s="7">
        <v>3</v>
      </c>
      <c r="U301" s="7">
        <v>1</v>
      </c>
      <c r="V301" s="7">
        <v>0</v>
      </c>
      <c r="W301" s="7">
        <v>1</v>
      </c>
      <c r="X301" s="7">
        <v>3</v>
      </c>
      <c r="Y301" s="7">
        <v>1.8987341800000002E-2</v>
      </c>
      <c r="Z301" s="7">
        <v>6.3291138999999998E-3</v>
      </c>
      <c r="AA301" s="7">
        <v>6.3291138999999998E-3</v>
      </c>
      <c r="AB301" s="7">
        <v>1.8987341800000002E-2</v>
      </c>
      <c r="AC301" s="7">
        <v>1.8987341800000002E-2</v>
      </c>
      <c r="AD301" s="7">
        <v>5.0632911400000001E-2</v>
      </c>
      <c r="AE301" s="7">
        <v>8.2278481000000001E-2</v>
      </c>
      <c r="AF301" s="7">
        <v>7.5949367099999998E-2</v>
      </c>
      <c r="AG301" s="7">
        <v>6.3291139199999999E-2</v>
      </c>
      <c r="AH301" s="7">
        <v>3.1645569599999999E-2</v>
      </c>
      <c r="AI301" s="7">
        <v>5.6962025299999997E-2</v>
      </c>
      <c r="AJ301" s="7">
        <v>0.14556962030000001</v>
      </c>
      <c r="AK301" s="7">
        <v>0.25316455700000001</v>
      </c>
      <c r="AL301" s="7">
        <v>0.21518987340000001</v>
      </c>
      <c r="AM301" s="7">
        <v>0.30379746839999999</v>
      </c>
      <c r="AN301" s="7">
        <v>0.21518987340000001</v>
      </c>
      <c r="AO301" s="7">
        <v>0.29746835440000002</v>
      </c>
      <c r="AP301" s="7">
        <v>0.24683544299999999</v>
      </c>
      <c r="AQ301" s="7">
        <v>2.5316455700000001E-2</v>
      </c>
      <c r="AR301" s="7">
        <v>6.3291138999999998E-3</v>
      </c>
      <c r="AS301" s="7">
        <v>1.26582278E-2</v>
      </c>
      <c r="AT301" s="7">
        <v>1.26582278E-2</v>
      </c>
      <c r="AU301" s="7">
        <v>6.3291138999999998E-3</v>
      </c>
      <c r="AV301" s="7">
        <v>2.5316455700000001E-2</v>
      </c>
      <c r="AW301" s="7">
        <v>0.62025316460000002</v>
      </c>
      <c r="AX301" s="7">
        <v>0.69620253160000001</v>
      </c>
      <c r="AY301" s="7">
        <v>0.61392405059999999</v>
      </c>
      <c r="AZ301" s="7">
        <v>0.72151898729999997</v>
      </c>
      <c r="BA301" s="7">
        <v>0.62025316460000002</v>
      </c>
      <c r="BB301" s="7">
        <v>0.53164556959999998</v>
      </c>
      <c r="BC301" s="7">
        <v>3.512987013</v>
      </c>
      <c r="BD301" s="7">
        <v>3.6114649682</v>
      </c>
      <c r="BE301" s="7">
        <v>3.5448717949000002</v>
      </c>
      <c r="BF301" s="7">
        <v>3.6602564103000002</v>
      </c>
      <c r="BG301" s="7">
        <v>3.5286624203999999</v>
      </c>
      <c r="BH301" s="7">
        <v>3.2922077922000001</v>
      </c>
      <c r="BI301" s="7">
        <v>1.26582278E-2</v>
      </c>
      <c r="BJ301" s="7">
        <v>2.5316455700000001E-2</v>
      </c>
      <c r="BK301" s="7">
        <v>1.8987341800000002E-2</v>
      </c>
      <c r="BL301" s="7">
        <v>2.5316455700000001E-2</v>
      </c>
      <c r="BM301" s="7">
        <v>1.8987341800000002E-2</v>
      </c>
      <c r="BN301" s="7">
        <v>3.7974683500000002E-2</v>
      </c>
      <c r="BO301" s="7">
        <v>2.5316455700000001E-2</v>
      </c>
      <c r="BP301" s="7">
        <v>9.49367089E-2</v>
      </c>
      <c r="BQ301" s="7">
        <v>3.7974683500000002E-2</v>
      </c>
      <c r="BR301" s="7">
        <v>3.1645569599999999E-2</v>
      </c>
      <c r="BS301" s="7">
        <v>3.7974683500000002E-2</v>
      </c>
      <c r="BT301" s="7">
        <v>4.4303797499999999E-2</v>
      </c>
      <c r="BU301" s="7">
        <v>2.5316455700000001E-2</v>
      </c>
      <c r="BV301" s="7">
        <v>4.4303797499999999E-2</v>
      </c>
      <c r="BW301" s="7">
        <v>6.9620253199999996E-2</v>
      </c>
      <c r="BX301" s="7">
        <v>5.0632911400000001E-2</v>
      </c>
      <c r="BY301" s="7">
        <v>8.8607594900000003E-2</v>
      </c>
      <c r="BZ301" s="7">
        <v>6.3291139199999999E-2</v>
      </c>
      <c r="CA301" s="7">
        <v>3.7515923566999998</v>
      </c>
      <c r="CB301" s="7">
        <v>3.6451612902999999</v>
      </c>
      <c r="CC301" s="7">
        <v>3.6242038217000001</v>
      </c>
      <c r="CD301" s="7">
        <v>3.6474358973999998</v>
      </c>
      <c r="CE301" s="7">
        <v>3.6496815287</v>
      </c>
      <c r="CF301" s="7">
        <v>3.4387096773999999</v>
      </c>
      <c r="CG301" s="7">
        <v>3.5290322581</v>
      </c>
      <c r="CH301" s="7">
        <v>3.3525641026000002</v>
      </c>
      <c r="CI301" s="7">
        <v>3.5290322581</v>
      </c>
      <c r="CJ301" s="7">
        <v>0.14556962030000001</v>
      </c>
      <c r="CK301" s="7">
        <v>0.19620253160000001</v>
      </c>
      <c r="CL301" s="7">
        <v>0.22784810129999999</v>
      </c>
      <c r="CM301" s="7">
        <v>0.2215189873</v>
      </c>
      <c r="CN301" s="7">
        <v>0.2025316456</v>
      </c>
      <c r="CO301" s="7">
        <v>0.29746835440000002</v>
      </c>
      <c r="CP301" s="7">
        <v>0.28481012659999999</v>
      </c>
      <c r="CQ301" s="7">
        <v>0.17721518989999999</v>
      </c>
      <c r="CR301" s="7">
        <v>0.2215189873</v>
      </c>
      <c r="CS301" s="7">
        <v>6.3291138999999998E-3</v>
      </c>
      <c r="CT301" s="7">
        <v>1.8987341800000002E-2</v>
      </c>
      <c r="CU301" s="7">
        <v>6.3291138999999998E-3</v>
      </c>
      <c r="CV301" s="7">
        <v>1.26582278E-2</v>
      </c>
      <c r="CW301" s="7">
        <v>6.3291138999999998E-3</v>
      </c>
      <c r="CX301" s="7">
        <v>1.8987341800000002E-2</v>
      </c>
      <c r="CY301" s="7">
        <v>1.8987341800000002E-2</v>
      </c>
      <c r="CZ301" s="7">
        <v>1.26582278E-2</v>
      </c>
      <c r="DA301" s="7">
        <v>1.8987341800000002E-2</v>
      </c>
      <c r="DB301" s="7">
        <v>0.80379746839999999</v>
      </c>
      <c r="DC301" s="7">
        <v>0.72151898729999997</v>
      </c>
      <c r="DD301" s="7">
        <v>0.70253164560000003</v>
      </c>
      <c r="DE301" s="7">
        <v>0.71518987339999995</v>
      </c>
      <c r="DF301" s="7">
        <v>0.72784810129999999</v>
      </c>
      <c r="DG301" s="7">
        <v>0.5759493671</v>
      </c>
      <c r="DH301" s="7">
        <v>0.62025316460000002</v>
      </c>
      <c r="DI301" s="7">
        <v>0.62658227850000003</v>
      </c>
      <c r="DJ301" s="7">
        <v>0.65822784810000001</v>
      </c>
      <c r="DK301" s="7">
        <v>0.17721518989999999</v>
      </c>
      <c r="DL301" s="7">
        <v>1.8987341800000002E-2</v>
      </c>
      <c r="DM301" s="7">
        <v>1.8987341800000002E-2</v>
      </c>
      <c r="DN301" s="7">
        <v>3.7974683500000002E-2</v>
      </c>
      <c r="DO301" s="7">
        <v>1.26582278E-2</v>
      </c>
      <c r="DP301" s="7">
        <v>3.1645569599999999E-2</v>
      </c>
      <c r="DQ301" s="7">
        <v>3.7974683500000002E-2</v>
      </c>
      <c r="DR301" s="7">
        <v>3.7974683500000002E-2</v>
      </c>
      <c r="DS301" s="7">
        <v>6.3291139199999999E-2</v>
      </c>
      <c r="DT301" s="7">
        <v>0.22784810129999999</v>
      </c>
      <c r="DU301" s="7">
        <v>0.1202531646</v>
      </c>
      <c r="DV301" s="7">
        <v>5.6962025299999997E-2</v>
      </c>
      <c r="DW301" s="7">
        <v>0.11392405059999999</v>
      </c>
      <c r="DX301" s="7">
        <v>7.5949367099999998E-2</v>
      </c>
      <c r="DY301" s="7">
        <v>0.1012658228</v>
      </c>
      <c r="DZ301" s="7">
        <v>0.13924050630000001</v>
      </c>
      <c r="EA301" s="7">
        <v>0.12658227850000001</v>
      </c>
      <c r="EB301" s="7">
        <v>9.49367089E-2</v>
      </c>
      <c r="EC301" s="7">
        <v>0.25949367089999997</v>
      </c>
      <c r="ED301" s="7">
        <v>0.3481012658</v>
      </c>
      <c r="EE301" s="7">
        <v>0.32278481009999999</v>
      </c>
      <c r="EF301" s="7">
        <v>0.30379746839999999</v>
      </c>
      <c r="EG301" s="7">
        <v>0.31012658230000001</v>
      </c>
      <c r="EH301" s="7">
        <v>0.32278481009999999</v>
      </c>
      <c r="EI301" s="7">
        <v>0.27848101269999997</v>
      </c>
      <c r="EJ301" s="7">
        <v>0.29113924050000001</v>
      </c>
      <c r="EK301" s="7">
        <v>0.37341772150000002</v>
      </c>
      <c r="EL301" s="7">
        <v>0.30379746839999999</v>
      </c>
      <c r="EM301" s="7">
        <v>0.48734177220000002</v>
      </c>
      <c r="EN301" s="7">
        <v>0.55063291140000004</v>
      </c>
      <c r="EO301" s="7">
        <v>0.49367088609999998</v>
      </c>
      <c r="EP301" s="7">
        <v>0.55696202530000005</v>
      </c>
      <c r="EQ301" s="7">
        <v>0.48734177220000002</v>
      </c>
      <c r="ER301" s="7">
        <v>0.51265822780000003</v>
      </c>
      <c r="ES301" s="7">
        <v>0.52531645569999996</v>
      </c>
      <c r="ET301" s="7">
        <v>0.43037974680000002</v>
      </c>
      <c r="EU301" s="7">
        <v>3.1645569599999999E-2</v>
      </c>
      <c r="EV301" s="7">
        <v>2.5316455700000001E-2</v>
      </c>
      <c r="EW301" s="7">
        <v>5.0632911400000001E-2</v>
      </c>
      <c r="EX301" s="7">
        <v>5.0632911400000001E-2</v>
      </c>
      <c r="EY301" s="7">
        <v>4.4303797499999999E-2</v>
      </c>
      <c r="EZ301" s="7">
        <v>5.6962025299999997E-2</v>
      </c>
      <c r="FA301" s="7">
        <v>3.1645569599999999E-2</v>
      </c>
      <c r="FB301" s="7">
        <v>1.8987341800000002E-2</v>
      </c>
      <c r="FC301" s="7">
        <v>3.7974683500000002E-2</v>
      </c>
      <c r="FD301" s="7">
        <v>2.7124183007</v>
      </c>
      <c r="FE301" s="7">
        <v>3.3376623376999999</v>
      </c>
      <c r="FF301" s="7">
        <v>3.48</v>
      </c>
      <c r="FG301" s="7">
        <v>3.32</v>
      </c>
      <c r="FH301" s="7">
        <v>3.4768211921000001</v>
      </c>
      <c r="FI301" s="7">
        <v>3.3422818792000002</v>
      </c>
      <c r="FJ301" s="7">
        <v>3.3071895425000002</v>
      </c>
      <c r="FK301" s="7">
        <v>3.3290322580999998</v>
      </c>
      <c r="FL301" s="7">
        <v>3.2171052632000001</v>
      </c>
      <c r="FM301" s="7">
        <v>3.1645569599999999E-2</v>
      </c>
      <c r="FN301" s="7">
        <v>1.26582278E-2</v>
      </c>
      <c r="FO301" s="7">
        <v>1.26582278E-2</v>
      </c>
      <c r="FP301" s="7">
        <v>6.3291138999999998E-3</v>
      </c>
      <c r="FQ301" s="7">
        <v>6.9620253199999996E-2</v>
      </c>
      <c r="FR301" s="7">
        <v>3.7974683500000002E-2</v>
      </c>
      <c r="FS301" s="7">
        <v>6.9620253199999996E-2</v>
      </c>
      <c r="FT301" s="7">
        <v>0.18987341769999999</v>
      </c>
      <c r="FU301" s="7">
        <v>0.13924050630000001</v>
      </c>
      <c r="FV301" s="7">
        <v>0.36708860760000001</v>
      </c>
      <c r="FW301" s="7">
        <v>6.3291139199999999E-2</v>
      </c>
      <c r="FX301" s="7">
        <v>0.62658227850000003</v>
      </c>
      <c r="FY301" s="7">
        <v>0.5759493671</v>
      </c>
      <c r="FZ301" s="7">
        <v>0.17721518989999999</v>
      </c>
      <c r="GA301" s="7">
        <v>0.13924050630000001</v>
      </c>
      <c r="GB301" s="7">
        <v>0.13924050630000001</v>
      </c>
      <c r="GC301" s="7">
        <v>0.19620253160000001</v>
      </c>
      <c r="GD301" s="7">
        <v>5.0632911400000001E-2</v>
      </c>
      <c r="GE301" s="7">
        <v>8.8607594900000003E-2</v>
      </c>
      <c r="GF301" s="7">
        <v>0.24683544299999999</v>
      </c>
      <c r="GG301" s="7">
        <v>9.49367089E-2</v>
      </c>
      <c r="GH301" s="7">
        <v>0.1012658228</v>
      </c>
      <c r="GI301" s="7">
        <v>0.32911392410000001</v>
      </c>
      <c r="GJ301" s="7">
        <v>8.8607594900000003E-2</v>
      </c>
      <c r="GK301" s="7">
        <v>9.49367089E-2</v>
      </c>
      <c r="GL301" s="7">
        <v>5.0632911400000001E-2</v>
      </c>
      <c r="GM301" s="7">
        <v>3.1645569599999999E-2</v>
      </c>
      <c r="GN301" s="7">
        <v>3.1645569599999999E-2</v>
      </c>
      <c r="GO301" s="7">
        <v>5.6962025299999997E-2</v>
      </c>
      <c r="GP301" s="7">
        <v>3.7974683500000002E-2</v>
      </c>
      <c r="GQ301" s="7">
        <v>7.5949367099999998E-2</v>
      </c>
      <c r="GR301" s="7">
        <v>1.8987341800000002E-2</v>
      </c>
      <c r="GS301" s="7">
        <v>0.31012658230000001</v>
      </c>
      <c r="GT301" s="7">
        <v>0.28481012659999999</v>
      </c>
      <c r="GU301" s="7">
        <v>0.31012658230000001</v>
      </c>
      <c r="GV301" s="7">
        <v>0.35443037970000002</v>
      </c>
      <c r="GW301" s="7">
        <v>0.39240506330000002</v>
      </c>
      <c r="GX301" s="7">
        <v>0.36075949369999999</v>
      </c>
      <c r="GY301" s="7">
        <v>0.58860759490000003</v>
      </c>
      <c r="GZ301" s="7">
        <v>0.56329113919999996</v>
      </c>
      <c r="HA301" s="7">
        <v>0.38607594940000001</v>
      </c>
      <c r="HB301" s="7">
        <v>0.48734177220000002</v>
      </c>
      <c r="HC301" s="7">
        <v>0.41772151899999999</v>
      </c>
      <c r="HD301" s="7">
        <v>0.53797468349999999</v>
      </c>
      <c r="HE301" s="7">
        <v>3.1645569599999999E-2</v>
      </c>
      <c r="HF301" s="7">
        <v>7.5949367099999998E-2</v>
      </c>
      <c r="HG301" s="7">
        <v>0.17088607589999999</v>
      </c>
      <c r="HH301" s="7">
        <v>6.9620253199999996E-2</v>
      </c>
      <c r="HI301" s="7">
        <v>5.6962025299999997E-2</v>
      </c>
      <c r="HJ301" s="7">
        <v>3.7974683500000002E-2</v>
      </c>
      <c r="HK301" s="7">
        <v>2.5316455700000001E-2</v>
      </c>
      <c r="HL301" s="7">
        <v>1.26582278E-2</v>
      </c>
      <c r="HM301" s="7">
        <v>3.7974683500000002E-2</v>
      </c>
      <c r="HN301" s="7">
        <v>1.26582278E-2</v>
      </c>
      <c r="HO301" s="7">
        <v>1.26582278E-2</v>
      </c>
      <c r="HP301" s="7">
        <v>6.3291138999999998E-3</v>
      </c>
      <c r="HQ301" s="7">
        <v>1.26582278E-2</v>
      </c>
      <c r="HR301" s="7">
        <v>3.1645569599999999E-2</v>
      </c>
      <c r="HS301" s="7">
        <v>3.7974683500000002E-2</v>
      </c>
      <c r="HT301" s="7">
        <v>3.7974683500000002E-2</v>
      </c>
      <c r="HU301" s="7">
        <v>4.4303797499999999E-2</v>
      </c>
      <c r="HV301" s="7">
        <v>3.7974683500000002E-2</v>
      </c>
      <c r="HW301" s="7">
        <v>5.6962025299999997E-2</v>
      </c>
      <c r="HX301" s="7">
        <v>1.26582278E-2</v>
      </c>
      <c r="HY301" s="7">
        <v>6.3291138999999998E-3</v>
      </c>
      <c r="HZ301" s="7">
        <v>3.1645569599999999E-2</v>
      </c>
      <c r="IA301" s="7">
        <v>0.1012658228</v>
      </c>
      <c r="IB301" s="7">
        <v>5.6962025299999997E-2</v>
      </c>
      <c r="IC301" s="7">
        <v>8.8607594900000003E-2</v>
      </c>
      <c r="ID301" s="7">
        <v>0.1012658228</v>
      </c>
      <c r="IE301" s="7">
        <v>0.39873417719999998</v>
      </c>
      <c r="IF301" s="7">
        <v>0.30379746839999999</v>
      </c>
      <c r="IG301" s="7">
        <v>0.33544303800000003</v>
      </c>
      <c r="IH301" s="7">
        <v>0.41139240510000002</v>
      </c>
      <c r="II301" s="7">
        <v>0.41772151899999999</v>
      </c>
      <c r="IJ301" s="7">
        <v>0.59493670890000006</v>
      </c>
      <c r="IK301" s="7">
        <v>0.54430379750000002</v>
      </c>
      <c r="IL301" s="7">
        <v>0.4240506329</v>
      </c>
      <c r="IM301" s="7">
        <v>2.5316455700000001E-2</v>
      </c>
      <c r="IN301" s="7">
        <v>3.1645569599999999E-2</v>
      </c>
      <c r="IO301" s="7">
        <v>2.5316455700000001E-2</v>
      </c>
      <c r="IP301" s="7">
        <v>3.1645569599999999E-2</v>
      </c>
      <c r="IQ301" s="7">
        <v>3.2077922077999999</v>
      </c>
      <c r="IR301" s="7">
        <v>3.5294117646999998</v>
      </c>
      <c r="IS301" s="7">
        <v>3.4545454544999998</v>
      </c>
      <c r="IT301" s="7">
        <v>3.2679738561999998</v>
      </c>
      <c r="IU301" s="7" t="s">
        <v>1242</v>
      </c>
      <c r="IV301" s="7">
        <v>62</v>
      </c>
      <c r="IW301" s="7">
        <v>158</v>
      </c>
      <c r="IX301" s="7">
        <v>271</v>
      </c>
      <c r="IY301" s="7">
        <v>435</v>
      </c>
    </row>
    <row r="302" spans="1:259" x14ac:dyDescent="0.25">
      <c r="A302" s="7">
        <v>609908</v>
      </c>
      <c r="B302" s="7" t="s">
        <v>258</v>
      </c>
      <c r="D302" s="7" t="s">
        <v>75</v>
      </c>
      <c r="E302" s="7" t="s">
        <v>53</v>
      </c>
      <c r="M302" s="7" t="s">
        <v>46</v>
      </c>
      <c r="IU302" s="7" t="s">
        <v>1243</v>
      </c>
      <c r="IY302" s="7">
        <v>315</v>
      </c>
    </row>
    <row r="303" spans="1:259" x14ac:dyDescent="0.25">
      <c r="A303" s="7">
        <v>609909</v>
      </c>
      <c r="B303" s="7" t="s">
        <v>259</v>
      </c>
      <c r="C303" s="7" t="s">
        <v>46</v>
      </c>
      <c r="D303" s="7" t="s">
        <v>86</v>
      </c>
      <c r="E303" s="154">
        <v>0.73</v>
      </c>
      <c r="F303" s="7">
        <v>64</v>
      </c>
      <c r="G303" s="7" t="s">
        <v>47</v>
      </c>
      <c r="H303" s="7">
        <v>82</v>
      </c>
      <c r="I303" s="7" t="s">
        <v>70</v>
      </c>
      <c r="J303" s="7">
        <v>66</v>
      </c>
      <c r="K303" s="7" t="s">
        <v>47</v>
      </c>
      <c r="L303" s="7">
        <v>8.81</v>
      </c>
      <c r="M303" s="7" t="s">
        <v>46</v>
      </c>
      <c r="N303" s="7">
        <v>72.815533981000002</v>
      </c>
      <c r="O303" s="7">
        <v>101</v>
      </c>
      <c r="P303" s="7">
        <v>101</v>
      </c>
      <c r="Q303" s="7">
        <v>3</v>
      </c>
      <c r="R303" s="7">
        <v>2</v>
      </c>
      <c r="S303" s="7">
        <v>4</v>
      </c>
      <c r="T303" s="7">
        <v>84</v>
      </c>
      <c r="U303" s="7">
        <v>1</v>
      </c>
      <c r="V303" s="7">
        <v>0</v>
      </c>
      <c r="W303" s="7">
        <v>0</v>
      </c>
      <c r="X303" s="7">
        <v>3</v>
      </c>
      <c r="Y303" s="7">
        <v>0</v>
      </c>
      <c r="Z303" s="7">
        <v>0</v>
      </c>
      <c r="AA303" s="7">
        <v>0</v>
      </c>
      <c r="AB303" s="7">
        <v>0</v>
      </c>
      <c r="AC303" s="7">
        <v>1.9801980199999999E-2</v>
      </c>
      <c r="AD303" s="7">
        <v>9.9009900999999997E-2</v>
      </c>
      <c r="AE303" s="7">
        <v>2.9702970299999999E-2</v>
      </c>
      <c r="AF303" s="7">
        <v>2.9702970299999999E-2</v>
      </c>
      <c r="AG303" s="7">
        <v>1.9801980199999999E-2</v>
      </c>
      <c r="AH303" s="7">
        <v>1.9801980199999999E-2</v>
      </c>
      <c r="AI303" s="7">
        <v>0.1188118812</v>
      </c>
      <c r="AJ303" s="7">
        <v>0.1683168317</v>
      </c>
      <c r="AK303" s="7">
        <v>0.2475247525</v>
      </c>
      <c r="AL303" s="7">
        <v>0.22772277229999999</v>
      </c>
      <c r="AM303" s="7">
        <v>0.26732673270000001</v>
      </c>
      <c r="AN303" s="7">
        <v>0.1584158416</v>
      </c>
      <c r="AO303" s="7">
        <v>0.2475247525</v>
      </c>
      <c r="AP303" s="7">
        <v>0.25742574260000001</v>
      </c>
      <c r="AQ303" s="7">
        <v>2.9702970299999999E-2</v>
      </c>
      <c r="AR303" s="7">
        <v>1.9801980199999999E-2</v>
      </c>
      <c r="AS303" s="7">
        <v>1.9801980199999999E-2</v>
      </c>
      <c r="AT303" s="7">
        <v>2.9702970299999999E-2</v>
      </c>
      <c r="AU303" s="7">
        <v>9.9009900999999997E-3</v>
      </c>
      <c r="AV303" s="7">
        <v>2.9702970299999999E-2</v>
      </c>
      <c r="AW303" s="7">
        <v>0.69306930690000002</v>
      </c>
      <c r="AX303" s="7">
        <v>0.72277227720000004</v>
      </c>
      <c r="AY303" s="7">
        <v>0.69306930690000002</v>
      </c>
      <c r="AZ303" s="7">
        <v>0.79207920789999997</v>
      </c>
      <c r="BA303" s="7">
        <v>0.60396039599999995</v>
      </c>
      <c r="BB303" s="7">
        <v>0.44554455450000002</v>
      </c>
      <c r="BC303" s="7">
        <v>3.6836734694</v>
      </c>
      <c r="BD303" s="7">
        <v>3.7070707071000002</v>
      </c>
      <c r="BE303" s="7">
        <v>3.6868686869</v>
      </c>
      <c r="BF303" s="7">
        <v>3.7959183673000001</v>
      </c>
      <c r="BG303" s="7">
        <v>3.45</v>
      </c>
      <c r="BH303" s="7">
        <v>3.0816326530999998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9.9009900999999997E-3</v>
      </c>
      <c r="BQ303" s="7">
        <v>0</v>
      </c>
      <c r="BR303" s="7">
        <v>9.9009900999999997E-3</v>
      </c>
      <c r="BS303" s="7">
        <v>1.9801980199999999E-2</v>
      </c>
      <c r="BT303" s="7">
        <v>1.9801980199999999E-2</v>
      </c>
      <c r="BU303" s="7">
        <v>3.9603960399999999E-2</v>
      </c>
      <c r="BV303" s="7">
        <v>1.9801980199999999E-2</v>
      </c>
      <c r="BW303" s="7">
        <v>2.9702970299999999E-2</v>
      </c>
      <c r="BX303" s="7">
        <v>1.9801980199999999E-2</v>
      </c>
      <c r="BY303" s="7">
        <v>3.9603960399999999E-2</v>
      </c>
      <c r="BZ303" s="7">
        <v>2.9702970299999999E-2</v>
      </c>
      <c r="CA303" s="7">
        <v>3.89</v>
      </c>
      <c r="CB303" s="7">
        <v>3.8585858586000001</v>
      </c>
      <c r="CC303" s="7">
        <v>3.81</v>
      </c>
      <c r="CD303" s="7">
        <v>3.81</v>
      </c>
      <c r="CE303" s="7">
        <v>3.86</v>
      </c>
      <c r="CF303" s="7">
        <v>3.8</v>
      </c>
      <c r="CG303" s="7">
        <v>3.8</v>
      </c>
      <c r="CH303" s="7">
        <v>3.64</v>
      </c>
      <c r="CI303" s="7">
        <v>3.77</v>
      </c>
      <c r="CJ303" s="7">
        <v>8.9108910900000005E-2</v>
      </c>
      <c r="CK303" s="7">
        <v>9.9009900999999997E-2</v>
      </c>
      <c r="CL303" s="7">
        <v>0.14851485149999999</v>
      </c>
      <c r="CM303" s="7">
        <v>0.1089108911</v>
      </c>
      <c r="CN303" s="7">
        <v>9.9009900999999997E-2</v>
      </c>
      <c r="CO303" s="7">
        <v>0.13861386140000001</v>
      </c>
      <c r="CP303" s="7">
        <v>0.1584158416</v>
      </c>
      <c r="CQ303" s="7">
        <v>0.2475247525</v>
      </c>
      <c r="CR303" s="7">
        <v>0.1683168317</v>
      </c>
      <c r="CS303" s="7">
        <v>9.9009900999999997E-3</v>
      </c>
      <c r="CT303" s="7">
        <v>1.9801980199999999E-2</v>
      </c>
      <c r="CU303" s="7">
        <v>9.9009900999999997E-3</v>
      </c>
      <c r="CV303" s="7">
        <v>9.9009900999999997E-3</v>
      </c>
      <c r="CW303" s="7">
        <v>9.9009900999999997E-3</v>
      </c>
      <c r="CX303" s="7">
        <v>9.9009900999999997E-3</v>
      </c>
      <c r="CY303" s="7">
        <v>9.9009900999999997E-3</v>
      </c>
      <c r="CZ303" s="7">
        <v>9.9009900999999997E-3</v>
      </c>
      <c r="DA303" s="7">
        <v>9.9009900999999997E-3</v>
      </c>
      <c r="DB303" s="7">
        <v>0.89108910890000004</v>
      </c>
      <c r="DC303" s="7">
        <v>0.86138613860000002</v>
      </c>
      <c r="DD303" s="7">
        <v>0.82178217819999999</v>
      </c>
      <c r="DE303" s="7">
        <v>0.8415841584</v>
      </c>
      <c r="DF303" s="7">
        <v>0.87128712870000002</v>
      </c>
      <c r="DG303" s="7">
        <v>0.82178217819999999</v>
      </c>
      <c r="DH303" s="7">
        <v>0.81188118809999998</v>
      </c>
      <c r="DI303" s="7">
        <v>0.69306930690000002</v>
      </c>
      <c r="DJ303" s="7">
        <v>0.79207920789999997</v>
      </c>
      <c r="DK303" s="7">
        <v>0.14851485149999999</v>
      </c>
      <c r="DL303" s="7">
        <v>0</v>
      </c>
      <c r="DM303" s="7">
        <v>0</v>
      </c>
      <c r="DN303" s="7">
        <v>1.9801980199999999E-2</v>
      </c>
      <c r="DO303" s="7">
        <v>9.9009900999999997E-3</v>
      </c>
      <c r="DP303" s="7">
        <v>9.9009900999999997E-3</v>
      </c>
      <c r="DQ303" s="7">
        <v>6.9306930700000005E-2</v>
      </c>
      <c r="DR303" s="7">
        <v>9.9009900999999997E-3</v>
      </c>
      <c r="DS303" s="7">
        <v>0</v>
      </c>
      <c r="DT303" s="7">
        <v>8.9108910900000005E-2</v>
      </c>
      <c r="DU303" s="7">
        <v>1.9801980199999999E-2</v>
      </c>
      <c r="DV303" s="7">
        <v>9.9009900999999997E-3</v>
      </c>
      <c r="DW303" s="7">
        <v>1.9801980199999999E-2</v>
      </c>
      <c r="DX303" s="7">
        <v>1.9801980199999999E-2</v>
      </c>
      <c r="DY303" s="7">
        <v>1.9801980199999999E-2</v>
      </c>
      <c r="DZ303" s="7">
        <v>9.9009900999999997E-2</v>
      </c>
      <c r="EA303" s="7">
        <v>9.9009900999999997E-3</v>
      </c>
      <c r="EB303" s="7">
        <v>1.9801980199999999E-2</v>
      </c>
      <c r="EC303" s="7">
        <v>0.14851485149999999</v>
      </c>
      <c r="ED303" s="7">
        <v>0.1188118812</v>
      </c>
      <c r="EE303" s="7">
        <v>0.19801980199999999</v>
      </c>
      <c r="EF303" s="7">
        <v>0.17821782180000001</v>
      </c>
      <c r="EG303" s="7">
        <v>0.1287128713</v>
      </c>
      <c r="EH303" s="7">
        <v>0.21782178220000001</v>
      </c>
      <c r="EI303" s="7">
        <v>0.22772277229999999</v>
      </c>
      <c r="EJ303" s="7">
        <v>0.21782178220000001</v>
      </c>
      <c r="EK303" s="7">
        <v>0.1584158416</v>
      </c>
      <c r="EL303" s="7">
        <v>0.56435643560000004</v>
      </c>
      <c r="EM303" s="7">
        <v>0.82178217819999999</v>
      </c>
      <c r="EN303" s="7">
        <v>0.76237623759999995</v>
      </c>
      <c r="EO303" s="7">
        <v>0.74257425740000005</v>
      </c>
      <c r="EP303" s="7">
        <v>0.80198019799999998</v>
      </c>
      <c r="EQ303" s="7">
        <v>0.70297029700000002</v>
      </c>
      <c r="ER303" s="7">
        <v>0.54455445540000003</v>
      </c>
      <c r="ES303" s="7">
        <v>0.71287128710000003</v>
      </c>
      <c r="ET303" s="7">
        <v>0.76237623759999995</v>
      </c>
      <c r="EU303" s="7">
        <v>4.9504950499999999E-2</v>
      </c>
      <c r="EV303" s="7">
        <v>3.9603960399999999E-2</v>
      </c>
      <c r="EW303" s="7">
        <v>2.9702970299999999E-2</v>
      </c>
      <c r="EX303" s="7">
        <v>3.9603960399999999E-2</v>
      </c>
      <c r="EY303" s="7">
        <v>3.9603960399999999E-2</v>
      </c>
      <c r="EZ303" s="7">
        <v>4.9504950499999999E-2</v>
      </c>
      <c r="FA303" s="7">
        <v>5.9405940599999998E-2</v>
      </c>
      <c r="FB303" s="7">
        <v>4.9504950499999999E-2</v>
      </c>
      <c r="FC303" s="7">
        <v>5.9405940599999998E-2</v>
      </c>
      <c r="FD303" s="7">
        <v>3.1875</v>
      </c>
      <c r="FE303" s="7">
        <v>3.8350515463999999</v>
      </c>
      <c r="FF303" s="7">
        <v>3.7755102041000002</v>
      </c>
      <c r="FG303" s="7">
        <v>3.7113402062</v>
      </c>
      <c r="FH303" s="7">
        <v>3.7938144330000001</v>
      </c>
      <c r="FI303" s="7">
        <v>3.6979166666999999</v>
      </c>
      <c r="FJ303" s="7">
        <v>3.3263157895000002</v>
      </c>
      <c r="FK303" s="7">
        <v>3.71875</v>
      </c>
      <c r="FL303" s="7">
        <v>3.7894736841999999</v>
      </c>
      <c r="FM303" s="7">
        <v>1.9801980199999999E-2</v>
      </c>
      <c r="FN303" s="7">
        <v>0</v>
      </c>
      <c r="FO303" s="7">
        <v>9.9009900999999997E-3</v>
      </c>
      <c r="FP303" s="7">
        <v>9.9009900999999997E-3</v>
      </c>
      <c r="FQ303" s="7">
        <v>1.9801980199999999E-2</v>
      </c>
      <c r="FR303" s="7">
        <v>0</v>
      </c>
      <c r="FS303" s="7">
        <v>7.9207920799999998E-2</v>
      </c>
      <c r="FT303" s="7">
        <v>0.1188118812</v>
      </c>
      <c r="FU303" s="7">
        <v>0.17821782180000001</v>
      </c>
      <c r="FV303" s="7">
        <v>0.45544554459999997</v>
      </c>
      <c r="FW303" s="7">
        <v>0.1089108911</v>
      </c>
      <c r="FX303" s="7">
        <v>0.42574257430000001</v>
      </c>
      <c r="FY303" s="7">
        <v>0.53465346530000002</v>
      </c>
      <c r="FZ303" s="7">
        <v>0.31683168319999999</v>
      </c>
      <c r="GA303" s="7">
        <v>0.1188118812</v>
      </c>
      <c r="GB303" s="7">
        <v>4.9504950499999999E-2</v>
      </c>
      <c r="GC303" s="7">
        <v>0.1584158416</v>
      </c>
      <c r="GD303" s="7">
        <v>7.9207920799999998E-2</v>
      </c>
      <c r="GE303" s="7">
        <v>1.9801980199999999E-2</v>
      </c>
      <c r="GF303" s="7">
        <v>0.1683168317</v>
      </c>
      <c r="GG303" s="7">
        <v>0.1584158416</v>
      </c>
      <c r="GH303" s="7">
        <v>0.1287128713</v>
      </c>
      <c r="GI303" s="7">
        <v>0.17821782180000001</v>
      </c>
      <c r="GJ303" s="7">
        <v>0.21782178220000001</v>
      </c>
      <c r="GK303" s="7">
        <v>0.26732673270000001</v>
      </c>
      <c r="GL303" s="7">
        <v>0.17821782180000001</v>
      </c>
      <c r="GM303" s="7">
        <v>9.9009900999999997E-3</v>
      </c>
      <c r="GN303" s="7">
        <v>4.9504950499999999E-2</v>
      </c>
      <c r="GO303" s="7">
        <v>2.9702970299999999E-2</v>
      </c>
      <c r="GP303" s="7">
        <v>5.9405940599999998E-2</v>
      </c>
      <c r="GQ303" s="7">
        <v>4.9504950499999999E-2</v>
      </c>
      <c r="GR303" s="7">
        <v>3.9603960399999999E-2</v>
      </c>
      <c r="GS303" s="7">
        <v>0.25742574260000001</v>
      </c>
      <c r="GT303" s="7">
        <v>0.23762376239999999</v>
      </c>
      <c r="GU303" s="7">
        <v>0.31683168319999999</v>
      </c>
      <c r="GV303" s="7">
        <v>0.3267326733</v>
      </c>
      <c r="GW303" s="7">
        <v>0.3267326733</v>
      </c>
      <c r="GX303" s="7">
        <v>0.23762376239999999</v>
      </c>
      <c r="GY303" s="7">
        <v>0.65346534649999999</v>
      </c>
      <c r="GZ303" s="7">
        <v>0.60396039599999995</v>
      </c>
      <c r="HA303" s="7">
        <v>0.495049505</v>
      </c>
      <c r="HB303" s="7">
        <v>0.45544554459999997</v>
      </c>
      <c r="HC303" s="7">
        <v>0.48514851489999999</v>
      </c>
      <c r="HD303" s="7">
        <v>0.63366336629999997</v>
      </c>
      <c r="HE303" s="7">
        <v>2.9702970299999999E-2</v>
      </c>
      <c r="HF303" s="7">
        <v>5.9405940599999998E-2</v>
      </c>
      <c r="HG303" s="7">
        <v>9.9009900999999997E-2</v>
      </c>
      <c r="HH303" s="7">
        <v>6.9306930700000005E-2</v>
      </c>
      <c r="HI303" s="7">
        <v>7.9207920799999998E-2</v>
      </c>
      <c r="HJ303" s="7">
        <v>2.9702970299999999E-2</v>
      </c>
      <c r="HK303" s="7">
        <v>9.9009900999999997E-3</v>
      </c>
      <c r="HL303" s="7">
        <v>9.9009900999999997E-3</v>
      </c>
      <c r="HM303" s="7">
        <v>1.9801980199999999E-2</v>
      </c>
      <c r="HN303" s="7">
        <v>2.9702970299999999E-2</v>
      </c>
      <c r="HO303" s="7">
        <v>9.9009900999999997E-3</v>
      </c>
      <c r="HP303" s="7">
        <v>9.9009900999999997E-3</v>
      </c>
      <c r="HQ303" s="7">
        <v>3.9603960399999999E-2</v>
      </c>
      <c r="HR303" s="7">
        <v>3.9603960399999999E-2</v>
      </c>
      <c r="HS303" s="7">
        <v>3.9603960399999999E-2</v>
      </c>
      <c r="HT303" s="7">
        <v>5.9405940599999998E-2</v>
      </c>
      <c r="HU303" s="7">
        <v>4.9504950499999999E-2</v>
      </c>
      <c r="HV303" s="7">
        <v>4.9504950499999999E-2</v>
      </c>
      <c r="HW303" s="7">
        <v>2.9702970299999999E-2</v>
      </c>
      <c r="HX303" s="7">
        <v>9.9009900999999997E-3</v>
      </c>
      <c r="HY303" s="7">
        <v>3.9603960399999999E-2</v>
      </c>
      <c r="HZ303" s="7">
        <v>1.9801980199999999E-2</v>
      </c>
      <c r="IA303" s="7">
        <v>7.9207920799999998E-2</v>
      </c>
      <c r="IB303" s="7">
        <v>3.9603960399999999E-2</v>
      </c>
      <c r="IC303" s="7">
        <v>0.13861386140000001</v>
      </c>
      <c r="ID303" s="7">
        <v>9.9009900999999997E-2</v>
      </c>
      <c r="IE303" s="7">
        <v>0.42574257430000001</v>
      </c>
      <c r="IF303" s="7">
        <v>0.31683168319999999</v>
      </c>
      <c r="IG303" s="7">
        <v>0.29702970299999998</v>
      </c>
      <c r="IH303" s="7">
        <v>0.30693069309999998</v>
      </c>
      <c r="II303" s="7">
        <v>0.4059405941</v>
      </c>
      <c r="IJ303" s="7">
        <v>0.59405940589999995</v>
      </c>
      <c r="IK303" s="7">
        <v>0.46534653469999998</v>
      </c>
      <c r="IL303" s="7">
        <v>0.52475247520000001</v>
      </c>
      <c r="IM303" s="7">
        <v>5.9405940599999998E-2</v>
      </c>
      <c r="IN303" s="7">
        <v>3.9603960399999999E-2</v>
      </c>
      <c r="IO303" s="7">
        <v>5.9405940599999998E-2</v>
      </c>
      <c r="IP303" s="7">
        <v>4.9504950499999999E-2</v>
      </c>
      <c r="IQ303" s="7">
        <v>3.2842105262999999</v>
      </c>
      <c r="IR303" s="7">
        <v>3.5567010308999998</v>
      </c>
      <c r="IS303" s="7">
        <v>3.2631578947</v>
      </c>
      <c r="IT303" s="7">
        <v>3.40625</v>
      </c>
      <c r="IU303" s="7" t="s">
        <v>1244</v>
      </c>
      <c r="IV303" s="7">
        <v>73</v>
      </c>
      <c r="IW303" s="7">
        <v>101</v>
      </c>
      <c r="IX303" s="7">
        <v>150</v>
      </c>
      <c r="IY303" s="7">
        <v>206</v>
      </c>
    </row>
    <row r="304" spans="1:259" x14ac:dyDescent="0.25">
      <c r="A304" s="7">
        <v>609910</v>
      </c>
      <c r="B304" s="7" t="s">
        <v>263</v>
      </c>
      <c r="C304" s="7" t="s">
        <v>46</v>
      </c>
      <c r="D304" s="7" t="s">
        <v>106</v>
      </c>
      <c r="E304" s="154">
        <v>0.56999999999999995</v>
      </c>
      <c r="F304" s="7">
        <v>45</v>
      </c>
      <c r="G304" s="7" t="s">
        <v>48</v>
      </c>
      <c r="H304" s="7">
        <v>64</v>
      </c>
      <c r="I304" s="7" t="s">
        <v>47</v>
      </c>
      <c r="J304" s="7">
        <v>56</v>
      </c>
      <c r="K304" s="7" t="s">
        <v>48</v>
      </c>
      <c r="L304" s="7">
        <v>8.75</v>
      </c>
      <c r="M304" s="7" t="s">
        <v>46</v>
      </c>
      <c r="N304" s="7">
        <v>57.436318817</v>
      </c>
      <c r="O304" s="7">
        <v>455</v>
      </c>
      <c r="P304" s="7">
        <v>455</v>
      </c>
      <c r="Q304" s="7">
        <v>11</v>
      </c>
      <c r="R304" s="7">
        <v>10</v>
      </c>
      <c r="S304" s="7">
        <v>2</v>
      </c>
      <c r="T304" s="7">
        <v>411</v>
      </c>
      <c r="U304" s="7">
        <v>0</v>
      </c>
      <c r="V304" s="7">
        <v>0</v>
      </c>
      <c r="W304" s="7">
        <v>4</v>
      </c>
      <c r="X304" s="7">
        <v>6</v>
      </c>
      <c r="Y304" s="7">
        <v>1.0989011E-2</v>
      </c>
      <c r="Z304" s="7">
        <v>6.5934065999999998E-3</v>
      </c>
      <c r="AA304" s="7">
        <v>2.4175824200000001E-2</v>
      </c>
      <c r="AB304" s="7">
        <v>1.7582417600000001E-2</v>
      </c>
      <c r="AC304" s="7">
        <v>2.4175824200000001E-2</v>
      </c>
      <c r="AD304" s="7">
        <v>5.4945054899999998E-2</v>
      </c>
      <c r="AE304" s="7">
        <v>4.8351648400000002E-2</v>
      </c>
      <c r="AF304" s="7">
        <v>5.0549450500000002E-2</v>
      </c>
      <c r="AG304" s="7">
        <v>7.2527472499999995E-2</v>
      </c>
      <c r="AH304" s="7">
        <v>4.6153846200000001E-2</v>
      </c>
      <c r="AI304" s="7">
        <v>6.3736263700000004E-2</v>
      </c>
      <c r="AJ304" s="7">
        <v>0.17362637359999999</v>
      </c>
      <c r="AK304" s="7">
        <v>0.38241758240000001</v>
      </c>
      <c r="AL304" s="7">
        <v>0.30329670330000003</v>
      </c>
      <c r="AM304" s="7">
        <v>0.37142857140000002</v>
      </c>
      <c r="AN304" s="7">
        <v>0.25714285710000001</v>
      </c>
      <c r="AO304" s="7">
        <v>0.40219780220000001</v>
      </c>
      <c r="AP304" s="7">
        <v>0.36263736260000001</v>
      </c>
      <c r="AQ304" s="7">
        <v>3.0769230799999998E-2</v>
      </c>
      <c r="AR304" s="7">
        <v>1.31868132E-2</v>
      </c>
      <c r="AS304" s="7">
        <v>3.7362637400000002E-2</v>
      </c>
      <c r="AT304" s="7">
        <v>2.1978022E-2</v>
      </c>
      <c r="AU304" s="7">
        <v>2.85714286E-2</v>
      </c>
      <c r="AV304" s="7">
        <v>2.85714286E-2</v>
      </c>
      <c r="AW304" s="7">
        <v>0.52747252749999995</v>
      </c>
      <c r="AX304" s="7">
        <v>0.62637362640000005</v>
      </c>
      <c r="AY304" s="7">
        <v>0.49450549449999998</v>
      </c>
      <c r="AZ304" s="7">
        <v>0.65714285709999998</v>
      </c>
      <c r="BA304" s="7">
        <v>0.4813186813</v>
      </c>
      <c r="BB304" s="7">
        <v>0.38021978020000002</v>
      </c>
      <c r="BC304" s="7">
        <v>3.4716553287999998</v>
      </c>
      <c r="BD304" s="7">
        <v>3.5701559020000002</v>
      </c>
      <c r="BE304" s="7">
        <v>3.3881278538999999</v>
      </c>
      <c r="BF304" s="7">
        <v>3.5887640449</v>
      </c>
      <c r="BG304" s="7">
        <v>3.3800904976999999</v>
      </c>
      <c r="BH304" s="7">
        <v>3.0995475112999999</v>
      </c>
      <c r="BI304" s="7">
        <v>4.3956044000000001E-3</v>
      </c>
      <c r="BJ304" s="7">
        <v>4.3956044000000001E-3</v>
      </c>
      <c r="BK304" s="7">
        <v>4.3956044000000001E-3</v>
      </c>
      <c r="BL304" s="7">
        <v>2.1978022000000001E-3</v>
      </c>
      <c r="BM304" s="7">
        <v>6.5934065999999998E-3</v>
      </c>
      <c r="BN304" s="7">
        <v>6.5934065999999998E-3</v>
      </c>
      <c r="BO304" s="7">
        <v>6.5934065999999998E-3</v>
      </c>
      <c r="BP304" s="7">
        <v>4.3956044E-2</v>
      </c>
      <c r="BQ304" s="7">
        <v>8.7912088000000003E-3</v>
      </c>
      <c r="BR304" s="7">
        <v>4.3956044000000001E-3</v>
      </c>
      <c r="BS304" s="7">
        <v>1.31868132E-2</v>
      </c>
      <c r="BT304" s="7">
        <v>1.0989011E-2</v>
      </c>
      <c r="BU304" s="7">
        <v>2.85714286E-2</v>
      </c>
      <c r="BV304" s="7">
        <v>6.5934065999999998E-3</v>
      </c>
      <c r="BW304" s="7">
        <v>2.4175824200000001E-2</v>
      </c>
      <c r="BX304" s="7">
        <v>4.1758241799999998E-2</v>
      </c>
      <c r="BY304" s="7">
        <v>8.7912087900000005E-2</v>
      </c>
      <c r="BZ304" s="7">
        <v>4.6153846200000001E-2</v>
      </c>
      <c r="CA304" s="7">
        <v>3.8653421633999998</v>
      </c>
      <c r="CB304" s="7">
        <v>3.8167770419</v>
      </c>
      <c r="CC304" s="7">
        <v>3.7892376682000002</v>
      </c>
      <c r="CD304" s="7">
        <v>3.7394209354000001</v>
      </c>
      <c r="CE304" s="7">
        <v>3.82</v>
      </c>
      <c r="CF304" s="7">
        <v>3.6964285713999998</v>
      </c>
      <c r="CG304" s="7">
        <v>3.6659242762000002</v>
      </c>
      <c r="CH304" s="7">
        <v>3.4662162161999999</v>
      </c>
      <c r="CI304" s="7">
        <v>3.6193693694000002</v>
      </c>
      <c r="CJ304" s="7">
        <v>0.11208791210000001</v>
      </c>
      <c r="CK304" s="7">
        <v>0.14285714290000001</v>
      </c>
      <c r="CL304" s="7">
        <v>0.17142857140000001</v>
      </c>
      <c r="CM304" s="7">
        <v>0.19340659339999999</v>
      </c>
      <c r="CN304" s="7">
        <v>0.1450549451</v>
      </c>
      <c r="CO304" s="7">
        <v>0.2307692308</v>
      </c>
      <c r="CP304" s="7">
        <v>0.2263736264</v>
      </c>
      <c r="CQ304" s="7">
        <v>0.21318681319999999</v>
      </c>
      <c r="CR304" s="7">
        <v>0.25274725269999998</v>
      </c>
      <c r="CS304" s="7">
        <v>4.3956044000000001E-3</v>
      </c>
      <c r="CT304" s="7">
        <v>4.3956044000000001E-3</v>
      </c>
      <c r="CU304" s="7">
        <v>1.9780219799999998E-2</v>
      </c>
      <c r="CV304" s="7">
        <v>1.31868132E-2</v>
      </c>
      <c r="CW304" s="7">
        <v>1.0989011E-2</v>
      </c>
      <c r="CX304" s="7">
        <v>1.5384615399999999E-2</v>
      </c>
      <c r="CY304" s="7">
        <v>1.31868132E-2</v>
      </c>
      <c r="CZ304" s="7">
        <v>2.4175824200000001E-2</v>
      </c>
      <c r="DA304" s="7">
        <v>2.4175824200000001E-2</v>
      </c>
      <c r="DB304" s="7">
        <v>0.87472527470000006</v>
      </c>
      <c r="DC304" s="7">
        <v>0.83516483519999996</v>
      </c>
      <c r="DD304" s="7">
        <v>0.79340659339999997</v>
      </c>
      <c r="DE304" s="7">
        <v>0.76263736260000003</v>
      </c>
      <c r="DF304" s="7">
        <v>0.83076923079999998</v>
      </c>
      <c r="DG304" s="7">
        <v>0.72307692310000005</v>
      </c>
      <c r="DH304" s="7">
        <v>0.7120879121</v>
      </c>
      <c r="DI304" s="7">
        <v>0.63076923080000002</v>
      </c>
      <c r="DJ304" s="7">
        <v>0.66813186810000003</v>
      </c>
      <c r="DK304" s="7">
        <v>0.1208791209</v>
      </c>
      <c r="DL304" s="7">
        <v>6.5934065999999998E-3</v>
      </c>
      <c r="DM304" s="7">
        <v>8.7912088000000003E-3</v>
      </c>
      <c r="DN304" s="7">
        <v>1.5384615399999999E-2</v>
      </c>
      <c r="DO304" s="7">
        <v>1.0989011E-2</v>
      </c>
      <c r="DP304" s="7">
        <v>2.85714286E-2</v>
      </c>
      <c r="DQ304" s="7">
        <v>5.4945054899999998E-2</v>
      </c>
      <c r="DR304" s="7">
        <v>6.5934065999999998E-3</v>
      </c>
      <c r="DS304" s="7">
        <v>1.0989011E-2</v>
      </c>
      <c r="DT304" s="7">
        <v>0.17582417580000001</v>
      </c>
      <c r="DU304" s="7">
        <v>2.1978022E-2</v>
      </c>
      <c r="DV304" s="7">
        <v>1.31868132E-2</v>
      </c>
      <c r="DW304" s="7">
        <v>2.4175824200000001E-2</v>
      </c>
      <c r="DX304" s="7">
        <v>1.9780219799999998E-2</v>
      </c>
      <c r="DY304" s="7">
        <v>3.5164835200000001E-2</v>
      </c>
      <c r="DZ304" s="7">
        <v>9.0109890100000006E-2</v>
      </c>
      <c r="EA304" s="7">
        <v>5.0549450500000002E-2</v>
      </c>
      <c r="EB304" s="7">
        <v>2.4175824200000001E-2</v>
      </c>
      <c r="EC304" s="7">
        <v>0.27472527470000002</v>
      </c>
      <c r="ED304" s="7">
        <v>0.30109890109999998</v>
      </c>
      <c r="EE304" s="7">
        <v>0.2879120879</v>
      </c>
      <c r="EF304" s="7">
        <v>0.34505494510000001</v>
      </c>
      <c r="EG304" s="7">
        <v>0.27692307690000001</v>
      </c>
      <c r="EH304" s="7">
        <v>0.33846153849999999</v>
      </c>
      <c r="EI304" s="7">
        <v>0.36043956040000003</v>
      </c>
      <c r="EJ304" s="7">
        <v>0.34285714290000002</v>
      </c>
      <c r="EK304" s="7">
        <v>0.37362637360000001</v>
      </c>
      <c r="EL304" s="7">
        <v>0.34505494510000001</v>
      </c>
      <c r="EM304" s="7">
        <v>0.61098901100000003</v>
      </c>
      <c r="EN304" s="7">
        <v>0.62637362640000005</v>
      </c>
      <c r="EO304" s="7">
        <v>0.55824175819999999</v>
      </c>
      <c r="EP304" s="7">
        <v>0.6351648352</v>
      </c>
      <c r="EQ304" s="7">
        <v>0.53626373630000002</v>
      </c>
      <c r="ER304" s="7">
        <v>0.41978021980000002</v>
      </c>
      <c r="ES304" s="7">
        <v>0.53406593410000003</v>
      </c>
      <c r="ET304" s="7">
        <v>0.52527472529999997</v>
      </c>
      <c r="EU304" s="7">
        <v>8.3516483500000002E-2</v>
      </c>
      <c r="EV304" s="7">
        <v>5.9340659300000001E-2</v>
      </c>
      <c r="EW304" s="7">
        <v>6.3736263700000004E-2</v>
      </c>
      <c r="EX304" s="7">
        <v>5.71428571E-2</v>
      </c>
      <c r="EY304" s="7">
        <v>5.71428571E-2</v>
      </c>
      <c r="EZ304" s="7">
        <v>6.1538461500000002E-2</v>
      </c>
      <c r="FA304" s="7">
        <v>7.4725274699999997E-2</v>
      </c>
      <c r="FB304" s="7">
        <v>6.5934065900000005E-2</v>
      </c>
      <c r="FC304" s="7">
        <v>6.5934065900000005E-2</v>
      </c>
      <c r="FD304" s="7">
        <v>2.9208633094000001</v>
      </c>
      <c r="FE304" s="7">
        <v>3.6121495327000002</v>
      </c>
      <c r="FF304" s="7">
        <v>3.6361502347000001</v>
      </c>
      <c r="FG304" s="7">
        <v>3.5337995337999999</v>
      </c>
      <c r="FH304" s="7">
        <v>3.6293706293999999</v>
      </c>
      <c r="FI304" s="7">
        <v>3.4730679157000002</v>
      </c>
      <c r="FJ304" s="7">
        <v>3.2375296911999998</v>
      </c>
      <c r="FK304" s="7">
        <v>3.5035294118000002</v>
      </c>
      <c r="FL304" s="7">
        <v>3.5129411765</v>
      </c>
      <c r="FM304" s="7">
        <v>1.31868132E-2</v>
      </c>
      <c r="FN304" s="7">
        <v>6.5934065999999998E-3</v>
      </c>
      <c r="FO304" s="7">
        <v>4.3956044000000001E-3</v>
      </c>
      <c r="FP304" s="7">
        <v>4.3956044000000001E-3</v>
      </c>
      <c r="FQ304" s="7">
        <v>3.0769230799999998E-2</v>
      </c>
      <c r="FR304" s="7">
        <v>3.5164835200000001E-2</v>
      </c>
      <c r="FS304" s="7">
        <v>6.1538461500000002E-2</v>
      </c>
      <c r="FT304" s="7">
        <v>0.13406593410000001</v>
      </c>
      <c r="FU304" s="7">
        <v>0.16043956039999999</v>
      </c>
      <c r="FV304" s="7">
        <v>0.45494505489999998</v>
      </c>
      <c r="FW304" s="7">
        <v>9.4505494499999995E-2</v>
      </c>
      <c r="FX304" s="7">
        <v>0.32967032969999999</v>
      </c>
      <c r="FY304" s="7">
        <v>0.432967033</v>
      </c>
      <c r="FZ304" s="7">
        <v>0.23736263739999999</v>
      </c>
      <c r="GA304" s="7">
        <v>0.17362637359999999</v>
      </c>
      <c r="GB304" s="7">
        <v>0.1054945055</v>
      </c>
      <c r="GC304" s="7">
        <v>0.17362637359999999</v>
      </c>
      <c r="GD304" s="7">
        <v>0.1406593407</v>
      </c>
      <c r="GE304" s="7">
        <v>7.0329670299999994E-2</v>
      </c>
      <c r="GF304" s="7">
        <v>0.19120879120000001</v>
      </c>
      <c r="GG304" s="7">
        <v>0.1252747253</v>
      </c>
      <c r="GH304" s="7">
        <v>8.5714285700000004E-2</v>
      </c>
      <c r="GI304" s="7">
        <v>0.2</v>
      </c>
      <c r="GJ304" s="7">
        <v>0.2307692308</v>
      </c>
      <c r="GK304" s="7">
        <v>0.30549450550000001</v>
      </c>
      <c r="GL304" s="7">
        <v>0.1978021978</v>
      </c>
      <c r="GM304" s="7">
        <v>8.7912088000000003E-3</v>
      </c>
      <c r="GN304" s="7">
        <v>6.5934065999999998E-3</v>
      </c>
      <c r="GO304" s="7">
        <v>1.9780219799999998E-2</v>
      </c>
      <c r="GP304" s="7">
        <v>1.0989011E-2</v>
      </c>
      <c r="GQ304" s="7">
        <v>9.2307692299999994E-2</v>
      </c>
      <c r="GR304" s="7">
        <v>4.3956044E-2</v>
      </c>
      <c r="GS304" s="7">
        <v>0.33186813189999997</v>
      </c>
      <c r="GT304" s="7">
        <v>0.33846153849999999</v>
      </c>
      <c r="GU304" s="7">
        <v>0.32307692310000002</v>
      </c>
      <c r="GV304" s="7">
        <v>0.31648351650000001</v>
      </c>
      <c r="GW304" s="7">
        <v>0.35164835160000002</v>
      </c>
      <c r="GX304" s="7">
        <v>0.31428571430000002</v>
      </c>
      <c r="GY304" s="7">
        <v>0.56703296700000005</v>
      </c>
      <c r="GZ304" s="7">
        <v>0.49670329670000002</v>
      </c>
      <c r="HA304" s="7">
        <v>0.4703296703</v>
      </c>
      <c r="HB304" s="7">
        <v>0.52087912089999999</v>
      </c>
      <c r="HC304" s="7">
        <v>0.38901098899999997</v>
      </c>
      <c r="HD304" s="7">
        <v>0.51208791210000004</v>
      </c>
      <c r="HE304" s="7">
        <v>1.5384615399999999E-2</v>
      </c>
      <c r="HF304" s="7">
        <v>5.71428571E-2</v>
      </c>
      <c r="HG304" s="7">
        <v>8.1318681300000001E-2</v>
      </c>
      <c r="HH304" s="7">
        <v>5.4945054899999998E-2</v>
      </c>
      <c r="HI304" s="7">
        <v>6.5934065900000005E-2</v>
      </c>
      <c r="HJ304" s="7">
        <v>3.5164835200000001E-2</v>
      </c>
      <c r="HK304" s="7">
        <v>1.5384615399999999E-2</v>
      </c>
      <c r="HL304" s="7">
        <v>1.9780219799999998E-2</v>
      </c>
      <c r="HM304" s="7">
        <v>2.4175824200000001E-2</v>
      </c>
      <c r="HN304" s="7">
        <v>1.9780219799999998E-2</v>
      </c>
      <c r="HO304" s="7">
        <v>1.9780219799999998E-2</v>
      </c>
      <c r="HP304" s="7">
        <v>1.9780219799999998E-2</v>
      </c>
      <c r="HQ304" s="7">
        <v>6.1538461500000002E-2</v>
      </c>
      <c r="HR304" s="7">
        <v>8.1318681300000001E-2</v>
      </c>
      <c r="HS304" s="7">
        <v>8.1318681300000001E-2</v>
      </c>
      <c r="HT304" s="7">
        <v>7.6923076899999998E-2</v>
      </c>
      <c r="HU304" s="7">
        <v>8.1318681300000001E-2</v>
      </c>
      <c r="HV304" s="7">
        <v>7.4725274699999997E-2</v>
      </c>
      <c r="HW304" s="7">
        <v>3.7362637400000002E-2</v>
      </c>
      <c r="HX304" s="7">
        <v>1.7582417600000001E-2</v>
      </c>
      <c r="HY304" s="7">
        <v>3.0769230799999998E-2</v>
      </c>
      <c r="HZ304" s="7">
        <v>3.7362637400000002E-2</v>
      </c>
      <c r="IA304" s="7">
        <v>7.4725274699999997E-2</v>
      </c>
      <c r="IB304" s="7">
        <v>5.0549450500000002E-2</v>
      </c>
      <c r="IC304" s="7">
        <v>0.11208791210000001</v>
      </c>
      <c r="ID304" s="7">
        <v>0.13186813189999999</v>
      </c>
      <c r="IE304" s="7">
        <v>0.46593406590000003</v>
      </c>
      <c r="IF304" s="7">
        <v>0.34945054949999999</v>
      </c>
      <c r="IG304" s="7">
        <v>0.40219780220000001</v>
      </c>
      <c r="IH304" s="7">
        <v>0.43076923080000001</v>
      </c>
      <c r="II304" s="7">
        <v>0.31868131869999999</v>
      </c>
      <c r="IJ304" s="7">
        <v>0.50549450549999997</v>
      </c>
      <c r="IK304" s="7">
        <v>0.36263736260000001</v>
      </c>
      <c r="IL304" s="7">
        <v>0.31648351650000001</v>
      </c>
      <c r="IM304" s="7">
        <v>0.1032967033</v>
      </c>
      <c r="IN304" s="7">
        <v>7.6923076899999998E-2</v>
      </c>
      <c r="IO304" s="7">
        <v>9.2307692299999994E-2</v>
      </c>
      <c r="IP304" s="7">
        <v>8.3516483500000002E-2</v>
      </c>
      <c r="IQ304" s="7">
        <v>3.1887254902</v>
      </c>
      <c r="IR304" s="7">
        <v>3.4547619047999998</v>
      </c>
      <c r="IS304" s="7">
        <v>3.2082324455000002</v>
      </c>
      <c r="IT304" s="7">
        <v>3.1199040767000001</v>
      </c>
      <c r="IU304" s="7" t="s">
        <v>1245</v>
      </c>
      <c r="IV304" s="7">
        <v>57</v>
      </c>
      <c r="IW304" s="7">
        <v>455</v>
      </c>
      <c r="IX304" s="7">
        <v>699</v>
      </c>
      <c r="IY304" s="7">
        <v>1217</v>
      </c>
    </row>
    <row r="305" spans="1:259" x14ac:dyDescent="0.25">
      <c r="A305" s="7">
        <v>609912</v>
      </c>
      <c r="B305" s="7" t="s">
        <v>265</v>
      </c>
      <c r="C305" s="7" t="s">
        <v>46</v>
      </c>
      <c r="D305" s="7" t="s">
        <v>61</v>
      </c>
      <c r="E305" s="154">
        <v>0.33</v>
      </c>
      <c r="F305" s="7">
        <v>69</v>
      </c>
      <c r="G305" s="7" t="s">
        <v>47</v>
      </c>
      <c r="H305" s="7">
        <v>44</v>
      </c>
      <c r="I305" s="7" t="s">
        <v>48</v>
      </c>
      <c r="J305" s="7">
        <v>46</v>
      </c>
      <c r="K305" s="7" t="s">
        <v>48</v>
      </c>
      <c r="L305" s="7">
        <v>8.83</v>
      </c>
      <c r="M305" s="7" t="s">
        <v>46</v>
      </c>
      <c r="N305" s="7">
        <v>33.385826772000001</v>
      </c>
      <c r="O305" s="7">
        <v>131</v>
      </c>
      <c r="P305" s="7">
        <v>131</v>
      </c>
      <c r="Q305" s="7">
        <v>57</v>
      </c>
      <c r="R305" s="7">
        <v>5</v>
      </c>
      <c r="S305" s="7">
        <v>14</v>
      </c>
      <c r="T305" s="7">
        <v>36</v>
      </c>
      <c r="U305" s="7">
        <v>0</v>
      </c>
      <c r="V305" s="7">
        <v>2</v>
      </c>
      <c r="W305" s="7">
        <v>4</v>
      </c>
      <c r="X305" s="7">
        <v>11</v>
      </c>
      <c r="Y305" s="7">
        <v>7.6335878000000001E-3</v>
      </c>
      <c r="Z305" s="7">
        <v>7.6335878000000001E-3</v>
      </c>
      <c r="AA305" s="7">
        <v>7.6335878000000001E-3</v>
      </c>
      <c r="AB305" s="7">
        <v>7.6335878000000001E-3</v>
      </c>
      <c r="AC305" s="7">
        <v>2.2900763399999999E-2</v>
      </c>
      <c r="AD305" s="7">
        <v>4.5801526699999998E-2</v>
      </c>
      <c r="AE305" s="7">
        <v>3.8167938899999997E-2</v>
      </c>
      <c r="AF305" s="7">
        <v>5.3435114499999999E-2</v>
      </c>
      <c r="AG305" s="7">
        <v>3.0534351099999999E-2</v>
      </c>
      <c r="AH305" s="7">
        <v>1.52671756E-2</v>
      </c>
      <c r="AI305" s="7">
        <v>7.6335877900000002E-2</v>
      </c>
      <c r="AJ305" s="7">
        <v>0.1221374046</v>
      </c>
      <c r="AK305" s="7">
        <v>0.2213740458</v>
      </c>
      <c r="AL305" s="7">
        <v>0.19083969470000001</v>
      </c>
      <c r="AM305" s="7">
        <v>0.26717557250000001</v>
      </c>
      <c r="AN305" s="7">
        <v>0.15267175569999999</v>
      </c>
      <c r="AO305" s="7">
        <v>0.22900763360000001</v>
      </c>
      <c r="AP305" s="7">
        <v>0.25954198470000001</v>
      </c>
      <c r="AQ305" s="7">
        <v>7.6335878000000001E-3</v>
      </c>
      <c r="AR305" s="7">
        <v>0</v>
      </c>
      <c r="AS305" s="7">
        <v>1.52671756E-2</v>
      </c>
      <c r="AT305" s="7">
        <v>7.6335878000000001E-3</v>
      </c>
      <c r="AU305" s="7">
        <v>2.2900763399999999E-2</v>
      </c>
      <c r="AV305" s="7">
        <v>3.0534351099999999E-2</v>
      </c>
      <c r="AW305" s="7">
        <v>0.72519083969999998</v>
      </c>
      <c r="AX305" s="7">
        <v>0.7480916031</v>
      </c>
      <c r="AY305" s="7">
        <v>0.67938931300000005</v>
      </c>
      <c r="AZ305" s="7">
        <v>0.81679389309999995</v>
      </c>
      <c r="BA305" s="7">
        <v>0.64885496180000002</v>
      </c>
      <c r="BB305" s="7">
        <v>0.54198473280000004</v>
      </c>
      <c r="BC305" s="7">
        <v>3.6769230769000001</v>
      </c>
      <c r="BD305" s="7">
        <v>3.6793893130000002</v>
      </c>
      <c r="BE305" s="7">
        <v>3.6434108527000002</v>
      </c>
      <c r="BF305" s="7">
        <v>3.7923076923000001</v>
      </c>
      <c r="BG305" s="7">
        <v>3.5390625</v>
      </c>
      <c r="BH305" s="7">
        <v>3.3385826771999998</v>
      </c>
      <c r="BI305" s="7">
        <v>1.52671756E-2</v>
      </c>
      <c r="BJ305" s="7">
        <v>7.6335878000000001E-3</v>
      </c>
      <c r="BK305" s="7">
        <v>2.2900763399999999E-2</v>
      </c>
      <c r="BL305" s="7">
        <v>2.2900763399999999E-2</v>
      </c>
      <c r="BM305" s="7">
        <v>2.2900763399999999E-2</v>
      </c>
      <c r="BN305" s="7">
        <v>7.6335878000000001E-3</v>
      </c>
      <c r="BO305" s="7">
        <v>3.0534351099999999E-2</v>
      </c>
      <c r="BP305" s="7">
        <v>9.9236641200000003E-2</v>
      </c>
      <c r="BQ305" s="7">
        <v>4.5801526699999998E-2</v>
      </c>
      <c r="BR305" s="7">
        <v>3.0534351099999999E-2</v>
      </c>
      <c r="BS305" s="7">
        <v>3.8167938899999997E-2</v>
      </c>
      <c r="BT305" s="7">
        <v>2.2900763399999999E-2</v>
      </c>
      <c r="BU305" s="7">
        <v>3.0534351099999999E-2</v>
      </c>
      <c r="BV305" s="7">
        <v>7.6335878000000001E-3</v>
      </c>
      <c r="BW305" s="7">
        <v>5.3435114499999999E-2</v>
      </c>
      <c r="BX305" s="7">
        <v>7.6335877900000002E-2</v>
      </c>
      <c r="BY305" s="7">
        <v>8.3969465600000001E-2</v>
      </c>
      <c r="BZ305" s="7">
        <v>9.1603053399999995E-2</v>
      </c>
      <c r="CA305" s="7">
        <v>3.7441860464999999</v>
      </c>
      <c r="CB305" s="7">
        <v>3.7153846154000001</v>
      </c>
      <c r="CC305" s="7">
        <v>3.6692307691999999</v>
      </c>
      <c r="CD305" s="7">
        <v>3.7461538461999999</v>
      </c>
      <c r="CE305" s="7">
        <v>3.75</v>
      </c>
      <c r="CF305" s="7">
        <v>3.59375</v>
      </c>
      <c r="CG305" s="7">
        <v>3.5078125</v>
      </c>
      <c r="CH305" s="7">
        <v>3.328125</v>
      </c>
      <c r="CI305" s="7">
        <v>3.4296875</v>
      </c>
      <c r="CJ305" s="7">
        <v>0.14503816789999999</v>
      </c>
      <c r="CK305" s="7">
        <v>0.1832061069</v>
      </c>
      <c r="CL305" s="7">
        <v>0.21374045799999999</v>
      </c>
      <c r="CM305" s="7">
        <v>0.1221374046</v>
      </c>
      <c r="CN305" s="7">
        <v>0.1603053435</v>
      </c>
      <c r="CO305" s="7">
        <v>0.26717557250000001</v>
      </c>
      <c r="CP305" s="7">
        <v>0.23664122139999999</v>
      </c>
      <c r="CQ305" s="7">
        <v>0.19083969470000001</v>
      </c>
      <c r="CR305" s="7">
        <v>0.23664122139999999</v>
      </c>
      <c r="CS305" s="7">
        <v>1.52671756E-2</v>
      </c>
      <c r="CT305" s="7">
        <v>7.6335878000000001E-3</v>
      </c>
      <c r="CU305" s="7">
        <v>7.6335878000000001E-3</v>
      </c>
      <c r="CV305" s="7">
        <v>7.6335878000000001E-3</v>
      </c>
      <c r="CW305" s="7">
        <v>2.2900763399999999E-2</v>
      </c>
      <c r="CX305" s="7">
        <v>2.2900763399999999E-2</v>
      </c>
      <c r="CY305" s="7">
        <v>2.2900763399999999E-2</v>
      </c>
      <c r="CZ305" s="7">
        <v>2.2900763399999999E-2</v>
      </c>
      <c r="DA305" s="7">
        <v>2.2900763399999999E-2</v>
      </c>
      <c r="DB305" s="7">
        <v>0.79389312980000004</v>
      </c>
      <c r="DC305" s="7">
        <v>0.76335877860000001</v>
      </c>
      <c r="DD305" s="7">
        <v>0.73282442749999999</v>
      </c>
      <c r="DE305" s="7">
        <v>0.81679389309999995</v>
      </c>
      <c r="DF305" s="7">
        <v>0.78625954200000003</v>
      </c>
      <c r="DG305" s="7">
        <v>0.64885496180000002</v>
      </c>
      <c r="DH305" s="7">
        <v>0.63358778630000001</v>
      </c>
      <c r="DI305" s="7">
        <v>0.60305343509999998</v>
      </c>
      <c r="DJ305" s="7">
        <v>0.60305343509999998</v>
      </c>
      <c r="DK305" s="7">
        <v>8.3969465600000001E-2</v>
      </c>
      <c r="DL305" s="7">
        <v>7.6335878000000001E-3</v>
      </c>
      <c r="DM305" s="7">
        <v>7.6335878000000001E-3</v>
      </c>
      <c r="DN305" s="7">
        <v>7.6335878000000001E-3</v>
      </c>
      <c r="DO305" s="7">
        <v>7.6335878000000001E-3</v>
      </c>
      <c r="DP305" s="7">
        <v>1.52671756E-2</v>
      </c>
      <c r="DQ305" s="7">
        <v>9.9236641200000003E-2</v>
      </c>
      <c r="DR305" s="7">
        <v>2.2900763399999999E-2</v>
      </c>
      <c r="DS305" s="7">
        <v>7.6335878000000001E-3</v>
      </c>
      <c r="DT305" s="7">
        <v>0.2213740458</v>
      </c>
      <c r="DU305" s="7">
        <v>7.6335878000000001E-3</v>
      </c>
      <c r="DV305" s="7">
        <v>1.52671756E-2</v>
      </c>
      <c r="DW305" s="7">
        <v>3.8167938899999997E-2</v>
      </c>
      <c r="DX305" s="7">
        <v>1.52671756E-2</v>
      </c>
      <c r="DY305" s="7">
        <v>5.3435114499999999E-2</v>
      </c>
      <c r="DZ305" s="7">
        <v>0.12977099240000001</v>
      </c>
      <c r="EA305" s="7">
        <v>2.2900763399999999E-2</v>
      </c>
      <c r="EB305" s="7">
        <v>3.0534351099999999E-2</v>
      </c>
      <c r="EC305" s="7">
        <v>0.32824427480000001</v>
      </c>
      <c r="ED305" s="7">
        <v>0.3129770992</v>
      </c>
      <c r="EE305" s="7">
        <v>0.29007633589999998</v>
      </c>
      <c r="EF305" s="7">
        <v>0.27480916030000002</v>
      </c>
      <c r="EG305" s="7">
        <v>0.2213740458</v>
      </c>
      <c r="EH305" s="7">
        <v>0.3053435115</v>
      </c>
      <c r="EI305" s="7">
        <v>0.29007633589999998</v>
      </c>
      <c r="EJ305" s="7">
        <v>0.25954198470000001</v>
      </c>
      <c r="EK305" s="7">
        <v>0.29007633589999998</v>
      </c>
      <c r="EL305" s="7">
        <v>0.35877862599999999</v>
      </c>
      <c r="EM305" s="7">
        <v>0.66412213740000003</v>
      </c>
      <c r="EN305" s="7">
        <v>0.67938931300000005</v>
      </c>
      <c r="EO305" s="7">
        <v>0.67175572520000004</v>
      </c>
      <c r="EP305" s="7">
        <v>0.72519083969999998</v>
      </c>
      <c r="EQ305" s="7">
        <v>0.58778625949999996</v>
      </c>
      <c r="ER305" s="7">
        <v>0.41221374049999998</v>
      </c>
      <c r="ES305" s="7">
        <v>0.64885496180000002</v>
      </c>
      <c r="ET305" s="7">
        <v>0.6183206107</v>
      </c>
      <c r="EU305" s="7">
        <v>7.6335878000000001E-3</v>
      </c>
      <c r="EV305" s="7">
        <v>7.6335878000000001E-3</v>
      </c>
      <c r="EW305" s="7">
        <v>7.6335878000000001E-3</v>
      </c>
      <c r="EX305" s="7">
        <v>7.6335878000000001E-3</v>
      </c>
      <c r="EY305" s="7">
        <v>3.0534351099999999E-2</v>
      </c>
      <c r="EZ305" s="7">
        <v>3.8167938899999997E-2</v>
      </c>
      <c r="FA305" s="7">
        <v>6.8702290099999994E-2</v>
      </c>
      <c r="FB305" s="7">
        <v>4.5801526699999998E-2</v>
      </c>
      <c r="FC305" s="7">
        <v>5.3435114499999999E-2</v>
      </c>
      <c r="FD305" s="7">
        <v>2.9692307692000002</v>
      </c>
      <c r="FE305" s="7">
        <v>3.6461538461999998</v>
      </c>
      <c r="FF305" s="7">
        <v>3.6538461538</v>
      </c>
      <c r="FG305" s="7">
        <v>3.6230769231000002</v>
      </c>
      <c r="FH305" s="7">
        <v>3.7165354330999998</v>
      </c>
      <c r="FI305" s="7">
        <v>3.5238095237999998</v>
      </c>
      <c r="FJ305" s="7">
        <v>3.0901639344</v>
      </c>
      <c r="FK305" s="7">
        <v>3.6080000000000001</v>
      </c>
      <c r="FL305" s="7">
        <v>3.6048387097000001</v>
      </c>
      <c r="FM305" s="7">
        <v>7.6335878000000001E-3</v>
      </c>
      <c r="FN305" s="7">
        <v>0</v>
      </c>
      <c r="FO305" s="7">
        <v>0</v>
      </c>
      <c r="FP305" s="7">
        <v>1.52671756E-2</v>
      </c>
      <c r="FQ305" s="7">
        <v>5.3435114499999999E-2</v>
      </c>
      <c r="FR305" s="7">
        <v>3.0534351099999999E-2</v>
      </c>
      <c r="FS305" s="7">
        <v>5.3435114499999999E-2</v>
      </c>
      <c r="FT305" s="7">
        <v>0.12977099240000001</v>
      </c>
      <c r="FU305" s="7">
        <v>0.1603053435</v>
      </c>
      <c r="FV305" s="7">
        <v>0.51908396950000002</v>
      </c>
      <c r="FW305" s="7">
        <v>3.0534351099999999E-2</v>
      </c>
      <c r="FX305" s="7">
        <v>0.29770992369999999</v>
      </c>
      <c r="FY305" s="7">
        <v>0.60305343509999998</v>
      </c>
      <c r="FZ305" s="7">
        <v>0.19083969470000001</v>
      </c>
      <c r="GA305" s="7">
        <v>0.29770992369999999</v>
      </c>
      <c r="GB305" s="7">
        <v>0.12977099240000001</v>
      </c>
      <c r="GC305" s="7">
        <v>0.26717557250000001</v>
      </c>
      <c r="GD305" s="7">
        <v>0.1221374046</v>
      </c>
      <c r="GE305" s="7">
        <v>6.10687023E-2</v>
      </c>
      <c r="GF305" s="7">
        <v>0.25954198470000001</v>
      </c>
      <c r="GG305" s="7">
        <v>0.1832061069</v>
      </c>
      <c r="GH305" s="7">
        <v>9.1603053399999995E-2</v>
      </c>
      <c r="GI305" s="7">
        <v>0.21374045799999999</v>
      </c>
      <c r="GJ305" s="7">
        <v>9.9236641200000003E-2</v>
      </c>
      <c r="GK305" s="7">
        <v>0.11450381680000001</v>
      </c>
      <c r="GL305" s="7">
        <v>6.8702290099999994E-2</v>
      </c>
      <c r="GM305" s="7">
        <v>7.6335878000000001E-3</v>
      </c>
      <c r="GN305" s="7">
        <v>2.2900763399999999E-2</v>
      </c>
      <c r="GO305" s="7">
        <v>1.52671756E-2</v>
      </c>
      <c r="GP305" s="7">
        <v>5.3435114499999999E-2</v>
      </c>
      <c r="GQ305" s="7">
        <v>0.17557251909999999</v>
      </c>
      <c r="GR305" s="7">
        <v>3.8167938899999997E-2</v>
      </c>
      <c r="GS305" s="7">
        <v>0.3740458015</v>
      </c>
      <c r="GT305" s="7">
        <v>0.33587786260000002</v>
      </c>
      <c r="GU305" s="7">
        <v>0.29007633589999998</v>
      </c>
      <c r="GV305" s="7">
        <v>0.40458015269999997</v>
      </c>
      <c r="GW305" s="7">
        <v>0.35877862599999999</v>
      </c>
      <c r="GX305" s="7">
        <v>0.34351145039999997</v>
      </c>
      <c r="GY305" s="7">
        <v>0.53435114500000003</v>
      </c>
      <c r="GZ305" s="7">
        <v>0.51908396950000002</v>
      </c>
      <c r="HA305" s="7">
        <v>0.55725190840000005</v>
      </c>
      <c r="HB305" s="7">
        <v>0.45801526720000002</v>
      </c>
      <c r="HC305" s="7">
        <v>0.33587786260000002</v>
      </c>
      <c r="HD305" s="7">
        <v>0.56488549619999995</v>
      </c>
      <c r="HE305" s="7">
        <v>3.8167938899999997E-2</v>
      </c>
      <c r="HF305" s="7">
        <v>7.6335877900000002E-2</v>
      </c>
      <c r="HG305" s="7">
        <v>9.1603053399999995E-2</v>
      </c>
      <c r="HH305" s="7">
        <v>3.8167938899999997E-2</v>
      </c>
      <c r="HI305" s="7">
        <v>6.10687023E-2</v>
      </c>
      <c r="HJ305" s="7">
        <v>7.6335878000000001E-3</v>
      </c>
      <c r="HK305" s="7">
        <v>1.52671756E-2</v>
      </c>
      <c r="HL305" s="7">
        <v>1.52671756E-2</v>
      </c>
      <c r="HM305" s="7">
        <v>1.52671756E-2</v>
      </c>
      <c r="HN305" s="7">
        <v>1.52671756E-2</v>
      </c>
      <c r="HO305" s="7">
        <v>3.8167938899999997E-2</v>
      </c>
      <c r="HP305" s="7">
        <v>1.52671756E-2</v>
      </c>
      <c r="HQ305" s="7">
        <v>3.0534351099999999E-2</v>
      </c>
      <c r="HR305" s="7">
        <v>3.0534351099999999E-2</v>
      </c>
      <c r="HS305" s="7">
        <v>3.0534351099999999E-2</v>
      </c>
      <c r="HT305" s="7">
        <v>3.0534351099999999E-2</v>
      </c>
      <c r="HU305" s="7">
        <v>3.0534351099999999E-2</v>
      </c>
      <c r="HV305" s="7">
        <v>3.0534351099999999E-2</v>
      </c>
      <c r="HW305" s="7">
        <v>2.2900763399999999E-2</v>
      </c>
      <c r="HX305" s="7">
        <v>2.2900763399999999E-2</v>
      </c>
      <c r="HY305" s="7">
        <v>1.52671756E-2</v>
      </c>
      <c r="HZ305" s="7">
        <v>4.5801526699999998E-2</v>
      </c>
      <c r="IA305" s="7">
        <v>7.6335877900000002E-2</v>
      </c>
      <c r="IB305" s="7">
        <v>3.8167938899999997E-2</v>
      </c>
      <c r="IC305" s="7">
        <v>8.3969465600000001E-2</v>
      </c>
      <c r="ID305" s="7">
        <v>0.15267175569999999</v>
      </c>
      <c r="IE305" s="7">
        <v>0.35114503819999998</v>
      </c>
      <c r="IF305" s="7">
        <v>0.19847328240000001</v>
      </c>
      <c r="IG305" s="7">
        <v>0.25954198470000001</v>
      </c>
      <c r="IH305" s="7">
        <v>0.25954198470000001</v>
      </c>
      <c r="II305" s="7">
        <v>0.51908396950000002</v>
      </c>
      <c r="IJ305" s="7">
        <v>0.71755725189999997</v>
      </c>
      <c r="IK305" s="7">
        <v>0.6183206107</v>
      </c>
      <c r="IL305" s="7">
        <v>0.5038167939</v>
      </c>
      <c r="IM305" s="7">
        <v>3.0534351099999999E-2</v>
      </c>
      <c r="IN305" s="7">
        <v>2.2900763399999999E-2</v>
      </c>
      <c r="IO305" s="7">
        <v>2.2900763399999999E-2</v>
      </c>
      <c r="IP305" s="7">
        <v>3.8167938899999997E-2</v>
      </c>
      <c r="IQ305" s="7">
        <v>3.4094488189000001</v>
      </c>
      <c r="IR305" s="7">
        <v>3.6484375</v>
      </c>
      <c r="IS305" s="7">
        <v>3.515625</v>
      </c>
      <c r="IT305" s="7">
        <v>3.2698412698000001</v>
      </c>
      <c r="IU305" s="7" t="s">
        <v>1246</v>
      </c>
      <c r="IV305" s="7">
        <v>33</v>
      </c>
      <c r="IW305" s="7">
        <v>131</v>
      </c>
      <c r="IX305" s="7">
        <v>212</v>
      </c>
      <c r="IY305" s="7">
        <v>635</v>
      </c>
    </row>
    <row r="306" spans="1:259" x14ac:dyDescent="0.25">
      <c r="A306" s="7">
        <v>609917</v>
      </c>
      <c r="B306" s="7" t="s">
        <v>268</v>
      </c>
      <c r="C306" s="7" t="s">
        <v>46</v>
      </c>
      <c r="D306" s="7" t="s">
        <v>66</v>
      </c>
      <c r="E306" s="7" t="s">
        <v>91</v>
      </c>
      <c r="F306" s="7">
        <v>54</v>
      </c>
      <c r="G306" s="7" t="s">
        <v>48</v>
      </c>
      <c r="H306" s="7">
        <v>59</v>
      </c>
      <c r="I306" s="7" t="s">
        <v>48</v>
      </c>
      <c r="J306" s="7">
        <v>71</v>
      </c>
      <c r="K306" s="7" t="s">
        <v>47</v>
      </c>
      <c r="L306" s="7">
        <v>8.1199999999999992</v>
      </c>
      <c r="M306" s="7" t="s">
        <v>46</v>
      </c>
      <c r="N306" s="7">
        <v>100</v>
      </c>
      <c r="O306" s="7">
        <v>170</v>
      </c>
      <c r="P306" s="7">
        <v>170</v>
      </c>
      <c r="Q306" s="7">
        <v>1</v>
      </c>
      <c r="R306" s="7">
        <v>161</v>
      </c>
      <c r="S306" s="7">
        <v>0</v>
      </c>
      <c r="T306" s="7">
        <v>0</v>
      </c>
      <c r="U306" s="7">
        <v>0</v>
      </c>
      <c r="V306" s="7">
        <v>0</v>
      </c>
      <c r="W306" s="7">
        <v>1</v>
      </c>
      <c r="X306" s="7">
        <v>2</v>
      </c>
      <c r="Y306" s="7">
        <v>5.8823529000000003E-3</v>
      </c>
      <c r="Z306" s="7">
        <v>5.8823529000000003E-3</v>
      </c>
      <c r="AA306" s="7">
        <v>1.76470588E-2</v>
      </c>
      <c r="AB306" s="7">
        <v>1.76470588E-2</v>
      </c>
      <c r="AC306" s="7">
        <v>2.35294118E-2</v>
      </c>
      <c r="AD306" s="7">
        <v>6.4705882399999998E-2</v>
      </c>
      <c r="AE306" s="7">
        <v>9.4117647099999993E-2</v>
      </c>
      <c r="AF306" s="7">
        <v>0.1</v>
      </c>
      <c r="AG306" s="7">
        <v>0.1058823529</v>
      </c>
      <c r="AH306" s="7">
        <v>4.7058823499999999E-2</v>
      </c>
      <c r="AI306" s="7">
        <v>0.1529411765</v>
      </c>
      <c r="AJ306" s="7">
        <v>0.1588235294</v>
      </c>
      <c r="AK306" s="7">
        <v>0.18235294120000001</v>
      </c>
      <c r="AL306" s="7">
        <v>0.18823529410000001</v>
      </c>
      <c r="AM306" s="7">
        <v>0.23529411759999999</v>
      </c>
      <c r="AN306" s="7">
        <v>0.1588235294</v>
      </c>
      <c r="AO306" s="7">
        <v>0.25294117649999998</v>
      </c>
      <c r="AP306" s="7">
        <v>0.23529411759999999</v>
      </c>
      <c r="AQ306" s="7">
        <v>1.17647059E-2</v>
      </c>
      <c r="AR306" s="7">
        <v>5.8823529000000003E-3</v>
      </c>
      <c r="AS306" s="7">
        <v>0</v>
      </c>
      <c r="AT306" s="7">
        <v>5.8823529000000003E-3</v>
      </c>
      <c r="AU306" s="7">
        <v>1.76470588E-2</v>
      </c>
      <c r="AV306" s="7">
        <v>1.76470588E-2</v>
      </c>
      <c r="AW306" s="7">
        <v>0.70588235290000001</v>
      </c>
      <c r="AX306" s="7">
        <v>0.7</v>
      </c>
      <c r="AY306" s="7">
        <v>0.64117647060000005</v>
      </c>
      <c r="AZ306" s="7">
        <v>0.77058823529999998</v>
      </c>
      <c r="BA306" s="7">
        <v>0.55294117649999996</v>
      </c>
      <c r="BB306" s="7">
        <v>0.52352941180000001</v>
      </c>
      <c r="BC306" s="7">
        <v>3.6071428570999999</v>
      </c>
      <c r="BD306" s="7">
        <v>3.5917159763000002</v>
      </c>
      <c r="BE306" s="7">
        <v>3.5</v>
      </c>
      <c r="BF306" s="7">
        <v>3.6923076923</v>
      </c>
      <c r="BG306" s="7">
        <v>3.3592814370999999</v>
      </c>
      <c r="BH306" s="7">
        <v>3.2395209581</v>
      </c>
      <c r="BI306" s="7">
        <v>0</v>
      </c>
      <c r="BJ306" s="7">
        <v>1.17647059E-2</v>
      </c>
      <c r="BK306" s="7">
        <v>5.8823529000000003E-3</v>
      </c>
      <c r="BL306" s="7">
        <v>1.17647059E-2</v>
      </c>
      <c r="BM306" s="7">
        <v>5.8823529000000003E-3</v>
      </c>
      <c r="BN306" s="7">
        <v>1.76470588E-2</v>
      </c>
      <c r="BO306" s="7">
        <v>2.9411764699999999E-2</v>
      </c>
      <c r="BP306" s="7">
        <v>6.4705882399999998E-2</v>
      </c>
      <c r="BQ306" s="7">
        <v>2.9411764699999999E-2</v>
      </c>
      <c r="BR306" s="7">
        <v>3.5294117600000001E-2</v>
      </c>
      <c r="BS306" s="7">
        <v>1.17647059E-2</v>
      </c>
      <c r="BT306" s="7">
        <v>2.35294118E-2</v>
      </c>
      <c r="BU306" s="7">
        <v>4.1176470600000001E-2</v>
      </c>
      <c r="BV306" s="7">
        <v>2.9411764699999999E-2</v>
      </c>
      <c r="BW306" s="7">
        <v>7.0588235299999996E-2</v>
      </c>
      <c r="BX306" s="7">
        <v>5.2941176499999999E-2</v>
      </c>
      <c r="BY306" s="7">
        <v>0.1176470588</v>
      </c>
      <c r="BZ306" s="7">
        <v>4.1176470600000001E-2</v>
      </c>
      <c r="CA306" s="7">
        <v>3.8452380952</v>
      </c>
      <c r="CB306" s="7">
        <v>3.8284023668999998</v>
      </c>
      <c r="CC306" s="7">
        <v>3.7810650888000001</v>
      </c>
      <c r="CD306" s="7">
        <v>3.7588235293999999</v>
      </c>
      <c r="CE306" s="7">
        <v>3.7904191617</v>
      </c>
      <c r="CF306" s="7">
        <v>3.5443786982000001</v>
      </c>
      <c r="CG306" s="7">
        <v>3.6467065868000001</v>
      </c>
      <c r="CH306" s="7">
        <v>3.375</v>
      </c>
      <c r="CI306" s="7">
        <v>3.6219512195000001</v>
      </c>
      <c r="CJ306" s="7">
        <v>8.2352941200000002E-2</v>
      </c>
      <c r="CK306" s="7">
        <v>0.1117647059</v>
      </c>
      <c r="CL306" s="7">
        <v>0.1529411765</v>
      </c>
      <c r="CM306" s="7">
        <v>0.1235294118</v>
      </c>
      <c r="CN306" s="7">
        <v>0.12941176469999999</v>
      </c>
      <c r="CO306" s="7">
        <v>0.25882352939999997</v>
      </c>
      <c r="CP306" s="7">
        <v>0.1529411765</v>
      </c>
      <c r="CQ306" s="7">
        <v>0.18823529410000001</v>
      </c>
      <c r="CR306" s="7">
        <v>0.19411764710000001</v>
      </c>
      <c r="CS306" s="7">
        <v>1.17647059E-2</v>
      </c>
      <c r="CT306" s="7">
        <v>5.8823529000000003E-3</v>
      </c>
      <c r="CU306" s="7">
        <v>5.8823529000000003E-3</v>
      </c>
      <c r="CV306" s="7">
        <v>0</v>
      </c>
      <c r="CW306" s="7">
        <v>1.76470588E-2</v>
      </c>
      <c r="CX306" s="7">
        <v>5.8823529000000003E-3</v>
      </c>
      <c r="CY306" s="7">
        <v>1.76470588E-2</v>
      </c>
      <c r="CZ306" s="7">
        <v>1.17647059E-2</v>
      </c>
      <c r="DA306" s="7">
        <v>3.5294117600000001E-2</v>
      </c>
      <c r="DB306" s="7">
        <v>0.87058823529999996</v>
      </c>
      <c r="DC306" s="7">
        <v>0.85882352939999995</v>
      </c>
      <c r="DD306" s="7">
        <v>0.81176470590000005</v>
      </c>
      <c r="DE306" s="7">
        <v>0.82352941180000006</v>
      </c>
      <c r="DF306" s="7">
        <v>0.81764705879999999</v>
      </c>
      <c r="DG306" s="7">
        <v>0.64705882349999999</v>
      </c>
      <c r="DH306" s="7">
        <v>0.74705882349999997</v>
      </c>
      <c r="DI306" s="7">
        <v>0.61764705880000004</v>
      </c>
      <c r="DJ306" s="7">
        <v>0.7</v>
      </c>
      <c r="DK306" s="7">
        <v>0.18235294120000001</v>
      </c>
      <c r="DL306" s="7">
        <v>2.9411764699999999E-2</v>
      </c>
      <c r="DM306" s="7">
        <v>1.76470588E-2</v>
      </c>
      <c r="DN306" s="7">
        <v>1.76470588E-2</v>
      </c>
      <c r="DO306" s="7">
        <v>1.76470588E-2</v>
      </c>
      <c r="DP306" s="7">
        <v>3.5294117600000001E-2</v>
      </c>
      <c r="DQ306" s="7">
        <v>8.82352941E-2</v>
      </c>
      <c r="DR306" s="7">
        <v>4.1176470600000001E-2</v>
      </c>
      <c r="DS306" s="7">
        <v>2.9411764699999999E-2</v>
      </c>
      <c r="DT306" s="7">
        <v>0.18235294120000001</v>
      </c>
      <c r="DU306" s="7">
        <v>4.7058823499999999E-2</v>
      </c>
      <c r="DV306" s="7">
        <v>3.5294117600000001E-2</v>
      </c>
      <c r="DW306" s="7">
        <v>5.2941176499999999E-2</v>
      </c>
      <c r="DX306" s="7">
        <v>1.76470588E-2</v>
      </c>
      <c r="DY306" s="7">
        <v>9.4117647099999993E-2</v>
      </c>
      <c r="DZ306" s="7">
        <v>9.4117647099999993E-2</v>
      </c>
      <c r="EA306" s="7">
        <v>6.4705882399999998E-2</v>
      </c>
      <c r="EB306" s="7">
        <v>0.1</v>
      </c>
      <c r="EC306" s="7">
        <v>0.20588235290000001</v>
      </c>
      <c r="ED306" s="7">
        <v>0.1764705882</v>
      </c>
      <c r="EE306" s="7">
        <v>0.22352941179999999</v>
      </c>
      <c r="EF306" s="7">
        <v>0.26470588239999998</v>
      </c>
      <c r="EG306" s="7">
        <v>0.27647058819999998</v>
      </c>
      <c r="EH306" s="7">
        <v>0.28235294119999998</v>
      </c>
      <c r="EI306" s="7">
        <v>0.25294117649999998</v>
      </c>
      <c r="EJ306" s="7">
        <v>0.3235294118</v>
      </c>
      <c r="EK306" s="7">
        <v>0.31176470589999999</v>
      </c>
      <c r="EL306" s="7">
        <v>0.38823529410000002</v>
      </c>
      <c r="EM306" s="7">
        <v>0.72352941179999997</v>
      </c>
      <c r="EN306" s="7">
        <v>0.68823529409999995</v>
      </c>
      <c r="EO306" s="7">
        <v>0.63529411759999999</v>
      </c>
      <c r="EP306" s="7">
        <v>0.65294117650000005</v>
      </c>
      <c r="EQ306" s="7">
        <v>0.55882352940000002</v>
      </c>
      <c r="ER306" s="7">
        <v>0.51764705879999995</v>
      </c>
      <c r="ES306" s="7">
        <v>0.54705882350000001</v>
      </c>
      <c r="ET306" s="7">
        <v>0.52941176469999995</v>
      </c>
      <c r="EU306" s="7">
        <v>4.1176470600000001E-2</v>
      </c>
      <c r="EV306" s="7">
        <v>2.35294118E-2</v>
      </c>
      <c r="EW306" s="7">
        <v>3.5294117600000001E-2</v>
      </c>
      <c r="EX306" s="7">
        <v>2.9411764699999999E-2</v>
      </c>
      <c r="EY306" s="7">
        <v>3.5294117600000001E-2</v>
      </c>
      <c r="EZ306" s="7">
        <v>2.9411764699999999E-2</v>
      </c>
      <c r="FA306" s="7">
        <v>4.7058823499999999E-2</v>
      </c>
      <c r="FB306" s="7">
        <v>2.35294118E-2</v>
      </c>
      <c r="FC306" s="7">
        <v>2.9411764699999999E-2</v>
      </c>
      <c r="FD306" s="7">
        <v>2.8343558282000001</v>
      </c>
      <c r="FE306" s="7">
        <v>3.6325301204999998</v>
      </c>
      <c r="FF306" s="7">
        <v>3.6402439024</v>
      </c>
      <c r="FG306" s="7">
        <v>3.5636363636000001</v>
      </c>
      <c r="FH306" s="7">
        <v>3.6219512195000001</v>
      </c>
      <c r="FI306" s="7">
        <v>3.4060606061000001</v>
      </c>
      <c r="FJ306" s="7">
        <v>3.2592592592999998</v>
      </c>
      <c r="FK306" s="7">
        <v>3.4096385541999998</v>
      </c>
      <c r="FL306" s="7">
        <v>3.3818181817999999</v>
      </c>
      <c r="FM306" s="7">
        <v>4.7058823499999999E-2</v>
      </c>
      <c r="FN306" s="7">
        <v>5.8823529000000003E-3</v>
      </c>
      <c r="FO306" s="7">
        <v>1.17647059E-2</v>
      </c>
      <c r="FP306" s="7">
        <v>3.5294117600000001E-2</v>
      </c>
      <c r="FQ306" s="7">
        <v>3.5294117600000001E-2</v>
      </c>
      <c r="FR306" s="7">
        <v>3.5294117600000001E-2</v>
      </c>
      <c r="FS306" s="7">
        <v>6.4705882399999998E-2</v>
      </c>
      <c r="FT306" s="7">
        <v>0.13529411760000001</v>
      </c>
      <c r="FU306" s="7">
        <v>0.1647058824</v>
      </c>
      <c r="FV306" s="7">
        <v>0.37647058820000001</v>
      </c>
      <c r="FW306" s="7">
        <v>8.82352941E-2</v>
      </c>
      <c r="FX306" s="7">
        <v>0.61764705880000004</v>
      </c>
      <c r="FY306" s="7">
        <v>0.58235294120000003</v>
      </c>
      <c r="FZ306" s="7">
        <v>0.1647058824</v>
      </c>
      <c r="GA306" s="7">
        <v>0.1705882353</v>
      </c>
      <c r="GB306" s="7">
        <v>0.13529411760000001</v>
      </c>
      <c r="GC306" s="7">
        <v>0.26470588239999998</v>
      </c>
      <c r="GD306" s="7">
        <v>2.35294118E-2</v>
      </c>
      <c r="GE306" s="7">
        <v>4.7058823499999999E-2</v>
      </c>
      <c r="GF306" s="7">
        <v>0.18823529410000001</v>
      </c>
      <c r="GG306" s="7">
        <v>9.4117647099999993E-2</v>
      </c>
      <c r="GH306" s="7">
        <v>0.14705882349999999</v>
      </c>
      <c r="GI306" s="7">
        <v>0.3294117647</v>
      </c>
      <c r="GJ306" s="7">
        <v>9.4117647099999993E-2</v>
      </c>
      <c r="GK306" s="7">
        <v>8.82352941E-2</v>
      </c>
      <c r="GL306" s="7">
        <v>5.2941176499999999E-2</v>
      </c>
      <c r="GM306" s="7">
        <v>0</v>
      </c>
      <c r="GN306" s="7">
        <v>1.76470588E-2</v>
      </c>
      <c r="GO306" s="7">
        <v>3.5294117600000001E-2</v>
      </c>
      <c r="GP306" s="7">
        <v>2.35294118E-2</v>
      </c>
      <c r="GQ306" s="7">
        <v>0.1</v>
      </c>
      <c r="GR306" s="7">
        <v>1.76470588E-2</v>
      </c>
      <c r="GS306" s="7">
        <v>0.25294117649999998</v>
      </c>
      <c r="GT306" s="7">
        <v>0.1647058824</v>
      </c>
      <c r="GU306" s="7">
        <v>0.21764705879999999</v>
      </c>
      <c r="GV306" s="7">
        <v>0.25882352939999997</v>
      </c>
      <c r="GW306" s="7">
        <v>0.29411764709999999</v>
      </c>
      <c r="GX306" s="7">
        <v>0.2411764706</v>
      </c>
      <c r="GY306" s="7">
        <v>0.65294117650000005</v>
      </c>
      <c r="GZ306" s="7">
        <v>0.69411764710000001</v>
      </c>
      <c r="HA306" s="7">
        <v>0.51176470590000001</v>
      </c>
      <c r="HB306" s="7">
        <v>0.6</v>
      </c>
      <c r="HC306" s="7">
        <v>0.44117647059999998</v>
      </c>
      <c r="HD306" s="7">
        <v>0.62941176470000004</v>
      </c>
      <c r="HE306" s="7">
        <v>2.9411764699999999E-2</v>
      </c>
      <c r="HF306" s="7">
        <v>2.35294118E-2</v>
      </c>
      <c r="HG306" s="7">
        <v>0.1176470588</v>
      </c>
      <c r="HH306" s="7">
        <v>5.8823529399999998E-2</v>
      </c>
      <c r="HI306" s="7">
        <v>7.0588235299999996E-2</v>
      </c>
      <c r="HJ306" s="7">
        <v>4.7058823499999999E-2</v>
      </c>
      <c r="HK306" s="7">
        <v>2.9411764699999999E-2</v>
      </c>
      <c r="HL306" s="7">
        <v>2.35294118E-2</v>
      </c>
      <c r="HM306" s="7">
        <v>4.1176470600000001E-2</v>
      </c>
      <c r="HN306" s="7">
        <v>1.17647059E-2</v>
      </c>
      <c r="HO306" s="7">
        <v>1.17647059E-2</v>
      </c>
      <c r="HP306" s="7">
        <v>1.17647059E-2</v>
      </c>
      <c r="HQ306" s="7">
        <v>3.5294117600000001E-2</v>
      </c>
      <c r="HR306" s="7">
        <v>7.6470588199999995E-2</v>
      </c>
      <c r="HS306" s="7">
        <v>7.6470588199999995E-2</v>
      </c>
      <c r="HT306" s="7">
        <v>4.7058823499999999E-2</v>
      </c>
      <c r="HU306" s="7">
        <v>8.2352941200000002E-2</v>
      </c>
      <c r="HV306" s="7">
        <v>5.2941176499999999E-2</v>
      </c>
      <c r="HW306" s="7">
        <v>0.1</v>
      </c>
      <c r="HX306" s="7">
        <v>2.35294118E-2</v>
      </c>
      <c r="HY306" s="7">
        <v>1.76470588E-2</v>
      </c>
      <c r="HZ306" s="7">
        <v>3.5294117600000001E-2</v>
      </c>
      <c r="IA306" s="7">
        <v>6.4705882399999998E-2</v>
      </c>
      <c r="IB306" s="7">
        <v>5.2941176499999999E-2</v>
      </c>
      <c r="IC306" s="7">
        <v>9.4117647099999993E-2</v>
      </c>
      <c r="ID306" s="7">
        <v>0.19411764710000001</v>
      </c>
      <c r="IE306" s="7">
        <v>0.3352941176</v>
      </c>
      <c r="IF306" s="7">
        <v>0.23529411759999999</v>
      </c>
      <c r="IG306" s="7">
        <v>0.29411764709999999</v>
      </c>
      <c r="IH306" s="7">
        <v>0.27058823529999998</v>
      </c>
      <c r="II306" s="7">
        <v>0.46470588239999999</v>
      </c>
      <c r="IJ306" s="7">
        <v>0.66470588239999995</v>
      </c>
      <c r="IK306" s="7">
        <v>0.56470588239999997</v>
      </c>
      <c r="IL306" s="7">
        <v>0.45882352939999999</v>
      </c>
      <c r="IM306" s="7">
        <v>3.5294117600000001E-2</v>
      </c>
      <c r="IN306" s="7">
        <v>2.35294118E-2</v>
      </c>
      <c r="IO306" s="7">
        <v>2.9411764699999999E-2</v>
      </c>
      <c r="IP306" s="7">
        <v>4.1176470600000001E-2</v>
      </c>
      <c r="IQ306" s="7">
        <v>3.2073170732</v>
      </c>
      <c r="IR306" s="7">
        <v>3.5783132530000001</v>
      </c>
      <c r="IS306" s="7">
        <v>3.4484848485000001</v>
      </c>
      <c r="IT306" s="7">
        <v>3.2024539876999998</v>
      </c>
      <c r="IU306" s="7" t="s">
        <v>1247</v>
      </c>
      <c r="IV306" s="7" t="s">
        <v>1018</v>
      </c>
      <c r="IW306" s="7">
        <v>170</v>
      </c>
      <c r="IX306" s="7">
        <v>310</v>
      </c>
      <c r="IY306" s="7">
        <v>292</v>
      </c>
    </row>
    <row r="307" spans="1:259" x14ac:dyDescent="0.25">
      <c r="A307" s="7">
        <v>609918</v>
      </c>
      <c r="B307" s="7" t="s">
        <v>269</v>
      </c>
      <c r="D307" s="7" t="s">
        <v>68</v>
      </c>
      <c r="E307" s="7" t="s">
        <v>53</v>
      </c>
      <c r="M307" s="7" t="s">
        <v>46</v>
      </c>
      <c r="N307" s="7">
        <v>13</v>
      </c>
      <c r="O307" s="7">
        <v>22</v>
      </c>
      <c r="P307" s="7">
        <v>22</v>
      </c>
      <c r="Q307" s="7">
        <v>0</v>
      </c>
      <c r="R307" s="7">
        <v>3</v>
      </c>
      <c r="S307" s="7">
        <v>1</v>
      </c>
      <c r="T307" s="7">
        <v>18</v>
      </c>
      <c r="U307" s="7">
        <v>0</v>
      </c>
      <c r="V307" s="7">
        <v>0</v>
      </c>
      <c r="W307" s="7">
        <v>0</v>
      </c>
      <c r="X307" s="7">
        <v>0</v>
      </c>
      <c r="Y307" s="7">
        <v>9.0909090900000003E-2</v>
      </c>
      <c r="Z307" s="7">
        <v>0</v>
      </c>
      <c r="AA307" s="7">
        <v>9.0909090900000003E-2</v>
      </c>
      <c r="AB307" s="7">
        <v>4.5454545499999999E-2</v>
      </c>
      <c r="AC307" s="7">
        <v>0</v>
      </c>
      <c r="AD307" s="7">
        <v>4.5454545499999999E-2</v>
      </c>
      <c r="AE307" s="7">
        <v>4.5454545499999999E-2</v>
      </c>
      <c r="AF307" s="7">
        <v>0.13636363639999999</v>
      </c>
      <c r="AG307" s="7">
        <v>9.0909090900000003E-2</v>
      </c>
      <c r="AH307" s="7">
        <v>0</v>
      </c>
      <c r="AI307" s="7">
        <v>0.13636363639999999</v>
      </c>
      <c r="AJ307" s="7">
        <v>0.18181818180000001</v>
      </c>
      <c r="AK307" s="7">
        <v>0.27272727270000002</v>
      </c>
      <c r="AL307" s="7">
        <v>0.27272727270000002</v>
      </c>
      <c r="AM307" s="7">
        <v>0.40909090910000001</v>
      </c>
      <c r="AN307" s="7">
        <v>0.31818181820000002</v>
      </c>
      <c r="AO307" s="7">
        <v>0.36363636360000001</v>
      </c>
      <c r="AP307" s="7">
        <v>0.4545454545</v>
      </c>
      <c r="AQ307" s="7">
        <v>0</v>
      </c>
      <c r="AR307" s="7">
        <v>0</v>
      </c>
      <c r="AS307" s="7">
        <v>4.5454545499999999E-2</v>
      </c>
      <c r="AT307" s="7">
        <v>0</v>
      </c>
      <c r="AU307" s="7">
        <v>9.0909090900000003E-2</v>
      </c>
      <c r="AV307" s="7">
        <v>4.5454545499999999E-2</v>
      </c>
      <c r="AW307" s="7">
        <v>0.59090909089999999</v>
      </c>
      <c r="AX307" s="7">
        <v>0.59090909089999999</v>
      </c>
      <c r="AY307" s="7">
        <v>0.36363636360000001</v>
      </c>
      <c r="AZ307" s="7">
        <v>0.63636363640000004</v>
      </c>
      <c r="BA307" s="7">
        <v>0.40909090910000001</v>
      </c>
      <c r="BB307" s="7">
        <v>0.27272727270000002</v>
      </c>
      <c r="BC307" s="7">
        <v>3.3636363636</v>
      </c>
      <c r="BD307" s="7">
        <v>3.4545454544999998</v>
      </c>
      <c r="BE307" s="7">
        <v>3.0952380952</v>
      </c>
      <c r="BF307" s="7">
        <v>3.5454545455000002</v>
      </c>
      <c r="BG307" s="7">
        <v>3.3</v>
      </c>
      <c r="BH307" s="7">
        <v>3</v>
      </c>
      <c r="BI307" s="7">
        <v>0</v>
      </c>
      <c r="BJ307" s="7">
        <v>0</v>
      </c>
      <c r="BK307" s="7">
        <v>0</v>
      </c>
      <c r="BL307" s="7">
        <v>4.5454545499999999E-2</v>
      </c>
      <c r="BM307" s="7">
        <v>0</v>
      </c>
      <c r="BN307" s="7">
        <v>0</v>
      </c>
      <c r="BO307" s="7">
        <v>9.0909090900000003E-2</v>
      </c>
      <c r="BP307" s="7">
        <v>4.5454545499999999E-2</v>
      </c>
      <c r="BQ307" s="7">
        <v>0</v>
      </c>
      <c r="BR307" s="7">
        <v>0</v>
      </c>
      <c r="BS307" s="7">
        <v>0</v>
      </c>
      <c r="BT307" s="7">
        <v>4.5454545499999999E-2</v>
      </c>
      <c r="BU307" s="7">
        <v>4.5454545499999999E-2</v>
      </c>
      <c r="BV307" s="7">
        <v>4.5454545499999999E-2</v>
      </c>
      <c r="BW307" s="7">
        <v>0</v>
      </c>
      <c r="BX307" s="7">
        <v>0.18181818180000001</v>
      </c>
      <c r="BY307" s="7">
        <v>9.0909090900000003E-2</v>
      </c>
      <c r="BZ307" s="7">
        <v>4.5454545499999999E-2</v>
      </c>
      <c r="CA307" s="7">
        <v>3.6818181818000002</v>
      </c>
      <c r="CB307" s="7">
        <v>3.6818181818000002</v>
      </c>
      <c r="CC307" s="7">
        <v>3.65</v>
      </c>
      <c r="CD307" s="7">
        <v>3.4090909091000001</v>
      </c>
      <c r="CE307" s="7">
        <v>3.4545454544999998</v>
      </c>
      <c r="CF307" s="7">
        <v>3.4285714286000002</v>
      </c>
      <c r="CG307" s="7">
        <v>3.1363636364</v>
      </c>
      <c r="CH307" s="7">
        <v>3.3333333333000001</v>
      </c>
      <c r="CI307" s="7">
        <v>3.5238095237999998</v>
      </c>
      <c r="CJ307" s="7">
        <v>0.31818181820000002</v>
      </c>
      <c r="CK307" s="7">
        <v>0.31818181820000002</v>
      </c>
      <c r="CL307" s="7">
        <v>0.2272727273</v>
      </c>
      <c r="CM307" s="7">
        <v>0.36363636360000001</v>
      </c>
      <c r="CN307" s="7">
        <v>0.4545454545</v>
      </c>
      <c r="CO307" s="7">
        <v>0.54545454550000005</v>
      </c>
      <c r="CP307" s="7">
        <v>0.2272727273</v>
      </c>
      <c r="CQ307" s="7">
        <v>0.31818181820000002</v>
      </c>
      <c r="CR307" s="7">
        <v>0.36363636360000001</v>
      </c>
      <c r="CS307" s="7">
        <v>0</v>
      </c>
      <c r="CT307" s="7">
        <v>0</v>
      </c>
      <c r="CU307" s="7">
        <v>9.0909090900000003E-2</v>
      </c>
      <c r="CV307" s="7">
        <v>0</v>
      </c>
      <c r="CW307" s="7">
        <v>0</v>
      </c>
      <c r="CX307" s="7">
        <v>4.5454545499999999E-2</v>
      </c>
      <c r="CY307" s="7">
        <v>0</v>
      </c>
      <c r="CZ307" s="7">
        <v>4.5454545499999999E-2</v>
      </c>
      <c r="DA307" s="7">
        <v>4.5454545499999999E-2</v>
      </c>
      <c r="DB307" s="7">
        <v>0.68181818179999998</v>
      </c>
      <c r="DC307" s="7">
        <v>0.68181818179999998</v>
      </c>
      <c r="DD307" s="7">
        <v>0.63636363640000004</v>
      </c>
      <c r="DE307" s="7">
        <v>0.54545454550000005</v>
      </c>
      <c r="DF307" s="7">
        <v>0.5</v>
      </c>
      <c r="DG307" s="7">
        <v>0.40909090910000001</v>
      </c>
      <c r="DH307" s="7">
        <v>0.5</v>
      </c>
      <c r="DI307" s="7">
        <v>0.5</v>
      </c>
      <c r="DJ307" s="7">
        <v>0.54545454550000005</v>
      </c>
      <c r="DK307" s="7">
        <v>0.13636363639999999</v>
      </c>
      <c r="DL307" s="7">
        <v>0</v>
      </c>
      <c r="DM307" s="7">
        <v>4.5454545499999999E-2</v>
      </c>
      <c r="DN307" s="7">
        <v>0</v>
      </c>
      <c r="DO307" s="7">
        <v>4.5454545499999999E-2</v>
      </c>
      <c r="DP307" s="7">
        <v>0</v>
      </c>
      <c r="DQ307" s="7">
        <v>9.0909090900000003E-2</v>
      </c>
      <c r="DR307" s="7">
        <v>4.5454545499999999E-2</v>
      </c>
      <c r="DS307" s="7">
        <v>9.0909090900000003E-2</v>
      </c>
      <c r="DT307" s="7">
        <v>0.2272727273</v>
      </c>
      <c r="DU307" s="7">
        <v>4.5454545499999999E-2</v>
      </c>
      <c r="DV307" s="7">
        <v>4.5454545499999999E-2</v>
      </c>
      <c r="DW307" s="7">
        <v>0</v>
      </c>
      <c r="DX307" s="7">
        <v>0</v>
      </c>
      <c r="DY307" s="7">
        <v>4.5454545499999999E-2</v>
      </c>
      <c r="DZ307" s="7">
        <v>4.5454545499999999E-2</v>
      </c>
      <c r="EA307" s="7">
        <v>0.13636363639999999</v>
      </c>
      <c r="EB307" s="7">
        <v>0.18181818180000001</v>
      </c>
      <c r="EC307" s="7">
        <v>0.27272727270000002</v>
      </c>
      <c r="ED307" s="7">
        <v>0.40909090910000001</v>
      </c>
      <c r="EE307" s="7">
        <v>0.36363636360000001</v>
      </c>
      <c r="EF307" s="7">
        <v>0.40909090910000001</v>
      </c>
      <c r="EG307" s="7">
        <v>0.36363636360000001</v>
      </c>
      <c r="EH307" s="7">
        <v>0.4545454545</v>
      </c>
      <c r="EI307" s="7">
        <v>0.40909090910000001</v>
      </c>
      <c r="EJ307" s="7">
        <v>0.40909090910000001</v>
      </c>
      <c r="EK307" s="7">
        <v>0.18181818180000001</v>
      </c>
      <c r="EL307" s="7">
        <v>0.2272727273</v>
      </c>
      <c r="EM307" s="7">
        <v>0.5</v>
      </c>
      <c r="EN307" s="7">
        <v>0.5</v>
      </c>
      <c r="EO307" s="7">
        <v>0.54545454550000005</v>
      </c>
      <c r="EP307" s="7">
        <v>0.54545454550000005</v>
      </c>
      <c r="EQ307" s="7">
        <v>0.4545454545</v>
      </c>
      <c r="ER307" s="7">
        <v>0.40909090910000001</v>
      </c>
      <c r="ES307" s="7">
        <v>0.36363636360000001</v>
      </c>
      <c r="ET307" s="7">
        <v>0.5</v>
      </c>
      <c r="EU307" s="7">
        <v>0.13636363639999999</v>
      </c>
      <c r="EV307" s="7">
        <v>4.5454545499999999E-2</v>
      </c>
      <c r="EW307" s="7">
        <v>4.5454545499999999E-2</v>
      </c>
      <c r="EX307" s="7">
        <v>4.5454545499999999E-2</v>
      </c>
      <c r="EY307" s="7">
        <v>4.5454545499999999E-2</v>
      </c>
      <c r="EZ307" s="7">
        <v>4.5454545499999999E-2</v>
      </c>
      <c r="FA307" s="7">
        <v>4.5454545499999999E-2</v>
      </c>
      <c r="FB307" s="7">
        <v>4.5454545499999999E-2</v>
      </c>
      <c r="FC307" s="7">
        <v>4.5454545499999999E-2</v>
      </c>
      <c r="FD307" s="7">
        <v>2.6842105262999998</v>
      </c>
      <c r="FE307" s="7">
        <v>3.4761904762000002</v>
      </c>
      <c r="FF307" s="7">
        <v>3.3809523810000002</v>
      </c>
      <c r="FG307" s="7">
        <v>3.5714285713999998</v>
      </c>
      <c r="FH307" s="7">
        <v>3.4761904762000002</v>
      </c>
      <c r="FI307" s="7">
        <v>3.4285714286000002</v>
      </c>
      <c r="FJ307" s="7">
        <v>3.1904761905000001</v>
      </c>
      <c r="FK307" s="7">
        <v>3.1428571429000001</v>
      </c>
      <c r="FL307" s="7">
        <v>3.1428571429000001</v>
      </c>
      <c r="FM307" s="7">
        <v>4.5454545499999999E-2</v>
      </c>
      <c r="FN307" s="7">
        <v>0</v>
      </c>
      <c r="FO307" s="7">
        <v>4.5454545499999999E-2</v>
      </c>
      <c r="FP307" s="7">
        <v>0</v>
      </c>
      <c r="FQ307" s="7">
        <v>9.0909090900000003E-2</v>
      </c>
      <c r="FR307" s="7">
        <v>0</v>
      </c>
      <c r="FS307" s="7">
        <v>4.5454545499999999E-2</v>
      </c>
      <c r="FT307" s="7">
        <v>0.18181818180000001</v>
      </c>
      <c r="FU307" s="7">
        <v>9.0909090900000003E-2</v>
      </c>
      <c r="FV307" s="7">
        <v>0.31818181820000002</v>
      </c>
      <c r="FW307" s="7">
        <v>0.18181818180000001</v>
      </c>
      <c r="FX307" s="7">
        <v>0.18181818180000001</v>
      </c>
      <c r="FY307" s="7">
        <v>0.27272727270000002</v>
      </c>
      <c r="FZ307" s="7">
        <v>0.13636363639999999</v>
      </c>
      <c r="GA307" s="7">
        <v>0.18181818180000001</v>
      </c>
      <c r="GB307" s="7">
        <v>9.0909090900000003E-2</v>
      </c>
      <c r="GC307" s="7">
        <v>0.2272727273</v>
      </c>
      <c r="GD307" s="7">
        <v>0.2272727273</v>
      </c>
      <c r="GE307" s="7">
        <v>0.2272727273</v>
      </c>
      <c r="GF307" s="7">
        <v>0.27272727270000002</v>
      </c>
      <c r="GG307" s="7">
        <v>0.18181818180000001</v>
      </c>
      <c r="GH307" s="7">
        <v>0.13636363639999999</v>
      </c>
      <c r="GI307" s="7">
        <v>0.2272727273</v>
      </c>
      <c r="GJ307" s="7">
        <v>0.2272727273</v>
      </c>
      <c r="GK307" s="7">
        <v>0.27272727270000002</v>
      </c>
      <c r="GL307" s="7">
        <v>0.13636363639999999</v>
      </c>
      <c r="GM307" s="7">
        <v>0</v>
      </c>
      <c r="GN307" s="7">
        <v>0</v>
      </c>
      <c r="GO307" s="7">
        <v>4.5454545499999999E-2</v>
      </c>
      <c r="GP307" s="7">
        <v>0</v>
      </c>
      <c r="GQ307" s="7">
        <v>9.0909090900000003E-2</v>
      </c>
      <c r="GR307" s="7">
        <v>9.0909090900000003E-2</v>
      </c>
      <c r="GS307" s="7">
        <v>0.36363636360000001</v>
      </c>
      <c r="GT307" s="7">
        <v>0.4545454545</v>
      </c>
      <c r="GU307" s="7">
        <v>0.5</v>
      </c>
      <c r="GV307" s="7">
        <v>0.4545454545</v>
      </c>
      <c r="GW307" s="7">
        <v>0.36363636360000001</v>
      </c>
      <c r="GX307" s="7">
        <v>0.36363636360000001</v>
      </c>
      <c r="GY307" s="7">
        <v>0.5</v>
      </c>
      <c r="GZ307" s="7">
        <v>0.36363636360000001</v>
      </c>
      <c r="HA307" s="7">
        <v>0.40909090910000001</v>
      </c>
      <c r="HB307" s="7">
        <v>0.4545454545</v>
      </c>
      <c r="HC307" s="7">
        <v>0.36363636360000001</v>
      </c>
      <c r="HD307" s="7">
        <v>0.40909090910000001</v>
      </c>
      <c r="HE307" s="7">
        <v>4.5454545499999999E-2</v>
      </c>
      <c r="HF307" s="7">
        <v>9.0909090900000003E-2</v>
      </c>
      <c r="HG307" s="7">
        <v>0</v>
      </c>
      <c r="HH307" s="7">
        <v>0</v>
      </c>
      <c r="HI307" s="7">
        <v>0.13636363639999999</v>
      </c>
      <c r="HJ307" s="7">
        <v>4.5454545499999999E-2</v>
      </c>
      <c r="HK307" s="7">
        <v>0</v>
      </c>
      <c r="HL307" s="7">
        <v>4.5454545499999999E-2</v>
      </c>
      <c r="HM307" s="7">
        <v>0</v>
      </c>
      <c r="HN307" s="7">
        <v>0</v>
      </c>
      <c r="HO307" s="7">
        <v>0</v>
      </c>
      <c r="HP307" s="7">
        <v>0</v>
      </c>
      <c r="HQ307" s="7">
        <v>9.0909090900000003E-2</v>
      </c>
      <c r="HR307" s="7">
        <v>4.5454545499999999E-2</v>
      </c>
      <c r="HS307" s="7">
        <v>4.5454545499999999E-2</v>
      </c>
      <c r="HT307" s="7">
        <v>9.0909090900000003E-2</v>
      </c>
      <c r="HU307" s="7">
        <v>4.5454545499999999E-2</v>
      </c>
      <c r="HV307" s="7">
        <v>9.0909090900000003E-2</v>
      </c>
      <c r="HW307" s="7">
        <v>4.5454545499999999E-2</v>
      </c>
      <c r="HX307" s="7">
        <v>0</v>
      </c>
      <c r="HY307" s="7">
        <v>0.13636363639999999</v>
      </c>
      <c r="HZ307" s="7">
        <v>4.5454545499999999E-2</v>
      </c>
      <c r="IA307" s="7">
        <v>0.13636363639999999</v>
      </c>
      <c r="IB307" s="7">
        <v>4.5454545499999999E-2</v>
      </c>
      <c r="IC307" s="7">
        <v>9.0909090900000003E-2</v>
      </c>
      <c r="ID307" s="7">
        <v>0.31818181820000002</v>
      </c>
      <c r="IE307" s="7">
        <v>0.54545454550000005</v>
      </c>
      <c r="IF307" s="7">
        <v>0.36363636360000001</v>
      </c>
      <c r="IG307" s="7">
        <v>0.36363636360000001</v>
      </c>
      <c r="IH307" s="7">
        <v>0.36363636360000001</v>
      </c>
      <c r="II307" s="7">
        <v>0.2272727273</v>
      </c>
      <c r="IJ307" s="7">
        <v>0.5</v>
      </c>
      <c r="IK307" s="7">
        <v>0.31818181820000002</v>
      </c>
      <c r="IL307" s="7">
        <v>0.2272727273</v>
      </c>
      <c r="IM307" s="7">
        <v>4.5454545499999999E-2</v>
      </c>
      <c r="IN307" s="7">
        <v>9.0909090900000003E-2</v>
      </c>
      <c r="IO307" s="7">
        <v>9.0909090900000003E-2</v>
      </c>
      <c r="IP307" s="7">
        <v>4.5454545499999999E-2</v>
      </c>
      <c r="IQ307" s="7">
        <v>3</v>
      </c>
      <c r="IR307" s="7">
        <v>3.5</v>
      </c>
      <c r="IS307" s="7">
        <v>2.95</v>
      </c>
      <c r="IT307" s="7">
        <v>2.8095238094999999</v>
      </c>
      <c r="IU307" s="7" t="s">
        <v>1248</v>
      </c>
      <c r="IW307" s="7">
        <v>22</v>
      </c>
      <c r="IX307" s="7">
        <v>26</v>
      </c>
      <c r="IY307" s="7">
        <v>200</v>
      </c>
    </row>
    <row r="308" spans="1:259" x14ac:dyDescent="0.25">
      <c r="A308" s="7">
        <v>609919</v>
      </c>
      <c r="B308" s="7" t="s">
        <v>271</v>
      </c>
      <c r="C308" s="7" t="s">
        <v>46</v>
      </c>
      <c r="D308" s="7" t="s">
        <v>98</v>
      </c>
      <c r="E308" s="154">
        <v>0.36</v>
      </c>
      <c r="F308" s="7">
        <v>26</v>
      </c>
      <c r="G308" s="7" t="s">
        <v>57</v>
      </c>
      <c r="H308" s="7">
        <v>33</v>
      </c>
      <c r="I308" s="7" t="s">
        <v>57</v>
      </c>
      <c r="J308" s="7">
        <v>58</v>
      </c>
      <c r="K308" s="7" t="s">
        <v>48</v>
      </c>
      <c r="L308" s="7">
        <v>7.08</v>
      </c>
      <c r="M308" s="7" t="s">
        <v>46</v>
      </c>
      <c r="N308" s="7">
        <v>35.546038543999998</v>
      </c>
      <c r="O308" s="7">
        <v>105</v>
      </c>
      <c r="P308" s="7">
        <v>105</v>
      </c>
      <c r="Q308" s="7">
        <v>0</v>
      </c>
      <c r="R308" s="7">
        <v>94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6</v>
      </c>
      <c r="Y308" s="7">
        <v>1.9047618999999998E-2</v>
      </c>
      <c r="Z308" s="7">
        <v>2.85714286E-2</v>
      </c>
      <c r="AA308" s="7">
        <v>2.85714286E-2</v>
      </c>
      <c r="AB308" s="7">
        <v>3.8095238099999998E-2</v>
      </c>
      <c r="AC308" s="7">
        <v>1.9047618999999998E-2</v>
      </c>
      <c r="AD308" s="7">
        <v>0.1047619048</v>
      </c>
      <c r="AE308" s="7">
        <v>0.14285714290000001</v>
      </c>
      <c r="AF308" s="7">
        <v>0.1333333333</v>
      </c>
      <c r="AG308" s="7">
        <v>0.14285714290000001</v>
      </c>
      <c r="AH308" s="7">
        <v>0.1047619048</v>
      </c>
      <c r="AI308" s="7">
        <v>0.14285714290000001</v>
      </c>
      <c r="AJ308" s="7">
        <v>0.1904761905</v>
      </c>
      <c r="AK308" s="7">
        <v>0.28571428570000001</v>
      </c>
      <c r="AL308" s="7">
        <v>0.29523809519999999</v>
      </c>
      <c r="AM308" s="7">
        <v>0.3238095238</v>
      </c>
      <c r="AN308" s="7">
        <v>0.28571428570000001</v>
      </c>
      <c r="AO308" s="7">
        <v>0.34285714290000002</v>
      </c>
      <c r="AP308" s="7">
        <v>0.3238095238</v>
      </c>
      <c r="AQ308" s="7">
        <v>1.9047618999999998E-2</v>
      </c>
      <c r="AR308" s="7">
        <v>9.5238094999999991E-3</v>
      </c>
      <c r="AS308" s="7">
        <v>9.5238094999999991E-3</v>
      </c>
      <c r="AT308" s="7">
        <v>1.9047618999999998E-2</v>
      </c>
      <c r="AU308" s="7">
        <v>9.5238094999999991E-3</v>
      </c>
      <c r="AV308" s="7">
        <v>1.9047618999999998E-2</v>
      </c>
      <c r="AW308" s="7">
        <v>0.53333333329999999</v>
      </c>
      <c r="AX308" s="7">
        <v>0.53333333329999999</v>
      </c>
      <c r="AY308" s="7">
        <v>0.49523809520000001</v>
      </c>
      <c r="AZ308" s="7">
        <v>0.55238095239999996</v>
      </c>
      <c r="BA308" s="7">
        <v>0.48571428570000003</v>
      </c>
      <c r="BB308" s="7">
        <v>0.36190476189999998</v>
      </c>
      <c r="BC308" s="7">
        <v>3.3592233010000001</v>
      </c>
      <c r="BD308" s="7">
        <v>3.3461538462</v>
      </c>
      <c r="BE308" s="7">
        <v>3.2980769231</v>
      </c>
      <c r="BF308" s="7">
        <v>3.3786407767000002</v>
      </c>
      <c r="BG308" s="7">
        <v>3.3076923077</v>
      </c>
      <c r="BH308" s="7">
        <v>2.9611650484999998</v>
      </c>
      <c r="BI308" s="7">
        <v>9.5238094999999991E-3</v>
      </c>
      <c r="BJ308" s="7">
        <v>9.5238094999999991E-3</v>
      </c>
      <c r="BK308" s="7">
        <v>9.5238094999999991E-3</v>
      </c>
      <c r="BL308" s="7">
        <v>1.9047618999999998E-2</v>
      </c>
      <c r="BM308" s="7">
        <v>0</v>
      </c>
      <c r="BN308" s="7">
        <v>2.85714286E-2</v>
      </c>
      <c r="BO308" s="7">
        <v>9.5238094999999991E-3</v>
      </c>
      <c r="BP308" s="7">
        <v>5.71428571E-2</v>
      </c>
      <c r="BQ308" s="7">
        <v>4.7619047599999999E-2</v>
      </c>
      <c r="BR308" s="7">
        <v>6.6666666700000002E-2</v>
      </c>
      <c r="BS308" s="7">
        <v>4.7619047599999999E-2</v>
      </c>
      <c r="BT308" s="7">
        <v>5.71428571E-2</v>
      </c>
      <c r="BU308" s="7">
        <v>6.6666666700000002E-2</v>
      </c>
      <c r="BV308" s="7">
        <v>7.6190476199999996E-2</v>
      </c>
      <c r="BW308" s="7">
        <v>0.1047619048</v>
      </c>
      <c r="BX308" s="7">
        <v>7.6190476199999996E-2</v>
      </c>
      <c r="BY308" s="7">
        <v>9.5238095199999998E-2</v>
      </c>
      <c r="BZ308" s="7">
        <v>9.5238095199999998E-2</v>
      </c>
      <c r="CA308" s="7">
        <v>3.6571428571000002</v>
      </c>
      <c r="CB308" s="7">
        <v>3.6538461538</v>
      </c>
      <c r="CC308" s="7">
        <v>3.6407766989999999</v>
      </c>
      <c r="CD308" s="7">
        <v>3.6019417476000002</v>
      </c>
      <c r="CE308" s="7">
        <v>3.6095238095000002</v>
      </c>
      <c r="CF308" s="7">
        <v>3.3942307692</v>
      </c>
      <c r="CG308" s="7">
        <v>3.5533980583</v>
      </c>
      <c r="CH308" s="7">
        <v>3.3883495145999998</v>
      </c>
      <c r="CI308" s="7">
        <v>3.4174757281999999</v>
      </c>
      <c r="CJ308" s="7">
        <v>0.180952381</v>
      </c>
      <c r="CK308" s="7">
        <v>0.219047619</v>
      </c>
      <c r="CL308" s="7">
        <v>0.20952380949999999</v>
      </c>
      <c r="CM308" s="7">
        <v>0.2</v>
      </c>
      <c r="CN308" s="7">
        <v>0.2380952381</v>
      </c>
      <c r="CO308" s="7">
        <v>0.30476190479999998</v>
      </c>
      <c r="CP308" s="7">
        <v>0.25714285710000001</v>
      </c>
      <c r="CQ308" s="7">
        <v>0.2380952381</v>
      </c>
      <c r="CR308" s="7">
        <v>0.2380952381</v>
      </c>
      <c r="CS308" s="7">
        <v>0</v>
      </c>
      <c r="CT308" s="7">
        <v>9.5238094999999991E-3</v>
      </c>
      <c r="CU308" s="7">
        <v>1.9047618999999998E-2</v>
      </c>
      <c r="CV308" s="7">
        <v>1.9047618999999998E-2</v>
      </c>
      <c r="CW308" s="7">
        <v>0</v>
      </c>
      <c r="CX308" s="7">
        <v>9.5238094999999991E-3</v>
      </c>
      <c r="CY308" s="7">
        <v>1.9047618999999998E-2</v>
      </c>
      <c r="CZ308" s="7">
        <v>1.9047618999999998E-2</v>
      </c>
      <c r="DA308" s="7">
        <v>1.9047618999999998E-2</v>
      </c>
      <c r="DB308" s="7">
        <v>0.74285714290000004</v>
      </c>
      <c r="DC308" s="7">
        <v>0.71428571429999999</v>
      </c>
      <c r="DD308" s="7">
        <v>0.70476190480000001</v>
      </c>
      <c r="DE308" s="7">
        <v>0.69523809520000002</v>
      </c>
      <c r="DF308" s="7">
        <v>0.68571428570000004</v>
      </c>
      <c r="DG308" s="7">
        <v>0.55238095239999996</v>
      </c>
      <c r="DH308" s="7">
        <v>0.63809523810000002</v>
      </c>
      <c r="DI308" s="7">
        <v>0.5904761905</v>
      </c>
      <c r="DJ308" s="7">
        <v>0.6</v>
      </c>
      <c r="DK308" s="7">
        <v>0.15238095239999999</v>
      </c>
      <c r="DL308" s="7">
        <v>6.6666666700000002E-2</v>
      </c>
      <c r="DM308" s="7">
        <v>1.9047618999999998E-2</v>
      </c>
      <c r="DN308" s="7">
        <v>2.85714286E-2</v>
      </c>
      <c r="DO308" s="7">
        <v>2.85714286E-2</v>
      </c>
      <c r="DP308" s="7">
        <v>3.8095238099999998E-2</v>
      </c>
      <c r="DQ308" s="7">
        <v>0.1333333333</v>
      </c>
      <c r="DR308" s="7">
        <v>3.8095238099999998E-2</v>
      </c>
      <c r="DS308" s="7">
        <v>3.8095238099999998E-2</v>
      </c>
      <c r="DT308" s="7">
        <v>0.28571428570000001</v>
      </c>
      <c r="DU308" s="7">
        <v>8.5714285700000004E-2</v>
      </c>
      <c r="DV308" s="7">
        <v>0.1333333333</v>
      </c>
      <c r="DW308" s="7">
        <v>0.1238095238</v>
      </c>
      <c r="DX308" s="7">
        <v>0.1047619048</v>
      </c>
      <c r="DY308" s="7">
        <v>0.17142857140000001</v>
      </c>
      <c r="DZ308" s="7">
        <v>0.15238095239999999</v>
      </c>
      <c r="EA308" s="7">
        <v>0.17142857140000001</v>
      </c>
      <c r="EB308" s="7">
        <v>0.1333333333</v>
      </c>
      <c r="EC308" s="7">
        <v>0.2380952381</v>
      </c>
      <c r="ED308" s="7">
        <v>0.34285714290000002</v>
      </c>
      <c r="EE308" s="7">
        <v>0.34285714290000002</v>
      </c>
      <c r="EF308" s="7">
        <v>0.30476190479999998</v>
      </c>
      <c r="EG308" s="7">
        <v>0.30476190479999998</v>
      </c>
      <c r="EH308" s="7">
        <v>0.33333333329999998</v>
      </c>
      <c r="EI308" s="7">
        <v>0.29523809519999999</v>
      </c>
      <c r="EJ308" s="7">
        <v>0.37142857140000002</v>
      </c>
      <c r="EK308" s="7">
        <v>0.4095238095</v>
      </c>
      <c r="EL308" s="7">
        <v>0.28571428570000001</v>
      </c>
      <c r="EM308" s="7">
        <v>0.48571428570000003</v>
      </c>
      <c r="EN308" s="7">
        <v>0.46666666670000001</v>
      </c>
      <c r="EO308" s="7">
        <v>0.48571428570000003</v>
      </c>
      <c r="EP308" s="7">
        <v>0.53333333329999999</v>
      </c>
      <c r="EQ308" s="7">
        <v>0.41904761899999998</v>
      </c>
      <c r="ER308" s="7">
        <v>0.33333333329999998</v>
      </c>
      <c r="ES308" s="7">
        <v>0.36190476189999998</v>
      </c>
      <c r="ET308" s="7">
        <v>0.38095238100000001</v>
      </c>
      <c r="EU308" s="7">
        <v>3.8095238099999998E-2</v>
      </c>
      <c r="EV308" s="7">
        <v>1.9047618999999998E-2</v>
      </c>
      <c r="EW308" s="7">
        <v>3.8095238099999998E-2</v>
      </c>
      <c r="EX308" s="7">
        <v>5.71428571E-2</v>
      </c>
      <c r="EY308" s="7">
        <v>2.85714286E-2</v>
      </c>
      <c r="EZ308" s="7">
        <v>3.8095238099999998E-2</v>
      </c>
      <c r="FA308" s="7">
        <v>8.5714285700000004E-2</v>
      </c>
      <c r="FB308" s="7">
        <v>5.71428571E-2</v>
      </c>
      <c r="FC308" s="7">
        <v>3.8095238099999998E-2</v>
      </c>
      <c r="FD308" s="7">
        <v>2.6831683167999998</v>
      </c>
      <c r="FE308" s="7">
        <v>3.2718446602000002</v>
      </c>
      <c r="FF308" s="7">
        <v>3.3069306931</v>
      </c>
      <c r="FG308" s="7">
        <v>3.3232323232000001</v>
      </c>
      <c r="FH308" s="7">
        <v>3.3823529412000002</v>
      </c>
      <c r="FI308" s="7">
        <v>3.1782178218000001</v>
      </c>
      <c r="FJ308" s="7">
        <v>2.90625</v>
      </c>
      <c r="FK308" s="7">
        <v>3.1212121212000001</v>
      </c>
      <c r="FL308" s="7">
        <v>3.1782178218000001</v>
      </c>
      <c r="FM308" s="7">
        <v>6.6666666700000002E-2</v>
      </c>
      <c r="FN308" s="7">
        <v>2.85714286E-2</v>
      </c>
      <c r="FO308" s="7">
        <v>1.9047618999999998E-2</v>
      </c>
      <c r="FP308" s="7">
        <v>4.7619047599999999E-2</v>
      </c>
      <c r="FQ308" s="7">
        <v>6.6666666700000002E-2</v>
      </c>
      <c r="FR308" s="7">
        <v>8.5714285700000004E-2</v>
      </c>
      <c r="FS308" s="7">
        <v>0.14285714290000001</v>
      </c>
      <c r="FT308" s="7">
        <v>0.17142857140000001</v>
      </c>
      <c r="FU308" s="7">
        <v>0.11428571429999999</v>
      </c>
      <c r="FV308" s="7">
        <v>0.219047619</v>
      </c>
      <c r="FW308" s="7">
        <v>3.8095238099999998E-2</v>
      </c>
      <c r="FX308" s="7">
        <v>0.53333333329999999</v>
      </c>
      <c r="FY308" s="7">
        <v>0.57142857140000003</v>
      </c>
      <c r="FZ308" s="7">
        <v>0.29523809519999999</v>
      </c>
      <c r="GA308" s="7">
        <v>0.1619047619</v>
      </c>
      <c r="GB308" s="7">
        <v>0.17142857140000001</v>
      </c>
      <c r="GC308" s="7">
        <v>0.15238095239999999</v>
      </c>
      <c r="GD308" s="7">
        <v>9.5238095199999998E-2</v>
      </c>
      <c r="GE308" s="7">
        <v>4.7619047599999999E-2</v>
      </c>
      <c r="GF308" s="7">
        <v>0.27619047619999998</v>
      </c>
      <c r="GG308" s="7">
        <v>0.1047619048</v>
      </c>
      <c r="GH308" s="7">
        <v>8.5714285700000004E-2</v>
      </c>
      <c r="GI308" s="7">
        <v>0.219047619</v>
      </c>
      <c r="GJ308" s="7">
        <v>0.1047619048</v>
      </c>
      <c r="GK308" s="7">
        <v>0.1238095238</v>
      </c>
      <c r="GL308" s="7">
        <v>5.71428571E-2</v>
      </c>
      <c r="GM308" s="7">
        <v>0</v>
      </c>
      <c r="GN308" s="7">
        <v>4.7619047599999999E-2</v>
      </c>
      <c r="GO308" s="7">
        <v>2.85714286E-2</v>
      </c>
      <c r="GP308" s="7">
        <v>1.9047618999999998E-2</v>
      </c>
      <c r="GQ308" s="7">
        <v>8.5714285700000004E-2</v>
      </c>
      <c r="GR308" s="7">
        <v>2.85714286E-2</v>
      </c>
      <c r="GS308" s="7">
        <v>0.3238095238</v>
      </c>
      <c r="GT308" s="7">
        <v>0.25714285710000001</v>
      </c>
      <c r="GU308" s="7">
        <v>0.34285714290000002</v>
      </c>
      <c r="GV308" s="7">
        <v>0.29523809519999999</v>
      </c>
      <c r="GW308" s="7">
        <v>0.34285714290000002</v>
      </c>
      <c r="GX308" s="7">
        <v>0.29523809519999999</v>
      </c>
      <c r="GY308" s="7">
        <v>0.55238095239999996</v>
      </c>
      <c r="GZ308" s="7">
        <v>0.48571428570000003</v>
      </c>
      <c r="HA308" s="7">
        <v>0.44761904759999999</v>
      </c>
      <c r="HB308" s="7">
        <v>0.50476190480000005</v>
      </c>
      <c r="HC308" s="7">
        <v>0.4095238095</v>
      </c>
      <c r="HD308" s="7">
        <v>0.51428571430000003</v>
      </c>
      <c r="HE308" s="7">
        <v>3.8095238099999998E-2</v>
      </c>
      <c r="HF308" s="7">
        <v>9.5238095199999998E-2</v>
      </c>
      <c r="HG308" s="7">
        <v>7.6190476199999996E-2</v>
      </c>
      <c r="HH308" s="7">
        <v>6.6666666700000002E-2</v>
      </c>
      <c r="HI308" s="7">
        <v>5.71428571E-2</v>
      </c>
      <c r="HJ308" s="7">
        <v>4.7619047599999999E-2</v>
      </c>
      <c r="HK308" s="7">
        <v>4.7619047599999999E-2</v>
      </c>
      <c r="HL308" s="7">
        <v>5.71428571E-2</v>
      </c>
      <c r="HM308" s="7">
        <v>3.8095238099999998E-2</v>
      </c>
      <c r="HN308" s="7">
        <v>5.71428571E-2</v>
      </c>
      <c r="HO308" s="7">
        <v>3.8095238099999998E-2</v>
      </c>
      <c r="HP308" s="7">
        <v>3.8095238099999998E-2</v>
      </c>
      <c r="HQ308" s="7">
        <v>3.8095238099999998E-2</v>
      </c>
      <c r="HR308" s="7">
        <v>5.71428571E-2</v>
      </c>
      <c r="HS308" s="7">
        <v>6.6666666700000002E-2</v>
      </c>
      <c r="HT308" s="7">
        <v>5.71428571E-2</v>
      </c>
      <c r="HU308" s="7">
        <v>6.6666666700000002E-2</v>
      </c>
      <c r="HV308" s="7">
        <v>7.6190476199999996E-2</v>
      </c>
      <c r="HW308" s="7">
        <v>5.71428571E-2</v>
      </c>
      <c r="HX308" s="7">
        <v>5.71428571E-2</v>
      </c>
      <c r="HY308" s="7">
        <v>1.9047618999999998E-2</v>
      </c>
      <c r="HZ308" s="7">
        <v>8.5714285700000004E-2</v>
      </c>
      <c r="IA308" s="7">
        <v>0.14285714290000001</v>
      </c>
      <c r="IB308" s="7">
        <v>0.1333333333</v>
      </c>
      <c r="IC308" s="7">
        <v>0.17142857140000001</v>
      </c>
      <c r="ID308" s="7">
        <v>0.180952381</v>
      </c>
      <c r="IE308" s="7">
        <v>0.48571428570000003</v>
      </c>
      <c r="IF308" s="7">
        <v>0.44761904759999999</v>
      </c>
      <c r="IG308" s="7">
        <v>0.39047619049999999</v>
      </c>
      <c r="IH308" s="7">
        <v>0.33333333329999998</v>
      </c>
      <c r="II308" s="7">
        <v>0.27619047619999998</v>
      </c>
      <c r="IJ308" s="7">
        <v>0.3238095238</v>
      </c>
      <c r="IK308" s="7">
        <v>0.3523809524</v>
      </c>
      <c r="IL308" s="7">
        <v>0.34285714290000002</v>
      </c>
      <c r="IM308" s="7">
        <v>3.8095238099999998E-2</v>
      </c>
      <c r="IN308" s="7">
        <v>3.8095238099999998E-2</v>
      </c>
      <c r="IO308" s="7">
        <v>6.6666666700000002E-2</v>
      </c>
      <c r="IP308" s="7">
        <v>5.71428571E-2</v>
      </c>
      <c r="IQ308" s="7">
        <v>3.0198019802</v>
      </c>
      <c r="IR308" s="7">
        <v>3.0792079208000001</v>
      </c>
      <c r="IS308" s="7">
        <v>3.1530612245</v>
      </c>
      <c r="IT308" s="7">
        <v>2.9898989898999999</v>
      </c>
      <c r="IU308" s="7" t="s">
        <v>1249</v>
      </c>
      <c r="IV308" s="7">
        <v>36</v>
      </c>
      <c r="IW308" s="7">
        <v>105</v>
      </c>
      <c r="IX308" s="7">
        <v>166</v>
      </c>
      <c r="IY308" s="7">
        <v>467</v>
      </c>
    </row>
    <row r="309" spans="1:259" x14ac:dyDescent="0.25">
      <c r="A309" s="7">
        <v>609920</v>
      </c>
      <c r="B309" s="7" t="s">
        <v>368</v>
      </c>
      <c r="C309" s="7" t="s">
        <v>46</v>
      </c>
      <c r="D309" s="7" t="s">
        <v>149</v>
      </c>
      <c r="E309" s="154">
        <v>0.4</v>
      </c>
      <c r="F309" s="7">
        <v>55</v>
      </c>
      <c r="G309" s="7" t="s">
        <v>48</v>
      </c>
      <c r="H309" s="7">
        <v>61</v>
      </c>
      <c r="I309" s="7" t="s">
        <v>47</v>
      </c>
      <c r="J309" s="7">
        <v>61</v>
      </c>
      <c r="K309" s="7" t="s">
        <v>47</v>
      </c>
      <c r="L309" s="7">
        <v>8.68</v>
      </c>
      <c r="M309" s="7" t="s">
        <v>46</v>
      </c>
      <c r="N309" s="7">
        <v>40.210843373000003</v>
      </c>
      <c r="O309" s="7">
        <v>144</v>
      </c>
      <c r="P309" s="7">
        <v>144</v>
      </c>
      <c r="Q309" s="7">
        <v>0</v>
      </c>
      <c r="R309" s="7">
        <v>0</v>
      </c>
      <c r="S309" s="7">
        <v>0</v>
      </c>
      <c r="T309" s="7">
        <v>140</v>
      </c>
      <c r="U309" s="7">
        <v>0</v>
      </c>
      <c r="V309" s="7">
        <v>0</v>
      </c>
      <c r="W309" s="7">
        <v>1</v>
      </c>
      <c r="X309" s="7">
        <v>1</v>
      </c>
      <c r="Y309" s="7">
        <v>0</v>
      </c>
      <c r="Z309" s="7">
        <v>0</v>
      </c>
      <c r="AA309" s="7">
        <v>1.38888889E-2</v>
      </c>
      <c r="AB309" s="7">
        <v>6.9444444000000003E-3</v>
      </c>
      <c r="AC309" s="7">
        <v>6.9444444000000003E-3</v>
      </c>
      <c r="AD309" s="7">
        <v>2.77777778E-2</v>
      </c>
      <c r="AE309" s="7">
        <v>6.9444444000000003E-3</v>
      </c>
      <c r="AF309" s="7">
        <v>2.77777778E-2</v>
      </c>
      <c r="AG309" s="7">
        <v>8.3333333300000006E-2</v>
      </c>
      <c r="AH309" s="7">
        <v>2.08333333E-2</v>
      </c>
      <c r="AI309" s="7">
        <v>8.3333333300000006E-2</v>
      </c>
      <c r="AJ309" s="7">
        <v>0.15972222220000001</v>
      </c>
      <c r="AK309" s="7">
        <v>0.34027777780000001</v>
      </c>
      <c r="AL309" s="7">
        <v>0.28472222219999999</v>
      </c>
      <c r="AM309" s="7">
        <v>0.36111111109999999</v>
      </c>
      <c r="AN309" s="7">
        <v>0.27777777780000001</v>
      </c>
      <c r="AO309" s="7">
        <v>0.34722222219999999</v>
      </c>
      <c r="AP309" s="7">
        <v>0.32638888890000001</v>
      </c>
      <c r="AQ309" s="7">
        <v>2.77777778E-2</v>
      </c>
      <c r="AR309" s="7">
        <v>1.38888889E-2</v>
      </c>
      <c r="AS309" s="7">
        <v>2.77777778E-2</v>
      </c>
      <c r="AT309" s="7">
        <v>1.38888889E-2</v>
      </c>
      <c r="AU309" s="7">
        <v>2.77777778E-2</v>
      </c>
      <c r="AV309" s="7">
        <v>1.38888889E-2</v>
      </c>
      <c r="AW309" s="7">
        <v>0.625</v>
      </c>
      <c r="AX309" s="7">
        <v>0.67361111110000005</v>
      </c>
      <c r="AY309" s="7">
        <v>0.51388888889999995</v>
      </c>
      <c r="AZ309" s="7">
        <v>0.68055555560000003</v>
      </c>
      <c r="BA309" s="7">
        <v>0.53472222219999999</v>
      </c>
      <c r="BB309" s="7">
        <v>0.47222222219999999</v>
      </c>
      <c r="BC309" s="7">
        <v>3.6357142857000002</v>
      </c>
      <c r="BD309" s="7">
        <v>3.6549295774999999</v>
      </c>
      <c r="BE309" s="7">
        <v>3.4142857143000001</v>
      </c>
      <c r="BF309" s="7">
        <v>3.6549295774999999</v>
      </c>
      <c r="BG309" s="7">
        <v>3.45</v>
      </c>
      <c r="BH309" s="7">
        <v>3.2605633802999998</v>
      </c>
      <c r="BI309" s="7">
        <v>6.9444444000000003E-3</v>
      </c>
      <c r="BJ309" s="7">
        <v>6.9444444000000003E-3</v>
      </c>
      <c r="BK309" s="7">
        <v>0</v>
      </c>
      <c r="BL309" s="7">
        <v>6.9444444000000003E-3</v>
      </c>
      <c r="BM309" s="7">
        <v>0</v>
      </c>
      <c r="BN309" s="7">
        <v>1.38888889E-2</v>
      </c>
      <c r="BO309" s="7">
        <v>1.38888889E-2</v>
      </c>
      <c r="BP309" s="7">
        <v>2.08333333E-2</v>
      </c>
      <c r="BQ309" s="7">
        <v>1.38888889E-2</v>
      </c>
      <c r="BR309" s="7">
        <v>6.9444444000000003E-3</v>
      </c>
      <c r="BS309" s="7">
        <v>2.77777778E-2</v>
      </c>
      <c r="BT309" s="7">
        <v>2.08333333E-2</v>
      </c>
      <c r="BU309" s="7">
        <v>2.77777778E-2</v>
      </c>
      <c r="BV309" s="7">
        <v>2.08333333E-2</v>
      </c>
      <c r="BW309" s="7">
        <v>1.38888889E-2</v>
      </c>
      <c r="BX309" s="7">
        <v>3.47222222E-2</v>
      </c>
      <c r="BY309" s="7">
        <v>7.6388888899999993E-2</v>
      </c>
      <c r="BZ309" s="7">
        <v>3.47222222E-2</v>
      </c>
      <c r="CA309" s="7">
        <v>3.8333333333000001</v>
      </c>
      <c r="CB309" s="7">
        <v>3.7832167831999999</v>
      </c>
      <c r="CC309" s="7">
        <v>3.7285714286</v>
      </c>
      <c r="CD309" s="7">
        <v>3.7291666666999999</v>
      </c>
      <c r="CE309" s="7">
        <v>3.7622377621999998</v>
      </c>
      <c r="CF309" s="7">
        <v>3.7361111111</v>
      </c>
      <c r="CG309" s="7">
        <v>3.6433566434000002</v>
      </c>
      <c r="CH309" s="7">
        <v>3.5492957746</v>
      </c>
      <c r="CI309" s="7">
        <v>3.6527777777999999</v>
      </c>
      <c r="CJ309" s="7">
        <v>0.1319444444</v>
      </c>
      <c r="CK309" s="7">
        <v>0.13888888890000001</v>
      </c>
      <c r="CL309" s="7">
        <v>0.22222222220000001</v>
      </c>
      <c r="CM309" s="7">
        <v>0.1944444444</v>
      </c>
      <c r="CN309" s="7">
        <v>0.1944444444</v>
      </c>
      <c r="CO309" s="7">
        <v>0.1944444444</v>
      </c>
      <c r="CP309" s="7">
        <v>0.2430555556</v>
      </c>
      <c r="CQ309" s="7">
        <v>0.22916666669999999</v>
      </c>
      <c r="CR309" s="7">
        <v>0.23611111109999999</v>
      </c>
      <c r="CS309" s="7">
        <v>0</v>
      </c>
      <c r="CT309" s="7">
        <v>6.9444444000000003E-3</v>
      </c>
      <c r="CU309" s="7">
        <v>2.77777778E-2</v>
      </c>
      <c r="CV309" s="7">
        <v>0</v>
      </c>
      <c r="CW309" s="7">
        <v>6.9444444000000003E-3</v>
      </c>
      <c r="CX309" s="7">
        <v>0</v>
      </c>
      <c r="CY309" s="7">
        <v>6.9444444000000003E-3</v>
      </c>
      <c r="CZ309" s="7">
        <v>1.38888889E-2</v>
      </c>
      <c r="DA309" s="7">
        <v>0</v>
      </c>
      <c r="DB309" s="7">
        <v>0.85416666669999997</v>
      </c>
      <c r="DC309" s="7">
        <v>0.81944444439999997</v>
      </c>
      <c r="DD309" s="7">
        <v>0.72916666669999997</v>
      </c>
      <c r="DE309" s="7">
        <v>0.77083333330000003</v>
      </c>
      <c r="DF309" s="7">
        <v>0.77777777780000001</v>
      </c>
      <c r="DG309" s="7">
        <v>0.77777777780000001</v>
      </c>
      <c r="DH309" s="7">
        <v>0.70138888889999995</v>
      </c>
      <c r="DI309" s="7">
        <v>0.65972222219999999</v>
      </c>
      <c r="DJ309" s="7">
        <v>0.71527777780000001</v>
      </c>
      <c r="DK309" s="7">
        <v>9.02777778E-2</v>
      </c>
      <c r="DL309" s="7">
        <v>1.38888889E-2</v>
      </c>
      <c r="DM309" s="7">
        <v>0</v>
      </c>
      <c r="DN309" s="7">
        <v>0</v>
      </c>
      <c r="DO309" s="7">
        <v>6.9444444000000003E-3</v>
      </c>
      <c r="DP309" s="7">
        <v>1.38888889E-2</v>
      </c>
      <c r="DQ309" s="7">
        <v>2.77777778E-2</v>
      </c>
      <c r="DR309" s="7">
        <v>6.9444444000000003E-3</v>
      </c>
      <c r="DS309" s="7">
        <v>1.38888889E-2</v>
      </c>
      <c r="DT309" s="7">
        <v>0.1875</v>
      </c>
      <c r="DU309" s="7">
        <v>5.5555555600000001E-2</v>
      </c>
      <c r="DV309" s="7">
        <v>2.08333333E-2</v>
      </c>
      <c r="DW309" s="7">
        <v>5.5555555600000001E-2</v>
      </c>
      <c r="DX309" s="7">
        <v>2.77777778E-2</v>
      </c>
      <c r="DY309" s="7">
        <v>3.47222222E-2</v>
      </c>
      <c r="DZ309" s="7">
        <v>0.10416666669999999</v>
      </c>
      <c r="EA309" s="7">
        <v>4.16666667E-2</v>
      </c>
      <c r="EB309" s="7">
        <v>8.3333333300000006E-2</v>
      </c>
      <c r="EC309" s="7">
        <v>0.29166666670000002</v>
      </c>
      <c r="ED309" s="7">
        <v>0.29166666670000002</v>
      </c>
      <c r="EE309" s="7">
        <v>0.29861111109999999</v>
      </c>
      <c r="EF309" s="7">
        <v>0.29166666670000002</v>
      </c>
      <c r="EG309" s="7">
        <v>0.26388888890000001</v>
      </c>
      <c r="EH309" s="7">
        <v>0.38194444440000003</v>
      </c>
      <c r="EI309" s="7">
        <v>0.28472222219999999</v>
      </c>
      <c r="EJ309" s="7">
        <v>0.31944444440000003</v>
      </c>
      <c r="EK309" s="7">
        <v>0.33333333329999998</v>
      </c>
      <c r="EL309" s="7">
        <v>0.39583333329999998</v>
      </c>
      <c r="EM309" s="7">
        <v>0.61805555560000003</v>
      </c>
      <c r="EN309" s="7">
        <v>0.65972222219999999</v>
      </c>
      <c r="EO309" s="7">
        <v>0.63194444439999997</v>
      </c>
      <c r="EP309" s="7">
        <v>0.69444444439999997</v>
      </c>
      <c r="EQ309" s="7">
        <v>0.54166666669999997</v>
      </c>
      <c r="ER309" s="7">
        <v>0.54861111110000005</v>
      </c>
      <c r="ES309" s="7">
        <v>0.60416666669999997</v>
      </c>
      <c r="ET309" s="7">
        <v>0.53472222219999999</v>
      </c>
      <c r="EU309" s="7">
        <v>3.47222222E-2</v>
      </c>
      <c r="EV309" s="7">
        <v>2.08333333E-2</v>
      </c>
      <c r="EW309" s="7">
        <v>2.08333333E-2</v>
      </c>
      <c r="EX309" s="7">
        <v>2.08333333E-2</v>
      </c>
      <c r="EY309" s="7">
        <v>6.9444444000000003E-3</v>
      </c>
      <c r="EZ309" s="7">
        <v>2.77777778E-2</v>
      </c>
      <c r="FA309" s="7">
        <v>3.47222222E-2</v>
      </c>
      <c r="FB309" s="7">
        <v>2.77777778E-2</v>
      </c>
      <c r="FC309" s="7">
        <v>3.47222222E-2</v>
      </c>
      <c r="FD309" s="7">
        <v>3.0287769783999998</v>
      </c>
      <c r="FE309" s="7">
        <v>3.5460992908</v>
      </c>
      <c r="FF309" s="7">
        <v>3.6524822695000001</v>
      </c>
      <c r="FG309" s="7">
        <v>3.5886524823000001</v>
      </c>
      <c r="FH309" s="7">
        <v>3.6573426573000001</v>
      </c>
      <c r="FI309" s="7">
        <v>3.4928571429000002</v>
      </c>
      <c r="FJ309" s="7">
        <v>3.4028776978000002</v>
      </c>
      <c r="FK309" s="7">
        <v>3.5642857143</v>
      </c>
      <c r="FL309" s="7">
        <v>3.4388489208999999</v>
      </c>
      <c r="FM309" s="7">
        <v>6.9444444000000003E-3</v>
      </c>
      <c r="FN309" s="7">
        <v>1.38888889E-2</v>
      </c>
      <c r="FO309" s="7">
        <v>6.9444444000000003E-3</v>
      </c>
      <c r="FP309" s="7">
        <v>0</v>
      </c>
      <c r="FQ309" s="7">
        <v>5.5555555600000001E-2</v>
      </c>
      <c r="FR309" s="7">
        <v>4.16666667E-2</v>
      </c>
      <c r="FS309" s="7">
        <v>4.16666667E-2</v>
      </c>
      <c r="FT309" s="7">
        <v>0.14583333330000001</v>
      </c>
      <c r="FU309" s="7">
        <v>0.125</v>
      </c>
      <c r="FV309" s="7">
        <v>0.47916666670000002</v>
      </c>
      <c r="FW309" s="7">
        <v>8.3333333300000006E-2</v>
      </c>
      <c r="FX309" s="7">
        <v>0.32638888890000001</v>
      </c>
      <c r="FY309" s="7">
        <v>0.47222222219999999</v>
      </c>
      <c r="FZ309" s="7">
        <v>0.27777777780000001</v>
      </c>
      <c r="GA309" s="7">
        <v>0.22222222220000001</v>
      </c>
      <c r="GB309" s="7">
        <v>9.72222222E-2</v>
      </c>
      <c r="GC309" s="7">
        <v>0.20138888890000001</v>
      </c>
      <c r="GD309" s="7">
        <v>0.125</v>
      </c>
      <c r="GE309" s="7">
        <v>9.72222222E-2</v>
      </c>
      <c r="GF309" s="7">
        <v>0.20833333330000001</v>
      </c>
      <c r="GG309" s="7">
        <v>0.10416666669999999</v>
      </c>
      <c r="GH309" s="7">
        <v>9.02777778E-2</v>
      </c>
      <c r="GI309" s="7">
        <v>0.1875</v>
      </c>
      <c r="GJ309" s="7">
        <v>0.22222222220000001</v>
      </c>
      <c r="GK309" s="7">
        <v>0.2430555556</v>
      </c>
      <c r="GL309" s="7">
        <v>0.125</v>
      </c>
      <c r="GM309" s="7">
        <v>1.38888889E-2</v>
      </c>
      <c r="GN309" s="7">
        <v>1.38888889E-2</v>
      </c>
      <c r="GO309" s="7">
        <v>6.9444444000000003E-3</v>
      </c>
      <c r="GP309" s="7">
        <v>2.08333333E-2</v>
      </c>
      <c r="GQ309" s="7">
        <v>0.1180555556</v>
      </c>
      <c r="GR309" s="7">
        <v>2.08333333E-2</v>
      </c>
      <c r="GS309" s="7">
        <v>0.38888888890000001</v>
      </c>
      <c r="GT309" s="7">
        <v>0.29861111109999999</v>
      </c>
      <c r="GU309" s="7">
        <v>0.33333333329999998</v>
      </c>
      <c r="GV309" s="7">
        <v>0.30555555559999997</v>
      </c>
      <c r="GW309" s="7">
        <v>0.38888888890000001</v>
      </c>
      <c r="GX309" s="7">
        <v>0.30555555559999997</v>
      </c>
      <c r="GY309" s="7">
        <v>0.52777777780000001</v>
      </c>
      <c r="GZ309" s="7">
        <v>0.61805555560000003</v>
      </c>
      <c r="HA309" s="7">
        <v>0.57638888889999995</v>
      </c>
      <c r="HB309" s="7">
        <v>0.59027777780000001</v>
      </c>
      <c r="HC309" s="7">
        <v>0.40277777780000001</v>
      </c>
      <c r="HD309" s="7">
        <v>0.625</v>
      </c>
      <c r="HE309" s="7">
        <v>3.47222222E-2</v>
      </c>
      <c r="HF309" s="7">
        <v>3.47222222E-2</v>
      </c>
      <c r="HG309" s="7">
        <v>5.5555555600000001E-2</v>
      </c>
      <c r="HH309" s="7">
        <v>4.16666667E-2</v>
      </c>
      <c r="HI309" s="7">
        <v>5.5555555600000001E-2</v>
      </c>
      <c r="HJ309" s="7">
        <v>1.38888889E-2</v>
      </c>
      <c r="HK309" s="7">
        <v>6.9444444000000003E-3</v>
      </c>
      <c r="HL309" s="7">
        <v>6.9444444000000003E-3</v>
      </c>
      <c r="HM309" s="7">
        <v>6.9444444000000003E-3</v>
      </c>
      <c r="HN309" s="7">
        <v>6.9444444000000003E-3</v>
      </c>
      <c r="HO309" s="7">
        <v>0</v>
      </c>
      <c r="HP309" s="7">
        <v>6.9444444000000003E-3</v>
      </c>
      <c r="HQ309" s="7">
        <v>2.77777778E-2</v>
      </c>
      <c r="HR309" s="7">
        <v>2.77777778E-2</v>
      </c>
      <c r="HS309" s="7">
        <v>2.08333333E-2</v>
      </c>
      <c r="HT309" s="7">
        <v>3.47222222E-2</v>
      </c>
      <c r="HU309" s="7">
        <v>3.47222222E-2</v>
      </c>
      <c r="HV309" s="7">
        <v>2.77777778E-2</v>
      </c>
      <c r="HW309" s="7">
        <v>3.47222222E-2</v>
      </c>
      <c r="HX309" s="7">
        <v>1.38888889E-2</v>
      </c>
      <c r="HY309" s="7">
        <v>2.08333333E-2</v>
      </c>
      <c r="HZ309" s="7">
        <v>2.77777778E-2</v>
      </c>
      <c r="IA309" s="7">
        <v>0.13888888890000001</v>
      </c>
      <c r="IB309" s="7">
        <v>6.25E-2</v>
      </c>
      <c r="IC309" s="7">
        <v>0.1180555556</v>
      </c>
      <c r="ID309" s="7">
        <v>0.1180555556</v>
      </c>
      <c r="IE309" s="7">
        <v>0.45833333329999998</v>
      </c>
      <c r="IF309" s="7">
        <v>0.31944444440000003</v>
      </c>
      <c r="IG309" s="7">
        <v>0.375</v>
      </c>
      <c r="IH309" s="7">
        <v>0.50694444439999997</v>
      </c>
      <c r="II309" s="7">
        <v>0.34722222219999999</v>
      </c>
      <c r="IJ309" s="7">
        <v>0.57638888889999995</v>
      </c>
      <c r="IK309" s="7">
        <v>0.45833333329999998</v>
      </c>
      <c r="IL309" s="7">
        <v>0.32638888890000001</v>
      </c>
      <c r="IM309" s="7">
        <v>2.08333333E-2</v>
      </c>
      <c r="IN309" s="7">
        <v>2.77777778E-2</v>
      </c>
      <c r="IO309" s="7">
        <v>2.77777778E-2</v>
      </c>
      <c r="IP309" s="7">
        <v>2.08333333E-2</v>
      </c>
      <c r="IQ309" s="7">
        <v>3.1418439716000002</v>
      </c>
      <c r="IR309" s="7">
        <v>3.5</v>
      </c>
      <c r="IS309" s="7">
        <v>3.3071428571000001</v>
      </c>
      <c r="IT309" s="7">
        <v>3.1560283687999999</v>
      </c>
      <c r="IU309" s="7" t="s">
        <v>1250</v>
      </c>
      <c r="IV309" s="7">
        <v>40</v>
      </c>
      <c r="IW309" s="7">
        <v>144</v>
      </c>
      <c r="IX309" s="7">
        <v>267</v>
      </c>
      <c r="IY309" s="7">
        <v>664</v>
      </c>
    </row>
    <row r="310" spans="1:259" x14ac:dyDescent="0.25">
      <c r="A310" s="7">
        <v>609921</v>
      </c>
      <c r="B310" s="7" t="s">
        <v>633</v>
      </c>
      <c r="C310" s="7" t="s">
        <v>46</v>
      </c>
      <c r="D310" s="7" t="s">
        <v>149</v>
      </c>
      <c r="E310" s="154">
        <v>0.51</v>
      </c>
      <c r="F310" s="7">
        <v>76</v>
      </c>
      <c r="G310" s="7" t="s">
        <v>47</v>
      </c>
      <c r="H310" s="7">
        <v>69</v>
      </c>
      <c r="I310" s="7" t="s">
        <v>47</v>
      </c>
      <c r="J310" s="7">
        <v>54</v>
      </c>
      <c r="K310" s="7" t="s">
        <v>48</v>
      </c>
      <c r="L310" s="7">
        <v>9.2799999999999994</v>
      </c>
      <c r="M310" s="7" t="s">
        <v>46</v>
      </c>
      <c r="N310" s="7">
        <v>51.013513514000003</v>
      </c>
      <c r="O310" s="7">
        <v>85</v>
      </c>
      <c r="P310" s="7">
        <v>85</v>
      </c>
      <c r="Q310" s="7">
        <v>2</v>
      </c>
      <c r="R310" s="7">
        <v>2</v>
      </c>
      <c r="S310" s="7">
        <v>1</v>
      </c>
      <c r="T310" s="7">
        <v>76</v>
      </c>
      <c r="U310" s="7">
        <v>0</v>
      </c>
      <c r="V310" s="7">
        <v>0</v>
      </c>
      <c r="W310" s="7">
        <v>0</v>
      </c>
      <c r="X310" s="7">
        <v>1</v>
      </c>
      <c r="Y310" s="7">
        <v>1.17647059E-2</v>
      </c>
      <c r="Z310" s="7">
        <v>0</v>
      </c>
      <c r="AA310" s="7">
        <v>0</v>
      </c>
      <c r="AB310" s="7">
        <v>0</v>
      </c>
      <c r="AC310" s="7">
        <v>0</v>
      </c>
      <c r="AD310" s="7">
        <v>1.17647059E-2</v>
      </c>
      <c r="AE310" s="7">
        <v>0</v>
      </c>
      <c r="AF310" s="7">
        <v>0</v>
      </c>
      <c r="AG310" s="7">
        <v>3.5294117600000001E-2</v>
      </c>
      <c r="AH310" s="7">
        <v>2.35294118E-2</v>
      </c>
      <c r="AI310" s="7">
        <v>4.7058823499999999E-2</v>
      </c>
      <c r="AJ310" s="7">
        <v>0.1176470588</v>
      </c>
      <c r="AK310" s="7">
        <v>0.1764705882</v>
      </c>
      <c r="AL310" s="7">
        <v>0.1764705882</v>
      </c>
      <c r="AM310" s="7">
        <v>0.30588235289999999</v>
      </c>
      <c r="AN310" s="7">
        <v>0.21176470589999999</v>
      </c>
      <c r="AO310" s="7">
        <v>0.29411764709999999</v>
      </c>
      <c r="AP310" s="7">
        <v>0.28235294119999998</v>
      </c>
      <c r="AQ310" s="7">
        <v>0</v>
      </c>
      <c r="AR310" s="7">
        <v>1.17647059E-2</v>
      </c>
      <c r="AS310" s="7">
        <v>2.35294118E-2</v>
      </c>
      <c r="AT310" s="7">
        <v>0</v>
      </c>
      <c r="AU310" s="7">
        <v>2.35294118E-2</v>
      </c>
      <c r="AV310" s="7">
        <v>4.7058823499999999E-2</v>
      </c>
      <c r="AW310" s="7">
        <v>0.81176470590000005</v>
      </c>
      <c r="AX310" s="7">
        <v>0.81176470590000005</v>
      </c>
      <c r="AY310" s="7">
        <v>0.63529411759999999</v>
      </c>
      <c r="AZ310" s="7">
        <v>0.76470588240000004</v>
      </c>
      <c r="BA310" s="7">
        <v>0.63529411759999999</v>
      </c>
      <c r="BB310" s="7">
        <v>0.54117647059999996</v>
      </c>
      <c r="BC310" s="7">
        <v>3.7882352941000002</v>
      </c>
      <c r="BD310" s="7">
        <v>3.8214285713999998</v>
      </c>
      <c r="BE310" s="7">
        <v>3.6144578313000002</v>
      </c>
      <c r="BF310" s="7">
        <v>3.7411764706000001</v>
      </c>
      <c r="BG310" s="7">
        <v>3.6024096386000002</v>
      </c>
      <c r="BH310" s="7">
        <v>3.4197530864000001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1.17647059E-2</v>
      </c>
      <c r="BP310" s="7">
        <v>1.17647059E-2</v>
      </c>
      <c r="BQ310" s="7">
        <v>0</v>
      </c>
      <c r="BR310" s="7">
        <v>0</v>
      </c>
      <c r="BS310" s="7">
        <v>0</v>
      </c>
      <c r="BT310" s="7">
        <v>0</v>
      </c>
      <c r="BU310" s="7">
        <v>4.7058823499999999E-2</v>
      </c>
      <c r="BV310" s="7">
        <v>0</v>
      </c>
      <c r="BW310" s="7">
        <v>1.17647059E-2</v>
      </c>
      <c r="BX310" s="7">
        <v>3.5294117600000001E-2</v>
      </c>
      <c r="BY310" s="7">
        <v>7.0588235299999996E-2</v>
      </c>
      <c r="BZ310" s="7">
        <v>2.35294118E-2</v>
      </c>
      <c r="CA310" s="7">
        <v>3.8452380952</v>
      </c>
      <c r="CB310" s="7">
        <v>3.8571428570999999</v>
      </c>
      <c r="CC310" s="7">
        <v>3.8235294118000001</v>
      </c>
      <c r="CD310" s="7">
        <v>3.7411764706000001</v>
      </c>
      <c r="CE310" s="7">
        <v>3.7857142857000001</v>
      </c>
      <c r="CF310" s="7">
        <v>3.7058823528999998</v>
      </c>
      <c r="CG310" s="7">
        <v>3.6705882352999999</v>
      </c>
      <c r="CH310" s="7">
        <v>3.5952380952</v>
      </c>
      <c r="CI310" s="7">
        <v>3.7023809524</v>
      </c>
      <c r="CJ310" s="7">
        <v>0.1529411765</v>
      </c>
      <c r="CK310" s="7">
        <v>0.14117647059999999</v>
      </c>
      <c r="CL310" s="7">
        <v>0.1764705882</v>
      </c>
      <c r="CM310" s="7">
        <v>0.1647058824</v>
      </c>
      <c r="CN310" s="7">
        <v>0.21176470589999999</v>
      </c>
      <c r="CO310" s="7">
        <v>0.27058823529999998</v>
      </c>
      <c r="CP310" s="7">
        <v>0.22352941179999999</v>
      </c>
      <c r="CQ310" s="7">
        <v>0.22352941179999999</v>
      </c>
      <c r="CR310" s="7">
        <v>0.2470588235</v>
      </c>
      <c r="CS310" s="7">
        <v>1.17647059E-2</v>
      </c>
      <c r="CT310" s="7">
        <v>1.17647059E-2</v>
      </c>
      <c r="CU310" s="7">
        <v>0</v>
      </c>
      <c r="CV310" s="7">
        <v>0</v>
      </c>
      <c r="CW310" s="7">
        <v>1.17647059E-2</v>
      </c>
      <c r="CX310" s="7">
        <v>0</v>
      </c>
      <c r="CY310" s="7">
        <v>0</v>
      </c>
      <c r="CZ310" s="7">
        <v>1.17647059E-2</v>
      </c>
      <c r="DA310" s="7">
        <v>1.17647059E-2</v>
      </c>
      <c r="DB310" s="7">
        <v>0.83529411760000005</v>
      </c>
      <c r="DC310" s="7">
        <v>0.84705882349999995</v>
      </c>
      <c r="DD310" s="7">
        <v>0.82352941180000006</v>
      </c>
      <c r="DE310" s="7">
        <v>0.78823529410000004</v>
      </c>
      <c r="DF310" s="7">
        <v>0.77647058820000003</v>
      </c>
      <c r="DG310" s="7">
        <v>0.71764705880000002</v>
      </c>
      <c r="DH310" s="7">
        <v>0.72941176470000002</v>
      </c>
      <c r="DI310" s="7">
        <v>0.68235294120000001</v>
      </c>
      <c r="DJ310" s="7">
        <v>0.71764705880000002</v>
      </c>
      <c r="DK310" s="7">
        <v>5.8823529399999998E-2</v>
      </c>
      <c r="DL310" s="7">
        <v>1.17647059E-2</v>
      </c>
      <c r="DM310" s="7">
        <v>0</v>
      </c>
      <c r="DN310" s="7">
        <v>0</v>
      </c>
      <c r="DO310" s="7">
        <v>0</v>
      </c>
      <c r="DP310" s="7">
        <v>0</v>
      </c>
      <c r="DQ310" s="7">
        <v>2.35294118E-2</v>
      </c>
      <c r="DR310" s="7">
        <v>0</v>
      </c>
      <c r="DS310" s="7">
        <v>0</v>
      </c>
      <c r="DT310" s="7">
        <v>0.1176470588</v>
      </c>
      <c r="DU310" s="7">
        <v>2.35294118E-2</v>
      </c>
      <c r="DV310" s="7">
        <v>2.35294118E-2</v>
      </c>
      <c r="DW310" s="7">
        <v>0</v>
      </c>
      <c r="DX310" s="7">
        <v>0</v>
      </c>
      <c r="DY310" s="7">
        <v>0</v>
      </c>
      <c r="DZ310" s="7">
        <v>4.7058823499999999E-2</v>
      </c>
      <c r="EA310" s="7">
        <v>3.5294117600000001E-2</v>
      </c>
      <c r="EB310" s="7">
        <v>2.35294118E-2</v>
      </c>
      <c r="EC310" s="7">
        <v>0.22352941179999999</v>
      </c>
      <c r="ED310" s="7">
        <v>0.27058823529999998</v>
      </c>
      <c r="EE310" s="7">
        <v>0.2470588235</v>
      </c>
      <c r="EF310" s="7">
        <v>0.18823529410000001</v>
      </c>
      <c r="EG310" s="7">
        <v>0.1529411765</v>
      </c>
      <c r="EH310" s="7">
        <v>0.36470588240000001</v>
      </c>
      <c r="EI310" s="7">
        <v>0.30588235289999999</v>
      </c>
      <c r="EJ310" s="7">
        <v>0.25882352939999997</v>
      </c>
      <c r="EK310" s="7">
        <v>0.31764705879999999</v>
      </c>
      <c r="EL310" s="7">
        <v>0.47058823529999999</v>
      </c>
      <c r="EM310" s="7">
        <v>0.61176470589999998</v>
      </c>
      <c r="EN310" s="7">
        <v>0.64705882349999999</v>
      </c>
      <c r="EO310" s="7">
        <v>0.69411764710000001</v>
      </c>
      <c r="EP310" s="7">
        <v>0.75294117650000003</v>
      </c>
      <c r="EQ310" s="7">
        <v>0.51764705879999995</v>
      </c>
      <c r="ER310" s="7">
        <v>0.4823529412</v>
      </c>
      <c r="ES310" s="7">
        <v>0.57647058819999997</v>
      </c>
      <c r="ET310" s="7">
        <v>0.55294117649999996</v>
      </c>
      <c r="EU310" s="7">
        <v>0.12941176469999999</v>
      </c>
      <c r="EV310" s="7">
        <v>8.2352941200000002E-2</v>
      </c>
      <c r="EW310" s="7">
        <v>8.2352941200000002E-2</v>
      </c>
      <c r="EX310" s="7">
        <v>0.1176470588</v>
      </c>
      <c r="EY310" s="7">
        <v>9.4117647099999993E-2</v>
      </c>
      <c r="EZ310" s="7">
        <v>0.1176470588</v>
      </c>
      <c r="FA310" s="7">
        <v>0.14117647059999999</v>
      </c>
      <c r="FB310" s="7">
        <v>0.12941176469999999</v>
      </c>
      <c r="FC310" s="7">
        <v>0.1058823529</v>
      </c>
      <c r="FD310" s="7">
        <v>3.2702702703000002</v>
      </c>
      <c r="FE310" s="7">
        <v>3.6153846154</v>
      </c>
      <c r="FF310" s="7">
        <v>3.6794871795000001</v>
      </c>
      <c r="FG310" s="7">
        <v>3.7866666667</v>
      </c>
      <c r="FH310" s="7">
        <v>3.8311688311999998</v>
      </c>
      <c r="FI310" s="7">
        <v>3.5866666666999998</v>
      </c>
      <c r="FJ310" s="7">
        <v>3.4520547945</v>
      </c>
      <c r="FK310" s="7">
        <v>3.6216216216000001</v>
      </c>
      <c r="FL310" s="7">
        <v>3.5921052632000001</v>
      </c>
      <c r="FM310" s="7">
        <v>0</v>
      </c>
      <c r="FN310" s="7">
        <v>0</v>
      </c>
      <c r="FO310" s="7">
        <v>0</v>
      </c>
      <c r="FP310" s="7">
        <v>0</v>
      </c>
      <c r="FQ310" s="7">
        <v>1.17647059E-2</v>
      </c>
      <c r="FR310" s="7">
        <v>3.5294117600000001E-2</v>
      </c>
      <c r="FS310" s="7">
        <v>3.5294117600000001E-2</v>
      </c>
      <c r="FT310" s="7">
        <v>0.12941176469999999</v>
      </c>
      <c r="FU310" s="7">
        <v>4.7058823499999999E-2</v>
      </c>
      <c r="FV310" s="7">
        <v>0.58823529409999997</v>
      </c>
      <c r="FW310" s="7">
        <v>0.1529411765</v>
      </c>
      <c r="FX310" s="7">
        <v>0.31764705879999999</v>
      </c>
      <c r="FY310" s="7">
        <v>0.38823529410000002</v>
      </c>
      <c r="FZ310" s="7">
        <v>0.1529411765</v>
      </c>
      <c r="GA310" s="7">
        <v>0.22352941179999999</v>
      </c>
      <c r="GB310" s="7">
        <v>0.14117647059999999</v>
      </c>
      <c r="GC310" s="7">
        <v>0.29411764709999999</v>
      </c>
      <c r="GD310" s="7">
        <v>7.0588235299999996E-2</v>
      </c>
      <c r="GE310" s="7">
        <v>5.8823529399999998E-2</v>
      </c>
      <c r="GF310" s="7">
        <v>0.18823529410000001</v>
      </c>
      <c r="GG310" s="7">
        <v>0.1764705882</v>
      </c>
      <c r="GH310" s="7">
        <v>9.4117647099999993E-2</v>
      </c>
      <c r="GI310" s="7">
        <v>0.1529411765</v>
      </c>
      <c r="GJ310" s="7">
        <v>0.21176470589999999</v>
      </c>
      <c r="GK310" s="7">
        <v>0.31764705879999999</v>
      </c>
      <c r="GL310" s="7">
        <v>0.21176470589999999</v>
      </c>
      <c r="GM310" s="7">
        <v>0</v>
      </c>
      <c r="GN310" s="7">
        <v>2.35294118E-2</v>
      </c>
      <c r="GO310" s="7">
        <v>3.5294117600000001E-2</v>
      </c>
      <c r="GP310" s="7">
        <v>4.7058823499999999E-2</v>
      </c>
      <c r="GQ310" s="7">
        <v>0.1058823529</v>
      </c>
      <c r="GR310" s="7">
        <v>0</v>
      </c>
      <c r="GS310" s="7">
        <v>0.36470588240000001</v>
      </c>
      <c r="GT310" s="7">
        <v>0.31764705879999999</v>
      </c>
      <c r="GU310" s="7">
        <v>0.36470588240000001</v>
      </c>
      <c r="GV310" s="7">
        <v>0.35294117650000001</v>
      </c>
      <c r="GW310" s="7">
        <v>0.35294117650000001</v>
      </c>
      <c r="GX310" s="7">
        <v>0.22352941179999999</v>
      </c>
      <c r="GY310" s="7">
        <v>0.47058823529999999</v>
      </c>
      <c r="GZ310" s="7">
        <v>0.4</v>
      </c>
      <c r="HA310" s="7">
        <v>0.3411764706</v>
      </c>
      <c r="HB310" s="7">
        <v>0.36470588240000001</v>
      </c>
      <c r="HC310" s="7">
        <v>0.35294117650000001</v>
      </c>
      <c r="HD310" s="7">
        <v>0.58823529409999997</v>
      </c>
      <c r="HE310" s="7">
        <v>1.17647059E-2</v>
      </c>
      <c r="HF310" s="7">
        <v>7.0588235299999996E-2</v>
      </c>
      <c r="HG310" s="7">
        <v>7.0588235299999996E-2</v>
      </c>
      <c r="HH310" s="7">
        <v>8.2352941200000002E-2</v>
      </c>
      <c r="HI310" s="7">
        <v>3.5294117600000001E-2</v>
      </c>
      <c r="HJ310" s="7">
        <v>2.35294118E-2</v>
      </c>
      <c r="HK310" s="7">
        <v>2.35294118E-2</v>
      </c>
      <c r="HL310" s="7">
        <v>4.7058823499999999E-2</v>
      </c>
      <c r="HM310" s="7">
        <v>4.7058823499999999E-2</v>
      </c>
      <c r="HN310" s="7">
        <v>3.5294117600000001E-2</v>
      </c>
      <c r="HO310" s="7">
        <v>1.17647059E-2</v>
      </c>
      <c r="HP310" s="7">
        <v>3.5294117600000001E-2</v>
      </c>
      <c r="HQ310" s="7">
        <v>0.12941176469999999</v>
      </c>
      <c r="HR310" s="7">
        <v>0.14117647059999999</v>
      </c>
      <c r="HS310" s="7">
        <v>0.14117647059999999</v>
      </c>
      <c r="HT310" s="7">
        <v>0.1176470588</v>
      </c>
      <c r="HU310" s="7">
        <v>0.14117647059999999</v>
      </c>
      <c r="HV310" s="7">
        <v>0.12941176469999999</v>
      </c>
      <c r="HW310" s="7">
        <v>0</v>
      </c>
      <c r="HX310" s="7">
        <v>1.17647059E-2</v>
      </c>
      <c r="HY310" s="7">
        <v>1.17647059E-2</v>
      </c>
      <c r="HZ310" s="7">
        <v>0</v>
      </c>
      <c r="IA310" s="7">
        <v>5.8823529399999998E-2</v>
      </c>
      <c r="IB310" s="7">
        <v>0</v>
      </c>
      <c r="IC310" s="7">
        <v>5.8823529399999998E-2</v>
      </c>
      <c r="ID310" s="7">
        <v>9.4117647099999993E-2</v>
      </c>
      <c r="IE310" s="7">
        <v>0.4</v>
      </c>
      <c r="IF310" s="7">
        <v>0.25882352939999997</v>
      </c>
      <c r="IG310" s="7">
        <v>0.3411764706</v>
      </c>
      <c r="IH310" s="7">
        <v>0.42352941179999998</v>
      </c>
      <c r="II310" s="7">
        <v>0.41176470590000003</v>
      </c>
      <c r="IJ310" s="7">
        <v>0.61176470589999998</v>
      </c>
      <c r="IK310" s="7">
        <v>0.45882352939999999</v>
      </c>
      <c r="IL310" s="7">
        <v>0.35294117650000001</v>
      </c>
      <c r="IM310" s="7">
        <v>0.12941176469999999</v>
      </c>
      <c r="IN310" s="7">
        <v>0.1176470588</v>
      </c>
      <c r="IO310" s="7">
        <v>0.12941176469999999</v>
      </c>
      <c r="IP310" s="7">
        <v>0.12941176469999999</v>
      </c>
      <c r="IQ310" s="7">
        <v>3.4054054053999998</v>
      </c>
      <c r="IR310" s="7">
        <v>3.6666666666999999</v>
      </c>
      <c r="IS310" s="7">
        <v>3.4324324324000002</v>
      </c>
      <c r="IT310" s="7">
        <v>3.2972972973000001</v>
      </c>
      <c r="IU310" s="7" t="s">
        <v>1251</v>
      </c>
      <c r="IV310" s="7">
        <v>51</v>
      </c>
      <c r="IW310" s="7">
        <v>85</v>
      </c>
      <c r="IX310" s="7">
        <v>151</v>
      </c>
      <c r="IY310" s="7">
        <v>296</v>
      </c>
    </row>
    <row r="311" spans="1:259" x14ac:dyDescent="0.25">
      <c r="A311" s="7">
        <v>609922</v>
      </c>
      <c r="B311" s="7" t="s">
        <v>105</v>
      </c>
      <c r="C311" s="7" t="s">
        <v>46</v>
      </c>
      <c r="D311" s="7" t="s">
        <v>106</v>
      </c>
      <c r="E311" s="154">
        <v>0.74</v>
      </c>
      <c r="F311" s="7">
        <v>83</v>
      </c>
      <c r="G311" s="7" t="s">
        <v>70</v>
      </c>
      <c r="H311" s="7">
        <v>76</v>
      </c>
      <c r="I311" s="7" t="s">
        <v>47</v>
      </c>
      <c r="J311" s="7">
        <v>59</v>
      </c>
      <c r="K311" s="7" t="s">
        <v>48</v>
      </c>
      <c r="L311" s="7">
        <v>9.39</v>
      </c>
      <c r="M311" s="7" t="s">
        <v>46</v>
      </c>
      <c r="N311" s="7">
        <v>73.830155978999997</v>
      </c>
      <c r="O311" s="7">
        <v>304</v>
      </c>
      <c r="P311" s="7">
        <v>304</v>
      </c>
      <c r="Q311" s="7">
        <v>13</v>
      </c>
      <c r="R311" s="7">
        <v>5</v>
      </c>
      <c r="S311" s="7">
        <v>1</v>
      </c>
      <c r="T311" s="7">
        <v>276</v>
      </c>
      <c r="U311" s="7">
        <v>0</v>
      </c>
      <c r="V311" s="7">
        <v>0</v>
      </c>
      <c r="W311" s="7">
        <v>4</v>
      </c>
      <c r="X311" s="7">
        <v>2</v>
      </c>
      <c r="Y311" s="7">
        <v>6.5789474000000001E-3</v>
      </c>
      <c r="Z311" s="7">
        <v>0</v>
      </c>
      <c r="AA311" s="7">
        <v>1.6447368399999999E-2</v>
      </c>
      <c r="AB311" s="7">
        <v>0</v>
      </c>
      <c r="AC311" s="7">
        <v>3.2894737E-3</v>
      </c>
      <c r="AD311" s="7">
        <v>2.3026315799999999E-2</v>
      </c>
      <c r="AE311" s="7">
        <v>6.5789474000000001E-3</v>
      </c>
      <c r="AF311" s="7">
        <v>0</v>
      </c>
      <c r="AG311" s="7">
        <v>2.9605263199999999E-2</v>
      </c>
      <c r="AH311" s="7">
        <v>1.3157894700000001E-2</v>
      </c>
      <c r="AI311" s="7">
        <v>4.2763157900000001E-2</v>
      </c>
      <c r="AJ311" s="7">
        <v>8.5526315800000002E-2</v>
      </c>
      <c r="AK311" s="7">
        <v>0.17434210529999999</v>
      </c>
      <c r="AL311" s="7">
        <v>0.1480263158</v>
      </c>
      <c r="AM311" s="7">
        <v>0.23684210529999999</v>
      </c>
      <c r="AN311" s="7">
        <v>0.1348684211</v>
      </c>
      <c r="AO311" s="7">
        <v>0.27960526320000001</v>
      </c>
      <c r="AP311" s="7">
        <v>0.32236842110000002</v>
      </c>
      <c r="AQ311" s="7">
        <v>1.9736842099999999E-2</v>
      </c>
      <c r="AR311" s="7">
        <v>0</v>
      </c>
      <c r="AS311" s="7">
        <v>1.3157894700000001E-2</v>
      </c>
      <c r="AT311" s="7">
        <v>1.3157894700000001E-2</v>
      </c>
      <c r="AU311" s="7">
        <v>1.6447368399999999E-2</v>
      </c>
      <c r="AV311" s="7">
        <v>1.6447368399999999E-2</v>
      </c>
      <c r="AW311" s="7">
        <v>0.79276315789999996</v>
      </c>
      <c r="AX311" s="7">
        <v>0.85197368419999997</v>
      </c>
      <c r="AY311" s="7">
        <v>0.70394736840000005</v>
      </c>
      <c r="AZ311" s="7">
        <v>0.83881578950000002</v>
      </c>
      <c r="BA311" s="7">
        <v>0.65789473679999999</v>
      </c>
      <c r="BB311" s="7">
        <v>0.55263157890000003</v>
      </c>
      <c r="BC311" s="7">
        <v>3.7885906039999999</v>
      </c>
      <c r="BD311" s="7">
        <v>3.8519736841999999</v>
      </c>
      <c r="BE311" s="7">
        <v>3.65</v>
      </c>
      <c r="BF311" s="7">
        <v>3.8366666666999998</v>
      </c>
      <c r="BG311" s="7">
        <v>3.6187290970000001</v>
      </c>
      <c r="BH311" s="7">
        <v>3.4280936455000002</v>
      </c>
      <c r="BI311" s="7">
        <v>3.2894737E-3</v>
      </c>
      <c r="BJ311" s="7">
        <v>3.2894737E-3</v>
      </c>
      <c r="BK311" s="7">
        <v>3.2894737E-3</v>
      </c>
      <c r="BL311" s="7">
        <v>6.5789474000000001E-3</v>
      </c>
      <c r="BM311" s="7">
        <v>0</v>
      </c>
      <c r="BN311" s="7">
        <v>0</v>
      </c>
      <c r="BO311" s="7">
        <v>9.8684211000000001E-3</v>
      </c>
      <c r="BP311" s="7">
        <v>2.6315789499999999E-2</v>
      </c>
      <c r="BQ311" s="7">
        <v>1.9736842099999999E-2</v>
      </c>
      <c r="BR311" s="7">
        <v>3.2894737E-3</v>
      </c>
      <c r="BS311" s="7">
        <v>6.5789474000000001E-3</v>
      </c>
      <c r="BT311" s="7">
        <v>3.2894737E-3</v>
      </c>
      <c r="BU311" s="7">
        <v>2.3026315799999999E-2</v>
      </c>
      <c r="BV311" s="7">
        <v>9.8684211000000001E-3</v>
      </c>
      <c r="BW311" s="7">
        <v>1.9736842099999999E-2</v>
      </c>
      <c r="BX311" s="7">
        <v>3.6184210500000001E-2</v>
      </c>
      <c r="BY311" s="7">
        <v>6.25E-2</v>
      </c>
      <c r="BZ311" s="7">
        <v>3.6184210500000001E-2</v>
      </c>
      <c r="CA311" s="7">
        <v>3.9046052632000001</v>
      </c>
      <c r="CB311" s="7">
        <v>3.8618421053</v>
      </c>
      <c r="CC311" s="7">
        <v>3.8172757475000001</v>
      </c>
      <c r="CD311" s="7">
        <v>3.7880794702</v>
      </c>
      <c r="CE311" s="7">
        <v>3.8316831683000001</v>
      </c>
      <c r="CF311" s="7">
        <v>3.7682119205000002</v>
      </c>
      <c r="CG311" s="7">
        <v>3.7392739274000002</v>
      </c>
      <c r="CH311" s="7">
        <v>3.6192052979999998</v>
      </c>
      <c r="CI311" s="7">
        <v>3.6930693069</v>
      </c>
      <c r="CJ311" s="7">
        <v>7.8947368399999995E-2</v>
      </c>
      <c r="CK311" s="7">
        <v>0.1151315789</v>
      </c>
      <c r="CL311" s="7">
        <v>0.1644736842</v>
      </c>
      <c r="CM311" s="7">
        <v>0.14473684210000001</v>
      </c>
      <c r="CN311" s="7">
        <v>0.1480263158</v>
      </c>
      <c r="CO311" s="7">
        <v>0.19078947369999999</v>
      </c>
      <c r="CP311" s="7">
        <v>0.15789473679999999</v>
      </c>
      <c r="CQ311" s="7">
        <v>0.17434210529999999</v>
      </c>
      <c r="CR311" s="7">
        <v>0.17434210529999999</v>
      </c>
      <c r="CS311" s="7">
        <v>0</v>
      </c>
      <c r="CT311" s="7">
        <v>0</v>
      </c>
      <c r="CU311" s="7">
        <v>9.8684211000000001E-3</v>
      </c>
      <c r="CV311" s="7">
        <v>6.5789474000000001E-3</v>
      </c>
      <c r="CW311" s="7">
        <v>3.2894737E-3</v>
      </c>
      <c r="CX311" s="7">
        <v>6.5789474000000001E-3</v>
      </c>
      <c r="CY311" s="7">
        <v>3.2894737E-3</v>
      </c>
      <c r="CZ311" s="7">
        <v>6.5789474000000001E-3</v>
      </c>
      <c r="DA311" s="7">
        <v>3.2894737E-3</v>
      </c>
      <c r="DB311" s="7">
        <v>0.91447368419999997</v>
      </c>
      <c r="DC311" s="7">
        <v>0.875</v>
      </c>
      <c r="DD311" s="7">
        <v>0.81907894739999998</v>
      </c>
      <c r="DE311" s="7">
        <v>0.81907894739999998</v>
      </c>
      <c r="DF311" s="7">
        <v>0.83881578950000002</v>
      </c>
      <c r="DG311" s="7">
        <v>0.78289473679999999</v>
      </c>
      <c r="DH311" s="7">
        <v>0.79276315789999996</v>
      </c>
      <c r="DI311" s="7">
        <v>0.73026315789999996</v>
      </c>
      <c r="DJ311" s="7">
        <v>0.76644736840000005</v>
      </c>
      <c r="DK311" s="7">
        <v>0.1151315789</v>
      </c>
      <c r="DL311" s="7">
        <v>9.8684211000000001E-3</v>
      </c>
      <c r="DM311" s="7">
        <v>0</v>
      </c>
      <c r="DN311" s="7">
        <v>0</v>
      </c>
      <c r="DO311" s="7">
        <v>0</v>
      </c>
      <c r="DP311" s="7">
        <v>1.3157894700000001E-2</v>
      </c>
      <c r="DQ311" s="7">
        <v>3.6184210500000001E-2</v>
      </c>
      <c r="DR311" s="7">
        <v>3.2894737E-3</v>
      </c>
      <c r="DS311" s="7">
        <v>0</v>
      </c>
      <c r="DT311" s="7">
        <v>5.59210526E-2</v>
      </c>
      <c r="DU311" s="7">
        <v>6.5789474000000001E-3</v>
      </c>
      <c r="DV311" s="7">
        <v>3.2894737E-3</v>
      </c>
      <c r="DW311" s="7">
        <v>3.2894737E-3</v>
      </c>
      <c r="DX311" s="7">
        <v>0</v>
      </c>
      <c r="DY311" s="7">
        <v>6.5789474000000001E-3</v>
      </c>
      <c r="DZ311" s="7">
        <v>2.9605263199999999E-2</v>
      </c>
      <c r="EA311" s="7">
        <v>1.3157894700000001E-2</v>
      </c>
      <c r="EB311" s="7">
        <v>9.8684211000000001E-3</v>
      </c>
      <c r="EC311" s="7">
        <v>0.22039473679999999</v>
      </c>
      <c r="ED311" s="7">
        <v>0.19078947369999999</v>
      </c>
      <c r="EE311" s="7">
        <v>0.1973684211</v>
      </c>
      <c r="EF311" s="7">
        <v>0.19078947369999999</v>
      </c>
      <c r="EG311" s="7">
        <v>0.16118421050000001</v>
      </c>
      <c r="EH311" s="7">
        <v>0.2269736842</v>
      </c>
      <c r="EI311" s="7">
        <v>0.31907894739999998</v>
      </c>
      <c r="EJ311" s="7">
        <v>0.24342105259999999</v>
      </c>
      <c r="EK311" s="7">
        <v>0.21381578949999999</v>
      </c>
      <c r="EL311" s="7">
        <v>0.52960526320000001</v>
      </c>
      <c r="EM311" s="7">
        <v>0.75328947369999999</v>
      </c>
      <c r="EN311" s="7">
        <v>0.75</v>
      </c>
      <c r="EO311" s="7">
        <v>0.76973684210000004</v>
      </c>
      <c r="EP311" s="7">
        <v>0.78618421049999998</v>
      </c>
      <c r="EQ311" s="7">
        <v>0.69407894739999998</v>
      </c>
      <c r="ER311" s="7">
        <v>0.54605263159999995</v>
      </c>
      <c r="ES311" s="7">
        <v>0.68092105260000002</v>
      </c>
      <c r="ET311" s="7">
        <v>0.72697368419999997</v>
      </c>
      <c r="EU311" s="7">
        <v>7.8947368399999995E-2</v>
      </c>
      <c r="EV311" s="7">
        <v>3.9473684199999998E-2</v>
      </c>
      <c r="EW311" s="7">
        <v>4.9342105300000001E-2</v>
      </c>
      <c r="EX311" s="7">
        <v>3.6184210500000001E-2</v>
      </c>
      <c r="EY311" s="7">
        <v>5.2631578900000003E-2</v>
      </c>
      <c r="EZ311" s="7">
        <v>5.9210526300000003E-2</v>
      </c>
      <c r="FA311" s="7">
        <v>6.9078947399999993E-2</v>
      </c>
      <c r="FB311" s="7">
        <v>5.9210526300000003E-2</v>
      </c>
      <c r="FC311" s="7">
        <v>4.9342105300000001E-2</v>
      </c>
      <c r="FD311" s="7">
        <v>3.2642857143000001</v>
      </c>
      <c r="FE311" s="7">
        <v>3.7568493151000002</v>
      </c>
      <c r="FF311" s="7">
        <v>3.7854671280000001</v>
      </c>
      <c r="FG311" s="7">
        <v>3.7952218430000002</v>
      </c>
      <c r="FH311" s="7">
        <v>3.8298611111</v>
      </c>
      <c r="FI311" s="7">
        <v>3.7027972027999998</v>
      </c>
      <c r="FJ311" s="7">
        <v>3.4770318021</v>
      </c>
      <c r="FK311" s="7">
        <v>3.7027972027999998</v>
      </c>
      <c r="FL311" s="7">
        <v>3.7543252594999998</v>
      </c>
      <c r="FM311" s="7">
        <v>0</v>
      </c>
      <c r="FN311" s="7">
        <v>3.2894737E-3</v>
      </c>
      <c r="FO311" s="7">
        <v>3.2894737E-3</v>
      </c>
      <c r="FP311" s="7">
        <v>3.2894737E-3</v>
      </c>
      <c r="FQ311" s="7">
        <v>6.5789474000000001E-3</v>
      </c>
      <c r="FR311" s="7">
        <v>9.8684211000000001E-3</v>
      </c>
      <c r="FS311" s="7">
        <v>2.6315789499999999E-2</v>
      </c>
      <c r="FT311" s="7">
        <v>9.2105263199999995E-2</v>
      </c>
      <c r="FU311" s="7">
        <v>0.15789473679999999</v>
      </c>
      <c r="FV311" s="7">
        <v>0.61513157890000003</v>
      </c>
      <c r="FW311" s="7">
        <v>8.2236842099999999E-2</v>
      </c>
      <c r="FX311" s="7">
        <v>0.32236842110000002</v>
      </c>
      <c r="FY311" s="7">
        <v>0.40789473679999999</v>
      </c>
      <c r="FZ311" s="7">
        <v>0.22039473679999999</v>
      </c>
      <c r="GA311" s="7">
        <v>0.18421052630000001</v>
      </c>
      <c r="GB311" s="7">
        <v>0.12828947369999999</v>
      </c>
      <c r="GC311" s="7">
        <v>0.18092105259999999</v>
      </c>
      <c r="GD311" s="7">
        <v>0.11184210529999999</v>
      </c>
      <c r="GE311" s="7">
        <v>6.5789473700000003E-2</v>
      </c>
      <c r="GF311" s="7">
        <v>0.19078947369999999</v>
      </c>
      <c r="GG311" s="7">
        <v>0.1480263158</v>
      </c>
      <c r="GH311" s="7">
        <v>9.2105263199999995E-2</v>
      </c>
      <c r="GI311" s="7">
        <v>0.21381578949999999</v>
      </c>
      <c r="GJ311" s="7">
        <v>0.2335526316</v>
      </c>
      <c r="GK311" s="7">
        <v>0.30592105260000002</v>
      </c>
      <c r="GL311" s="7">
        <v>0.19407894740000001</v>
      </c>
      <c r="GM311" s="7">
        <v>3.2894737E-3</v>
      </c>
      <c r="GN311" s="7">
        <v>5.2631578900000003E-2</v>
      </c>
      <c r="GO311" s="7">
        <v>2.6315789499999999E-2</v>
      </c>
      <c r="GP311" s="7">
        <v>3.6184210500000001E-2</v>
      </c>
      <c r="GQ311" s="7">
        <v>4.2763157900000001E-2</v>
      </c>
      <c r="GR311" s="7">
        <v>6.5789474000000001E-3</v>
      </c>
      <c r="GS311" s="7">
        <v>0.28618421049999998</v>
      </c>
      <c r="GT311" s="7">
        <v>0.25986842110000002</v>
      </c>
      <c r="GU311" s="7">
        <v>0.31907894739999998</v>
      </c>
      <c r="GV311" s="7">
        <v>0.27631578950000002</v>
      </c>
      <c r="GW311" s="7">
        <v>0.28947368420000003</v>
      </c>
      <c r="GX311" s="7">
        <v>0.28947368420000003</v>
      </c>
      <c r="GY311" s="7">
        <v>0.61184210530000005</v>
      </c>
      <c r="GZ311" s="7">
        <v>0.3289473684</v>
      </c>
      <c r="HA311" s="7">
        <v>0.46381578950000002</v>
      </c>
      <c r="HB311" s="7">
        <v>0.56907894739999998</v>
      </c>
      <c r="HC311" s="7">
        <v>0.3585526316</v>
      </c>
      <c r="HD311" s="7">
        <v>0.59539473679999999</v>
      </c>
      <c r="HE311" s="7">
        <v>1.3157894700000001E-2</v>
      </c>
      <c r="HF311" s="7">
        <v>0.13815789470000001</v>
      </c>
      <c r="HG311" s="7">
        <v>7.5657894700000006E-2</v>
      </c>
      <c r="HH311" s="7">
        <v>2.3026315799999999E-2</v>
      </c>
      <c r="HI311" s="7">
        <v>9.5394736800000005E-2</v>
      </c>
      <c r="HJ311" s="7">
        <v>1.9736842099999999E-2</v>
      </c>
      <c r="HK311" s="7">
        <v>1.9736842099999999E-2</v>
      </c>
      <c r="HL311" s="7">
        <v>0.13157894740000001</v>
      </c>
      <c r="HM311" s="7">
        <v>4.6052631599999998E-2</v>
      </c>
      <c r="HN311" s="7">
        <v>2.9605263199999999E-2</v>
      </c>
      <c r="HO311" s="7">
        <v>0.1348684211</v>
      </c>
      <c r="HP311" s="7">
        <v>1.6447368399999999E-2</v>
      </c>
      <c r="HQ311" s="7">
        <v>6.5789473700000003E-2</v>
      </c>
      <c r="HR311" s="7">
        <v>8.8815789500000006E-2</v>
      </c>
      <c r="HS311" s="7">
        <v>6.9078947399999993E-2</v>
      </c>
      <c r="HT311" s="7">
        <v>6.5789473700000003E-2</v>
      </c>
      <c r="HU311" s="7">
        <v>7.8947368399999995E-2</v>
      </c>
      <c r="HV311" s="7">
        <v>7.2368421099999997E-2</v>
      </c>
      <c r="HW311" s="7">
        <v>6.5789474000000001E-3</v>
      </c>
      <c r="HX311" s="7">
        <v>6.5789474000000001E-3</v>
      </c>
      <c r="HY311" s="7">
        <v>1.3157894700000001E-2</v>
      </c>
      <c r="HZ311" s="7">
        <v>3.2894737E-3</v>
      </c>
      <c r="IA311" s="7">
        <v>6.9078947399999993E-2</v>
      </c>
      <c r="IB311" s="7">
        <v>9.8684211000000001E-3</v>
      </c>
      <c r="IC311" s="7">
        <v>3.6184210500000001E-2</v>
      </c>
      <c r="ID311" s="7">
        <v>4.9342105300000001E-2</v>
      </c>
      <c r="IE311" s="7">
        <v>0.39473684209999998</v>
      </c>
      <c r="IF311" s="7">
        <v>0.26315789470000001</v>
      </c>
      <c r="IG311" s="7">
        <v>0.28289473679999999</v>
      </c>
      <c r="IH311" s="7">
        <v>0.3585526316</v>
      </c>
      <c r="II311" s="7">
        <v>0.46710526320000001</v>
      </c>
      <c r="IJ311" s="7">
        <v>0.66447368419999997</v>
      </c>
      <c r="IK311" s="7">
        <v>0.59868421049999998</v>
      </c>
      <c r="IL311" s="7">
        <v>0.53289473679999999</v>
      </c>
      <c r="IM311" s="7">
        <v>6.25E-2</v>
      </c>
      <c r="IN311" s="7">
        <v>5.59210526E-2</v>
      </c>
      <c r="IO311" s="7">
        <v>6.9078947399999993E-2</v>
      </c>
      <c r="IP311" s="7">
        <v>5.59210526E-2</v>
      </c>
      <c r="IQ311" s="7">
        <v>3.4105263157999999</v>
      </c>
      <c r="IR311" s="7">
        <v>3.6794425086999998</v>
      </c>
      <c r="IS311" s="7">
        <v>3.5759717314000001</v>
      </c>
      <c r="IT311" s="7">
        <v>3.5052264808000002</v>
      </c>
      <c r="IU311" s="7" t="s">
        <v>1252</v>
      </c>
      <c r="IV311" s="7">
        <v>74</v>
      </c>
      <c r="IW311" s="7">
        <v>304</v>
      </c>
      <c r="IX311" s="7">
        <v>426</v>
      </c>
      <c r="IY311" s="7">
        <v>577</v>
      </c>
    </row>
    <row r="312" spans="1:259" x14ac:dyDescent="0.25">
      <c r="A312" s="7">
        <v>609924</v>
      </c>
      <c r="B312" s="7" t="s">
        <v>273</v>
      </c>
      <c r="D312" s="7" t="s">
        <v>93</v>
      </c>
      <c r="E312" s="7" t="s">
        <v>53</v>
      </c>
      <c r="M312" s="7" t="s">
        <v>46</v>
      </c>
      <c r="IU312" s="7" t="s">
        <v>1253</v>
      </c>
      <c r="IY312" s="7">
        <v>417</v>
      </c>
    </row>
    <row r="313" spans="1:259" x14ac:dyDescent="0.25">
      <c r="A313" s="7">
        <v>609925</v>
      </c>
      <c r="B313" s="7" t="s">
        <v>370</v>
      </c>
      <c r="C313" s="7" t="s">
        <v>46</v>
      </c>
      <c r="D313" s="7" t="s">
        <v>102</v>
      </c>
      <c r="E313" s="154">
        <v>0.46</v>
      </c>
      <c r="F313" s="7">
        <v>99</v>
      </c>
      <c r="G313" s="7" t="s">
        <v>70</v>
      </c>
      <c r="H313" s="7">
        <v>99</v>
      </c>
      <c r="I313" s="7" t="s">
        <v>70</v>
      </c>
      <c r="J313" s="7">
        <v>99</v>
      </c>
      <c r="K313" s="7" t="s">
        <v>70</v>
      </c>
      <c r="L313" s="7">
        <v>9.42</v>
      </c>
      <c r="M313" s="7" t="s">
        <v>46</v>
      </c>
      <c r="N313" s="7">
        <v>45.808383233999997</v>
      </c>
      <c r="O313" s="7">
        <v>95</v>
      </c>
      <c r="P313" s="7">
        <v>95</v>
      </c>
      <c r="Q313" s="7">
        <v>0</v>
      </c>
      <c r="R313" s="7">
        <v>91</v>
      </c>
      <c r="S313" s="7">
        <v>0</v>
      </c>
      <c r="T313" s="7">
        <v>1</v>
      </c>
      <c r="U313" s="7">
        <v>0</v>
      </c>
      <c r="V313" s="7">
        <v>0</v>
      </c>
      <c r="W313" s="7">
        <v>0</v>
      </c>
      <c r="X313" s="7">
        <v>2</v>
      </c>
      <c r="Y313" s="7">
        <v>0</v>
      </c>
      <c r="Z313" s="7">
        <v>0</v>
      </c>
      <c r="AA313" s="7">
        <v>0</v>
      </c>
      <c r="AB313" s="7">
        <v>0</v>
      </c>
      <c r="AC313" s="7">
        <v>0</v>
      </c>
      <c r="AD313" s="7">
        <v>1.05263158E-2</v>
      </c>
      <c r="AE313" s="7">
        <v>0</v>
      </c>
      <c r="AF313" s="7">
        <v>0</v>
      </c>
      <c r="AG313" s="7">
        <v>0</v>
      </c>
      <c r="AH313" s="7">
        <v>0</v>
      </c>
      <c r="AI313" s="7">
        <v>2.10526316E-2</v>
      </c>
      <c r="AJ313" s="7">
        <v>2.10526316E-2</v>
      </c>
      <c r="AK313" s="7">
        <v>0.1263157895</v>
      </c>
      <c r="AL313" s="7">
        <v>8.4210526300000005E-2</v>
      </c>
      <c r="AM313" s="7">
        <v>0.16842105260000001</v>
      </c>
      <c r="AN313" s="7">
        <v>0.11578947370000001</v>
      </c>
      <c r="AO313" s="7">
        <v>0.25263157889999999</v>
      </c>
      <c r="AP313" s="7">
        <v>0.2105263158</v>
      </c>
      <c r="AQ313" s="7">
        <v>0</v>
      </c>
      <c r="AR313" s="7">
        <v>0</v>
      </c>
      <c r="AS313" s="7">
        <v>0</v>
      </c>
      <c r="AT313" s="7">
        <v>2.10526316E-2</v>
      </c>
      <c r="AU313" s="7">
        <v>1.05263158E-2</v>
      </c>
      <c r="AV313" s="7">
        <v>0</v>
      </c>
      <c r="AW313" s="7">
        <v>0.8736842105</v>
      </c>
      <c r="AX313" s="7">
        <v>0.91578947369999997</v>
      </c>
      <c r="AY313" s="7">
        <v>0.83157894740000005</v>
      </c>
      <c r="AZ313" s="7">
        <v>0.86315789470000004</v>
      </c>
      <c r="BA313" s="7">
        <v>0.71578947370000001</v>
      </c>
      <c r="BB313" s="7">
        <v>0.75789473679999997</v>
      </c>
      <c r="BC313" s="7">
        <v>3.8736842105</v>
      </c>
      <c r="BD313" s="7">
        <v>3.9157894736999999</v>
      </c>
      <c r="BE313" s="7">
        <v>3.8315789474000002</v>
      </c>
      <c r="BF313" s="7">
        <v>3.8817204301000001</v>
      </c>
      <c r="BG313" s="7">
        <v>3.7021276595999999</v>
      </c>
      <c r="BH313" s="7">
        <v>3.7157894737000001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0</v>
      </c>
      <c r="BT313" s="7">
        <v>0</v>
      </c>
      <c r="BU313" s="7">
        <v>0</v>
      </c>
      <c r="BV313" s="7">
        <v>0</v>
      </c>
      <c r="BW313" s="7">
        <v>0</v>
      </c>
      <c r="BX313" s="7">
        <v>0</v>
      </c>
      <c r="BY313" s="7">
        <v>0</v>
      </c>
      <c r="BZ313" s="7">
        <v>1.05263158E-2</v>
      </c>
      <c r="CA313" s="7">
        <v>3.9574468084999999</v>
      </c>
      <c r="CB313" s="7">
        <v>3.9473684211000002</v>
      </c>
      <c r="CC313" s="7">
        <v>3.9462365590999999</v>
      </c>
      <c r="CD313" s="7">
        <v>3.9052631578999999</v>
      </c>
      <c r="CE313" s="7">
        <v>3.9052631578999999</v>
      </c>
      <c r="CF313" s="7">
        <v>3.8526315789000001</v>
      </c>
      <c r="CG313" s="7">
        <v>3.7978723404000001</v>
      </c>
      <c r="CH313" s="7">
        <v>3.8526315789000001</v>
      </c>
      <c r="CI313" s="7">
        <v>3.8421052632000001</v>
      </c>
      <c r="CJ313" s="7">
        <v>4.21052632E-2</v>
      </c>
      <c r="CK313" s="7">
        <v>5.2631578900000003E-2</v>
      </c>
      <c r="CL313" s="7">
        <v>5.2631578900000003E-2</v>
      </c>
      <c r="CM313" s="7">
        <v>9.4736842099999996E-2</v>
      </c>
      <c r="CN313" s="7">
        <v>9.4736842099999996E-2</v>
      </c>
      <c r="CO313" s="7">
        <v>0.14736842110000001</v>
      </c>
      <c r="CP313" s="7">
        <v>0.2</v>
      </c>
      <c r="CQ313" s="7">
        <v>0.14736842110000001</v>
      </c>
      <c r="CR313" s="7">
        <v>0.13684210529999999</v>
      </c>
      <c r="CS313" s="7">
        <v>1.05263158E-2</v>
      </c>
      <c r="CT313" s="7">
        <v>0</v>
      </c>
      <c r="CU313" s="7">
        <v>2.10526316E-2</v>
      </c>
      <c r="CV313" s="7">
        <v>0</v>
      </c>
      <c r="CW313" s="7">
        <v>0</v>
      </c>
      <c r="CX313" s="7">
        <v>0</v>
      </c>
      <c r="CY313" s="7">
        <v>1.05263158E-2</v>
      </c>
      <c r="CZ313" s="7">
        <v>0</v>
      </c>
      <c r="DA313" s="7">
        <v>0</v>
      </c>
      <c r="DB313" s="7">
        <v>0.94736842109999997</v>
      </c>
      <c r="DC313" s="7">
        <v>0.94736842109999997</v>
      </c>
      <c r="DD313" s="7">
        <v>0.92631578950000004</v>
      </c>
      <c r="DE313" s="7">
        <v>0.9052631579</v>
      </c>
      <c r="DF313" s="7">
        <v>0.9052631579</v>
      </c>
      <c r="DG313" s="7">
        <v>0.85263157889999996</v>
      </c>
      <c r="DH313" s="7">
        <v>0.78947368419999997</v>
      </c>
      <c r="DI313" s="7">
        <v>0.85263157889999996</v>
      </c>
      <c r="DJ313" s="7">
        <v>0.85263157889999996</v>
      </c>
      <c r="DK313" s="7">
        <v>1.05263158E-2</v>
      </c>
      <c r="DL313" s="7">
        <v>0</v>
      </c>
      <c r="DM313" s="7">
        <v>0</v>
      </c>
      <c r="DN313" s="7">
        <v>0</v>
      </c>
      <c r="DO313" s="7">
        <v>0</v>
      </c>
      <c r="DP313" s="7">
        <v>0</v>
      </c>
      <c r="DQ313" s="7">
        <v>7.36842105E-2</v>
      </c>
      <c r="DR313" s="7">
        <v>0</v>
      </c>
      <c r="DS313" s="7">
        <v>0</v>
      </c>
      <c r="DT313" s="7">
        <v>2.10526316E-2</v>
      </c>
      <c r="DU313" s="7">
        <v>0</v>
      </c>
      <c r="DV313" s="7">
        <v>1.05263158E-2</v>
      </c>
      <c r="DW313" s="7">
        <v>1.05263158E-2</v>
      </c>
      <c r="DX313" s="7">
        <v>1.05263158E-2</v>
      </c>
      <c r="DY313" s="7">
        <v>0</v>
      </c>
      <c r="DZ313" s="7">
        <v>7.36842105E-2</v>
      </c>
      <c r="EA313" s="7">
        <v>0</v>
      </c>
      <c r="EB313" s="7">
        <v>0</v>
      </c>
      <c r="EC313" s="7">
        <v>0.16842105260000001</v>
      </c>
      <c r="ED313" s="7">
        <v>0.2421052632</v>
      </c>
      <c r="EE313" s="7">
        <v>0.1789473684</v>
      </c>
      <c r="EF313" s="7">
        <v>0.1789473684</v>
      </c>
      <c r="EG313" s="7">
        <v>0.1789473684</v>
      </c>
      <c r="EH313" s="7">
        <v>0.28421052629999999</v>
      </c>
      <c r="EI313" s="7">
        <v>0.29473684210000001</v>
      </c>
      <c r="EJ313" s="7">
        <v>0.2421052632</v>
      </c>
      <c r="EK313" s="7">
        <v>0.25263157889999999</v>
      </c>
      <c r="EL313" s="7">
        <v>0.77894736840000001</v>
      </c>
      <c r="EM313" s="7">
        <v>0.74736842110000001</v>
      </c>
      <c r="EN313" s="7">
        <v>0.8</v>
      </c>
      <c r="EO313" s="7">
        <v>0.81052631580000001</v>
      </c>
      <c r="EP313" s="7">
        <v>0.8</v>
      </c>
      <c r="EQ313" s="7">
        <v>0.71578947370000001</v>
      </c>
      <c r="ER313" s="7">
        <v>0.55789473680000001</v>
      </c>
      <c r="ES313" s="7">
        <v>0.75789473679999997</v>
      </c>
      <c r="ET313" s="7">
        <v>0.74736842110000001</v>
      </c>
      <c r="EU313" s="7">
        <v>2.10526316E-2</v>
      </c>
      <c r="EV313" s="7">
        <v>1.05263158E-2</v>
      </c>
      <c r="EW313" s="7">
        <v>1.05263158E-2</v>
      </c>
      <c r="EX313" s="7">
        <v>0</v>
      </c>
      <c r="EY313" s="7">
        <v>1.05263158E-2</v>
      </c>
      <c r="EZ313" s="7">
        <v>0</v>
      </c>
      <c r="FA313" s="7">
        <v>0</v>
      </c>
      <c r="FB313" s="7">
        <v>0</v>
      </c>
      <c r="FC313" s="7">
        <v>0</v>
      </c>
      <c r="FD313" s="7">
        <v>3.752688172</v>
      </c>
      <c r="FE313" s="7">
        <v>3.7553191489</v>
      </c>
      <c r="FF313" s="7">
        <v>3.7978723404000001</v>
      </c>
      <c r="FG313" s="7">
        <v>3.8</v>
      </c>
      <c r="FH313" s="7">
        <v>3.7978723404000001</v>
      </c>
      <c r="FI313" s="7">
        <v>3.7157894737000001</v>
      </c>
      <c r="FJ313" s="7">
        <v>3.3368421053000001</v>
      </c>
      <c r="FK313" s="7">
        <v>3.7578947368</v>
      </c>
      <c r="FL313" s="7">
        <v>3.7473684211</v>
      </c>
      <c r="FM313" s="7">
        <v>0</v>
      </c>
      <c r="FN313" s="7">
        <v>0</v>
      </c>
      <c r="FO313" s="7">
        <v>0</v>
      </c>
      <c r="FP313" s="7">
        <v>0</v>
      </c>
      <c r="FQ313" s="7">
        <v>0</v>
      </c>
      <c r="FR313" s="7">
        <v>1.05263158E-2</v>
      </c>
      <c r="FS313" s="7">
        <v>3.1578947400000001E-2</v>
      </c>
      <c r="FT313" s="7">
        <v>0.14736842110000001</v>
      </c>
      <c r="FU313" s="7">
        <v>0.14736842110000001</v>
      </c>
      <c r="FV313" s="7">
        <v>0.66315789469999997</v>
      </c>
      <c r="FW313" s="7">
        <v>0</v>
      </c>
      <c r="FX313" s="7">
        <v>0.67368421050000005</v>
      </c>
      <c r="FY313" s="7">
        <v>0.68421052630000001</v>
      </c>
      <c r="FZ313" s="7">
        <v>0.28421052629999999</v>
      </c>
      <c r="GA313" s="7">
        <v>0.14736842110000001</v>
      </c>
      <c r="GB313" s="7">
        <v>0.16842105260000001</v>
      </c>
      <c r="GC313" s="7">
        <v>0.2421052632</v>
      </c>
      <c r="GD313" s="7">
        <v>7.36842105E-2</v>
      </c>
      <c r="GE313" s="7">
        <v>4.21052632E-2</v>
      </c>
      <c r="GF313" s="7">
        <v>0.2105263158</v>
      </c>
      <c r="GG313" s="7">
        <v>6.3157894699999995E-2</v>
      </c>
      <c r="GH313" s="7">
        <v>5.2631578900000003E-2</v>
      </c>
      <c r="GI313" s="7">
        <v>0.2421052632</v>
      </c>
      <c r="GJ313" s="7">
        <v>4.21052632E-2</v>
      </c>
      <c r="GK313" s="7">
        <v>5.2631578900000003E-2</v>
      </c>
      <c r="GL313" s="7">
        <v>2.10526316E-2</v>
      </c>
      <c r="GM313" s="7">
        <v>0</v>
      </c>
      <c r="GN313" s="7">
        <v>0</v>
      </c>
      <c r="GO313" s="7">
        <v>0</v>
      </c>
      <c r="GP313" s="7">
        <v>0</v>
      </c>
      <c r="GQ313" s="7">
        <v>1.05263158E-2</v>
      </c>
      <c r="GR313" s="7">
        <v>0</v>
      </c>
      <c r="GS313" s="7">
        <v>0.18947368419999999</v>
      </c>
      <c r="GT313" s="7">
        <v>0.11578947370000001</v>
      </c>
      <c r="GU313" s="7">
        <v>0.13684210529999999</v>
      </c>
      <c r="GV313" s="7">
        <v>0.18947368419999999</v>
      </c>
      <c r="GW313" s="7">
        <v>0.22105263159999999</v>
      </c>
      <c r="GX313" s="7">
        <v>0.1263157895</v>
      </c>
      <c r="GY313" s="7">
        <v>0.78947368419999997</v>
      </c>
      <c r="GZ313" s="7">
        <v>0.85263157889999996</v>
      </c>
      <c r="HA313" s="7">
        <v>0.47368421049999998</v>
      </c>
      <c r="HB313" s="7">
        <v>0.75789473679999997</v>
      </c>
      <c r="HC313" s="7">
        <v>0.74736842110000001</v>
      </c>
      <c r="HD313" s="7">
        <v>0.84210526320000001</v>
      </c>
      <c r="HE313" s="7">
        <v>2.10526316E-2</v>
      </c>
      <c r="HF313" s="7">
        <v>1.05263158E-2</v>
      </c>
      <c r="HG313" s="7">
        <v>2.10526316E-2</v>
      </c>
      <c r="HH313" s="7">
        <v>2.10526316E-2</v>
      </c>
      <c r="HI313" s="7">
        <v>2.10526316E-2</v>
      </c>
      <c r="HJ313" s="7">
        <v>2.10526316E-2</v>
      </c>
      <c r="HK313" s="7">
        <v>0</v>
      </c>
      <c r="HL313" s="7">
        <v>0</v>
      </c>
      <c r="HM313" s="7">
        <v>0.3578947368</v>
      </c>
      <c r="HN313" s="7">
        <v>0</v>
      </c>
      <c r="HO313" s="7">
        <v>0</v>
      </c>
      <c r="HP313" s="7">
        <v>0</v>
      </c>
      <c r="HQ313" s="7">
        <v>0</v>
      </c>
      <c r="HR313" s="7">
        <v>2.10526316E-2</v>
      </c>
      <c r="HS313" s="7">
        <v>1.05263158E-2</v>
      </c>
      <c r="HT313" s="7">
        <v>3.1578947400000001E-2</v>
      </c>
      <c r="HU313" s="7">
        <v>0</v>
      </c>
      <c r="HV313" s="7">
        <v>1.05263158E-2</v>
      </c>
      <c r="HW313" s="7">
        <v>2.10526316E-2</v>
      </c>
      <c r="HX313" s="7">
        <v>0</v>
      </c>
      <c r="HY313" s="7">
        <v>0</v>
      </c>
      <c r="HZ313" s="7">
        <v>3.1578947400000001E-2</v>
      </c>
      <c r="IA313" s="7">
        <v>2.10526316E-2</v>
      </c>
      <c r="IB313" s="7">
        <v>1.05263158E-2</v>
      </c>
      <c r="IC313" s="7">
        <v>4.21052632E-2</v>
      </c>
      <c r="ID313" s="7">
        <v>9.4736842099999996E-2</v>
      </c>
      <c r="IE313" s="7">
        <v>0.27368421050000002</v>
      </c>
      <c r="IF313" s="7">
        <v>0.23157894740000001</v>
      </c>
      <c r="IG313" s="7">
        <v>0.2</v>
      </c>
      <c r="IH313" s="7">
        <v>0.29473684210000001</v>
      </c>
      <c r="II313" s="7">
        <v>0.68421052630000001</v>
      </c>
      <c r="IJ313" s="7">
        <v>0.75789473679999997</v>
      </c>
      <c r="IK313" s="7">
        <v>0.75789473679999997</v>
      </c>
      <c r="IL313" s="7">
        <v>0.56842105259999998</v>
      </c>
      <c r="IM313" s="7">
        <v>0</v>
      </c>
      <c r="IN313" s="7">
        <v>0</v>
      </c>
      <c r="IO313" s="7">
        <v>0</v>
      </c>
      <c r="IP313" s="7">
        <v>1.05263158E-2</v>
      </c>
      <c r="IQ313" s="7">
        <v>3.6210526316</v>
      </c>
      <c r="IR313" s="7">
        <v>3.7473684211</v>
      </c>
      <c r="IS313" s="7">
        <v>3.7157894737000001</v>
      </c>
      <c r="IT313" s="7">
        <v>3.4148936170000002</v>
      </c>
      <c r="IU313" s="7" t="s">
        <v>1254</v>
      </c>
      <c r="IV313" s="7">
        <v>46</v>
      </c>
      <c r="IW313" s="7">
        <v>95</v>
      </c>
      <c r="IX313" s="7">
        <v>153</v>
      </c>
      <c r="IY313" s="7">
        <v>334</v>
      </c>
    </row>
    <row r="314" spans="1:259" x14ac:dyDescent="0.25">
      <c r="A314" s="7">
        <v>609926</v>
      </c>
      <c r="B314" s="7" t="s">
        <v>276</v>
      </c>
      <c r="C314" s="7" t="s">
        <v>46</v>
      </c>
      <c r="D314" s="7" t="s">
        <v>55</v>
      </c>
      <c r="E314" s="154">
        <v>0.32</v>
      </c>
      <c r="F314" s="7">
        <v>51</v>
      </c>
      <c r="G314" s="7" t="s">
        <v>48</v>
      </c>
      <c r="H314" s="7">
        <v>44</v>
      </c>
      <c r="I314" s="7" t="s">
        <v>48</v>
      </c>
      <c r="J314" s="7">
        <v>3</v>
      </c>
      <c r="K314" s="7" t="s">
        <v>81</v>
      </c>
      <c r="L314" s="7">
        <v>8.91</v>
      </c>
      <c r="M314" s="7" t="s">
        <v>46</v>
      </c>
      <c r="N314" s="7">
        <v>31.549295775000001</v>
      </c>
      <c r="O314" s="7">
        <v>81</v>
      </c>
      <c r="P314" s="7">
        <v>81</v>
      </c>
      <c r="Q314" s="7">
        <v>30</v>
      </c>
      <c r="R314" s="7">
        <v>20</v>
      </c>
      <c r="S314" s="7">
        <v>5</v>
      </c>
      <c r="T314" s="7">
        <v>8</v>
      </c>
      <c r="U314" s="7">
        <v>0</v>
      </c>
      <c r="V314" s="7">
        <v>0</v>
      </c>
      <c r="W314" s="7">
        <v>8</v>
      </c>
      <c r="X314" s="7">
        <v>8</v>
      </c>
      <c r="Y314" s="7">
        <v>4.9382716E-2</v>
      </c>
      <c r="Z314" s="7">
        <v>3.7037037000000002E-2</v>
      </c>
      <c r="AA314" s="7">
        <v>0</v>
      </c>
      <c r="AB314" s="7">
        <v>0</v>
      </c>
      <c r="AC314" s="7">
        <v>2.4691358E-2</v>
      </c>
      <c r="AD314" s="7">
        <v>4.9382716E-2</v>
      </c>
      <c r="AE314" s="7">
        <v>0.12345679010000001</v>
      </c>
      <c r="AF314" s="7">
        <v>0.11111111110000001</v>
      </c>
      <c r="AG314" s="7">
        <v>3.7037037000000002E-2</v>
      </c>
      <c r="AH314" s="7">
        <v>2.4691358E-2</v>
      </c>
      <c r="AI314" s="7">
        <v>9.8765432099999995E-2</v>
      </c>
      <c r="AJ314" s="7">
        <v>0.16049382719999999</v>
      </c>
      <c r="AK314" s="7">
        <v>0.37037037039999998</v>
      </c>
      <c r="AL314" s="7">
        <v>0.27160493829999999</v>
      </c>
      <c r="AM314" s="7">
        <v>0.28395061729999999</v>
      </c>
      <c r="AN314" s="7">
        <v>0.12345679010000001</v>
      </c>
      <c r="AO314" s="7">
        <v>0.35802469139999998</v>
      </c>
      <c r="AP314" s="7">
        <v>0.30864197529999998</v>
      </c>
      <c r="AQ314" s="7">
        <v>0</v>
      </c>
      <c r="AR314" s="7">
        <v>0</v>
      </c>
      <c r="AS314" s="7">
        <v>0</v>
      </c>
      <c r="AT314" s="7">
        <v>1.2345679E-2</v>
      </c>
      <c r="AU314" s="7">
        <v>0</v>
      </c>
      <c r="AV314" s="7">
        <v>1.2345679E-2</v>
      </c>
      <c r="AW314" s="7">
        <v>0.45679012349999998</v>
      </c>
      <c r="AX314" s="7">
        <v>0.58024691360000002</v>
      </c>
      <c r="AY314" s="7">
        <v>0.67901234570000002</v>
      </c>
      <c r="AZ314" s="7">
        <v>0.83950617279999995</v>
      </c>
      <c r="BA314" s="7">
        <v>0.51851851849999997</v>
      </c>
      <c r="BB314" s="7">
        <v>0.46913580249999998</v>
      </c>
      <c r="BC314" s="7">
        <v>3.2345679012000002</v>
      </c>
      <c r="BD314" s="7">
        <v>3.3950617284</v>
      </c>
      <c r="BE314" s="7">
        <v>3.6419753086000002</v>
      </c>
      <c r="BF314" s="7">
        <v>3.8250000000000002</v>
      </c>
      <c r="BG314" s="7">
        <v>3.3703703703999999</v>
      </c>
      <c r="BH314" s="7">
        <v>3.2124999999999999</v>
      </c>
      <c r="BI314" s="7">
        <v>0</v>
      </c>
      <c r="BJ314" s="7">
        <v>0</v>
      </c>
      <c r="BK314" s="7">
        <v>0</v>
      </c>
      <c r="BL314" s="7">
        <v>1.2345679E-2</v>
      </c>
      <c r="BM314" s="7">
        <v>0</v>
      </c>
      <c r="BN314" s="7">
        <v>1.2345679E-2</v>
      </c>
      <c r="BO314" s="7">
        <v>4.9382716E-2</v>
      </c>
      <c r="BP314" s="7">
        <v>7.4074074099999998E-2</v>
      </c>
      <c r="BQ314" s="7">
        <v>6.17283951E-2</v>
      </c>
      <c r="BR314" s="7">
        <v>1.2345679E-2</v>
      </c>
      <c r="BS314" s="7">
        <v>4.9382716E-2</v>
      </c>
      <c r="BT314" s="7">
        <v>2.4691358E-2</v>
      </c>
      <c r="BU314" s="7">
        <v>2.4691358E-2</v>
      </c>
      <c r="BV314" s="7">
        <v>7.4074074099999998E-2</v>
      </c>
      <c r="BW314" s="7">
        <v>8.6419753099999996E-2</v>
      </c>
      <c r="BX314" s="7">
        <v>7.4074074099999998E-2</v>
      </c>
      <c r="BY314" s="7">
        <v>0.11111111110000001</v>
      </c>
      <c r="BZ314" s="7">
        <v>7.4074074099999998E-2</v>
      </c>
      <c r="CA314" s="7">
        <v>3.8148148148000001</v>
      </c>
      <c r="CB314" s="7">
        <v>3.7160493827000001</v>
      </c>
      <c r="CC314" s="7">
        <v>3.7530864197999998</v>
      </c>
      <c r="CD314" s="7">
        <v>3.7777777777999999</v>
      </c>
      <c r="CE314" s="7">
        <v>3.7160493827000001</v>
      </c>
      <c r="CF314" s="7">
        <v>3.5874999999999999</v>
      </c>
      <c r="CG314" s="7">
        <v>3.3950617284</v>
      </c>
      <c r="CH314" s="7">
        <v>3.3456790123000002</v>
      </c>
      <c r="CI314" s="7">
        <v>3.375</v>
      </c>
      <c r="CJ314" s="7">
        <v>0.16049382719999999</v>
      </c>
      <c r="CK314" s="7">
        <v>0.18518518519999999</v>
      </c>
      <c r="CL314" s="7">
        <v>0.19753086419999999</v>
      </c>
      <c r="CM314" s="7">
        <v>0.13580246909999999</v>
      </c>
      <c r="CN314" s="7">
        <v>0.13580246909999999</v>
      </c>
      <c r="CO314" s="7">
        <v>0.19753086419999999</v>
      </c>
      <c r="CP314" s="7">
        <v>0.30864197529999998</v>
      </c>
      <c r="CQ314" s="7">
        <v>0.20987654319999999</v>
      </c>
      <c r="CR314" s="7">
        <v>0.28395061729999999</v>
      </c>
      <c r="CS314" s="7">
        <v>0</v>
      </c>
      <c r="CT314" s="7">
        <v>0</v>
      </c>
      <c r="CU314" s="7">
        <v>0</v>
      </c>
      <c r="CV314" s="7">
        <v>0</v>
      </c>
      <c r="CW314" s="7">
        <v>0</v>
      </c>
      <c r="CX314" s="7">
        <v>1.2345679E-2</v>
      </c>
      <c r="CY314" s="7">
        <v>0</v>
      </c>
      <c r="CZ314" s="7">
        <v>0</v>
      </c>
      <c r="DA314" s="7">
        <v>1.2345679E-2</v>
      </c>
      <c r="DB314" s="7">
        <v>0.82716049380000001</v>
      </c>
      <c r="DC314" s="7">
        <v>0.76543209879999996</v>
      </c>
      <c r="DD314" s="7">
        <v>0.77777777780000001</v>
      </c>
      <c r="DE314" s="7">
        <v>0.82716049380000001</v>
      </c>
      <c r="DF314" s="7">
        <v>0.79012345679999996</v>
      </c>
      <c r="DG314" s="7">
        <v>0.69135802469999996</v>
      </c>
      <c r="DH314" s="7">
        <v>0.56790123459999997</v>
      </c>
      <c r="DI314" s="7">
        <v>0.60493827160000002</v>
      </c>
      <c r="DJ314" s="7">
        <v>0.56790123459999997</v>
      </c>
      <c r="DK314" s="7">
        <v>7.4074074099999998E-2</v>
      </c>
      <c r="DL314" s="7">
        <v>1.2345679E-2</v>
      </c>
      <c r="DM314" s="7">
        <v>0</v>
      </c>
      <c r="DN314" s="7">
        <v>0</v>
      </c>
      <c r="DO314" s="7">
        <v>0</v>
      </c>
      <c r="DP314" s="7">
        <v>0</v>
      </c>
      <c r="DQ314" s="7">
        <v>0.11111111110000001</v>
      </c>
      <c r="DR314" s="7">
        <v>0</v>
      </c>
      <c r="DS314" s="7">
        <v>1.2345679E-2</v>
      </c>
      <c r="DT314" s="7">
        <v>0.18518518519999999</v>
      </c>
      <c r="DU314" s="7">
        <v>2.4691358E-2</v>
      </c>
      <c r="DV314" s="7">
        <v>2.4691358E-2</v>
      </c>
      <c r="DW314" s="7">
        <v>4.9382716E-2</v>
      </c>
      <c r="DX314" s="7">
        <v>4.9382716E-2</v>
      </c>
      <c r="DY314" s="7">
        <v>4.9382716E-2</v>
      </c>
      <c r="DZ314" s="7">
        <v>0.19753086419999999</v>
      </c>
      <c r="EA314" s="7">
        <v>3.7037037000000002E-2</v>
      </c>
      <c r="EB314" s="7">
        <v>3.7037037000000002E-2</v>
      </c>
      <c r="EC314" s="7">
        <v>0.41975308639999998</v>
      </c>
      <c r="ED314" s="7">
        <v>0.32098765429999998</v>
      </c>
      <c r="EE314" s="7">
        <v>0.30864197529999998</v>
      </c>
      <c r="EF314" s="7">
        <v>0.18518518519999999</v>
      </c>
      <c r="EG314" s="7">
        <v>0.18518518519999999</v>
      </c>
      <c r="EH314" s="7">
        <v>0.34567901229999998</v>
      </c>
      <c r="EI314" s="7">
        <v>0.29629629629999998</v>
      </c>
      <c r="EJ314" s="7">
        <v>0.33333333329999998</v>
      </c>
      <c r="EK314" s="7">
        <v>0.41975308639999998</v>
      </c>
      <c r="EL314" s="7">
        <v>0.32098765429999998</v>
      </c>
      <c r="EM314" s="7">
        <v>0.64197530859999996</v>
      </c>
      <c r="EN314" s="7">
        <v>0.66666666669999997</v>
      </c>
      <c r="EO314" s="7">
        <v>0.76543209879999996</v>
      </c>
      <c r="EP314" s="7">
        <v>0.76543209879999996</v>
      </c>
      <c r="EQ314" s="7">
        <v>0.59259259259999997</v>
      </c>
      <c r="ER314" s="7">
        <v>0.37037037039999998</v>
      </c>
      <c r="ES314" s="7">
        <v>0.62962962960000002</v>
      </c>
      <c r="ET314" s="7">
        <v>0.53086419750000002</v>
      </c>
      <c r="EU314" s="7">
        <v>0</v>
      </c>
      <c r="EV314" s="7">
        <v>0</v>
      </c>
      <c r="EW314" s="7">
        <v>0</v>
      </c>
      <c r="EX314" s="7">
        <v>0</v>
      </c>
      <c r="EY314" s="7">
        <v>0</v>
      </c>
      <c r="EZ314" s="7">
        <v>1.2345679E-2</v>
      </c>
      <c r="FA314" s="7">
        <v>2.4691358E-2</v>
      </c>
      <c r="FB314" s="7">
        <v>0</v>
      </c>
      <c r="FC314" s="7">
        <v>0</v>
      </c>
      <c r="FD314" s="7">
        <v>2.9876543209999999</v>
      </c>
      <c r="FE314" s="7">
        <v>3.5925925926</v>
      </c>
      <c r="FF314" s="7">
        <v>3.6419753086000002</v>
      </c>
      <c r="FG314" s="7">
        <v>3.7160493827000001</v>
      </c>
      <c r="FH314" s="7">
        <v>3.7160493827000001</v>
      </c>
      <c r="FI314" s="7">
        <v>3.55</v>
      </c>
      <c r="FJ314" s="7">
        <v>2.9493670885999999</v>
      </c>
      <c r="FK314" s="7">
        <v>3.5925925926</v>
      </c>
      <c r="FL314" s="7">
        <v>3.4691358024999999</v>
      </c>
      <c r="FM314" s="7">
        <v>1.2345679E-2</v>
      </c>
      <c r="FN314" s="7">
        <v>1.2345679E-2</v>
      </c>
      <c r="FO314" s="7">
        <v>0</v>
      </c>
      <c r="FP314" s="7">
        <v>0</v>
      </c>
      <c r="FQ314" s="7">
        <v>1.2345679E-2</v>
      </c>
      <c r="FR314" s="7">
        <v>2.4691358E-2</v>
      </c>
      <c r="FS314" s="7">
        <v>8.6419753099999996E-2</v>
      </c>
      <c r="FT314" s="7">
        <v>0.14814814809999999</v>
      </c>
      <c r="FU314" s="7">
        <v>0.16049382719999999</v>
      </c>
      <c r="FV314" s="7">
        <v>0.54320987649999997</v>
      </c>
      <c r="FW314" s="7">
        <v>0</v>
      </c>
      <c r="FX314" s="7">
        <v>0.38271604939999998</v>
      </c>
      <c r="FY314" s="7">
        <v>0.71604938269999996</v>
      </c>
      <c r="FZ314" s="7">
        <v>0.13580246909999999</v>
      </c>
      <c r="GA314" s="7">
        <v>0.34567901229999998</v>
      </c>
      <c r="GB314" s="7">
        <v>0.23456790120000001</v>
      </c>
      <c r="GC314" s="7">
        <v>0.29629629629999998</v>
      </c>
      <c r="GD314" s="7">
        <v>0.19753086419999999</v>
      </c>
      <c r="GE314" s="7">
        <v>2.4691358E-2</v>
      </c>
      <c r="GF314" s="7">
        <v>0.49382716049999997</v>
      </c>
      <c r="GG314" s="7">
        <v>6.17283951E-2</v>
      </c>
      <c r="GH314" s="7">
        <v>1.2345679E-2</v>
      </c>
      <c r="GI314" s="7">
        <v>7.4074074099999998E-2</v>
      </c>
      <c r="GJ314" s="7">
        <v>1.2345679E-2</v>
      </c>
      <c r="GK314" s="7">
        <v>1.2345679E-2</v>
      </c>
      <c r="GL314" s="7">
        <v>0</v>
      </c>
      <c r="GM314" s="7">
        <v>1.2345679E-2</v>
      </c>
      <c r="GN314" s="7">
        <v>0.13580246909999999</v>
      </c>
      <c r="GO314" s="7">
        <v>0.29629629629999998</v>
      </c>
      <c r="GP314" s="7">
        <v>0.13580246909999999</v>
      </c>
      <c r="GQ314" s="7">
        <v>0.16049382719999999</v>
      </c>
      <c r="GR314" s="7">
        <v>3.7037037000000002E-2</v>
      </c>
      <c r="GS314" s="7">
        <v>0.54320987649999997</v>
      </c>
      <c r="GT314" s="7">
        <v>0.50617283950000003</v>
      </c>
      <c r="GU314" s="7">
        <v>0.33333333329999998</v>
      </c>
      <c r="GV314" s="7">
        <v>0.46913580249999998</v>
      </c>
      <c r="GW314" s="7">
        <v>0.55555555560000003</v>
      </c>
      <c r="GX314" s="7">
        <v>0.55555555560000003</v>
      </c>
      <c r="GY314" s="7">
        <v>0.43209876539999997</v>
      </c>
      <c r="GZ314" s="7">
        <v>0.32098765429999998</v>
      </c>
      <c r="HA314" s="7">
        <v>0.20987654319999999</v>
      </c>
      <c r="HB314" s="7">
        <v>0.35802469139999998</v>
      </c>
      <c r="HC314" s="7">
        <v>0.17283950619999999</v>
      </c>
      <c r="HD314" s="7">
        <v>0.38271604939999998</v>
      </c>
      <c r="HE314" s="7">
        <v>0</v>
      </c>
      <c r="HF314" s="7">
        <v>2.4691358E-2</v>
      </c>
      <c r="HG314" s="7">
        <v>8.6419753099999996E-2</v>
      </c>
      <c r="HH314" s="7">
        <v>1.2345679E-2</v>
      </c>
      <c r="HI314" s="7">
        <v>7.4074074099999998E-2</v>
      </c>
      <c r="HJ314" s="7">
        <v>1.2345679E-2</v>
      </c>
      <c r="HK314" s="7">
        <v>0</v>
      </c>
      <c r="HL314" s="7">
        <v>0</v>
      </c>
      <c r="HM314" s="7">
        <v>4.9382716E-2</v>
      </c>
      <c r="HN314" s="7">
        <v>1.2345679E-2</v>
      </c>
      <c r="HO314" s="7">
        <v>2.4691358E-2</v>
      </c>
      <c r="HP314" s="7">
        <v>0</v>
      </c>
      <c r="HQ314" s="7">
        <v>1.2345679E-2</v>
      </c>
      <c r="HR314" s="7">
        <v>1.2345679E-2</v>
      </c>
      <c r="HS314" s="7">
        <v>2.4691358E-2</v>
      </c>
      <c r="HT314" s="7">
        <v>1.2345679E-2</v>
      </c>
      <c r="HU314" s="7">
        <v>1.2345679E-2</v>
      </c>
      <c r="HV314" s="7">
        <v>1.2345679E-2</v>
      </c>
      <c r="HW314" s="7">
        <v>2.4691358E-2</v>
      </c>
      <c r="HX314" s="7">
        <v>3.7037037000000002E-2</v>
      </c>
      <c r="HY314" s="7">
        <v>0</v>
      </c>
      <c r="HZ314" s="7">
        <v>1.2345679E-2</v>
      </c>
      <c r="IA314" s="7">
        <v>7.4074074099999998E-2</v>
      </c>
      <c r="IB314" s="7">
        <v>8.6419753099999996E-2</v>
      </c>
      <c r="IC314" s="7">
        <v>4.9382716E-2</v>
      </c>
      <c r="ID314" s="7">
        <v>9.8765432099999995E-2</v>
      </c>
      <c r="IE314" s="7">
        <v>0.41975308639999998</v>
      </c>
      <c r="IF314" s="7">
        <v>0.29629629629999998</v>
      </c>
      <c r="IG314" s="7">
        <v>0.19753086419999999</v>
      </c>
      <c r="IH314" s="7">
        <v>0.35802469139999998</v>
      </c>
      <c r="II314" s="7">
        <v>0.48148148149999997</v>
      </c>
      <c r="IJ314" s="7">
        <v>0.58024691360000002</v>
      </c>
      <c r="IK314" s="7">
        <v>0.75308641980000002</v>
      </c>
      <c r="IL314" s="7">
        <v>0.53086419750000002</v>
      </c>
      <c r="IM314" s="7">
        <v>0</v>
      </c>
      <c r="IN314" s="7">
        <v>0</v>
      </c>
      <c r="IO314" s="7">
        <v>0</v>
      </c>
      <c r="IP314" s="7">
        <v>0</v>
      </c>
      <c r="IQ314" s="7">
        <v>3.3580246913999998</v>
      </c>
      <c r="IR314" s="7">
        <v>3.4197530864000001</v>
      </c>
      <c r="IS314" s="7">
        <v>3.7037037037</v>
      </c>
      <c r="IT314" s="7">
        <v>3.4074074074</v>
      </c>
      <c r="IU314" s="7" t="s">
        <v>1255</v>
      </c>
      <c r="IV314" s="7">
        <v>32</v>
      </c>
      <c r="IW314" s="7">
        <v>81</v>
      </c>
      <c r="IX314" s="7">
        <v>112</v>
      </c>
      <c r="IY314" s="7">
        <v>355</v>
      </c>
    </row>
    <row r="315" spans="1:259" x14ac:dyDescent="0.25">
      <c r="A315" s="7">
        <v>609927</v>
      </c>
      <c r="B315" s="7" t="s">
        <v>274</v>
      </c>
      <c r="C315" s="7" t="s">
        <v>46</v>
      </c>
      <c r="D315" s="7" t="s">
        <v>93</v>
      </c>
      <c r="E315" s="154">
        <v>0.38</v>
      </c>
      <c r="F315" s="7">
        <v>58</v>
      </c>
      <c r="G315" s="7" t="s">
        <v>48</v>
      </c>
      <c r="H315" s="7">
        <v>40</v>
      </c>
      <c r="I315" s="7" t="s">
        <v>48</v>
      </c>
      <c r="J315" s="7">
        <v>47</v>
      </c>
      <c r="K315" s="7" t="s">
        <v>48</v>
      </c>
      <c r="L315" s="7">
        <v>8.1</v>
      </c>
      <c r="M315" s="7" t="s">
        <v>46</v>
      </c>
      <c r="N315" s="7">
        <v>37.765957446999998</v>
      </c>
      <c r="O315" s="7">
        <v>93</v>
      </c>
      <c r="P315" s="7">
        <v>93</v>
      </c>
      <c r="Q315" s="7">
        <v>0</v>
      </c>
      <c r="R315" s="7">
        <v>85</v>
      </c>
      <c r="S315" s="7">
        <v>0</v>
      </c>
      <c r="T315" s="7">
        <v>1</v>
      </c>
      <c r="U315" s="7">
        <v>1</v>
      </c>
      <c r="V315" s="7">
        <v>0</v>
      </c>
      <c r="W315" s="7">
        <v>2</v>
      </c>
      <c r="X315" s="7">
        <v>3</v>
      </c>
      <c r="Y315" s="7">
        <v>0</v>
      </c>
      <c r="Z315" s="7">
        <v>0</v>
      </c>
      <c r="AA315" s="7">
        <v>0</v>
      </c>
      <c r="AB315" s="7">
        <v>1.0752688200000001E-2</v>
      </c>
      <c r="AC315" s="7">
        <v>4.3010752700000002E-2</v>
      </c>
      <c r="AD315" s="7">
        <v>8.6021505400000003E-2</v>
      </c>
      <c r="AE315" s="7">
        <v>5.3763440900000001E-2</v>
      </c>
      <c r="AF315" s="7">
        <v>4.3010752700000002E-2</v>
      </c>
      <c r="AG315" s="7">
        <v>1.0752688200000001E-2</v>
      </c>
      <c r="AH315" s="7">
        <v>4.3010752700000002E-2</v>
      </c>
      <c r="AI315" s="7">
        <v>6.4516129000000005E-2</v>
      </c>
      <c r="AJ315" s="7">
        <v>0.11827956990000001</v>
      </c>
      <c r="AK315" s="7">
        <v>0.33333333329999998</v>
      </c>
      <c r="AL315" s="7">
        <v>0.22580645160000001</v>
      </c>
      <c r="AM315" s="7">
        <v>0.31182795699999999</v>
      </c>
      <c r="AN315" s="7">
        <v>0.17204301080000001</v>
      </c>
      <c r="AO315" s="7">
        <v>0.33333333329999998</v>
      </c>
      <c r="AP315" s="7">
        <v>0.29032258059999999</v>
      </c>
      <c r="AQ315" s="7">
        <v>0</v>
      </c>
      <c r="AR315" s="7">
        <v>0</v>
      </c>
      <c r="AS315" s="7">
        <v>0</v>
      </c>
      <c r="AT315" s="7">
        <v>1.0752688200000001E-2</v>
      </c>
      <c r="AU315" s="7">
        <v>1.0752688200000001E-2</v>
      </c>
      <c r="AV315" s="7">
        <v>3.2258064500000003E-2</v>
      </c>
      <c r="AW315" s="7">
        <v>0.61290322580000001</v>
      </c>
      <c r="AX315" s="7">
        <v>0.7311827957</v>
      </c>
      <c r="AY315" s="7">
        <v>0.67741935480000004</v>
      </c>
      <c r="AZ315" s="7">
        <v>0.76344086020000002</v>
      </c>
      <c r="BA315" s="7">
        <v>0.54838709679999997</v>
      </c>
      <c r="BB315" s="7">
        <v>0.47311827960000002</v>
      </c>
      <c r="BC315" s="7">
        <v>3.5591397849000002</v>
      </c>
      <c r="BD315" s="7">
        <v>3.6881720429999998</v>
      </c>
      <c r="BE315" s="7">
        <v>3.6666666666999999</v>
      </c>
      <c r="BF315" s="7">
        <v>3.7065217390999998</v>
      </c>
      <c r="BG315" s="7">
        <v>3.4021739129999999</v>
      </c>
      <c r="BH315" s="7">
        <v>3.1888888889000002</v>
      </c>
      <c r="BI315" s="7">
        <v>1.0752688200000001E-2</v>
      </c>
      <c r="BJ315" s="7">
        <v>1.0752688200000001E-2</v>
      </c>
      <c r="BK315" s="7">
        <v>1.0752688200000001E-2</v>
      </c>
      <c r="BL315" s="7">
        <v>1.0752688200000001E-2</v>
      </c>
      <c r="BM315" s="7">
        <v>0</v>
      </c>
      <c r="BN315" s="7">
        <v>0</v>
      </c>
      <c r="BO315" s="7">
        <v>2.15053763E-2</v>
      </c>
      <c r="BP315" s="7">
        <v>6.4516129000000005E-2</v>
      </c>
      <c r="BQ315" s="7">
        <v>3.2258064500000003E-2</v>
      </c>
      <c r="BR315" s="7">
        <v>3.2258064500000003E-2</v>
      </c>
      <c r="BS315" s="7">
        <v>1.0752688200000001E-2</v>
      </c>
      <c r="BT315" s="7">
        <v>3.2258064500000003E-2</v>
      </c>
      <c r="BU315" s="7">
        <v>1.0752688200000001E-2</v>
      </c>
      <c r="BV315" s="7">
        <v>3.2258064500000003E-2</v>
      </c>
      <c r="BW315" s="7">
        <v>3.2258064500000003E-2</v>
      </c>
      <c r="BX315" s="7">
        <v>5.3763440900000001E-2</v>
      </c>
      <c r="BY315" s="7">
        <v>0.11827956990000001</v>
      </c>
      <c r="BZ315" s="7">
        <v>8.6021505400000003E-2</v>
      </c>
      <c r="CA315" s="7">
        <v>3.6666666666999999</v>
      </c>
      <c r="CB315" s="7">
        <v>3.6989247312</v>
      </c>
      <c r="CC315" s="7">
        <v>3.6559139785000001</v>
      </c>
      <c r="CD315" s="7">
        <v>3.6666666666999999</v>
      </c>
      <c r="CE315" s="7">
        <v>3.7311827957000001</v>
      </c>
      <c r="CF315" s="7">
        <v>3.5604395603999999</v>
      </c>
      <c r="CG315" s="7">
        <v>3.5161290322999998</v>
      </c>
      <c r="CH315" s="7">
        <v>3.2258064516</v>
      </c>
      <c r="CI315" s="7">
        <v>3.4301075269000001</v>
      </c>
      <c r="CJ315" s="7">
        <v>0.23655913980000001</v>
      </c>
      <c r="CK315" s="7">
        <v>0.24731182800000001</v>
      </c>
      <c r="CL315" s="7">
        <v>0.24731182800000001</v>
      </c>
      <c r="CM315" s="7">
        <v>0.27956989249999997</v>
      </c>
      <c r="CN315" s="7">
        <v>0.2043010753</v>
      </c>
      <c r="CO315" s="7">
        <v>0.3655913978</v>
      </c>
      <c r="CP315" s="7">
        <v>0.31182795699999999</v>
      </c>
      <c r="CQ315" s="7">
        <v>0.34408602150000001</v>
      </c>
      <c r="CR315" s="7">
        <v>0.30107526880000002</v>
      </c>
      <c r="CS315" s="7">
        <v>0</v>
      </c>
      <c r="CT315" s="7">
        <v>0</v>
      </c>
      <c r="CU315" s="7">
        <v>0</v>
      </c>
      <c r="CV315" s="7">
        <v>0</v>
      </c>
      <c r="CW315" s="7">
        <v>0</v>
      </c>
      <c r="CX315" s="7">
        <v>2.15053763E-2</v>
      </c>
      <c r="CY315" s="7">
        <v>0</v>
      </c>
      <c r="CZ315" s="7">
        <v>0</v>
      </c>
      <c r="DA315" s="7">
        <v>0</v>
      </c>
      <c r="DB315" s="7">
        <v>0.72043010750000003</v>
      </c>
      <c r="DC315" s="7">
        <v>0.7311827957</v>
      </c>
      <c r="DD315" s="7">
        <v>0.70967741939999995</v>
      </c>
      <c r="DE315" s="7">
        <v>0.69892473119999998</v>
      </c>
      <c r="DF315" s="7">
        <v>0.76344086020000002</v>
      </c>
      <c r="DG315" s="7">
        <v>0.58064516129999999</v>
      </c>
      <c r="DH315" s="7">
        <v>0.61290322580000001</v>
      </c>
      <c r="DI315" s="7">
        <v>0.47311827960000002</v>
      </c>
      <c r="DJ315" s="7">
        <v>0.58064516129999999</v>
      </c>
      <c r="DK315" s="7">
        <v>6.4516129000000005E-2</v>
      </c>
      <c r="DL315" s="7">
        <v>0</v>
      </c>
      <c r="DM315" s="7">
        <v>1.0752688200000001E-2</v>
      </c>
      <c r="DN315" s="7">
        <v>3.2258064500000003E-2</v>
      </c>
      <c r="DO315" s="7">
        <v>0</v>
      </c>
      <c r="DP315" s="7">
        <v>0</v>
      </c>
      <c r="DQ315" s="7">
        <v>2.15053763E-2</v>
      </c>
      <c r="DR315" s="7">
        <v>0</v>
      </c>
      <c r="DS315" s="7">
        <v>1.0752688200000001E-2</v>
      </c>
      <c r="DT315" s="7">
        <v>0.29032258059999999</v>
      </c>
      <c r="DU315" s="7">
        <v>5.3763440900000001E-2</v>
      </c>
      <c r="DV315" s="7">
        <v>5.3763440900000001E-2</v>
      </c>
      <c r="DW315" s="7">
        <v>7.5268817200000004E-2</v>
      </c>
      <c r="DX315" s="7">
        <v>3.2258064500000003E-2</v>
      </c>
      <c r="DY315" s="7">
        <v>5.3763440900000001E-2</v>
      </c>
      <c r="DZ315" s="7">
        <v>0.13978494620000001</v>
      </c>
      <c r="EA315" s="7">
        <v>6.4516129000000005E-2</v>
      </c>
      <c r="EB315" s="7">
        <v>5.3763440900000001E-2</v>
      </c>
      <c r="EC315" s="7">
        <v>0.32258064520000002</v>
      </c>
      <c r="ED315" s="7">
        <v>0.37634408600000002</v>
      </c>
      <c r="EE315" s="7">
        <v>0.27956989249999997</v>
      </c>
      <c r="EF315" s="7">
        <v>0.33333333329999998</v>
      </c>
      <c r="EG315" s="7">
        <v>0.33333333329999998</v>
      </c>
      <c r="EH315" s="7">
        <v>0.40860215049999998</v>
      </c>
      <c r="EI315" s="7">
        <v>0.37634408600000002</v>
      </c>
      <c r="EJ315" s="7">
        <v>0.38709677419999999</v>
      </c>
      <c r="EK315" s="7">
        <v>0.44086021510000001</v>
      </c>
      <c r="EL315" s="7">
        <v>0.24731182800000001</v>
      </c>
      <c r="EM315" s="7">
        <v>0.52688172040000003</v>
      </c>
      <c r="EN315" s="7">
        <v>0.59139784949999996</v>
      </c>
      <c r="EO315" s="7">
        <v>0.51612903229999996</v>
      </c>
      <c r="EP315" s="7">
        <v>0.58064516129999999</v>
      </c>
      <c r="EQ315" s="7">
        <v>0.48387096769999999</v>
      </c>
      <c r="ER315" s="7">
        <v>0.38709677419999999</v>
      </c>
      <c r="ES315" s="7">
        <v>0.51612903229999996</v>
      </c>
      <c r="ET315" s="7">
        <v>0.4623655914</v>
      </c>
      <c r="EU315" s="7">
        <v>7.5268817200000004E-2</v>
      </c>
      <c r="EV315" s="7">
        <v>4.3010752700000002E-2</v>
      </c>
      <c r="EW315" s="7">
        <v>6.4516129000000005E-2</v>
      </c>
      <c r="EX315" s="7">
        <v>4.3010752700000002E-2</v>
      </c>
      <c r="EY315" s="7">
        <v>5.3763440900000001E-2</v>
      </c>
      <c r="EZ315" s="7">
        <v>5.3763440900000001E-2</v>
      </c>
      <c r="FA315" s="7">
        <v>7.5268817200000004E-2</v>
      </c>
      <c r="FB315" s="7">
        <v>3.2258064500000003E-2</v>
      </c>
      <c r="FC315" s="7">
        <v>3.2258064500000003E-2</v>
      </c>
      <c r="FD315" s="7">
        <v>2.8139534884000001</v>
      </c>
      <c r="FE315" s="7">
        <v>3.4943820225</v>
      </c>
      <c r="FF315" s="7">
        <v>3.5517241379</v>
      </c>
      <c r="FG315" s="7">
        <v>3.3932584270000001</v>
      </c>
      <c r="FH315" s="7">
        <v>3.5795454544999998</v>
      </c>
      <c r="FI315" s="7">
        <v>3.4545454544999998</v>
      </c>
      <c r="FJ315" s="7">
        <v>3.2209302326000002</v>
      </c>
      <c r="FK315" s="7">
        <v>3.4666666667000001</v>
      </c>
      <c r="FL315" s="7">
        <v>3.4</v>
      </c>
      <c r="FM315" s="7">
        <v>0</v>
      </c>
      <c r="FN315" s="7">
        <v>1.0752688200000001E-2</v>
      </c>
      <c r="FO315" s="7">
        <v>2.15053763E-2</v>
      </c>
      <c r="FP315" s="7">
        <v>0</v>
      </c>
      <c r="FQ315" s="7">
        <v>0.12903225809999999</v>
      </c>
      <c r="FR315" s="7">
        <v>3.2258064500000003E-2</v>
      </c>
      <c r="FS315" s="7">
        <v>0.10752688169999999</v>
      </c>
      <c r="FT315" s="7">
        <v>0.13978494620000001</v>
      </c>
      <c r="FU315" s="7">
        <v>0.16129032260000001</v>
      </c>
      <c r="FV315" s="7">
        <v>0.33333333329999998</v>
      </c>
      <c r="FW315" s="7">
        <v>6.4516129000000005E-2</v>
      </c>
      <c r="FX315" s="7">
        <v>0.56989247310000002</v>
      </c>
      <c r="FY315" s="7">
        <v>0.60215053760000004</v>
      </c>
      <c r="FZ315" s="7">
        <v>0.1827956989</v>
      </c>
      <c r="GA315" s="7">
        <v>0.17204301080000001</v>
      </c>
      <c r="GB315" s="7">
        <v>0.13978494620000001</v>
      </c>
      <c r="GC315" s="7">
        <v>0.27956989249999997</v>
      </c>
      <c r="GD315" s="7">
        <v>5.3763440900000001E-2</v>
      </c>
      <c r="GE315" s="7">
        <v>4.3010752700000002E-2</v>
      </c>
      <c r="GF315" s="7">
        <v>0.17204301080000001</v>
      </c>
      <c r="GG315" s="7">
        <v>5.3763440900000001E-2</v>
      </c>
      <c r="GH315" s="7">
        <v>6.4516129000000005E-2</v>
      </c>
      <c r="GI315" s="7">
        <v>0.27956989249999997</v>
      </c>
      <c r="GJ315" s="7">
        <v>0.15053763440000001</v>
      </c>
      <c r="GK315" s="7">
        <v>0.15053763440000001</v>
      </c>
      <c r="GL315" s="7">
        <v>8.6021505400000003E-2</v>
      </c>
      <c r="GM315" s="7">
        <v>1.0752688200000001E-2</v>
      </c>
      <c r="GN315" s="7">
        <v>2.15053763E-2</v>
      </c>
      <c r="GO315" s="7">
        <v>1.0752688200000001E-2</v>
      </c>
      <c r="GP315" s="7">
        <v>2.15053763E-2</v>
      </c>
      <c r="GQ315" s="7">
        <v>5.3763440900000001E-2</v>
      </c>
      <c r="GR315" s="7">
        <v>1.0752688200000001E-2</v>
      </c>
      <c r="GS315" s="7">
        <v>0.47311827960000002</v>
      </c>
      <c r="GT315" s="7">
        <v>0.39784946240000002</v>
      </c>
      <c r="GU315" s="7">
        <v>0.41935483870000001</v>
      </c>
      <c r="GV315" s="7">
        <v>0.41935483870000001</v>
      </c>
      <c r="GW315" s="7">
        <v>0.4623655914</v>
      </c>
      <c r="GX315" s="7">
        <v>0.44086021510000001</v>
      </c>
      <c r="GY315" s="7">
        <v>0.45161290320000003</v>
      </c>
      <c r="GZ315" s="7">
        <v>0.43010752689999998</v>
      </c>
      <c r="HA315" s="7">
        <v>0.40860215049999998</v>
      </c>
      <c r="HB315" s="7">
        <v>0.44086021510000001</v>
      </c>
      <c r="HC315" s="7">
        <v>0.39784946240000002</v>
      </c>
      <c r="HD315" s="7">
        <v>0.49462365590000001</v>
      </c>
      <c r="HE315" s="7">
        <v>2.15053763E-2</v>
      </c>
      <c r="HF315" s="7">
        <v>7.5268817200000004E-2</v>
      </c>
      <c r="HG315" s="7">
        <v>8.6021505400000003E-2</v>
      </c>
      <c r="HH315" s="7">
        <v>5.3763440900000001E-2</v>
      </c>
      <c r="HI315" s="7">
        <v>2.15053763E-2</v>
      </c>
      <c r="HJ315" s="7">
        <v>1.0752688200000001E-2</v>
      </c>
      <c r="HK315" s="7">
        <v>0</v>
      </c>
      <c r="HL315" s="7">
        <v>0</v>
      </c>
      <c r="HM315" s="7">
        <v>1.0752688200000001E-2</v>
      </c>
      <c r="HN315" s="7">
        <v>1.0752688200000001E-2</v>
      </c>
      <c r="HO315" s="7">
        <v>0</v>
      </c>
      <c r="HP315" s="7">
        <v>0</v>
      </c>
      <c r="HQ315" s="7">
        <v>4.3010752700000002E-2</v>
      </c>
      <c r="HR315" s="7">
        <v>7.5268817200000004E-2</v>
      </c>
      <c r="HS315" s="7">
        <v>6.4516129000000005E-2</v>
      </c>
      <c r="HT315" s="7">
        <v>5.3763440900000001E-2</v>
      </c>
      <c r="HU315" s="7">
        <v>6.4516129000000005E-2</v>
      </c>
      <c r="HV315" s="7">
        <v>4.3010752700000002E-2</v>
      </c>
      <c r="HW315" s="7">
        <v>1.0752688200000001E-2</v>
      </c>
      <c r="HX315" s="7">
        <v>1.0752688200000001E-2</v>
      </c>
      <c r="HY315" s="7">
        <v>1.0752688200000001E-2</v>
      </c>
      <c r="HZ315" s="7">
        <v>5.3763440900000001E-2</v>
      </c>
      <c r="IA315" s="7">
        <v>9.6774193499999994E-2</v>
      </c>
      <c r="IB315" s="7">
        <v>6.4516129000000005E-2</v>
      </c>
      <c r="IC315" s="7">
        <v>9.6774193499999994E-2</v>
      </c>
      <c r="ID315" s="7">
        <v>0.12903225809999999</v>
      </c>
      <c r="IE315" s="7">
        <v>0.51612903229999996</v>
      </c>
      <c r="IF315" s="7">
        <v>0.39784946240000002</v>
      </c>
      <c r="IG315" s="7">
        <v>0.45161290320000003</v>
      </c>
      <c r="IH315" s="7">
        <v>0.45161290320000003</v>
      </c>
      <c r="II315" s="7">
        <v>0.31182795699999999</v>
      </c>
      <c r="IJ315" s="7">
        <v>0.47311827960000002</v>
      </c>
      <c r="IK315" s="7">
        <v>0.38709677419999999</v>
      </c>
      <c r="IL315" s="7">
        <v>0.32258064520000002</v>
      </c>
      <c r="IM315" s="7">
        <v>6.4516129000000005E-2</v>
      </c>
      <c r="IN315" s="7">
        <v>5.3763440900000001E-2</v>
      </c>
      <c r="IO315" s="7">
        <v>5.3763440900000001E-2</v>
      </c>
      <c r="IP315" s="7">
        <v>4.3010752700000002E-2</v>
      </c>
      <c r="IQ315" s="7">
        <v>3.2068965516999999</v>
      </c>
      <c r="IR315" s="7">
        <v>3.4090909091000001</v>
      </c>
      <c r="IS315" s="7">
        <v>3.2840909091000001</v>
      </c>
      <c r="IT315" s="7">
        <v>3.0898876404000002</v>
      </c>
      <c r="IU315" s="7" t="s">
        <v>1256</v>
      </c>
      <c r="IV315" s="7">
        <v>38</v>
      </c>
      <c r="IW315" s="7">
        <v>93</v>
      </c>
      <c r="IX315" s="7">
        <v>142</v>
      </c>
      <c r="IY315" s="7">
        <v>376</v>
      </c>
    </row>
    <row r="316" spans="1:259" x14ac:dyDescent="0.25">
      <c r="A316" s="7">
        <v>609928</v>
      </c>
      <c r="B316" s="7" t="s">
        <v>279</v>
      </c>
      <c r="D316" s="7" t="s">
        <v>117</v>
      </c>
      <c r="E316" s="7" t="s">
        <v>53</v>
      </c>
      <c r="M316" s="7" t="s">
        <v>46</v>
      </c>
      <c r="N316" s="7">
        <v>0.2512562814</v>
      </c>
      <c r="O316" s="7">
        <v>1</v>
      </c>
      <c r="P316" s="7">
        <v>1</v>
      </c>
      <c r="Q316" s="7">
        <v>0</v>
      </c>
      <c r="R316" s="7">
        <v>1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v>0</v>
      </c>
      <c r="AM316" s="7">
        <v>0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0</v>
      </c>
      <c r="AT316" s="7">
        <v>0</v>
      </c>
      <c r="AU316" s="7">
        <v>0</v>
      </c>
      <c r="AV316" s="7">
        <v>0</v>
      </c>
      <c r="AW316" s="7">
        <v>1</v>
      </c>
      <c r="AX316" s="7">
        <v>1</v>
      </c>
      <c r="AY316" s="7">
        <v>1</v>
      </c>
      <c r="AZ316" s="7">
        <v>1</v>
      </c>
      <c r="BA316" s="7">
        <v>1</v>
      </c>
      <c r="BB316" s="7">
        <v>1</v>
      </c>
      <c r="BC316" s="7">
        <v>4</v>
      </c>
      <c r="BD316" s="7">
        <v>4</v>
      </c>
      <c r="BE316" s="7">
        <v>4</v>
      </c>
      <c r="BF316" s="7">
        <v>4</v>
      </c>
      <c r="BG316" s="7">
        <v>4</v>
      </c>
      <c r="BH316" s="7">
        <v>4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0</v>
      </c>
      <c r="BW316" s="7">
        <v>0</v>
      </c>
      <c r="BX316" s="7">
        <v>0</v>
      </c>
      <c r="BY316" s="7">
        <v>0</v>
      </c>
      <c r="BZ316" s="7">
        <v>0</v>
      </c>
      <c r="CA316" s="7">
        <v>4</v>
      </c>
      <c r="CB316" s="7">
        <v>4</v>
      </c>
      <c r="CC316" s="7">
        <v>4</v>
      </c>
      <c r="CD316" s="7">
        <v>4</v>
      </c>
      <c r="CE316" s="7">
        <v>4</v>
      </c>
      <c r="CF316" s="7">
        <v>3</v>
      </c>
      <c r="CG316" s="7">
        <v>4</v>
      </c>
      <c r="CH316" s="7">
        <v>4</v>
      </c>
      <c r="CI316" s="7">
        <v>4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1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1</v>
      </c>
      <c r="DC316" s="7">
        <v>1</v>
      </c>
      <c r="DD316" s="7">
        <v>1</v>
      </c>
      <c r="DE316" s="7">
        <v>1</v>
      </c>
      <c r="DF316" s="7">
        <v>1</v>
      </c>
      <c r="DG316" s="7">
        <v>0</v>
      </c>
      <c r="DH316" s="7">
        <v>1</v>
      </c>
      <c r="DI316" s="7">
        <v>1</v>
      </c>
      <c r="DJ316" s="7">
        <v>1</v>
      </c>
      <c r="DK316" s="7">
        <v>0</v>
      </c>
      <c r="DL316" s="7">
        <v>0</v>
      </c>
      <c r="DM316" s="7">
        <v>0</v>
      </c>
      <c r="DN316" s="7">
        <v>0</v>
      </c>
      <c r="DO316" s="7">
        <v>0</v>
      </c>
      <c r="DP316" s="7">
        <v>0</v>
      </c>
      <c r="DQ316" s="7">
        <v>0</v>
      </c>
      <c r="DR316" s="7">
        <v>0</v>
      </c>
      <c r="DS316" s="7">
        <v>0</v>
      </c>
      <c r="DT316" s="7">
        <v>0</v>
      </c>
      <c r="DU316" s="7">
        <v>0</v>
      </c>
      <c r="DV316" s="7">
        <v>0</v>
      </c>
      <c r="DW316" s="7">
        <v>0</v>
      </c>
      <c r="DX316" s="7">
        <v>0</v>
      </c>
      <c r="DY316" s="7">
        <v>0</v>
      </c>
      <c r="DZ316" s="7">
        <v>0</v>
      </c>
      <c r="EA316" s="7">
        <v>0</v>
      </c>
      <c r="EB316" s="7">
        <v>0</v>
      </c>
      <c r="EC316" s="7">
        <v>0</v>
      </c>
      <c r="ED316" s="7">
        <v>0</v>
      </c>
      <c r="EE316" s="7">
        <v>0</v>
      </c>
      <c r="EF316" s="7">
        <v>0</v>
      </c>
      <c r="EG316" s="7">
        <v>0</v>
      </c>
      <c r="EH316" s="7">
        <v>0</v>
      </c>
      <c r="EI316" s="7">
        <v>0</v>
      </c>
      <c r="EJ316" s="7">
        <v>0</v>
      </c>
      <c r="EK316" s="7">
        <v>0</v>
      </c>
      <c r="EL316" s="7">
        <v>1</v>
      </c>
      <c r="EM316" s="7">
        <v>1</v>
      </c>
      <c r="EN316" s="7">
        <v>1</v>
      </c>
      <c r="EO316" s="7">
        <v>1</v>
      </c>
      <c r="EP316" s="7">
        <v>1</v>
      </c>
      <c r="EQ316" s="7">
        <v>1</v>
      </c>
      <c r="ER316" s="7">
        <v>1</v>
      </c>
      <c r="ES316" s="7">
        <v>1</v>
      </c>
      <c r="ET316" s="7">
        <v>1</v>
      </c>
      <c r="EU316" s="7">
        <v>0</v>
      </c>
      <c r="EV316" s="7">
        <v>0</v>
      </c>
      <c r="EW316" s="7">
        <v>0</v>
      </c>
      <c r="EX316" s="7">
        <v>0</v>
      </c>
      <c r="EY316" s="7">
        <v>0</v>
      </c>
      <c r="EZ316" s="7">
        <v>0</v>
      </c>
      <c r="FA316" s="7">
        <v>0</v>
      </c>
      <c r="FB316" s="7">
        <v>0</v>
      </c>
      <c r="FC316" s="7">
        <v>0</v>
      </c>
      <c r="FD316" s="7">
        <v>4</v>
      </c>
      <c r="FE316" s="7">
        <v>4</v>
      </c>
      <c r="FF316" s="7">
        <v>4</v>
      </c>
      <c r="FG316" s="7">
        <v>4</v>
      </c>
      <c r="FH316" s="7">
        <v>4</v>
      </c>
      <c r="FI316" s="7">
        <v>4</v>
      </c>
      <c r="FJ316" s="7">
        <v>4</v>
      </c>
      <c r="FK316" s="7">
        <v>4</v>
      </c>
      <c r="FL316" s="7">
        <v>4</v>
      </c>
      <c r="FM316" s="7">
        <v>0</v>
      </c>
      <c r="FN316" s="7">
        <v>0</v>
      </c>
      <c r="FO316" s="7">
        <v>0</v>
      </c>
      <c r="FP316" s="7">
        <v>0</v>
      </c>
      <c r="FQ316" s="7">
        <v>0</v>
      </c>
      <c r="FR316" s="7">
        <v>0</v>
      </c>
      <c r="FS316" s="7">
        <v>0</v>
      </c>
      <c r="FT316" s="7">
        <v>0</v>
      </c>
      <c r="FU316" s="7">
        <v>1</v>
      </c>
      <c r="FV316" s="7">
        <v>0</v>
      </c>
      <c r="FW316" s="7">
        <v>0</v>
      </c>
      <c r="FX316" s="7">
        <v>1</v>
      </c>
      <c r="FY316" s="7">
        <v>1</v>
      </c>
      <c r="FZ316" s="7">
        <v>1</v>
      </c>
      <c r="GA316" s="7">
        <v>0</v>
      </c>
      <c r="GB316" s="7">
        <v>0</v>
      </c>
      <c r="GC316" s="7">
        <v>0</v>
      </c>
      <c r="GD316" s="7">
        <v>0</v>
      </c>
      <c r="GE316" s="7">
        <v>0</v>
      </c>
      <c r="GF316" s="7">
        <v>0</v>
      </c>
      <c r="GG316" s="7">
        <v>0</v>
      </c>
      <c r="GH316" s="7">
        <v>0</v>
      </c>
      <c r="GI316" s="7">
        <v>0</v>
      </c>
      <c r="GJ316" s="7">
        <v>0</v>
      </c>
      <c r="GK316" s="7">
        <v>0</v>
      </c>
      <c r="GL316" s="7">
        <v>0</v>
      </c>
      <c r="GM316" s="7">
        <v>0</v>
      </c>
      <c r="GN316" s="7">
        <v>0</v>
      </c>
      <c r="GO316" s="7">
        <v>0</v>
      </c>
      <c r="GP316" s="7">
        <v>0</v>
      </c>
      <c r="GQ316" s="7">
        <v>0</v>
      </c>
      <c r="GR316" s="7">
        <v>0</v>
      </c>
      <c r="GS316" s="7">
        <v>0</v>
      </c>
      <c r="GT316" s="7">
        <v>0</v>
      </c>
      <c r="GU316" s="7">
        <v>1</v>
      </c>
      <c r="GV316" s="7">
        <v>1</v>
      </c>
      <c r="GW316" s="7">
        <v>1</v>
      </c>
      <c r="GX316" s="7">
        <v>0</v>
      </c>
      <c r="GY316" s="7">
        <v>1</v>
      </c>
      <c r="GZ316" s="7">
        <v>1</v>
      </c>
      <c r="HA316" s="7">
        <v>0</v>
      </c>
      <c r="HB316" s="7">
        <v>0</v>
      </c>
      <c r="HC316" s="7">
        <v>0</v>
      </c>
      <c r="HD316" s="7">
        <v>1</v>
      </c>
      <c r="HE316" s="7">
        <v>0</v>
      </c>
      <c r="HF316" s="7">
        <v>0</v>
      </c>
      <c r="HG316" s="7">
        <v>0</v>
      </c>
      <c r="HH316" s="7">
        <v>0</v>
      </c>
      <c r="HI316" s="7">
        <v>0</v>
      </c>
      <c r="HJ316" s="7">
        <v>0</v>
      </c>
      <c r="HK316" s="7">
        <v>0</v>
      </c>
      <c r="HL316" s="7">
        <v>0</v>
      </c>
      <c r="HM316" s="7">
        <v>0</v>
      </c>
      <c r="HN316" s="7">
        <v>0</v>
      </c>
      <c r="HO316" s="7">
        <v>0</v>
      </c>
      <c r="HP316" s="7">
        <v>0</v>
      </c>
      <c r="HQ316" s="7">
        <v>0</v>
      </c>
      <c r="HR316" s="7">
        <v>0</v>
      </c>
      <c r="HS316" s="7">
        <v>0</v>
      </c>
      <c r="HT316" s="7">
        <v>0</v>
      </c>
      <c r="HU316" s="7">
        <v>0</v>
      </c>
      <c r="HV316" s="7">
        <v>0</v>
      </c>
      <c r="HW316" s="7">
        <v>0</v>
      </c>
      <c r="HX316" s="7">
        <v>0</v>
      </c>
      <c r="HY316" s="7">
        <v>0</v>
      </c>
      <c r="HZ316" s="7">
        <v>0</v>
      </c>
      <c r="IA316" s="7">
        <v>0</v>
      </c>
      <c r="IB316" s="7">
        <v>0</v>
      </c>
      <c r="IC316" s="7">
        <v>0</v>
      </c>
      <c r="ID316" s="7">
        <v>0</v>
      </c>
      <c r="IE316" s="7">
        <v>0</v>
      </c>
      <c r="IF316" s="7">
        <v>0</v>
      </c>
      <c r="IG316" s="7">
        <v>0</v>
      </c>
      <c r="IH316" s="7">
        <v>0</v>
      </c>
      <c r="II316" s="7">
        <v>1</v>
      </c>
      <c r="IJ316" s="7">
        <v>1</v>
      </c>
      <c r="IK316" s="7">
        <v>1</v>
      </c>
      <c r="IL316" s="7">
        <v>1</v>
      </c>
      <c r="IM316" s="7">
        <v>0</v>
      </c>
      <c r="IN316" s="7">
        <v>0</v>
      </c>
      <c r="IO316" s="7">
        <v>0</v>
      </c>
      <c r="IP316" s="7">
        <v>0</v>
      </c>
      <c r="IQ316" s="7">
        <v>4</v>
      </c>
      <c r="IR316" s="7">
        <v>4</v>
      </c>
      <c r="IS316" s="7">
        <v>4</v>
      </c>
      <c r="IT316" s="7">
        <v>4</v>
      </c>
      <c r="IU316" s="7" t="s">
        <v>1257</v>
      </c>
      <c r="IW316" s="7">
        <v>1</v>
      </c>
      <c r="IX316" s="7">
        <v>1</v>
      </c>
      <c r="IY316" s="7">
        <v>398</v>
      </c>
    </row>
    <row r="317" spans="1:259" x14ac:dyDescent="0.25">
      <c r="A317" s="7">
        <v>609929</v>
      </c>
      <c r="B317" s="7" t="s">
        <v>280</v>
      </c>
      <c r="C317" s="7" t="s">
        <v>46</v>
      </c>
      <c r="D317" s="7" t="s">
        <v>93</v>
      </c>
      <c r="E317" s="154">
        <v>0.56000000000000005</v>
      </c>
      <c r="F317" s="7">
        <v>49</v>
      </c>
      <c r="G317" s="7" t="s">
        <v>48</v>
      </c>
      <c r="H317" s="7">
        <v>45</v>
      </c>
      <c r="I317" s="7" t="s">
        <v>48</v>
      </c>
      <c r="J317" s="7">
        <v>54</v>
      </c>
      <c r="K317" s="7" t="s">
        <v>48</v>
      </c>
      <c r="L317" s="7">
        <v>7.45</v>
      </c>
      <c r="M317" s="7" t="s">
        <v>46</v>
      </c>
      <c r="N317" s="7">
        <v>55.989583332999999</v>
      </c>
      <c r="O317" s="7">
        <v>120</v>
      </c>
      <c r="P317" s="7">
        <v>120</v>
      </c>
      <c r="Q317" s="7">
        <v>1</v>
      </c>
      <c r="R317" s="7">
        <v>45</v>
      </c>
      <c r="S317" s="7">
        <v>0</v>
      </c>
      <c r="T317" s="7">
        <v>69</v>
      </c>
      <c r="U317" s="7">
        <v>0</v>
      </c>
      <c r="V317" s="7">
        <v>0</v>
      </c>
      <c r="W317" s="7">
        <v>2</v>
      </c>
      <c r="X317" s="7">
        <v>1</v>
      </c>
      <c r="Y317" s="7">
        <v>8.3333333000000006E-3</v>
      </c>
      <c r="Z317" s="7">
        <v>1.6666666699999999E-2</v>
      </c>
      <c r="AA317" s="7">
        <v>2.5000000000000001E-2</v>
      </c>
      <c r="AB317" s="7">
        <v>1.6666666699999999E-2</v>
      </c>
      <c r="AC317" s="7">
        <v>2.5000000000000001E-2</v>
      </c>
      <c r="AD317" s="7">
        <v>5.8333333299999998E-2</v>
      </c>
      <c r="AE317" s="7">
        <v>4.16666667E-2</v>
      </c>
      <c r="AF317" s="7">
        <v>0</v>
      </c>
      <c r="AG317" s="7">
        <v>5.8333333299999998E-2</v>
      </c>
      <c r="AH317" s="7">
        <v>0.05</v>
      </c>
      <c r="AI317" s="7">
        <v>8.3333333300000006E-2</v>
      </c>
      <c r="AJ317" s="7">
        <v>0.15833333329999999</v>
      </c>
      <c r="AK317" s="7">
        <v>0.35</v>
      </c>
      <c r="AL317" s="7">
        <v>0.32500000000000001</v>
      </c>
      <c r="AM317" s="7">
        <v>0.33333333329999998</v>
      </c>
      <c r="AN317" s="7">
        <v>0.30833333330000001</v>
      </c>
      <c r="AO317" s="7">
        <v>0.3583333333</v>
      </c>
      <c r="AP317" s="7">
        <v>0.31666666669999999</v>
      </c>
      <c r="AQ317" s="7">
        <v>1.6666666699999999E-2</v>
      </c>
      <c r="AR317" s="7">
        <v>3.3333333299999997E-2</v>
      </c>
      <c r="AS317" s="7">
        <v>1.6666666699999999E-2</v>
      </c>
      <c r="AT317" s="7">
        <v>1.6666666699999999E-2</v>
      </c>
      <c r="AU317" s="7">
        <v>4.16666667E-2</v>
      </c>
      <c r="AV317" s="7">
        <v>4.16666667E-2</v>
      </c>
      <c r="AW317" s="7">
        <v>0.58333333330000003</v>
      </c>
      <c r="AX317" s="7">
        <v>0.625</v>
      </c>
      <c r="AY317" s="7">
        <v>0.56666666669999999</v>
      </c>
      <c r="AZ317" s="7">
        <v>0.60833333329999995</v>
      </c>
      <c r="BA317" s="7">
        <v>0.49166666669999998</v>
      </c>
      <c r="BB317" s="7">
        <v>0.42499999999999999</v>
      </c>
      <c r="BC317" s="7">
        <v>3.5338983051000001</v>
      </c>
      <c r="BD317" s="7">
        <v>3.6120689654999998</v>
      </c>
      <c r="BE317" s="7">
        <v>3.4661016948999999</v>
      </c>
      <c r="BF317" s="7">
        <v>3.5338983051000001</v>
      </c>
      <c r="BG317" s="7">
        <v>3.3739130435</v>
      </c>
      <c r="BH317" s="7">
        <v>3.1565217391</v>
      </c>
      <c r="BI317" s="7">
        <v>1.6666666699999999E-2</v>
      </c>
      <c r="BJ317" s="7">
        <v>8.3333333000000006E-3</v>
      </c>
      <c r="BK317" s="7">
        <v>8.3333333000000006E-3</v>
      </c>
      <c r="BL317" s="7">
        <v>2.5000000000000001E-2</v>
      </c>
      <c r="BM317" s="7">
        <v>8.3333333000000006E-3</v>
      </c>
      <c r="BN317" s="7">
        <v>8.3333333000000006E-3</v>
      </c>
      <c r="BO317" s="7">
        <v>8.3333333000000006E-3</v>
      </c>
      <c r="BP317" s="7">
        <v>0.05</v>
      </c>
      <c r="BQ317" s="7">
        <v>1.6666666699999999E-2</v>
      </c>
      <c r="BR317" s="7">
        <v>1.6666666699999999E-2</v>
      </c>
      <c r="BS317" s="7">
        <v>1.6666666699999999E-2</v>
      </c>
      <c r="BT317" s="7">
        <v>2.5000000000000001E-2</v>
      </c>
      <c r="BU317" s="7">
        <v>8.3333333000000006E-3</v>
      </c>
      <c r="BV317" s="7">
        <v>3.3333333299999997E-2</v>
      </c>
      <c r="BW317" s="7">
        <v>3.3333333299999997E-2</v>
      </c>
      <c r="BX317" s="7">
        <v>4.16666667E-2</v>
      </c>
      <c r="BY317" s="7">
        <v>0.05</v>
      </c>
      <c r="BZ317" s="7">
        <v>5.8333333299999998E-2</v>
      </c>
      <c r="CA317" s="7">
        <v>3.6752136752000002</v>
      </c>
      <c r="CB317" s="7">
        <v>3.6779661017</v>
      </c>
      <c r="CC317" s="7">
        <v>3.6355932203000001</v>
      </c>
      <c r="CD317" s="7">
        <v>3.6837606838000001</v>
      </c>
      <c r="CE317" s="7">
        <v>3.6837606838000001</v>
      </c>
      <c r="CF317" s="7">
        <v>3.5982905983000002</v>
      </c>
      <c r="CG317" s="7">
        <v>3.6120689654999998</v>
      </c>
      <c r="CH317" s="7">
        <v>3.4237288135999999</v>
      </c>
      <c r="CI317" s="7">
        <v>3.5423728814</v>
      </c>
      <c r="CJ317" s="7">
        <v>0.2333333333</v>
      </c>
      <c r="CK317" s="7">
        <v>0.25833333330000002</v>
      </c>
      <c r="CL317" s="7">
        <v>0.28333333329999999</v>
      </c>
      <c r="CM317" s="7">
        <v>0.21666666670000001</v>
      </c>
      <c r="CN317" s="7">
        <v>0.21666666670000001</v>
      </c>
      <c r="CO317" s="7">
        <v>0.3</v>
      </c>
      <c r="CP317" s="7">
        <v>0.2666666667</v>
      </c>
      <c r="CQ317" s="7">
        <v>0.31666666669999999</v>
      </c>
      <c r="CR317" s="7">
        <v>0.28333333329999999</v>
      </c>
      <c r="CS317" s="7">
        <v>2.5000000000000001E-2</v>
      </c>
      <c r="CT317" s="7">
        <v>1.6666666699999999E-2</v>
      </c>
      <c r="CU317" s="7">
        <v>1.6666666699999999E-2</v>
      </c>
      <c r="CV317" s="7">
        <v>2.5000000000000001E-2</v>
      </c>
      <c r="CW317" s="7">
        <v>2.5000000000000001E-2</v>
      </c>
      <c r="CX317" s="7">
        <v>2.5000000000000001E-2</v>
      </c>
      <c r="CY317" s="7">
        <v>3.3333333299999997E-2</v>
      </c>
      <c r="CZ317" s="7">
        <v>1.6666666699999999E-2</v>
      </c>
      <c r="DA317" s="7">
        <v>1.6666666699999999E-2</v>
      </c>
      <c r="DB317" s="7">
        <v>0.70833333330000003</v>
      </c>
      <c r="DC317" s="7">
        <v>0.7</v>
      </c>
      <c r="DD317" s="7">
        <v>0.66666666669999997</v>
      </c>
      <c r="DE317" s="7">
        <v>0.72499999999999998</v>
      </c>
      <c r="DF317" s="7">
        <v>0.71666666670000001</v>
      </c>
      <c r="DG317" s="7">
        <v>0.63333333329999997</v>
      </c>
      <c r="DH317" s="7">
        <v>0.65</v>
      </c>
      <c r="DI317" s="7">
        <v>0.56666666669999999</v>
      </c>
      <c r="DJ317" s="7">
        <v>0.625</v>
      </c>
      <c r="DK317" s="7">
        <v>0.1166666667</v>
      </c>
      <c r="DL317" s="7">
        <v>3.3333333299999997E-2</v>
      </c>
      <c r="DM317" s="7">
        <v>1.6666666699999999E-2</v>
      </c>
      <c r="DN317" s="7">
        <v>2.5000000000000001E-2</v>
      </c>
      <c r="DO317" s="7">
        <v>4.16666667E-2</v>
      </c>
      <c r="DP317" s="7">
        <v>3.3333333299999997E-2</v>
      </c>
      <c r="DQ317" s="7">
        <v>3.3333333299999997E-2</v>
      </c>
      <c r="DR317" s="7">
        <v>3.3333333299999997E-2</v>
      </c>
      <c r="DS317" s="7">
        <v>2.5000000000000001E-2</v>
      </c>
      <c r="DT317" s="7">
        <v>0.17499999999999999</v>
      </c>
      <c r="DU317" s="7">
        <v>7.4999999999999997E-2</v>
      </c>
      <c r="DV317" s="7">
        <v>7.4999999999999997E-2</v>
      </c>
      <c r="DW317" s="7">
        <v>7.4999999999999997E-2</v>
      </c>
      <c r="DX317" s="7">
        <v>3.3333333299999997E-2</v>
      </c>
      <c r="DY317" s="7">
        <v>4.16666667E-2</v>
      </c>
      <c r="DZ317" s="7">
        <v>7.4999999999999997E-2</v>
      </c>
      <c r="EA317" s="7">
        <v>8.3333333000000006E-3</v>
      </c>
      <c r="EB317" s="7">
        <v>0.1</v>
      </c>
      <c r="EC317" s="7">
        <v>0.29166666670000002</v>
      </c>
      <c r="ED317" s="7">
        <v>0.32500000000000001</v>
      </c>
      <c r="EE317" s="7">
        <v>0.31666666669999999</v>
      </c>
      <c r="EF317" s="7">
        <v>0.32500000000000001</v>
      </c>
      <c r="EG317" s="7">
        <v>0.33333333329999998</v>
      </c>
      <c r="EH317" s="7">
        <v>0.33333333329999998</v>
      </c>
      <c r="EI317" s="7">
        <v>0.32500000000000001</v>
      </c>
      <c r="EJ317" s="7">
        <v>0.40833333329999999</v>
      </c>
      <c r="EK317" s="7">
        <v>0.33333333329999998</v>
      </c>
      <c r="EL317" s="7">
        <v>0.30833333330000001</v>
      </c>
      <c r="EM317" s="7">
        <v>0.49166666669999998</v>
      </c>
      <c r="EN317" s="7">
        <v>0.5</v>
      </c>
      <c r="EO317" s="7">
        <v>0.5</v>
      </c>
      <c r="EP317" s="7">
        <v>0.49166666669999998</v>
      </c>
      <c r="EQ317" s="7">
        <v>0.46666666670000001</v>
      </c>
      <c r="ER317" s="7">
        <v>0.45833333329999998</v>
      </c>
      <c r="ES317" s="7">
        <v>0.45833333329999998</v>
      </c>
      <c r="ET317" s="7">
        <v>0.45</v>
      </c>
      <c r="EU317" s="7">
        <v>0.1083333333</v>
      </c>
      <c r="EV317" s="7">
        <v>7.4999999999999997E-2</v>
      </c>
      <c r="EW317" s="7">
        <v>9.1666666699999996E-2</v>
      </c>
      <c r="EX317" s="7">
        <v>7.4999999999999997E-2</v>
      </c>
      <c r="EY317" s="7">
        <v>0.1</v>
      </c>
      <c r="EZ317" s="7">
        <v>0.125</v>
      </c>
      <c r="FA317" s="7">
        <v>0.1083333333</v>
      </c>
      <c r="FB317" s="7">
        <v>9.1666666699999996E-2</v>
      </c>
      <c r="FC317" s="7">
        <v>9.1666666699999996E-2</v>
      </c>
      <c r="FD317" s="7">
        <v>2.8878504672999998</v>
      </c>
      <c r="FE317" s="7">
        <v>3.3783783783999999</v>
      </c>
      <c r="FF317" s="7">
        <v>3.4311926605999998</v>
      </c>
      <c r="FG317" s="7">
        <v>3.4054054053999998</v>
      </c>
      <c r="FH317" s="7">
        <v>3.4166666666999999</v>
      </c>
      <c r="FI317" s="7">
        <v>3.4095238095</v>
      </c>
      <c r="FJ317" s="7">
        <v>3.3551401868999999</v>
      </c>
      <c r="FK317" s="7">
        <v>3.4220183486</v>
      </c>
      <c r="FL317" s="7">
        <v>3.3302752294000002</v>
      </c>
      <c r="FM317" s="7">
        <v>2.5000000000000001E-2</v>
      </c>
      <c r="FN317" s="7">
        <v>3.3333333299999997E-2</v>
      </c>
      <c r="FO317" s="7">
        <v>2.5000000000000001E-2</v>
      </c>
      <c r="FP317" s="7">
        <v>4.16666667E-2</v>
      </c>
      <c r="FQ317" s="7">
        <v>0.05</v>
      </c>
      <c r="FR317" s="7">
        <v>5.8333333299999998E-2</v>
      </c>
      <c r="FS317" s="7">
        <v>0.1416666667</v>
      </c>
      <c r="FT317" s="7">
        <v>0.125</v>
      </c>
      <c r="FU317" s="7">
        <v>0.1333333333</v>
      </c>
      <c r="FV317" s="7">
        <v>0.2333333333</v>
      </c>
      <c r="FW317" s="7">
        <v>0.1333333333</v>
      </c>
      <c r="FX317" s="7">
        <v>0.40833333329999999</v>
      </c>
      <c r="FY317" s="7">
        <v>0.43333333330000001</v>
      </c>
      <c r="FZ317" s="7">
        <v>0.2666666667</v>
      </c>
      <c r="GA317" s="7">
        <v>0.1333333333</v>
      </c>
      <c r="GB317" s="7">
        <v>0.1</v>
      </c>
      <c r="GC317" s="7">
        <v>0.19166666669999999</v>
      </c>
      <c r="GD317" s="7">
        <v>0.1416666667</v>
      </c>
      <c r="GE317" s="7">
        <v>0.1</v>
      </c>
      <c r="GF317" s="7">
        <v>0.18333333330000001</v>
      </c>
      <c r="GG317" s="7">
        <v>6.6666666700000002E-2</v>
      </c>
      <c r="GH317" s="7">
        <v>5.8333333299999998E-2</v>
      </c>
      <c r="GI317" s="7">
        <v>0.16666666669999999</v>
      </c>
      <c r="GJ317" s="7">
        <v>0.25</v>
      </c>
      <c r="GK317" s="7">
        <v>0.30833333330000001</v>
      </c>
      <c r="GL317" s="7">
        <v>0.19166666669999999</v>
      </c>
      <c r="GM317" s="7">
        <v>2.5000000000000001E-2</v>
      </c>
      <c r="GN317" s="7">
        <v>2.5000000000000001E-2</v>
      </c>
      <c r="GO317" s="7">
        <v>2.5000000000000001E-2</v>
      </c>
      <c r="GP317" s="7">
        <v>3.3333333299999997E-2</v>
      </c>
      <c r="GQ317" s="7">
        <v>0.05</v>
      </c>
      <c r="GR317" s="7">
        <v>0.05</v>
      </c>
      <c r="GS317" s="7">
        <v>0.3</v>
      </c>
      <c r="GT317" s="7">
        <v>0.27500000000000002</v>
      </c>
      <c r="GU317" s="7">
        <v>0.31666666669999999</v>
      </c>
      <c r="GV317" s="7">
        <v>0.31666666669999999</v>
      </c>
      <c r="GW317" s="7">
        <v>0.34166666670000001</v>
      </c>
      <c r="GX317" s="7">
        <v>0.28333333329999999</v>
      </c>
      <c r="GY317" s="7">
        <v>0.47499999999999998</v>
      </c>
      <c r="GZ317" s="7">
        <v>0.49166666669999998</v>
      </c>
      <c r="HA317" s="7">
        <v>0.41666666670000002</v>
      </c>
      <c r="HB317" s="7">
        <v>0.44166666669999999</v>
      </c>
      <c r="HC317" s="7">
        <v>0.38333333330000002</v>
      </c>
      <c r="HD317" s="7">
        <v>0.46666666670000001</v>
      </c>
      <c r="HE317" s="7">
        <v>7.4999999999999997E-2</v>
      </c>
      <c r="HF317" s="7">
        <v>8.3333333300000006E-2</v>
      </c>
      <c r="HG317" s="7">
        <v>0.1</v>
      </c>
      <c r="HH317" s="7">
        <v>6.6666666700000002E-2</v>
      </c>
      <c r="HI317" s="7">
        <v>8.3333333300000006E-2</v>
      </c>
      <c r="HJ317" s="7">
        <v>6.6666666700000002E-2</v>
      </c>
      <c r="HK317" s="7">
        <v>8.3333333000000006E-3</v>
      </c>
      <c r="HL317" s="7">
        <v>0</v>
      </c>
      <c r="HM317" s="7">
        <v>8.3333333000000006E-3</v>
      </c>
      <c r="HN317" s="7">
        <v>0</v>
      </c>
      <c r="HO317" s="7">
        <v>1.6666666699999999E-2</v>
      </c>
      <c r="HP317" s="7">
        <v>1.6666666699999999E-2</v>
      </c>
      <c r="HQ317" s="7">
        <v>0.1166666667</v>
      </c>
      <c r="HR317" s="7">
        <v>0.125</v>
      </c>
      <c r="HS317" s="7">
        <v>0.1333333333</v>
      </c>
      <c r="HT317" s="7">
        <v>0.1416666667</v>
      </c>
      <c r="HU317" s="7">
        <v>0.125</v>
      </c>
      <c r="HV317" s="7">
        <v>0.1166666667</v>
      </c>
      <c r="HW317" s="7">
        <v>4.16666667E-2</v>
      </c>
      <c r="HX317" s="7">
        <v>2.5000000000000001E-2</v>
      </c>
      <c r="HY317" s="7">
        <v>0.05</v>
      </c>
      <c r="HZ317" s="7">
        <v>7.4999999999999997E-2</v>
      </c>
      <c r="IA317" s="7">
        <v>0.1083333333</v>
      </c>
      <c r="IB317" s="7">
        <v>5.8333333299999998E-2</v>
      </c>
      <c r="IC317" s="7">
        <v>9.1666666699999996E-2</v>
      </c>
      <c r="ID317" s="7">
        <v>8.3333333300000006E-2</v>
      </c>
      <c r="IE317" s="7">
        <v>0.43333333330000001</v>
      </c>
      <c r="IF317" s="7">
        <v>0.30833333330000001</v>
      </c>
      <c r="IG317" s="7">
        <v>0.3916666667</v>
      </c>
      <c r="IH317" s="7">
        <v>0.375</v>
      </c>
      <c r="II317" s="7">
        <v>0.27500000000000002</v>
      </c>
      <c r="IJ317" s="7">
        <v>0.45833333329999998</v>
      </c>
      <c r="IK317" s="7">
        <v>0.32500000000000001</v>
      </c>
      <c r="IL317" s="7">
        <v>0.31666666669999999</v>
      </c>
      <c r="IM317" s="7">
        <v>0.1416666667</v>
      </c>
      <c r="IN317" s="7">
        <v>0.15</v>
      </c>
      <c r="IO317" s="7">
        <v>0.1416666667</v>
      </c>
      <c r="IP317" s="7">
        <v>0.15</v>
      </c>
      <c r="IQ317" s="7">
        <v>3.0970873785999999</v>
      </c>
      <c r="IR317" s="7">
        <v>3.4117647059</v>
      </c>
      <c r="IS317" s="7">
        <v>3.1553398058000002</v>
      </c>
      <c r="IT317" s="7">
        <v>3.0980392157000001</v>
      </c>
      <c r="IU317" s="7" t="s">
        <v>1258</v>
      </c>
      <c r="IV317" s="7">
        <v>56</v>
      </c>
      <c r="IW317" s="7">
        <v>120</v>
      </c>
      <c r="IX317" s="7">
        <v>215</v>
      </c>
      <c r="IY317" s="7">
        <v>384</v>
      </c>
    </row>
    <row r="318" spans="1:259" x14ac:dyDescent="0.25">
      <c r="A318" s="7">
        <v>609930</v>
      </c>
      <c r="B318" s="7" t="s">
        <v>281</v>
      </c>
      <c r="C318" s="7" t="s">
        <v>46</v>
      </c>
      <c r="D318" s="7" t="s">
        <v>63</v>
      </c>
      <c r="E318" s="154">
        <v>0.52</v>
      </c>
      <c r="F318" s="7">
        <v>59</v>
      </c>
      <c r="G318" s="7" t="s">
        <v>48</v>
      </c>
      <c r="H318" s="7">
        <v>65</v>
      </c>
      <c r="I318" s="7" t="s">
        <v>47</v>
      </c>
      <c r="J318" s="7">
        <v>63</v>
      </c>
      <c r="K318" s="7" t="s">
        <v>47</v>
      </c>
      <c r="L318" s="7">
        <v>8.7799999999999994</v>
      </c>
      <c r="M318" s="7" t="s">
        <v>46</v>
      </c>
      <c r="N318" s="7">
        <v>52.016985138000003</v>
      </c>
      <c r="O318" s="7">
        <v>155</v>
      </c>
      <c r="P318" s="7">
        <v>155</v>
      </c>
      <c r="Q318" s="7">
        <v>4</v>
      </c>
      <c r="R318" s="7">
        <v>8</v>
      </c>
      <c r="S318" s="7">
        <v>0</v>
      </c>
      <c r="T318" s="7">
        <v>132</v>
      </c>
      <c r="U318" s="7">
        <v>0</v>
      </c>
      <c r="V318" s="7">
        <v>0</v>
      </c>
      <c r="W318" s="7">
        <v>2</v>
      </c>
      <c r="X318" s="7">
        <v>3</v>
      </c>
      <c r="Y318" s="7">
        <v>6.4516128999999997E-3</v>
      </c>
      <c r="Z318" s="7">
        <v>6.4516128999999997E-3</v>
      </c>
      <c r="AA318" s="7">
        <v>1.9354838700000002E-2</v>
      </c>
      <c r="AB318" s="7">
        <v>1.2903225799999999E-2</v>
      </c>
      <c r="AC318" s="7">
        <v>6.4516128999999997E-3</v>
      </c>
      <c r="AD318" s="7">
        <v>4.5161290299999997E-2</v>
      </c>
      <c r="AE318" s="7">
        <v>3.8709677400000003E-2</v>
      </c>
      <c r="AF318" s="7">
        <v>3.2258064500000003E-2</v>
      </c>
      <c r="AG318" s="7">
        <v>3.8709677400000003E-2</v>
      </c>
      <c r="AH318" s="7">
        <v>1.9354838700000002E-2</v>
      </c>
      <c r="AI318" s="7">
        <v>8.3870967699999993E-2</v>
      </c>
      <c r="AJ318" s="7">
        <v>0.13548387100000001</v>
      </c>
      <c r="AK318" s="7">
        <v>0.32903225809999997</v>
      </c>
      <c r="AL318" s="7">
        <v>0.2709677419</v>
      </c>
      <c r="AM318" s="7">
        <v>0.40645161289999998</v>
      </c>
      <c r="AN318" s="7">
        <v>0.1806451613</v>
      </c>
      <c r="AO318" s="7">
        <v>0.29032258059999999</v>
      </c>
      <c r="AP318" s="7">
        <v>0.29032258059999999</v>
      </c>
      <c r="AQ318" s="7">
        <v>6.4516128999999997E-3</v>
      </c>
      <c r="AR318" s="7">
        <v>0</v>
      </c>
      <c r="AS318" s="7">
        <v>3.2258064500000003E-2</v>
      </c>
      <c r="AT318" s="7">
        <v>1.2903225799999999E-2</v>
      </c>
      <c r="AU318" s="7">
        <v>6.4516128999999997E-3</v>
      </c>
      <c r="AV318" s="7">
        <v>1.9354838700000002E-2</v>
      </c>
      <c r="AW318" s="7">
        <v>0.61935483869999997</v>
      </c>
      <c r="AX318" s="7">
        <v>0.69032258059999996</v>
      </c>
      <c r="AY318" s="7">
        <v>0.50322580650000004</v>
      </c>
      <c r="AZ318" s="7">
        <v>0.77419354839999999</v>
      </c>
      <c r="BA318" s="7">
        <v>0.61290322580000001</v>
      </c>
      <c r="BB318" s="7">
        <v>0.5096774194</v>
      </c>
      <c r="BC318" s="7">
        <v>3.5714285713999998</v>
      </c>
      <c r="BD318" s="7">
        <v>3.6451612902999999</v>
      </c>
      <c r="BE318" s="7">
        <v>3.44</v>
      </c>
      <c r="BF318" s="7">
        <v>3.7385620915</v>
      </c>
      <c r="BG318" s="7">
        <v>3.5194805195000001</v>
      </c>
      <c r="BH318" s="7">
        <v>3.2894736841999999</v>
      </c>
      <c r="BI318" s="7">
        <v>6.4516128999999997E-3</v>
      </c>
      <c r="BJ318" s="7">
        <v>6.4516128999999997E-3</v>
      </c>
      <c r="BK318" s="7">
        <v>6.4516128999999997E-3</v>
      </c>
      <c r="BL318" s="7">
        <v>6.4516128999999997E-3</v>
      </c>
      <c r="BM318" s="7">
        <v>1.2903225799999999E-2</v>
      </c>
      <c r="BN318" s="7">
        <v>6.4516128999999997E-3</v>
      </c>
      <c r="BO318" s="7">
        <v>1.9354838700000002E-2</v>
      </c>
      <c r="BP318" s="7">
        <v>3.8709677400000003E-2</v>
      </c>
      <c r="BQ318" s="7">
        <v>3.2258064500000003E-2</v>
      </c>
      <c r="BR318" s="7">
        <v>6.4516128999999997E-3</v>
      </c>
      <c r="BS318" s="7">
        <v>1.2903225799999999E-2</v>
      </c>
      <c r="BT318" s="7">
        <v>1.2903225799999999E-2</v>
      </c>
      <c r="BU318" s="7">
        <v>2.5806451599999999E-2</v>
      </c>
      <c r="BV318" s="7">
        <v>6.4516128999999997E-3</v>
      </c>
      <c r="BW318" s="7">
        <v>1.9354838700000002E-2</v>
      </c>
      <c r="BX318" s="7">
        <v>3.8709677400000003E-2</v>
      </c>
      <c r="BY318" s="7">
        <v>5.1612903199999997E-2</v>
      </c>
      <c r="BZ318" s="7">
        <v>1.2903225799999999E-2</v>
      </c>
      <c r="CA318" s="7">
        <v>3.8181818181999998</v>
      </c>
      <c r="CB318" s="7">
        <v>3.8129032258</v>
      </c>
      <c r="CC318" s="7">
        <v>3.7597402597</v>
      </c>
      <c r="CD318" s="7">
        <v>3.7597402597</v>
      </c>
      <c r="CE318" s="7">
        <v>3.7581699346000002</v>
      </c>
      <c r="CF318" s="7">
        <v>3.7189542484000002</v>
      </c>
      <c r="CG318" s="7">
        <v>3.6535947711999999</v>
      </c>
      <c r="CH318" s="7">
        <v>3.5714285713999998</v>
      </c>
      <c r="CI318" s="7">
        <v>3.6818181818000002</v>
      </c>
      <c r="CJ318" s="7">
        <v>0.14838709680000001</v>
      </c>
      <c r="CK318" s="7">
        <v>0.14193548389999999</v>
      </c>
      <c r="CL318" s="7">
        <v>0.1935483871</v>
      </c>
      <c r="CM318" s="7">
        <v>0.16774193549999999</v>
      </c>
      <c r="CN318" s="7">
        <v>0.18709677420000001</v>
      </c>
      <c r="CO318" s="7">
        <v>0.2193548387</v>
      </c>
      <c r="CP318" s="7">
        <v>0.2064516129</v>
      </c>
      <c r="CQ318" s="7">
        <v>0.2064516129</v>
      </c>
      <c r="CR318" s="7">
        <v>0.1935483871</v>
      </c>
      <c r="CS318" s="7">
        <v>6.4516128999999997E-3</v>
      </c>
      <c r="CT318" s="7">
        <v>0</v>
      </c>
      <c r="CU318" s="7">
        <v>6.4516128999999997E-3</v>
      </c>
      <c r="CV318" s="7">
        <v>6.4516128999999997E-3</v>
      </c>
      <c r="CW318" s="7">
        <v>1.2903225799999999E-2</v>
      </c>
      <c r="CX318" s="7">
        <v>1.2903225799999999E-2</v>
      </c>
      <c r="CY318" s="7">
        <v>1.2903225799999999E-2</v>
      </c>
      <c r="CZ318" s="7">
        <v>6.4516128999999997E-3</v>
      </c>
      <c r="DA318" s="7">
        <v>6.4516128999999997E-3</v>
      </c>
      <c r="DB318" s="7">
        <v>0.83225806449999995</v>
      </c>
      <c r="DC318" s="7">
        <v>0.83870967740000002</v>
      </c>
      <c r="DD318" s="7">
        <v>0.78064516129999995</v>
      </c>
      <c r="DE318" s="7">
        <v>0.79354838709999997</v>
      </c>
      <c r="DF318" s="7">
        <v>0.78064516129999995</v>
      </c>
      <c r="DG318" s="7">
        <v>0.74193548389999997</v>
      </c>
      <c r="DH318" s="7">
        <v>0.72258064519999998</v>
      </c>
      <c r="DI318" s="7">
        <v>0.69677419350000003</v>
      </c>
      <c r="DJ318" s="7">
        <v>0.7548387097</v>
      </c>
      <c r="DK318" s="7">
        <v>9.0322580599999994E-2</v>
      </c>
      <c r="DL318" s="7">
        <v>6.4516128999999997E-3</v>
      </c>
      <c r="DM318" s="7">
        <v>1.2903225799999999E-2</v>
      </c>
      <c r="DN318" s="7">
        <v>3.8709677400000003E-2</v>
      </c>
      <c r="DO318" s="7">
        <v>1.9354838700000002E-2</v>
      </c>
      <c r="DP318" s="7">
        <v>2.5806451599999999E-2</v>
      </c>
      <c r="DQ318" s="7">
        <v>3.8709677400000003E-2</v>
      </c>
      <c r="DR318" s="7">
        <v>2.5806451599999999E-2</v>
      </c>
      <c r="DS318" s="7">
        <v>1.2903225799999999E-2</v>
      </c>
      <c r="DT318" s="7">
        <v>0.12903225809999999</v>
      </c>
      <c r="DU318" s="7">
        <v>4.5161290299999997E-2</v>
      </c>
      <c r="DV318" s="7">
        <v>2.5806451599999999E-2</v>
      </c>
      <c r="DW318" s="7">
        <v>3.8709677400000003E-2</v>
      </c>
      <c r="DX318" s="7">
        <v>1.2903225799999999E-2</v>
      </c>
      <c r="DY318" s="7">
        <v>5.1612903199999997E-2</v>
      </c>
      <c r="DZ318" s="7">
        <v>7.7419354800000006E-2</v>
      </c>
      <c r="EA318" s="7">
        <v>6.4516129000000005E-2</v>
      </c>
      <c r="EB318" s="7">
        <v>5.1612903199999997E-2</v>
      </c>
      <c r="EC318" s="7">
        <v>0.33548387099999999</v>
      </c>
      <c r="ED318" s="7">
        <v>0.30322580649999997</v>
      </c>
      <c r="EE318" s="7">
        <v>0.30967741939999999</v>
      </c>
      <c r="EF318" s="7">
        <v>0.28387096769999998</v>
      </c>
      <c r="EG318" s="7">
        <v>0.2709677419</v>
      </c>
      <c r="EH318" s="7">
        <v>0.30322580649999997</v>
      </c>
      <c r="EI318" s="7">
        <v>0.3419354839</v>
      </c>
      <c r="EJ318" s="7">
        <v>0.32258064520000002</v>
      </c>
      <c r="EK318" s="7">
        <v>0.4</v>
      </c>
      <c r="EL318" s="7">
        <v>0.37419354840000002</v>
      </c>
      <c r="EM318" s="7">
        <v>0.60645161290000005</v>
      </c>
      <c r="EN318" s="7">
        <v>0.59354838710000002</v>
      </c>
      <c r="EO318" s="7">
        <v>0.60645161290000005</v>
      </c>
      <c r="EP318" s="7">
        <v>0.66451612900000001</v>
      </c>
      <c r="EQ318" s="7">
        <v>0.54838709679999997</v>
      </c>
      <c r="ER318" s="7">
        <v>0.4903225806</v>
      </c>
      <c r="ES318" s="7">
        <v>0.54193548390000001</v>
      </c>
      <c r="ET318" s="7">
        <v>0.4903225806</v>
      </c>
      <c r="EU318" s="7">
        <v>7.0967741900000006E-2</v>
      </c>
      <c r="EV318" s="7">
        <v>3.8709677400000003E-2</v>
      </c>
      <c r="EW318" s="7">
        <v>5.8064516099999998E-2</v>
      </c>
      <c r="EX318" s="7">
        <v>3.2258064500000003E-2</v>
      </c>
      <c r="EY318" s="7">
        <v>3.2258064500000003E-2</v>
      </c>
      <c r="EZ318" s="7">
        <v>7.0967741900000006E-2</v>
      </c>
      <c r="FA318" s="7">
        <v>5.1612903199999997E-2</v>
      </c>
      <c r="FB318" s="7">
        <v>4.5161290299999997E-2</v>
      </c>
      <c r="FC318" s="7">
        <v>4.5161290299999997E-2</v>
      </c>
      <c r="FD318" s="7">
        <v>3.0694444444000002</v>
      </c>
      <c r="FE318" s="7">
        <v>3.5704697987</v>
      </c>
      <c r="FF318" s="7">
        <v>3.5753424657999999</v>
      </c>
      <c r="FG318" s="7">
        <v>3.5066666667000002</v>
      </c>
      <c r="FH318" s="7">
        <v>3.6333333333</v>
      </c>
      <c r="FI318" s="7">
        <v>3.4791666666999999</v>
      </c>
      <c r="FJ318" s="7">
        <v>3.3537414966000001</v>
      </c>
      <c r="FK318" s="7">
        <v>3.4459459459000001</v>
      </c>
      <c r="FL318" s="7">
        <v>3.4324324324000002</v>
      </c>
      <c r="FM318" s="7">
        <v>2.5806451599999999E-2</v>
      </c>
      <c r="FN318" s="7">
        <v>0</v>
      </c>
      <c r="FO318" s="7">
        <v>0</v>
      </c>
      <c r="FP318" s="7">
        <v>2.5806451599999999E-2</v>
      </c>
      <c r="FQ318" s="7">
        <v>1.2903225799999999E-2</v>
      </c>
      <c r="FR318" s="7">
        <v>3.2258064500000003E-2</v>
      </c>
      <c r="FS318" s="7">
        <v>3.2258064500000003E-2</v>
      </c>
      <c r="FT318" s="7">
        <v>0.1161290323</v>
      </c>
      <c r="FU318" s="7">
        <v>0.14193548389999999</v>
      </c>
      <c r="FV318" s="7">
        <v>0.47741935479999997</v>
      </c>
      <c r="FW318" s="7">
        <v>0.13548387100000001</v>
      </c>
      <c r="FX318" s="7">
        <v>0.33548387099999999</v>
      </c>
      <c r="FY318" s="7">
        <v>0.36129032259999999</v>
      </c>
      <c r="FZ318" s="7">
        <v>0.2</v>
      </c>
      <c r="GA318" s="7">
        <v>0.1161290323</v>
      </c>
      <c r="GB318" s="7">
        <v>0.1096774194</v>
      </c>
      <c r="GC318" s="7">
        <v>0.18709677420000001</v>
      </c>
      <c r="GD318" s="7">
        <v>0.1225806452</v>
      </c>
      <c r="GE318" s="7">
        <v>6.4516129000000005E-2</v>
      </c>
      <c r="GF318" s="7">
        <v>0.1806451613</v>
      </c>
      <c r="GG318" s="7">
        <v>0.15483870969999999</v>
      </c>
      <c r="GH318" s="7">
        <v>0.1096774194</v>
      </c>
      <c r="GI318" s="7">
        <v>0.21290322580000001</v>
      </c>
      <c r="GJ318" s="7">
        <v>0.2709677419</v>
      </c>
      <c r="GK318" s="7">
        <v>0.35483870969999998</v>
      </c>
      <c r="GL318" s="7">
        <v>0.2193548387</v>
      </c>
      <c r="GM318" s="7">
        <v>1.2903225799999999E-2</v>
      </c>
      <c r="GN318" s="7">
        <v>2.5806451599999999E-2</v>
      </c>
      <c r="GO318" s="7">
        <v>5.1612903199999997E-2</v>
      </c>
      <c r="GP318" s="7">
        <v>1.2903225799999999E-2</v>
      </c>
      <c r="GQ318" s="7">
        <v>6.4516129000000005E-2</v>
      </c>
      <c r="GR318" s="7">
        <v>1.9354838700000002E-2</v>
      </c>
      <c r="GS318" s="7">
        <v>0.2322580645</v>
      </c>
      <c r="GT318" s="7">
        <v>0.29677419350000001</v>
      </c>
      <c r="GU318" s="7">
        <v>0.28387096769999998</v>
      </c>
      <c r="GV318" s="7">
        <v>0.29677419350000001</v>
      </c>
      <c r="GW318" s="7">
        <v>0.35483870969999998</v>
      </c>
      <c r="GX318" s="7">
        <v>0.32258064520000002</v>
      </c>
      <c r="GY318" s="7">
        <v>0.61935483869999997</v>
      </c>
      <c r="GZ318" s="7">
        <v>0.52903225809999999</v>
      </c>
      <c r="HA318" s="7">
        <v>0.50322580650000004</v>
      </c>
      <c r="HB318" s="7">
        <v>0.55483870970000004</v>
      </c>
      <c r="HC318" s="7">
        <v>0.45806451609999999</v>
      </c>
      <c r="HD318" s="7">
        <v>0.53548387099999994</v>
      </c>
      <c r="HE318" s="7">
        <v>3.8709677400000003E-2</v>
      </c>
      <c r="HF318" s="7">
        <v>4.5161290299999997E-2</v>
      </c>
      <c r="HG318" s="7">
        <v>3.8709677400000003E-2</v>
      </c>
      <c r="HH318" s="7">
        <v>3.8709677400000003E-2</v>
      </c>
      <c r="HI318" s="7">
        <v>1.9354838700000002E-2</v>
      </c>
      <c r="HJ318" s="7">
        <v>1.9354838700000002E-2</v>
      </c>
      <c r="HK318" s="7">
        <v>3.2258064500000003E-2</v>
      </c>
      <c r="HL318" s="7">
        <v>5.1612903199999997E-2</v>
      </c>
      <c r="HM318" s="7">
        <v>5.1612903199999997E-2</v>
      </c>
      <c r="HN318" s="7">
        <v>3.2258064500000003E-2</v>
      </c>
      <c r="HO318" s="7">
        <v>3.8709677400000003E-2</v>
      </c>
      <c r="HP318" s="7">
        <v>3.2258064500000003E-2</v>
      </c>
      <c r="HQ318" s="7">
        <v>6.4516129000000005E-2</v>
      </c>
      <c r="HR318" s="7">
        <v>5.1612903199999997E-2</v>
      </c>
      <c r="HS318" s="7">
        <v>7.0967741900000006E-2</v>
      </c>
      <c r="HT318" s="7">
        <v>6.4516129000000005E-2</v>
      </c>
      <c r="HU318" s="7">
        <v>6.4516129000000005E-2</v>
      </c>
      <c r="HV318" s="7">
        <v>7.0967741900000006E-2</v>
      </c>
      <c r="HW318" s="7">
        <v>3.2258064500000003E-2</v>
      </c>
      <c r="HX318" s="7">
        <v>1.2903225799999999E-2</v>
      </c>
      <c r="HY318" s="7">
        <v>1.9354838700000002E-2</v>
      </c>
      <c r="HZ318" s="7">
        <v>1.9354838700000002E-2</v>
      </c>
      <c r="IA318" s="7">
        <v>7.7419354800000006E-2</v>
      </c>
      <c r="IB318" s="7">
        <v>3.8709677400000003E-2</v>
      </c>
      <c r="IC318" s="7">
        <v>7.0967741900000006E-2</v>
      </c>
      <c r="ID318" s="7">
        <v>0.1032258065</v>
      </c>
      <c r="IE318" s="7">
        <v>0.4387096774</v>
      </c>
      <c r="IF318" s="7">
        <v>0.33548387099999999</v>
      </c>
      <c r="IG318" s="7">
        <v>0.3419354839</v>
      </c>
      <c r="IH318" s="7">
        <v>0.38709677419999999</v>
      </c>
      <c r="II318" s="7">
        <v>0.4</v>
      </c>
      <c r="IJ318" s="7">
        <v>0.56774193549999996</v>
      </c>
      <c r="IK318" s="7">
        <v>0.51612903229999996</v>
      </c>
      <c r="IL318" s="7">
        <v>0.43225806449999998</v>
      </c>
      <c r="IM318" s="7">
        <v>5.1612903199999997E-2</v>
      </c>
      <c r="IN318" s="7">
        <v>4.5161290299999997E-2</v>
      </c>
      <c r="IO318" s="7">
        <v>5.1612903199999997E-2</v>
      </c>
      <c r="IP318" s="7">
        <v>5.8064516099999998E-2</v>
      </c>
      <c r="IQ318" s="7">
        <v>3.2721088434999999</v>
      </c>
      <c r="IR318" s="7">
        <v>3.5270270269999999</v>
      </c>
      <c r="IS318" s="7">
        <v>3.4285714286000002</v>
      </c>
      <c r="IT318" s="7">
        <v>3.3082191780999999</v>
      </c>
      <c r="IU318" s="7" t="s">
        <v>1259</v>
      </c>
      <c r="IV318" s="7">
        <v>52</v>
      </c>
      <c r="IW318" s="7">
        <v>155</v>
      </c>
      <c r="IX318" s="7">
        <v>245</v>
      </c>
      <c r="IY318" s="7">
        <v>471</v>
      </c>
    </row>
    <row r="319" spans="1:259" x14ac:dyDescent="0.25">
      <c r="A319" s="7">
        <v>609933</v>
      </c>
      <c r="B319" s="7" t="s">
        <v>283</v>
      </c>
      <c r="D319" s="7" t="s">
        <v>68</v>
      </c>
      <c r="E319" s="7" t="s">
        <v>53</v>
      </c>
      <c r="M319" s="7" t="s">
        <v>46</v>
      </c>
      <c r="N319" s="7">
        <v>11.891891892</v>
      </c>
      <c r="O319" s="7">
        <v>25</v>
      </c>
      <c r="P319" s="7">
        <v>25</v>
      </c>
      <c r="Q319" s="7">
        <v>2</v>
      </c>
      <c r="R319" s="7">
        <v>14</v>
      </c>
      <c r="S319" s="7">
        <v>2</v>
      </c>
      <c r="T319" s="7">
        <v>4</v>
      </c>
      <c r="U319" s="7">
        <v>0</v>
      </c>
      <c r="V319" s="7">
        <v>0</v>
      </c>
      <c r="W319" s="7">
        <v>2</v>
      </c>
      <c r="X319" s="7">
        <v>1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>
        <v>0.04</v>
      </c>
      <c r="AE319" s="7">
        <v>0.04</v>
      </c>
      <c r="AF319" s="7">
        <v>0.16</v>
      </c>
      <c r="AG319" s="7">
        <v>0.08</v>
      </c>
      <c r="AH319" s="7">
        <v>0.04</v>
      </c>
      <c r="AI319" s="7">
        <v>0.2</v>
      </c>
      <c r="AJ319" s="7">
        <v>0.16</v>
      </c>
      <c r="AK319" s="7">
        <v>0.2</v>
      </c>
      <c r="AL319" s="7">
        <v>0.2</v>
      </c>
      <c r="AM319" s="7">
        <v>0.24</v>
      </c>
      <c r="AN319" s="7">
        <v>0.24</v>
      </c>
      <c r="AO319" s="7">
        <v>0.32</v>
      </c>
      <c r="AP319" s="7">
        <v>0.28000000000000003</v>
      </c>
      <c r="AQ319" s="7">
        <v>0</v>
      </c>
      <c r="AR319" s="7">
        <v>0.04</v>
      </c>
      <c r="AS319" s="7">
        <v>0.08</v>
      </c>
      <c r="AT319" s="7">
        <v>0.08</v>
      </c>
      <c r="AU319" s="7">
        <v>0.04</v>
      </c>
      <c r="AV319" s="7">
        <v>0.04</v>
      </c>
      <c r="AW319" s="7">
        <v>0.76</v>
      </c>
      <c r="AX319" s="7">
        <v>0.6</v>
      </c>
      <c r="AY319" s="7">
        <v>0.6</v>
      </c>
      <c r="AZ319" s="7">
        <v>0.64</v>
      </c>
      <c r="BA319" s="7">
        <v>0.44</v>
      </c>
      <c r="BB319" s="7">
        <v>0.48</v>
      </c>
      <c r="BC319" s="7">
        <v>3.72</v>
      </c>
      <c r="BD319" s="7">
        <v>3.4583333333000001</v>
      </c>
      <c r="BE319" s="7">
        <v>3.5652173913</v>
      </c>
      <c r="BF319" s="7">
        <v>3.6521739129999999</v>
      </c>
      <c r="BG319" s="7">
        <v>3.25</v>
      </c>
      <c r="BH319" s="7">
        <v>3.25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0.04</v>
      </c>
      <c r="BP319" s="7">
        <v>0.04</v>
      </c>
      <c r="BQ319" s="7">
        <v>0</v>
      </c>
      <c r="BR319" s="7">
        <v>0.04</v>
      </c>
      <c r="BS319" s="7">
        <v>0</v>
      </c>
      <c r="BT319" s="7">
        <v>0</v>
      </c>
      <c r="BU319" s="7">
        <v>0</v>
      </c>
      <c r="BV319" s="7">
        <v>0</v>
      </c>
      <c r="BW319" s="7">
        <v>0.12</v>
      </c>
      <c r="BX319" s="7">
        <v>0.12</v>
      </c>
      <c r="BY319" s="7">
        <v>0.24</v>
      </c>
      <c r="BZ319" s="7">
        <v>0.24</v>
      </c>
      <c r="CA319" s="7">
        <v>3.68</v>
      </c>
      <c r="CB319" s="7">
        <v>3.68</v>
      </c>
      <c r="CC319" s="7">
        <v>3.72</v>
      </c>
      <c r="CD319" s="7">
        <v>3.8</v>
      </c>
      <c r="CE319" s="7">
        <v>3.6</v>
      </c>
      <c r="CF319" s="7">
        <v>3.4</v>
      </c>
      <c r="CG319" s="7">
        <v>3.4</v>
      </c>
      <c r="CH319" s="7">
        <v>3.25</v>
      </c>
      <c r="CI319" s="7">
        <v>3.16</v>
      </c>
      <c r="CJ319" s="7">
        <v>0.24</v>
      </c>
      <c r="CK319" s="7">
        <v>0.32</v>
      </c>
      <c r="CL319" s="7">
        <v>0.28000000000000003</v>
      </c>
      <c r="CM319" s="7">
        <v>0.2</v>
      </c>
      <c r="CN319" s="7">
        <v>0.4</v>
      </c>
      <c r="CO319" s="7">
        <v>0.36</v>
      </c>
      <c r="CP319" s="7">
        <v>0.24</v>
      </c>
      <c r="CQ319" s="7">
        <v>0.12</v>
      </c>
      <c r="CR319" s="7">
        <v>0.36</v>
      </c>
      <c r="CS319" s="7">
        <v>0</v>
      </c>
      <c r="CT319" s="7">
        <v>0</v>
      </c>
      <c r="CU319" s="7">
        <v>0</v>
      </c>
      <c r="CV319" s="7">
        <v>0</v>
      </c>
      <c r="CW319" s="7">
        <v>0</v>
      </c>
      <c r="CX319" s="7">
        <v>0</v>
      </c>
      <c r="CY319" s="7">
        <v>0</v>
      </c>
      <c r="CZ319" s="7">
        <v>0.04</v>
      </c>
      <c r="DA319" s="7">
        <v>0</v>
      </c>
      <c r="DB319" s="7">
        <v>0.72</v>
      </c>
      <c r="DC319" s="7">
        <v>0.68</v>
      </c>
      <c r="DD319" s="7">
        <v>0.72</v>
      </c>
      <c r="DE319" s="7">
        <v>0.8</v>
      </c>
      <c r="DF319" s="7">
        <v>0.6</v>
      </c>
      <c r="DG319" s="7">
        <v>0.52</v>
      </c>
      <c r="DH319" s="7">
        <v>0.6</v>
      </c>
      <c r="DI319" s="7">
        <v>0.56000000000000005</v>
      </c>
      <c r="DJ319" s="7">
        <v>0.4</v>
      </c>
      <c r="DK319" s="7">
        <v>0.12</v>
      </c>
      <c r="DL319" s="7">
        <v>0.04</v>
      </c>
      <c r="DM319" s="7">
        <v>0</v>
      </c>
      <c r="DN319" s="7">
        <v>0</v>
      </c>
      <c r="DO319" s="7">
        <v>0</v>
      </c>
      <c r="DP319" s="7">
        <v>0.04</v>
      </c>
      <c r="DQ319" s="7">
        <v>0.16</v>
      </c>
      <c r="DR319" s="7">
        <v>0</v>
      </c>
      <c r="DS319" s="7">
        <v>0.04</v>
      </c>
      <c r="DT319" s="7">
        <v>0.28000000000000003</v>
      </c>
      <c r="DU319" s="7">
        <v>0.08</v>
      </c>
      <c r="DV319" s="7">
        <v>0.12</v>
      </c>
      <c r="DW319" s="7">
        <v>0.12</v>
      </c>
      <c r="DX319" s="7">
        <v>0.08</v>
      </c>
      <c r="DY319" s="7">
        <v>0</v>
      </c>
      <c r="DZ319" s="7">
        <v>0.16</v>
      </c>
      <c r="EA319" s="7">
        <v>0.04</v>
      </c>
      <c r="EB319" s="7">
        <v>0.12</v>
      </c>
      <c r="EC319" s="7">
        <v>0.24</v>
      </c>
      <c r="ED319" s="7">
        <v>0.32</v>
      </c>
      <c r="EE319" s="7">
        <v>0.32</v>
      </c>
      <c r="EF319" s="7">
        <v>0.4</v>
      </c>
      <c r="EG319" s="7">
        <v>0.28000000000000003</v>
      </c>
      <c r="EH319" s="7">
        <v>0.44</v>
      </c>
      <c r="EI319" s="7">
        <v>0.32</v>
      </c>
      <c r="EJ319" s="7">
        <v>0.52</v>
      </c>
      <c r="EK319" s="7">
        <v>0.44</v>
      </c>
      <c r="EL319" s="7">
        <v>0.32</v>
      </c>
      <c r="EM319" s="7">
        <v>0.44</v>
      </c>
      <c r="EN319" s="7">
        <v>0.48</v>
      </c>
      <c r="EO319" s="7">
        <v>0.44</v>
      </c>
      <c r="EP319" s="7">
        <v>0.6</v>
      </c>
      <c r="EQ319" s="7">
        <v>0.44</v>
      </c>
      <c r="ER319" s="7">
        <v>0.32</v>
      </c>
      <c r="ES319" s="7">
        <v>0.36</v>
      </c>
      <c r="ET319" s="7">
        <v>0.32</v>
      </c>
      <c r="EU319" s="7">
        <v>0.04</v>
      </c>
      <c r="EV319" s="7">
        <v>0.12</v>
      </c>
      <c r="EW319" s="7">
        <v>0.08</v>
      </c>
      <c r="EX319" s="7">
        <v>0.04</v>
      </c>
      <c r="EY319" s="7">
        <v>0.04</v>
      </c>
      <c r="EZ319" s="7">
        <v>0.08</v>
      </c>
      <c r="FA319" s="7">
        <v>0.04</v>
      </c>
      <c r="FB319" s="7">
        <v>0.08</v>
      </c>
      <c r="FC319" s="7">
        <v>0.08</v>
      </c>
      <c r="FD319" s="7">
        <v>2.7916666666999999</v>
      </c>
      <c r="FE319" s="7">
        <v>3.3181818181999998</v>
      </c>
      <c r="FF319" s="7">
        <v>3.3913043477999998</v>
      </c>
      <c r="FG319" s="7">
        <v>3.3333333333000001</v>
      </c>
      <c r="FH319" s="7">
        <v>3.5416666666999999</v>
      </c>
      <c r="FI319" s="7">
        <v>3.3913043477999998</v>
      </c>
      <c r="FJ319" s="7">
        <v>2.8333333333000001</v>
      </c>
      <c r="FK319" s="7">
        <v>3.3478260870000001</v>
      </c>
      <c r="FL319" s="7">
        <v>3.1304347826000001</v>
      </c>
      <c r="FM319" s="7">
        <v>0.08</v>
      </c>
      <c r="FN319" s="7">
        <v>0</v>
      </c>
      <c r="FO319" s="7">
        <v>0</v>
      </c>
      <c r="FP319" s="7">
        <v>0.08</v>
      </c>
      <c r="FQ319" s="7">
        <v>0</v>
      </c>
      <c r="FR319" s="7">
        <v>0.12</v>
      </c>
      <c r="FS319" s="7">
        <v>0.08</v>
      </c>
      <c r="FT319" s="7">
        <v>0.16</v>
      </c>
      <c r="FU319" s="7">
        <v>0.08</v>
      </c>
      <c r="FV319" s="7">
        <v>0.28000000000000003</v>
      </c>
      <c r="FW319" s="7">
        <v>0.12</v>
      </c>
      <c r="FX319" s="7">
        <v>0.44</v>
      </c>
      <c r="FY319" s="7">
        <v>0.52</v>
      </c>
      <c r="FZ319" s="7">
        <v>0.12</v>
      </c>
      <c r="GA319" s="7">
        <v>0.04</v>
      </c>
      <c r="GB319" s="7">
        <v>0.12</v>
      </c>
      <c r="GC319" s="7">
        <v>0.2</v>
      </c>
      <c r="GD319" s="7">
        <v>0.2</v>
      </c>
      <c r="GE319" s="7">
        <v>0.12</v>
      </c>
      <c r="GF319" s="7">
        <v>0.32</v>
      </c>
      <c r="GG319" s="7">
        <v>0.12</v>
      </c>
      <c r="GH319" s="7">
        <v>0.04</v>
      </c>
      <c r="GI319" s="7">
        <v>0.24</v>
      </c>
      <c r="GJ319" s="7">
        <v>0.2</v>
      </c>
      <c r="GK319" s="7">
        <v>0.2</v>
      </c>
      <c r="GL319" s="7">
        <v>0.12</v>
      </c>
      <c r="GM319" s="7">
        <v>0.04</v>
      </c>
      <c r="GN319" s="7">
        <v>0.2</v>
      </c>
      <c r="GO319" s="7">
        <v>0.24</v>
      </c>
      <c r="GP319" s="7">
        <v>0.16</v>
      </c>
      <c r="GQ319" s="7">
        <v>0.2</v>
      </c>
      <c r="GR319" s="7">
        <v>0.04</v>
      </c>
      <c r="GS319" s="7">
        <v>0.44</v>
      </c>
      <c r="GT319" s="7">
        <v>0.24</v>
      </c>
      <c r="GU319" s="7">
        <v>0.28000000000000003</v>
      </c>
      <c r="GV319" s="7">
        <v>0.4</v>
      </c>
      <c r="GW319" s="7">
        <v>0.32</v>
      </c>
      <c r="GX319" s="7">
        <v>0.4</v>
      </c>
      <c r="GY319" s="7">
        <v>0.44</v>
      </c>
      <c r="GZ319" s="7">
        <v>0.24</v>
      </c>
      <c r="HA319" s="7">
        <v>0.2</v>
      </c>
      <c r="HB319" s="7">
        <v>0.28000000000000003</v>
      </c>
      <c r="HC319" s="7">
        <v>0.32</v>
      </c>
      <c r="HD319" s="7">
        <v>0.44</v>
      </c>
      <c r="HE319" s="7">
        <v>0</v>
      </c>
      <c r="HF319" s="7">
        <v>0.2</v>
      </c>
      <c r="HG319" s="7">
        <v>0.12</v>
      </c>
      <c r="HH319" s="7">
        <v>0.08</v>
      </c>
      <c r="HI319" s="7">
        <v>0.08</v>
      </c>
      <c r="HJ319" s="7">
        <v>0.04</v>
      </c>
      <c r="HK319" s="7">
        <v>0.04</v>
      </c>
      <c r="HL319" s="7">
        <v>0.04</v>
      </c>
      <c r="HM319" s="7">
        <v>0.12</v>
      </c>
      <c r="HN319" s="7">
        <v>0.04</v>
      </c>
      <c r="HO319" s="7">
        <v>0.04</v>
      </c>
      <c r="HP319" s="7">
        <v>0.04</v>
      </c>
      <c r="HQ319" s="7">
        <v>0.04</v>
      </c>
      <c r="HR319" s="7">
        <v>0.08</v>
      </c>
      <c r="HS319" s="7">
        <v>0.04</v>
      </c>
      <c r="HT319" s="7">
        <v>0.04</v>
      </c>
      <c r="HU319" s="7">
        <v>0.04</v>
      </c>
      <c r="HV319" s="7">
        <v>0.04</v>
      </c>
      <c r="HW319" s="7">
        <v>0.04</v>
      </c>
      <c r="HX319" s="7">
        <v>0</v>
      </c>
      <c r="HY319" s="7">
        <v>0.04</v>
      </c>
      <c r="HZ319" s="7">
        <v>0.08</v>
      </c>
      <c r="IA319" s="7">
        <v>0.16</v>
      </c>
      <c r="IB319" s="7">
        <v>0.12</v>
      </c>
      <c r="IC319" s="7">
        <v>0.2</v>
      </c>
      <c r="ID319" s="7">
        <v>0.28000000000000003</v>
      </c>
      <c r="IE319" s="7">
        <v>0.52</v>
      </c>
      <c r="IF319" s="7">
        <v>0.36</v>
      </c>
      <c r="IG319" s="7">
        <v>0.32</v>
      </c>
      <c r="IH319" s="7">
        <v>0.36</v>
      </c>
      <c r="II319" s="7">
        <v>0.24</v>
      </c>
      <c r="IJ319" s="7">
        <v>0.48</v>
      </c>
      <c r="IK319" s="7">
        <v>0.4</v>
      </c>
      <c r="IL319" s="7">
        <v>0.24</v>
      </c>
      <c r="IM319" s="7">
        <v>0.04</v>
      </c>
      <c r="IN319" s="7">
        <v>0.04</v>
      </c>
      <c r="IO319" s="7">
        <v>0.04</v>
      </c>
      <c r="IP319" s="7">
        <v>0.04</v>
      </c>
      <c r="IQ319" s="7">
        <v>3</v>
      </c>
      <c r="IR319" s="7">
        <v>3.375</v>
      </c>
      <c r="IS319" s="7">
        <v>3.125</v>
      </c>
      <c r="IT319" s="7">
        <v>2.7916666666999999</v>
      </c>
      <c r="IU319" s="7" t="s">
        <v>1260</v>
      </c>
      <c r="IW319" s="7">
        <v>25</v>
      </c>
      <c r="IX319" s="7">
        <v>44</v>
      </c>
      <c r="IY319" s="7">
        <v>370</v>
      </c>
    </row>
    <row r="320" spans="1:259" x14ac:dyDescent="0.25">
      <c r="A320" s="7">
        <v>609935</v>
      </c>
      <c r="B320" s="7" t="s">
        <v>285</v>
      </c>
      <c r="C320" s="7" t="s">
        <v>46</v>
      </c>
      <c r="D320" s="7" t="s">
        <v>66</v>
      </c>
      <c r="E320" s="154">
        <v>0.34</v>
      </c>
      <c r="F320" s="7">
        <v>43</v>
      </c>
      <c r="G320" s="7" t="s">
        <v>48</v>
      </c>
      <c r="H320" s="7">
        <v>35</v>
      </c>
      <c r="I320" s="7" t="s">
        <v>57</v>
      </c>
      <c r="J320" s="7">
        <v>33</v>
      </c>
      <c r="K320" s="7" t="s">
        <v>57</v>
      </c>
      <c r="L320" s="7">
        <v>8.6199999999999992</v>
      </c>
      <c r="M320" s="7" t="s">
        <v>46</v>
      </c>
      <c r="N320" s="7">
        <v>34.111111111</v>
      </c>
      <c r="O320" s="7">
        <v>173</v>
      </c>
      <c r="P320" s="7">
        <v>173</v>
      </c>
      <c r="Q320" s="7">
        <v>6</v>
      </c>
      <c r="R320" s="7">
        <v>3</v>
      </c>
      <c r="S320" s="7">
        <v>0</v>
      </c>
      <c r="T320" s="7">
        <v>158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5.7803467999999998E-3</v>
      </c>
      <c r="AA320" s="7">
        <v>1.7341040499999998E-2</v>
      </c>
      <c r="AB320" s="7">
        <v>1.7341040499999998E-2</v>
      </c>
      <c r="AC320" s="7">
        <v>1.15606936E-2</v>
      </c>
      <c r="AD320" s="7">
        <v>9.8265896000000005E-2</v>
      </c>
      <c r="AE320" s="7">
        <v>5.2023121399999997E-2</v>
      </c>
      <c r="AF320" s="7">
        <v>2.89017341E-2</v>
      </c>
      <c r="AG320" s="7">
        <v>8.6705202300000006E-2</v>
      </c>
      <c r="AH320" s="7">
        <v>4.0462427699999998E-2</v>
      </c>
      <c r="AI320" s="7">
        <v>7.5144508700000001E-2</v>
      </c>
      <c r="AJ320" s="7">
        <v>0.17919075139999999</v>
      </c>
      <c r="AK320" s="7">
        <v>0.3930635838</v>
      </c>
      <c r="AL320" s="7">
        <v>0.34104046240000002</v>
      </c>
      <c r="AM320" s="7">
        <v>0.41040462430000002</v>
      </c>
      <c r="AN320" s="7">
        <v>0.27745664739999998</v>
      </c>
      <c r="AO320" s="7">
        <v>0.39884393060000001</v>
      </c>
      <c r="AP320" s="7">
        <v>0.3005780347</v>
      </c>
      <c r="AQ320" s="7">
        <v>0</v>
      </c>
      <c r="AR320" s="7">
        <v>0</v>
      </c>
      <c r="AS320" s="7">
        <v>1.7341040499999998E-2</v>
      </c>
      <c r="AT320" s="7">
        <v>1.7341040499999998E-2</v>
      </c>
      <c r="AU320" s="7">
        <v>1.7341040499999998E-2</v>
      </c>
      <c r="AV320" s="7">
        <v>3.4682080900000002E-2</v>
      </c>
      <c r="AW320" s="7">
        <v>0.55491329479999996</v>
      </c>
      <c r="AX320" s="7">
        <v>0.6242774566</v>
      </c>
      <c r="AY320" s="7">
        <v>0.46820809250000001</v>
      </c>
      <c r="AZ320" s="7">
        <v>0.64739884390000002</v>
      </c>
      <c r="BA320" s="7">
        <v>0.49710982660000003</v>
      </c>
      <c r="BB320" s="7">
        <v>0.387283237</v>
      </c>
      <c r="BC320" s="7">
        <v>3.5028901734</v>
      </c>
      <c r="BD320" s="7">
        <v>3.5838150289000001</v>
      </c>
      <c r="BE320" s="7">
        <v>3.3529411764999999</v>
      </c>
      <c r="BF320" s="7">
        <v>3.5823529411999999</v>
      </c>
      <c r="BG320" s="7">
        <v>3.4058823529</v>
      </c>
      <c r="BH320" s="7">
        <v>3.0119760479000002</v>
      </c>
      <c r="BI320" s="7">
        <v>5.7803467999999998E-3</v>
      </c>
      <c r="BJ320" s="7">
        <v>0</v>
      </c>
      <c r="BK320" s="7">
        <v>0</v>
      </c>
      <c r="BL320" s="7">
        <v>1.7341040499999998E-2</v>
      </c>
      <c r="BM320" s="7">
        <v>0</v>
      </c>
      <c r="BN320" s="7">
        <v>1.15606936E-2</v>
      </c>
      <c r="BO320" s="7">
        <v>4.6242774600000001E-2</v>
      </c>
      <c r="BP320" s="7">
        <v>9.8265896000000005E-2</v>
      </c>
      <c r="BQ320" s="7">
        <v>7.5144508700000001E-2</v>
      </c>
      <c r="BR320" s="7">
        <v>5.7803467999999998E-3</v>
      </c>
      <c r="BS320" s="7">
        <v>1.15606936E-2</v>
      </c>
      <c r="BT320" s="7">
        <v>2.3121387300000001E-2</v>
      </c>
      <c r="BU320" s="7">
        <v>4.0462427699999998E-2</v>
      </c>
      <c r="BV320" s="7">
        <v>1.7341040499999998E-2</v>
      </c>
      <c r="BW320" s="7">
        <v>2.3121387300000001E-2</v>
      </c>
      <c r="BX320" s="7">
        <v>9.8265896000000005E-2</v>
      </c>
      <c r="BY320" s="7">
        <v>0.1213872832</v>
      </c>
      <c r="BZ320" s="7">
        <v>7.5144508700000001E-2</v>
      </c>
      <c r="CA320" s="7">
        <v>3.8117647058999999</v>
      </c>
      <c r="CB320" s="7">
        <v>3.7485380117</v>
      </c>
      <c r="CC320" s="7">
        <v>3.6608187134999999</v>
      </c>
      <c r="CD320" s="7">
        <v>3.5697674418999998</v>
      </c>
      <c r="CE320" s="7">
        <v>3.7017543860000002</v>
      </c>
      <c r="CF320" s="7">
        <v>3.6094674555999999</v>
      </c>
      <c r="CG320" s="7">
        <v>3.3647058824</v>
      </c>
      <c r="CH320" s="7">
        <v>3.1823529412</v>
      </c>
      <c r="CI320" s="7">
        <v>3.3235294118000001</v>
      </c>
      <c r="CJ320" s="7">
        <v>0.1560693642</v>
      </c>
      <c r="CK320" s="7">
        <v>0.225433526</v>
      </c>
      <c r="CL320" s="7">
        <v>0.28901734099999998</v>
      </c>
      <c r="CM320" s="7">
        <v>0.29479768789999999</v>
      </c>
      <c r="CN320" s="7">
        <v>0.26011560690000002</v>
      </c>
      <c r="CO320" s="7">
        <v>0.3005780347</v>
      </c>
      <c r="CP320" s="7">
        <v>0.28901734099999998</v>
      </c>
      <c r="CQ320" s="7">
        <v>0.26589595379999997</v>
      </c>
      <c r="CR320" s="7">
        <v>0.28901734099999998</v>
      </c>
      <c r="CS320" s="7">
        <v>1.7341040499999998E-2</v>
      </c>
      <c r="CT320" s="7">
        <v>1.15606936E-2</v>
      </c>
      <c r="CU320" s="7">
        <v>1.15606936E-2</v>
      </c>
      <c r="CV320" s="7">
        <v>5.7803467999999998E-3</v>
      </c>
      <c r="CW320" s="7">
        <v>1.15606936E-2</v>
      </c>
      <c r="CX320" s="7">
        <v>2.3121387300000001E-2</v>
      </c>
      <c r="CY320" s="7">
        <v>1.7341040499999998E-2</v>
      </c>
      <c r="CZ320" s="7">
        <v>1.7341040499999998E-2</v>
      </c>
      <c r="DA320" s="7">
        <v>1.7341040499999998E-2</v>
      </c>
      <c r="DB320" s="7">
        <v>0.81502890169999997</v>
      </c>
      <c r="DC320" s="7">
        <v>0.75144508669999999</v>
      </c>
      <c r="DD320" s="7">
        <v>0.67630057799999999</v>
      </c>
      <c r="DE320" s="7">
        <v>0.64161849709999996</v>
      </c>
      <c r="DF320" s="7">
        <v>0.71098265900000002</v>
      </c>
      <c r="DG320" s="7">
        <v>0.64161849709999996</v>
      </c>
      <c r="DH320" s="7">
        <v>0.54913294800000001</v>
      </c>
      <c r="DI320" s="7">
        <v>0.49710982660000003</v>
      </c>
      <c r="DJ320" s="7">
        <v>0.54335260119999995</v>
      </c>
      <c r="DK320" s="7">
        <v>0.13294797689999999</v>
      </c>
      <c r="DL320" s="7">
        <v>1.7341040499999998E-2</v>
      </c>
      <c r="DM320" s="7">
        <v>5.7803467999999998E-3</v>
      </c>
      <c r="DN320" s="7">
        <v>5.7803467999999998E-3</v>
      </c>
      <c r="DO320" s="7">
        <v>0</v>
      </c>
      <c r="DP320" s="7">
        <v>1.15606936E-2</v>
      </c>
      <c r="DQ320" s="7">
        <v>5.2023121399999997E-2</v>
      </c>
      <c r="DR320" s="7">
        <v>1.15606936E-2</v>
      </c>
      <c r="DS320" s="7">
        <v>2.3121387300000001E-2</v>
      </c>
      <c r="DT320" s="7">
        <v>0.17341040460000001</v>
      </c>
      <c r="DU320" s="7">
        <v>4.6242774600000001E-2</v>
      </c>
      <c r="DV320" s="7">
        <v>3.4682080900000002E-2</v>
      </c>
      <c r="DW320" s="7">
        <v>8.0924855500000004E-2</v>
      </c>
      <c r="DX320" s="7">
        <v>4.0462427699999998E-2</v>
      </c>
      <c r="DY320" s="7">
        <v>4.6242774600000001E-2</v>
      </c>
      <c r="DZ320" s="7">
        <v>9.8265896000000005E-2</v>
      </c>
      <c r="EA320" s="7">
        <v>3.4682080900000002E-2</v>
      </c>
      <c r="EB320" s="7">
        <v>6.9364161800000004E-2</v>
      </c>
      <c r="EC320" s="7">
        <v>0.33526011560000002</v>
      </c>
      <c r="ED320" s="7">
        <v>0.34104046240000002</v>
      </c>
      <c r="EE320" s="7">
        <v>0.35260115609999998</v>
      </c>
      <c r="EF320" s="7">
        <v>0.34104046240000002</v>
      </c>
      <c r="EG320" s="7">
        <v>0.3063583815</v>
      </c>
      <c r="EH320" s="7">
        <v>0.42774566469999997</v>
      </c>
      <c r="EI320" s="7">
        <v>0.41040462430000002</v>
      </c>
      <c r="EJ320" s="7">
        <v>0.387283237</v>
      </c>
      <c r="EK320" s="7">
        <v>0.43930635839999999</v>
      </c>
      <c r="EL320" s="7">
        <v>0.27745664739999998</v>
      </c>
      <c r="EM320" s="7">
        <v>0.56069364160000001</v>
      </c>
      <c r="EN320" s="7">
        <v>0.56647398839999996</v>
      </c>
      <c r="EO320" s="7">
        <v>0.5375722543</v>
      </c>
      <c r="EP320" s="7">
        <v>0.60693641620000005</v>
      </c>
      <c r="EQ320" s="7">
        <v>0.45664739879999999</v>
      </c>
      <c r="ER320" s="7">
        <v>0.387283237</v>
      </c>
      <c r="ES320" s="7">
        <v>0.52023121390000004</v>
      </c>
      <c r="ET320" s="7">
        <v>0.41618497110000002</v>
      </c>
      <c r="EU320" s="7">
        <v>8.0924855500000004E-2</v>
      </c>
      <c r="EV320" s="7">
        <v>3.4682080900000002E-2</v>
      </c>
      <c r="EW320" s="7">
        <v>4.0462427699999998E-2</v>
      </c>
      <c r="EX320" s="7">
        <v>3.4682080900000002E-2</v>
      </c>
      <c r="EY320" s="7">
        <v>4.6242774600000001E-2</v>
      </c>
      <c r="EZ320" s="7">
        <v>5.7803468199999999E-2</v>
      </c>
      <c r="FA320" s="7">
        <v>5.2023121399999997E-2</v>
      </c>
      <c r="FB320" s="7">
        <v>4.6242774600000001E-2</v>
      </c>
      <c r="FC320" s="7">
        <v>5.2023121399999997E-2</v>
      </c>
      <c r="FD320" s="7">
        <v>2.8238993711</v>
      </c>
      <c r="FE320" s="7">
        <v>3.4970059880000002</v>
      </c>
      <c r="FF320" s="7">
        <v>3.5421686747000001</v>
      </c>
      <c r="FG320" s="7">
        <v>3.4610778443000001</v>
      </c>
      <c r="FH320" s="7">
        <v>3.5939393938999999</v>
      </c>
      <c r="FI320" s="7">
        <v>3.4110429448000001</v>
      </c>
      <c r="FJ320" s="7">
        <v>3.1951219512</v>
      </c>
      <c r="FK320" s="7">
        <v>3.4848484848000001</v>
      </c>
      <c r="FL320" s="7">
        <v>3.3170731707000001</v>
      </c>
      <c r="FM320" s="7">
        <v>0</v>
      </c>
      <c r="FN320" s="7">
        <v>0</v>
      </c>
      <c r="FO320" s="7">
        <v>0</v>
      </c>
      <c r="FP320" s="7">
        <v>5.7803467999999998E-3</v>
      </c>
      <c r="FQ320" s="7">
        <v>4.6242774600000001E-2</v>
      </c>
      <c r="FR320" s="7">
        <v>4.0462427699999998E-2</v>
      </c>
      <c r="FS320" s="7">
        <v>9.8265896000000005E-2</v>
      </c>
      <c r="FT320" s="7">
        <v>0.1849710983</v>
      </c>
      <c r="FU320" s="7">
        <v>0.1560693642</v>
      </c>
      <c r="FV320" s="7">
        <v>0.3757225434</v>
      </c>
      <c r="FW320" s="7">
        <v>9.2485549099999995E-2</v>
      </c>
      <c r="FX320" s="7">
        <v>0.34682080920000002</v>
      </c>
      <c r="FY320" s="7">
        <v>0.47976878610000001</v>
      </c>
      <c r="FZ320" s="7">
        <v>0.23699421970000001</v>
      </c>
      <c r="GA320" s="7">
        <v>0.15028901729999999</v>
      </c>
      <c r="GB320" s="7">
        <v>0.10404624279999999</v>
      </c>
      <c r="GC320" s="7">
        <v>0.1907514451</v>
      </c>
      <c r="GD320" s="7">
        <v>0.12716763010000001</v>
      </c>
      <c r="GE320" s="7">
        <v>5.7803468199999999E-2</v>
      </c>
      <c r="GF320" s="7">
        <v>0.1907514451</v>
      </c>
      <c r="GG320" s="7">
        <v>0.1213872832</v>
      </c>
      <c r="GH320" s="7">
        <v>8.0924855500000004E-2</v>
      </c>
      <c r="GI320" s="7">
        <v>0.17341040460000001</v>
      </c>
      <c r="GJ320" s="7">
        <v>0.25433526010000002</v>
      </c>
      <c r="GK320" s="7">
        <v>0.27745664739999998</v>
      </c>
      <c r="GL320" s="7">
        <v>0.20809248550000001</v>
      </c>
      <c r="GM320" s="7">
        <v>5.7803467999999998E-3</v>
      </c>
      <c r="GN320" s="7">
        <v>4.6242774600000001E-2</v>
      </c>
      <c r="GO320" s="7">
        <v>6.9364161800000004E-2</v>
      </c>
      <c r="GP320" s="7">
        <v>1.15606936E-2</v>
      </c>
      <c r="GQ320" s="7">
        <v>9.8265896000000005E-2</v>
      </c>
      <c r="GR320" s="7">
        <v>5.7803468199999999E-2</v>
      </c>
      <c r="GS320" s="7">
        <v>0.36994219649999999</v>
      </c>
      <c r="GT320" s="7">
        <v>0.387283237</v>
      </c>
      <c r="GU320" s="7">
        <v>0.34682080920000002</v>
      </c>
      <c r="GV320" s="7">
        <v>0.41618497110000002</v>
      </c>
      <c r="GW320" s="7">
        <v>0.42196531790000003</v>
      </c>
      <c r="GX320" s="7">
        <v>0.42196531790000003</v>
      </c>
      <c r="GY320" s="7">
        <v>0.47976878610000001</v>
      </c>
      <c r="GZ320" s="7">
        <v>0.35260115609999998</v>
      </c>
      <c r="HA320" s="7">
        <v>0.35260115609999998</v>
      </c>
      <c r="HB320" s="7">
        <v>0.36994219649999999</v>
      </c>
      <c r="HC320" s="7">
        <v>0.29479768789999999</v>
      </c>
      <c r="HD320" s="7">
        <v>0.3757225434</v>
      </c>
      <c r="HE320" s="7">
        <v>2.89017341E-2</v>
      </c>
      <c r="HF320" s="7">
        <v>9.2485549099999995E-2</v>
      </c>
      <c r="HG320" s="7">
        <v>9.8265896000000005E-2</v>
      </c>
      <c r="HH320" s="7">
        <v>8.0924855500000004E-2</v>
      </c>
      <c r="HI320" s="7">
        <v>8.0924855500000004E-2</v>
      </c>
      <c r="HJ320" s="7">
        <v>5.7803468199999999E-2</v>
      </c>
      <c r="HK320" s="7">
        <v>3.4682080900000002E-2</v>
      </c>
      <c r="HL320" s="7">
        <v>3.4682080900000002E-2</v>
      </c>
      <c r="HM320" s="7">
        <v>4.0462427699999998E-2</v>
      </c>
      <c r="HN320" s="7">
        <v>4.0462427699999998E-2</v>
      </c>
      <c r="HO320" s="7">
        <v>3.4682080900000002E-2</v>
      </c>
      <c r="HP320" s="7">
        <v>2.3121387300000001E-2</v>
      </c>
      <c r="HQ320" s="7">
        <v>8.0924855500000004E-2</v>
      </c>
      <c r="HR320" s="7">
        <v>8.6705202300000006E-2</v>
      </c>
      <c r="HS320" s="7">
        <v>9.2485549099999995E-2</v>
      </c>
      <c r="HT320" s="7">
        <v>8.0924855500000004E-2</v>
      </c>
      <c r="HU320" s="7">
        <v>6.9364161800000004E-2</v>
      </c>
      <c r="HV320" s="7">
        <v>6.3583815000000002E-2</v>
      </c>
      <c r="HW320" s="7">
        <v>2.89017341E-2</v>
      </c>
      <c r="HX320" s="7">
        <v>1.15606936E-2</v>
      </c>
      <c r="HY320" s="7">
        <v>3.4682080900000002E-2</v>
      </c>
      <c r="HZ320" s="7">
        <v>1.7341040499999998E-2</v>
      </c>
      <c r="IA320" s="7">
        <v>0.10404624279999999</v>
      </c>
      <c r="IB320" s="7">
        <v>2.89017341E-2</v>
      </c>
      <c r="IC320" s="7">
        <v>7.5144508700000001E-2</v>
      </c>
      <c r="ID320" s="7">
        <v>0.10404624279999999</v>
      </c>
      <c r="IE320" s="7">
        <v>0.47976878610000001</v>
      </c>
      <c r="IF320" s="7">
        <v>0.3930635838</v>
      </c>
      <c r="IG320" s="7">
        <v>0.3930635838</v>
      </c>
      <c r="IH320" s="7">
        <v>0.45086705199999999</v>
      </c>
      <c r="II320" s="7">
        <v>0.3005780347</v>
      </c>
      <c r="IJ320" s="7">
        <v>0.50867052020000003</v>
      </c>
      <c r="IK320" s="7">
        <v>0.41618497110000002</v>
      </c>
      <c r="IL320" s="7">
        <v>0.35838150289999998</v>
      </c>
      <c r="IM320" s="7">
        <v>8.6705202300000006E-2</v>
      </c>
      <c r="IN320" s="7">
        <v>5.7803468199999999E-2</v>
      </c>
      <c r="IO320" s="7">
        <v>8.0924855500000004E-2</v>
      </c>
      <c r="IP320" s="7">
        <v>6.9364161800000004E-2</v>
      </c>
      <c r="IQ320" s="7">
        <v>3.1518987342</v>
      </c>
      <c r="IR320" s="7">
        <v>3.4846625766999999</v>
      </c>
      <c r="IS320" s="7">
        <v>3.2955974843</v>
      </c>
      <c r="IT320" s="7">
        <v>3.2360248447000002</v>
      </c>
      <c r="IU320" s="7" t="s">
        <v>1261</v>
      </c>
      <c r="IV320" s="7">
        <v>34</v>
      </c>
      <c r="IW320" s="7">
        <v>173</v>
      </c>
      <c r="IX320" s="7">
        <v>307</v>
      </c>
      <c r="IY320" s="7">
        <v>900</v>
      </c>
    </row>
    <row r="321" spans="1:259" x14ac:dyDescent="0.25">
      <c r="A321" s="7">
        <v>609937</v>
      </c>
      <c r="B321" s="7" t="s">
        <v>287</v>
      </c>
      <c r="C321" s="7" t="s">
        <v>46</v>
      </c>
      <c r="D321" s="7" t="s">
        <v>61</v>
      </c>
      <c r="E321" s="154">
        <v>0.45</v>
      </c>
      <c r="F321" s="7">
        <v>69</v>
      </c>
      <c r="G321" s="7" t="s">
        <v>47</v>
      </c>
      <c r="H321" s="7">
        <v>36</v>
      </c>
      <c r="I321" s="7" t="s">
        <v>57</v>
      </c>
      <c r="J321" s="7">
        <v>64</v>
      </c>
      <c r="K321" s="7" t="s">
        <v>47</v>
      </c>
      <c r="L321" s="7">
        <v>9.2899999999999991</v>
      </c>
      <c r="M321" s="7" t="s">
        <v>46</v>
      </c>
      <c r="N321" s="7">
        <v>45.117428924999999</v>
      </c>
      <c r="O321" s="7">
        <v>244</v>
      </c>
      <c r="P321" s="7">
        <v>244</v>
      </c>
      <c r="Q321" s="7">
        <v>136</v>
      </c>
      <c r="R321" s="7">
        <v>0</v>
      </c>
      <c r="S321" s="7">
        <v>19</v>
      </c>
      <c r="T321" s="7">
        <v>57</v>
      </c>
      <c r="U321" s="7">
        <v>0</v>
      </c>
      <c r="V321" s="7">
        <v>0</v>
      </c>
      <c r="W321" s="7">
        <v>10</v>
      </c>
      <c r="X321" s="7">
        <v>12</v>
      </c>
      <c r="Y321" s="7">
        <v>0</v>
      </c>
      <c r="Z321" s="7">
        <v>0</v>
      </c>
      <c r="AA321" s="7">
        <v>0</v>
      </c>
      <c r="AB321" s="7">
        <v>1.2295082000000001E-2</v>
      </c>
      <c r="AC321" s="7">
        <v>1.6393442599999999E-2</v>
      </c>
      <c r="AD321" s="7">
        <v>3.6885245900000002E-2</v>
      </c>
      <c r="AE321" s="7">
        <v>8.1967212999999994E-3</v>
      </c>
      <c r="AF321" s="7">
        <v>1.6393442599999999E-2</v>
      </c>
      <c r="AG321" s="7">
        <v>2.04918033E-2</v>
      </c>
      <c r="AH321" s="7">
        <v>2.45901639E-2</v>
      </c>
      <c r="AI321" s="7">
        <v>9.0163934400000006E-2</v>
      </c>
      <c r="AJ321" s="7">
        <v>0.16393442620000001</v>
      </c>
      <c r="AK321" s="7">
        <v>0.2172131148</v>
      </c>
      <c r="AL321" s="7">
        <v>0.1926229508</v>
      </c>
      <c r="AM321" s="7">
        <v>0.2336065574</v>
      </c>
      <c r="AN321" s="7">
        <v>0.1967213115</v>
      </c>
      <c r="AO321" s="7">
        <v>0.30737704919999997</v>
      </c>
      <c r="AP321" s="7">
        <v>0.26639344259999997</v>
      </c>
      <c r="AQ321" s="7">
        <v>2.04918033E-2</v>
      </c>
      <c r="AR321" s="7">
        <v>8.1967212999999994E-3</v>
      </c>
      <c r="AS321" s="7">
        <v>2.45901639E-2</v>
      </c>
      <c r="AT321" s="7">
        <v>1.6393442599999999E-2</v>
      </c>
      <c r="AU321" s="7">
        <v>1.6393442599999999E-2</v>
      </c>
      <c r="AV321" s="7">
        <v>8.1967212999999994E-3</v>
      </c>
      <c r="AW321" s="7">
        <v>0.75409836070000003</v>
      </c>
      <c r="AX321" s="7">
        <v>0.78278688519999995</v>
      </c>
      <c r="AY321" s="7">
        <v>0.72131147539999996</v>
      </c>
      <c r="AZ321" s="7">
        <v>0.75</v>
      </c>
      <c r="BA321" s="7">
        <v>0.56967213110000003</v>
      </c>
      <c r="BB321" s="7">
        <v>0.52459016390000002</v>
      </c>
      <c r="BC321" s="7">
        <v>3.7615062762</v>
      </c>
      <c r="BD321" s="7">
        <v>3.7727272727000001</v>
      </c>
      <c r="BE321" s="7">
        <v>3.7184873949999999</v>
      </c>
      <c r="BF321" s="7">
        <v>3.7124999999999999</v>
      </c>
      <c r="BG321" s="7">
        <v>3.4541666666999999</v>
      </c>
      <c r="BH321" s="7">
        <v>3.2892561982999999</v>
      </c>
      <c r="BI321" s="7">
        <v>0</v>
      </c>
      <c r="BJ321" s="7">
        <v>8.1967212999999994E-3</v>
      </c>
      <c r="BK321" s="7">
        <v>4.0983607000000003E-3</v>
      </c>
      <c r="BL321" s="7">
        <v>4.0983607000000003E-3</v>
      </c>
      <c r="BM321" s="7">
        <v>1.2295082000000001E-2</v>
      </c>
      <c r="BN321" s="7">
        <v>8.1967212999999994E-3</v>
      </c>
      <c r="BO321" s="7">
        <v>4.5081967200000003E-2</v>
      </c>
      <c r="BP321" s="7">
        <v>9.4262295100000004E-2</v>
      </c>
      <c r="BQ321" s="7">
        <v>5.7377049200000002E-2</v>
      </c>
      <c r="BR321" s="7">
        <v>1.2295082000000001E-2</v>
      </c>
      <c r="BS321" s="7">
        <v>2.04918033E-2</v>
      </c>
      <c r="BT321" s="7">
        <v>2.45901639E-2</v>
      </c>
      <c r="BU321" s="7">
        <v>3.6885245900000002E-2</v>
      </c>
      <c r="BV321" s="7">
        <v>2.04918033E-2</v>
      </c>
      <c r="BW321" s="7">
        <v>3.6885245900000002E-2</v>
      </c>
      <c r="BX321" s="7">
        <v>0.11065573770000001</v>
      </c>
      <c r="BY321" s="7">
        <v>0.1352459016</v>
      </c>
      <c r="BZ321" s="7">
        <v>0.11065573770000001</v>
      </c>
      <c r="CA321" s="7">
        <v>3.7685950412999998</v>
      </c>
      <c r="CB321" s="7">
        <v>3.7107438017000001</v>
      </c>
      <c r="CC321" s="7">
        <v>3.6958333333</v>
      </c>
      <c r="CD321" s="7">
        <v>3.7148760330999999</v>
      </c>
      <c r="CE321" s="7">
        <v>3.6995884773999999</v>
      </c>
      <c r="CF321" s="7">
        <v>3.6291666667000002</v>
      </c>
      <c r="CG321" s="7">
        <v>3.3458333332999999</v>
      </c>
      <c r="CH321" s="7">
        <v>3.1867219916999998</v>
      </c>
      <c r="CI321" s="7">
        <v>3.3096234309999999</v>
      </c>
      <c r="CJ321" s="7">
        <v>0.20491803280000001</v>
      </c>
      <c r="CK321" s="7">
        <v>0.22131147540000001</v>
      </c>
      <c r="CL321" s="7">
        <v>0.23770491799999999</v>
      </c>
      <c r="CM321" s="7">
        <v>0.1967213115</v>
      </c>
      <c r="CN321" s="7">
        <v>0.22131147540000001</v>
      </c>
      <c r="CO321" s="7">
        <v>0.26639344259999997</v>
      </c>
      <c r="CP321" s="7">
        <v>0.28688524589999997</v>
      </c>
      <c r="CQ321" s="7">
        <v>0.25</v>
      </c>
      <c r="CR321" s="7">
        <v>0.2827868852</v>
      </c>
      <c r="CS321" s="7">
        <v>8.1967212999999994E-3</v>
      </c>
      <c r="CT321" s="7">
        <v>8.1967212999999994E-3</v>
      </c>
      <c r="CU321" s="7">
        <v>1.6393442599999999E-2</v>
      </c>
      <c r="CV321" s="7">
        <v>8.1967212999999994E-3</v>
      </c>
      <c r="CW321" s="7">
        <v>4.0983607000000003E-3</v>
      </c>
      <c r="CX321" s="7">
        <v>1.6393442599999999E-2</v>
      </c>
      <c r="CY321" s="7">
        <v>1.6393442599999999E-2</v>
      </c>
      <c r="CZ321" s="7">
        <v>1.2295082000000001E-2</v>
      </c>
      <c r="DA321" s="7">
        <v>2.04918033E-2</v>
      </c>
      <c r="DB321" s="7">
        <v>0.77459016390000002</v>
      </c>
      <c r="DC321" s="7">
        <v>0.74180327869999996</v>
      </c>
      <c r="DD321" s="7">
        <v>0.71721311480000005</v>
      </c>
      <c r="DE321" s="7">
        <v>0.75409836070000003</v>
      </c>
      <c r="DF321" s="7">
        <v>0.74180327869999996</v>
      </c>
      <c r="DG321" s="7">
        <v>0.67213114750000003</v>
      </c>
      <c r="DH321" s="7">
        <v>0.5409836066</v>
      </c>
      <c r="DI321" s="7">
        <v>0.50819672130000004</v>
      </c>
      <c r="DJ321" s="7">
        <v>0.52868852460000004</v>
      </c>
      <c r="DK321" s="7">
        <v>5.7377049200000002E-2</v>
      </c>
      <c r="DL321" s="7">
        <v>4.0983607000000003E-3</v>
      </c>
      <c r="DM321" s="7">
        <v>0</v>
      </c>
      <c r="DN321" s="7">
        <v>8.1967212999999994E-3</v>
      </c>
      <c r="DO321" s="7">
        <v>4.0983607000000003E-3</v>
      </c>
      <c r="DP321" s="7">
        <v>4.0983607000000003E-3</v>
      </c>
      <c r="DQ321" s="7">
        <v>5.7377049200000002E-2</v>
      </c>
      <c r="DR321" s="7">
        <v>4.0983607000000003E-3</v>
      </c>
      <c r="DS321" s="7">
        <v>0</v>
      </c>
      <c r="DT321" s="7">
        <v>0.16803278690000001</v>
      </c>
      <c r="DU321" s="7">
        <v>1.2295082000000001E-2</v>
      </c>
      <c r="DV321" s="7">
        <v>4.0983607000000003E-3</v>
      </c>
      <c r="DW321" s="7">
        <v>2.8688524600000001E-2</v>
      </c>
      <c r="DX321" s="7">
        <v>3.6885245900000002E-2</v>
      </c>
      <c r="DY321" s="7">
        <v>3.6885245900000002E-2</v>
      </c>
      <c r="DZ321" s="7">
        <v>0.16803278690000001</v>
      </c>
      <c r="EA321" s="7">
        <v>4.9180327900000001E-2</v>
      </c>
      <c r="EB321" s="7">
        <v>1.2295082000000001E-2</v>
      </c>
      <c r="EC321" s="7">
        <v>0.33606557380000002</v>
      </c>
      <c r="ED321" s="7">
        <v>0.2909836066</v>
      </c>
      <c r="EE321" s="7">
        <v>0.1926229508</v>
      </c>
      <c r="EF321" s="7">
        <v>0.2090163934</v>
      </c>
      <c r="EG321" s="7">
        <v>0.2090163934</v>
      </c>
      <c r="EH321" s="7">
        <v>0.26639344259999997</v>
      </c>
      <c r="EI321" s="7">
        <v>0.28688524589999997</v>
      </c>
      <c r="EJ321" s="7">
        <v>0.33196721309999999</v>
      </c>
      <c r="EK321" s="7">
        <v>0.31557377050000002</v>
      </c>
      <c r="EL321" s="7">
        <v>0.42213114750000003</v>
      </c>
      <c r="EM321" s="7">
        <v>0.68032786889999997</v>
      </c>
      <c r="EN321" s="7">
        <v>0.7909836066</v>
      </c>
      <c r="EO321" s="7">
        <v>0.73770491800000004</v>
      </c>
      <c r="EP321" s="7">
        <v>0.7295081967</v>
      </c>
      <c r="EQ321" s="7">
        <v>0.68032786889999997</v>
      </c>
      <c r="ER321" s="7">
        <v>0.38934426230000002</v>
      </c>
      <c r="ES321" s="7">
        <v>0.60655737700000001</v>
      </c>
      <c r="ET321" s="7">
        <v>0.65983606559999997</v>
      </c>
      <c r="EU321" s="7">
        <v>1.6393442599999999E-2</v>
      </c>
      <c r="EV321" s="7">
        <v>1.2295082000000001E-2</v>
      </c>
      <c r="EW321" s="7">
        <v>1.2295082000000001E-2</v>
      </c>
      <c r="EX321" s="7">
        <v>1.6393442599999999E-2</v>
      </c>
      <c r="EY321" s="7">
        <v>2.04918033E-2</v>
      </c>
      <c r="EZ321" s="7">
        <v>1.2295082000000001E-2</v>
      </c>
      <c r="FA321" s="7">
        <v>9.8360655699999994E-2</v>
      </c>
      <c r="FB321" s="7">
        <v>8.1967212999999994E-3</v>
      </c>
      <c r="FC321" s="7">
        <v>1.2295082000000001E-2</v>
      </c>
      <c r="FD321" s="7">
        <v>3.1416666666999999</v>
      </c>
      <c r="FE321" s="7">
        <v>3.6680497925000002</v>
      </c>
      <c r="FF321" s="7">
        <v>3.7966804979000002</v>
      </c>
      <c r="FG321" s="7">
        <v>3.7041666666999999</v>
      </c>
      <c r="FH321" s="7">
        <v>3.6987447698999998</v>
      </c>
      <c r="FI321" s="7">
        <v>3.6431535269999999</v>
      </c>
      <c r="FJ321" s="7">
        <v>3.1181818182000001</v>
      </c>
      <c r="FK321" s="7">
        <v>3.5537190082999999</v>
      </c>
      <c r="FL321" s="7">
        <v>3.6556016597999998</v>
      </c>
      <c r="FM321" s="7">
        <v>0</v>
      </c>
      <c r="FN321" s="7">
        <v>4.0983607000000003E-3</v>
      </c>
      <c r="FO321" s="7">
        <v>0</v>
      </c>
      <c r="FP321" s="7">
        <v>8.1967212999999994E-3</v>
      </c>
      <c r="FQ321" s="7">
        <v>4.0983607000000003E-3</v>
      </c>
      <c r="FR321" s="7">
        <v>8.1967212999999994E-3</v>
      </c>
      <c r="FS321" s="7">
        <v>3.6885245900000002E-2</v>
      </c>
      <c r="FT321" s="7">
        <v>0.11885245899999999</v>
      </c>
      <c r="FU321" s="7">
        <v>0.2131147541</v>
      </c>
      <c r="FV321" s="7">
        <v>0.58606557380000002</v>
      </c>
      <c r="FW321" s="7">
        <v>2.04918033E-2</v>
      </c>
      <c r="FX321" s="7">
        <v>0.37295081969999999</v>
      </c>
      <c r="FY321" s="7">
        <v>0.62704918030000001</v>
      </c>
      <c r="FZ321" s="7">
        <v>0.14754098360000001</v>
      </c>
      <c r="GA321" s="7">
        <v>0.2090163934</v>
      </c>
      <c r="GB321" s="7">
        <v>9.8360655699999994E-2</v>
      </c>
      <c r="GC321" s="7">
        <v>0.1967213115</v>
      </c>
      <c r="GD321" s="7">
        <v>0.16803278690000001</v>
      </c>
      <c r="GE321" s="7">
        <v>5.7377049200000002E-2</v>
      </c>
      <c r="GF321" s="7">
        <v>0.32786885249999997</v>
      </c>
      <c r="GG321" s="7">
        <v>0.13114754100000001</v>
      </c>
      <c r="GH321" s="7">
        <v>9.4262295100000004E-2</v>
      </c>
      <c r="GI321" s="7">
        <v>0.27868852459999999</v>
      </c>
      <c r="GJ321" s="7">
        <v>0.11885245899999999</v>
      </c>
      <c r="GK321" s="7">
        <v>0.12295081970000001</v>
      </c>
      <c r="GL321" s="7">
        <v>4.9180327900000001E-2</v>
      </c>
      <c r="GM321" s="7">
        <v>4.0983607000000003E-3</v>
      </c>
      <c r="GN321" s="7">
        <v>3.2786885199999997E-2</v>
      </c>
      <c r="GO321" s="7">
        <v>3.2786885199999997E-2</v>
      </c>
      <c r="GP321" s="7">
        <v>2.04918033E-2</v>
      </c>
      <c r="GQ321" s="7">
        <v>0.11065573770000001</v>
      </c>
      <c r="GR321" s="7">
        <v>8.1967212999999994E-3</v>
      </c>
      <c r="GS321" s="7">
        <v>0.26229508200000001</v>
      </c>
      <c r="GT321" s="7">
        <v>0.2827868852</v>
      </c>
      <c r="GU321" s="7">
        <v>0.35245901639999999</v>
      </c>
      <c r="GV321" s="7">
        <v>0.3647540984</v>
      </c>
      <c r="GW321" s="7">
        <v>0.37704918030000001</v>
      </c>
      <c r="GX321" s="7">
        <v>0.22540983610000001</v>
      </c>
      <c r="GY321" s="7">
        <v>0.66803278690000001</v>
      </c>
      <c r="GZ321" s="7">
        <v>0.60655737700000001</v>
      </c>
      <c r="HA321" s="7">
        <v>0.55327868849999995</v>
      </c>
      <c r="HB321" s="7">
        <v>0.54918032790000004</v>
      </c>
      <c r="HC321" s="7">
        <v>0.33196721309999999</v>
      </c>
      <c r="HD321" s="7">
        <v>0.72131147539999996</v>
      </c>
      <c r="HE321" s="7">
        <v>3.6885245900000002E-2</v>
      </c>
      <c r="HF321" s="7">
        <v>3.6885245900000002E-2</v>
      </c>
      <c r="HG321" s="7">
        <v>2.04918033E-2</v>
      </c>
      <c r="HH321" s="7">
        <v>2.8688524600000001E-2</v>
      </c>
      <c r="HI321" s="7">
        <v>6.9672131100000007E-2</v>
      </c>
      <c r="HJ321" s="7">
        <v>2.04918033E-2</v>
      </c>
      <c r="HK321" s="7">
        <v>1.2295082000000001E-2</v>
      </c>
      <c r="HL321" s="7">
        <v>1.2295082000000001E-2</v>
      </c>
      <c r="HM321" s="7">
        <v>2.04918033E-2</v>
      </c>
      <c r="HN321" s="7">
        <v>8.1967212999999994E-3</v>
      </c>
      <c r="HO321" s="7">
        <v>8.6065573800000003E-2</v>
      </c>
      <c r="HP321" s="7">
        <v>8.1967212999999994E-3</v>
      </c>
      <c r="HQ321" s="7">
        <v>1.6393442599999999E-2</v>
      </c>
      <c r="HR321" s="7">
        <v>2.8688524600000001E-2</v>
      </c>
      <c r="HS321" s="7">
        <v>2.04918033E-2</v>
      </c>
      <c r="HT321" s="7">
        <v>2.8688524600000001E-2</v>
      </c>
      <c r="HU321" s="7">
        <v>2.45901639E-2</v>
      </c>
      <c r="HV321" s="7">
        <v>1.6393442599999999E-2</v>
      </c>
      <c r="HW321" s="7">
        <v>1.2295082000000001E-2</v>
      </c>
      <c r="HX321" s="7">
        <v>8.1967212999999994E-3</v>
      </c>
      <c r="HY321" s="7">
        <v>1.6393442599999999E-2</v>
      </c>
      <c r="HZ321" s="7">
        <v>2.45901639E-2</v>
      </c>
      <c r="IA321" s="7">
        <v>3.6885245900000002E-2</v>
      </c>
      <c r="IB321" s="7">
        <v>2.45901639E-2</v>
      </c>
      <c r="IC321" s="7">
        <v>4.9180327900000001E-2</v>
      </c>
      <c r="ID321" s="7">
        <v>8.6065573800000003E-2</v>
      </c>
      <c r="IE321" s="7">
        <v>0.38934426230000002</v>
      </c>
      <c r="IF321" s="7">
        <v>0.26639344259999997</v>
      </c>
      <c r="IG321" s="7">
        <v>0.26229508200000001</v>
      </c>
      <c r="IH321" s="7">
        <v>0.37704918030000001</v>
      </c>
      <c r="II321" s="7">
        <v>0.53278688519999995</v>
      </c>
      <c r="IJ321" s="7">
        <v>0.68442622949999998</v>
      </c>
      <c r="IK321" s="7">
        <v>0.65573770490000005</v>
      </c>
      <c r="IL321" s="7">
        <v>0.49180327870000001</v>
      </c>
      <c r="IM321" s="7">
        <v>2.8688524600000001E-2</v>
      </c>
      <c r="IN321" s="7">
        <v>1.6393442599999999E-2</v>
      </c>
      <c r="IO321" s="7">
        <v>1.6393442599999999E-2</v>
      </c>
      <c r="IP321" s="7">
        <v>2.04918033E-2</v>
      </c>
      <c r="IQ321" s="7">
        <v>3.4852320675000001</v>
      </c>
      <c r="IR321" s="7">
        <v>3.6541666667000001</v>
      </c>
      <c r="IS321" s="7">
        <v>3.5833333333000001</v>
      </c>
      <c r="IT321" s="7">
        <v>3.3640167364</v>
      </c>
      <c r="IU321" s="7" t="s">
        <v>1262</v>
      </c>
      <c r="IV321" s="7">
        <v>45</v>
      </c>
      <c r="IW321" s="7">
        <v>244</v>
      </c>
      <c r="IX321" s="7">
        <v>365</v>
      </c>
      <c r="IY321" s="7">
        <v>809</v>
      </c>
    </row>
    <row r="322" spans="1:259" x14ac:dyDescent="0.25">
      <c r="A322" s="7">
        <v>609938</v>
      </c>
      <c r="B322" s="7" t="s">
        <v>288</v>
      </c>
      <c r="C322" s="7" t="s">
        <v>46</v>
      </c>
      <c r="D322" s="7" t="s">
        <v>149</v>
      </c>
      <c r="E322" s="154">
        <v>0.48</v>
      </c>
      <c r="F322" s="7">
        <v>17</v>
      </c>
      <c r="G322" s="7" t="s">
        <v>81</v>
      </c>
      <c r="H322" s="7">
        <v>38</v>
      </c>
      <c r="I322" s="7" t="s">
        <v>57</v>
      </c>
      <c r="J322" s="7">
        <v>24</v>
      </c>
      <c r="K322" s="7" t="s">
        <v>57</v>
      </c>
      <c r="L322" s="7">
        <v>8.4</v>
      </c>
      <c r="M322" s="7" t="s">
        <v>46</v>
      </c>
      <c r="N322" s="7">
        <v>47.674418605</v>
      </c>
      <c r="O322" s="7">
        <v>342</v>
      </c>
      <c r="P322" s="7">
        <v>342</v>
      </c>
      <c r="Q322" s="7">
        <v>4</v>
      </c>
      <c r="R322" s="7">
        <v>2</v>
      </c>
      <c r="S322" s="7">
        <v>1</v>
      </c>
      <c r="T322" s="7">
        <v>321</v>
      </c>
      <c r="U322" s="7">
        <v>1</v>
      </c>
      <c r="V322" s="7">
        <v>0</v>
      </c>
      <c r="W322" s="7">
        <v>1</v>
      </c>
      <c r="X322" s="7">
        <v>4</v>
      </c>
      <c r="Y322" s="7">
        <v>2.6315789499999999E-2</v>
      </c>
      <c r="Z322" s="7">
        <v>2.33918129E-2</v>
      </c>
      <c r="AA322" s="7">
        <v>4.3859649100000002E-2</v>
      </c>
      <c r="AB322" s="7">
        <v>8.7719297999999998E-3</v>
      </c>
      <c r="AC322" s="7">
        <v>3.8011695900000003E-2</v>
      </c>
      <c r="AD322" s="7">
        <v>0.1023391813</v>
      </c>
      <c r="AE322" s="7">
        <v>0.11111111110000001</v>
      </c>
      <c r="AF322" s="7">
        <v>8.7719298200000004E-2</v>
      </c>
      <c r="AG322" s="7">
        <v>9.9415204699999996E-2</v>
      </c>
      <c r="AH322" s="7">
        <v>7.3099415200000004E-2</v>
      </c>
      <c r="AI322" s="7">
        <v>0.1081871345</v>
      </c>
      <c r="AJ322" s="7">
        <v>0.1929824561</v>
      </c>
      <c r="AK322" s="7">
        <v>0.53801169589999998</v>
      </c>
      <c r="AL322" s="7">
        <v>0.43859649119999999</v>
      </c>
      <c r="AM322" s="7">
        <v>0.52923976610000001</v>
      </c>
      <c r="AN322" s="7">
        <v>0.3918128655</v>
      </c>
      <c r="AO322" s="7">
        <v>0.49707602340000001</v>
      </c>
      <c r="AP322" s="7">
        <v>0.42690058479999998</v>
      </c>
      <c r="AQ322" s="7">
        <v>1.4619883E-2</v>
      </c>
      <c r="AR322" s="7">
        <v>1.75438596E-2</v>
      </c>
      <c r="AS322" s="7">
        <v>2.6315789499999999E-2</v>
      </c>
      <c r="AT322" s="7">
        <v>2.33918129E-2</v>
      </c>
      <c r="AU322" s="7">
        <v>1.75438596E-2</v>
      </c>
      <c r="AV322" s="7">
        <v>2.6315789499999999E-2</v>
      </c>
      <c r="AW322" s="7">
        <v>0.30994152050000001</v>
      </c>
      <c r="AX322" s="7">
        <v>0.43274853800000002</v>
      </c>
      <c r="AY322" s="7">
        <v>0.30116959059999998</v>
      </c>
      <c r="AZ322" s="7">
        <v>0.50292397659999999</v>
      </c>
      <c r="BA322" s="7">
        <v>0.33918128650000001</v>
      </c>
      <c r="BB322" s="7">
        <v>0.25146198829999999</v>
      </c>
      <c r="BC322" s="7">
        <v>3.1483679525000001</v>
      </c>
      <c r="BD322" s="7">
        <v>3.3035714286000002</v>
      </c>
      <c r="BE322" s="7">
        <v>3.1171171170999998</v>
      </c>
      <c r="BF322" s="7">
        <v>3.4221556886000002</v>
      </c>
      <c r="BG322" s="7">
        <v>3.1577380952</v>
      </c>
      <c r="BH322" s="7">
        <v>2.8498498498</v>
      </c>
      <c r="BI322" s="7">
        <v>0</v>
      </c>
      <c r="BJ322" s="7">
        <v>2.9239766000000002E-3</v>
      </c>
      <c r="BK322" s="7">
        <v>2.9239766000000002E-3</v>
      </c>
      <c r="BL322" s="7">
        <v>5.8479532000000004E-3</v>
      </c>
      <c r="BM322" s="7">
        <v>0</v>
      </c>
      <c r="BN322" s="7">
        <v>0</v>
      </c>
      <c r="BO322" s="7">
        <v>1.75438596E-2</v>
      </c>
      <c r="BP322" s="7">
        <v>4.6783625699999998E-2</v>
      </c>
      <c r="BQ322" s="7">
        <v>3.2163742699999998E-2</v>
      </c>
      <c r="BR322" s="7">
        <v>1.4619883E-2</v>
      </c>
      <c r="BS322" s="7">
        <v>2.04678363E-2</v>
      </c>
      <c r="BT322" s="7">
        <v>2.04678363E-2</v>
      </c>
      <c r="BU322" s="7">
        <v>3.8011695900000003E-2</v>
      </c>
      <c r="BV322" s="7">
        <v>2.33918129E-2</v>
      </c>
      <c r="BW322" s="7">
        <v>3.2163742699999998E-2</v>
      </c>
      <c r="BX322" s="7">
        <v>7.8947368399999995E-2</v>
      </c>
      <c r="BY322" s="7">
        <v>9.0643274900000001E-2</v>
      </c>
      <c r="BZ322" s="7">
        <v>6.1403508799999999E-2</v>
      </c>
      <c r="CA322" s="7">
        <v>3.7214076245999999</v>
      </c>
      <c r="CB322" s="7">
        <v>3.6994047618999999</v>
      </c>
      <c r="CC322" s="7">
        <v>3.616519174</v>
      </c>
      <c r="CD322" s="7">
        <v>3.6065088756999999</v>
      </c>
      <c r="CE322" s="7">
        <v>3.6568914956</v>
      </c>
      <c r="CF322" s="7">
        <v>3.6183431953</v>
      </c>
      <c r="CG322" s="7">
        <v>3.4718100889999999</v>
      </c>
      <c r="CH322" s="7">
        <v>3.3451327434000002</v>
      </c>
      <c r="CI322" s="7">
        <v>3.4572271386</v>
      </c>
      <c r="CJ322" s="7">
        <v>0.24853801170000001</v>
      </c>
      <c r="CK322" s="7">
        <v>0.24561403509999999</v>
      </c>
      <c r="CL322" s="7">
        <v>0.33040935669999999</v>
      </c>
      <c r="CM322" s="7">
        <v>0.2953216374</v>
      </c>
      <c r="CN322" s="7">
        <v>0.2953216374</v>
      </c>
      <c r="CO322" s="7">
        <v>0.3128654971</v>
      </c>
      <c r="CP322" s="7">
        <v>0.30994152050000001</v>
      </c>
      <c r="CQ322" s="7">
        <v>0.3274853801</v>
      </c>
      <c r="CR322" s="7">
        <v>0.31871345029999998</v>
      </c>
      <c r="CS322" s="7">
        <v>2.9239766000000002E-3</v>
      </c>
      <c r="CT322" s="7">
        <v>1.75438596E-2</v>
      </c>
      <c r="CU322" s="7">
        <v>8.7719297999999998E-3</v>
      </c>
      <c r="CV322" s="7">
        <v>1.1695906400000001E-2</v>
      </c>
      <c r="CW322" s="7">
        <v>2.9239766000000002E-3</v>
      </c>
      <c r="CX322" s="7">
        <v>1.1695906400000001E-2</v>
      </c>
      <c r="CY322" s="7">
        <v>1.4619883E-2</v>
      </c>
      <c r="CZ322" s="7">
        <v>8.7719297999999998E-3</v>
      </c>
      <c r="DA322" s="7">
        <v>8.7719297999999998E-3</v>
      </c>
      <c r="DB322" s="7">
        <v>0.73391812869999995</v>
      </c>
      <c r="DC322" s="7">
        <v>0.71345029240000002</v>
      </c>
      <c r="DD322" s="7">
        <v>0.63742690059999996</v>
      </c>
      <c r="DE322" s="7">
        <v>0.64912280700000002</v>
      </c>
      <c r="DF322" s="7">
        <v>0.67836257310000003</v>
      </c>
      <c r="DG322" s="7">
        <v>0.64327485380000005</v>
      </c>
      <c r="DH322" s="7">
        <v>0.57894736840000005</v>
      </c>
      <c r="DI322" s="7">
        <v>0.52631578950000002</v>
      </c>
      <c r="DJ322" s="7">
        <v>0.57894736840000005</v>
      </c>
      <c r="DK322" s="7">
        <v>9.0643274900000001E-2</v>
      </c>
      <c r="DL322" s="7">
        <v>1.4619883E-2</v>
      </c>
      <c r="DM322" s="7">
        <v>2.9239766000000002E-3</v>
      </c>
      <c r="DN322" s="7">
        <v>0</v>
      </c>
      <c r="DO322" s="7">
        <v>5.8479532000000004E-3</v>
      </c>
      <c r="DP322" s="7">
        <v>1.75438596E-2</v>
      </c>
      <c r="DQ322" s="7">
        <v>3.8011695900000003E-2</v>
      </c>
      <c r="DR322" s="7">
        <v>1.1695906400000001E-2</v>
      </c>
      <c r="DS322" s="7">
        <v>1.4619883E-2</v>
      </c>
      <c r="DT322" s="7">
        <v>0.2046783626</v>
      </c>
      <c r="DU322" s="7">
        <v>5.2631578900000003E-2</v>
      </c>
      <c r="DV322" s="7">
        <v>2.6315789499999999E-2</v>
      </c>
      <c r="DW322" s="7">
        <v>4.9707602300000001E-2</v>
      </c>
      <c r="DX322" s="7">
        <v>4.3859649100000002E-2</v>
      </c>
      <c r="DY322" s="7">
        <v>8.7719298200000004E-2</v>
      </c>
      <c r="DZ322" s="7">
        <v>0.11111111110000001</v>
      </c>
      <c r="EA322" s="7">
        <v>2.9239766100000002E-2</v>
      </c>
      <c r="EB322" s="7">
        <v>6.7251461999999998E-2</v>
      </c>
      <c r="EC322" s="7">
        <v>0.3450292398</v>
      </c>
      <c r="ED322" s="7">
        <v>0.45029239770000001</v>
      </c>
      <c r="EE322" s="7">
        <v>0.45029239770000001</v>
      </c>
      <c r="EF322" s="7">
        <v>0.42397660819999999</v>
      </c>
      <c r="EG322" s="7">
        <v>0.3918128655</v>
      </c>
      <c r="EH322" s="7">
        <v>0.47076023389999999</v>
      </c>
      <c r="EI322" s="7">
        <v>0.42690058479999998</v>
      </c>
      <c r="EJ322" s="7">
        <v>0.44152046779999998</v>
      </c>
      <c r="EK322" s="7">
        <v>0.50292397659999999</v>
      </c>
      <c r="EL322" s="7">
        <v>0.31578947369999999</v>
      </c>
      <c r="EM322" s="7">
        <v>0.4678362573</v>
      </c>
      <c r="EN322" s="7">
        <v>0.49122807019999998</v>
      </c>
      <c r="EO322" s="7">
        <v>0.49707602340000001</v>
      </c>
      <c r="EP322" s="7">
        <v>0.52923976610000001</v>
      </c>
      <c r="EQ322" s="7">
        <v>0.38304093569999997</v>
      </c>
      <c r="ER322" s="7">
        <v>0.39473684209999998</v>
      </c>
      <c r="ES322" s="7">
        <v>0.49122807019999998</v>
      </c>
      <c r="ET322" s="7">
        <v>0.38596491230000002</v>
      </c>
      <c r="EU322" s="7">
        <v>4.3859649100000002E-2</v>
      </c>
      <c r="EV322" s="7">
        <v>1.4619883E-2</v>
      </c>
      <c r="EW322" s="7">
        <v>2.9239766100000002E-2</v>
      </c>
      <c r="EX322" s="7">
        <v>2.9239766100000002E-2</v>
      </c>
      <c r="EY322" s="7">
        <v>2.9239766100000002E-2</v>
      </c>
      <c r="EZ322" s="7">
        <v>4.0935672499999999E-2</v>
      </c>
      <c r="FA322" s="7">
        <v>2.9239766100000002E-2</v>
      </c>
      <c r="FB322" s="7">
        <v>2.6315789499999999E-2</v>
      </c>
      <c r="FC322" s="7">
        <v>2.9239766100000002E-2</v>
      </c>
      <c r="FD322" s="7">
        <v>2.9266055045999999</v>
      </c>
      <c r="FE322" s="7">
        <v>3.3916913947</v>
      </c>
      <c r="FF322" s="7">
        <v>3.4728915663</v>
      </c>
      <c r="FG322" s="7">
        <v>3.4608433734999999</v>
      </c>
      <c r="FH322" s="7">
        <v>3.4879518072</v>
      </c>
      <c r="FI322" s="7">
        <v>3.2713414634000002</v>
      </c>
      <c r="FJ322" s="7">
        <v>3.2138554216999999</v>
      </c>
      <c r="FK322" s="7">
        <v>3.4504504505</v>
      </c>
      <c r="FL322" s="7">
        <v>3.2981927711000001</v>
      </c>
      <c r="FM322" s="7">
        <v>1.1695906400000001E-2</v>
      </c>
      <c r="FN322" s="7">
        <v>2.9239766000000002E-3</v>
      </c>
      <c r="FO322" s="7">
        <v>1.4619883E-2</v>
      </c>
      <c r="FP322" s="7">
        <v>1.4619883E-2</v>
      </c>
      <c r="FQ322" s="7">
        <v>3.50877193E-2</v>
      </c>
      <c r="FR322" s="7">
        <v>4.0935672499999999E-2</v>
      </c>
      <c r="FS322" s="7">
        <v>7.3099415200000004E-2</v>
      </c>
      <c r="FT322" s="7">
        <v>0.18421052630000001</v>
      </c>
      <c r="FU322" s="7">
        <v>0.19005847949999999</v>
      </c>
      <c r="FV322" s="7">
        <v>0.33040935669999999</v>
      </c>
      <c r="FW322" s="7">
        <v>0.1023391813</v>
      </c>
      <c r="FX322" s="7">
        <v>0.3450292398</v>
      </c>
      <c r="FY322" s="7">
        <v>0.5</v>
      </c>
      <c r="FZ322" s="7">
        <v>0.26900584799999999</v>
      </c>
      <c r="GA322" s="7">
        <v>0.21637426900000001</v>
      </c>
      <c r="GB322" s="7">
        <v>0.1403508772</v>
      </c>
      <c r="GC322" s="7">
        <v>0.24561403509999999</v>
      </c>
      <c r="GD322" s="7">
        <v>0.16081871349999999</v>
      </c>
      <c r="GE322" s="7">
        <v>8.1871344999999998E-2</v>
      </c>
      <c r="GF322" s="7">
        <v>0.16959064330000001</v>
      </c>
      <c r="GG322" s="7">
        <v>0.11111111110000001</v>
      </c>
      <c r="GH322" s="7">
        <v>6.7251461999999998E-2</v>
      </c>
      <c r="GI322" s="7">
        <v>0.17543859649999999</v>
      </c>
      <c r="GJ322" s="7">
        <v>0.16666666669999999</v>
      </c>
      <c r="GK322" s="7">
        <v>0.2105263158</v>
      </c>
      <c r="GL322" s="7">
        <v>0.1403508772</v>
      </c>
      <c r="GM322" s="7">
        <v>1.4619883E-2</v>
      </c>
      <c r="GN322" s="7">
        <v>1.4619883E-2</v>
      </c>
      <c r="GO322" s="7">
        <v>8.7719297999999998E-3</v>
      </c>
      <c r="GP322" s="7">
        <v>1.1695906400000001E-2</v>
      </c>
      <c r="GQ322" s="7">
        <v>0.19590643269999999</v>
      </c>
      <c r="GR322" s="7">
        <v>0.1783625731</v>
      </c>
      <c r="GS322" s="7">
        <v>0.50292397659999999</v>
      </c>
      <c r="GT322" s="7">
        <v>0.4210526316</v>
      </c>
      <c r="GU322" s="7">
        <v>0.43274853800000002</v>
      </c>
      <c r="GV322" s="7">
        <v>0.45029239770000001</v>
      </c>
      <c r="GW322" s="7">
        <v>0.40935672509999999</v>
      </c>
      <c r="GX322" s="7">
        <v>0.41520467840000003</v>
      </c>
      <c r="GY322" s="7">
        <v>0.38304093569999997</v>
      </c>
      <c r="GZ322" s="7">
        <v>0.45614035089999999</v>
      </c>
      <c r="HA322" s="7">
        <v>0.40935672509999999</v>
      </c>
      <c r="HB322" s="7">
        <v>0.41812865500000002</v>
      </c>
      <c r="HC322" s="7">
        <v>0.23684210529999999</v>
      </c>
      <c r="HD322" s="7">
        <v>0.2953216374</v>
      </c>
      <c r="HE322" s="7">
        <v>5.2631578900000003E-2</v>
      </c>
      <c r="HF322" s="7">
        <v>4.9707602300000001E-2</v>
      </c>
      <c r="HG322" s="7">
        <v>7.8947368399999995E-2</v>
      </c>
      <c r="HH322" s="7">
        <v>6.1403508799999999E-2</v>
      </c>
      <c r="HI322" s="7">
        <v>9.6491228100000007E-2</v>
      </c>
      <c r="HJ322" s="7">
        <v>4.6783625699999998E-2</v>
      </c>
      <c r="HK322" s="7">
        <v>2.33918129E-2</v>
      </c>
      <c r="HL322" s="7">
        <v>2.33918129E-2</v>
      </c>
      <c r="HM322" s="7">
        <v>2.33918129E-2</v>
      </c>
      <c r="HN322" s="7">
        <v>1.4619883E-2</v>
      </c>
      <c r="HO322" s="7">
        <v>2.04678363E-2</v>
      </c>
      <c r="HP322" s="7">
        <v>2.33918129E-2</v>
      </c>
      <c r="HQ322" s="7">
        <v>2.33918129E-2</v>
      </c>
      <c r="HR322" s="7">
        <v>3.50877193E-2</v>
      </c>
      <c r="HS322" s="7">
        <v>4.6783625699999998E-2</v>
      </c>
      <c r="HT322" s="7">
        <v>4.3859649100000002E-2</v>
      </c>
      <c r="HU322" s="7">
        <v>4.0935672499999999E-2</v>
      </c>
      <c r="HV322" s="7">
        <v>4.0935672499999999E-2</v>
      </c>
      <c r="HW322" s="7">
        <v>2.6315789499999999E-2</v>
      </c>
      <c r="HX322" s="7">
        <v>5.8479532000000004E-3</v>
      </c>
      <c r="HY322" s="7">
        <v>4.3859649100000002E-2</v>
      </c>
      <c r="HZ322" s="7">
        <v>5.8479532200000003E-2</v>
      </c>
      <c r="IA322" s="7">
        <v>0.1169590643</v>
      </c>
      <c r="IB322" s="7">
        <v>7.6023391800000006E-2</v>
      </c>
      <c r="IC322" s="7">
        <v>0.1403508772</v>
      </c>
      <c r="ID322" s="7">
        <v>0.2046783626</v>
      </c>
      <c r="IE322" s="7">
        <v>0.60233918129999997</v>
      </c>
      <c r="IF322" s="7">
        <v>0.47368421049999998</v>
      </c>
      <c r="IG322" s="7">
        <v>0.49707602340000001</v>
      </c>
      <c r="IH322" s="7">
        <v>0.45029239770000001</v>
      </c>
      <c r="II322" s="7">
        <v>0.21345029239999999</v>
      </c>
      <c r="IJ322" s="7">
        <v>0.4210526316</v>
      </c>
      <c r="IK322" s="7">
        <v>0.27192982459999998</v>
      </c>
      <c r="IL322" s="7">
        <v>0.26023391810000002</v>
      </c>
      <c r="IM322" s="7">
        <v>4.0935672499999999E-2</v>
      </c>
      <c r="IN322" s="7">
        <v>2.33918129E-2</v>
      </c>
      <c r="IO322" s="7">
        <v>4.6783625699999998E-2</v>
      </c>
      <c r="IP322" s="7">
        <v>2.6315789499999999E-2</v>
      </c>
      <c r="IQ322" s="7">
        <v>3.0457317072999999</v>
      </c>
      <c r="IR322" s="7">
        <v>3.3413173653000001</v>
      </c>
      <c r="IS322" s="7">
        <v>3.0460122698999998</v>
      </c>
      <c r="IT322" s="7">
        <v>2.9369369369</v>
      </c>
      <c r="IU322" s="7" t="s">
        <v>1263</v>
      </c>
      <c r="IV322" s="7">
        <v>48</v>
      </c>
      <c r="IW322" s="7">
        <v>342</v>
      </c>
      <c r="IX322" s="7">
        <v>533</v>
      </c>
      <c r="IY322" s="7">
        <v>1118</v>
      </c>
    </row>
    <row r="323" spans="1:259" x14ac:dyDescent="0.25">
      <c r="A323" s="7">
        <v>609939</v>
      </c>
      <c r="B323" s="7" t="s">
        <v>289</v>
      </c>
      <c r="C323" s="7" t="s">
        <v>46</v>
      </c>
      <c r="D323" s="7" t="s">
        <v>55</v>
      </c>
      <c r="E323" s="154">
        <v>0.7</v>
      </c>
      <c r="F323" s="7">
        <v>27</v>
      </c>
      <c r="G323" s="7" t="s">
        <v>57</v>
      </c>
      <c r="H323" s="7">
        <v>9</v>
      </c>
      <c r="I323" s="7" t="s">
        <v>81</v>
      </c>
      <c r="J323" s="7">
        <v>68</v>
      </c>
      <c r="K323" s="7" t="s">
        <v>47</v>
      </c>
      <c r="L323" s="7">
        <v>8.2899999999999991</v>
      </c>
      <c r="M323" s="7" t="s">
        <v>46</v>
      </c>
      <c r="N323" s="7">
        <v>69.649805447000006</v>
      </c>
      <c r="O323" s="7">
        <v>177</v>
      </c>
      <c r="P323" s="7">
        <v>177</v>
      </c>
      <c r="Q323" s="7">
        <v>0</v>
      </c>
      <c r="R323" s="7">
        <v>147</v>
      </c>
      <c r="S323" s="7">
        <v>0</v>
      </c>
      <c r="T323" s="7">
        <v>2</v>
      </c>
      <c r="U323" s="7">
        <v>0</v>
      </c>
      <c r="V323" s="7">
        <v>0</v>
      </c>
      <c r="W323" s="7">
        <v>7</v>
      </c>
      <c r="X323" s="7">
        <v>19</v>
      </c>
      <c r="Y323" s="7">
        <v>1.1299435E-2</v>
      </c>
      <c r="Z323" s="7">
        <v>0</v>
      </c>
      <c r="AA323" s="7">
        <v>0</v>
      </c>
      <c r="AB323" s="7">
        <v>5.6497175E-3</v>
      </c>
      <c r="AC323" s="7">
        <v>1.1299435E-2</v>
      </c>
      <c r="AD323" s="7">
        <v>1.1299435E-2</v>
      </c>
      <c r="AE323" s="7">
        <v>8.4745762700000005E-2</v>
      </c>
      <c r="AF323" s="7">
        <v>0.1186440678</v>
      </c>
      <c r="AG323" s="7">
        <v>6.7796610199999996E-2</v>
      </c>
      <c r="AH323" s="7">
        <v>8.4745762700000005E-2</v>
      </c>
      <c r="AI323" s="7">
        <v>8.4745762700000005E-2</v>
      </c>
      <c r="AJ323" s="7">
        <v>0.14689265539999999</v>
      </c>
      <c r="AK323" s="7">
        <v>0.46892655370000003</v>
      </c>
      <c r="AL323" s="7">
        <v>0.44067796609999998</v>
      </c>
      <c r="AM323" s="7">
        <v>0.51412429380000002</v>
      </c>
      <c r="AN323" s="7">
        <v>0.45197740110000001</v>
      </c>
      <c r="AO323" s="7">
        <v>0.50282485880000005</v>
      </c>
      <c r="AP323" s="7">
        <v>0.45762711859999999</v>
      </c>
      <c r="AQ323" s="7">
        <v>5.6497175E-3</v>
      </c>
      <c r="AR323" s="7">
        <v>1.1299435E-2</v>
      </c>
      <c r="AS323" s="7">
        <v>5.6497175E-3</v>
      </c>
      <c r="AT323" s="7">
        <v>5.6497175E-3</v>
      </c>
      <c r="AU323" s="7">
        <v>1.1299435E-2</v>
      </c>
      <c r="AV323" s="7">
        <v>1.1299435E-2</v>
      </c>
      <c r="AW323" s="7">
        <v>0.42937853110000002</v>
      </c>
      <c r="AX323" s="7">
        <v>0.42937853110000002</v>
      </c>
      <c r="AY323" s="7">
        <v>0.4124293785</v>
      </c>
      <c r="AZ323" s="7">
        <v>0.45197740110000001</v>
      </c>
      <c r="BA323" s="7">
        <v>0.38983050850000001</v>
      </c>
      <c r="BB323" s="7">
        <v>0.37288135589999999</v>
      </c>
      <c r="BC323" s="7">
        <v>3.3238636364</v>
      </c>
      <c r="BD323" s="7">
        <v>3.3142857143</v>
      </c>
      <c r="BE323" s="7">
        <v>3.3465909091000001</v>
      </c>
      <c r="BF323" s="7">
        <v>3.3579545455000002</v>
      </c>
      <c r="BG323" s="7">
        <v>3.2857142857000001</v>
      </c>
      <c r="BH323" s="7">
        <v>3.2057142857000001</v>
      </c>
      <c r="BI323" s="7">
        <v>5.6497175E-3</v>
      </c>
      <c r="BJ323" s="7">
        <v>5.6497175E-3</v>
      </c>
      <c r="BK323" s="7">
        <v>0</v>
      </c>
      <c r="BL323" s="7">
        <v>0</v>
      </c>
      <c r="BM323" s="7">
        <v>0</v>
      </c>
      <c r="BN323" s="7">
        <v>5.6497175E-3</v>
      </c>
      <c r="BO323" s="7">
        <v>5.6497175E-3</v>
      </c>
      <c r="BP323" s="7">
        <v>5.6497175E-3</v>
      </c>
      <c r="BQ323" s="7">
        <v>5.6497175E-3</v>
      </c>
      <c r="BR323" s="7">
        <v>6.7796610199999996E-2</v>
      </c>
      <c r="BS323" s="7">
        <v>7.9096045200000006E-2</v>
      </c>
      <c r="BT323" s="7">
        <v>9.0395480200000003E-2</v>
      </c>
      <c r="BU323" s="7">
        <v>9.0395480200000003E-2</v>
      </c>
      <c r="BV323" s="7">
        <v>0.10734463280000001</v>
      </c>
      <c r="BW323" s="7">
        <v>7.9096045200000006E-2</v>
      </c>
      <c r="BX323" s="7">
        <v>9.0395480200000003E-2</v>
      </c>
      <c r="BY323" s="7">
        <v>7.3446327699999994E-2</v>
      </c>
      <c r="BZ323" s="7">
        <v>0.10169491529999999</v>
      </c>
      <c r="CA323" s="7">
        <v>3.4488636364</v>
      </c>
      <c r="CB323" s="7">
        <v>3.4034090908999999</v>
      </c>
      <c r="CC323" s="7">
        <v>3.4114285714000001</v>
      </c>
      <c r="CD323" s="7">
        <v>3.3863636364</v>
      </c>
      <c r="CE323" s="7">
        <v>3.3714285714000001</v>
      </c>
      <c r="CF323" s="7">
        <v>3.3522727272999999</v>
      </c>
      <c r="CG323" s="7">
        <v>3.3863636364</v>
      </c>
      <c r="CH323" s="7">
        <v>3.3920454544999998</v>
      </c>
      <c r="CI323" s="7">
        <v>3.3352272727000001</v>
      </c>
      <c r="CJ323" s="7">
        <v>0.39548022599999999</v>
      </c>
      <c r="CK323" s="7">
        <v>0.41807909599999998</v>
      </c>
      <c r="CL323" s="7">
        <v>0.40112994349999997</v>
      </c>
      <c r="CM323" s="7">
        <v>0.42937853110000002</v>
      </c>
      <c r="CN323" s="7">
        <v>0.40677966100000001</v>
      </c>
      <c r="CO323" s="7">
        <v>0.46892655370000003</v>
      </c>
      <c r="CP323" s="7">
        <v>0.4124293785</v>
      </c>
      <c r="CQ323" s="7">
        <v>0.44067796609999998</v>
      </c>
      <c r="CR323" s="7">
        <v>0.44067796609999998</v>
      </c>
      <c r="CS323" s="7">
        <v>5.6497175E-3</v>
      </c>
      <c r="CT323" s="7">
        <v>5.6497175E-3</v>
      </c>
      <c r="CU323" s="7">
        <v>1.1299435E-2</v>
      </c>
      <c r="CV323" s="7">
        <v>5.6497175E-3</v>
      </c>
      <c r="CW323" s="7">
        <v>1.1299435E-2</v>
      </c>
      <c r="CX323" s="7">
        <v>5.6497175E-3</v>
      </c>
      <c r="CY323" s="7">
        <v>5.6497175E-3</v>
      </c>
      <c r="CZ323" s="7">
        <v>5.6497175E-3</v>
      </c>
      <c r="DA323" s="7">
        <v>5.6497175E-3</v>
      </c>
      <c r="DB323" s="7">
        <v>0.52542372879999999</v>
      </c>
      <c r="DC323" s="7">
        <v>0.49152542370000002</v>
      </c>
      <c r="DD323" s="7">
        <v>0.4971751412</v>
      </c>
      <c r="DE323" s="7">
        <v>0.47457627120000001</v>
      </c>
      <c r="DF323" s="7">
        <v>0.47457627120000001</v>
      </c>
      <c r="DG323" s="7">
        <v>0.44067796609999998</v>
      </c>
      <c r="DH323" s="7">
        <v>0.48587570619999998</v>
      </c>
      <c r="DI323" s="7">
        <v>0.47457627120000001</v>
      </c>
      <c r="DJ323" s="7">
        <v>0.44632768360000002</v>
      </c>
      <c r="DK323" s="7">
        <v>2.82485876E-2</v>
      </c>
      <c r="DL323" s="7">
        <v>0</v>
      </c>
      <c r="DM323" s="7">
        <v>0</v>
      </c>
      <c r="DN323" s="7">
        <v>1.1299435E-2</v>
      </c>
      <c r="DO323" s="7">
        <v>5.6497175E-3</v>
      </c>
      <c r="DP323" s="7">
        <v>5.6497175E-3</v>
      </c>
      <c r="DQ323" s="7">
        <v>2.82485876E-2</v>
      </c>
      <c r="DR323" s="7">
        <v>0</v>
      </c>
      <c r="DS323" s="7">
        <v>5.6497175E-3</v>
      </c>
      <c r="DT323" s="7">
        <v>0.15819209040000001</v>
      </c>
      <c r="DU323" s="7">
        <v>8.4745762700000005E-2</v>
      </c>
      <c r="DV323" s="7">
        <v>8.4745762700000005E-2</v>
      </c>
      <c r="DW323" s="7">
        <v>7.9096045200000006E-2</v>
      </c>
      <c r="DX323" s="7">
        <v>7.3446327699999994E-2</v>
      </c>
      <c r="DY323" s="7">
        <v>9.6045197700000001E-2</v>
      </c>
      <c r="DZ323" s="7">
        <v>0.1129943503</v>
      </c>
      <c r="EA323" s="7">
        <v>0.10169491529999999</v>
      </c>
      <c r="EB323" s="7">
        <v>0.10734463280000001</v>
      </c>
      <c r="EC323" s="7">
        <v>0.55932203390000002</v>
      </c>
      <c r="ED323" s="7">
        <v>0.54237288139999995</v>
      </c>
      <c r="EE323" s="7">
        <v>0.52542372879999999</v>
      </c>
      <c r="EF323" s="7">
        <v>0.52542372879999999</v>
      </c>
      <c r="EG323" s="7">
        <v>0.51977401130000001</v>
      </c>
      <c r="EH323" s="7">
        <v>0.50282485880000005</v>
      </c>
      <c r="EI323" s="7">
        <v>0.46892655370000003</v>
      </c>
      <c r="EJ323" s="7">
        <v>0.42372881359999998</v>
      </c>
      <c r="EK323" s="7">
        <v>0.48022598869999999</v>
      </c>
      <c r="EL323" s="7">
        <v>0.2485875706</v>
      </c>
      <c r="EM323" s="7">
        <v>0.3672316384</v>
      </c>
      <c r="EN323" s="7">
        <v>0.38418079100000002</v>
      </c>
      <c r="EO323" s="7">
        <v>0.37853107339999997</v>
      </c>
      <c r="EP323" s="7">
        <v>0.39548022599999999</v>
      </c>
      <c r="EQ323" s="7">
        <v>0.38983050850000001</v>
      </c>
      <c r="ER323" s="7">
        <v>0.38418079100000002</v>
      </c>
      <c r="ES323" s="7">
        <v>0.46327683619999999</v>
      </c>
      <c r="ET323" s="7">
        <v>0.39548022599999999</v>
      </c>
      <c r="EU323" s="7">
        <v>5.6497175E-3</v>
      </c>
      <c r="EV323" s="7">
        <v>5.6497175E-3</v>
      </c>
      <c r="EW323" s="7">
        <v>5.6497175E-3</v>
      </c>
      <c r="EX323" s="7">
        <v>5.6497175E-3</v>
      </c>
      <c r="EY323" s="7">
        <v>5.6497175E-3</v>
      </c>
      <c r="EZ323" s="7">
        <v>5.6497175E-3</v>
      </c>
      <c r="FA323" s="7">
        <v>5.6497175E-3</v>
      </c>
      <c r="FB323" s="7">
        <v>1.1299435E-2</v>
      </c>
      <c r="FC323" s="7">
        <v>1.1299435E-2</v>
      </c>
      <c r="FD323" s="7">
        <v>3.0340909091000001</v>
      </c>
      <c r="FE323" s="7">
        <v>3.2840909091000001</v>
      </c>
      <c r="FF323" s="7">
        <v>3.3011363636</v>
      </c>
      <c r="FG323" s="7">
        <v>3.2784090908999999</v>
      </c>
      <c r="FH323" s="7">
        <v>3.3125</v>
      </c>
      <c r="FI323" s="7">
        <v>3.2840909091000001</v>
      </c>
      <c r="FJ323" s="7">
        <v>3.2159090908999999</v>
      </c>
      <c r="FK323" s="7">
        <v>3.3657142857000002</v>
      </c>
      <c r="FL323" s="7">
        <v>3.28</v>
      </c>
      <c r="FM323" s="7">
        <v>0</v>
      </c>
      <c r="FN323" s="7">
        <v>0</v>
      </c>
      <c r="FO323" s="7">
        <v>1.1299435E-2</v>
      </c>
      <c r="FP323" s="7">
        <v>2.82485876E-2</v>
      </c>
      <c r="FQ323" s="7">
        <v>2.2598870100000001E-2</v>
      </c>
      <c r="FR323" s="7">
        <v>0.10734463280000001</v>
      </c>
      <c r="FS323" s="7">
        <v>0.1186440678</v>
      </c>
      <c r="FT323" s="7">
        <v>0.20338983050000001</v>
      </c>
      <c r="FU323" s="7">
        <v>0.13559322030000001</v>
      </c>
      <c r="FV323" s="7">
        <v>0.36158192090000002</v>
      </c>
      <c r="FW323" s="7">
        <v>1.1299435E-2</v>
      </c>
      <c r="FX323" s="7">
        <v>0.31073446329999999</v>
      </c>
      <c r="FY323" s="7">
        <v>0.32768361579999999</v>
      </c>
      <c r="FZ323" s="7">
        <v>0.16949152540000001</v>
      </c>
      <c r="GA323" s="7">
        <v>0.51412429380000002</v>
      </c>
      <c r="GB323" s="7">
        <v>0.45762711859999999</v>
      </c>
      <c r="GC323" s="7">
        <v>0.52542372879999999</v>
      </c>
      <c r="GD323" s="7">
        <v>0.1129943503</v>
      </c>
      <c r="GE323" s="7">
        <v>0.1412429379</v>
      </c>
      <c r="GF323" s="7">
        <v>0.23163841809999999</v>
      </c>
      <c r="GG323" s="7">
        <v>2.82485876E-2</v>
      </c>
      <c r="GH323" s="7">
        <v>2.82485876E-2</v>
      </c>
      <c r="GI323" s="7">
        <v>4.5197740100000001E-2</v>
      </c>
      <c r="GJ323" s="7">
        <v>3.3898305099999998E-2</v>
      </c>
      <c r="GK323" s="7">
        <v>4.5197740100000001E-2</v>
      </c>
      <c r="GL323" s="7">
        <v>2.82485876E-2</v>
      </c>
      <c r="GM323" s="7">
        <v>0</v>
      </c>
      <c r="GN323" s="7">
        <v>0</v>
      </c>
      <c r="GO323" s="7">
        <v>0</v>
      </c>
      <c r="GP323" s="7">
        <v>1.1299435E-2</v>
      </c>
      <c r="GQ323" s="7">
        <v>3.3898305099999998E-2</v>
      </c>
      <c r="GR323" s="7">
        <v>1.1299435E-2</v>
      </c>
      <c r="GS323" s="7">
        <v>0.33333333329999998</v>
      </c>
      <c r="GT323" s="7">
        <v>0.2824858757</v>
      </c>
      <c r="GU323" s="7">
        <v>0.34463276840000001</v>
      </c>
      <c r="GV323" s="7">
        <v>0.32768361579999999</v>
      </c>
      <c r="GW323" s="7">
        <v>0.3672316384</v>
      </c>
      <c r="GX323" s="7">
        <v>0.31638418080000003</v>
      </c>
      <c r="GY323" s="7">
        <v>0.57062146889999998</v>
      </c>
      <c r="GZ323" s="7">
        <v>0.62146892659999997</v>
      </c>
      <c r="HA323" s="7">
        <v>0.55367231640000003</v>
      </c>
      <c r="HB323" s="7">
        <v>0.55367231640000003</v>
      </c>
      <c r="HC323" s="7">
        <v>0.49152542370000002</v>
      </c>
      <c r="HD323" s="7">
        <v>0.57627118639999997</v>
      </c>
      <c r="HE323" s="7">
        <v>7.3446327699999994E-2</v>
      </c>
      <c r="HF323" s="7">
        <v>7.9096045200000006E-2</v>
      </c>
      <c r="HG323" s="7">
        <v>7.3446327699999994E-2</v>
      </c>
      <c r="HH323" s="7">
        <v>7.3446327699999994E-2</v>
      </c>
      <c r="HI323" s="7">
        <v>7.3446327699999994E-2</v>
      </c>
      <c r="HJ323" s="7">
        <v>6.7796610199999996E-2</v>
      </c>
      <c r="HK323" s="7">
        <v>1.1299435E-2</v>
      </c>
      <c r="HL323" s="7">
        <v>5.6497175E-3</v>
      </c>
      <c r="HM323" s="7">
        <v>1.1299435E-2</v>
      </c>
      <c r="HN323" s="7">
        <v>1.6949152499999998E-2</v>
      </c>
      <c r="HO323" s="7">
        <v>1.1299435E-2</v>
      </c>
      <c r="HP323" s="7">
        <v>1.1299435E-2</v>
      </c>
      <c r="HQ323" s="7">
        <v>1.1299435E-2</v>
      </c>
      <c r="HR323" s="7">
        <v>1.1299435E-2</v>
      </c>
      <c r="HS323" s="7">
        <v>1.6949152499999998E-2</v>
      </c>
      <c r="HT323" s="7">
        <v>1.6949152499999998E-2</v>
      </c>
      <c r="HU323" s="7">
        <v>2.2598870100000001E-2</v>
      </c>
      <c r="HV323" s="7">
        <v>1.6949152499999998E-2</v>
      </c>
      <c r="HW323" s="7">
        <v>1.1299435E-2</v>
      </c>
      <c r="HX323" s="7">
        <v>0</v>
      </c>
      <c r="HY323" s="7">
        <v>5.6497175E-3</v>
      </c>
      <c r="HZ323" s="7">
        <v>5.6497175E-3</v>
      </c>
      <c r="IA323" s="7">
        <v>0.1525423729</v>
      </c>
      <c r="IB323" s="7">
        <v>7.9096045200000006E-2</v>
      </c>
      <c r="IC323" s="7">
        <v>0.13559322030000001</v>
      </c>
      <c r="ID323" s="7">
        <v>0.197740113</v>
      </c>
      <c r="IE323" s="7">
        <v>0.6497175141</v>
      </c>
      <c r="IF323" s="7">
        <v>0.70621468929999998</v>
      </c>
      <c r="IG323" s="7">
        <v>0.64406779660000002</v>
      </c>
      <c r="IH323" s="7">
        <v>0.61581920899999998</v>
      </c>
      <c r="II323" s="7">
        <v>0.16949152540000001</v>
      </c>
      <c r="IJ323" s="7">
        <v>0.19209039550000001</v>
      </c>
      <c r="IK323" s="7">
        <v>0.186440678</v>
      </c>
      <c r="IL323" s="7">
        <v>0.15819209040000001</v>
      </c>
      <c r="IM323" s="7">
        <v>1.6949152499999998E-2</v>
      </c>
      <c r="IN323" s="7">
        <v>2.2598870100000001E-2</v>
      </c>
      <c r="IO323" s="7">
        <v>2.82485876E-2</v>
      </c>
      <c r="IP323" s="7">
        <v>2.2598870100000001E-2</v>
      </c>
      <c r="IQ323" s="7">
        <v>2.9942528735999998</v>
      </c>
      <c r="IR323" s="7">
        <v>3.1156069363999999</v>
      </c>
      <c r="IS323" s="7">
        <v>3.0406976744000001</v>
      </c>
      <c r="IT323" s="7">
        <v>2.9479768786</v>
      </c>
      <c r="IU323" s="7" t="s">
        <v>1264</v>
      </c>
      <c r="IV323" s="7">
        <v>70</v>
      </c>
      <c r="IW323" s="7">
        <v>177</v>
      </c>
      <c r="IX323" s="7">
        <v>358</v>
      </c>
      <c r="IY323" s="7">
        <v>514</v>
      </c>
    </row>
    <row r="324" spans="1:259" x14ac:dyDescent="0.25">
      <c r="A324" s="7">
        <v>609941</v>
      </c>
      <c r="B324" s="7" t="s">
        <v>559</v>
      </c>
      <c r="C324" s="7" t="s">
        <v>46</v>
      </c>
      <c r="D324" s="7" t="s">
        <v>93</v>
      </c>
      <c r="E324" s="154">
        <v>0.39</v>
      </c>
      <c r="F324" s="7">
        <v>54</v>
      </c>
      <c r="G324" s="7" t="s">
        <v>48</v>
      </c>
      <c r="H324" s="7">
        <v>32</v>
      </c>
      <c r="I324" s="7" t="s">
        <v>57</v>
      </c>
      <c r="J324" s="7">
        <v>68</v>
      </c>
      <c r="K324" s="7" t="s">
        <v>47</v>
      </c>
      <c r="L324" s="7">
        <v>7.47</v>
      </c>
      <c r="M324" s="7" t="s">
        <v>46</v>
      </c>
      <c r="N324" s="7">
        <v>38.846153846</v>
      </c>
      <c r="O324" s="7">
        <v>121</v>
      </c>
      <c r="P324" s="7">
        <v>121</v>
      </c>
      <c r="Q324" s="7">
        <v>0</v>
      </c>
      <c r="R324" s="7">
        <v>92</v>
      </c>
      <c r="S324" s="7">
        <v>2</v>
      </c>
      <c r="T324" s="7">
        <v>14</v>
      </c>
      <c r="U324" s="7">
        <v>1</v>
      </c>
      <c r="V324" s="7">
        <v>0</v>
      </c>
      <c r="W324" s="7">
        <v>5</v>
      </c>
      <c r="X324" s="7">
        <v>0</v>
      </c>
      <c r="Y324" s="7">
        <v>0</v>
      </c>
      <c r="Z324" s="7">
        <v>0</v>
      </c>
      <c r="AA324" s="7">
        <v>0</v>
      </c>
      <c r="AB324" s="7">
        <v>8.2644628000000005E-3</v>
      </c>
      <c r="AC324" s="7">
        <v>2.4793388400000001E-2</v>
      </c>
      <c r="AD324" s="7">
        <v>5.7851239700000001E-2</v>
      </c>
      <c r="AE324" s="7">
        <v>3.3057851200000002E-2</v>
      </c>
      <c r="AF324" s="7">
        <v>3.3057851200000002E-2</v>
      </c>
      <c r="AG324" s="7">
        <v>3.3057851200000002E-2</v>
      </c>
      <c r="AH324" s="7">
        <v>2.4793388400000001E-2</v>
      </c>
      <c r="AI324" s="7">
        <v>9.0909090900000003E-2</v>
      </c>
      <c r="AJ324" s="7">
        <v>9.91735537E-2</v>
      </c>
      <c r="AK324" s="7">
        <v>0.28925619829999999</v>
      </c>
      <c r="AL324" s="7">
        <v>0.30578512400000002</v>
      </c>
      <c r="AM324" s="7">
        <v>0.32231404959999999</v>
      </c>
      <c r="AN324" s="7">
        <v>0.3140495868</v>
      </c>
      <c r="AO324" s="7">
        <v>0.33057851240000002</v>
      </c>
      <c r="AP324" s="7">
        <v>0.36363636360000001</v>
      </c>
      <c r="AQ324" s="7">
        <v>8.2644628000000005E-3</v>
      </c>
      <c r="AR324" s="7">
        <v>8.2644628000000005E-3</v>
      </c>
      <c r="AS324" s="7">
        <v>1.6528925600000001E-2</v>
      </c>
      <c r="AT324" s="7">
        <v>3.3057851200000002E-2</v>
      </c>
      <c r="AU324" s="7">
        <v>4.9586776899999997E-2</v>
      </c>
      <c r="AV324" s="7">
        <v>4.1322313999999999E-2</v>
      </c>
      <c r="AW324" s="7">
        <v>0.66942148759999998</v>
      </c>
      <c r="AX324" s="7">
        <v>0.65289256200000001</v>
      </c>
      <c r="AY324" s="7">
        <v>0.6280991736</v>
      </c>
      <c r="AZ324" s="7">
        <v>0.61983471069999996</v>
      </c>
      <c r="BA324" s="7">
        <v>0.50413223139999996</v>
      </c>
      <c r="BB324" s="7">
        <v>0.43801652889999998</v>
      </c>
      <c r="BC324" s="7">
        <v>3.6416666666999999</v>
      </c>
      <c r="BD324" s="7">
        <v>3.625</v>
      </c>
      <c r="BE324" s="7">
        <v>3.6050420168000001</v>
      </c>
      <c r="BF324" s="7">
        <v>3.5982905983000002</v>
      </c>
      <c r="BG324" s="7">
        <v>3.3826086957000001</v>
      </c>
      <c r="BH324" s="7">
        <v>3.2327586206999999</v>
      </c>
      <c r="BI324" s="7">
        <v>0</v>
      </c>
      <c r="BJ324" s="7">
        <v>0</v>
      </c>
      <c r="BK324" s="7">
        <v>0</v>
      </c>
      <c r="BL324" s="7">
        <v>1.6528925600000001E-2</v>
      </c>
      <c r="BM324" s="7">
        <v>0</v>
      </c>
      <c r="BN324" s="7">
        <v>2.4793388400000001E-2</v>
      </c>
      <c r="BO324" s="7">
        <v>6.6115702499999998E-2</v>
      </c>
      <c r="BP324" s="7">
        <v>5.7851239700000001E-2</v>
      </c>
      <c r="BQ324" s="7">
        <v>4.9586776899999997E-2</v>
      </c>
      <c r="BR324" s="7">
        <v>4.1322313999999999E-2</v>
      </c>
      <c r="BS324" s="7">
        <v>4.1322313999999999E-2</v>
      </c>
      <c r="BT324" s="7">
        <v>4.1322313999999999E-2</v>
      </c>
      <c r="BU324" s="7">
        <v>3.3057851200000002E-2</v>
      </c>
      <c r="BV324" s="7">
        <v>5.7851239700000001E-2</v>
      </c>
      <c r="BW324" s="7">
        <v>0.11570247929999999</v>
      </c>
      <c r="BX324" s="7">
        <v>4.9586776899999997E-2</v>
      </c>
      <c r="BY324" s="7">
        <v>8.2644628100000006E-2</v>
      </c>
      <c r="BZ324" s="7">
        <v>4.9586776899999997E-2</v>
      </c>
      <c r="CA324" s="7">
        <v>3.7394957983000001</v>
      </c>
      <c r="CB324" s="7">
        <v>3.6694915253999998</v>
      </c>
      <c r="CC324" s="7">
        <v>3.6610169492</v>
      </c>
      <c r="CD324" s="7">
        <v>3.6186440678</v>
      </c>
      <c r="CE324" s="7">
        <v>3.6355932203000001</v>
      </c>
      <c r="CF324" s="7">
        <v>3.3898305084999998</v>
      </c>
      <c r="CG324" s="7">
        <v>3.4017094016999998</v>
      </c>
      <c r="CH324" s="7">
        <v>3.4017094016999998</v>
      </c>
      <c r="CI324" s="7">
        <v>3.4491525423999998</v>
      </c>
      <c r="CJ324" s="7">
        <v>0.173553719</v>
      </c>
      <c r="CK324" s="7">
        <v>0.23966942150000001</v>
      </c>
      <c r="CL324" s="7">
        <v>0.24793388429999999</v>
      </c>
      <c r="CM324" s="7">
        <v>0.2561983471</v>
      </c>
      <c r="CN324" s="7">
        <v>0.23966942150000001</v>
      </c>
      <c r="CO324" s="7">
        <v>0.28925619829999999</v>
      </c>
      <c r="CP324" s="7">
        <v>0.28099173550000001</v>
      </c>
      <c r="CQ324" s="7">
        <v>0.23966942150000001</v>
      </c>
      <c r="CR324" s="7">
        <v>0.28925619829999999</v>
      </c>
      <c r="CS324" s="7">
        <v>1.6528925600000001E-2</v>
      </c>
      <c r="CT324" s="7">
        <v>2.4793388400000001E-2</v>
      </c>
      <c r="CU324" s="7">
        <v>2.4793388400000001E-2</v>
      </c>
      <c r="CV324" s="7">
        <v>2.4793388400000001E-2</v>
      </c>
      <c r="CW324" s="7">
        <v>2.4793388400000001E-2</v>
      </c>
      <c r="CX324" s="7">
        <v>2.4793388400000001E-2</v>
      </c>
      <c r="CY324" s="7">
        <v>3.3057851200000002E-2</v>
      </c>
      <c r="CZ324" s="7">
        <v>3.3057851200000002E-2</v>
      </c>
      <c r="DA324" s="7">
        <v>2.4793388400000001E-2</v>
      </c>
      <c r="DB324" s="7">
        <v>0.7685950413</v>
      </c>
      <c r="DC324" s="7">
        <v>0.69421487599999998</v>
      </c>
      <c r="DD324" s="7">
        <v>0.68595041320000005</v>
      </c>
      <c r="DE324" s="7">
        <v>0.66942148759999998</v>
      </c>
      <c r="DF324" s="7">
        <v>0.67768595040000001</v>
      </c>
      <c r="DG324" s="7">
        <v>0.54545454550000005</v>
      </c>
      <c r="DH324" s="7">
        <v>0.57024793389999995</v>
      </c>
      <c r="DI324" s="7">
        <v>0.58677685950000003</v>
      </c>
      <c r="DJ324" s="7">
        <v>0.58677685950000003</v>
      </c>
      <c r="DK324" s="7">
        <v>0.2148760331</v>
      </c>
      <c r="DL324" s="7">
        <v>2.4793388400000001E-2</v>
      </c>
      <c r="DM324" s="7">
        <v>2.4793388400000001E-2</v>
      </c>
      <c r="DN324" s="7">
        <v>4.1322313999999999E-2</v>
      </c>
      <c r="DO324" s="7">
        <v>3.3057851200000002E-2</v>
      </c>
      <c r="DP324" s="7">
        <v>4.9586776899999997E-2</v>
      </c>
      <c r="DQ324" s="7">
        <v>7.4380165299999995E-2</v>
      </c>
      <c r="DR324" s="7">
        <v>2.4793388400000001E-2</v>
      </c>
      <c r="DS324" s="7">
        <v>1.6528925600000001E-2</v>
      </c>
      <c r="DT324" s="7">
        <v>0.2314049587</v>
      </c>
      <c r="DU324" s="7">
        <v>0.11570247929999999</v>
      </c>
      <c r="DV324" s="7">
        <v>6.6115702499999998E-2</v>
      </c>
      <c r="DW324" s="7">
        <v>9.91735537E-2</v>
      </c>
      <c r="DX324" s="7">
        <v>5.7851239700000001E-2</v>
      </c>
      <c r="DY324" s="7">
        <v>5.7851239700000001E-2</v>
      </c>
      <c r="DZ324" s="7">
        <v>0.1239669421</v>
      </c>
      <c r="EA324" s="7">
        <v>4.9586776899999997E-2</v>
      </c>
      <c r="EB324" s="7">
        <v>0.1239669421</v>
      </c>
      <c r="EC324" s="7">
        <v>0.2561983471</v>
      </c>
      <c r="ED324" s="7">
        <v>0.33884297520000001</v>
      </c>
      <c r="EE324" s="7">
        <v>0.33884297520000001</v>
      </c>
      <c r="EF324" s="7">
        <v>0.33884297520000001</v>
      </c>
      <c r="EG324" s="7">
        <v>0.29752066119999998</v>
      </c>
      <c r="EH324" s="7">
        <v>0.39669421490000001</v>
      </c>
      <c r="EI324" s="7">
        <v>0.30578512400000002</v>
      </c>
      <c r="EJ324" s="7">
        <v>0.42148760330000001</v>
      </c>
      <c r="EK324" s="7">
        <v>0.38016528929999999</v>
      </c>
      <c r="EL324" s="7">
        <v>0.28925619829999999</v>
      </c>
      <c r="EM324" s="7">
        <v>0.52066115700000004</v>
      </c>
      <c r="EN324" s="7">
        <v>0.56198347110000002</v>
      </c>
      <c r="EO324" s="7">
        <v>0.5123966942</v>
      </c>
      <c r="EP324" s="7">
        <v>0.55371900829999998</v>
      </c>
      <c r="EQ324" s="7">
        <v>0.46280991739999999</v>
      </c>
      <c r="ER324" s="7">
        <v>0.46280991739999999</v>
      </c>
      <c r="ES324" s="7">
        <v>0.47107438019999998</v>
      </c>
      <c r="ET324" s="7">
        <v>0.43801652889999998</v>
      </c>
      <c r="EU324" s="7">
        <v>8.2644628000000005E-3</v>
      </c>
      <c r="EV324" s="7">
        <v>0</v>
      </c>
      <c r="EW324" s="7">
        <v>8.2644628000000005E-3</v>
      </c>
      <c r="EX324" s="7">
        <v>8.2644628000000005E-3</v>
      </c>
      <c r="EY324" s="7">
        <v>5.7851239700000001E-2</v>
      </c>
      <c r="EZ324" s="7">
        <v>3.3057851200000002E-2</v>
      </c>
      <c r="FA324" s="7">
        <v>3.3057851200000002E-2</v>
      </c>
      <c r="FB324" s="7">
        <v>3.3057851200000002E-2</v>
      </c>
      <c r="FC324" s="7">
        <v>4.1322313999999999E-2</v>
      </c>
      <c r="FD324" s="7">
        <v>2.625</v>
      </c>
      <c r="FE324" s="7">
        <v>3.3553719007999998</v>
      </c>
      <c r="FF324" s="7">
        <v>3.45</v>
      </c>
      <c r="FG324" s="7">
        <v>3.3333333333000001</v>
      </c>
      <c r="FH324" s="7">
        <v>3.4561403509000002</v>
      </c>
      <c r="FI324" s="7">
        <v>3.3162393161999999</v>
      </c>
      <c r="FJ324" s="7">
        <v>3.1965811966</v>
      </c>
      <c r="FK324" s="7">
        <v>3.3846153846</v>
      </c>
      <c r="FL324" s="7">
        <v>3.2931034483000001</v>
      </c>
      <c r="FM324" s="7">
        <v>2.4793388400000001E-2</v>
      </c>
      <c r="FN324" s="7">
        <v>3.3057851200000002E-2</v>
      </c>
      <c r="FO324" s="7">
        <v>1.6528925600000001E-2</v>
      </c>
      <c r="FP324" s="7">
        <v>4.1322313999999999E-2</v>
      </c>
      <c r="FQ324" s="7">
        <v>0.16528925620000001</v>
      </c>
      <c r="FR324" s="7">
        <v>5.7851239700000001E-2</v>
      </c>
      <c r="FS324" s="7">
        <v>7.4380165299999995E-2</v>
      </c>
      <c r="FT324" s="7">
        <v>0.1074380165</v>
      </c>
      <c r="FU324" s="7">
        <v>0.11570247929999999</v>
      </c>
      <c r="FV324" s="7">
        <v>0.33884297520000001</v>
      </c>
      <c r="FW324" s="7">
        <v>2.4793388400000001E-2</v>
      </c>
      <c r="FX324" s="7">
        <v>0.52892561979999997</v>
      </c>
      <c r="FY324" s="7">
        <v>0.44628099170000002</v>
      </c>
      <c r="FZ324" s="7">
        <v>0.23966942150000001</v>
      </c>
      <c r="GA324" s="7">
        <v>0.14876033059999999</v>
      </c>
      <c r="GB324" s="7">
        <v>0.20661157020000001</v>
      </c>
      <c r="GC324" s="7">
        <v>0.173553719</v>
      </c>
      <c r="GD324" s="7">
        <v>7.4380165299999995E-2</v>
      </c>
      <c r="GE324" s="7">
        <v>7.4380165299999995E-2</v>
      </c>
      <c r="GF324" s="7">
        <v>0.27272727270000002</v>
      </c>
      <c r="GG324" s="7">
        <v>0.14876033059999999</v>
      </c>
      <c r="GH324" s="7">
        <v>0.16528925620000001</v>
      </c>
      <c r="GI324" s="7">
        <v>0.22314049590000001</v>
      </c>
      <c r="GJ324" s="7">
        <v>9.91735537E-2</v>
      </c>
      <c r="GK324" s="7">
        <v>0.1074380165</v>
      </c>
      <c r="GL324" s="7">
        <v>9.0909090900000003E-2</v>
      </c>
      <c r="GM324" s="7">
        <v>8.2644628000000005E-3</v>
      </c>
      <c r="GN324" s="7">
        <v>1.6528925600000001E-2</v>
      </c>
      <c r="GO324" s="7">
        <v>8.2644628000000005E-3</v>
      </c>
      <c r="GP324" s="7">
        <v>3.3057851200000002E-2</v>
      </c>
      <c r="GQ324" s="7">
        <v>6.6115702499999998E-2</v>
      </c>
      <c r="GR324" s="7">
        <v>3.3057851200000002E-2</v>
      </c>
      <c r="GS324" s="7">
        <v>0.30578512400000002</v>
      </c>
      <c r="GT324" s="7">
        <v>0.2561983471</v>
      </c>
      <c r="GU324" s="7">
        <v>0.24793388429999999</v>
      </c>
      <c r="GV324" s="7">
        <v>0.26446280989999998</v>
      </c>
      <c r="GW324" s="7">
        <v>0.3140495868</v>
      </c>
      <c r="GX324" s="7">
        <v>0.3140495868</v>
      </c>
      <c r="GY324" s="7">
        <v>0.57851239669999999</v>
      </c>
      <c r="GZ324" s="7">
        <v>0.61157024790000003</v>
      </c>
      <c r="HA324" s="7">
        <v>0.65289256200000001</v>
      </c>
      <c r="HB324" s="7">
        <v>0.56198347110000002</v>
      </c>
      <c r="HC324" s="7">
        <v>0.47107438019999998</v>
      </c>
      <c r="HD324" s="7">
        <v>0.56198347110000002</v>
      </c>
      <c r="HE324" s="7">
        <v>5.7851239700000001E-2</v>
      </c>
      <c r="HF324" s="7">
        <v>6.6115702499999998E-2</v>
      </c>
      <c r="HG324" s="7">
        <v>3.3057851200000002E-2</v>
      </c>
      <c r="HH324" s="7">
        <v>6.6115702499999998E-2</v>
      </c>
      <c r="HI324" s="7">
        <v>9.0909090900000003E-2</v>
      </c>
      <c r="HJ324" s="7">
        <v>3.3057851200000002E-2</v>
      </c>
      <c r="HK324" s="7">
        <v>1.6528925600000001E-2</v>
      </c>
      <c r="HL324" s="7">
        <v>8.2644628000000005E-3</v>
      </c>
      <c r="HM324" s="7">
        <v>1.6528925600000001E-2</v>
      </c>
      <c r="HN324" s="7">
        <v>2.4793388400000001E-2</v>
      </c>
      <c r="HO324" s="7">
        <v>1.6528925600000001E-2</v>
      </c>
      <c r="HP324" s="7">
        <v>1.6528925600000001E-2</v>
      </c>
      <c r="HQ324" s="7">
        <v>3.3057851200000002E-2</v>
      </c>
      <c r="HR324" s="7">
        <v>4.1322313999999999E-2</v>
      </c>
      <c r="HS324" s="7">
        <v>4.1322313999999999E-2</v>
      </c>
      <c r="HT324" s="7">
        <v>4.9586776899999997E-2</v>
      </c>
      <c r="HU324" s="7">
        <v>4.1322313999999999E-2</v>
      </c>
      <c r="HV324" s="7">
        <v>4.1322313999999999E-2</v>
      </c>
      <c r="HW324" s="7">
        <v>2.4793388400000001E-2</v>
      </c>
      <c r="HX324" s="7">
        <v>2.4793388400000001E-2</v>
      </c>
      <c r="HY324" s="7">
        <v>3.3057851200000002E-2</v>
      </c>
      <c r="HZ324" s="7">
        <v>7.4380165299999995E-2</v>
      </c>
      <c r="IA324" s="7">
        <v>0.20661157020000001</v>
      </c>
      <c r="IB324" s="7">
        <v>0.11570247929999999</v>
      </c>
      <c r="IC324" s="7">
        <v>0.18181818180000001</v>
      </c>
      <c r="ID324" s="7">
        <v>0.22314049590000001</v>
      </c>
      <c r="IE324" s="7">
        <v>0.36363636360000001</v>
      </c>
      <c r="IF324" s="7">
        <v>0.34710743799999999</v>
      </c>
      <c r="IG324" s="7">
        <v>0.30578512400000002</v>
      </c>
      <c r="IH324" s="7">
        <v>0.29752066119999998</v>
      </c>
      <c r="II324" s="7">
        <v>0.38016528929999999</v>
      </c>
      <c r="IJ324" s="7">
        <v>0.47933884300000001</v>
      </c>
      <c r="IK324" s="7">
        <v>0.44628099170000002</v>
      </c>
      <c r="IL324" s="7">
        <v>0.36363636360000001</v>
      </c>
      <c r="IM324" s="7">
        <v>2.4793388400000001E-2</v>
      </c>
      <c r="IN324" s="7">
        <v>3.3057851200000002E-2</v>
      </c>
      <c r="IO324" s="7">
        <v>3.3057851200000002E-2</v>
      </c>
      <c r="IP324" s="7">
        <v>4.1322313999999999E-2</v>
      </c>
      <c r="IQ324" s="7">
        <v>3.1271186440999998</v>
      </c>
      <c r="IR324" s="7">
        <v>3.3247863247999998</v>
      </c>
      <c r="IS324" s="7">
        <v>3.2051282050999998</v>
      </c>
      <c r="IT324" s="7">
        <v>2.9913793103000001</v>
      </c>
      <c r="IU324" s="7" t="s">
        <v>1265</v>
      </c>
      <c r="IV324" s="7">
        <v>39</v>
      </c>
      <c r="IW324" s="7">
        <v>121</v>
      </c>
      <c r="IX324" s="7">
        <v>202</v>
      </c>
      <c r="IY324" s="7">
        <v>520</v>
      </c>
    </row>
    <row r="325" spans="1:259" x14ac:dyDescent="0.25">
      <c r="A325" s="7">
        <v>609942</v>
      </c>
      <c r="B325" s="7" t="s">
        <v>291</v>
      </c>
      <c r="C325" s="7" t="s">
        <v>46</v>
      </c>
      <c r="D325" s="7" t="s">
        <v>63</v>
      </c>
      <c r="E325" s="154">
        <v>0.47</v>
      </c>
      <c r="F325" s="7">
        <v>84</v>
      </c>
      <c r="G325" s="7" t="s">
        <v>70</v>
      </c>
      <c r="H325" s="7">
        <v>88</v>
      </c>
      <c r="I325" s="7" t="s">
        <v>70</v>
      </c>
      <c r="J325" s="7">
        <v>62</v>
      </c>
      <c r="K325" s="7" t="s">
        <v>47</v>
      </c>
      <c r="L325" s="7">
        <v>9.5399999999999991</v>
      </c>
      <c r="M325" s="7" t="s">
        <v>46</v>
      </c>
      <c r="N325" s="7">
        <v>47.461928933999999</v>
      </c>
      <c r="O325" s="7">
        <v>216</v>
      </c>
      <c r="P325" s="7">
        <v>216</v>
      </c>
      <c r="Q325" s="7">
        <v>54</v>
      </c>
      <c r="R325" s="7">
        <v>5</v>
      </c>
      <c r="S325" s="7">
        <v>2</v>
      </c>
      <c r="T325" s="7">
        <v>142</v>
      </c>
      <c r="U325" s="7">
        <v>0</v>
      </c>
      <c r="V325" s="7">
        <v>0</v>
      </c>
      <c r="W325" s="7">
        <v>6</v>
      </c>
      <c r="X325" s="7">
        <v>5</v>
      </c>
      <c r="Y325" s="7">
        <v>4.6296295999999999E-3</v>
      </c>
      <c r="Z325" s="7">
        <v>0</v>
      </c>
      <c r="AA325" s="7">
        <v>4.6296295999999999E-3</v>
      </c>
      <c r="AB325" s="7">
        <v>0</v>
      </c>
      <c r="AC325" s="7">
        <v>4.6296295999999999E-3</v>
      </c>
      <c r="AD325" s="7">
        <v>1.38888889E-2</v>
      </c>
      <c r="AE325" s="7">
        <v>2.3148148100000002E-2</v>
      </c>
      <c r="AF325" s="7">
        <v>9.2592592999999994E-3</v>
      </c>
      <c r="AG325" s="7">
        <v>1.8518518500000001E-2</v>
      </c>
      <c r="AH325" s="7">
        <v>0</v>
      </c>
      <c r="AI325" s="7">
        <v>3.2407407399999998E-2</v>
      </c>
      <c r="AJ325" s="7">
        <v>6.9444444399999999E-2</v>
      </c>
      <c r="AK325" s="7">
        <v>0.24074074070000001</v>
      </c>
      <c r="AL325" s="7">
        <v>0.12962962959999999</v>
      </c>
      <c r="AM325" s="7">
        <v>0.24537037040000001</v>
      </c>
      <c r="AN325" s="7">
        <v>0.12962962959999999</v>
      </c>
      <c r="AO325" s="7">
        <v>0.27777777780000001</v>
      </c>
      <c r="AP325" s="7">
        <v>0.26388888890000001</v>
      </c>
      <c r="AQ325" s="7">
        <v>9.2592592999999994E-3</v>
      </c>
      <c r="AR325" s="7">
        <v>4.6296295999999999E-3</v>
      </c>
      <c r="AS325" s="7">
        <v>1.38888889E-2</v>
      </c>
      <c r="AT325" s="7">
        <v>0</v>
      </c>
      <c r="AU325" s="7">
        <v>4.6296295999999999E-3</v>
      </c>
      <c r="AV325" s="7">
        <v>1.38888889E-2</v>
      </c>
      <c r="AW325" s="7">
        <v>0.72222222219999999</v>
      </c>
      <c r="AX325" s="7">
        <v>0.85648148150000003</v>
      </c>
      <c r="AY325" s="7">
        <v>0.71759259259999997</v>
      </c>
      <c r="AZ325" s="7">
        <v>0.87037037039999998</v>
      </c>
      <c r="BA325" s="7">
        <v>0.68055555560000003</v>
      </c>
      <c r="BB325" s="7">
        <v>0.63888888889999995</v>
      </c>
      <c r="BC325" s="7">
        <v>3.6962616821999998</v>
      </c>
      <c r="BD325" s="7">
        <v>3.8511627907000001</v>
      </c>
      <c r="BE325" s="7">
        <v>3.6995305163999999</v>
      </c>
      <c r="BF325" s="7">
        <v>3.8703703703999999</v>
      </c>
      <c r="BG325" s="7">
        <v>3.6418604651000002</v>
      </c>
      <c r="BH325" s="7">
        <v>3.5492957746</v>
      </c>
      <c r="BI325" s="7">
        <v>0</v>
      </c>
      <c r="BJ325" s="7">
        <v>0</v>
      </c>
      <c r="BK325" s="7">
        <v>4.6296295999999999E-3</v>
      </c>
      <c r="BL325" s="7">
        <v>0</v>
      </c>
      <c r="BM325" s="7">
        <v>0</v>
      </c>
      <c r="BN325" s="7">
        <v>4.6296295999999999E-3</v>
      </c>
      <c r="BO325" s="7">
        <v>4.6296295999999999E-3</v>
      </c>
      <c r="BP325" s="7">
        <v>9.2592592999999994E-3</v>
      </c>
      <c r="BQ325" s="7">
        <v>4.6296295999999999E-3</v>
      </c>
      <c r="BR325" s="7">
        <v>4.6296295999999999E-3</v>
      </c>
      <c r="BS325" s="7">
        <v>9.2592592999999994E-3</v>
      </c>
      <c r="BT325" s="7">
        <v>4.6296295999999999E-3</v>
      </c>
      <c r="BU325" s="7">
        <v>9.2592592999999994E-3</v>
      </c>
      <c r="BV325" s="7">
        <v>1.8518518500000001E-2</v>
      </c>
      <c r="BW325" s="7">
        <v>2.77777778E-2</v>
      </c>
      <c r="BX325" s="7">
        <v>3.7037037000000002E-2</v>
      </c>
      <c r="BY325" s="7">
        <v>3.7037037000000002E-2</v>
      </c>
      <c r="BZ325" s="7">
        <v>3.7037037000000002E-2</v>
      </c>
      <c r="CA325" s="7">
        <v>3.9209302326</v>
      </c>
      <c r="CB325" s="7">
        <v>3.9116279070000002</v>
      </c>
      <c r="CC325" s="7">
        <v>3.8930232558000002</v>
      </c>
      <c r="CD325" s="7">
        <v>3.8697674419000001</v>
      </c>
      <c r="CE325" s="7">
        <v>3.8651162791</v>
      </c>
      <c r="CF325" s="7">
        <v>3.8046511627999999</v>
      </c>
      <c r="CG325" s="7">
        <v>3.7813953487999998</v>
      </c>
      <c r="CH325" s="7">
        <v>3.7209302326000002</v>
      </c>
      <c r="CI325" s="7">
        <v>3.7523364485999999</v>
      </c>
      <c r="CJ325" s="7">
        <v>6.9444444399999999E-2</v>
      </c>
      <c r="CK325" s="7">
        <v>6.9444444399999999E-2</v>
      </c>
      <c r="CL325" s="7">
        <v>8.3333333300000006E-2</v>
      </c>
      <c r="CM325" s="7">
        <v>0.11111111110000001</v>
      </c>
      <c r="CN325" s="7">
        <v>9.72222222E-2</v>
      </c>
      <c r="CO325" s="7">
        <v>0.125</v>
      </c>
      <c r="CP325" s="7">
        <v>0.12962962959999999</v>
      </c>
      <c r="CQ325" s="7">
        <v>0.1759259259</v>
      </c>
      <c r="CR325" s="7">
        <v>0.1574074074</v>
      </c>
      <c r="CS325" s="7">
        <v>4.6296295999999999E-3</v>
      </c>
      <c r="CT325" s="7">
        <v>4.6296295999999999E-3</v>
      </c>
      <c r="CU325" s="7">
        <v>4.6296295999999999E-3</v>
      </c>
      <c r="CV325" s="7">
        <v>4.6296295999999999E-3</v>
      </c>
      <c r="CW325" s="7">
        <v>4.6296295999999999E-3</v>
      </c>
      <c r="CX325" s="7">
        <v>4.6296295999999999E-3</v>
      </c>
      <c r="CY325" s="7">
        <v>4.6296295999999999E-3</v>
      </c>
      <c r="CZ325" s="7">
        <v>4.6296295999999999E-3</v>
      </c>
      <c r="DA325" s="7">
        <v>9.2592592999999994E-3</v>
      </c>
      <c r="DB325" s="7">
        <v>0.92129629629999998</v>
      </c>
      <c r="DC325" s="7">
        <v>0.91666666669999997</v>
      </c>
      <c r="DD325" s="7">
        <v>0.90277777780000001</v>
      </c>
      <c r="DE325" s="7">
        <v>0.875</v>
      </c>
      <c r="DF325" s="7">
        <v>0.87962962960000002</v>
      </c>
      <c r="DG325" s="7">
        <v>0.83796296299999995</v>
      </c>
      <c r="DH325" s="7">
        <v>0.8240740741</v>
      </c>
      <c r="DI325" s="7">
        <v>0.77314814809999999</v>
      </c>
      <c r="DJ325" s="7">
        <v>0.79166666669999997</v>
      </c>
      <c r="DK325" s="7">
        <v>0.125</v>
      </c>
      <c r="DL325" s="7">
        <v>0</v>
      </c>
      <c r="DM325" s="7">
        <v>0</v>
      </c>
      <c r="DN325" s="7">
        <v>0</v>
      </c>
      <c r="DO325" s="7">
        <v>0</v>
      </c>
      <c r="DP325" s="7">
        <v>0</v>
      </c>
      <c r="DQ325" s="7">
        <v>3.2407407399999998E-2</v>
      </c>
      <c r="DR325" s="7">
        <v>9.2592592999999994E-3</v>
      </c>
      <c r="DS325" s="7">
        <v>0</v>
      </c>
      <c r="DT325" s="7">
        <v>7.4074074099999998E-2</v>
      </c>
      <c r="DU325" s="7">
        <v>9.2592592999999994E-3</v>
      </c>
      <c r="DV325" s="7">
        <v>9.2592592999999994E-3</v>
      </c>
      <c r="DW325" s="7">
        <v>4.6296295999999999E-3</v>
      </c>
      <c r="DX325" s="7">
        <v>4.6296295999999999E-3</v>
      </c>
      <c r="DY325" s="7">
        <v>2.3148148100000002E-2</v>
      </c>
      <c r="DZ325" s="7">
        <v>4.6296296299999998E-2</v>
      </c>
      <c r="EA325" s="7">
        <v>2.77777778E-2</v>
      </c>
      <c r="EB325" s="7">
        <v>9.2592592999999994E-3</v>
      </c>
      <c r="EC325" s="7">
        <v>0.29166666670000002</v>
      </c>
      <c r="ED325" s="7">
        <v>0.21296296300000001</v>
      </c>
      <c r="EE325" s="7">
        <v>0.14814814809999999</v>
      </c>
      <c r="EF325" s="7">
        <v>0.125</v>
      </c>
      <c r="EG325" s="7">
        <v>0.1203703704</v>
      </c>
      <c r="EH325" s="7">
        <v>0.1990740741</v>
      </c>
      <c r="EI325" s="7">
        <v>0.29166666670000002</v>
      </c>
      <c r="EJ325" s="7">
        <v>0.20370370369999999</v>
      </c>
      <c r="EK325" s="7">
        <v>0.20833333330000001</v>
      </c>
      <c r="EL325" s="7">
        <v>0.46296296300000001</v>
      </c>
      <c r="EM325" s="7">
        <v>0.75925925930000004</v>
      </c>
      <c r="EN325" s="7">
        <v>0.81481481479999995</v>
      </c>
      <c r="EO325" s="7">
        <v>0.85185185190000001</v>
      </c>
      <c r="EP325" s="7">
        <v>0.85185185190000001</v>
      </c>
      <c r="EQ325" s="7">
        <v>0.75</v>
      </c>
      <c r="ER325" s="7">
        <v>0.5740740741</v>
      </c>
      <c r="ES325" s="7">
        <v>0.71759259259999997</v>
      </c>
      <c r="ET325" s="7">
        <v>0.75</v>
      </c>
      <c r="EU325" s="7">
        <v>4.6296296299999998E-2</v>
      </c>
      <c r="EV325" s="7">
        <v>1.8518518500000001E-2</v>
      </c>
      <c r="EW325" s="7">
        <v>2.77777778E-2</v>
      </c>
      <c r="EX325" s="7">
        <v>1.8518518500000001E-2</v>
      </c>
      <c r="EY325" s="7">
        <v>2.3148148100000002E-2</v>
      </c>
      <c r="EZ325" s="7">
        <v>2.77777778E-2</v>
      </c>
      <c r="FA325" s="7">
        <v>5.5555555600000001E-2</v>
      </c>
      <c r="FB325" s="7">
        <v>4.16666667E-2</v>
      </c>
      <c r="FC325" s="7">
        <v>3.2407407399999998E-2</v>
      </c>
      <c r="FD325" s="7">
        <v>3.1456310680000001</v>
      </c>
      <c r="FE325" s="7">
        <v>3.7641509433999998</v>
      </c>
      <c r="FF325" s="7">
        <v>3.8285714286000001</v>
      </c>
      <c r="FG325" s="7">
        <v>3.8632075472</v>
      </c>
      <c r="FH325" s="7">
        <v>3.8672985781999998</v>
      </c>
      <c r="FI325" s="7">
        <v>3.7476190476000002</v>
      </c>
      <c r="FJ325" s="7">
        <v>3.4901960783999999</v>
      </c>
      <c r="FK325" s="7">
        <v>3.7004830917999998</v>
      </c>
      <c r="FL325" s="7">
        <v>3.7655502392</v>
      </c>
      <c r="FM325" s="7">
        <v>0</v>
      </c>
      <c r="FN325" s="7">
        <v>4.6296295999999999E-3</v>
      </c>
      <c r="FO325" s="7">
        <v>0</v>
      </c>
      <c r="FP325" s="7">
        <v>0</v>
      </c>
      <c r="FQ325" s="7">
        <v>9.2592592999999994E-3</v>
      </c>
      <c r="FR325" s="7">
        <v>4.6296295999999999E-3</v>
      </c>
      <c r="FS325" s="7">
        <v>4.6296295999999999E-3</v>
      </c>
      <c r="FT325" s="7">
        <v>9.2592592599999995E-2</v>
      </c>
      <c r="FU325" s="7">
        <v>0.13888888890000001</v>
      </c>
      <c r="FV325" s="7">
        <v>0.70370370370000002</v>
      </c>
      <c r="FW325" s="7">
        <v>4.16666667E-2</v>
      </c>
      <c r="FX325" s="7">
        <v>0.33333333329999998</v>
      </c>
      <c r="FY325" s="7">
        <v>0.59722222219999999</v>
      </c>
      <c r="FZ325" s="7">
        <v>0.1759259259</v>
      </c>
      <c r="GA325" s="7">
        <v>0.21296296300000001</v>
      </c>
      <c r="GB325" s="7">
        <v>7.8703703700000002E-2</v>
      </c>
      <c r="GC325" s="7">
        <v>0.30555555559999997</v>
      </c>
      <c r="GD325" s="7">
        <v>0.1574074074</v>
      </c>
      <c r="GE325" s="7">
        <v>4.16666667E-2</v>
      </c>
      <c r="GF325" s="7">
        <v>0.20370370369999999</v>
      </c>
      <c r="GG325" s="7">
        <v>0.1018518519</v>
      </c>
      <c r="GH325" s="7">
        <v>6.0185185199999998E-2</v>
      </c>
      <c r="GI325" s="7">
        <v>0.1944444444</v>
      </c>
      <c r="GJ325" s="7">
        <v>0.1944444444</v>
      </c>
      <c r="GK325" s="7">
        <v>0.22222222220000001</v>
      </c>
      <c r="GL325" s="7">
        <v>0.1203703704</v>
      </c>
      <c r="GM325" s="7">
        <v>0</v>
      </c>
      <c r="GN325" s="7">
        <v>9.2592592999999994E-3</v>
      </c>
      <c r="GO325" s="7">
        <v>2.77777778E-2</v>
      </c>
      <c r="GP325" s="7">
        <v>4.6296296299999998E-2</v>
      </c>
      <c r="GQ325" s="7">
        <v>9.72222222E-2</v>
      </c>
      <c r="GR325" s="7">
        <v>9.2592592999999994E-3</v>
      </c>
      <c r="GS325" s="7">
        <v>0.25925925929999999</v>
      </c>
      <c r="GT325" s="7">
        <v>0.27314814809999999</v>
      </c>
      <c r="GU325" s="7">
        <v>0.30555555559999997</v>
      </c>
      <c r="GV325" s="7">
        <v>0.35648148149999997</v>
      </c>
      <c r="GW325" s="7">
        <v>0.38425925929999999</v>
      </c>
      <c r="GX325" s="7">
        <v>0.34722222219999999</v>
      </c>
      <c r="GY325" s="7">
        <v>0.69444444439999997</v>
      </c>
      <c r="GZ325" s="7">
        <v>0.58796296299999995</v>
      </c>
      <c r="HA325" s="7">
        <v>0.5509259259</v>
      </c>
      <c r="HB325" s="7">
        <v>0.46296296300000001</v>
      </c>
      <c r="HC325" s="7">
        <v>0.36111111109999999</v>
      </c>
      <c r="HD325" s="7">
        <v>0.57870370370000002</v>
      </c>
      <c r="HE325" s="7">
        <v>4.6296295999999999E-3</v>
      </c>
      <c r="HF325" s="7">
        <v>7.8703703700000002E-2</v>
      </c>
      <c r="HG325" s="7">
        <v>6.9444444399999999E-2</v>
      </c>
      <c r="HH325" s="7">
        <v>7.8703703700000002E-2</v>
      </c>
      <c r="HI325" s="7">
        <v>7.8703703700000002E-2</v>
      </c>
      <c r="HJ325" s="7">
        <v>2.3148148100000002E-2</v>
      </c>
      <c r="HK325" s="7">
        <v>4.6296295999999999E-3</v>
      </c>
      <c r="HL325" s="7">
        <v>1.8518518500000001E-2</v>
      </c>
      <c r="HM325" s="7">
        <v>4.6296295999999999E-3</v>
      </c>
      <c r="HN325" s="7">
        <v>1.38888889E-2</v>
      </c>
      <c r="HO325" s="7">
        <v>4.16666667E-2</v>
      </c>
      <c r="HP325" s="7">
        <v>4.6296295999999999E-3</v>
      </c>
      <c r="HQ325" s="7">
        <v>3.7037037000000002E-2</v>
      </c>
      <c r="HR325" s="7">
        <v>3.2407407399999998E-2</v>
      </c>
      <c r="HS325" s="7">
        <v>4.16666667E-2</v>
      </c>
      <c r="HT325" s="7">
        <v>4.16666667E-2</v>
      </c>
      <c r="HU325" s="7">
        <v>3.7037037000000002E-2</v>
      </c>
      <c r="HV325" s="7">
        <v>3.7037037000000002E-2</v>
      </c>
      <c r="HW325" s="7">
        <v>4.6296295999999999E-3</v>
      </c>
      <c r="HX325" s="7">
        <v>0</v>
      </c>
      <c r="HY325" s="7">
        <v>4.6296295999999999E-3</v>
      </c>
      <c r="HZ325" s="7">
        <v>0</v>
      </c>
      <c r="IA325" s="7">
        <v>4.16666667E-2</v>
      </c>
      <c r="IB325" s="7">
        <v>4.6296295999999999E-3</v>
      </c>
      <c r="IC325" s="7">
        <v>4.16666667E-2</v>
      </c>
      <c r="ID325" s="7">
        <v>6.4814814799999995E-2</v>
      </c>
      <c r="IE325" s="7">
        <v>0.33796296300000001</v>
      </c>
      <c r="IF325" s="7">
        <v>0.22685185190000001</v>
      </c>
      <c r="IG325" s="7">
        <v>0.22685185190000001</v>
      </c>
      <c r="IH325" s="7">
        <v>0.31481481480000001</v>
      </c>
      <c r="II325" s="7">
        <v>0.59259259259999997</v>
      </c>
      <c r="IJ325" s="7">
        <v>0.74537037039999998</v>
      </c>
      <c r="IK325" s="7">
        <v>0.68518518520000005</v>
      </c>
      <c r="IL325" s="7">
        <v>0.58796296299999995</v>
      </c>
      <c r="IM325" s="7">
        <v>2.3148148100000002E-2</v>
      </c>
      <c r="IN325" s="7">
        <v>2.3148148100000002E-2</v>
      </c>
      <c r="IO325" s="7">
        <v>4.16666667E-2</v>
      </c>
      <c r="IP325" s="7">
        <v>3.2407407399999998E-2</v>
      </c>
      <c r="IQ325" s="7">
        <v>3.5545023697000002</v>
      </c>
      <c r="IR325" s="7">
        <v>3.7582938388999998</v>
      </c>
      <c r="IS325" s="7">
        <v>3.6618357488000002</v>
      </c>
      <c r="IT325" s="7">
        <v>3.5406698565000001</v>
      </c>
      <c r="IU325" s="7" t="s">
        <v>1266</v>
      </c>
      <c r="IV325" s="7">
        <v>47</v>
      </c>
      <c r="IW325" s="7">
        <v>216</v>
      </c>
      <c r="IX325" s="7">
        <v>374</v>
      </c>
      <c r="IY325" s="7">
        <v>788</v>
      </c>
    </row>
    <row r="326" spans="1:259" x14ac:dyDescent="0.25">
      <c r="A326" s="7">
        <v>609943</v>
      </c>
      <c r="B326" s="7" t="s">
        <v>516</v>
      </c>
      <c r="D326" s="7" t="s">
        <v>66</v>
      </c>
      <c r="E326" s="7" t="s">
        <v>53</v>
      </c>
      <c r="M326" s="7" t="s">
        <v>46</v>
      </c>
      <c r="N326" s="7">
        <v>21.768707483</v>
      </c>
      <c r="O326" s="7">
        <v>63</v>
      </c>
      <c r="P326" s="7">
        <v>63</v>
      </c>
      <c r="Q326" s="7">
        <v>0</v>
      </c>
      <c r="R326" s="7">
        <v>56</v>
      </c>
      <c r="S326" s="7">
        <v>0</v>
      </c>
      <c r="T326" s="7">
        <v>0</v>
      </c>
      <c r="U326" s="7">
        <v>0</v>
      </c>
      <c r="V326" s="7">
        <v>0</v>
      </c>
      <c r="W326" s="7">
        <v>2</v>
      </c>
      <c r="X326" s="7">
        <v>2</v>
      </c>
      <c r="Y326" s="7">
        <v>3.1746031700000003E-2</v>
      </c>
      <c r="Z326" s="7">
        <v>3.1746031700000003E-2</v>
      </c>
      <c r="AA326" s="7">
        <v>1.5873015899999999E-2</v>
      </c>
      <c r="AB326" s="7">
        <v>1.5873015899999999E-2</v>
      </c>
      <c r="AC326" s="7">
        <v>1.5873015899999999E-2</v>
      </c>
      <c r="AD326" s="7">
        <v>7.9365079399999997E-2</v>
      </c>
      <c r="AE326" s="7">
        <v>7.9365079399999997E-2</v>
      </c>
      <c r="AF326" s="7">
        <v>6.3492063500000001E-2</v>
      </c>
      <c r="AG326" s="7">
        <v>3.1746031700000003E-2</v>
      </c>
      <c r="AH326" s="7">
        <v>3.1746031700000003E-2</v>
      </c>
      <c r="AI326" s="7">
        <v>7.9365079399999997E-2</v>
      </c>
      <c r="AJ326" s="7">
        <v>0.11111111110000001</v>
      </c>
      <c r="AK326" s="7">
        <v>0.1904761905</v>
      </c>
      <c r="AL326" s="7">
        <v>0.22222222220000001</v>
      </c>
      <c r="AM326" s="7">
        <v>0.22222222220000001</v>
      </c>
      <c r="AN326" s="7">
        <v>0.22222222220000001</v>
      </c>
      <c r="AO326" s="7">
        <v>0.253968254</v>
      </c>
      <c r="AP326" s="7">
        <v>0.2063492063</v>
      </c>
      <c r="AQ326" s="7">
        <v>0</v>
      </c>
      <c r="AR326" s="7">
        <v>0</v>
      </c>
      <c r="AS326" s="7">
        <v>0</v>
      </c>
      <c r="AT326" s="7">
        <v>0</v>
      </c>
      <c r="AU326" s="7">
        <v>1.5873015899999999E-2</v>
      </c>
      <c r="AV326" s="7">
        <v>0</v>
      </c>
      <c r="AW326" s="7">
        <v>0.69841269839999998</v>
      </c>
      <c r="AX326" s="7">
        <v>0.68253968249999997</v>
      </c>
      <c r="AY326" s="7">
        <v>0.73015873019999999</v>
      </c>
      <c r="AZ326" s="7">
        <v>0.73015873019999999</v>
      </c>
      <c r="BA326" s="7">
        <v>0.63492063489999995</v>
      </c>
      <c r="BB326" s="7">
        <v>0.60317460320000005</v>
      </c>
      <c r="BC326" s="7">
        <v>3.5555555555999998</v>
      </c>
      <c r="BD326" s="7">
        <v>3.5555555555999998</v>
      </c>
      <c r="BE326" s="7">
        <v>3.6666666666999999</v>
      </c>
      <c r="BF326" s="7">
        <v>3.6666666666999999</v>
      </c>
      <c r="BG326" s="7">
        <v>3.5322580645000001</v>
      </c>
      <c r="BH326" s="7">
        <v>3.3333333333000001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1.5873015899999999E-2</v>
      </c>
      <c r="BQ326" s="7">
        <v>0</v>
      </c>
      <c r="BR326" s="7">
        <v>0</v>
      </c>
      <c r="BS326" s="7">
        <v>0</v>
      </c>
      <c r="BT326" s="7">
        <v>1.5873015899999999E-2</v>
      </c>
      <c r="BU326" s="7">
        <v>0</v>
      </c>
      <c r="BV326" s="7">
        <v>1.5873015899999999E-2</v>
      </c>
      <c r="BW326" s="7">
        <v>0.15873015870000001</v>
      </c>
      <c r="BX326" s="7">
        <v>1.5873015899999999E-2</v>
      </c>
      <c r="BY326" s="7">
        <v>6.3492063500000001E-2</v>
      </c>
      <c r="BZ326" s="7">
        <v>3.1746031700000003E-2</v>
      </c>
      <c r="CA326" s="7">
        <v>3.9523809524</v>
      </c>
      <c r="CB326" s="7">
        <v>3.9047619048</v>
      </c>
      <c r="CC326" s="7">
        <v>3.8548387097000001</v>
      </c>
      <c r="CD326" s="7">
        <v>3.8709677418999999</v>
      </c>
      <c r="CE326" s="7">
        <v>3.8253968253999999</v>
      </c>
      <c r="CF326" s="7">
        <v>3.5483870968</v>
      </c>
      <c r="CG326" s="7">
        <v>3.8095238094999999</v>
      </c>
      <c r="CH326" s="7">
        <v>3.6507936507999998</v>
      </c>
      <c r="CI326" s="7">
        <v>3.7936507936999999</v>
      </c>
      <c r="CJ326" s="7">
        <v>4.7619047599999999E-2</v>
      </c>
      <c r="CK326" s="7">
        <v>9.5238095199999998E-2</v>
      </c>
      <c r="CL326" s="7">
        <v>0.11111111110000001</v>
      </c>
      <c r="CM326" s="7">
        <v>0.126984127</v>
      </c>
      <c r="CN326" s="7">
        <v>0.14285714290000001</v>
      </c>
      <c r="CO326" s="7">
        <v>0.126984127</v>
      </c>
      <c r="CP326" s="7">
        <v>0.15873015870000001</v>
      </c>
      <c r="CQ326" s="7">
        <v>0.17460317459999999</v>
      </c>
      <c r="CR326" s="7">
        <v>0.14285714290000001</v>
      </c>
      <c r="CS326" s="7">
        <v>0</v>
      </c>
      <c r="CT326" s="7">
        <v>0</v>
      </c>
      <c r="CU326" s="7">
        <v>1.5873015899999999E-2</v>
      </c>
      <c r="CV326" s="7">
        <v>1.5873015899999999E-2</v>
      </c>
      <c r="CW326" s="7">
        <v>0</v>
      </c>
      <c r="CX326" s="7">
        <v>1.5873015899999999E-2</v>
      </c>
      <c r="CY326" s="7">
        <v>0</v>
      </c>
      <c r="CZ326" s="7">
        <v>0</v>
      </c>
      <c r="DA326" s="7">
        <v>0</v>
      </c>
      <c r="DB326" s="7">
        <v>0.95238095239999998</v>
      </c>
      <c r="DC326" s="7">
        <v>0.90476190479999996</v>
      </c>
      <c r="DD326" s="7">
        <v>0.85714285710000004</v>
      </c>
      <c r="DE326" s="7">
        <v>0.85714285710000004</v>
      </c>
      <c r="DF326" s="7">
        <v>0.84126984130000004</v>
      </c>
      <c r="DG326" s="7">
        <v>0.69841269839999998</v>
      </c>
      <c r="DH326" s="7">
        <v>0.82539682540000003</v>
      </c>
      <c r="DI326" s="7">
        <v>0.746031746</v>
      </c>
      <c r="DJ326" s="7">
        <v>0.82539682540000003</v>
      </c>
      <c r="DK326" s="7">
        <v>0.253968254</v>
      </c>
      <c r="DL326" s="7">
        <v>1.5873015899999999E-2</v>
      </c>
      <c r="DM326" s="7">
        <v>0</v>
      </c>
      <c r="DN326" s="7">
        <v>0</v>
      </c>
      <c r="DO326" s="7">
        <v>0</v>
      </c>
      <c r="DP326" s="7">
        <v>0</v>
      </c>
      <c r="DQ326" s="7">
        <v>4.7619047599999999E-2</v>
      </c>
      <c r="DR326" s="7">
        <v>0</v>
      </c>
      <c r="DS326" s="7">
        <v>1.5873015899999999E-2</v>
      </c>
      <c r="DT326" s="7">
        <v>0.2380952381</v>
      </c>
      <c r="DU326" s="7">
        <v>4.7619047599999999E-2</v>
      </c>
      <c r="DV326" s="7">
        <v>6.3492063500000001E-2</v>
      </c>
      <c r="DW326" s="7">
        <v>7.9365079399999997E-2</v>
      </c>
      <c r="DX326" s="7">
        <v>4.7619047599999999E-2</v>
      </c>
      <c r="DY326" s="7">
        <v>6.3492063500000001E-2</v>
      </c>
      <c r="DZ326" s="7">
        <v>0.2063492063</v>
      </c>
      <c r="EA326" s="7">
        <v>4.7619047599999999E-2</v>
      </c>
      <c r="EB326" s="7">
        <v>7.9365079399999997E-2</v>
      </c>
      <c r="EC326" s="7">
        <v>0.17460317459999999</v>
      </c>
      <c r="ED326" s="7">
        <v>0.22222222220000001</v>
      </c>
      <c r="EE326" s="7">
        <v>0.15873015870000001</v>
      </c>
      <c r="EF326" s="7">
        <v>0.253968254</v>
      </c>
      <c r="EG326" s="7">
        <v>0.17460317459999999</v>
      </c>
      <c r="EH326" s="7">
        <v>0.28571428570000001</v>
      </c>
      <c r="EI326" s="7">
        <v>0.26984126980000001</v>
      </c>
      <c r="EJ326" s="7">
        <v>0.34920634919999999</v>
      </c>
      <c r="EK326" s="7">
        <v>0.3650793651</v>
      </c>
      <c r="EL326" s="7">
        <v>0.31746031749999998</v>
      </c>
      <c r="EM326" s="7">
        <v>0.71428571429999999</v>
      </c>
      <c r="EN326" s="7">
        <v>0.7619047619</v>
      </c>
      <c r="EO326" s="7">
        <v>0.65079365079999996</v>
      </c>
      <c r="EP326" s="7">
        <v>0.746031746</v>
      </c>
      <c r="EQ326" s="7">
        <v>0.65079365079999996</v>
      </c>
      <c r="ER326" s="7">
        <v>0.44444444440000003</v>
      </c>
      <c r="ES326" s="7">
        <v>0.60317460320000005</v>
      </c>
      <c r="ET326" s="7">
        <v>0.52380952380000001</v>
      </c>
      <c r="EU326" s="7">
        <v>1.5873015899999999E-2</v>
      </c>
      <c r="EV326" s="7">
        <v>0</v>
      </c>
      <c r="EW326" s="7">
        <v>1.5873015899999999E-2</v>
      </c>
      <c r="EX326" s="7">
        <v>1.5873015899999999E-2</v>
      </c>
      <c r="EY326" s="7">
        <v>3.1746031700000003E-2</v>
      </c>
      <c r="EZ326" s="7">
        <v>0</v>
      </c>
      <c r="FA326" s="7">
        <v>3.1746031700000003E-2</v>
      </c>
      <c r="FB326" s="7">
        <v>0</v>
      </c>
      <c r="FC326" s="7">
        <v>1.5873015899999999E-2</v>
      </c>
      <c r="FD326" s="7">
        <v>2.5645161289999998</v>
      </c>
      <c r="FE326" s="7">
        <v>3.6349206348999998</v>
      </c>
      <c r="FF326" s="7">
        <v>3.7096774194000002</v>
      </c>
      <c r="FG326" s="7">
        <v>3.5806451613000001</v>
      </c>
      <c r="FH326" s="7">
        <v>3.7213114753999998</v>
      </c>
      <c r="FI326" s="7">
        <v>3.5873015872999998</v>
      </c>
      <c r="FJ326" s="7">
        <v>3.1475409835999999</v>
      </c>
      <c r="FK326" s="7">
        <v>3.5555555555999998</v>
      </c>
      <c r="FL326" s="7">
        <v>3.4193548386999999</v>
      </c>
      <c r="FM326" s="7">
        <v>1.5873015899999999E-2</v>
      </c>
      <c r="FN326" s="7">
        <v>0</v>
      </c>
      <c r="FO326" s="7">
        <v>3.1746031700000003E-2</v>
      </c>
      <c r="FP326" s="7">
        <v>3.1746031700000003E-2</v>
      </c>
      <c r="FQ326" s="7">
        <v>4.7619047599999999E-2</v>
      </c>
      <c r="FR326" s="7">
        <v>4.7619047599999999E-2</v>
      </c>
      <c r="FS326" s="7">
        <v>9.5238095199999998E-2</v>
      </c>
      <c r="FT326" s="7">
        <v>0.17460317459999999</v>
      </c>
      <c r="FU326" s="7">
        <v>0.17460317459999999</v>
      </c>
      <c r="FV326" s="7">
        <v>0.253968254</v>
      </c>
      <c r="FW326" s="7">
        <v>0.126984127</v>
      </c>
      <c r="FX326" s="7">
        <v>0.57142857140000003</v>
      </c>
      <c r="FY326" s="7">
        <v>0.60317460320000005</v>
      </c>
      <c r="FZ326" s="7">
        <v>0.28571428570000001</v>
      </c>
      <c r="GA326" s="7">
        <v>0.2380952381</v>
      </c>
      <c r="GB326" s="7">
        <v>0.17460317459999999</v>
      </c>
      <c r="GC326" s="7">
        <v>0.33333333329999998</v>
      </c>
      <c r="GD326" s="7">
        <v>7.9365079399999997E-2</v>
      </c>
      <c r="GE326" s="7">
        <v>9.5238095199999998E-2</v>
      </c>
      <c r="GF326" s="7">
        <v>0.1904761905</v>
      </c>
      <c r="GG326" s="7">
        <v>6.3492063500000001E-2</v>
      </c>
      <c r="GH326" s="7">
        <v>6.3492063500000001E-2</v>
      </c>
      <c r="GI326" s="7">
        <v>0.15873015870000001</v>
      </c>
      <c r="GJ326" s="7">
        <v>4.7619047599999999E-2</v>
      </c>
      <c r="GK326" s="7">
        <v>6.3492063500000001E-2</v>
      </c>
      <c r="GL326" s="7">
        <v>3.1746031700000003E-2</v>
      </c>
      <c r="GM326" s="7">
        <v>0</v>
      </c>
      <c r="GN326" s="7">
        <v>3.1746031700000003E-2</v>
      </c>
      <c r="GO326" s="7">
        <v>4.7619047599999999E-2</v>
      </c>
      <c r="GP326" s="7">
        <v>1.5873015899999999E-2</v>
      </c>
      <c r="GQ326" s="7">
        <v>3.1746031700000003E-2</v>
      </c>
      <c r="GR326" s="7">
        <v>0</v>
      </c>
      <c r="GS326" s="7">
        <v>0.253968254</v>
      </c>
      <c r="GT326" s="7">
        <v>0.2380952381</v>
      </c>
      <c r="GU326" s="7">
        <v>0.2380952381</v>
      </c>
      <c r="GV326" s="7">
        <v>0.26984126980000001</v>
      </c>
      <c r="GW326" s="7">
        <v>0.253968254</v>
      </c>
      <c r="GX326" s="7">
        <v>0.28571428570000001</v>
      </c>
      <c r="GY326" s="7">
        <v>0.66666666669999997</v>
      </c>
      <c r="GZ326" s="7">
        <v>0.63492063489999995</v>
      </c>
      <c r="HA326" s="7">
        <v>0.58730158730000004</v>
      </c>
      <c r="HB326" s="7">
        <v>0.60317460320000005</v>
      </c>
      <c r="HC326" s="7">
        <v>0.60317460320000005</v>
      </c>
      <c r="HD326" s="7">
        <v>0.61904761900000005</v>
      </c>
      <c r="HE326" s="7">
        <v>1.5873015899999999E-2</v>
      </c>
      <c r="HF326" s="7">
        <v>1.5873015899999999E-2</v>
      </c>
      <c r="HG326" s="7">
        <v>3.1746031700000003E-2</v>
      </c>
      <c r="HH326" s="7">
        <v>1.5873015899999999E-2</v>
      </c>
      <c r="HI326" s="7">
        <v>3.1746031700000003E-2</v>
      </c>
      <c r="HJ326" s="7">
        <v>0</v>
      </c>
      <c r="HK326" s="7">
        <v>1.5873015899999999E-2</v>
      </c>
      <c r="HL326" s="7">
        <v>1.5873015899999999E-2</v>
      </c>
      <c r="HM326" s="7">
        <v>3.1746031700000003E-2</v>
      </c>
      <c r="HN326" s="7">
        <v>1.5873015899999999E-2</v>
      </c>
      <c r="HO326" s="7">
        <v>1.5873015899999999E-2</v>
      </c>
      <c r="HP326" s="7">
        <v>1.5873015899999999E-2</v>
      </c>
      <c r="HQ326" s="7">
        <v>4.7619047599999999E-2</v>
      </c>
      <c r="HR326" s="7">
        <v>6.3492063500000001E-2</v>
      </c>
      <c r="HS326" s="7">
        <v>6.3492063500000001E-2</v>
      </c>
      <c r="HT326" s="7">
        <v>7.9365079399999997E-2</v>
      </c>
      <c r="HU326" s="7">
        <v>6.3492063500000001E-2</v>
      </c>
      <c r="HV326" s="7">
        <v>7.9365079399999997E-2</v>
      </c>
      <c r="HW326" s="7">
        <v>3.1746031700000003E-2</v>
      </c>
      <c r="HX326" s="7">
        <v>0</v>
      </c>
      <c r="HY326" s="7">
        <v>1.5873015899999999E-2</v>
      </c>
      <c r="HZ326" s="7">
        <v>4.7619047599999999E-2</v>
      </c>
      <c r="IA326" s="7">
        <v>0.126984127</v>
      </c>
      <c r="IB326" s="7">
        <v>7.9365079399999997E-2</v>
      </c>
      <c r="IC326" s="7">
        <v>0.126984127</v>
      </c>
      <c r="ID326" s="7">
        <v>0.11111111110000001</v>
      </c>
      <c r="IE326" s="7">
        <v>0.38095238100000001</v>
      </c>
      <c r="IF326" s="7">
        <v>0.33333333329999998</v>
      </c>
      <c r="IG326" s="7">
        <v>0.31746031749999998</v>
      </c>
      <c r="IH326" s="7">
        <v>0.26984126980000001</v>
      </c>
      <c r="II326" s="7">
        <v>0.41269841270000002</v>
      </c>
      <c r="IJ326" s="7">
        <v>0.55555555560000003</v>
      </c>
      <c r="IK326" s="7">
        <v>0.4920634921</v>
      </c>
      <c r="IL326" s="7">
        <v>0.52380952380000001</v>
      </c>
      <c r="IM326" s="7">
        <v>4.7619047599999999E-2</v>
      </c>
      <c r="IN326" s="7">
        <v>3.1746031700000003E-2</v>
      </c>
      <c r="IO326" s="7">
        <v>4.7619047599999999E-2</v>
      </c>
      <c r="IP326" s="7">
        <v>4.7619047599999999E-2</v>
      </c>
      <c r="IQ326" s="7">
        <v>3.2333333333000001</v>
      </c>
      <c r="IR326" s="7">
        <v>3.4918032787</v>
      </c>
      <c r="IS326" s="7">
        <v>3.35</v>
      </c>
      <c r="IT326" s="7">
        <v>3.3333333333000001</v>
      </c>
      <c r="IU326" s="7" t="s">
        <v>1267</v>
      </c>
      <c r="IW326" s="7">
        <v>63</v>
      </c>
      <c r="IX326" s="7">
        <v>96</v>
      </c>
      <c r="IY326" s="7">
        <v>441</v>
      </c>
    </row>
    <row r="327" spans="1:259" x14ac:dyDescent="0.25">
      <c r="A327" s="7">
        <v>609944</v>
      </c>
      <c r="B327" s="7" t="s">
        <v>304</v>
      </c>
      <c r="D327" s="7" t="s">
        <v>55</v>
      </c>
      <c r="E327" s="7" t="s">
        <v>53</v>
      </c>
      <c r="M327" s="7" t="s">
        <v>46</v>
      </c>
      <c r="N327" s="7">
        <v>15.384615385</v>
      </c>
      <c r="O327" s="7">
        <v>31</v>
      </c>
      <c r="P327" s="7">
        <v>31</v>
      </c>
      <c r="Q327" s="7">
        <v>7</v>
      </c>
      <c r="R327" s="7">
        <v>1</v>
      </c>
      <c r="S327" s="7">
        <v>0</v>
      </c>
      <c r="T327" s="7">
        <v>17</v>
      </c>
      <c r="U327" s="7">
        <v>0</v>
      </c>
      <c r="V327" s="7">
        <v>0</v>
      </c>
      <c r="W327" s="7">
        <v>2</v>
      </c>
      <c r="X327" s="7">
        <v>4</v>
      </c>
      <c r="Y327" s="7">
        <v>0</v>
      </c>
      <c r="Z327" s="7">
        <v>3.2258064500000003E-2</v>
      </c>
      <c r="AA327" s="7">
        <v>0</v>
      </c>
      <c r="AB327" s="7">
        <v>0</v>
      </c>
      <c r="AC327" s="7">
        <v>6.4516129000000005E-2</v>
      </c>
      <c r="AD327" s="7">
        <v>3.2258064500000003E-2</v>
      </c>
      <c r="AE327" s="7">
        <v>0.16129032260000001</v>
      </c>
      <c r="AF327" s="7">
        <v>0.16129032260000001</v>
      </c>
      <c r="AG327" s="7">
        <v>0.12903225809999999</v>
      </c>
      <c r="AH327" s="7">
        <v>3.2258064500000003E-2</v>
      </c>
      <c r="AI327" s="7">
        <v>0.1935483871</v>
      </c>
      <c r="AJ327" s="7">
        <v>0.25806451609999997</v>
      </c>
      <c r="AK327" s="7">
        <v>0.29032258059999999</v>
      </c>
      <c r="AL327" s="7">
        <v>0.32258064520000002</v>
      </c>
      <c r="AM327" s="7">
        <v>0.29032258059999999</v>
      </c>
      <c r="AN327" s="7">
        <v>0.32258064520000002</v>
      </c>
      <c r="AO327" s="7">
        <v>0.22580645160000001</v>
      </c>
      <c r="AP327" s="7">
        <v>0.1935483871</v>
      </c>
      <c r="AQ327" s="7">
        <v>0</v>
      </c>
      <c r="AR327" s="7">
        <v>3.2258064500000003E-2</v>
      </c>
      <c r="AS327" s="7">
        <v>3.2258064500000003E-2</v>
      </c>
      <c r="AT327" s="7">
        <v>3.2258064500000003E-2</v>
      </c>
      <c r="AU327" s="7">
        <v>3.2258064500000003E-2</v>
      </c>
      <c r="AV327" s="7">
        <v>3.2258064500000003E-2</v>
      </c>
      <c r="AW327" s="7">
        <v>0.54838709679999997</v>
      </c>
      <c r="AX327" s="7">
        <v>0.45161290320000003</v>
      </c>
      <c r="AY327" s="7">
        <v>0.54838709679999997</v>
      </c>
      <c r="AZ327" s="7">
        <v>0.61290322580000001</v>
      </c>
      <c r="BA327" s="7">
        <v>0.48387096769999999</v>
      </c>
      <c r="BB327" s="7">
        <v>0.48387096769999999</v>
      </c>
      <c r="BC327" s="7">
        <v>3.3870967742000002</v>
      </c>
      <c r="BD327" s="7">
        <v>3.2333333333000001</v>
      </c>
      <c r="BE327" s="7">
        <v>3.4333333332999998</v>
      </c>
      <c r="BF327" s="7">
        <v>3.6</v>
      </c>
      <c r="BG327" s="7">
        <v>3.1666666666999999</v>
      </c>
      <c r="BH327" s="7">
        <v>3.1666666666999999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3.2258064500000003E-2</v>
      </c>
      <c r="BP327" s="7">
        <v>0.12903225809999999</v>
      </c>
      <c r="BQ327" s="7">
        <v>9.6774193499999994E-2</v>
      </c>
      <c r="BR327" s="7">
        <v>0</v>
      </c>
      <c r="BS327" s="7">
        <v>0</v>
      </c>
      <c r="BT327" s="7">
        <v>3.2258064500000003E-2</v>
      </c>
      <c r="BU327" s="7">
        <v>3.2258064500000003E-2</v>
      </c>
      <c r="BV327" s="7">
        <v>0</v>
      </c>
      <c r="BW327" s="7">
        <v>9.6774193499999994E-2</v>
      </c>
      <c r="BX327" s="7">
        <v>6.4516129000000005E-2</v>
      </c>
      <c r="BY327" s="7">
        <v>6.4516129000000005E-2</v>
      </c>
      <c r="BZ327" s="7">
        <v>6.4516129000000005E-2</v>
      </c>
      <c r="CA327" s="7">
        <v>3.8387096773999998</v>
      </c>
      <c r="CB327" s="7">
        <v>3.8064516129000001</v>
      </c>
      <c r="CC327" s="7">
        <v>3.7741935484</v>
      </c>
      <c r="CD327" s="7">
        <v>3.8387096773999998</v>
      </c>
      <c r="CE327" s="7">
        <v>3.7741935484</v>
      </c>
      <c r="CF327" s="7">
        <v>3.5806451613000001</v>
      </c>
      <c r="CG327" s="7">
        <v>3.4838709677000002</v>
      </c>
      <c r="CH327" s="7">
        <v>3.2580645161000001</v>
      </c>
      <c r="CI327" s="7">
        <v>3.4193548386999999</v>
      </c>
      <c r="CJ327" s="7">
        <v>0.16129032260000001</v>
      </c>
      <c r="CK327" s="7">
        <v>0.1935483871</v>
      </c>
      <c r="CL327" s="7">
        <v>0.16129032260000001</v>
      </c>
      <c r="CM327" s="7">
        <v>9.6774193499999994E-2</v>
      </c>
      <c r="CN327" s="7">
        <v>0.22580645160000001</v>
      </c>
      <c r="CO327" s="7">
        <v>0.22580645160000001</v>
      </c>
      <c r="CP327" s="7">
        <v>0.29032258059999999</v>
      </c>
      <c r="CQ327" s="7">
        <v>0.22580645160000001</v>
      </c>
      <c r="CR327" s="7">
        <v>0.16129032260000001</v>
      </c>
      <c r="CS327" s="7">
        <v>0</v>
      </c>
      <c r="CT327" s="7">
        <v>0</v>
      </c>
      <c r="CU327" s="7">
        <v>0</v>
      </c>
      <c r="CV327" s="7">
        <v>0</v>
      </c>
      <c r="CW327" s="7">
        <v>0</v>
      </c>
      <c r="CX327" s="7">
        <v>0</v>
      </c>
      <c r="CY327" s="7">
        <v>0</v>
      </c>
      <c r="CZ327" s="7">
        <v>0</v>
      </c>
      <c r="DA327" s="7">
        <v>0</v>
      </c>
      <c r="DB327" s="7">
        <v>0.83870967740000002</v>
      </c>
      <c r="DC327" s="7">
        <v>0.8064516129</v>
      </c>
      <c r="DD327" s="7">
        <v>0.8064516129</v>
      </c>
      <c r="DE327" s="7">
        <v>0.87096774190000004</v>
      </c>
      <c r="DF327" s="7">
        <v>0.77419354839999999</v>
      </c>
      <c r="DG327" s="7">
        <v>0.67741935480000004</v>
      </c>
      <c r="DH327" s="7">
        <v>0.61290322580000001</v>
      </c>
      <c r="DI327" s="7">
        <v>0.58064516129999999</v>
      </c>
      <c r="DJ327" s="7">
        <v>0.67741935480000004</v>
      </c>
      <c r="DK327" s="7">
        <v>0.16129032260000001</v>
      </c>
      <c r="DL327" s="7">
        <v>0</v>
      </c>
      <c r="DM327" s="7">
        <v>0</v>
      </c>
      <c r="DN327" s="7">
        <v>3.2258064500000003E-2</v>
      </c>
      <c r="DO327" s="7">
        <v>6.4516129000000005E-2</v>
      </c>
      <c r="DP327" s="7">
        <v>6.4516129000000005E-2</v>
      </c>
      <c r="DQ327" s="7">
        <v>0.16129032260000001</v>
      </c>
      <c r="DR327" s="7">
        <v>3.2258064500000003E-2</v>
      </c>
      <c r="DS327" s="7">
        <v>0</v>
      </c>
      <c r="DT327" s="7">
        <v>0.29032258059999999</v>
      </c>
      <c r="DU327" s="7">
        <v>0</v>
      </c>
      <c r="DV327" s="7">
        <v>6.4516129000000005E-2</v>
      </c>
      <c r="DW327" s="7">
        <v>3.2258064500000003E-2</v>
      </c>
      <c r="DX327" s="7">
        <v>3.2258064500000003E-2</v>
      </c>
      <c r="DY327" s="7">
        <v>9.6774193499999994E-2</v>
      </c>
      <c r="DZ327" s="7">
        <v>0.1935483871</v>
      </c>
      <c r="EA327" s="7">
        <v>9.6774193499999994E-2</v>
      </c>
      <c r="EB327" s="7">
        <v>0</v>
      </c>
      <c r="EC327" s="7">
        <v>0.32258064520000002</v>
      </c>
      <c r="ED327" s="7">
        <v>0.32258064520000002</v>
      </c>
      <c r="EE327" s="7">
        <v>0.41935483870000001</v>
      </c>
      <c r="EF327" s="7">
        <v>0.32258064520000002</v>
      </c>
      <c r="EG327" s="7">
        <v>0.32258064520000002</v>
      </c>
      <c r="EH327" s="7">
        <v>0.35483870969999998</v>
      </c>
      <c r="EI327" s="7">
        <v>0.25806451609999997</v>
      </c>
      <c r="EJ327" s="7">
        <v>0.32258064520000002</v>
      </c>
      <c r="EK327" s="7">
        <v>0.45161290320000003</v>
      </c>
      <c r="EL327" s="7">
        <v>0.22580645160000001</v>
      </c>
      <c r="EM327" s="7">
        <v>0.67741935480000004</v>
      </c>
      <c r="EN327" s="7">
        <v>0.51612903229999996</v>
      </c>
      <c r="EO327" s="7">
        <v>0.61290322580000001</v>
      </c>
      <c r="EP327" s="7">
        <v>0.58064516129999999</v>
      </c>
      <c r="EQ327" s="7">
        <v>0.48387096769999999</v>
      </c>
      <c r="ER327" s="7">
        <v>0.38709677419999999</v>
      </c>
      <c r="ES327" s="7">
        <v>0.54838709679999997</v>
      </c>
      <c r="ET327" s="7">
        <v>0.54838709679999997</v>
      </c>
      <c r="EU327" s="7">
        <v>0</v>
      </c>
      <c r="EV327" s="7">
        <v>0</v>
      </c>
      <c r="EW327" s="7">
        <v>0</v>
      </c>
      <c r="EX327" s="7">
        <v>0</v>
      </c>
      <c r="EY327" s="7">
        <v>0</v>
      </c>
      <c r="EZ327" s="7">
        <v>0</v>
      </c>
      <c r="FA327" s="7">
        <v>0</v>
      </c>
      <c r="FB327" s="7">
        <v>0</v>
      </c>
      <c r="FC327" s="7">
        <v>0</v>
      </c>
      <c r="FD327" s="7">
        <v>2.6129032257999998</v>
      </c>
      <c r="FE327" s="7">
        <v>3.6774193548</v>
      </c>
      <c r="FF327" s="7">
        <v>3.4516129032</v>
      </c>
      <c r="FG327" s="7">
        <v>3.5161290322999998</v>
      </c>
      <c r="FH327" s="7">
        <v>3.4193548386999999</v>
      </c>
      <c r="FI327" s="7">
        <v>3.2580645161000001</v>
      </c>
      <c r="FJ327" s="7">
        <v>2.8709677418999999</v>
      </c>
      <c r="FK327" s="7">
        <v>3.3870967742000002</v>
      </c>
      <c r="FL327" s="7">
        <v>3.5483870968</v>
      </c>
      <c r="FM327" s="7">
        <v>0</v>
      </c>
      <c r="FN327" s="7">
        <v>0</v>
      </c>
      <c r="FO327" s="7">
        <v>0</v>
      </c>
      <c r="FP327" s="7">
        <v>3.2258064500000003E-2</v>
      </c>
      <c r="FQ327" s="7">
        <v>9.6774193499999994E-2</v>
      </c>
      <c r="FR327" s="7">
        <v>0</v>
      </c>
      <c r="FS327" s="7">
        <v>0.1935483871</v>
      </c>
      <c r="FT327" s="7">
        <v>0.12903225809999999</v>
      </c>
      <c r="FU327" s="7">
        <v>9.6774193499999994E-2</v>
      </c>
      <c r="FV327" s="7">
        <v>0.45161290320000003</v>
      </c>
      <c r="FW327" s="7">
        <v>0</v>
      </c>
      <c r="FX327" s="7">
        <v>0.32258064520000002</v>
      </c>
      <c r="FY327" s="7">
        <v>0.70967741939999995</v>
      </c>
      <c r="FZ327" s="7">
        <v>0.1935483871</v>
      </c>
      <c r="GA327" s="7">
        <v>0.41935483870000001</v>
      </c>
      <c r="GB327" s="7">
        <v>0.16129032260000001</v>
      </c>
      <c r="GC327" s="7">
        <v>0.45161290320000003</v>
      </c>
      <c r="GD327" s="7">
        <v>6.4516129000000005E-2</v>
      </c>
      <c r="GE327" s="7">
        <v>0</v>
      </c>
      <c r="GF327" s="7">
        <v>0.1935483871</v>
      </c>
      <c r="GG327" s="7">
        <v>0.16129032260000001</v>
      </c>
      <c r="GH327" s="7">
        <v>9.6774193499999994E-2</v>
      </c>
      <c r="GI327" s="7">
        <v>0.16129032260000001</v>
      </c>
      <c r="GJ327" s="7">
        <v>3.2258064500000003E-2</v>
      </c>
      <c r="GK327" s="7">
        <v>3.2258064500000003E-2</v>
      </c>
      <c r="GL327" s="7">
        <v>0</v>
      </c>
      <c r="GM327" s="7">
        <v>6.4516129000000005E-2</v>
      </c>
      <c r="GN327" s="7">
        <v>6.4516129000000005E-2</v>
      </c>
      <c r="GO327" s="7">
        <v>6.4516129000000005E-2</v>
      </c>
      <c r="GP327" s="7">
        <v>0.25806451609999997</v>
      </c>
      <c r="GQ327" s="7">
        <v>0.16129032260000001</v>
      </c>
      <c r="GR327" s="7">
        <v>0</v>
      </c>
      <c r="GS327" s="7">
        <v>0.41935483870000001</v>
      </c>
      <c r="GT327" s="7">
        <v>0.25806451609999997</v>
      </c>
      <c r="GU327" s="7">
        <v>0.41935483870000001</v>
      </c>
      <c r="GV327" s="7">
        <v>0.32258064520000002</v>
      </c>
      <c r="GW327" s="7">
        <v>0.45161290320000003</v>
      </c>
      <c r="GX327" s="7">
        <v>0.35483870969999998</v>
      </c>
      <c r="GY327" s="7">
        <v>0.45161290320000003</v>
      </c>
      <c r="GZ327" s="7">
        <v>0.58064516129999999</v>
      </c>
      <c r="HA327" s="7">
        <v>0.29032258059999999</v>
      </c>
      <c r="HB327" s="7">
        <v>0.32258064520000002</v>
      </c>
      <c r="HC327" s="7">
        <v>0.25806451609999997</v>
      </c>
      <c r="HD327" s="7">
        <v>0.61290322580000001</v>
      </c>
      <c r="HE327" s="7">
        <v>3.2258064500000003E-2</v>
      </c>
      <c r="HF327" s="7">
        <v>6.4516129000000005E-2</v>
      </c>
      <c r="HG327" s="7">
        <v>0.16129032260000001</v>
      </c>
      <c r="HH327" s="7">
        <v>6.4516129000000005E-2</v>
      </c>
      <c r="HI327" s="7">
        <v>3.2258064500000003E-2</v>
      </c>
      <c r="HJ327" s="7">
        <v>0</v>
      </c>
      <c r="HK327" s="7">
        <v>0</v>
      </c>
      <c r="HL327" s="7">
        <v>0</v>
      </c>
      <c r="HM327" s="7">
        <v>3.2258064500000003E-2</v>
      </c>
      <c r="HN327" s="7">
        <v>0</v>
      </c>
      <c r="HO327" s="7">
        <v>6.4516129000000005E-2</v>
      </c>
      <c r="HP327" s="7">
        <v>0</v>
      </c>
      <c r="HQ327" s="7">
        <v>3.2258064500000003E-2</v>
      </c>
      <c r="HR327" s="7">
        <v>3.2258064500000003E-2</v>
      </c>
      <c r="HS327" s="7">
        <v>3.2258064500000003E-2</v>
      </c>
      <c r="HT327" s="7">
        <v>3.2258064500000003E-2</v>
      </c>
      <c r="HU327" s="7">
        <v>3.2258064500000003E-2</v>
      </c>
      <c r="HV327" s="7">
        <v>3.2258064500000003E-2</v>
      </c>
      <c r="HW327" s="7">
        <v>6.4516129000000005E-2</v>
      </c>
      <c r="HX327" s="7">
        <v>6.4516129000000005E-2</v>
      </c>
      <c r="HY327" s="7">
        <v>0</v>
      </c>
      <c r="HZ327" s="7">
        <v>3.2258064500000003E-2</v>
      </c>
      <c r="IA327" s="7">
        <v>0.16129032260000001</v>
      </c>
      <c r="IB327" s="7">
        <v>0.16129032260000001</v>
      </c>
      <c r="IC327" s="7">
        <v>0.22580645160000001</v>
      </c>
      <c r="ID327" s="7">
        <v>0.25806451609999997</v>
      </c>
      <c r="IE327" s="7">
        <v>0.38709677419999999</v>
      </c>
      <c r="IF327" s="7">
        <v>0.29032258059999999</v>
      </c>
      <c r="IG327" s="7">
        <v>0.22580645160000001</v>
      </c>
      <c r="IH327" s="7">
        <v>0.29032258059999999</v>
      </c>
      <c r="II327" s="7">
        <v>0.38709677419999999</v>
      </c>
      <c r="IJ327" s="7">
        <v>0.48387096769999999</v>
      </c>
      <c r="IK327" s="7">
        <v>0.54838709679999997</v>
      </c>
      <c r="IL327" s="7">
        <v>0.41935483870000001</v>
      </c>
      <c r="IM327" s="7">
        <v>0</v>
      </c>
      <c r="IN327" s="7">
        <v>0</v>
      </c>
      <c r="IO327" s="7">
        <v>0</v>
      </c>
      <c r="IP327" s="7">
        <v>0</v>
      </c>
      <c r="IQ327" s="7">
        <v>3.0967741934999999</v>
      </c>
      <c r="IR327" s="7">
        <v>3.1935483870999999</v>
      </c>
      <c r="IS327" s="7">
        <v>3.3225806452</v>
      </c>
      <c r="IT327" s="7">
        <v>3.0967741934999999</v>
      </c>
      <c r="IU327" s="7" t="s">
        <v>1268</v>
      </c>
      <c r="IW327" s="7">
        <v>31</v>
      </c>
      <c r="IX327" s="7">
        <v>58</v>
      </c>
      <c r="IY327" s="7">
        <v>377</v>
      </c>
    </row>
    <row r="328" spans="1:259" x14ac:dyDescent="0.25">
      <c r="A328" s="7">
        <v>609945</v>
      </c>
      <c r="B328" s="7" t="s">
        <v>293</v>
      </c>
      <c r="C328" s="7" t="s">
        <v>46</v>
      </c>
      <c r="D328" s="7" t="s">
        <v>68</v>
      </c>
      <c r="E328" s="154">
        <v>0.32</v>
      </c>
      <c r="F328" s="7">
        <v>64</v>
      </c>
      <c r="G328" s="7" t="s">
        <v>47</v>
      </c>
      <c r="H328" s="7">
        <v>58</v>
      </c>
      <c r="I328" s="7" t="s">
        <v>48</v>
      </c>
      <c r="J328" s="7">
        <v>85</v>
      </c>
      <c r="K328" s="7" t="s">
        <v>70</v>
      </c>
      <c r="L328" s="7">
        <v>9.27</v>
      </c>
      <c r="M328" s="7" t="s">
        <v>46</v>
      </c>
      <c r="N328" s="7">
        <v>32.016348774000001</v>
      </c>
      <c r="O328" s="7">
        <v>141</v>
      </c>
      <c r="P328" s="7">
        <v>141</v>
      </c>
      <c r="Q328" s="7">
        <v>12</v>
      </c>
      <c r="R328" s="7">
        <v>32</v>
      </c>
      <c r="S328" s="7">
        <v>56</v>
      </c>
      <c r="T328" s="7">
        <v>27</v>
      </c>
      <c r="U328" s="7">
        <v>0</v>
      </c>
      <c r="V328" s="7">
        <v>0</v>
      </c>
      <c r="W328" s="7">
        <v>3</v>
      </c>
      <c r="X328" s="7">
        <v>7</v>
      </c>
      <c r="Y328" s="7">
        <v>0</v>
      </c>
      <c r="Z328" s="7">
        <v>0</v>
      </c>
      <c r="AA328" s="7">
        <v>7.0921986000000003E-3</v>
      </c>
      <c r="AB328" s="7">
        <v>0</v>
      </c>
      <c r="AC328" s="7">
        <v>0</v>
      </c>
      <c r="AD328" s="7">
        <v>4.9645390099999999E-2</v>
      </c>
      <c r="AE328" s="7">
        <v>2.1276595700000001E-2</v>
      </c>
      <c r="AF328" s="7">
        <v>2.1276595700000001E-2</v>
      </c>
      <c r="AG328" s="7">
        <v>2.1276595700000001E-2</v>
      </c>
      <c r="AH328" s="7">
        <v>4.9645390099999999E-2</v>
      </c>
      <c r="AI328" s="7">
        <v>9.9290780100000003E-2</v>
      </c>
      <c r="AJ328" s="7">
        <v>0.1631205674</v>
      </c>
      <c r="AK328" s="7">
        <v>0.2340425532</v>
      </c>
      <c r="AL328" s="7">
        <v>0.2340425532</v>
      </c>
      <c r="AM328" s="7">
        <v>0.26950354609999999</v>
      </c>
      <c r="AN328" s="7">
        <v>0.1773049645</v>
      </c>
      <c r="AO328" s="7">
        <v>0.34751773050000001</v>
      </c>
      <c r="AP328" s="7">
        <v>0.3262411348</v>
      </c>
      <c r="AQ328" s="7">
        <v>1.4184397200000001E-2</v>
      </c>
      <c r="AR328" s="7">
        <v>3.5460992900000002E-2</v>
      </c>
      <c r="AS328" s="7">
        <v>1.4184397200000001E-2</v>
      </c>
      <c r="AT328" s="7">
        <v>3.5460992900000002E-2</v>
      </c>
      <c r="AU328" s="7">
        <v>4.2553191499999997E-2</v>
      </c>
      <c r="AV328" s="7">
        <v>2.83687943E-2</v>
      </c>
      <c r="AW328" s="7">
        <v>0.73049645389999995</v>
      </c>
      <c r="AX328" s="7">
        <v>0.7092198582</v>
      </c>
      <c r="AY328" s="7">
        <v>0.68794326240000003</v>
      </c>
      <c r="AZ328" s="7">
        <v>0.73758865250000005</v>
      </c>
      <c r="BA328" s="7">
        <v>0.51063829790000004</v>
      </c>
      <c r="BB328" s="7">
        <v>0.43262411350000002</v>
      </c>
      <c r="BC328" s="7">
        <v>3.7194244604</v>
      </c>
      <c r="BD328" s="7">
        <v>3.7132352941</v>
      </c>
      <c r="BE328" s="7">
        <v>3.6618705035999999</v>
      </c>
      <c r="BF328" s="7">
        <v>3.7132352941</v>
      </c>
      <c r="BG328" s="7">
        <v>3.4296296296</v>
      </c>
      <c r="BH328" s="7">
        <v>3.1751824817999998</v>
      </c>
      <c r="BI328" s="7">
        <v>0</v>
      </c>
      <c r="BJ328" s="7">
        <v>0</v>
      </c>
      <c r="BK328" s="7">
        <v>7.0921986000000003E-3</v>
      </c>
      <c r="BL328" s="7">
        <v>7.0921986000000003E-3</v>
      </c>
      <c r="BM328" s="7">
        <v>0</v>
      </c>
      <c r="BN328" s="7">
        <v>7.0921986000000003E-3</v>
      </c>
      <c r="BO328" s="7">
        <v>7.0921986000000003E-3</v>
      </c>
      <c r="BP328" s="7">
        <v>7.0921985800000004E-2</v>
      </c>
      <c r="BQ328" s="7">
        <v>2.1276595700000001E-2</v>
      </c>
      <c r="BR328" s="7">
        <v>0</v>
      </c>
      <c r="BS328" s="7">
        <v>1.4184397200000001E-2</v>
      </c>
      <c r="BT328" s="7">
        <v>3.5460992900000002E-2</v>
      </c>
      <c r="BU328" s="7">
        <v>4.2553191499999997E-2</v>
      </c>
      <c r="BV328" s="7">
        <v>1.4184397200000001E-2</v>
      </c>
      <c r="BW328" s="7">
        <v>2.83687943E-2</v>
      </c>
      <c r="BX328" s="7">
        <v>6.3829787200000002E-2</v>
      </c>
      <c r="BY328" s="7">
        <v>9.2198581599999996E-2</v>
      </c>
      <c r="BZ328" s="7">
        <v>9.2198581599999996E-2</v>
      </c>
      <c r="CA328" s="7">
        <v>3.9130434783000001</v>
      </c>
      <c r="CB328" s="7">
        <v>3.8561151079</v>
      </c>
      <c r="CC328" s="7">
        <v>3.7246376811999999</v>
      </c>
      <c r="CD328" s="7">
        <v>3.7318840579999999</v>
      </c>
      <c r="CE328" s="7">
        <v>3.7941176471000002</v>
      </c>
      <c r="CF328" s="7">
        <v>3.6546762589999999</v>
      </c>
      <c r="CG328" s="7">
        <v>3.5797101448999999</v>
      </c>
      <c r="CH328" s="7">
        <v>3.3695652173999999</v>
      </c>
      <c r="CI328" s="7">
        <v>3.5217391303999999</v>
      </c>
      <c r="CJ328" s="7">
        <v>8.5106382999999994E-2</v>
      </c>
      <c r="CK328" s="7">
        <v>0.11347517729999999</v>
      </c>
      <c r="CL328" s="7">
        <v>0.1773049645</v>
      </c>
      <c r="CM328" s="7">
        <v>0.15602836880000001</v>
      </c>
      <c r="CN328" s="7">
        <v>0.17021276599999999</v>
      </c>
      <c r="CO328" s="7">
        <v>0.2624113475</v>
      </c>
      <c r="CP328" s="7">
        <v>0.2624113475</v>
      </c>
      <c r="CQ328" s="7">
        <v>0.219858156</v>
      </c>
      <c r="CR328" s="7">
        <v>0.219858156</v>
      </c>
      <c r="CS328" s="7">
        <v>2.1276595700000001E-2</v>
      </c>
      <c r="CT328" s="7">
        <v>1.4184397200000001E-2</v>
      </c>
      <c r="CU328" s="7">
        <v>2.1276595700000001E-2</v>
      </c>
      <c r="CV328" s="7">
        <v>2.1276595700000001E-2</v>
      </c>
      <c r="CW328" s="7">
        <v>3.5460992900000002E-2</v>
      </c>
      <c r="CX328" s="7">
        <v>1.4184397200000001E-2</v>
      </c>
      <c r="CY328" s="7">
        <v>2.1276595700000001E-2</v>
      </c>
      <c r="CZ328" s="7">
        <v>2.1276595700000001E-2</v>
      </c>
      <c r="DA328" s="7">
        <v>2.1276595700000001E-2</v>
      </c>
      <c r="DB328" s="7">
        <v>0.89361702129999998</v>
      </c>
      <c r="DC328" s="7">
        <v>0.85815602840000005</v>
      </c>
      <c r="DD328" s="7">
        <v>0.75886524820000001</v>
      </c>
      <c r="DE328" s="7">
        <v>0.77304964539999999</v>
      </c>
      <c r="DF328" s="7">
        <v>0.78014184399999997</v>
      </c>
      <c r="DG328" s="7">
        <v>0.68794326240000003</v>
      </c>
      <c r="DH328" s="7">
        <v>0.6453900709</v>
      </c>
      <c r="DI328" s="7">
        <v>0.59574468089999999</v>
      </c>
      <c r="DJ328" s="7">
        <v>0.6453900709</v>
      </c>
      <c r="DK328" s="7">
        <v>0.12765957450000001</v>
      </c>
      <c r="DL328" s="7">
        <v>0</v>
      </c>
      <c r="DM328" s="7">
        <v>0</v>
      </c>
      <c r="DN328" s="7">
        <v>0</v>
      </c>
      <c r="DO328" s="7">
        <v>0</v>
      </c>
      <c r="DP328" s="7">
        <v>0</v>
      </c>
      <c r="DQ328" s="7">
        <v>2.1276595700000001E-2</v>
      </c>
      <c r="DR328" s="7">
        <v>0</v>
      </c>
      <c r="DS328" s="7">
        <v>0</v>
      </c>
      <c r="DT328" s="7">
        <v>0.10638297870000001</v>
      </c>
      <c r="DU328" s="7">
        <v>7.0921986000000003E-3</v>
      </c>
      <c r="DV328" s="7">
        <v>0</v>
      </c>
      <c r="DW328" s="7">
        <v>1.4184397200000001E-2</v>
      </c>
      <c r="DX328" s="7">
        <v>2.1276595700000001E-2</v>
      </c>
      <c r="DY328" s="7">
        <v>4.2553191499999997E-2</v>
      </c>
      <c r="DZ328" s="7">
        <v>7.0921985800000004E-2</v>
      </c>
      <c r="EA328" s="7">
        <v>4.2553191499999997E-2</v>
      </c>
      <c r="EB328" s="7">
        <v>7.0921986000000003E-3</v>
      </c>
      <c r="EC328" s="7">
        <v>0.219858156</v>
      </c>
      <c r="ED328" s="7">
        <v>0.28368794330000002</v>
      </c>
      <c r="EE328" s="7">
        <v>0.2624113475</v>
      </c>
      <c r="EF328" s="7">
        <v>0.26950354609999999</v>
      </c>
      <c r="EG328" s="7">
        <v>0.18439716310000001</v>
      </c>
      <c r="EH328" s="7">
        <v>0.34042553190000002</v>
      </c>
      <c r="EI328" s="7">
        <v>0.3829787234</v>
      </c>
      <c r="EJ328" s="7">
        <v>0.30496453899999998</v>
      </c>
      <c r="EK328" s="7">
        <v>0.3546099291</v>
      </c>
      <c r="EL328" s="7">
        <v>0.47517730499999999</v>
      </c>
      <c r="EM328" s="7">
        <v>0.66666666669999997</v>
      </c>
      <c r="EN328" s="7">
        <v>0.69503546100000002</v>
      </c>
      <c r="EO328" s="7">
        <v>0.66666666669999997</v>
      </c>
      <c r="EP328" s="7">
        <v>0.74468085110000004</v>
      </c>
      <c r="EQ328" s="7">
        <v>0.55319148939999996</v>
      </c>
      <c r="ER328" s="7">
        <v>0.46808510640000001</v>
      </c>
      <c r="ES328" s="7">
        <v>0.60283687939999997</v>
      </c>
      <c r="ET328" s="7">
        <v>0.59574468089999999</v>
      </c>
      <c r="EU328" s="7">
        <v>7.0921985800000004E-2</v>
      </c>
      <c r="EV328" s="7">
        <v>4.2553191499999997E-2</v>
      </c>
      <c r="EW328" s="7">
        <v>4.2553191499999997E-2</v>
      </c>
      <c r="EX328" s="7">
        <v>4.9645390099999999E-2</v>
      </c>
      <c r="EY328" s="7">
        <v>4.9645390099999999E-2</v>
      </c>
      <c r="EZ328" s="7">
        <v>6.3829787200000002E-2</v>
      </c>
      <c r="FA328" s="7">
        <v>5.6737588700000001E-2</v>
      </c>
      <c r="FB328" s="7">
        <v>4.9645390099999999E-2</v>
      </c>
      <c r="FC328" s="7">
        <v>4.2553191499999997E-2</v>
      </c>
      <c r="FD328" s="7">
        <v>3.1221374046000001</v>
      </c>
      <c r="FE328" s="7">
        <v>3.6888888889000002</v>
      </c>
      <c r="FF328" s="7">
        <v>3.7259259258999999</v>
      </c>
      <c r="FG328" s="7">
        <v>3.6865671642</v>
      </c>
      <c r="FH328" s="7">
        <v>3.7611940299</v>
      </c>
      <c r="FI328" s="7">
        <v>3.5454545455000002</v>
      </c>
      <c r="FJ328" s="7">
        <v>3.3759398495999999</v>
      </c>
      <c r="FK328" s="7">
        <v>3.5895522388000001</v>
      </c>
      <c r="FL328" s="7">
        <v>3.6148148147999999</v>
      </c>
      <c r="FM328" s="7">
        <v>0</v>
      </c>
      <c r="FN328" s="7">
        <v>0</v>
      </c>
      <c r="FO328" s="7">
        <v>0</v>
      </c>
      <c r="FP328" s="7">
        <v>0</v>
      </c>
      <c r="FQ328" s="7">
        <v>1.4184397200000001E-2</v>
      </c>
      <c r="FR328" s="7">
        <v>1.4184397200000001E-2</v>
      </c>
      <c r="FS328" s="7">
        <v>2.83687943E-2</v>
      </c>
      <c r="FT328" s="7">
        <v>0.1205673759</v>
      </c>
      <c r="FU328" s="7">
        <v>0.22695035459999999</v>
      </c>
      <c r="FV328" s="7">
        <v>0.53191489359999999</v>
      </c>
      <c r="FW328" s="7">
        <v>6.3829787200000002E-2</v>
      </c>
      <c r="FX328" s="7">
        <v>0.31205673760000002</v>
      </c>
      <c r="FY328" s="7">
        <v>0.43262411350000002</v>
      </c>
      <c r="FZ328" s="7">
        <v>0.1773049645</v>
      </c>
      <c r="GA328" s="7">
        <v>0.17021276599999999</v>
      </c>
      <c r="GB328" s="7">
        <v>0.13475177299999999</v>
      </c>
      <c r="GC328" s="7">
        <v>0.21276595740000001</v>
      </c>
      <c r="GD328" s="7">
        <v>0.13475177299999999</v>
      </c>
      <c r="GE328" s="7">
        <v>0.10638297870000001</v>
      </c>
      <c r="GF328" s="7">
        <v>0.2907801418</v>
      </c>
      <c r="GG328" s="7">
        <v>0.24822695040000001</v>
      </c>
      <c r="GH328" s="7">
        <v>0.14184397160000001</v>
      </c>
      <c r="GI328" s="7">
        <v>0.19858156029999999</v>
      </c>
      <c r="GJ328" s="7">
        <v>0.13475177299999999</v>
      </c>
      <c r="GK328" s="7">
        <v>0.18439716310000001</v>
      </c>
      <c r="GL328" s="7">
        <v>0.1205673759</v>
      </c>
      <c r="GM328" s="7">
        <v>0</v>
      </c>
      <c r="GN328" s="7">
        <v>0</v>
      </c>
      <c r="GO328" s="7">
        <v>0</v>
      </c>
      <c r="GP328" s="7">
        <v>0</v>
      </c>
      <c r="GQ328" s="7">
        <v>9.2198581599999996E-2</v>
      </c>
      <c r="GR328" s="7">
        <v>7.0921986000000003E-3</v>
      </c>
      <c r="GS328" s="7">
        <v>0.22695035459999999</v>
      </c>
      <c r="GT328" s="7">
        <v>0.19858156029999999</v>
      </c>
      <c r="GU328" s="7">
        <v>0.18439716310000001</v>
      </c>
      <c r="GV328" s="7">
        <v>0.19858156029999999</v>
      </c>
      <c r="GW328" s="7">
        <v>0.3262411348</v>
      </c>
      <c r="GX328" s="7">
        <v>0.21276595740000001</v>
      </c>
      <c r="GY328" s="7">
        <v>0.71631205669999998</v>
      </c>
      <c r="GZ328" s="7">
        <v>0.73049645389999995</v>
      </c>
      <c r="HA328" s="7">
        <v>0.69503546100000002</v>
      </c>
      <c r="HB328" s="7">
        <v>0.7092198582</v>
      </c>
      <c r="HC328" s="7">
        <v>0.46099290780000002</v>
      </c>
      <c r="HD328" s="7">
        <v>0.72340425529999997</v>
      </c>
      <c r="HE328" s="7">
        <v>1.4184397200000001E-2</v>
      </c>
      <c r="HF328" s="7">
        <v>2.83687943E-2</v>
      </c>
      <c r="HG328" s="7">
        <v>5.6737588700000001E-2</v>
      </c>
      <c r="HH328" s="7">
        <v>2.83687943E-2</v>
      </c>
      <c r="HI328" s="7">
        <v>6.3829787200000002E-2</v>
      </c>
      <c r="HJ328" s="7">
        <v>1.4184397200000001E-2</v>
      </c>
      <c r="HK328" s="7">
        <v>7.0921986000000003E-3</v>
      </c>
      <c r="HL328" s="7">
        <v>7.0921986000000003E-3</v>
      </c>
      <c r="HM328" s="7">
        <v>2.1276595700000001E-2</v>
      </c>
      <c r="HN328" s="7">
        <v>7.0921986000000003E-3</v>
      </c>
      <c r="HO328" s="7">
        <v>2.1276595700000001E-2</v>
      </c>
      <c r="HP328" s="7">
        <v>7.0921986000000003E-3</v>
      </c>
      <c r="HQ328" s="7">
        <v>3.5460992900000002E-2</v>
      </c>
      <c r="HR328" s="7">
        <v>3.5460992900000002E-2</v>
      </c>
      <c r="HS328" s="7">
        <v>4.2553191499999997E-2</v>
      </c>
      <c r="HT328" s="7">
        <v>5.6737588700000001E-2</v>
      </c>
      <c r="HU328" s="7">
        <v>3.5460992900000002E-2</v>
      </c>
      <c r="HV328" s="7">
        <v>3.5460992900000002E-2</v>
      </c>
      <c r="HW328" s="7">
        <v>1.4184397200000001E-2</v>
      </c>
      <c r="HX328" s="7">
        <v>7.0921986000000003E-3</v>
      </c>
      <c r="HY328" s="7">
        <v>3.5460992900000002E-2</v>
      </c>
      <c r="HZ328" s="7">
        <v>1.4184397200000001E-2</v>
      </c>
      <c r="IA328" s="7">
        <v>3.5460992900000002E-2</v>
      </c>
      <c r="IB328" s="7">
        <v>7.0921986000000003E-3</v>
      </c>
      <c r="IC328" s="7">
        <v>9.9290780100000003E-2</v>
      </c>
      <c r="ID328" s="7">
        <v>0.17021276599999999</v>
      </c>
      <c r="IE328" s="7">
        <v>0.41843971629999999</v>
      </c>
      <c r="IF328" s="7">
        <v>0.31205673760000002</v>
      </c>
      <c r="IG328" s="7">
        <v>0.36170212769999999</v>
      </c>
      <c r="IH328" s="7">
        <v>0.40425531910000001</v>
      </c>
      <c r="II328" s="7">
        <v>0.49645390070000001</v>
      </c>
      <c r="IJ328" s="7">
        <v>0.62411347520000005</v>
      </c>
      <c r="IK328" s="7">
        <v>0.45390070919999997</v>
      </c>
      <c r="IL328" s="7">
        <v>0.3546099291</v>
      </c>
      <c r="IM328" s="7">
        <v>3.5460992900000002E-2</v>
      </c>
      <c r="IN328" s="7">
        <v>4.9645390099999999E-2</v>
      </c>
      <c r="IO328" s="7">
        <v>4.9645390099999999E-2</v>
      </c>
      <c r="IP328" s="7">
        <v>5.6737588700000001E-2</v>
      </c>
      <c r="IQ328" s="7">
        <v>3.4485294118000001</v>
      </c>
      <c r="IR328" s="7">
        <v>3.6343283581999999</v>
      </c>
      <c r="IS328" s="7">
        <v>3.2985074626999999</v>
      </c>
      <c r="IT328" s="7">
        <v>3.1654135337999998</v>
      </c>
      <c r="IU328" s="7" t="s">
        <v>1269</v>
      </c>
      <c r="IV328" s="7">
        <v>32</v>
      </c>
      <c r="IW328" s="7">
        <v>141</v>
      </c>
      <c r="IX328" s="7">
        <v>235</v>
      </c>
      <c r="IY328" s="7">
        <v>734</v>
      </c>
    </row>
    <row r="329" spans="1:259" x14ac:dyDescent="0.25">
      <c r="A329" s="7">
        <v>609947</v>
      </c>
      <c r="B329" s="7" t="s">
        <v>294</v>
      </c>
      <c r="C329" s="7" t="s">
        <v>46</v>
      </c>
      <c r="D329" s="7" t="s">
        <v>72</v>
      </c>
      <c r="E329" s="154">
        <v>0.38</v>
      </c>
      <c r="F329" s="7">
        <v>55</v>
      </c>
      <c r="G329" s="7" t="s">
        <v>48</v>
      </c>
      <c r="H329" s="7">
        <v>65</v>
      </c>
      <c r="I329" s="7" t="s">
        <v>47</v>
      </c>
      <c r="J329" s="7">
        <v>67</v>
      </c>
      <c r="K329" s="7" t="s">
        <v>47</v>
      </c>
      <c r="L329" s="7">
        <v>8.24</v>
      </c>
      <c r="M329" s="7" t="s">
        <v>46</v>
      </c>
      <c r="N329" s="7">
        <v>38.410596026</v>
      </c>
      <c r="O329" s="7">
        <v>97</v>
      </c>
      <c r="P329" s="7">
        <v>97</v>
      </c>
      <c r="Q329" s="7">
        <v>26</v>
      </c>
      <c r="R329" s="7">
        <v>27</v>
      </c>
      <c r="S329" s="7">
        <v>2</v>
      </c>
      <c r="T329" s="7">
        <v>33</v>
      </c>
      <c r="U329" s="7">
        <v>0</v>
      </c>
      <c r="V329" s="7">
        <v>0</v>
      </c>
      <c r="W329" s="7">
        <v>4</v>
      </c>
      <c r="X329" s="7">
        <v>1</v>
      </c>
      <c r="Y329" s="7">
        <v>3.0927835099999999E-2</v>
      </c>
      <c r="Z329" s="7">
        <v>3.0927835099999999E-2</v>
      </c>
      <c r="AA329" s="7">
        <v>0</v>
      </c>
      <c r="AB329" s="7">
        <v>2.0618556699999999E-2</v>
      </c>
      <c r="AC329" s="7">
        <v>3.0927835099999999E-2</v>
      </c>
      <c r="AD329" s="7">
        <v>7.2164948500000006E-2</v>
      </c>
      <c r="AE329" s="7">
        <v>1.03092784E-2</v>
      </c>
      <c r="AF329" s="7">
        <v>2.0618556699999999E-2</v>
      </c>
      <c r="AG329" s="7">
        <v>6.1855670100000003E-2</v>
      </c>
      <c r="AH329" s="7">
        <v>8.2474226799999995E-2</v>
      </c>
      <c r="AI329" s="7">
        <v>0.1340206186</v>
      </c>
      <c r="AJ329" s="7">
        <v>0.10309278349999999</v>
      </c>
      <c r="AK329" s="7">
        <v>0.27835051550000001</v>
      </c>
      <c r="AL329" s="7">
        <v>0.2164948454</v>
      </c>
      <c r="AM329" s="7">
        <v>0.24742268040000001</v>
      </c>
      <c r="AN329" s="7">
        <v>0.1855670103</v>
      </c>
      <c r="AO329" s="7">
        <v>0.29896907220000002</v>
      </c>
      <c r="AP329" s="7">
        <v>0.42268041239999998</v>
      </c>
      <c r="AQ329" s="7">
        <v>2.0618556699999999E-2</v>
      </c>
      <c r="AR329" s="7">
        <v>2.0618556699999999E-2</v>
      </c>
      <c r="AS329" s="7">
        <v>3.0927835099999999E-2</v>
      </c>
      <c r="AT329" s="7">
        <v>3.0927835099999999E-2</v>
      </c>
      <c r="AU329" s="7">
        <v>3.0927835099999999E-2</v>
      </c>
      <c r="AV329" s="7">
        <v>2.0618556699999999E-2</v>
      </c>
      <c r="AW329" s="7">
        <v>0.65979381439999996</v>
      </c>
      <c r="AX329" s="7">
        <v>0.71134020620000005</v>
      </c>
      <c r="AY329" s="7">
        <v>0.65979381439999996</v>
      </c>
      <c r="AZ329" s="7">
        <v>0.68041237109999997</v>
      </c>
      <c r="BA329" s="7">
        <v>0.50515463920000003</v>
      </c>
      <c r="BB329" s="7">
        <v>0.38144329900000001</v>
      </c>
      <c r="BC329" s="7">
        <v>3.6</v>
      </c>
      <c r="BD329" s="7">
        <v>3.6421052631999999</v>
      </c>
      <c r="BE329" s="7">
        <v>3.6170212766000001</v>
      </c>
      <c r="BF329" s="7">
        <v>3.5744680850999999</v>
      </c>
      <c r="BG329" s="7">
        <v>3.3191489362</v>
      </c>
      <c r="BH329" s="7">
        <v>3.1368421053</v>
      </c>
      <c r="BI329" s="7">
        <v>0</v>
      </c>
      <c r="BJ329" s="7">
        <v>0</v>
      </c>
      <c r="BK329" s="7">
        <v>1.03092784E-2</v>
      </c>
      <c r="BL329" s="7">
        <v>1.03092784E-2</v>
      </c>
      <c r="BM329" s="7">
        <v>1.03092784E-2</v>
      </c>
      <c r="BN329" s="7">
        <v>2.0618556699999999E-2</v>
      </c>
      <c r="BO329" s="7">
        <v>2.0618556699999999E-2</v>
      </c>
      <c r="BP329" s="7">
        <v>1.03092784E-2</v>
      </c>
      <c r="BQ329" s="7">
        <v>2.0618556699999999E-2</v>
      </c>
      <c r="BR329" s="7">
        <v>2.0618556699999999E-2</v>
      </c>
      <c r="BS329" s="7">
        <v>3.0927835099999999E-2</v>
      </c>
      <c r="BT329" s="7">
        <v>2.0618556699999999E-2</v>
      </c>
      <c r="BU329" s="7">
        <v>3.0927835099999999E-2</v>
      </c>
      <c r="BV329" s="7">
        <v>4.1237113399999997E-2</v>
      </c>
      <c r="BW329" s="7">
        <v>2.0618556699999999E-2</v>
      </c>
      <c r="BX329" s="7">
        <v>5.1546391800000001E-2</v>
      </c>
      <c r="BY329" s="7">
        <v>7.2164948500000006E-2</v>
      </c>
      <c r="BZ329" s="7">
        <v>7.2164948500000006E-2</v>
      </c>
      <c r="CA329" s="7">
        <v>3.8229166666999999</v>
      </c>
      <c r="CB329" s="7">
        <v>3.7916666666999999</v>
      </c>
      <c r="CC329" s="7">
        <v>3.78125</v>
      </c>
      <c r="CD329" s="7">
        <v>3.7708333333000001</v>
      </c>
      <c r="CE329" s="7">
        <v>3.75</v>
      </c>
      <c r="CF329" s="7">
        <v>3.6631578946999999</v>
      </c>
      <c r="CG329" s="7">
        <v>3.6210526316</v>
      </c>
      <c r="CH329" s="7">
        <v>3.6170212766000001</v>
      </c>
      <c r="CI329" s="7">
        <v>3.6210526316</v>
      </c>
      <c r="CJ329" s="7">
        <v>0.1340206186</v>
      </c>
      <c r="CK329" s="7">
        <v>0.1443298969</v>
      </c>
      <c r="CL329" s="7">
        <v>0.1443298969</v>
      </c>
      <c r="CM329" s="7">
        <v>0.1340206186</v>
      </c>
      <c r="CN329" s="7">
        <v>0.1340206186</v>
      </c>
      <c r="CO329" s="7">
        <v>0.2268041237</v>
      </c>
      <c r="CP329" s="7">
        <v>0.20618556699999999</v>
      </c>
      <c r="CQ329" s="7">
        <v>0.19587628870000001</v>
      </c>
      <c r="CR329" s="7">
        <v>0.16494845359999999</v>
      </c>
      <c r="CS329" s="7">
        <v>1.03092784E-2</v>
      </c>
      <c r="CT329" s="7">
        <v>1.03092784E-2</v>
      </c>
      <c r="CU329" s="7">
        <v>1.03092784E-2</v>
      </c>
      <c r="CV329" s="7">
        <v>1.03092784E-2</v>
      </c>
      <c r="CW329" s="7">
        <v>1.03092784E-2</v>
      </c>
      <c r="CX329" s="7">
        <v>2.0618556699999999E-2</v>
      </c>
      <c r="CY329" s="7">
        <v>2.0618556699999999E-2</v>
      </c>
      <c r="CZ329" s="7">
        <v>3.0927835099999999E-2</v>
      </c>
      <c r="DA329" s="7">
        <v>2.0618556699999999E-2</v>
      </c>
      <c r="DB329" s="7">
        <v>0.83505154640000001</v>
      </c>
      <c r="DC329" s="7">
        <v>0.8144329897</v>
      </c>
      <c r="DD329" s="7">
        <v>0.8144329897</v>
      </c>
      <c r="DE329" s="7">
        <v>0.8144329897</v>
      </c>
      <c r="DF329" s="7">
        <v>0.80412371130000004</v>
      </c>
      <c r="DG329" s="7">
        <v>0.71134020620000005</v>
      </c>
      <c r="DH329" s="7">
        <v>0.70103092779999998</v>
      </c>
      <c r="DI329" s="7">
        <v>0.69072164950000003</v>
      </c>
      <c r="DJ329" s="7">
        <v>0.72164948449999999</v>
      </c>
      <c r="DK329" s="7">
        <v>9.2783505200000005E-2</v>
      </c>
      <c r="DL329" s="7">
        <v>0</v>
      </c>
      <c r="DM329" s="7">
        <v>1.03092784E-2</v>
      </c>
      <c r="DN329" s="7">
        <v>1.03092784E-2</v>
      </c>
      <c r="DO329" s="7">
        <v>1.03092784E-2</v>
      </c>
      <c r="DP329" s="7">
        <v>3.0927835099999999E-2</v>
      </c>
      <c r="DQ329" s="7">
        <v>2.0618556699999999E-2</v>
      </c>
      <c r="DR329" s="7">
        <v>0</v>
      </c>
      <c r="DS329" s="7">
        <v>1.03092784E-2</v>
      </c>
      <c r="DT329" s="7">
        <v>0.1855670103</v>
      </c>
      <c r="DU329" s="7">
        <v>3.0927835099999999E-2</v>
      </c>
      <c r="DV329" s="7">
        <v>1.03092784E-2</v>
      </c>
      <c r="DW329" s="7">
        <v>2.0618556699999999E-2</v>
      </c>
      <c r="DX329" s="7">
        <v>2.0618556699999999E-2</v>
      </c>
      <c r="DY329" s="7">
        <v>2.0618556699999999E-2</v>
      </c>
      <c r="DZ329" s="7">
        <v>0.10309278349999999</v>
      </c>
      <c r="EA329" s="7">
        <v>3.0927835099999999E-2</v>
      </c>
      <c r="EB329" s="7">
        <v>6.1855670100000003E-2</v>
      </c>
      <c r="EC329" s="7">
        <v>0.2680412371</v>
      </c>
      <c r="ED329" s="7">
        <v>0.27835051550000001</v>
      </c>
      <c r="EE329" s="7">
        <v>0.25773195879999999</v>
      </c>
      <c r="EF329" s="7">
        <v>0.32989690719999998</v>
      </c>
      <c r="EG329" s="7">
        <v>0.23711340210000001</v>
      </c>
      <c r="EH329" s="7">
        <v>0.29896907220000002</v>
      </c>
      <c r="EI329" s="7">
        <v>0.40206185570000003</v>
      </c>
      <c r="EJ329" s="7">
        <v>0.3711340206</v>
      </c>
      <c r="EK329" s="7">
        <v>0.39175257730000002</v>
      </c>
      <c r="EL329" s="7">
        <v>0.40206185570000003</v>
      </c>
      <c r="EM329" s="7">
        <v>0.67010309280000002</v>
      </c>
      <c r="EN329" s="7">
        <v>0.70103092779999998</v>
      </c>
      <c r="EO329" s="7">
        <v>0.60824742269999998</v>
      </c>
      <c r="EP329" s="7">
        <v>0.70103092779999998</v>
      </c>
      <c r="EQ329" s="7">
        <v>0.61855670100000004</v>
      </c>
      <c r="ER329" s="7">
        <v>0.42268041239999998</v>
      </c>
      <c r="ES329" s="7">
        <v>0.5567010309</v>
      </c>
      <c r="ET329" s="7">
        <v>0.50515463920000003</v>
      </c>
      <c r="EU329" s="7">
        <v>5.1546391800000001E-2</v>
      </c>
      <c r="EV329" s="7">
        <v>2.0618556699999999E-2</v>
      </c>
      <c r="EW329" s="7">
        <v>2.0618556699999999E-2</v>
      </c>
      <c r="EX329" s="7">
        <v>3.0927835099999999E-2</v>
      </c>
      <c r="EY329" s="7">
        <v>3.0927835099999999E-2</v>
      </c>
      <c r="EZ329" s="7">
        <v>3.0927835099999999E-2</v>
      </c>
      <c r="FA329" s="7">
        <v>5.1546391800000001E-2</v>
      </c>
      <c r="FB329" s="7">
        <v>4.1237113399999997E-2</v>
      </c>
      <c r="FC329" s="7">
        <v>3.0927835099999999E-2</v>
      </c>
      <c r="FD329" s="7">
        <v>3.0326086957</v>
      </c>
      <c r="FE329" s="7">
        <v>3.6526315788999999</v>
      </c>
      <c r="FF329" s="7">
        <v>3.6842105262999998</v>
      </c>
      <c r="FG329" s="7">
        <v>3.5851063829999998</v>
      </c>
      <c r="FH329" s="7">
        <v>3.6808510638</v>
      </c>
      <c r="FI329" s="7">
        <v>3.5531914894000001</v>
      </c>
      <c r="FJ329" s="7">
        <v>3.2934782609000002</v>
      </c>
      <c r="FK329" s="7">
        <v>3.5483870968</v>
      </c>
      <c r="FL329" s="7">
        <v>3.4361702128</v>
      </c>
      <c r="FM329" s="7">
        <v>2.0618556699999999E-2</v>
      </c>
      <c r="FN329" s="7">
        <v>0</v>
      </c>
      <c r="FO329" s="7">
        <v>2.0618556699999999E-2</v>
      </c>
      <c r="FP329" s="7">
        <v>1.03092784E-2</v>
      </c>
      <c r="FQ329" s="7">
        <v>3.0927835099999999E-2</v>
      </c>
      <c r="FR329" s="7">
        <v>7.2164948500000006E-2</v>
      </c>
      <c r="FS329" s="7">
        <v>0.1134020619</v>
      </c>
      <c r="FT329" s="7">
        <v>0.16494845359999999</v>
      </c>
      <c r="FU329" s="7">
        <v>0.12371134020000001</v>
      </c>
      <c r="FV329" s="7">
        <v>0.3711340206</v>
      </c>
      <c r="FW329" s="7">
        <v>7.2164948500000006E-2</v>
      </c>
      <c r="FX329" s="7">
        <v>0.4432989691</v>
      </c>
      <c r="FY329" s="7">
        <v>0.51546391749999998</v>
      </c>
      <c r="FZ329" s="7">
        <v>0.24742268040000001</v>
      </c>
      <c r="GA329" s="7">
        <v>0.12371134020000001</v>
      </c>
      <c r="GB329" s="7">
        <v>8.2474226799999995E-2</v>
      </c>
      <c r="GC329" s="7">
        <v>0.175257732</v>
      </c>
      <c r="GD329" s="7">
        <v>0.1443298969</v>
      </c>
      <c r="GE329" s="7">
        <v>8.2474226799999995E-2</v>
      </c>
      <c r="GF329" s="7">
        <v>0.1443298969</v>
      </c>
      <c r="GG329" s="7">
        <v>0.1855670103</v>
      </c>
      <c r="GH329" s="7">
        <v>0.1855670103</v>
      </c>
      <c r="GI329" s="7">
        <v>0.3608247423</v>
      </c>
      <c r="GJ329" s="7">
        <v>0.10309278349999999</v>
      </c>
      <c r="GK329" s="7">
        <v>0.1340206186</v>
      </c>
      <c r="GL329" s="7">
        <v>7.2164948500000006E-2</v>
      </c>
      <c r="GM329" s="7">
        <v>2.0618556699999999E-2</v>
      </c>
      <c r="GN329" s="7">
        <v>1.03092784E-2</v>
      </c>
      <c r="GO329" s="7">
        <v>5.1546391800000001E-2</v>
      </c>
      <c r="GP329" s="7">
        <v>2.0618556699999999E-2</v>
      </c>
      <c r="GQ329" s="7">
        <v>6.1855670100000003E-2</v>
      </c>
      <c r="GR329" s="7">
        <v>4.1237113399999997E-2</v>
      </c>
      <c r="GS329" s="7">
        <v>0.34020618559999999</v>
      </c>
      <c r="GT329" s="7">
        <v>0.28865979380000001</v>
      </c>
      <c r="GU329" s="7">
        <v>0.29896907220000002</v>
      </c>
      <c r="GV329" s="7">
        <v>0.28865979380000001</v>
      </c>
      <c r="GW329" s="7">
        <v>0.35051546389999999</v>
      </c>
      <c r="GX329" s="7">
        <v>0.2680412371</v>
      </c>
      <c r="GY329" s="7">
        <v>0.5567010309</v>
      </c>
      <c r="GZ329" s="7">
        <v>0.60824742269999998</v>
      </c>
      <c r="HA329" s="7">
        <v>0.48453608250000002</v>
      </c>
      <c r="HB329" s="7">
        <v>0.58762886599999997</v>
      </c>
      <c r="HC329" s="7">
        <v>0.49484536080000002</v>
      </c>
      <c r="HD329" s="7">
        <v>0.59793814430000003</v>
      </c>
      <c r="HE329" s="7">
        <v>2.0618556699999999E-2</v>
      </c>
      <c r="HF329" s="7">
        <v>4.1237113399999997E-2</v>
      </c>
      <c r="HG329" s="7">
        <v>0.1134020619</v>
      </c>
      <c r="HH329" s="7">
        <v>5.1546391800000001E-2</v>
      </c>
      <c r="HI329" s="7">
        <v>5.1546391800000001E-2</v>
      </c>
      <c r="HJ329" s="7">
        <v>4.1237113399999997E-2</v>
      </c>
      <c r="HK329" s="7">
        <v>2.0618556699999999E-2</v>
      </c>
      <c r="HL329" s="7">
        <v>2.0618556699999999E-2</v>
      </c>
      <c r="HM329" s="7">
        <v>1.03092784E-2</v>
      </c>
      <c r="HN329" s="7">
        <v>1.03092784E-2</v>
      </c>
      <c r="HO329" s="7">
        <v>1.03092784E-2</v>
      </c>
      <c r="HP329" s="7">
        <v>2.0618556699999999E-2</v>
      </c>
      <c r="HQ329" s="7">
        <v>4.1237113399999997E-2</v>
      </c>
      <c r="HR329" s="7">
        <v>3.0927835099999999E-2</v>
      </c>
      <c r="HS329" s="7">
        <v>4.1237113399999997E-2</v>
      </c>
      <c r="HT329" s="7">
        <v>4.1237113399999997E-2</v>
      </c>
      <c r="HU329" s="7">
        <v>3.0927835099999999E-2</v>
      </c>
      <c r="HV329" s="7">
        <v>3.0927835099999999E-2</v>
      </c>
      <c r="HW329" s="7">
        <v>2.0618556699999999E-2</v>
      </c>
      <c r="HX329" s="7">
        <v>2.0618556699999999E-2</v>
      </c>
      <c r="HY329" s="7">
        <v>2.0618556699999999E-2</v>
      </c>
      <c r="HZ329" s="7">
        <v>5.1546391800000001E-2</v>
      </c>
      <c r="IA329" s="7">
        <v>0.10309278349999999</v>
      </c>
      <c r="IB329" s="7">
        <v>4.1237113399999997E-2</v>
      </c>
      <c r="IC329" s="7">
        <v>0.1134020619</v>
      </c>
      <c r="ID329" s="7">
        <v>0.16494845359999999</v>
      </c>
      <c r="IE329" s="7">
        <v>0.42268041239999998</v>
      </c>
      <c r="IF329" s="7">
        <v>0.32989690719999998</v>
      </c>
      <c r="IG329" s="7">
        <v>0.38144329900000001</v>
      </c>
      <c r="IH329" s="7">
        <v>0.34020618559999999</v>
      </c>
      <c r="II329" s="7">
        <v>0.42268041239999998</v>
      </c>
      <c r="IJ329" s="7">
        <v>0.57731958760000002</v>
      </c>
      <c r="IK329" s="7">
        <v>0.4432989691</v>
      </c>
      <c r="IL329" s="7">
        <v>0.40206185570000003</v>
      </c>
      <c r="IM329" s="7">
        <v>3.0927835099999999E-2</v>
      </c>
      <c r="IN329" s="7">
        <v>3.0927835099999999E-2</v>
      </c>
      <c r="IO329" s="7">
        <v>4.1237113399999997E-2</v>
      </c>
      <c r="IP329" s="7">
        <v>4.1237113399999997E-2</v>
      </c>
      <c r="IQ329" s="7">
        <v>3.2872340426000002</v>
      </c>
      <c r="IR329" s="7">
        <v>3.5106382978999999</v>
      </c>
      <c r="IS329" s="7">
        <v>3.3010752688</v>
      </c>
      <c r="IT329" s="7">
        <v>3.1397849461999998</v>
      </c>
      <c r="IU329" s="7" t="s">
        <v>1270</v>
      </c>
      <c r="IV329" s="7">
        <v>38</v>
      </c>
      <c r="IW329" s="7">
        <v>97</v>
      </c>
      <c r="IX329" s="7">
        <v>174</v>
      </c>
      <c r="IY329" s="7">
        <v>453</v>
      </c>
    </row>
    <row r="330" spans="1:259" x14ac:dyDescent="0.25">
      <c r="A330" s="7">
        <v>609949</v>
      </c>
      <c r="B330" s="7" t="s">
        <v>296</v>
      </c>
      <c r="C330" s="7" t="s">
        <v>46</v>
      </c>
      <c r="D330" s="7" t="s">
        <v>61</v>
      </c>
      <c r="E330" s="154">
        <v>0.56999999999999995</v>
      </c>
      <c r="F330" s="7">
        <v>34</v>
      </c>
      <c r="G330" s="7" t="s">
        <v>57</v>
      </c>
      <c r="H330" s="7">
        <v>55</v>
      </c>
      <c r="I330" s="7" t="s">
        <v>48</v>
      </c>
      <c r="J330" s="7">
        <v>51</v>
      </c>
      <c r="K330" s="7" t="s">
        <v>48</v>
      </c>
      <c r="L330" s="7">
        <v>8.2899999999999991</v>
      </c>
      <c r="M330" s="7" t="s">
        <v>46</v>
      </c>
      <c r="N330" s="7">
        <v>56.769983687</v>
      </c>
      <c r="O330" s="7">
        <v>408</v>
      </c>
      <c r="P330" s="7">
        <v>408</v>
      </c>
      <c r="Q330" s="7">
        <v>43</v>
      </c>
      <c r="R330" s="7">
        <v>4</v>
      </c>
      <c r="S330" s="7">
        <v>10</v>
      </c>
      <c r="T330" s="7">
        <v>309</v>
      </c>
      <c r="U330" s="7">
        <v>3</v>
      </c>
      <c r="V330" s="7">
        <v>0</v>
      </c>
      <c r="W330" s="7">
        <v>16</v>
      </c>
      <c r="X330" s="7">
        <v>13</v>
      </c>
      <c r="Y330" s="7">
        <v>2.6960784299999999E-2</v>
      </c>
      <c r="Z330" s="7">
        <v>2.9411764699999999E-2</v>
      </c>
      <c r="AA330" s="7">
        <v>3.4313725500000003E-2</v>
      </c>
      <c r="AB330" s="7">
        <v>1.47058824E-2</v>
      </c>
      <c r="AC330" s="7">
        <v>3.9215686299999997E-2</v>
      </c>
      <c r="AD330" s="7">
        <v>9.0686274499999997E-2</v>
      </c>
      <c r="AE330" s="7">
        <v>0.13235294119999999</v>
      </c>
      <c r="AF330" s="7">
        <v>0.1151960784</v>
      </c>
      <c r="AG330" s="7">
        <v>0.1004901961</v>
      </c>
      <c r="AH330" s="7">
        <v>1.9607843100000001E-2</v>
      </c>
      <c r="AI330" s="7">
        <v>9.3137254899999994E-2</v>
      </c>
      <c r="AJ330" s="7">
        <v>0.1642156863</v>
      </c>
      <c r="AK330" s="7">
        <v>0.40196078429999998</v>
      </c>
      <c r="AL330" s="7">
        <v>0.37009803920000001</v>
      </c>
      <c r="AM330" s="7">
        <v>0.42892156860000002</v>
      </c>
      <c r="AN330" s="7">
        <v>0.21813725489999999</v>
      </c>
      <c r="AO330" s="7">
        <v>0.37254901959999998</v>
      </c>
      <c r="AP330" s="7">
        <v>0.33088235290000001</v>
      </c>
      <c r="AQ330" s="7">
        <v>1.9607843100000001E-2</v>
      </c>
      <c r="AR330" s="7">
        <v>7.3529412000000001E-3</v>
      </c>
      <c r="AS330" s="7">
        <v>1.2254902E-2</v>
      </c>
      <c r="AT330" s="7">
        <v>1.2254902E-2</v>
      </c>
      <c r="AU330" s="7">
        <v>1.7156862700000001E-2</v>
      </c>
      <c r="AV330" s="7">
        <v>1.2254902E-2</v>
      </c>
      <c r="AW330" s="7">
        <v>0.41911764709999999</v>
      </c>
      <c r="AX330" s="7">
        <v>0.47794117650000001</v>
      </c>
      <c r="AY330" s="7">
        <v>0.42401960779999998</v>
      </c>
      <c r="AZ330" s="7">
        <v>0.73529411759999996</v>
      </c>
      <c r="BA330" s="7">
        <v>0.47794117650000001</v>
      </c>
      <c r="BB330" s="7">
        <v>0.40196078429999998</v>
      </c>
      <c r="BC330" s="7">
        <v>3.2374999999999998</v>
      </c>
      <c r="BD330" s="7">
        <v>3.3061728394999998</v>
      </c>
      <c r="BE330" s="7">
        <v>3.2580645161000001</v>
      </c>
      <c r="BF330" s="7">
        <v>3.6947890819000002</v>
      </c>
      <c r="BG330" s="7">
        <v>3.3117206982999998</v>
      </c>
      <c r="BH330" s="7">
        <v>3.0570719603000001</v>
      </c>
      <c r="BI330" s="7">
        <v>9.8039215999999995E-3</v>
      </c>
      <c r="BJ330" s="7">
        <v>4.9019607999999998E-3</v>
      </c>
      <c r="BK330" s="7">
        <v>1.2254902E-2</v>
      </c>
      <c r="BL330" s="7">
        <v>1.2254902E-2</v>
      </c>
      <c r="BM330" s="7">
        <v>7.3529412000000001E-3</v>
      </c>
      <c r="BN330" s="7">
        <v>1.7156862700000001E-2</v>
      </c>
      <c r="BO330" s="7">
        <v>2.2058823500000001E-2</v>
      </c>
      <c r="BP330" s="7">
        <v>6.8627451000000006E-2</v>
      </c>
      <c r="BQ330" s="7">
        <v>2.9411764699999999E-2</v>
      </c>
      <c r="BR330" s="7">
        <v>1.7156862700000001E-2</v>
      </c>
      <c r="BS330" s="7">
        <v>2.2058823500000001E-2</v>
      </c>
      <c r="BT330" s="7">
        <v>2.4509803899999998E-2</v>
      </c>
      <c r="BU330" s="7">
        <v>3.1862745099999999E-2</v>
      </c>
      <c r="BV330" s="7">
        <v>2.4509803899999998E-2</v>
      </c>
      <c r="BW330" s="7">
        <v>3.4313725500000003E-2</v>
      </c>
      <c r="BX330" s="7">
        <v>5.14705882E-2</v>
      </c>
      <c r="BY330" s="7">
        <v>0.1004901961</v>
      </c>
      <c r="BZ330" s="7">
        <v>8.82352941E-2</v>
      </c>
      <c r="CA330" s="7">
        <v>3.8148148148000001</v>
      </c>
      <c r="CB330" s="7">
        <v>3.7747524752000001</v>
      </c>
      <c r="CC330" s="7">
        <v>3.7326732673</v>
      </c>
      <c r="CD330" s="7">
        <v>3.7432098764999999</v>
      </c>
      <c r="CE330" s="7">
        <v>3.7629629630000001</v>
      </c>
      <c r="CF330" s="7">
        <v>3.6798029557</v>
      </c>
      <c r="CG330" s="7">
        <v>3.6029776674999998</v>
      </c>
      <c r="CH330" s="7">
        <v>3.3728395062000001</v>
      </c>
      <c r="CI330" s="7">
        <v>3.5210918113999998</v>
      </c>
      <c r="CJ330" s="7">
        <v>0.12009803920000001</v>
      </c>
      <c r="CK330" s="7">
        <v>0.1642156863</v>
      </c>
      <c r="CL330" s="7">
        <v>0.1789215686</v>
      </c>
      <c r="CM330" s="7">
        <v>0.15441176470000001</v>
      </c>
      <c r="CN330" s="7">
        <v>0.1642156863</v>
      </c>
      <c r="CO330" s="7">
        <v>0.1985294118</v>
      </c>
      <c r="CP330" s="7">
        <v>0.22303921569999999</v>
      </c>
      <c r="CQ330" s="7">
        <v>0.2156862745</v>
      </c>
      <c r="CR330" s="7">
        <v>0.20833333330000001</v>
      </c>
      <c r="CS330" s="7">
        <v>7.3529412000000001E-3</v>
      </c>
      <c r="CT330" s="7">
        <v>9.8039215999999995E-3</v>
      </c>
      <c r="CU330" s="7">
        <v>9.8039215999999995E-3</v>
      </c>
      <c r="CV330" s="7">
        <v>7.3529412000000001E-3</v>
      </c>
      <c r="CW330" s="7">
        <v>7.3529412000000001E-3</v>
      </c>
      <c r="CX330" s="7">
        <v>4.9019607999999998E-3</v>
      </c>
      <c r="CY330" s="7">
        <v>1.2254902E-2</v>
      </c>
      <c r="CZ330" s="7">
        <v>7.3529412000000001E-3</v>
      </c>
      <c r="DA330" s="7">
        <v>1.2254902E-2</v>
      </c>
      <c r="DB330" s="7">
        <v>0.84558823530000005</v>
      </c>
      <c r="DC330" s="7">
        <v>0.79901960780000003</v>
      </c>
      <c r="DD330" s="7">
        <v>0.77450980390000002</v>
      </c>
      <c r="DE330" s="7">
        <v>0.79411764709999999</v>
      </c>
      <c r="DF330" s="7">
        <v>0.79656862750000001</v>
      </c>
      <c r="DG330" s="7">
        <v>0.74509803919999995</v>
      </c>
      <c r="DH330" s="7">
        <v>0.69117647059999998</v>
      </c>
      <c r="DI330" s="7">
        <v>0.60784313729999995</v>
      </c>
      <c r="DJ330" s="7">
        <v>0.66176470590000003</v>
      </c>
      <c r="DK330" s="7">
        <v>0.11029411760000001</v>
      </c>
      <c r="DL330" s="7">
        <v>1.47058824E-2</v>
      </c>
      <c r="DM330" s="7">
        <v>1.47058824E-2</v>
      </c>
      <c r="DN330" s="7">
        <v>1.7156862700000001E-2</v>
      </c>
      <c r="DO330" s="7">
        <v>9.8039215999999995E-3</v>
      </c>
      <c r="DP330" s="7">
        <v>7.3529412000000001E-3</v>
      </c>
      <c r="DQ330" s="7">
        <v>0.10539215690000001</v>
      </c>
      <c r="DR330" s="7">
        <v>1.9607843100000001E-2</v>
      </c>
      <c r="DS330" s="7">
        <v>1.2254902E-2</v>
      </c>
      <c r="DT330" s="7">
        <v>0.2328431373</v>
      </c>
      <c r="DU330" s="7">
        <v>4.6568627500000001E-2</v>
      </c>
      <c r="DV330" s="7">
        <v>4.9019607799999997E-2</v>
      </c>
      <c r="DW330" s="7">
        <v>7.1078431400000003E-2</v>
      </c>
      <c r="DX330" s="7">
        <v>4.6568627500000001E-2</v>
      </c>
      <c r="DY330" s="7">
        <v>8.0882352899999996E-2</v>
      </c>
      <c r="DZ330" s="7">
        <v>0.1225490196</v>
      </c>
      <c r="EA330" s="7">
        <v>8.3333333300000006E-2</v>
      </c>
      <c r="EB330" s="7">
        <v>6.8627451000000006E-2</v>
      </c>
      <c r="EC330" s="7">
        <v>0.34313725490000002</v>
      </c>
      <c r="ED330" s="7">
        <v>0.38235294120000002</v>
      </c>
      <c r="EE330" s="7">
        <v>0.37254901959999998</v>
      </c>
      <c r="EF330" s="7">
        <v>0.35049019609999998</v>
      </c>
      <c r="EG330" s="7">
        <v>0.3235294118</v>
      </c>
      <c r="EH330" s="7">
        <v>0.38970588239999998</v>
      </c>
      <c r="EI330" s="7">
        <v>0.37990196079999999</v>
      </c>
      <c r="EJ330" s="7">
        <v>0.34313725490000002</v>
      </c>
      <c r="EK330" s="7">
        <v>0.41176470590000003</v>
      </c>
      <c r="EL330" s="7">
        <v>0.2671568627</v>
      </c>
      <c r="EM330" s="7">
        <v>0.53186274509999998</v>
      </c>
      <c r="EN330" s="7">
        <v>0.53921568630000005</v>
      </c>
      <c r="EO330" s="7">
        <v>0.53186274509999998</v>
      </c>
      <c r="EP330" s="7">
        <v>0.58333333330000003</v>
      </c>
      <c r="EQ330" s="7">
        <v>0.48039215689999998</v>
      </c>
      <c r="ER330" s="7">
        <v>0.34803921570000002</v>
      </c>
      <c r="ES330" s="7">
        <v>0.52450980390000002</v>
      </c>
      <c r="ET330" s="7">
        <v>0.47549019609999998</v>
      </c>
      <c r="EU330" s="7">
        <v>4.6568627500000001E-2</v>
      </c>
      <c r="EV330" s="7">
        <v>2.4509803899999998E-2</v>
      </c>
      <c r="EW330" s="7">
        <v>2.4509803899999998E-2</v>
      </c>
      <c r="EX330" s="7">
        <v>2.9411764699999999E-2</v>
      </c>
      <c r="EY330" s="7">
        <v>3.67647059E-2</v>
      </c>
      <c r="EZ330" s="7">
        <v>4.16666667E-2</v>
      </c>
      <c r="FA330" s="7">
        <v>4.4117647099999997E-2</v>
      </c>
      <c r="FB330" s="7">
        <v>2.9411764699999999E-2</v>
      </c>
      <c r="FC330" s="7">
        <v>3.1862745099999999E-2</v>
      </c>
      <c r="FD330" s="7">
        <v>2.8046272494000002</v>
      </c>
      <c r="FE330" s="7">
        <v>3.4673366834000001</v>
      </c>
      <c r="FF330" s="7">
        <v>3.4723618090000001</v>
      </c>
      <c r="FG330" s="7">
        <v>3.4393939393999999</v>
      </c>
      <c r="FH330" s="7">
        <v>3.5368956743000002</v>
      </c>
      <c r="FI330" s="7">
        <v>3.4015345268999999</v>
      </c>
      <c r="FJ330" s="7">
        <v>3.0153846153999999</v>
      </c>
      <c r="FK330" s="7">
        <v>3.4141414140999999</v>
      </c>
      <c r="FL330" s="7">
        <v>3.3949367089</v>
      </c>
      <c r="FM330" s="7">
        <v>1.7156862700000001E-2</v>
      </c>
      <c r="FN330" s="7">
        <v>9.8039215999999995E-3</v>
      </c>
      <c r="FO330" s="7">
        <v>9.8039215999999995E-3</v>
      </c>
      <c r="FP330" s="7">
        <v>1.9607843100000001E-2</v>
      </c>
      <c r="FQ330" s="7">
        <v>4.9019607799999997E-2</v>
      </c>
      <c r="FR330" s="7">
        <v>2.9411764699999999E-2</v>
      </c>
      <c r="FS330" s="7">
        <v>0.112745098</v>
      </c>
      <c r="FT330" s="7">
        <v>0.1642156863</v>
      </c>
      <c r="FU330" s="7">
        <v>0.18627450979999999</v>
      </c>
      <c r="FV330" s="7">
        <v>0.3578431373</v>
      </c>
      <c r="FW330" s="7">
        <v>4.4117647099999997E-2</v>
      </c>
      <c r="FX330" s="7">
        <v>0.39950980390000002</v>
      </c>
      <c r="FY330" s="7">
        <v>0.55147058819999994</v>
      </c>
      <c r="FZ330" s="7">
        <v>0.20833333330000001</v>
      </c>
      <c r="GA330" s="7">
        <v>0.2009803922</v>
      </c>
      <c r="GB330" s="7">
        <v>0.12009803920000001</v>
      </c>
      <c r="GC330" s="7">
        <v>0.18627450979999999</v>
      </c>
      <c r="GD330" s="7">
        <v>0.1029411765</v>
      </c>
      <c r="GE330" s="7">
        <v>4.6568627500000001E-2</v>
      </c>
      <c r="GF330" s="7">
        <v>0.24509803920000001</v>
      </c>
      <c r="GG330" s="7">
        <v>0.14950980389999999</v>
      </c>
      <c r="GH330" s="7">
        <v>0.112745098</v>
      </c>
      <c r="GI330" s="7">
        <v>0.2671568627</v>
      </c>
      <c r="GJ330" s="7">
        <v>0.14705882349999999</v>
      </c>
      <c r="GK330" s="7">
        <v>0.16911764709999999</v>
      </c>
      <c r="GL330" s="7">
        <v>9.3137254899999994E-2</v>
      </c>
      <c r="GM330" s="7">
        <v>1.2254902E-2</v>
      </c>
      <c r="GN330" s="7">
        <v>1.9607843100000001E-2</v>
      </c>
      <c r="GO330" s="7">
        <v>2.2058823500000001E-2</v>
      </c>
      <c r="GP330" s="7">
        <v>3.67647059E-2</v>
      </c>
      <c r="GQ330" s="7">
        <v>0.1225490196</v>
      </c>
      <c r="GR330" s="7">
        <v>7.1078431400000003E-2</v>
      </c>
      <c r="GS330" s="7">
        <v>0.3406862745</v>
      </c>
      <c r="GT330" s="7">
        <v>0.2843137255</v>
      </c>
      <c r="GU330" s="7">
        <v>0.31372549020000001</v>
      </c>
      <c r="GV330" s="7">
        <v>0.3406862745</v>
      </c>
      <c r="GW330" s="7">
        <v>0.4485294118</v>
      </c>
      <c r="GX330" s="7">
        <v>0.41911764709999999</v>
      </c>
      <c r="GY330" s="7">
        <v>0.56372549019999996</v>
      </c>
      <c r="GZ330" s="7">
        <v>0.59313725490000002</v>
      </c>
      <c r="HA330" s="7">
        <v>0.55147058819999994</v>
      </c>
      <c r="HB330" s="7">
        <v>0.52450980390000002</v>
      </c>
      <c r="HC330" s="7">
        <v>0.32107843139999998</v>
      </c>
      <c r="HD330" s="7">
        <v>0.41666666670000002</v>
      </c>
      <c r="HE330" s="7">
        <v>3.9215686299999997E-2</v>
      </c>
      <c r="HF330" s="7">
        <v>5.8823529399999998E-2</v>
      </c>
      <c r="HG330" s="7">
        <v>4.9019607799999997E-2</v>
      </c>
      <c r="HH330" s="7">
        <v>3.9215686299999997E-2</v>
      </c>
      <c r="HI330" s="7">
        <v>6.1274509800000002E-2</v>
      </c>
      <c r="HJ330" s="7">
        <v>4.6568627500000001E-2</v>
      </c>
      <c r="HK330" s="7">
        <v>1.2254902E-2</v>
      </c>
      <c r="HL330" s="7">
        <v>9.8039215999999995E-3</v>
      </c>
      <c r="HM330" s="7">
        <v>2.4509803899999998E-2</v>
      </c>
      <c r="HN330" s="7">
        <v>1.47058824E-2</v>
      </c>
      <c r="HO330" s="7">
        <v>9.8039215999999995E-3</v>
      </c>
      <c r="HP330" s="7">
        <v>9.8039215999999995E-3</v>
      </c>
      <c r="HQ330" s="7">
        <v>3.1862745099999999E-2</v>
      </c>
      <c r="HR330" s="7">
        <v>3.4313725500000003E-2</v>
      </c>
      <c r="HS330" s="7">
        <v>3.9215686299999997E-2</v>
      </c>
      <c r="HT330" s="7">
        <v>4.4117647099999997E-2</v>
      </c>
      <c r="HU330" s="7">
        <v>3.67647059E-2</v>
      </c>
      <c r="HV330" s="7">
        <v>3.67647059E-2</v>
      </c>
      <c r="HW330" s="7">
        <v>3.1862745099999999E-2</v>
      </c>
      <c r="HX330" s="7">
        <v>3.9215686299999997E-2</v>
      </c>
      <c r="HY330" s="7">
        <v>5.14705882E-2</v>
      </c>
      <c r="HZ330" s="7">
        <v>6.3725490199999998E-2</v>
      </c>
      <c r="IA330" s="7">
        <v>0.12009803920000001</v>
      </c>
      <c r="IB330" s="7">
        <v>7.8431372499999999E-2</v>
      </c>
      <c r="IC330" s="7">
        <v>0.15441176470000001</v>
      </c>
      <c r="ID330" s="7">
        <v>0.20588235290000001</v>
      </c>
      <c r="IE330" s="7">
        <v>0.48774509799999999</v>
      </c>
      <c r="IF330" s="7">
        <v>0.34558823529999999</v>
      </c>
      <c r="IG330" s="7">
        <v>0.39705882349999999</v>
      </c>
      <c r="IH330" s="7">
        <v>0.37990196079999999</v>
      </c>
      <c r="II330" s="7">
        <v>0.31127450979999999</v>
      </c>
      <c r="IJ330" s="7">
        <v>0.50245098040000002</v>
      </c>
      <c r="IK330" s="7">
        <v>0.36029411760000002</v>
      </c>
      <c r="IL330" s="7">
        <v>0.3014705882</v>
      </c>
      <c r="IM330" s="7">
        <v>4.9019607799999997E-2</v>
      </c>
      <c r="IN330" s="7">
        <v>3.4313725500000003E-2</v>
      </c>
      <c r="IO330" s="7">
        <v>3.67647059E-2</v>
      </c>
      <c r="IP330" s="7">
        <v>4.9019607799999997E-2</v>
      </c>
      <c r="IQ330" s="7">
        <v>3.1340206186000001</v>
      </c>
      <c r="IR330" s="7">
        <v>3.3578680203000002</v>
      </c>
      <c r="IS330" s="7">
        <v>3.1068702290000001</v>
      </c>
      <c r="IT330" s="7">
        <v>2.9664948454000002</v>
      </c>
      <c r="IU330" s="7" t="s">
        <v>1271</v>
      </c>
      <c r="IV330" s="7">
        <v>57</v>
      </c>
      <c r="IW330" s="7">
        <v>408</v>
      </c>
      <c r="IX330" s="7">
        <v>696</v>
      </c>
      <c r="IY330" s="7">
        <v>1226</v>
      </c>
    </row>
    <row r="331" spans="1:259" x14ac:dyDescent="0.25">
      <c r="A331" s="7">
        <v>609950</v>
      </c>
      <c r="B331" s="7" t="s">
        <v>512</v>
      </c>
      <c r="C331" s="7" t="s">
        <v>46</v>
      </c>
      <c r="D331" s="7" t="s">
        <v>149</v>
      </c>
      <c r="E331" s="7" t="s">
        <v>91</v>
      </c>
      <c r="F331" s="7">
        <v>58</v>
      </c>
      <c r="G331" s="7" t="s">
        <v>48</v>
      </c>
      <c r="H331" s="7">
        <v>77</v>
      </c>
      <c r="I331" s="7" t="s">
        <v>47</v>
      </c>
      <c r="J331" s="7">
        <v>70</v>
      </c>
      <c r="K331" s="7" t="s">
        <v>47</v>
      </c>
      <c r="L331" s="7">
        <v>8.9700000000000006</v>
      </c>
      <c r="M331" s="7" t="s">
        <v>46</v>
      </c>
      <c r="N331" s="7">
        <v>95.532646048000004</v>
      </c>
      <c r="O331" s="7">
        <v>407</v>
      </c>
      <c r="P331" s="7">
        <v>407</v>
      </c>
      <c r="Q331" s="7">
        <v>7</v>
      </c>
      <c r="R331" s="7">
        <v>2</v>
      </c>
      <c r="S331" s="7">
        <v>0</v>
      </c>
      <c r="T331" s="7">
        <v>383</v>
      </c>
      <c r="U331" s="7">
        <v>0</v>
      </c>
      <c r="V331" s="7">
        <v>0</v>
      </c>
      <c r="W331" s="7">
        <v>3</v>
      </c>
      <c r="X331" s="7">
        <v>3</v>
      </c>
      <c r="Y331" s="7">
        <v>2.2113022100000001E-2</v>
      </c>
      <c r="Z331" s="7">
        <v>0</v>
      </c>
      <c r="AA331" s="7">
        <v>9.8280098000000007E-3</v>
      </c>
      <c r="AB331" s="7">
        <v>4.9140049000000003E-3</v>
      </c>
      <c r="AC331" s="7">
        <v>4.9140049000000003E-3</v>
      </c>
      <c r="AD331" s="7">
        <v>2.9484029500000002E-2</v>
      </c>
      <c r="AE331" s="7">
        <v>2.45700246E-2</v>
      </c>
      <c r="AF331" s="7">
        <v>2.45700246E-2</v>
      </c>
      <c r="AG331" s="7">
        <v>2.45700246E-2</v>
      </c>
      <c r="AH331" s="7">
        <v>9.8280098000000007E-3</v>
      </c>
      <c r="AI331" s="7">
        <v>6.6339066299999999E-2</v>
      </c>
      <c r="AJ331" s="7">
        <v>0.13267813270000001</v>
      </c>
      <c r="AK331" s="7">
        <v>0.41523341520000001</v>
      </c>
      <c r="AL331" s="7">
        <v>0.31695331700000001</v>
      </c>
      <c r="AM331" s="7">
        <v>0.38083538080000001</v>
      </c>
      <c r="AN331" s="7">
        <v>0.171990172</v>
      </c>
      <c r="AO331" s="7">
        <v>0.37100737099999997</v>
      </c>
      <c r="AP331" s="7">
        <v>0.34889434889999998</v>
      </c>
      <c r="AQ331" s="7">
        <v>7.3710073999999999E-3</v>
      </c>
      <c r="AR331" s="7">
        <v>1.22850123E-2</v>
      </c>
      <c r="AS331" s="7">
        <v>2.9484029500000002E-2</v>
      </c>
      <c r="AT331" s="7">
        <v>1.71990172E-2</v>
      </c>
      <c r="AU331" s="7">
        <v>2.2113022100000001E-2</v>
      </c>
      <c r="AV331" s="7">
        <v>3.19410319E-2</v>
      </c>
      <c r="AW331" s="7">
        <v>0.53071253070000002</v>
      </c>
      <c r="AX331" s="7">
        <v>0.64619164620000002</v>
      </c>
      <c r="AY331" s="7">
        <v>0.55528255530000004</v>
      </c>
      <c r="AZ331" s="7">
        <v>0.79606879610000003</v>
      </c>
      <c r="BA331" s="7">
        <v>0.53562653559999995</v>
      </c>
      <c r="BB331" s="7">
        <v>0.45700245699999997</v>
      </c>
      <c r="BC331" s="7">
        <v>3.4653465347000001</v>
      </c>
      <c r="BD331" s="7">
        <v>3.6293532337999999</v>
      </c>
      <c r="BE331" s="7">
        <v>3.5265822784999998</v>
      </c>
      <c r="BF331" s="7">
        <v>3.79</v>
      </c>
      <c r="BG331" s="7">
        <v>3.4698492461999999</v>
      </c>
      <c r="BH331" s="7">
        <v>3.2741116750999999</v>
      </c>
      <c r="BI331" s="7">
        <v>2.4570025E-3</v>
      </c>
      <c r="BJ331" s="7">
        <v>0</v>
      </c>
      <c r="BK331" s="7">
        <v>2.4570025E-3</v>
      </c>
      <c r="BL331" s="7">
        <v>0</v>
      </c>
      <c r="BM331" s="7">
        <v>2.4570025E-3</v>
      </c>
      <c r="BN331" s="7">
        <v>2.4570025E-3</v>
      </c>
      <c r="BO331" s="7">
        <v>0</v>
      </c>
      <c r="BP331" s="7">
        <v>1.9656019699999999E-2</v>
      </c>
      <c r="BQ331" s="7">
        <v>9.8280098000000007E-3</v>
      </c>
      <c r="BR331" s="7">
        <v>4.9140049000000003E-3</v>
      </c>
      <c r="BS331" s="7">
        <v>0</v>
      </c>
      <c r="BT331" s="7">
        <v>4.9140049000000003E-3</v>
      </c>
      <c r="BU331" s="7">
        <v>1.47420147E-2</v>
      </c>
      <c r="BV331" s="7">
        <v>2.4570025E-3</v>
      </c>
      <c r="BW331" s="7">
        <v>4.9140049000000003E-3</v>
      </c>
      <c r="BX331" s="7">
        <v>1.71990172E-2</v>
      </c>
      <c r="BY331" s="7">
        <v>4.1769041799999997E-2</v>
      </c>
      <c r="BZ331" s="7">
        <v>1.9656019699999999E-2</v>
      </c>
      <c r="CA331" s="7">
        <v>3.8811881187999999</v>
      </c>
      <c r="CB331" s="7">
        <v>3.8861386139</v>
      </c>
      <c r="CC331" s="7">
        <v>3.8179551121999999</v>
      </c>
      <c r="CD331" s="7">
        <v>3.8308457710999999</v>
      </c>
      <c r="CE331" s="7">
        <v>3.8589108910999999</v>
      </c>
      <c r="CF331" s="7">
        <v>3.7711442786</v>
      </c>
      <c r="CG331" s="7">
        <v>3.7320099255999999</v>
      </c>
      <c r="CH331" s="7">
        <v>3.6069651740999999</v>
      </c>
      <c r="CI331" s="7">
        <v>3.7252475247999999</v>
      </c>
      <c r="CJ331" s="7">
        <v>0.1007371007</v>
      </c>
      <c r="CK331" s="7">
        <v>0.11302211299999999</v>
      </c>
      <c r="CL331" s="7">
        <v>0.16216216219999999</v>
      </c>
      <c r="CM331" s="7">
        <v>0.1375921376</v>
      </c>
      <c r="CN331" s="7">
        <v>0.12776412779999999</v>
      </c>
      <c r="CO331" s="7">
        <v>0.20884520879999999</v>
      </c>
      <c r="CP331" s="7">
        <v>0.23095823100000001</v>
      </c>
      <c r="CQ331" s="7">
        <v>0.24570024569999999</v>
      </c>
      <c r="CR331" s="7">
        <v>0.2039312039</v>
      </c>
      <c r="CS331" s="7">
        <v>7.3710073999999999E-3</v>
      </c>
      <c r="CT331" s="7">
        <v>7.3710073999999999E-3</v>
      </c>
      <c r="CU331" s="7">
        <v>1.47420147E-2</v>
      </c>
      <c r="CV331" s="7">
        <v>1.22850123E-2</v>
      </c>
      <c r="CW331" s="7">
        <v>7.3710073999999999E-3</v>
      </c>
      <c r="CX331" s="7">
        <v>1.22850123E-2</v>
      </c>
      <c r="CY331" s="7">
        <v>9.8280098000000007E-3</v>
      </c>
      <c r="CZ331" s="7">
        <v>1.22850123E-2</v>
      </c>
      <c r="DA331" s="7">
        <v>7.3710073999999999E-3</v>
      </c>
      <c r="DB331" s="7">
        <v>0.88452088449999999</v>
      </c>
      <c r="DC331" s="7">
        <v>0.87960687959999995</v>
      </c>
      <c r="DD331" s="7">
        <v>0.81572481569999999</v>
      </c>
      <c r="DE331" s="7">
        <v>0.83538083539999997</v>
      </c>
      <c r="DF331" s="7">
        <v>0.85995085999999998</v>
      </c>
      <c r="DG331" s="7">
        <v>0.77149877150000001</v>
      </c>
      <c r="DH331" s="7">
        <v>0.74201474199999995</v>
      </c>
      <c r="DI331" s="7">
        <v>0.68058968060000002</v>
      </c>
      <c r="DJ331" s="7">
        <v>0.7592137592</v>
      </c>
      <c r="DK331" s="7">
        <v>0.12776412779999999</v>
      </c>
      <c r="DL331" s="7">
        <v>4.9140049000000003E-3</v>
      </c>
      <c r="DM331" s="7">
        <v>4.9140049000000003E-3</v>
      </c>
      <c r="DN331" s="7">
        <v>7.3710073999999999E-3</v>
      </c>
      <c r="DO331" s="7">
        <v>2.4570025E-3</v>
      </c>
      <c r="DP331" s="7">
        <v>4.9140049000000003E-3</v>
      </c>
      <c r="DQ331" s="7">
        <v>2.2113022100000001E-2</v>
      </c>
      <c r="DR331" s="7">
        <v>2.4570025E-3</v>
      </c>
      <c r="DS331" s="7">
        <v>0</v>
      </c>
      <c r="DT331" s="7">
        <v>9.5823095799999994E-2</v>
      </c>
      <c r="DU331" s="7">
        <v>1.47420147E-2</v>
      </c>
      <c r="DV331" s="7">
        <v>0</v>
      </c>
      <c r="DW331" s="7">
        <v>2.4570025E-3</v>
      </c>
      <c r="DX331" s="7">
        <v>4.9140049000000003E-3</v>
      </c>
      <c r="DY331" s="7">
        <v>1.9656019699999999E-2</v>
      </c>
      <c r="DZ331" s="7">
        <v>6.1425061400000001E-2</v>
      </c>
      <c r="EA331" s="7">
        <v>1.9656019699999999E-2</v>
      </c>
      <c r="EB331" s="7">
        <v>7.3710073999999999E-3</v>
      </c>
      <c r="EC331" s="7">
        <v>0.28501228499999998</v>
      </c>
      <c r="ED331" s="7">
        <v>0.2530712531</v>
      </c>
      <c r="EE331" s="7">
        <v>0.257985258</v>
      </c>
      <c r="EF331" s="7">
        <v>0.257985258</v>
      </c>
      <c r="EG331" s="7">
        <v>0.19901719900000001</v>
      </c>
      <c r="EH331" s="7">
        <v>0.34398034399999999</v>
      </c>
      <c r="EI331" s="7">
        <v>0.3390663391</v>
      </c>
      <c r="EJ331" s="7">
        <v>0.3046683047</v>
      </c>
      <c r="EK331" s="7">
        <v>0.33660933659999998</v>
      </c>
      <c r="EL331" s="7">
        <v>0.43488943489999998</v>
      </c>
      <c r="EM331" s="7">
        <v>0.69041769040000001</v>
      </c>
      <c r="EN331" s="7">
        <v>0.70515970520000004</v>
      </c>
      <c r="EO331" s="7">
        <v>0.69287469290000003</v>
      </c>
      <c r="EP331" s="7">
        <v>0.74447174449999998</v>
      </c>
      <c r="EQ331" s="7">
        <v>0.58476658479999999</v>
      </c>
      <c r="ER331" s="7">
        <v>0.53808353809999998</v>
      </c>
      <c r="ES331" s="7">
        <v>0.6437346437</v>
      </c>
      <c r="ET331" s="7">
        <v>0.62653562650000005</v>
      </c>
      <c r="EU331" s="7">
        <v>5.6511056499999997E-2</v>
      </c>
      <c r="EV331" s="7">
        <v>3.6855036899999999E-2</v>
      </c>
      <c r="EW331" s="7">
        <v>3.19410319E-2</v>
      </c>
      <c r="EX331" s="7">
        <v>3.9312039299999997E-2</v>
      </c>
      <c r="EY331" s="7">
        <v>4.9140049099999999E-2</v>
      </c>
      <c r="EZ331" s="7">
        <v>4.6683046700000001E-2</v>
      </c>
      <c r="FA331" s="7">
        <v>3.9312039299999997E-2</v>
      </c>
      <c r="FB331" s="7">
        <v>2.9484029500000002E-2</v>
      </c>
      <c r="FC331" s="7">
        <v>2.9484029500000002E-2</v>
      </c>
      <c r="FD331" s="7">
        <v>3.0885416666999999</v>
      </c>
      <c r="FE331" s="7">
        <v>3.6913265306</v>
      </c>
      <c r="FF331" s="7">
        <v>3.7182741117</v>
      </c>
      <c r="FG331" s="7">
        <v>3.7033248082000001</v>
      </c>
      <c r="FH331" s="7">
        <v>3.7726098190999999</v>
      </c>
      <c r="FI331" s="7">
        <v>3.5824742268000001</v>
      </c>
      <c r="FJ331" s="7">
        <v>3.4501278771999999</v>
      </c>
      <c r="FK331" s="7">
        <v>3.6379746835</v>
      </c>
      <c r="FL331" s="7">
        <v>3.6379746835</v>
      </c>
      <c r="FM331" s="7">
        <v>4.9140049000000003E-3</v>
      </c>
      <c r="FN331" s="7">
        <v>2.4570025E-3</v>
      </c>
      <c r="FO331" s="7">
        <v>7.3710073999999999E-3</v>
      </c>
      <c r="FP331" s="7">
        <v>1.47420147E-2</v>
      </c>
      <c r="FQ331" s="7">
        <v>1.9656019699999999E-2</v>
      </c>
      <c r="FR331" s="7">
        <v>1.71990172E-2</v>
      </c>
      <c r="FS331" s="7">
        <v>5.1597051599999999E-2</v>
      </c>
      <c r="FT331" s="7">
        <v>0.1056511057</v>
      </c>
      <c r="FU331" s="7">
        <v>0.20884520879999999</v>
      </c>
      <c r="FV331" s="7">
        <v>0.48648648649999998</v>
      </c>
      <c r="FW331" s="7">
        <v>8.1081081099999994E-2</v>
      </c>
      <c r="FX331" s="7">
        <v>0.31449631449999998</v>
      </c>
      <c r="FY331" s="7">
        <v>0.48402948400000001</v>
      </c>
      <c r="FZ331" s="7">
        <v>0.23341523340000001</v>
      </c>
      <c r="GA331" s="7">
        <v>0.2235872236</v>
      </c>
      <c r="GB331" s="7">
        <v>0.1056511057</v>
      </c>
      <c r="GC331" s="7">
        <v>0.20884520879999999</v>
      </c>
      <c r="GD331" s="7">
        <v>0.11547911550000001</v>
      </c>
      <c r="GE331" s="7">
        <v>6.3882063899999994E-2</v>
      </c>
      <c r="GF331" s="7">
        <v>0.18427518430000001</v>
      </c>
      <c r="GG331" s="7">
        <v>0.1547911548</v>
      </c>
      <c r="GH331" s="7">
        <v>8.5995085999999998E-2</v>
      </c>
      <c r="GI331" s="7">
        <v>0.20147420150000001</v>
      </c>
      <c r="GJ331" s="7">
        <v>0.19164619159999999</v>
      </c>
      <c r="GK331" s="7">
        <v>0.26044226040000001</v>
      </c>
      <c r="GL331" s="7">
        <v>0.171990172</v>
      </c>
      <c r="GM331" s="7">
        <v>0</v>
      </c>
      <c r="GN331" s="7">
        <v>1.47420147E-2</v>
      </c>
      <c r="GO331" s="7">
        <v>1.22850123E-2</v>
      </c>
      <c r="GP331" s="7">
        <v>2.4570025E-3</v>
      </c>
      <c r="GQ331" s="7">
        <v>6.1425061400000001E-2</v>
      </c>
      <c r="GR331" s="7">
        <v>4.9140049000000003E-3</v>
      </c>
      <c r="GS331" s="7">
        <v>0.25552825550000002</v>
      </c>
      <c r="GT331" s="7">
        <v>0.28992628990000002</v>
      </c>
      <c r="GU331" s="7">
        <v>0.29484029480000001</v>
      </c>
      <c r="GV331" s="7">
        <v>0.29975429980000001</v>
      </c>
      <c r="GW331" s="7">
        <v>0.31203931200000001</v>
      </c>
      <c r="GX331" s="7">
        <v>0.28009828009999999</v>
      </c>
      <c r="GY331" s="7">
        <v>0.6781326781</v>
      </c>
      <c r="GZ331" s="7">
        <v>0.50859950860000003</v>
      </c>
      <c r="HA331" s="7">
        <v>0.51351351349999996</v>
      </c>
      <c r="HB331" s="7">
        <v>0.57002456999999995</v>
      </c>
      <c r="HC331" s="7">
        <v>0.4766584767</v>
      </c>
      <c r="HD331" s="7">
        <v>0.61670761669999996</v>
      </c>
      <c r="HE331" s="7">
        <v>1.47420147E-2</v>
      </c>
      <c r="HF331" s="7">
        <v>0.1007371007</v>
      </c>
      <c r="HG331" s="7">
        <v>8.5995085999999998E-2</v>
      </c>
      <c r="HH331" s="7">
        <v>5.1597051599999999E-2</v>
      </c>
      <c r="HI331" s="7">
        <v>7.6167076200000003E-2</v>
      </c>
      <c r="HJ331" s="7">
        <v>3.19410319E-2</v>
      </c>
      <c r="HK331" s="7">
        <v>1.22850123E-2</v>
      </c>
      <c r="HL331" s="7">
        <v>2.9484029500000002E-2</v>
      </c>
      <c r="HM331" s="7">
        <v>4.1769041799999997E-2</v>
      </c>
      <c r="HN331" s="7">
        <v>1.47420147E-2</v>
      </c>
      <c r="HO331" s="7">
        <v>1.71990172E-2</v>
      </c>
      <c r="HP331" s="7">
        <v>1.47420147E-2</v>
      </c>
      <c r="HQ331" s="7">
        <v>3.9312039299999997E-2</v>
      </c>
      <c r="HR331" s="7">
        <v>5.6511056499999997E-2</v>
      </c>
      <c r="HS331" s="7">
        <v>5.1597051599999999E-2</v>
      </c>
      <c r="HT331" s="7">
        <v>6.1425061400000001E-2</v>
      </c>
      <c r="HU331" s="7">
        <v>5.6511056499999997E-2</v>
      </c>
      <c r="HV331" s="7">
        <v>5.1597051599999999E-2</v>
      </c>
      <c r="HW331" s="7">
        <v>9.8280098000000007E-3</v>
      </c>
      <c r="HX331" s="7">
        <v>4.9140049000000003E-3</v>
      </c>
      <c r="HY331" s="7">
        <v>1.47420147E-2</v>
      </c>
      <c r="HZ331" s="7">
        <v>1.47420147E-2</v>
      </c>
      <c r="IA331" s="7">
        <v>6.6339066299999999E-2</v>
      </c>
      <c r="IB331" s="7">
        <v>7.3710073999999999E-3</v>
      </c>
      <c r="IC331" s="7">
        <v>9.5823095799999994E-2</v>
      </c>
      <c r="ID331" s="7">
        <v>9.0909090900000003E-2</v>
      </c>
      <c r="IE331" s="7">
        <v>0.4889434889</v>
      </c>
      <c r="IF331" s="7">
        <v>0.31941031939999998</v>
      </c>
      <c r="IG331" s="7">
        <v>0.3734643735</v>
      </c>
      <c r="IH331" s="7">
        <v>0.43243243240000001</v>
      </c>
      <c r="II331" s="7">
        <v>0.38329238329999998</v>
      </c>
      <c r="IJ331" s="7">
        <v>0.63390663390000002</v>
      </c>
      <c r="IK331" s="7">
        <v>0.46191646190000002</v>
      </c>
      <c r="IL331" s="7">
        <v>0.4250614251</v>
      </c>
      <c r="IM331" s="7">
        <v>5.1597051599999999E-2</v>
      </c>
      <c r="IN331" s="7">
        <v>3.4398034399999999E-2</v>
      </c>
      <c r="IO331" s="7">
        <v>5.4054054099999999E-2</v>
      </c>
      <c r="IP331" s="7">
        <v>3.6855036899999999E-2</v>
      </c>
      <c r="IQ331" s="7">
        <v>3.3134715026000001</v>
      </c>
      <c r="IR331" s="7">
        <v>3.6386768448</v>
      </c>
      <c r="IS331" s="7">
        <v>3.3558441557999998</v>
      </c>
      <c r="IT331" s="7">
        <v>3.3163265306</v>
      </c>
      <c r="IU331" s="7" t="s">
        <v>1272</v>
      </c>
      <c r="IV331" s="7" t="s">
        <v>1018</v>
      </c>
      <c r="IW331" s="7">
        <v>407</v>
      </c>
      <c r="IX331" s="7">
        <v>556</v>
      </c>
      <c r="IY331" s="7">
        <v>582</v>
      </c>
    </row>
    <row r="332" spans="1:259" x14ac:dyDescent="0.25">
      <c r="A332" s="7">
        <v>609951</v>
      </c>
      <c r="B332" s="7" t="s">
        <v>69</v>
      </c>
      <c r="C332" s="7" t="s">
        <v>46</v>
      </c>
      <c r="D332" s="7" t="s">
        <v>55</v>
      </c>
      <c r="E332" s="154">
        <v>0.3</v>
      </c>
      <c r="F332" s="7">
        <v>34</v>
      </c>
      <c r="G332" s="7" t="s">
        <v>57</v>
      </c>
      <c r="H332" s="7">
        <v>72</v>
      </c>
      <c r="I332" s="7" t="s">
        <v>47</v>
      </c>
      <c r="J332" s="7">
        <v>44</v>
      </c>
      <c r="K332" s="7" t="s">
        <v>48</v>
      </c>
      <c r="L332" s="7">
        <v>8.3000000000000007</v>
      </c>
      <c r="M332" s="7" t="s">
        <v>46</v>
      </c>
      <c r="N332" s="7">
        <v>29.540918164000001</v>
      </c>
      <c r="O332" s="7">
        <v>111</v>
      </c>
      <c r="P332" s="7">
        <v>111</v>
      </c>
      <c r="Q332" s="7">
        <v>0</v>
      </c>
      <c r="R332" s="7">
        <v>101</v>
      </c>
      <c r="S332" s="7">
        <v>0</v>
      </c>
      <c r="T332" s="7">
        <v>0</v>
      </c>
      <c r="U332" s="7">
        <v>0</v>
      </c>
      <c r="V332" s="7">
        <v>0</v>
      </c>
      <c r="W332" s="7">
        <v>3</v>
      </c>
      <c r="X332" s="7">
        <v>5</v>
      </c>
      <c r="Y332" s="7">
        <v>0</v>
      </c>
      <c r="Z332" s="7">
        <v>9.0090090000000001E-3</v>
      </c>
      <c r="AA332" s="7">
        <v>0</v>
      </c>
      <c r="AB332" s="7">
        <v>2.7027026999999999E-2</v>
      </c>
      <c r="AC332" s="7">
        <v>5.4054054099999999E-2</v>
      </c>
      <c r="AD332" s="7">
        <v>0.16216216219999999</v>
      </c>
      <c r="AE332" s="7">
        <v>4.5045044999999999E-2</v>
      </c>
      <c r="AF332" s="7">
        <v>2.7027026999999999E-2</v>
      </c>
      <c r="AG332" s="7">
        <v>6.3063063099999997E-2</v>
      </c>
      <c r="AH332" s="7">
        <v>0.1351351351</v>
      </c>
      <c r="AI332" s="7">
        <v>0.22522522519999999</v>
      </c>
      <c r="AJ332" s="7">
        <v>0.21621621620000001</v>
      </c>
      <c r="AK332" s="7">
        <v>0.33333333329999998</v>
      </c>
      <c r="AL332" s="7">
        <v>0.2702702703</v>
      </c>
      <c r="AM332" s="7">
        <v>0.28828828829999997</v>
      </c>
      <c r="AN332" s="7">
        <v>0.31531531530000001</v>
      </c>
      <c r="AO332" s="7">
        <v>0.34234234229999999</v>
      </c>
      <c r="AP332" s="7">
        <v>0.31531531530000001</v>
      </c>
      <c r="AQ332" s="7">
        <v>0</v>
      </c>
      <c r="AR332" s="7">
        <v>0</v>
      </c>
      <c r="AS332" s="7">
        <v>0</v>
      </c>
      <c r="AT332" s="7">
        <v>0</v>
      </c>
      <c r="AU332" s="7">
        <v>0</v>
      </c>
      <c r="AV332" s="7">
        <v>9.0090090000000001E-3</v>
      </c>
      <c r="AW332" s="7">
        <v>0.62162162160000001</v>
      </c>
      <c r="AX332" s="7">
        <v>0.6936936937</v>
      </c>
      <c r="AY332" s="7">
        <v>0.64864864860000004</v>
      </c>
      <c r="AZ332" s="7">
        <v>0.52252252249999998</v>
      </c>
      <c r="BA332" s="7">
        <v>0.37837837839999999</v>
      </c>
      <c r="BB332" s="7">
        <v>0.29729729729999999</v>
      </c>
      <c r="BC332" s="7">
        <v>3.5765765765999999</v>
      </c>
      <c r="BD332" s="7">
        <v>3.6486486486</v>
      </c>
      <c r="BE332" s="7">
        <v>3.5855855856000001</v>
      </c>
      <c r="BF332" s="7">
        <v>3.3333333333000001</v>
      </c>
      <c r="BG332" s="7">
        <v>3.0450450450000002</v>
      </c>
      <c r="BH332" s="7">
        <v>2.7545454545000001</v>
      </c>
      <c r="BI332" s="7">
        <v>0</v>
      </c>
      <c r="BJ332" s="7">
        <v>0</v>
      </c>
      <c r="BK332" s="7">
        <v>0</v>
      </c>
      <c r="BL332" s="7">
        <v>0</v>
      </c>
      <c r="BM332" s="7">
        <v>0</v>
      </c>
      <c r="BN332" s="7">
        <v>0</v>
      </c>
      <c r="BO332" s="7">
        <v>1.8018018E-2</v>
      </c>
      <c r="BP332" s="7">
        <v>1.8018018E-2</v>
      </c>
      <c r="BQ332" s="7">
        <v>1.8018018E-2</v>
      </c>
      <c r="BR332" s="7">
        <v>1.8018018E-2</v>
      </c>
      <c r="BS332" s="7">
        <v>9.0090090000000001E-3</v>
      </c>
      <c r="BT332" s="7">
        <v>1.8018018E-2</v>
      </c>
      <c r="BU332" s="7">
        <v>1.8018018E-2</v>
      </c>
      <c r="BV332" s="7">
        <v>2.7027026999999999E-2</v>
      </c>
      <c r="BW332" s="7">
        <v>3.6036036E-2</v>
      </c>
      <c r="BX332" s="7">
        <v>5.4054054099999999E-2</v>
      </c>
      <c r="BY332" s="7">
        <v>6.3063063099999997E-2</v>
      </c>
      <c r="BZ332" s="7">
        <v>5.4054054099999999E-2</v>
      </c>
      <c r="CA332" s="7">
        <v>3.9090909091000001</v>
      </c>
      <c r="CB332" s="7">
        <v>3.8288288287999999</v>
      </c>
      <c r="CC332" s="7">
        <v>3.8198198198000002</v>
      </c>
      <c r="CD332" s="7">
        <v>3.8378378378</v>
      </c>
      <c r="CE332" s="7">
        <v>3.8090909091</v>
      </c>
      <c r="CF332" s="7">
        <v>3.6972477063999998</v>
      </c>
      <c r="CG332" s="7">
        <v>3.6818181818000002</v>
      </c>
      <c r="CH332" s="7">
        <v>3.6216216216000001</v>
      </c>
      <c r="CI332" s="7">
        <v>3.6666666666999999</v>
      </c>
      <c r="CJ332" s="7">
        <v>5.4054054099999999E-2</v>
      </c>
      <c r="CK332" s="7">
        <v>0.1531531532</v>
      </c>
      <c r="CL332" s="7">
        <v>0.14414414410000001</v>
      </c>
      <c r="CM332" s="7">
        <v>0.12612612610000001</v>
      </c>
      <c r="CN332" s="7">
        <v>0.1351351351</v>
      </c>
      <c r="CO332" s="7">
        <v>0.22522522519999999</v>
      </c>
      <c r="CP332" s="7">
        <v>0.1531531532</v>
      </c>
      <c r="CQ332" s="7">
        <v>0.19819819820000001</v>
      </c>
      <c r="CR332" s="7">
        <v>0.1711711712</v>
      </c>
      <c r="CS332" s="7">
        <v>9.0090090000000001E-3</v>
      </c>
      <c r="CT332" s="7">
        <v>0</v>
      </c>
      <c r="CU332" s="7">
        <v>0</v>
      </c>
      <c r="CV332" s="7">
        <v>0</v>
      </c>
      <c r="CW332" s="7">
        <v>9.0090090000000001E-3</v>
      </c>
      <c r="CX332" s="7">
        <v>1.8018018E-2</v>
      </c>
      <c r="CY332" s="7">
        <v>9.0090090000000001E-3</v>
      </c>
      <c r="CZ332" s="7">
        <v>0</v>
      </c>
      <c r="DA332" s="7">
        <v>0</v>
      </c>
      <c r="DB332" s="7">
        <v>0.91891891889999999</v>
      </c>
      <c r="DC332" s="7">
        <v>0.83783783779999998</v>
      </c>
      <c r="DD332" s="7">
        <v>0.83783783779999998</v>
      </c>
      <c r="DE332" s="7">
        <v>0.85585585590000002</v>
      </c>
      <c r="DF332" s="7">
        <v>0.82882882879999997</v>
      </c>
      <c r="DG332" s="7">
        <v>0.72072072070000004</v>
      </c>
      <c r="DH332" s="7">
        <v>0.7657657658</v>
      </c>
      <c r="DI332" s="7">
        <v>0.72072072070000004</v>
      </c>
      <c r="DJ332" s="7">
        <v>0.75675675679999999</v>
      </c>
      <c r="DK332" s="7">
        <v>0.1711711712</v>
      </c>
      <c r="DL332" s="7">
        <v>9.0090090000000001E-3</v>
      </c>
      <c r="DM332" s="7">
        <v>9.0090090000000001E-3</v>
      </c>
      <c r="DN332" s="7">
        <v>0</v>
      </c>
      <c r="DO332" s="7">
        <v>9.0090090000000001E-3</v>
      </c>
      <c r="DP332" s="7">
        <v>1.8018018E-2</v>
      </c>
      <c r="DQ332" s="7">
        <v>0.1081081081</v>
      </c>
      <c r="DR332" s="7">
        <v>1.8018018E-2</v>
      </c>
      <c r="DS332" s="7">
        <v>3.6036036E-2</v>
      </c>
      <c r="DT332" s="7">
        <v>0.1891891892</v>
      </c>
      <c r="DU332" s="7">
        <v>4.5045044999999999E-2</v>
      </c>
      <c r="DV332" s="7">
        <v>6.3063063099999997E-2</v>
      </c>
      <c r="DW332" s="7">
        <v>0.1081081081</v>
      </c>
      <c r="DX332" s="7">
        <v>4.5045044999999999E-2</v>
      </c>
      <c r="DY332" s="7">
        <v>7.2072072099999995E-2</v>
      </c>
      <c r="DZ332" s="7">
        <v>0.14414414410000001</v>
      </c>
      <c r="EA332" s="7">
        <v>5.4054054099999999E-2</v>
      </c>
      <c r="EB332" s="7">
        <v>0.1171171171</v>
      </c>
      <c r="EC332" s="7">
        <v>0.34234234229999999</v>
      </c>
      <c r="ED332" s="7">
        <v>0.2702702703</v>
      </c>
      <c r="EE332" s="7">
        <v>0.27927927930000002</v>
      </c>
      <c r="EF332" s="7">
        <v>0.2342342342</v>
      </c>
      <c r="EG332" s="7">
        <v>0.21621621620000001</v>
      </c>
      <c r="EH332" s="7">
        <v>0.32432432430000002</v>
      </c>
      <c r="EI332" s="7">
        <v>0.28828828829999997</v>
      </c>
      <c r="EJ332" s="7">
        <v>0.3063063063</v>
      </c>
      <c r="EK332" s="7">
        <v>0.36036036040000002</v>
      </c>
      <c r="EL332" s="7">
        <v>0.24324324319999999</v>
      </c>
      <c r="EM332" s="7">
        <v>0.63063063060000002</v>
      </c>
      <c r="EN332" s="7">
        <v>0.61261261259999999</v>
      </c>
      <c r="EO332" s="7">
        <v>0.63063063060000002</v>
      </c>
      <c r="EP332" s="7">
        <v>0.6936936937</v>
      </c>
      <c r="EQ332" s="7">
        <v>0.55855855860000003</v>
      </c>
      <c r="ER332" s="7">
        <v>0.36936936939999998</v>
      </c>
      <c r="ES332" s="7">
        <v>0.57657657659999995</v>
      </c>
      <c r="ET332" s="7">
        <v>0.43243243240000001</v>
      </c>
      <c r="EU332" s="7">
        <v>5.4054054099999999E-2</v>
      </c>
      <c r="EV332" s="7">
        <v>4.5045044999999999E-2</v>
      </c>
      <c r="EW332" s="7">
        <v>3.6036036E-2</v>
      </c>
      <c r="EX332" s="7">
        <v>2.7027026999999999E-2</v>
      </c>
      <c r="EY332" s="7">
        <v>3.6036036E-2</v>
      </c>
      <c r="EZ332" s="7">
        <v>2.7027026999999999E-2</v>
      </c>
      <c r="FA332" s="7">
        <v>9.0090090100000006E-2</v>
      </c>
      <c r="FB332" s="7">
        <v>4.5045044999999999E-2</v>
      </c>
      <c r="FC332" s="7">
        <v>5.4054054099999999E-2</v>
      </c>
      <c r="FD332" s="7">
        <v>2.6952380952000001</v>
      </c>
      <c r="FE332" s="7">
        <v>3.5943396226000002</v>
      </c>
      <c r="FF332" s="7">
        <v>3.5514018691999998</v>
      </c>
      <c r="FG332" s="7">
        <v>3.5370370370000002</v>
      </c>
      <c r="FH332" s="7">
        <v>3.6542056074999998</v>
      </c>
      <c r="FI332" s="7">
        <v>3.4629629629999998</v>
      </c>
      <c r="FJ332" s="7">
        <v>3.0099009900999998</v>
      </c>
      <c r="FK332" s="7">
        <v>3.5094339623000002</v>
      </c>
      <c r="FL332" s="7">
        <v>3.2571428570999998</v>
      </c>
      <c r="FM332" s="7">
        <v>9.0090090000000001E-3</v>
      </c>
      <c r="FN332" s="7">
        <v>1.8018018E-2</v>
      </c>
      <c r="FO332" s="7">
        <v>9.0090090000000001E-3</v>
      </c>
      <c r="FP332" s="7">
        <v>4.5045044999999999E-2</v>
      </c>
      <c r="FQ332" s="7">
        <v>2.7027026999999999E-2</v>
      </c>
      <c r="FR332" s="7">
        <v>2.7027026999999999E-2</v>
      </c>
      <c r="FS332" s="7">
        <v>9.0090090100000006E-2</v>
      </c>
      <c r="FT332" s="7">
        <v>0.18018018020000001</v>
      </c>
      <c r="FU332" s="7">
        <v>0.16216216219999999</v>
      </c>
      <c r="FV332" s="7">
        <v>0.36936936939999998</v>
      </c>
      <c r="FW332" s="7">
        <v>6.3063063099999997E-2</v>
      </c>
      <c r="FX332" s="7">
        <v>0.63963963960000003</v>
      </c>
      <c r="FY332" s="7">
        <v>0.79279279280000003</v>
      </c>
      <c r="FZ332" s="7">
        <v>0.19819819820000001</v>
      </c>
      <c r="GA332" s="7">
        <v>0.1531531532</v>
      </c>
      <c r="GB332" s="7">
        <v>9.0090090100000006E-2</v>
      </c>
      <c r="GC332" s="7">
        <v>0.2342342342</v>
      </c>
      <c r="GD332" s="7">
        <v>7.2072072099999995E-2</v>
      </c>
      <c r="GE332" s="7">
        <v>9.0090090000000001E-3</v>
      </c>
      <c r="GF332" s="7">
        <v>0.35135135140000001</v>
      </c>
      <c r="GG332" s="7">
        <v>7.2072072099999995E-2</v>
      </c>
      <c r="GH332" s="7">
        <v>3.6036036E-2</v>
      </c>
      <c r="GI332" s="7">
        <v>0.18018018020000001</v>
      </c>
      <c r="GJ332" s="7">
        <v>6.3063063099999997E-2</v>
      </c>
      <c r="GK332" s="7">
        <v>7.2072072099999995E-2</v>
      </c>
      <c r="GL332" s="7">
        <v>3.6036036E-2</v>
      </c>
      <c r="GM332" s="7">
        <v>0</v>
      </c>
      <c r="GN332" s="7">
        <v>1.8018018E-2</v>
      </c>
      <c r="GO332" s="7">
        <v>2.7027026999999999E-2</v>
      </c>
      <c r="GP332" s="7">
        <v>1.8018018E-2</v>
      </c>
      <c r="GQ332" s="7">
        <v>0.1171171171</v>
      </c>
      <c r="GR332" s="7">
        <v>0.1171171171</v>
      </c>
      <c r="GS332" s="7">
        <v>0.32432432430000002</v>
      </c>
      <c r="GT332" s="7">
        <v>0.3063063063</v>
      </c>
      <c r="GU332" s="7">
        <v>0.34234234229999999</v>
      </c>
      <c r="GV332" s="7">
        <v>0.32432432430000002</v>
      </c>
      <c r="GW332" s="7">
        <v>0.44144144140000002</v>
      </c>
      <c r="GX332" s="7">
        <v>0.49549549549999999</v>
      </c>
      <c r="GY332" s="7">
        <v>0.59459459459999997</v>
      </c>
      <c r="GZ332" s="7">
        <v>0.5405405405</v>
      </c>
      <c r="HA332" s="7">
        <v>0.49549549549999999</v>
      </c>
      <c r="HB332" s="7">
        <v>0.47747747750000002</v>
      </c>
      <c r="HC332" s="7">
        <v>0.29729729729999999</v>
      </c>
      <c r="HD332" s="7">
        <v>0.31531531530000001</v>
      </c>
      <c r="HE332" s="7">
        <v>2.7027026999999999E-2</v>
      </c>
      <c r="HF332" s="7">
        <v>9.0090090100000006E-2</v>
      </c>
      <c r="HG332" s="7">
        <v>9.0090090100000006E-2</v>
      </c>
      <c r="HH332" s="7">
        <v>0.1081081081</v>
      </c>
      <c r="HI332" s="7">
        <v>9.0090090100000006E-2</v>
      </c>
      <c r="HJ332" s="7">
        <v>2.7027026999999999E-2</v>
      </c>
      <c r="HK332" s="7">
        <v>0</v>
      </c>
      <c r="HL332" s="7">
        <v>0</v>
      </c>
      <c r="HM332" s="7">
        <v>9.0090090000000001E-3</v>
      </c>
      <c r="HN332" s="7">
        <v>9.0090090000000001E-3</v>
      </c>
      <c r="HO332" s="7">
        <v>1.8018018E-2</v>
      </c>
      <c r="HP332" s="7">
        <v>0</v>
      </c>
      <c r="HQ332" s="7">
        <v>5.4054054099999999E-2</v>
      </c>
      <c r="HR332" s="7">
        <v>4.5045044999999999E-2</v>
      </c>
      <c r="HS332" s="7">
        <v>3.6036036E-2</v>
      </c>
      <c r="HT332" s="7">
        <v>6.3063063099999997E-2</v>
      </c>
      <c r="HU332" s="7">
        <v>3.6036036E-2</v>
      </c>
      <c r="HV332" s="7">
        <v>4.5045044999999999E-2</v>
      </c>
      <c r="HW332" s="7">
        <v>5.4054054099999999E-2</v>
      </c>
      <c r="HX332" s="7">
        <v>0</v>
      </c>
      <c r="HY332" s="7">
        <v>2.7027026999999999E-2</v>
      </c>
      <c r="HZ332" s="7">
        <v>4.5045044999999999E-2</v>
      </c>
      <c r="IA332" s="7">
        <v>7.2072072099999995E-2</v>
      </c>
      <c r="IB332" s="7">
        <v>7.2072072099999995E-2</v>
      </c>
      <c r="IC332" s="7">
        <v>5.4054054099999999E-2</v>
      </c>
      <c r="ID332" s="7">
        <v>0.2342342342</v>
      </c>
      <c r="IE332" s="7">
        <v>0.44144144140000002</v>
      </c>
      <c r="IF332" s="7">
        <v>0.34234234229999999</v>
      </c>
      <c r="IG332" s="7">
        <v>0.40540540539999997</v>
      </c>
      <c r="IH332" s="7">
        <v>0.33333333329999998</v>
      </c>
      <c r="II332" s="7">
        <v>0.36936936939999998</v>
      </c>
      <c r="IJ332" s="7">
        <v>0.53153153149999999</v>
      </c>
      <c r="IK332" s="7">
        <v>0.45045045049999999</v>
      </c>
      <c r="IL332" s="7">
        <v>0.31531531530000001</v>
      </c>
      <c r="IM332" s="7">
        <v>6.3063063099999997E-2</v>
      </c>
      <c r="IN332" s="7">
        <v>5.4054054099999999E-2</v>
      </c>
      <c r="IO332" s="7">
        <v>6.3063063099999997E-2</v>
      </c>
      <c r="IP332" s="7">
        <v>7.2072072099999995E-2</v>
      </c>
      <c r="IQ332" s="7">
        <v>3.2019230769</v>
      </c>
      <c r="IR332" s="7">
        <v>3.4857142856999999</v>
      </c>
      <c r="IS332" s="7">
        <v>3.3653846154</v>
      </c>
      <c r="IT332" s="7">
        <v>2.9902912621</v>
      </c>
      <c r="IU332" s="7" t="s">
        <v>1273</v>
      </c>
      <c r="IV332" s="7">
        <v>30</v>
      </c>
      <c r="IW332" s="7">
        <v>111</v>
      </c>
      <c r="IX332" s="7">
        <v>148</v>
      </c>
      <c r="IY332" s="7">
        <v>501</v>
      </c>
    </row>
    <row r="333" spans="1:259" x14ac:dyDescent="0.25">
      <c r="A333" s="7">
        <v>609952</v>
      </c>
      <c r="B333" s="7" t="s">
        <v>300</v>
      </c>
      <c r="C333" s="7" t="s">
        <v>46</v>
      </c>
      <c r="D333" s="7" t="s">
        <v>86</v>
      </c>
      <c r="E333" s="154">
        <v>0.65</v>
      </c>
      <c r="F333" s="7">
        <v>48</v>
      </c>
      <c r="G333" s="7" t="s">
        <v>48</v>
      </c>
      <c r="H333" s="7">
        <v>40</v>
      </c>
      <c r="I333" s="7" t="s">
        <v>48</v>
      </c>
      <c r="J333" s="7">
        <v>75</v>
      </c>
      <c r="K333" s="7" t="s">
        <v>47</v>
      </c>
      <c r="L333" s="7">
        <v>8.57</v>
      </c>
      <c r="M333" s="7" t="s">
        <v>46</v>
      </c>
      <c r="N333" s="7">
        <v>64.727272726999999</v>
      </c>
      <c r="O333" s="7">
        <v>217</v>
      </c>
      <c r="P333" s="7">
        <v>217</v>
      </c>
      <c r="Q333" s="7">
        <v>18</v>
      </c>
      <c r="R333" s="7">
        <v>3</v>
      </c>
      <c r="S333" s="7">
        <v>2</v>
      </c>
      <c r="T333" s="7">
        <v>182</v>
      </c>
      <c r="U333" s="7">
        <v>0</v>
      </c>
      <c r="V333" s="7">
        <v>0</v>
      </c>
      <c r="W333" s="7">
        <v>2</v>
      </c>
      <c r="X333" s="7">
        <v>3</v>
      </c>
      <c r="Y333" s="7">
        <v>1.3824884799999999E-2</v>
      </c>
      <c r="Z333" s="7">
        <v>4.6082948999999996E-3</v>
      </c>
      <c r="AA333" s="7">
        <v>0</v>
      </c>
      <c r="AB333" s="7">
        <v>9.2165899000000006E-3</v>
      </c>
      <c r="AC333" s="7">
        <v>1.3824884799999999E-2</v>
      </c>
      <c r="AD333" s="7">
        <v>5.9907834100000001E-2</v>
      </c>
      <c r="AE333" s="7">
        <v>5.0691244199999999E-2</v>
      </c>
      <c r="AF333" s="7">
        <v>2.7649769599999999E-2</v>
      </c>
      <c r="AG333" s="7">
        <v>5.0691244199999999E-2</v>
      </c>
      <c r="AH333" s="7">
        <v>9.2165899000000006E-3</v>
      </c>
      <c r="AI333" s="7">
        <v>7.8341013799999998E-2</v>
      </c>
      <c r="AJ333" s="7">
        <v>0.1382488479</v>
      </c>
      <c r="AK333" s="7">
        <v>0.40092165899999999</v>
      </c>
      <c r="AL333" s="7">
        <v>0.32258064520000002</v>
      </c>
      <c r="AM333" s="7">
        <v>0.35023041469999999</v>
      </c>
      <c r="AN333" s="7">
        <v>0.34562211980000002</v>
      </c>
      <c r="AO333" s="7">
        <v>0.40552995390000002</v>
      </c>
      <c r="AP333" s="7">
        <v>0.30414746539999998</v>
      </c>
      <c r="AQ333" s="7">
        <v>9.2165899000000006E-3</v>
      </c>
      <c r="AR333" s="7">
        <v>1.3824884799999999E-2</v>
      </c>
      <c r="AS333" s="7">
        <v>2.7649769599999999E-2</v>
      </c>
      <c r="AT333" s="7">
        <v>9.2165899000000006E-3</v>
      </c>
      <c r="AU333" s="7">
        <v>3.2258064500000003E-2</v>
      </c>
      <c r="AV333" s="7">
        <v>3.2258064500000003E-2</v>
      </c>
      <c r="AW333" s="7">
        <v>0.52534562210000002</v>
      </c>
      <c r="AX333" s="7">
        <v>0.63133640550000003</v>
      </c>
      <c r="AY333" s="7">
        <v>0.57142857140000003</v>
      </c>
      <c r="AZ333" s="7">
        <v>0.6267281106</v>
      </c>
      <c r="BA333" s="7">
        <v>0.4700460829</v>
      </c>
      <c r="BB333" s="7">
        <v>0.46543778800000002</v>
      </c>
      <c r="BC333" s="7">
        <v>3.4511627907000002</v>
      </c>
      <c r="BD333" s="7">
        <v>3.6028037383</v>
      </c>
      <c r="BE333" s="7">
        <v>3.5355450237000001</v>
      </c>
      <c r="BF333" s="7">
        <v>3.6046511628000002</v>
      </c>
      <c r="BG333" s="7">
        <v>3.3761904762000001</v>
      </c>
      <c r="BH333" s="7">
        <v>3.2142857142999999</v>
      </c>
      <c r="BI333" s="7">
        <v>4.6082948999999996E-3</v>
      </c>
      <c r="BJ333" s="7">
        <v>4.6082948999999996E-3</v>
      </c>
      <c r="BK333" s="7">
        <v>4.6082948999999996E-3</v>
      </c>
      <c r="BL333" s="7">
        <v>9.2165899000000006E-3</v>
      </c>
      <c r="BM333" s="7">
        <v>4.6082948999999996E-3</v>
      </c>
      <c r="BN333" s="7">
        <v>9.2165899000000006E-3</v>
      </c>
      <c r="BO333" s="7">
        <v>1.3824884799999999E-2</v>
      </c>
      <c r="BP333" s="7">
        <v>5.0691244199999999E-2</v>
      </c>
      <c r="BQ333" s="7">
        <v>2.7649769599999999E-2</v>
      </c>
      <c r="BR333" s="7">
        <v>9.2165899000000006E-3</v>
      </c>
      <c r="BS333" s="7">
        <v>2.3041474700000002E-2</v>
      </c>
      <c r="BT333" s="7">
        <v>2.7649769599999999E-2</v>
      </c>
      <c r="BU333" s="7">
        <v>2.7649769599999999E-2</v>
      </c>
      <c r="BV333" s="7">
        <v>2.3041474700000002E-2</v>
      </c>
      <c r="BW333" s="7">
        <v>5.5299539199999997E-2</v>
      </c>
      <c r="BX333" s="7">
        <v>5.5299539199999997E-2</v>
      </c>
      <c r="BY333" s="7">
        <v>0.1105990783</v>
      </c>
      <c r="BZ333" s="7">
        <v>6.9124424000000004E-2</v>
      </c>
      <c r="CA333" s="7">
        <v>3.7962085308</v>
      </c>
      <c r="CB333" s="7">
        <v>3.6714285713999999</v>
      </c>
      <c r="CC333" s="7">
        <v>3.6492890994999998</v>
      </c>
      <c r="CD333" s="7">
        <v>3.6095238095000002</v>
      </c>
      <c r="CE333" s="7">
        <v>3.6666666666999999</v>
      </c>
      <c r="CF333" s="7">
        <v>3.5528846154</v>
      </c>
      <c r="CG333" s="7">
        <v>3.5071090047000002</v>
      </c>
      <c r="CH333" s="7">
        <v>3.3285714286000001</v>
      </c>
      <c r="CI333" s="7">
        <v>3.4641148325</v>
      </c>
      <c r="CJ333" s="7">
        <v>0.16589861750000001</v>
      </c>
      <c r="CK333" s="7">
        <v>0.25806451609999997</v>
      </c>
      <c r="CL333" s="7">
        <v>0.27188940090000002</v>
      </c>
      <c r="CM333" s="7">
        <v>0.29493087559999998</v>
      </c>
      <c r="CN333" s="7">
        <v>0.25806451609999997</v>
      </c>
      <c r="CO333" s="7">
        <v>0.29032258059999999</v>
      </c>
      <c r="CP333" s="7">
        <v>0.32718894009999999</v>
      </c>
      <c r="CQ333" s="7">
        <v>0.27649769590000001</v>
      </c>
      <c r="CR333" s="7">
        <v>0.29493087559999998</v>
      </c>
      <c r="CS333" s="7">
        <v>2.7649769599999999E-2</v>
      </c>
      <c r="CT333" s="7">
        <v>3.2258064500000003E-2</v>
      </c>
      <c r="CU333" s="7">
        <v>2.7649769599999999E-2</v>
      </c>
      <c r="CV333" s="7">
        <v>3.2258064500000003E-2</v>
      </c>
      <c r="CW333" s="7">
        <v>4.6082949300000002E-2</v>
      </c>
      <c r="CX333" s="7">
        <v>4.1474654399999998E-2</v>
      </c>
      <c r="CY333" s="7">
        <v>2.7649769599999999E-2</v>
      </c>
      <c r="CZ333" s="7">
        <v>3.2258064500000003E-2</v>
      </c>
      <c r="DA333" s="7">
        <v>3.68663594E-2</v>
      </c>
      <c r="DB333" s="7">
        <v>0.79262672810000001</v>
      </c>
      <c r="DC333" s="7">
        <v>0.68202764979999997</v>
      </c>
      <c r="DD333" s="7">
        <v>0.66820276499999998</v>
      </c>
      <c r="DE333" s="7">
        <v>0.63594470049999996</v>
      </c>
      <c r="DF333" s="7">
        <v>0.66820276499999998</v>
      </c>
      <c r="DG333" s="7">
        <v>0.60368663590000005</v>
      </c>
      <c r="DH333" s="7">
        <v>0.57603686639999996</v>
      </c>
      <c r="DI333" s="7">
        <v>0.52995391709999995</v>
      </c>
      <c r="DJ333" s="7">
        <v>0.57142857140000003</v>
      </c>
      <c r="DK333" s="7">
        <v>0.12903225809999999</v>
      </c>
      <c r="DL333" s="7">
        <v>4.6082948999999996E-3</v>
      </c>
      <c r="DM333" s="7">
        <v>4.6082948999999996E-3</v>
      </c>
      <c r="DN333" s="7">
        <v>1.84331797E-2</v>
      </c>
      <c r="DO333" s="7">
        <v>4.6082948999999996E-3</v>
      </c>
      <c r="DP333" s="7">
        <v>9.2165899000000006E-3</v>
      </c>
      <c r="DQ333" s="7">
        <v>4.6082949300000002E-2</v>
      </c>
      <c r="DR333" s="7">
        <v>9.2165899000000006E-3</v>
      </c>
      <c r="DS333" s="7">
        <v>4.6082948999999996E-3</v>
      </c>
      <c r="DT333" s="7">
        <v>0.1566820276</v>
      </c>
      <c r="DU333" s="7">
        <v>2.3041474700000002E-2</v>
      </c>
      <c r="DV333" s="7">
        <v>4.6082948999999996E-3</v>
      </c>
      <c r="DW333" s="7">
        <v>1.3824884799999999E-2</v>
      </c>
      <c r="DX333" s="7">
        <v>1.84331797E-2</v>
      </c>
      <c r="DY333" s="7">
        <v>4.1474654399999998E-2</v>
      </c>
      <c r="DZ333" s="7">
        <v>8.75576037E-2</v>
      </c>
      <c r="EA333" s="7">
        <v>4.1474654399999998E-2</v>
      </c>
      <c r="EB333" s="7">
        <v>3.2258064500000003E-2</v>
      </c>
      <c r="EC333" s="7">
        <v>0.27649769590000001</v>
      </c>
      <c r="ED333" s="7">
        <v>0.30875576040000002</v>
      </c>
      <c r="EE333" s="7">
        <v>0.30414746539999998</v>
      </c>
      <c r="EF333" s="7">
        <v>0.29953917050000001</v>
      </c>
      <c r="EG333" s="7">
        <v>0.2534562212</v>
      </c>
      <c r="EH333" s="7">
        <v>0.31797235019999998</v>
      </c>
      <c r="EI333" s="7">
        <v>0.35023041469999999</v>
      </c>
      <c r="EJ333" s="7">
        <v>0.36405529949999998</v>
      </c>
      <c r="EK333" s="7">
        <v>0.35944700460000001</v>
      </c>
      <c r="EL333" s="7">
        <v>0.30875576040000002</v>
      </c>
      <c r="EM333" s="7">
        <v>0.57142857140000003</v>
      </c>
      <c r="EN333" s="7">
        <v>0.59907834100000001</v>
      </c>
      <c r="EO333" s="7">
        <v>0.56221198159999997</v>
      </c>
      <c r="EP333" s="7">
        <v>0.61751152070000004</v>
      </c>
      <c r="EQ333" s="7">
        <v>0.51612903229999996</v>
      </c>
      <c r="ER333" s="7">
        <v>0.39631336410000001</v>
      </c>
      <c r="ES333" s="7">
        <v>0.4700460829</v>
      </c>
      <c r="ET333" s="7">
        <v>0.47926267280000001</v>
      </c>
      <c r="EU333" s="7">
        <v>0.12903225809999999</v>
      </c>
      <c r="EV333" s="7">
        <v>9.2165898600000004E-2</v>
      </c>
      <c r="EW333" s="7">
        <v>8.75576037E-2</v>
      </c>
      <c r="EX333" s="7">
        <v>0.1059907834</v>
      </c>
      <c r="EY333" s="7">
        <v>0.1059907834</v>
      </c>
      <c r="EZ333" s="7">
        <v>0.1152073733</v>
      </c>
      <c r="FA333" s="7">
        <v>0.1198156682</v>
      </c>
      <c r="FB333" s="7">
        <v>0.1152073733</v>
      </c>
      <c r="FC333" s="7">
        <v>0.12442396310000001</v>
      </c>
      <c r="FD333" s="7">
        <v>2.8783068783000001</v>
      </c>
      <c r="FE333" s="7">
        <v>3.5939086294</v>
      </c>
      <c r="FF333" s="7">
        <v>3.6414141413999999</v>
      </c>
      <c r="FG333" s="7">
        <v>3.5721649485000002</v>
      </c>
      <c r="FH333" s="7">
        <v>3.6597938144</v>
      </c>
      <c r="FI333" s="7">
        <v>3.515625</v>
      </c>
      <c r="FJ333" s="7">
        <v>3.2460732983999998</v>
      </c>
      <c r="FK333" s="7">
        <v>3.4635416666999999</v>
      </c>
      <c r="FL333" s="7">
        <v>3.5</v>
      </c>
      <c r="FM333" s="7">
        <v>1.3824884799999999E-2</v>
      </c>
      <c r="FN333" s="7">
        <v>0</v>
      </c>
      <c r="FO333" s="7">
        <v>0</v>
      </c>
      <c r="FP333" s="7">
        <v>2.7649769599999999E-2</v>
      </c>
      <c r="FQ333" s="7">
        <v>4.6082949300000002E-2</v>
      </c>
      <c r="FR333" s="7">
        <v>4.1474654399999998E-2</v>
      </c>
      <c r="FS333" s="7">
        <v>5.0691244199999999E-2</v>
      </c>
      <c r="FT333" s="7">
        <v>0.1152073733</v>
      </c>
      <c r="FU333" s="7">
        <v>0.15207373269999999</v>
      </c>
      <c r="FV333" s="7">
        <v>0.40552995390000002</v>
      </c>
      <c r="FW333" s="7">
        <v>0.14746543779999999</v>
      </c>
      <c r="FX333" s="7">
        <v>0.30414746539999998</v>
      </c>
      <c r="FY333" s="7">
        <v>0.47926267280000001</v>
      </c>
      <c r="FZ333" s="7">
        <v>0.21658986180000001</v>
      </c>
      <c r="GA333" s="7">
        <v>0.16129032260000001</v>
      </c>
      <c r="GB333" s="7">
        <v>8.2949308799999996E-2</v>
      </c>
      <c r="GC333" s="7">
        <v>0.1105990783</v>
      </c>
      <c r="GD333" s="7">
        <v>0.16589861750000001</v>
      </c>
      <c r="GE333" s="7">
        <v>8.2949308799999996E-2</v>
      </c>
      <c r="GF333" s="7">
        <v>0.23963133640000001</v>
      </c>
      <c r="GG333" s="7">
        <v>0.14285714290000001</v>
      </c>
      <c r="GH333" s="7">
        <v>8.75576037E-2</v>
      </c>
      <c r="GI333" s="7">
        <v>0.26267281110000001</v>
      </c>
      <c r="GJ333" s="7">
        <v>0.22580645160000001</v>
      </c>
      <c r="GK333" s="7">
        <v>0.26728110599999999</v>
      </c>
      <c r="GL333" s="7">
        <v>0.17050691239999999</v>
      </c>
      <c r="GM333" s="7">
        <v>9.2165899000000006E-3</v>
      </c>
      <c r="GN333" s="7">
        <v>4.6082948999999996E-3</v>
      </c>
      <c r="GO333" s="7">
        <v>5.5299539199999997E-2</v>
      </c>
      <c r="GP333" s="7">
        <v>4.6082948999999996E-3</v>
      </c>
      <c r="GQ333" s="7">
        <v>3.2258064500000003E-2</v>
      </c>
      <c r="GR333" s="7">
        <v>9.2165899000000006E-3</v>
      </c>
      <c r="GS333" s="7">
        <v>0.23041474649999999</v>
      </c>
      <c r="GT333" s="7">
        <v>0.2534562212</v>
      </c>
      <c r="GU333" s="7">
        <v>0.23963133640000001</v>
      </c>
      <c r="GV333" s="7">
        <v>0.27649769590000001</v>
      </c>
      <c r="GW333" s="7">
        <v>0.32718894009999999</v>
      </c>
      <c r="GX333" s="7">
        <v>0.23041474649999999</v>
      </c>
      <c r="GY333" s="7">
        <v>0.64055299539999999</v>
      </c>
      <c r="GZ333" s="7">
        <v>0.54838709679999997</v>
      </c>
      <c r="HA333" s="7">
        <v>0.4930875576</v>
      </c>
      <c r="HB333" s="7">
        <v>0.57603686639999996</v>
      </c>
      <c r="HC333" s="7">
        <v>0.50230414749999996</v>
      </c>
      <c r="HD333" s="7">
        <v>0.64976958529999995</v>
      </c>
      <c r="HE333" s="7">
        <v>1.84331797E-2</v>
      </c>
      <c r="HF333" s="7">
        <v>6.9124424000000004E-2</v>
      </c>
      <c r="HG333" s="7">
        <v>5.5299539199999997E-2</v>
      </c>
      <c r="HH333" s="7">
        <v>3.68663594E-2</v>
      </c>
      <c r="HI333" s="7">
        <v>3.2258064500000003E-2</v>
      </c>
      <c r="HJ333" s="7">
        <v>1.3824884799999999E-2</v>
      </c>
      <c r="HK333" s="7">
        <v>9.2165899000000006E-3</v>
      </c>
      <c r="HL333" s="7">
        <v>1.84331797E-2</v>
      </c>
      <c r="HM333" s="7">
        <v>5.0691244199999999E-2</v>
      </c>
      <c r="HN333" s="7">
        <v>9.2165899000000006E-3</v>
      </c>
      <c r="HO333" s="7">
        <v>9.2165899000000006E-3</v>
      </c>
      <c r="HP333" s="7">
        <v>9.2165899000000006E-3</v>
      </c>
      <c r="HQ333" s="7">
        <v>9.2165898600000004E-2</v>
      </c>
      <c r="HR333" s="7">
        <v>0.1059907834</v>
      </c>
      <c r="HS333" s="7">
        <v>0.1059907834</v>
      </c>
      <c r="HT333" s="7">
        <v>9.6774193499999994E-2</v>
      </c>
      <c r="HU333" s="7">
        <v>9.6774193499999994E-2</v>
      </c>
      <c r="HV333" s="7">
        <v>8.75576037E-2</v>
      </c>
      <c r="HW333" s="7">
        <v>1.84331797E-2</v>
      </c>
      <c r="HX333" s="7">
        <v>1.3824884799999999E-2</v>
      </c>
      <c r="HY333" s="7">
        <v>2.7649769599999999E-2</v>
      </c>
      <c r="HZ333" s="7">
        <v>1.84331797E-2</v>
      </c>
      <c r="IA333" s="7">
        <v>9.6774193499999994E-2</v>
      </c>
      <c r="IB333" s="7">
        <v>3.68663594E-2</v>
      </c>
      <c r="IC333" s="7">
        <v>0.10138248850000001</v>
      </c>
      <c r="ID333" s="7">
        <v>0.1059907834</v>
      </c>
      <c r="IE333" s="7">
        <v>0.42857142860000003</v>
      </c>
      <c r="IF333" s="7">
        <v>0.35483870969999998</v>
      </c>
      <c r="IG333" s="7">
        <v>0.35483870969999998</v>
      </c>
      <c r="IH333" s="7">
        <v>0.37788018429999998</v>
      </c>
      <c r="II333" s="7">
        <v>0.32258064520000002</v>
      </c>
      <c r="IJ333" s="7">
        <v>0.47926267280000001</v>
      </c>
      <c r="IK333" s="7">
        <v>0.37788018429999998</v>
      </c>
      <c r="IL333" s="7">
        <v>0.35944700460000001</v>
      </c>
      <c r="IM333" s="7">
        <v>0.133640553</v>
      </c>
      <c r="IN333" s="7">
        <v>0.1152073733</v>
      </c>
      <c r="IO333" s="7">
        <v>0.1382488479</v>
      </c>
      <c r="IP333" s="7">
        <v>0.1382488479</v>
      </c>
      <c r="IQ333" s="7">
        <v>3.2180851063999998</v>
      </c>
      <c r="IR333" s="7">
        <v>3.46875</v>
      </c>
      <c r="IS333" s="7">
        <v>3.2566844920000002</v>
      </c>
      <c r="IT333" s="7">
        <v>3.2513368984</v>
      </c>
      <c r="IU333" s="7" t="s">
        <v>1274</v>
      </c>
      <c r="IV333" s="7">
        <v>65</v>
      </c>
      <c r="IW333" s="7">
        <v>217</v>
      </c>
      <c r="IX333" s="7">
        <v>356</v>
      </c>
      <c r="IY333" s="7">
        <v>550</v>
      </c>
    </row>
    <row r="334" spans="1:259" x14ac:dyDescent="0.25">
      <c r="A334" s="7">
        <v>609954</v>
      </c>
      <c r="B334" s="7" t="s">
        <v>301</v>
      </c>
      <c r="C334" s="7" t="s">
        <v>46</v>
      </c>
      <c r="D334" s="7" t="s">
        <v>102</v>
      </c>
      <c r="E334" s="154">
        <v>0.35</v>
      </c>
      <c r="F334" s="7">
        <v>53</v>
      </c>
      <c r="G334" s="7" t="s">
        <v>48</v>
      </c>
      <c r="H334" s="7">
        <v>48</v>
      </c>
      <c r="I334" s="7" t="s">
        <v>48</v>
      </c>
      <c r="J334" s="7">
        <v>61</v>
      </c>
      <c r="K334" s="7" t="s">
        <v>47</v>
      </c>
      <c r="L334" s="7">
        <v>8.09</v>
      </c>
      <c r="M334" s="7" t="s">
        <v>46</v>
      </c>
      <c r="N334" s="7">
        <v>35.243553009000003</v>
      </c>
      <c r="O334" s="7">
        <v>72</v>
      </c>
      <c r="P334" s="7">
        <v>72</v>
      </c>
      <c r="Q334" s="7">
        <v>0</v>
      </c>
      <c r="R334" s="7">
        <v>67</v>
      </c>
      <c r="S334" s="7">
        <v>0</v>
      </c>
      <c r="T334" s="7">
        <v>0</v>
      </c>
      <c r="U334" s="7">
        <v>0</v>
      </c>
      <c r="V334" s="7">
        <v>0</v>
      </c>
      <c r="W334" s="7">
        <v>2</v>
      </c>
      <c r="X334" s="7">
        <v>1</v>
      </c>
      <c r="Y334" s="7">
        <v>5.5555555600000001E-2</v>
      </c>
      <c r="Z334" s="7">
        <v>1.38888889E-2</v>
      </c>
      <c r="AA334" s="7">
        <v>0</v>
      </c>
      <c r="AB334" s="7">
        <v>2.77777778E-2</v>
      </c>
      <c r="AC334" s="7">
        <v>2.77777778E-2</v>
      </c>
      <c r="AD334" s="7">
        <v>4.16666667E-2</v>
      </c>
      <c r="AE334" s="7">
        <v>5.5555555600000001E-2</v>
      </c>
      <c r="AF334" s="7">
        <v>0.11111111110000001</v>
      </c>
      <c r="AG334" s="7">
        <v>0</v>
      </c>
      <c r="AH334" s="7">
        <v>4.16666667E-2</v>
      </c>
      <c r="AI334" s="7">
        <v>6.9444444399999999E-2</v>
      </c>
      <c r="AJ334" s="7">
        <v>8.3333333300000006E-2</v>
      </c>
      <c r="AK334" s="7">
        <v>0.36111111109999999</v>
      </c>
      <c r="AL334" s="7">
        <v>0.22222222220000001</v>
      </c>
      <c r="AM334" s="7">
        <v>0.36111111109999999</v>
      </c>
      <c r="AN334" s="7">
        <v>0.27777777780000001</v>
      </c>
      <c r="AO334" s="7">
        <v>0.30555555559999997</v>
      </c>
      <c r="AP334" s="7">
        <v>0.34722222219999999</v>
      </c>
      <c r="AQ334" s="7">
        <v>0</v>
      </c>
      <c r="AR334" s="7">
        <v>0</v>
      </c>
      <c r="AS334" s="7">
        <v>0</v>
      </c>
      <c r="AT334" s="7">
        <v>0</v>
      </c>
      <c r="AU334" s="7">
        <v>1.38888889E-2</v>
      </c>
      <c r="AV334" s="7">
        <v>0</v>
      </c>
      <c r="AW334" s="7">
        <v>0.52777777780000001</v>
      </c>
      <c r="AX334" s="7">
        <v>0.65277777780000001</v>
      </c>
      <c r="AY334" s="7">
        <v>0.63888888889999995</v>
      </c>
      <c r="AZ334" s="7">
        <v>0.65277777780000001</v>
      </c>
      <c r="BA334" s="7">
        <v>0.58333333330000003</v>
      </c>
      <c r="BB334" s="7">
        <v>0.52777777780000001</v>
      </c>
      <c r="BC334" s="7">
        <v>3.3611111111</v>
      </c>
      <c r="BD334" s="7">
        <v>3.5138888889</v>
      </c>
      <c r="BE334" s="7">
        <v>3.6388888889</v>
      </c>
      <c r="BF334" s="7">
        <v>3.5555555555999998</v>
      </c>
      <c r="BG334" s="7">
        <v>3.4647887324000002</v>
      </c>
      <c r="BH334" s="7">
        <v>3.3611111111</v>
      </c>
      <c r="BI334" s="7">
        <v>1.38888889E-2</v>
      </c>
      <c r="BJ334" s="7">
        <v>0</v>
      </c>
      <c r="BK334" s="7">
        <v>1.38888889E-2</v>
      </c>
      <c r="BL334" s="7">
        <v>1.38888889E-2</v>
      </c>
      <c r="BM334" s="7">
        <v>1.38888889E-2</v>
      </c>
      <c r="BN334" s="7">
        <v>0</v>
      </c>
      <c r="BO334" s="7">
        <v>2.77777778E-2</v>
      </c>
      <c r="BP334" s="7">
        <v>4.16666667E-2</v>
      </c>
      <c r="BQ334" s="7">
        <v>4.16666667E-2</v>
      </c>
      <c r="BR334" s="7">
        <v>2.77777778E-2</v>
      </c>
      <c r="BS334" s="7">
        <v>4.16666667E-2</v>
      </c>
      <c r="BT334" s="7">
        <v>1.38888889E-2</v>
      </c>
      <c r="BU334" s="7">
        <v>4.16666667E-2</v>
      </c>
      <c r="BV334" s="7">
        <v>4.16666667E-2</v>
      </c>
      <c r="BW334" s="7">
        <v>0.11111111110000001</v>
      </c>
      <c r="BX334" s="7">
        <v>2.77777778E-2</v>
      </c>
      <c r="BY334" s="7">
        <v>6.9444444399999999E-2</v>
      </c>
      <c r="BZ334" s="7">
        <v>5.5555555600000001E-2</v>
      </c>
      <c r="CA334" s="7">
        <v>3.6944444444000002</v>
      </c>
      <c r="CB334" s="7">
        <v>3.7638888889</v>
      </c>
      <c r="CC334" s="7">
        <v>3.7183098592000001</v>
      </c>
      <c r="CD334" s="7">
        <v>3.6805555555999998</v>
      </c>
      <c r="CE334" s="7">
        <v>3.6944444444000002</v>
      </c>
      <c r="CF334" s="7">
        <v>3.4861111111</v>
      </c>
      <c r="CG334" s="7">
        <v>3.5416666666999999</v>
      </c>
      <c r="CH334" s="7">
        <v>3.5211267606000001</v>
      </c>
      <c r="CI334" s="7">
        <v>3.5</v>
      </c>
      <c r="CJ334" s="7">
        <v>0.20833333330000001</v>
      </c>
      <c r="CK334" s="7">
        <v>0.15277777779999999</v>
      </c>
      <c r="CL334" s="7">
        <v>0.20833333330000001</v>
      </c>
      <c r="CM334" s="7">
        <v>0.1944444444</v>
      </c>
      <c r="CN334" s="7">
        <v>0.1805555556</v>
      </c>
      <c r="CO334" s="7">
        <v>0.29166666670000002</v>
      </c>
      <c r="CP334" s="7">
        <v>0.31944444440000003</v>
      </c>
      <c r="CQ334" s="7">
        <v>0.20833333330000001</v>
      </c>
      <c r="CR334" s="7">
        <v>0.26388888890000001</v>
      </c>
      <c r="CS334" s="7">
        <v>0</v>
      </c>
      <c r="CT334" s="7">
        <v>0</v>
      </c>
      <c r="CU334" s="7">
        <v>1.38888889E-2</v>
      </c>
      <c r="CV334" s="7">
        <v>0</v>
      </c>
      <c r="CW334" s="7">
        <v>0</v>
      </c>
      <c r="CX334" s="7">
        <v>0</v>
      </c>
      <c r="CY334" s="7">
        <v>0</v>
      </c>
      <c r="CZ334" s="7">
        <v>1.38888889E-2</v>
      </c>
      <c r="DA334" s="7">
        <v>0</v>
      </c>
      <c r="DB334" s="7">
        <v>0.75</v>
      </c>
      <c r="DC334" s="7">
        <v>0.80555555560000003</v>
      </c>
      <c r="DD334" s="7">
        <v>0.75</v>
      </c>
      <c r="DE334" s="7">
        <v>0.75</v>
      </c>
      <c r="DF334" s="7">
        <v>0.76388888889999995</v>
      </c>
      <c r="DG334" s="7">
        <v>0.59722222219999999</v>
      </c>
      <c r="DH334" s="7">
        <v>0.625</v>
      </c>
      <c r="DI334" s="7">
        <v>0.66666666669999997</v>
      </c>
      <c r="DJ334" s="7">
        <v>0.63888888889999995</v>
      </c>
      <c r="DK334" s="7">
        <v>0.26388888890000001</v>
      </c>
      <c r="DL334" s="7">
        <v>2.77777778E-2</v>
      </c>
      <c r="DM334" s="7">
        <v>2.77777778E-2</v>
      </c>
      <c r="DN334" s="7">
        <v>5.5555555600000001E-2</v>
      </c>
      <c r="DO334" s="7">
        <v>2.77777778E-2</v>
      </c>
      <c r="DP334" s="7">
        <v>4.16666667E-2</v>
      </c>
      <c r="DQ334" s="7">
        <v>1.38888889E-2</v>
      </c>
      <c r="DR334" s="7">
        <v>1.38888889E-2</v>
      </c>
      <c r="DS334" s="7">
        <v>2.77777778E-2</v>
      </c>
      <c r="DT334" s="7">
        <v>0.15277777779999999</v>
      </c>
      <c r="DU334" s="7">
        <v>0.15277777779999999</v>
      </c>
      <c r="DV334" s="7">
        <v>6.9444444399999999E-2</v>
      </c>
      <c r="DW334" s="7">
        <v>6.9444444399999999E-2</v>
      </c>
      <c r="DX334" s="7">
        <v>4.16666667E-2</v>
      </c>
      <c r="DY334" s="7">
        <v>6.9444444399999999E-2</v>
      </c>
      <c r="DZ334" s="7">
        <v>0.13888888890000001</v>
      </c>
      <c r="EA334" s="7">
        <v>6.9444444399999999E-2</v>
      </c>
      <c r="EB334" s="7">
        <v>8.3333333300000006E-2</v>
      </c>
      <c r="EC334" s="7">
        <v>0.15277777779999999</v>
      </c>
      <c r="ED334" s="7">
        <v>0.27777777780000001</v>
      </c>
      <c r="EE334" s="7">
        <v>0.30555555559999997</v>
      </c>
      <c r="EF334" s="7">
        <v>0.30555555559999997</v>
      </c>
      <c r="EG334" s="7">
        <v>0.26388888890000001</v>
      </c>
      <c r="EH334" s="7">
        <v>0.30555555559999997</v>
      </c>
      <c r="EI334" s="7">
        <v>0.31944444440000003</v>
      </c>
      <c r="EJ334" s="7">
        <v>0.29166666670000002</v>
      </c>
      <c r="EK334" s="7">
        <v>0.36111111109999999</v>
      </c>
      <c r="EL334" s="7">
        <v>0.38888888890000001</v>
      </c>
      <c r="EM334" s="7">
        <v>0.54166666669999997</v>
      </c>
      <c r="EN334" s="7">
        <v>0.55555555560000003</v>
      </c>
      <c r="EO334" s="7">
        <v>0.55555555560000003</v>
      </c>
      <c r="EP334" s="7">
        <v>0.65277777780000001</v>
      </c>
      <c r="EQ334" s="7">
        <v>0.56944444439999997</v>
      </c>
      <c r="ER334" s="7">
        <v>0.52777777780000001</v>
      </c>
      <c r="ES334" s="7">
        <v>0.625</v>
      </c>
      <c r="ET334" s="7">
        <v>0.52777777780000001</v>
      </c>
      <c r="EU334" s="7">
        <v>4.16666667E-2</v>
      </c>
      <c r="EV334" s="7">
        <v>0</v>
      </c>
      <c r="EW334" s="7">
        <v>4.16666667E-2</v>
      </c>
      <c r="EX334" s="7">
        <v>1.38888889E-2</v>
      </c>
      <c r="EY334" s="7">
        <v>1.38888889E-2</v>
      </c>
      <c r="EZ334" s="7">
        <v>1.38888889E-2</v>
      </c>
      <c r="FA334" s="7">
        <v>0</v>
      </c>
      <c r="FB334" s="7">
        <v>0</v>
      </c>
      <c r="FC334" s="7">
        <v>0</v>
      </c>
      <c r="FD334" s="7">
        <v>2.6956521739000001</v>
      </c>
      <c r="FE334" s="7">
        <v>3.3333333333000001</v>
      </c>
      <c r="FF334" s="7">
        <v>3.4492753622999999</v>
      </c>
      <c r="FG334" s="7">
        <v>3.3802816900999999</v>
      </c>
      <c r="FH334" s="7">
        <v>3.5633802817000002</v>
      </c>
      <c r="FI334" s="7">
        <v>3.4225352113</v>
      </c>
      <c r="FJ334" s="7">
        <v>3.3611111111</v>
      </c>
      <c r="FK334" s="7">
        <v>3.5277777777999999</v>
      </c>
      <c r="FL334" s="7">
        <v>3.3888888889</v>
      </c>
      <c r="FM334" s="7">
        <v>2.77777778E-2</v>
      </c>
      <c r="FN334" s="7">
        <v>0</v>
      </c>
      <c r="FO334" s="7">
        <v>0</v>
      </c>
      <c r="FP334" s="7">
        <v>8.3333333300000006E-2</v>
      </c>
      <c r="FQ334" s="7">
        <v>4.16666667E-2</v>
      </c>
      <c r="FR334" s="7">
        <v>6.9444444399999999E-2</v>
      </c>
      <c r="FS334" s="7">
        <v>4.16666667E-2</v>
      </c>
      <c r="FT334" s="7">
        <v>0.20833333330000001</v>
      </c>
      <c r="FU334" s="7">
        <v>8.3333333300000006E-2</v>
      </c>
      <c r="FV334" s="7">
        <v>0.41666666670000002</v>
      </c>
      <c r="FW334" s="7">
        <v>2.77777778E-2</v>
      </c>
      <c r="FX334" s="7">
        <v>0.54166666669999997</v>
      </c>
      <c r="FY334" s="7">
        <v>0.58333333330000003</v>
      </c>
      <c r="FZ334" s="7">
        <v>0.23611111109999999</v>
      </c>
      <c r="GA334" s="7">
        <v>0.13888888890000001</v>
      </c>
      <c r="GB334" s="7">
        <v>9.72222222E-2</v>
      </c>
      <c r="GC334" s="7">
        <v>0.23611111109999999</v>
      </c>
      <c r="GD334" s="7">
        <v>0.11111111110000001</v>
      </c>
      <c r="GE334" s="7">
        <v>8.3333333300000006E-2</v>
      </c>
      <c r="GF334" s="7">
        <v>0.1944444444</v>
      </c>
      <c r="GG334" s="7">
        <v>5.5555555600000001E-2</v>
      </c>
      <c r="GH334" s="7">
        <v>6.9444444399999999E-2</v>
      </c>
      <c r="GI334" s="7">
        <v>0.31944444440000003</v>
      </c>
      <c r="GJ334" s="7">
        <v>0.15277777779999999</v>
      </c>
      <c r="GK334" s="7">
        <v>0.16666666669999999</v>
      </c>
      <c r="GL334" s="7">
        <v>1.38888889E-2</v>
      </c>
      <c r="GM334" s="7">
        <v>1.38888889E-2</v>
      </c>
      <c r="GN334" s="7">
        <v>2.77777778E-2</v>
      </c>
      <c r="GO334" s="7">
        <v>1.38888889E-2</v>
      </c>
      <c r="GP334" s="7">
        <v>4.16666667E-2</v>
      </c>
      <c r="GQ334" s="7">
        <v>9.72222222E-2</v>
      </c>
      <c r="GR334" s="7">
        <v>1.38888889E-2</v>
      </c>
      <c r="GS334" s="7">
        <v>0.33333333329999998</v>
      </c>
      <c r="GT334" s="7">
        <v>0.30555555559999997</v>
      </c>
      <c r="GU334" s="7">
        <v>0.29166666670000002</v>
      </c>
      <c r="GV334" s="7">
        <v>0.29166666670000002</v>
      </c>
      <c r="GW334" s="7">
        <v>0.34722222219999999</v>
      </c>
      <c r="GX334" s="7">
        <v>0.31944444440000003</v>
      </c>
      <c r="GY334" s="7">
        <v>0.54166666669999997</v>
      </c>
      <c r="GZ334" s="7">
        <v>0.54166666669999997</v>
      </c>
      <c r="HA334" s="7">
        <v>0.56944444439999997</v>
      </c>
      <c r="HB334" s="7">
        <v>0.51388888889999995</v>
      </c>
      <c r="HC334" s="7">
        <v>0.45833333329999998</v>
      </c>
      <c r="HD334" s="7">
        <v>0.58333333330000003</v>
      </c>
      <c r="HE334" s="7">
        <v>9.72222222E-2</v>
      </c>
      <c r="HF334" s="7">
        <v>9.72222222E-2</v>
      </c>
      <c r="HG334" s="7">
        <v>9.72222222E-2</v>
      </c>
      <c r="HH334" s="7">
        <v>0.13888888890000001</v>
      </c>
      <c r="HI334" s="7">
        <v>8.3333333300000006E-2</v>
      </c>
      <c r="HJ334" s="7">
        <v>5.5555555600000001E-2</v>
      </c>
      <c r="HK334" s="7">
        <v>1.38888889E-2</v>
      </c>
      <c r="HL334" s="7">
        <v>1.38888889E-2</v>
      </c>
      <c r="HM334" s="7">
        <v>1.38888889E-2</v>
      </c>
      <c r="HN334" s="7">
        <v>1.38888889E-2</v>
      </c>
      <c r="HO334" s="7">
        <v>1.38888889E-2</v>
      </c>
      <c r="HP334" s="7">
        <v>1.38888889E-2</v>
      </c>
      <c r="HQ334" s="7">
        <v>0</v>
      </c>
      <c r="HR334" s="7">
        <v>1.38888889E-2</v>
      </c>
      <c r="HS334" s="7">
        <v>1.38888889E-2</v>
      </c>
      <c r="HT334" s="7">
        <v>0</v>
      </c>
      <c r="HU334" s="7">
        <v>0</v>
      </c>
      <c r="HV334" s="7">
        <v>1.38888889E-2</v>
      </c>
      <c r="HW334" s="7">
        <v>4.16666667E-2</v>
      </c>
      <c r="HX334" s="7">
        <v>2.77777778E-2</v>
      </c>
      <c r="HY334" s="7">
        <v>4.16666667E-2</v>
      </c>
      <c r="HZ334" s="7">
        <v>6.9444444399999999E-2</v>
      </c>
      <c r="IA334" s="7">
        <v>0.16666666669999999</v>
      </c>
      <c r="IB334" s="7">
        <v>6.9444444399999999E-2</v>
      </c>
      <c r="IC334" s="7">
        <v>0.11111111110000001</v>
      </c>
      <c r="ID334" s="7">
        <v>0.11111111110000001</v>
      </c>
      <c r="IE334" s="7">
        <v>0.41666666670000002</v>
      </c>
      <c r="IF334" s="7">
        <v>0.43055555559999997</v>
      </c>
      <c r="IG334" s="7">
        <v>0.36111111109999999</v>
      </c>
      <c r="IH334" s="7">
        <v>0.43055555559999997</v>
      </c>
      <c r="II334" s="7">
        <v>0.375</v>
      </c>
      <c r="IJ334" s="7">
        <v>0.47222222219999999</v>
      </c>
      <c r="IK334" s="7">
        <v>0.48611111109999999</v>
      </c>
      <c r="IL334" s="7">
        <v>0.375</v>
      </c>
      <c r="IM334" s="7">
        <v>0</v>
      </c>
      <c r="IN334" s="7">
        <v>0</v>
      </c>
      <c r="IO334" s="7">
        <v>0</v>
      </c>
      <c r="IP334" s="7">
        <v>1.38888889E-2</v>
      </c>
      <c r="IQ334" s="7">
        <v>3.125</v>
      </c>
      <c r="IR334" s="7">
        <v>3.3472222222000001</v>
      </c>
      <c r="IS334" s="7">
        <v>3.2916666666999999</v>
      </c>
      <c r="IT334" s="7">
        <v>3.1267605634</v>
      </c>
      <c r="IU334" s="7" t="s">
        <v>1275</v>
      </c>
      <c r="IV334" s="7">
        <v>35</v>
      </c>
      <c r="IW334" s="7">
        <v>72</v>
      </c>
      <c r="IX334" s="7">
        <v>123</v>
      </c>
      <c r="IY334" s="7">
        <v>349</v>
      </c>
    </row>
    <row r="335" spans="1:259" x14ac:dyDescent="0.25">
      <c r="A335" s="7">
        <v>609955</v>
      </c>
      <c r="B335" s="7" t="s">
        <v>302</v>
      </c>
      <c r="C335" s="7" t="s">
        <v>46</v>
      </c>
      <c r="D335" s="7" t="s">
        <v>117</v>
      </c>
      <c r="E335" s="154">
        <v>0.53</v>
      </c>
      <c r="F335" s="7">
        <v>75</v>
      </c>
      <c r="G335" s="7" t="s">
        <v>47</v>
      </c>
      <c r="H335" s="7">
        <v>74</v>
      </c>
      <c r="I335" s="7" t="s">
        <v>47</v>
      </c>
      <c r="J335" s="7">
        <v>83</v>
      </c>
      <c r="K335" s="7" t="s">
        <v>70</v>
      </c>
      <c r="L335" s="7">
        <v>8.08</v>
      </c>
      <c r="M335" s="7" t="s">
        <v>46</v>
      </c>
      <c r="N335" s="7">
        <v>53.313253011999997</v>
      </c>
      <c r="O335" s="7">
        <v>93</v>
      </c>
      <c r="P335" s="7">
        <v>93</v>
      </c>
      <c r="Q335" s="7">
        <v>1</v>
      </c>
      <c r="R335" s="7">
        <v>86</v>
      </c>
      <c r="S335" s="7">
        <v>0</v>
      </c>
      <c r="T335" s="7">
        <v>0</v>
      </c>
      <c r="U335" s="7">
        <v>1</v>
      </c>
      <c r="V335" s="7">
        <v>0</v>
      </c>
      <c r="W335" s="7">
        <v>2</v>
      </c>
      <c r="X335" s="7">
        <v>1</v>
      </c>
      <c r="Y335" s="7">
        <v>0</v>
      </c>
      <c r="Z335" s="7">
        <v>1.0752688200000001E-2</v>
      </c>
      <c r="AA335" s="7">
        <v>0</v>
      </c>
      <c r="AB335" s="7">
        <v>1.0752688200000001E-2</v>
      </c>
      <c r="AC335" s="7">
        <v>1.0752688200000001E-2</v>
      </c>
      <c r="AD335" s="7">
        <v>2.15053763E-2</v>
      </c>
      <c r="AE335" s="7">
        <v>2.15053763E-2</v>
      </c>
      <c r="AF335" s="7">
        <v>3.2258064500000003E-2</v>
      </c>
      <c r="AG335" s="7">
        <v>4.3010752700000002E-2</v>
      </c>
      <c r="AH335" s="7">
        <v>3.2258064500000003E-2</v>
      </c>
      <c r="AI335" s="7">
        <v>5.3763440900000001E-2</v>
      </c>
      <c r="AJ335" s="7">
        <v>5.3763440900000001E-2</v>
      </c>
      <c r="AK335" s="7">
        <v>0.23655913980000001</v>
      </c>
      <c r="AL335" s="7">
        <v>0.1827956989</v>
      </c>
      <c r="AM335" s="7">
        <v>0.2043010753</v>
      </c>
      <c r="AN335" s="7">
        <v>0.13978494620000001</v>
      </c>
      <c r="AO335" s="7">
        <v>0.32258064520000002</v>
      </c>
      <c r="AP335" s="7">
        <v>0.29032258059999999</v>
      </c>
      <c r="AQ335" s="7">
        <v>1.0752688200000001E-2</v>
      </c>
      <c r="AR335" s="7">
        <v>1.0752688200000001E-2</v>
      </c>
      <c r="AS335" s="7">
        <v>0</v>
      </c>
      <c r="AT335" s="7">
        <v>2.15053763E-2</v>
      </c>
      <c r="AU335" s="7">
        <v>1.0752688200000001E-2</v>
      </c>
      <c r="AV335" s="7">
        <v>2.15053763E-2</v>
      </c>
      <c r="AW335" s="7">
        <v>0.7311827957</v>
      </c>
      <c r="AX335" s="7">
        <v>0.76344086020000002</v>
      </c>
      <c r="AY335" s="7">
        <v>0.75268817200000004</v>
      </c>
      <c r="AZ335" s="7">
        <v>0.79569892470000003</v>
      </c>
      <c r="BA335" s="7">
        <v>0.60215053760000004</v>
      </c>
      <c r="BB335" s="7">
        <v>0.61290322580000001</v>
      </c>
      <c r="BC335" s="7">
        <v>3.7173913043</v>
      </c>
      <c r="BD335" s="7">
        <v>3.7173913043</v>
      </c>
      <c r="BE335" s="7">
        <v>3.7096774194000002</v>
      </c>
      <c r="BF335" s="7">
        <v>3.7582417582000001</v>
      </c>
      <c r="BG335" s="7">
        <v>3.5326086957</v>
      </c>
      <c r="BH335" s="7">
        <v>3.5274725275000001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1.0752688200000001E-2</v>
      </c>
      <c r="BP335" s="7">
        <v>5.3763440900000001E-2</v>
      </c>
      <c r="BQ335" s="7">
        <v>1.0752688200000001E-2</v>
      </c>
      <c r="BR335" s="7">
        <v>1.0752688200000001E-2</v>
      </c>
      <c r="BS335" s="7">
        <v>0</v>
      </c>
      <c r="BT335" s="7">
        <v>1.0752688200000001E-2</v>
      </c>
      <c r="BU335" s="7">
        <v>1.0752688200000001E-2</v>
      </c>
      <c r="BV335" s="7">
        <v>1.0752688200000001E-2</v>
      </c>
      <c r="BW335" s="7">
        <v>2.15053763E-2</v>
      </c>
      <c r="BX335" s="7">
        <v>5.3763440900000001E-2</v>
      </c>
      <c r="BY335" s="7">
        <v>4.3010752700000002E-2</v>
      </c>
      <c r="BZ335" s="7">
        <v>3.2258064500000003E-2</v>
      </c>
      <c r="CA335" s="7">
        <v>3.8709677418999999</v>
      </c>
      <c r="CB335" s="7">
        <v>3.8695652173999999</v>
      </c>
      <c r="CC335" s="7">
        <v>3.8387096773999998</v>
      </c>
      <c r="CD335" s="7">
        <v>3.8478260870000001</v>
      </c>
      <c r="CE335" s="7">
        <v>3.8279569892</v>
      </c>
      <c r="CF335" s="7">
        <v>3.7634408601999998</v>
      </c>
      <c r="CG335" s="7">
        <v>3.6989247312</v>
      </c>
      <c r="CH335" s="7">
        <v>3.5434782609000002</v>
      </c>
      <c r="CI335" s="7">
        <v>3.6881720429999998</v>
      </c>
      <c r="CJ335" s="7">
        <v>0.10752688169999999</v>
      </c>
      <c r="CK335" s="7">
        <v>0.12903225809999999</v>
      </c>
      <c r="CL335" s="7">
        <v>0.13978494620000001</v>
      </c>
      <c r="CM335" s="7">
        <v>0.12903225809999999</v>
      </c>
      <c r="CN335" s="7">
        <v>0.15053763440000001</v>
      </c>
      <c r="CO335" s="7">
        <v>0.1935483871</v>
      </c>
      <c r="CP335" s="7">
        <v>0.16129032260000001</v>
      </c>
      <c r="CQ335" s="7">
        <v>0.2043010753</v>
      </c>
      <c r="CR335" s="7">
        <v>0.21505376339999999</v>
      </c>
      <c r="CS335" s="7">
        <v>0</v>
      </c>
      <c r="CT335" s="7">
        <v>1.0752688200000001E-2</v>
      </c>
      <c r="CU335" s="7">
        <v>0</v>
      </c>
      <c r="CV335" s="7">
        <v>1.0752688200000001E-2</v>
      </c>
      <c r="CW335" s="7">
        <v>0</v>
      </c>
      <c r="CX335" s="7">
        <v>0</v>
      </c>
      <c r="CY335" s="7">
        <v>0</v>
      </c>
      <c r="CZ335" s="7">
        <v>1.0752688200000001E-2</v>
      </c>
      <c r="DA335" s="7">
        <v>0</v>
      </c>
      <c r="DB335" s="7">
        <v>0.88172043010000001</v>
      </c>
      <c r="DC335" s="7">
        <v>0.86021505379999996</v>
      </c>
      <c r="DD335" s="7">
        <v>0.84946236559999999</v>
      </c>
      <c r="DE335" s="7">
        <v>0.84946236559999999</v>
      </c>
      <c r="DF335" s="7">
        <v>0.83870967740000002</v>
      </c>
      <c r="DG335" s="7">
        <v>0.78494623659999996</v>
      </c>
      <c r="DH335" s="7">
        <v>0.77419354839999999</v>
      </c>
      <c r="DI335" s="7">
        <v>0.68817204300000001</v>
      </c>
      <c r="DJ335" s="7">
        <v>0.74193548389999997</v>
      </c>
      <c r="DK335" s="7">
        <v>0.1827956989</v>
      </c>
      <c r="DL335" s="7">
        <v>5.3763440900000001E-2</v>
      </c>
      <c r="DM335" s="7">
        <v>0</v>
      </c>
      <c r="DN335" s="7">
        <v>1.0752688200000001E-2</v>
      </c>
      <c r="DO335" s="7">
        <v>0</v>
      </c>
      <c r="DP335" s="7">
        <v>0</v>
      </c>
      <c r="DQ335" s="7">
        <v>6.4516129000000005E-2</v>
      </c>
      <c r="DR335" s="7">
        <v>0</v>
      </c>
      <c r="DS335" s="7">
        <v>0</v>
      </c>
      <c r="DT335" s="7">
        <v>0.2043010753</v>
      </c>
      <c r="DU335" s="7">
        <v>9.6774193499999994E-2</v>
      </c>
      <c r="DV335" s="7">
        <v>5.3763440900000001E-2</v>
      </c>
      <c r="DW335" s="7">
        <v>8.6021505400000003E-2</v>
      </c>
      <c r="DX335" s="7">
        <v>1.0752688200000001E-2</v>
      </c>
      <c r="DY335" s="7">
        <v>3.2258064500000003E-2</v>
      </c>
      <c r="DZ335" s="7">
        <v>9.6774193499999994E-2</v>
      </c>
      <c r="EA335" s="7">
        <v>3.2258064500000003E-2</v>
      </c>
      <c r="EB335" s="7">
        <v>9.6774193499999994E-2</v>
      </c>
      <c r="EC335" s="7">
        <v>0.22580645160000001</v>
      </c>
      <c r="ED335" s="7">
        <v>0.24731182800000001</v>
      </c>
      <c r="EE335" s="7">
        <v>0.23655913980000001</v>
      </c>
      <c r="EF335" s="7">
        <v>0.23655913980000001</v>
      </c>
      <c r="EG335" s="7">
        <v>0.24731182800000001</v>
      </c>
      <c r="EH335" s="7">
        <v>0.35483870969999998</v>
      </c>
      <c r="EI335" s="7">
        <v>0.29032258059999999</v>
      </c>
      <c r="EJ335" s="7">
        <v>0.30107526880000002</v>
      </c>
      <c r="EK335" s="7">
        <v>0.29032258059999999</v>
      </c>
      <c r="EL335" s="7">
        <v>0.34408602150000001</v>
      </c>
      <c r="EM335" s="7">
        <v>0.59139784949999996</v>
      </c>
      <c r="EN335" s="7">
        <v>0.69892473119999998</v>
      </c>
      <c r="EO335" s="7">
        <v>0.66666666669999997</v>
      </c>
      <c r="EP335" s="7">
        <v>0.7311827957</v>
      </c>
      <c r="EQ335" s="7">
        <v>0.60215053760000004</v>
      </c>
      <c r="ER335" s="7">
        <v>0.50537634409999999</v>
      </c>
      <c r="ES335" s="7">
        <v>0.65591397849999999</v>
      </c>
      <c r="ET335" s="7">
        <v>0.60215053760000004</v>
      </c>
      <c r="EU335" s="7">
        <v>4.3010752700000002E-2</v>
      </c>
      <c r="EV335" s="7">
        <v>1.0752688200000001E-2</v>
      </c>
      <c r="EW335" s="7">
        <v>1.0752688200000001E-2</v>
      </c>
      <c r="EX335" s="7">
        <v>0</v>
      </c>
      <c r="EY335" s="7">
        <v>1.0752688200000001E-2</v>
      </c>
      <c r="EZ335" s="7">
        <v>1.0752688200000001E-2</v>
      </c>
      <c r="FA335" s="7">
        <v>4.3010752700000002E-2</v>
      </c>
      <c r="FB335" s="7">
        <v>1.0752688200000001E-2</v>
      </c>
      <c r="FC335" s="7">
        <v>1.0752688200000001E-2</v>
      </c>
      <c r="FD335" s="7">
        <v>2.7640449438000001</v>
      </c>
      <c r="FE335" s="7">
        <v>3.3913043477999998</v>
      </c>
      <c r="FF335" s="7">
        <v>3.6521739129999999</v>
      </c>
      <c r="FG335" s="7">
        <v>3.5591397849000002</v>
      </c>
      <c r="FH335" s="7">
        <v>3.7282608696000001</v>
      </c>
      <c r="FI335" s="7">
        <v>3.5760869565000002</v>
      </c>
      <c r="FJ335" s="7">
        <v>3.2921348314999999</v>
      </c>
      <c r="FK335" s="7">
        <v>3.6304347826000001</v>
      </c>
      <c r="FL335" s="7">
        <v>3.5108695652000002</v>
      </c>
      <c r="FM335" s="7">
        <v>1.0752688200000001E-2</v>
      </c>
      <c r="FN335" s="7">
        <v>1.0752688200000001E-2</v>
      </c>
      <c r="FO335" s="7">
        <v>1.0752688200000001E-2</v>
      </c>
      <c r="FP335" s="7">
        <v>2.15053763E-2</v>
      </c>
      <c r="FQ335" s="7">
        <v>7.5268817200000004E-2</v>
      </c>
      <c r="FR335" s="7">
        <v>9.6774193499999994E-2</v>
      </c>
      <c r="FS335" s="7">
        <v>7.5268817200000004E-2</v>
      </c>
      <c r="FT335" s="7">
        <v>0.15053763440000001</v>
      </c>
      <c r="FU335" s="7">
        <v>0.16129032260000001</v>
      </c>
      <c r="FV335" s="7">
        <v>0.34408602150000001</v>
      </c>
      <c r="FW335" s="7">
        <v>4.3010752700000002E-2</v>
      </c>
      <c r="FX335" s="7">
        <v>0.54838709679999997</v>
      </c>
      <c r="FY335" s="7">
        <v>0.62365591399999998</v>
      </c>
      <c r="FZ335" s="7">
        <v>0.24731182800000001</v>
      </c>
      <c r="GA335" s="7">
        <v>0.13978494620000001</v>
      </c>
      <c r="GB335" s="7">
        <v>9.6774193499999994E-2</v>
      </c>
      <c r="GC335" s="7">
        <v>0.1827956989</v>
      </c>
      <c r="GD335" s="7">
        <v>6.4516129000000005E-2</v>
      </c>
      <c r="GE335" s="7">
        <v>4.3010752700000002E-2</v>
      </c>
      <c r="GF335" s="7">
        <v>0.21505376339999999</v>
      </c>
      <c r="GG335" s="7">
        <v>0.12903225809999999</v>
      </c>
      <c r="GH335" s="7">
        <v>0.10752688169999999</v>
      </c>
      <c r="GI335" s="7">
        <v>0.30107526880000002</v>
      </c>
      <c r="GJ335" s="7">
        <v>0.11827956990000001</v>
      </c>
      <c r="GK335" s="7">
        <v>0.12903225809999999</v>
      </c>
      <c r="GL335" s="7">
        <v>5.3763440900000001E-2</v>
      </c>
      <c r="GM335" s="7">
        <v>0</v>
      </c>
      <c r="GN335" s="7">
        <v>0</v>
      </c>
      <c r="GO335" s="7">
        <v>3.2258064500000003E-2</v>
      </c>
      <c r="GP335" s="7">
        <v>0</v>
      </c>
      <c r="GQ335" s="7">
        <v>6.4516129000000005E-2</v>
      </c>
      <c r="GR335" s="7">
        <v>0</v>
      </c>
      <c r="GS335" s="7">
        <v>0.2043010753</v>
      </c>
      <c r="GT335" s="7">
        <v>0.21505376339999999</v>
      </c>
      <c r="GU335" s="7">
        <v>0.22580645160000001</v>
      </c>
      <c r="GV335" s="7">
        <v>0.24731182800000001</v>
      </c>
      <c r="GW335" s="7">
        <v>0.27956989249999997</v>
      </c>
      <c r="GX335" s="7">
        <v>0.21505376339999999</v>
      </c>
      <c r="GY335" s="7">
        <v>0.67741935480000004</v>
      </c>
      <c r="GZ335" s="7">
        <v>0.63440860219999995</v>
      </c>
      <c r="HA335" s="7">
        <v>0.55913978490000005</v>
      </c>
      <c r="HB335" s="7">
        <v>0.62365591399999998</v>
      </c>
      <c r="HC335" s="7">
        <v>0.54838709679999997</v>
      </c>
      <c r="HD335" s="7">
        <v>0.69892473119999998</v>
      </c>
      <c r="HE335" s="7">
        <v>8.6021505400000003E-2</v>
      </c>
      <c r="HF335" s="7">
        <v>0.12903225809999999</v>
      </c>
      <c r="HG335" s="7">
        <v>0.16129032260000001</v>
      </c>
      <c r="HH335" s="7">
        <v>0.11827956990000001</v>
      </c>
      <c r="HI335" s="7">
        <v>8.6021505400000003E-2</v>
      </c>
      <c r="HJ335" s="7">
        <v>6.4516129000000005E-2</v>
      </c>
      <c r="HK335" s="7">
        <v>2.15053763E-2</v>
      </c>
      <c r="HL335" s="7">
        <v>2.15053763E-2</v>
      </c>
      <c r="HM335" s="7">
        <v>1.0752688200000001E-2</v>
      </c>
      <c r="HN335" s="7">
        <v>1.0752688200000001E-2</v>
      </c>
      <c r="HO335" s="7">
        <v>1.0752688200000001E-2</v>
      </c>
      <c r="HP335" s="7">
        <v>1.0752688200000001E-2</v>
      </c>
      <c r="HQ335" s="7">
        <v>1.0752688200000001E-2</v>
      </c>
      <c r="HR335" s="7">
        <v>0</v>
      </c>
      <c r="HS335" s="7">
        <v>1.0752688200000001E-2</v>
      </c>
      <c r="HT335" s="7">
        <v>0</v>
      </c>
      <c r="HU335" s="7">
        <v>1.0752688200000001E-2</v>
      </c>
      <c r="HV335" s="7">
        <v>1.0752688200000001E-2</v>
      </c>
      <c r="HW335" s="7">
        <v>3.2258064500000003E-2</v>
      </c>
      <c r="HX335" s="7">
        <v>2.15053763E-2</v>
      </c>
      <c r="HY335" s="7">
        <v>5.3763440900000001E-2</v>
      </c>
      <c r="HZ335" s="7">
        <v>6.4516129000000005E-2</v>
      </c>
      <c r="IA335" s="7">
        <v>0.12903225809999999</v>
      </c>
      <c r="IB335" s="7">
        <v>1.0752688200000001E-2</v>
      </c>
      <c r="IC335" s="7">
        <v>6.4516129000000005E-2</v>
      </c>
      <c r="ID335" s="7">
        <v>0.13978494620000001</v>
      </c>
      <c r="IE335" s="7">
        <v>0.40860215049999998</v>
      </c>
      <c r="IF335" s="7">
        <v>0.40860215049999998</v>
      </c>
      <c r="IG335" s="7">
        <v>0.37634408600000002</v>
      </c>
      <c r="IH335" s="7">
        <v>0.41935483870000001</v>
      </c>
      <c r="II335" s="7">
        <v>0.40860215049999998</v>
      </c>
      <c r="IJ335" s="7">
        <v>0.5376344086</v>
      </c>
      <c r="IK335" s="7">
        <v>0.48387096769999999</v>
      </c>
      <c r="IL335" s="7">
        <v>0.35483870969999998</v>
      </c>
      <c r="IM335" s="7">
        <v>2.15053763E-2</v>
      </c>
      <c r="IN335" s="7">
        <v>2.15053763E-2</v>
      </c>
      <c r="IO335" s="7">
        <v>2.15053763E-2</v>
      </c>
      <c r="IP335" s="7">
        <v>2.15053763E-2</v>
      </c>
      <c r="IQ335" s="7">
        <v>3.2197802198000001</v>
      </c>
      <c r="IR335" s="7">
        <v>3.4945054944999998</v>
      </c>
      <c r="IS335" s="7">
        <v>3.3186813186999999</v>
      </c>
      <c r="IT335" s="7">
        <v>3.0879120878999999</v>
      </c>
      <c r="IU335" s="7" t="s">
        <v>1276</v>
      </c>
      <c r="IV335" s="7">
        <v>53</v>
      </c>
      <c r="IW335" s="7">
        <v>93</v>
      </c>
      <c r="IX335" s="7">
        <v>177</v>
      </c>
      <c r="IY335" s="7">
        <v>332</v>
      </c>
    </row>
    <row r="336" spans="1:259" x14ac:dyDescent="0.25">
      <c r="A336" s="7">
        <v>609956</v>
      </c>
      <c r="B336" s="7" t="s">
        <v>303</v>
      </c>
      <c r="C336" s="7" t="s">
        <v>46</v>
      </c>
      <c r="D336" s="7" t="s">
        <v>75</v>
      </c>
      <c r="E336" s="154">
        <v>0.4</v>
      </c>
      <c r="F336" s="7">
        <v>71</v>
      </c>
      <c r="G336" s="7" t="s">
        <v>47</v>
      </c>
      <c r="H336" s="7">
        <v>67</v>
      </c>
      <c r="I336" s="7" t="s">
        <v>47</v>
      </c>
      <c r="J336" s="7">
        <v>68</v>
      </c>
      <c r="K336" s="7" t="s">
        <v>47</v>
      </c>
      <c r="L336" s="7">
        <v>9.43</v>
      </c>
      <c r="M336" s="7" t="s">
        <v>46</v>
      </c>
      <c r="N336" s="7">
        <v>40.172786176999999</v>
      </c>
      <c r="O336" s="7">
        <v>113</v>
      </c>
      <c r="P336" s="7">
        <v>113</v>
      </c>
      <c r="Q336" s="7">
        <v>9</v>
      </c>
      <c r="R336" s="7">
        <v>3</v>
      </c>
      <c r="S336" s="7">
        <v>2</v>
      </c>
      <c r="T336" s="7">
        <v>93</v>
      </c>
      <c r="U336" s="7">
        <v>0</v>
      </c>
      <c r="V336" s="7">
        <v>0</v>
      </c>
      <c r="W336" s="7">
        <v>2</v>
      </c>
      <c r="X336" s="7">
        <v>2</v>
      </c>
      <c r="Y336" s="7">
        <v>0</v>
      </c>
      <c r="Z336" s="7">
        <v>0</v>
      </c>
      <c r="AA336" s="7">
        <v>8.8495575000000007E-3</v>
      </c>
      <c r="AB336" s="7">
        <v>8.8495575000000007E-3</v>
      </c>
      <c r="AC336" s="7">
        <v>8.8495575000000007E-3</v>
      </c>
      <c r="AD336" s="7">
        <v>4.4247787599999998E-2</v>
      </c>
      <c r="AE336" s="7">
        <v>1.7699115000000001E-2</v>
      </c>
      <c r="AF336" s="7">
        <v>0</v>
      </c>
      <c r="AG336" s="7">
        <v>0</v>
      </c>
      <c r="AH336" s="7">
        <v>4.4247787599999998E-2</v>
      </c>
      <c r="AI336" s="7">
        <v>0.1150442478</v>
      </c>
      <c r="AJ336" s="7">
        <v>0.2212389381</v>
      </c>
      <c r="AK336" s="7">
        <v>0.15044247790000001</v>
      </c>
      <c r="AL336" s="7">
        <v>0.15044247790000001</v>
      </c>
      <c r="AM336" s="7">
        <v>0.19469026549999999</v>
      </c>
      <c r="AN336" s="7">
        <v>0.2300884956</v>
      </c>
      <c r="AO336" s="7">
        <v>0.26548672569999998</v>
      </c>
      <c r="AP336" s="7">
        <v>0.28318584070000002</v>
      </c>
      <c r="AQ336" s="7">
        <v>8.8495575000000007E-3</v>
      </c>
      <c r="AR336" s="7">
        <v>8.8495575000000007E-3</v>
      </c>
      <c r="AS336" s="7">
        <v>0</v>
      </c>
      <c r="AT336" s="7">
        <v>8.8495575000000007E-3</v>
      </c>
      <c r="AU336" s="7">
        <v>2.65486726E-2</v>
      </c>
      <c r="AV336" s="7">
        <v>8.8495575000000007E-3</v>
      </c>
      <c r="AW336" s="7">
        <v>0.82300884959999998</v>
      </c>
      <c r="AX336" s="7">
        <v>0.84070796459999997</v>
      </c>
      <c r="AY336" s="7">
        <v>0.79646017700000005</v>
      </c>
      <c r="AZ336" s="7">
        <v>0.70796460179999998</v>
      </c>
      <c r="BA336" s="7">
        <v>0.58407079650000004</v>
      </c>
      <c r="BB336" s="7">
        <v>0.4424778761</v>
      </c>
      <c r="BC336" s="7">
        <v>3.8125</v>
      </c>
      <c r="BD336" s="7">
        <v>3.8482142857000001</v>
      </c>
      <c r="BE336" s="7">
        <v>3.7787610619000001</v>
      </c>
      <c r="BF336" s="7">
        <v>3.6517857142999999</v>
      </c>
      <c r="BG336" s="7">
        <v>3.4636363636</v>
      </c>
      <c r="BH336" s="7">
        <v>3.1339285713999998</v>
      </c>
      <c r="BI336" s="7">
        <v>0</v>
      </c>
      <c r="BJ336" s="7">
        <v>0</v>
      </c>
      <c r="BK336" s="7">
        <v>0</v>
      </c>
      <c r="BL336" s="7">
        <v>8.8495575000000007E-3</v>
      </c>
      <c r="BM336" s="7">
        <v>8.8495575000000007E-3</v>
      </c>
      <c r="BN336" s="7">
        <v>8.8495575000000007E-3</v>
      </c>
      <c r="BO336" s="7">
        <v>8.8495575000000007E-3</v>
      </c>
      <c r="BP336" s="7">
        <v>5.3097345099999999E-2</v>
      </c>
      <c r="BQ336" s="7">
        <v>1.7699115000000001E-2</v>
      </c>
      <c r="BR336" s="7">
        <v>0</v>
      </c>
      <c r="BS336" s="7">
        <v>1.7699115000000001E-2</v>
      </c>
      <c r="BT336" s="7">
        <v>3.5398230099999997E-2</v>
      </c>
      <c r="BU336" s="7">
        <v>1.7699115000000001E-2</v>
      </c>
      <c r="BV336" s="7">
        <v>8.8495575000000007E-3</v>
      </c>
      <c r="BW336" s="7">
        <v>4.4247787599999998E-2</v>
      </c>
      <c r="BX336" s="7">
        <v>4.4247787599999998E-2</v>
      </c>
      <c r="BY336" s="7">
        <v>5.3097345099999999E-2</v>
      </c>
      <c r="BZ336" s="7">
        <v>7.9646017700000002E-2</v>
      </c>
      <c r="CA336" s="7">
        <v>3.9380530973000001</v>
      </c>
      <c r="CB336" s="7">
        <v>3.8318584070999999</v>
      </c>
      <c r="CC336" s="7">
        <v>3.8053097345000002</v>
      </c>
      <c r="CD336" s="7">
        <v>3.7964601770000002</v>
      </c>
      <c r="CE336" s="7">
        <v>3.7876106195000001</v>
      </c>
      <c r="CF336" s="7">
        <v>3.6991150442</v>
      </c>
      <c r="CG336" s="7">
        <v>3.6607142857000001</v>
      </c>
      <c r="CH336" s="7">
        <v>3.5089285713999998</v>
      </c>
      <c r="CI336" s="7">
        <v>3.5357142857000001</v>
      </c>
      <c r="CJ336" s="7">
        <v>6.1946902700000001E-2</v>
      </c>
      <c r="CK336" s="7">
        <v>0.13274336279999999</v>
      </c>
      <c r="CL336" s="7">
        <v>0.12389380530000001</v>
      </c>
      <c r="CM336" s="7">
        <v>0.14159292039999999</v>
      </c>
      <c r="CN336" s="7">
        <v>0.1681415929</v>
      </c>
      <c r="CO336" s="7">
        <v>0.18584070799999999</v>
      </c>
      <c r="CP336" s="7">
        <v>0.2212389381</v>
      </c>
      <c r="CQ336" s="7">
        <v>0.2212389381</v>
      </c>
      <c r="CR336" s="7">
        <v>0.24778761060000001</v>
      </c>
      <c r="CS336" s="7">
        <v>0</v>
      </c>
      <c r="CT336" s="7">
        <v>0</v>
      </c>
      <c r="CU336" s="7">
        <v>0</v>
      </c>
      <c r="CV336" s="7">
        <v>0</v>
      </c>
      <c r="CW336" s="7">
        <v>0</v>
      </c>
      <c r="CX336" s="7">
        <v>0</v>
      </c>
      <c r="CY336" s="7">
        <v>8.8495575000000007E-3</v>
      </c>
      <c r="CZ336" s="7">
        <v>8.8495575000000007E-3</v>
      </c>
      <c r="DA336" s="7">
        <v>8.8495575000000007E-3</v>
      </c>
      <c r="DB336" s="7">
        <v>0.93805309729999997</v>
      </c>
      <c r="DC336" s="7">
        <v>0.84955752210000002</v>
      </c>
      <c r="DD336" s="7">
        <v>0.84070796459999997</v>
      </c>
      <c r="DE336" s="7">
        <v>0.83185840710000003</v>
      </c>
      <c r="DF336" s="7">
        <v>0.81415929200000003</v>
      </c>
      <c r="DG336" s="7">
        <v>0.76106194689999995</v>
      </c>
      <c r="DH336" s="7">
        <v>0.71681415930000003</v>
      </c>
      <c r="DI336" s="7">
        <v>0.66371681419999995</v>
      </c>
      <c r="DJ336" s="7">
        <v>0.64601769909999995</v>
      </c>
      <c r="DK336" s="7">
        <v>9.7345132700000003E-2</v>
      </c>
      <c r="DL336" s="7">
        <v>0</v>
      </c>
      <c r="DM336" s="7">
        <v>0</v>
      </c>
      <c r="DN336" s="7">
        <v>0</v>
      </c>
      <c r="DO336" s="7">
        <v>8.8495575000000007E-3</v>
      </c>
      <c r="DP336" s="7">
        <v>8.8495575000000007E-3</v>
      </c>
      <c r="DQ336" s="7">
        <v>3.5398230099999997E-2</v>
      </c>
      <c r="DR336" s="7">
        <v>8.8495575000000007E-3</v>
      </c>
      <c r="DS336" s="7">
        <v>0</v>
      </c>
      <c r="DT336" s="7">
        <v>0.1681415929</v>
      </c>
      <c r="DU336" s="7">
        <v>1.7699115000000001E-2</v>
      </c>
      <c r="DV336" s="7">
        <v>0</v>
      </c>
      <c r="DW336" s="7">
        <v>1.7699115000000001E-2</v>
      </c>
      <c r="DX336" s="7">
        <v>1.7699115000000001E-2</v>
      </c>
      <c r="DY336" s="7">
        <v>2.65486726E-2</v>
      </c>
      <c r="DZ336" s="7">
        <v>0.1150442478</v>
      </c>
      <c r="EA336" s="7">
        <v>8.8495575000000007E-3</v>
      </c>
      <c r="EB336" s="7">
        <v>8.8495575000000007E-3</v>
      </c>
      <c r="EC336" s="7">
        <v>0.19469026549999999</v>
      </c>
      <c r="ED336" s="7">
        <v>0.17699115039999999</v>
      </c>
      <c r="EE336" s="7">
        <v>0.14159292039999999</v>
      </c>
      <c r="EF336" s="7">
        <v>0.2212389381</v>
      </c>
      <c r="EG336" s="7">
        <v>0.13274336279999999</v>
      </c>
      <c r="EH336" s="7">
        <v>0.18584070799999999</v>
      </c>
      <c r="EI336" s="7">
        <v>0.29203539820000002</v>
      </c>
      <c r="EJ336" s="7">
        <v>0.26548672569999998</v>
      </c>
      <c r="EK336" s="7">
        <v>0.2123893805</v>
      </c>
      <c r="EL336" s="7">
        <v>0.48672566369999998</v>
      </c>
      <c r="EM336" s="7">
        <v>0.77876106190000005</v>
      </c>
      <c r="EN336" s="7">
        <v>0.83185840710000003</v>
      </c>
      <c r="EO336" s="7">
        <v>0.72566371679999997</v>
      </c>
      <c r="EP336" s="7">
        <v>0.81415929200000003</v>
      </c>
      <c r="EQ336" s="7">
        <v>0.73451327430000002</v>
      </c>
      <c r="ER336" s="7">
        <v>0.50442477880000003</v>
      </c>
      <c r="ES336" s="7">
        <v>0.6725663717</v>
      </c>
      <c r="ET336" s="7">
        <v>0.73451327430000002</v>
      </c>
      <c r="EU336" s="7">
        <v>5.3097345099999999E-2</v>
      </c>
      <c r="EV336" s="7">
        <v>2.65486726E-2</v>
      </c>
      <c r="EW336" s="7">
        <v>2.65486726E-2</v>
      </c>
      <c r="EX336" s="7">
        <v>3.5398230099999997E-2</v>
      </c>
      <c r="EY336" s="7">
        <v>2.65486726E-2</v>
      </c>
      <c r="EZ336" s="7">
        <v>4.4247787599999998E-2</v>
      </c>
      <c r="FA336" s="7">
        <v>5.3097345099999999E-2</v>
      </c>
      <c r="FB336" s="7">
        <v>4.4247787599999998E-2</v>
      </c>
      <c r="FC336" s="7">
        <v>4.4247787599999998E-2</v>
      </c>
      <c r="FD336" s="7">
        <v>3.1308411215</v>
      </c>
      <c r="FE336" s="7">
        <v>3.7818181817999998</v>
      </c>
      <c r="FF336" s="7">
        <v>3.8545454545000002</v>
      </c>
      <c r="FG336" s="7">
        <v>3.7339449541</v>
      </c>
      <c r="FH336" s="7">
        <v>3.8</v>
      </c>
      <c r="FI336" s="7">
        <v>3.7222222222000001</v>
      </c>
      <c r="FJ336" s="7">
        <v>3.3364485981000001</v>
      </c>
      <c r="FK336" s="7">
        <v>3.6759259259000001</v>
      </c>
      <c r="FL336" s="7">
        <v>3.7592592592999998</v>
      </c>
      <c r="FM336" s="7">
        <v>0</v>
      </c>
      <c r="FN336" s="7">
        <v>8.8495575000000007E-3</v>
      </c>
      <c r="FO336" s="7">
        <v>0</v>
      </c>
      <c r="FP336" s="7">
        <v>0</v>
      </c>
      <c r="FQ336" s="7">
        <v>8.8495575000000007E-3</v>
      </c>
      <c r="FR336" s="7">
        <v>0</v>
      </c>
      <c r="FS336" s="7">
        <v>8.8495575000000007E-3</v>
      </c>
      <c r="FT336" s="7">
        <v>8.8495575199999996E-2</v>
      </c>
      <c r="FU336" s="7">
        <v>0.2212389381</v>
      </c>
      <c r="FV336" s="7">
        <v>0.61061946899999997</v>
      </c>
      <c r="FW336" s="7">
        <v>5.3097345099999999E-2</v>
      </c>
      <c r="FX336" s="7">
        <v>0.36283185839999998</v>
      </c>
      <c r="FY336" s="7">
        <v>0.54867256639999995</v>
      </c>
      <c r="FZ336" s="7">
        <v>0.20353982300000001</v>
      </c>
      <c r="GA336" s="7">
        <v>0.17699115039999999</v>
      </c>
      <c r="GB336" s="7">
        <v>0.10619469030000001</v>
      </c>
      <c r="GC336" s="7">
        <v>0.23893805309999999</v>
      </c>
      <c r="GD336" s="7">
        <v>0.13274336279999999</v>
      </c>
      <c r="GE336" s="7">
        <v>3.5398230099999997E-2</v>
      </c>
      <c r="GF336" s="7">
        <v>0.2123893805</v>
      </c>
      <c r="GG336" s="7">
        <v>0.1681415929</v>
      </c>
      <c r="GH336" s="7">
        <v>8.8495575199999996E-2</v>
      </c>
      <c r="GI336" s="7">
        <v>0.19469026549999999</v>
      </c>
      <c r="GJ336" s="7">
        <v>0.1592920354</v>
      </c>
      <c r="GK336" s="7">
        <v>0.2212389381</v>
      </c>
      <c r="GL336" s="7">
        <v>0.15044247790000001</v>
      </c>
      <c r="GM336" s="7">
        <v>0</v>
      </c>
      <c r="GN336" s="7">
        <v>0</v>
      </c>
      <c r="GO336" s="7">
        <v>3.5398230099999997E-2</v>
      </c>
      <c r="GP336" s="7">
        <v>3.5398230099999997E-2</v>
      </c>
      <c r="GQ336" s="7">
        <v>4.4247787599999998E-2</v>
      </c>
      <c r="GR336" s="7">
        <v>0</v>
      </c>
      <c r="GS336" s="7">
        <v>0.23893805309999999</v>
      </c>
      <c r="GT336" s="7">
        <v>0.27433628319999998</v>
      </c>
      <c r="GU336" s="7">
        <v>0.38938053099999997</v>
      </c>
      <c r="GV336" s="7">
        <v>0.37168141589999998</v>
      </c>
      <c r="GW336" s="7">
        <v>0.43362831860000001</v>
      </c>
      <c r="GX336" s="7">
        <v>0.2123893805</v>
      </c>
      <c r="GY336" s="7">
        <v>0.66371681419999995</v>
      </c>
      <c r="GZ336" s="7">
        <v>0.60176991150000003</v>
      </c>
      <c r="HA336" s="7">
        <v>0.39823008850000002</v>
      </c>
      <c r="HB336" s="7">
        <v>0.47787610619999998</v>
      </c>
      <c r="HC336" s="7">
        <v>0.41592920350000001</v>
      </c>
      <c r="HD336" s="7">
        <v>0.68141592920000005</v>
      </c>
      <c r="HE336" s="7">
        <v>3.5398230099999997E-2</v>
      </c>
      <c r="HF336" s="7">
        <v>5.3097345099999999E-2</v>
      </c>
      <c r="HG336" s="7">
        <v>8.8495575199999996E-2</v>
      </c>
      <c r="HH336" s="7">
        <v>4.4247787599999998E-2</v>
      </c>
      <c r="HI336" s="7">
        <v>4.4247787599999998E-2</v>
      </c>
      <c r="HJ336" s="7">
        <v>2.65486726E-2</v>
      </c>
      <c r="HK336" s="7">
        <v>2.65486726E-2</v>
      </c>
      <c r="HL336" s="7">
        <v>1.7699115000000001E-2</v>
      </c>
      <c r="HM336" s="7">
        <v>4.4247787599999998E-2</v>
      </c>
      <c r="HN336" s="7">
        <v>2.65486726E-2</v>
      </c>
      <c r="HO336" s="7">
        <v>1.7699115000000001E-2</v>
      </c>
      <c r="HP336" s="7">
        <v>2.65486726E-2</v>
      </c>
      <c r="HQ336" s="7">
        <v>3.5398230099999997E-2</v>
      </c>
      <c r="HR336" s="7">
        <v>5.3097345099999999E-2</v>
      </c>
      <c r="HS336" s="7">
        <v>4.4247787599999998E-2</v>
      </c>
      <c r="HT336" s="7">
        <v>4.4247787599999998E-2</v>
      </c>
      <c r="HU336" s="7">
        <v>4.4247787599999998E-2</v>
      </c>
      <c r="HV336" s="7">
        <v>5.3097345099999999E-2</v>
      </c>
      <c r="HW336" s="7">
        <v>8.8495575000000007E-3</v>
      </c>
      <c r="HX336" s="7">
        <v>0</v>
      </c>
      <c r="HY336" s="7">
        <v>0</v>
      </c>
      <c r="HZ336" s="7">
        <v>8.8495575000000007E-3</v>
      </c>
      <c r="IA336" s="7">
        <v>5.3097345099999999E-2</v>
      </c>
      <c r="IB336" s="7">
        <v>1.7699115000000001E-2</v>
      </c>
      <c r="IC336" s="7">
        <v>8.8495575199999996E-2</v>
      </c>
      <c r="ID336" s="7">
        <v>7.9646017700000002E-2</v>
      </c>
      <c r="IE336" s="7">
        <v>0.41592920350000001</v>
      </c>
      <c r="IF336" s="7">
        <v>0.25663716809999998</v>
      </c>
      <c r="IG336" s="7">
        <v>0.28318584070000002</v>
      </c>
      <c r="IH336" s="7">
        <v>0.3274336283</v>
      </c>
      <c r="II336" s="7">
        <v>0.46902654869999999</v>
      </c>
      <c r="IJ336" s="7">
        <v>0.68141592920000005</v>
      </c>
      <c r="IK336" s="7">
        <v>0.58407079650000004</v>
      </c>
      <c r="IL336" s="7">
        <v>0.5398230088</v>
      </c>
      <c r="IM336" s="7">
        <v>5.3097345099999999E-2</v>
      </c>
      <c r="IN336" s="7">
        <v>4.4247787599999998E-2</v>
      </c>
      <c r="IO336" s="7">
        <v>4.4247787599999998E-2</v>
      </c>
      <c r="IP336" s="7">
        <v>4.4247787599999998E-2</v>
      </c>
      <c r="IQ336" s="7">
        <v>3.4205607477000002</v>
      </c>
      <c r="IR336" s="7">
        <v>3.6944444444000002</v>
      </c>
      <c r="IS336" s="7">
        <v>3.5185185185000001</v>
      </c>
      <c r="IT336" s="7">
        <v>3.4629629629999998</v>
      </c>
      <c r="IU336" s="7" t="s">
        <v>1277</v>
      </c>
      <c r="IV336" s="7">
        <v>40</v>
      </c>
      <c r="IW336" s="7">
        <v>113</v>
      </c>
      <c r="IX336" s="7">
        <v>186</v>
      </c>
      <c r="IY336" s="7">
        <v>463</v>
      </c>
    </row>
    <row r="337" spans="1:259" x14ac:dyDescent="0.25">
      <c r="A337" s="7">
        <v>609958</v>
      </c>
      <c r="B337" s="7" t="s">
        <v>305</v>
      </c>
      <c r="C337" s="7" t="s">
        <v>46</v>
      </c>
      <c r="D337" s="7" t="s">
        <v>55</v>
      </c>
      <c r="E337" s="7" t="s">
        <v>91</v>
      </c>
      <c r="F337" s="7">
        <v>51</v>
      </c>
      <c r="G337" s="7" t="s">
        <v>48</v>
      </c>
      <c r="H337" s="7">
        <v>72</v>
      </c>
      <c r="I337" s="7" t="s">
        <v>47</v>
      </c>
      <c r="J337" s="7">
        <v>65</v>
      </c>
      <c r="K337" s="7" t="s">
        <v>47</v>
      </c>
      <c r="L337" s="7">
        <v>9.2100000000000009</v>
      </c>
      <c r="M337" s="7" t="s">
        <v>46</v>
      </c>
      <c r="N337" s="7">
        <v>84.410646388000004</v>
      </c>
      <c r="O337" s="7">
        <v>386</v>
      </c>
      <c r="P337" s="7">
        <v>386</v>
      </c>
      <c r="Q337" s="7">
        <v>10</v>
      </c>
      <c r="R337" s="7">
        <v>10</v>
      </c>
      <c r="S337" s="7">
        <v>8</v>
      </c>
      <c r="T337" s="7">
        <v>342</v>
      </c>
      <c r="U337" s="7">
        <v>1</v>
      </c>
      <c r="V337" s="7">
        <v>0</v>
      </c>
      <c r="W337" s="7">
        <v>4</v>
      </c>
      <c r="X337" s="7">
        <v>4</v>
      </c>
      <c r="Y337" s="7">
        <v>1.0362694299999999E-2</v>
      </c>
      <c r="Z337" s="7">
        <v>7.7720206999999999E-3</v>
      </c>
      <c r="AA337" s="7">
        <v>1.29533679E-2</v>
      </c>
      <c r="AB337" s="7">
        <v>0</v>
      </c>
      <c r="AC337" s="7">
        <v>0</v>
      </c>
      <c r="AD337" s="7">
        <v>5.6994818699999998E-2</v>
      </c>
      <c r="AE337" s="7">
        <v>4.6632124400000002E-2</v>
      </c>
      <c r="AF337" s="7">
        <v>2.59067358E-2</v>
      </c>
      <c r="AG337" s="7">
        <v>3.3678756499999997E-2</v>
      </c>
      <c r="AH337" s="7">
        <v>2.8497409299999998E-2</v>
      </c>
      <c r="AI337" s="7">
        <v>8.8082901599999999E-2</v>
      </c>
      <c r="AJ337" s="7">
        <v>0.1683937824</v>
      </c>
      <c r="AK337" s="7">
        <v>0.40932642489999999</v>
      </c>
      <c r="AL337" s="7">
        <v>0.30829015539999999</v>
      </c>
      <c r="AM337" s="7">
        <v>0.42487046630000003</v>
      </c>
      <c r="AN337" s="7">
        <v>0.2176165803</v>
      </c>
      <c r="AO337" s="7">
        <v>0.38341968910000002</v>
      </c>
      <c r="AP337" s="7">
        <v>0.32383419689999998</v>
      </c>
      <c r="AQ337" s="7">
        <v>1.8134714999999999E-2</v>
      </c>
      <c r="AR337" s="7">
        <v>1.29533679E-2</v>
      </c>
      <c r="AS337" s="7">
        <v>3.62694301E-2</v>
      </c>
      <c r="AT337" s="7">
        <v>1.29533679E-2</v>
      </c>
      <c r="AU337" s="7">
        <v>2.0725388599999998E-2</v>
      </c>
      <c r="AV337" s="7">
        <v>1.8134714999999999E-2</v>
      </c>
      <c r="AW337" s="7">
        <v>0.51554404149999999</v>
      </c>
      <c r="AX337" s="7">
        <v>0.64507772019999998</v>
      </c>
      <c r="AY337" s="7">
        <v>0.49222797930000001</v>
      </c>
      <c r="AZ337" s="7">
        <v>0.74093264250000002</v>
      </c>
      <c r="BA337" s="7">
        <v>0.50777202070000005</v>
      </c>
      <c r="BB337" s="7">
        <v>0.43264248700000002</v>
      </c>
      <c r="BC337" s="7">
        <v>3.4564643798999999</v>
      </c>
      <c r="BD337" s="7">
        <v>3.6115485563999998</v>
      </c>
      <c r="BE337" s="7">
        <v>3.4489247312</v>
      </c>
      <c r="BF337" s="7">
        <v>3.7217847768999999</v>
      </c>
      <c r="BG337" s="7">
        <v>3.4285714286000002</v>
      </c>
      <c r="BH337" s="7">
        <v>3.1530343007999999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5.1813472000000003E-3</v>
      </c>
      <c r="BP337" s="7">
        <v>2.0725388599999998E-2</v>
      </c>
      <c r="BQ337" s="7">
        <v>5.1813472000000003E-3</v>
      </c>
      <c r="BR337" s="7">
        <v>1.0362694299999999E-2</v>
      </c>
      <c r="BS337" s="7">
        <v>1.29533679E-2</v>
      </c>
      <c r="BT337" s="7">
        <v>7.7720206999999999E-3</v>
      </c>
      <c r="BU337" s="7">
        <v>2.59067358E-2</v>
      </c>
      <c r="BV337" s="7">
        <v>1.29533679E-2</v>
      </c>
      <c r="BW337" s="7">
        <v>1.5544041499999999E-2</v>
      </c>
      <c r="BX337" s="7">
        <v>4.1450777199999997E-2</v>
      </c>
      <c r="BY337" s="7">
        <v>6.9948186499999995E-2</v>
      </c>
      <c r="BZ337" s="7">
        <v>3.3678756499999997E-2</v>
      </c>
      <c r="CA337" s="7">
        <v>3.8825065273999999</v>
      </c>
      <c r="CB337" s="7">
        <v>3.8530183726999998</v>
      </c>
      <c r="CC337" s="7">
        <v>3.8337730871</v>
      </c>
      <c r="CD337" s="7">
        <v>3.772845953</v>
      </c>
      <c r="CE337" s="7">
        <v>3.8276762402000002</v>
      </c>
      <c r="CF337" s="7">
        <v>3.7702349868999998</v>
      </c>
      <c r="CG337" s="7">
        <v>3.6535433071000001</v>
      </c>
      <c r="CH337" s="7">
        <v>3.5676392573000002</v>
      </c>
      <c r="CI337" s="7">
        <v>3.7169312168999999</v>
      </c>
      <c r="CJ337" s="7">
        <v>9.5854922300000006E-2</v>
      </c>
      <c r="CK337" s="7">
        <v>0.11917098449999999</v>
      </c>
      <c r="CL337" s="7">
        <v>0.14766839379999999</v>
      </c>
      <c r="CM337" s="7">
        <v>0.17357512950000001</v>
      </c>
      <c r="CN337" s="7">
        <v>0.14507772020000001</v>
      </c>
      <c r="CO337" s="7">
        <v>0.1968911917</v>
      </c>
      <c r="CP337" s="7">
        <v>0.2435233161</v>
      </c>
      <c r="CQ337" s="7">
        <v>0.22020725390000001</v>
      </c>
      <c r="CR337" s="7">
        <v>0.19430051810000001</v>
      </c>
      <c r="CS337" s="7">
        <v>7.7720206999999999E-3</v>
      </c>
      <c r="CT337" s="7">
        <v>1.29533679E-2</v>
      </c>
      <c r="CU337" s="7">
        <v>1.8134714999999999E-2</v>
      </c>
      <c r="CV337" s="7">
        <v>7.7720206999999999E-3</v>
      </c>
      <c r="CW337" s="7">
        <v>7.7720206999999999E-3</v>
      </c>
      <c r="CX337" s="7">
        <v>7.7720206999999999E-3</v>
      </c>
      <c r="CY337" s="7">
        <v>1.29533679E-2</v>
      </c>
      <c r="CZ337" s="7">
        <v>2.3316062200000001E-2</v>
      </c>
      <c r="DA337" s="7">
        <v>2.0725388599999998E-2</v>
      </c>
      <c r="DB337" s="7">
        <v>0.8860103627</v>
      </c>
      <c r="DC337" s="7">
        <v>0.85492227980000002</v>
      </c>
      <c r="DD337" s="7">
        <v>0.82642487050000002</v>
      </c>
      <c r="DE337" s="7">
        <v>0.79274611399999995</v>
      </c>
      <c r="DF337" s="7">
        <v>0.83419689119999996</v>
      </c>
      <c r="DG337" s="7">
        <v>0.77979274610000004</v>
      </c>
      <c r="DH337" s="7">
        <v>0.69689119170000002</v>
      </c>
      <c r="DI337" s="7">
        <v>0.66580310880000004</v>
      </c>
      <c r="DJ337" s="7">
        <v>0.74611398959999997</v>
      </c>
      <c r="DK337" s="7">
        <v>0.12176165799999999</v>
      </c>
      <c r="DL337" s="7">
        <v>2.5906736000000001E-3</v>
      </c>
      <c r="DM337" s="7">
        <v>0</v>
      </c>
      <c r="DN337" s="7">
        <v>5.1813472000000003E-3</v>
      </c>
      <c r="DO337" s="7">
        <v>0</v>
      </c>
      <c r="DP337" s="7">
        <v>5.1813472000000003E-3</v>
      </c>
      <c r="DQ337" s="7">
        <v>2.0725388599999998E-2</v>
      </c>
      <c r="DR337" s="7">
        <v>5.1813472000000003E-3</v>
      </c>
      <c r="DS337" s="7">
        <v>0</v>
      </c>
      <c r="DT337" s="7">
        <v>0.1398963731</v>
      </c>
      <c r="DU337" s="7">
        <v>1.8134714999999999E-2</v>
      </c>
      <c r="DV337" s="7">
        <v>5.1813472000000003E-3</v>
      </c>
      <c r="DW337" s="7">
        <v>1.8134714999999999E-2</v>
      </c>
      <c r="DX337" s="7">
        <v>2.59067358E-2</v>
      </c>
      <c r="DY337" s="7">
        <v>3.1088082900000001E-2</v>
      </c>
      <c r="DZ337" s="7">
        <v>6.9948186499999995E-2</v>
      </c>
      <c r="EA337" s="7">
        <v>2.59067358E-2</v>
      </c>
      <c r="EB337" s="7">
        <v>2.0725388599999998E-2</v>
      </c>
      <c r="EC337" s="7">
        <v>0.292746114</v>
      </c>
      <c r="ED337" s="7">
        <v>0.2642487047</v>
      </c>
      <c r="EE337" s="7">
        <v>0.28497409330000001</v>
      </c>
      <c r="EF337" s="7">
        <v>0.30051813469999999</v>
      </c>
      <c r="EG337" s="7">
        <v>0.23834196890000001</v>
      </c>
      <c r="EH337" s="7">
        <v>0.35233160619999998</v>
      </c>
      <c r="EI337" s="7">
        <v>0.32642487050000002</v>
      </c>
      <c r="EJ337" s="7">
        <v>0.34196891190000001</v>
      </c>
      <c r="EK337" s="7">
        <v>0.35492227980000002</v>
      </c>
      <c r="EL337" s="7">
        <v>0.35492227980000002</v>
      </c>
      <c r="EM337" s="7">
        <v>0.67875647670000006</v>
      </c>
      <c r="EN337" s="7">
        <v>0.67098445600000001</v>
      </c>
      <c r="EO337" s="7">
        <v>0.63471502589999995</v>
      </c>
      <c r="EP337" s="7">
        <v>0.69948186530000001</v>
      </c>
      <c r="EQ337" s="7">
        <v>0.54922279789999995</v>
      </c>
      <c r="ER337" s="7">
        <v>0.53367875649999996</v>
      </c>
      <c r="ES337" s="7">
        <v>0.59067357509999996</v>
      </c>
      <c r="ET337" s="7">
        <v>0.58031088080000004</v>
      </c>
      <c r="EU337" s="7">
        <v>9.0673575100000001E-2</v>
      </c>
      <c r="EV337" s="7">
        <v>3.62694301E-2</v>
      </c>
      <c r="EW337" s="7">
        <v>3.8860103600000001E-2</v>
      </c>
      <c r="EX337" s="7">
        <v>4.1450777199999997E-2</v>
      </c>
      <c r="EY337" s="7">
        <v>3.62694301E-2</v>
      </c>
      <c r="EZ337" s="7">
        <v>6.2176165800000002E-2</v>
      </c>
      <c r="FA337" s="7">
        <v>4.9222797899999997E-2</v>
      </c>
      <c r="FB337" s="7">
        <v>3.62694301E-2</v>
      </c>
      <c r="FC337" s="7">
        <v>4.40414508E-2</v>
      </c>
      <c r="FD337" s="7">
        <v>2.9686609687000001</v>
      </c>
      <c r="FE337" s="7">
        <v>3.6801075269000001</v>
      </c>
      <c r="FF337" s="7">
        <v>3.692722372</v>
      </c>
      <c r="FG337" s="7">
        <v>3.6324324323999999</v>
      </c>
      <c r="FH337" s="7">
        <v>3.6989247312</v>
      </c>
      <c r="FI337" s="7">
        <v>3.5414364640999998</v>
      </c>
      <c r="FJ337" s="7">
        <v>3.4441416893999999</v>
      </c>
      <c r="FK337" s="7">
        <v>3.5752688172</v>
      </c>
      <c r="FL337" s="7">
        <v>3.5853658536999999</v>
      </c>
      <c r="FM337" s="7">
        <v>0</v>
      </c>
      <c r="FN337" s="7">
        <v>2.5906736000000001E-3</v>
      </c>
      <c r="FO337" s="7">
        <v>7.7720206999999999E-3</v>
      </c>
      <c r="FP337" s="7">
        <v>2.5906736000000001E-3</v>
      </c>
      <c r="FQ337" s="7">
        <v>7.7720206999999999E-3</v>
      </c>
      <c r="FR337" s="7">
        <v>1.8134714999999999E-2</v>
      </c>
      <c r="FS337" s="7">
        <v>3.3678756499999997E-2</v>
      </c>
      <c r="FT337" s="7">
        <v>0.1088082902</v>
      </c>
      <c r="FU337" s="7">
        <v>0.19948186530000001</v>
      </c>
      <c r="FV337" s="7">
        <v>0.53367875649999996</v>
      </c>
      <c r="FW337" s="7">
        <v>8.5492228000000003E-2</v>
      </c>
      <c r="FX337" s="7">
        <v>0.33419689120000001</v>
      </c>
      <c r="FY337" s="7">
        <v>0.42227979269999999</v>
      </c>
      <c r="FZ337" s="7">
        <v>0.189119171</v>
      </c>
      <c r="GA337" s="7">
        <v>0.1683937824</v>
      </c>
      <c r="GB337" s="7">
        <v>0.1243523316</v>
      </c>
      <c r="GC337" s="7">
        <v>0.20466321239999999</v>
      </c>
      <c r="GD337" s="7">
        <v>0.1528497409</v>
      </c>
      <c r="GE337" s="7">
        <v>8.8082901599999999E-2</v>
      </c>
      <c r="GF337" s="7">
        <v>0.20984455960000001</v>
      </c>
      <c r="GG337" s="7">
        <v>0.1243523316</v>
      </c>
      <c r="GH337" s="7">
        <v>8.0310880799999998E-2</v>
      </c>
      <c r="GI337" s="7">
        <v>0.24870466320000001</v>
      </c>
      <c r="GJ337" s="7">
        <v>0.22020725390000001</v>
      </c>
      <c r="GK337" s="7">
        <v>0.28497409330000001</v>
      </c>
      <c r="GL337" s="7">
        <v>0.14766839379999999</v>
      </c>
      <c r="GM337" s="7">
        <v>2.5906736000000001E-3</v>
      </c>
      <c r="GN337" s="7">
        <v>1.0362694299999999E-2</v>
      </c>
      <c r="GO337" s="7">
        <v>1.5544041499999999E-2</v>
      </c>
      <c r="GP337" s="7">
        <v>1.0362694299999999E-2</v>
      </c>
      <c r="GQ337" s="7">
        <v>8.2901554399999994E-2</v>
      </c>
      <c r="GR337" s="7">
        <v>1.5544041499999999E-2</v>
      </c>
      <c r="GS337" s="7">
        <v>0.28497409330000001</v>
      </c>
      <c r="GT337" s="7">
        <v>0.26165803110000002</v>
      </c>
      <c r="GU337" s="7">
        <v>0.292746114</v>
      </c>
      <c r="GV337" s="7">
        <v>0.27720207250000001</v>
      </c>
      <c r="GW337" s="7">
        <v>0.36269430050000001</v>
      </c>
      <c r="GX337" s="7">
        <v>0.31865284970000002</v>
      </c>
      <c r="GY337" s="7">
        <v>0.62176165800000005</v>
      </c>
      <c r="GZ337" s="7">
        <v>0.585492228</v>
      </c>
      <c r="HA337" s="7">
        <v>0.53367875649999996</v>
      </c>
      <c r="HB337" s="7">
        <v>0.54404145079999999</v>
      </c>
      <c r="HC337" s="7">
        <v>0.37564766840000002</v>
      </c>
      <c r="HD337" s="7">
        <v>0.5284974093</v>
      </c>
      <c r="HE337" s="7">
        <v>1.0362694299999999E-2</v>
      </c>
      <c r="HF337" s="7">
        <v>3.62694301E-2</v>
      </c>
      <c r="HG337" s="7">
        <v>5.95854922E-2</v>
      </c>
      <c r="HH337" s="7">
        <v>5.95854922E-2</v>
      </c>
      <c r="HI337" s="7">
        <v>6.7357512999999994E-2</v>
      </c>
      <c r="HJ337" s="7">
        <v>4.9222797899999997E-2</v>
      </c>
      <c r="HK337" s="7">
        <v>1.8134714999999999E-2</v>
      </c>
      <c r="HL337" s="7">
        <v>1.5544041499999999E-2</v>
      </c>
      <c r="HM337" s="7">
        <v>2.0725388599999998E-2</v>
      </c>
      <c r="HN337" s="7">
        <v>2.3316062200000001E-2</v>
      </c>
      <c r="HO337" s="7">
        <v>3.3678756499999997E-2</v>
      </c>
      <c r="HP337" s="7">
        <v>1.5544041499999999E-2</v>
      </c>
      <c r="HQ337" s="7">
        <v>6.2176165800000002E-2</v>
      </c>
      <c r="HR337" s="7">
        <v>9.0673575100000001E-2</v>
      </c>
      <c r="HS337" s="7">
        <v>7.7720207299999997E-2</v>
      </c>
      <c r="HT337" s="7">
        <v>8.5492228000000003E-2</v>
      </c>
      <c r="HU337" s="7">
        <v>7.7720207299999997E-2</v>
      </c>
      <c r="HV337" s="7">
        <v>7.2538860100000005E-2</v>
      </c>
      <c r="HW337" s="7">
        <v>5.1813472000000003E-3</v>
      </c>
      <c r="HX337" s="7">
        <v>1.29533679E-2</v>
      </c>
      <c r="HY337" s="7">
        <v>1.5544041499999999E-2</v>
      </c>
      <c r="HZ337" s="7">
        <v>7.7720206999999999E-3</v>
      </c>
      <c r="IA337" s="7">
        <v>7.5129533700000001E-2</v>
      </c>
      <c r="IB337" s="7">
        <v>2.59067358E-2</v>
      </c>
      <c r="IC337" s="7">
        <v>6.4766839399999998E-2</v>
      </c>
      <c r="ID337" s="7">
        <v>6.9948186499999995E-2</v>
      </c>
      <c r="IE337" s="7">
        <v>0.4352331606</v>
      </c>
      <c r="IF337" s="7">
        <v>0.30051813469999999</v>
      </c>
      <c r="IG337" s="7">
        <v>0.36787564769999997</v>
      </c>
      <c r="IH337" s="7">
        <v>0.39637305699999997</v>
      </c>
      <c r="II337" s="7">
        <v>0.4067357513</v>
      </c>
      <c r="IJ337" s="7">
        <v>0.60621761659999995</v>
      </c>
      <c r="IK337" s="7">
        <v>0.48963730570000003</v>
      </c>
      <c r="IL337" s="7">
        <v>0.4637305699</v>
      </c>
      <c r="IM337" s="7">
        <v>7.7720207299999997E-2</v>
      </c>
      <c r="IN337" s="7">
        <v>5.4404145100000002E-2</v>
      </c>
      <c r="IO337" s="7">
        <v>6.2176165800000002E-2</v>
      </c>
      <c r="IP337" s="7">
        <v>6.2176165800000002E-2</v>
      </c>
      <c r="IQ337" s="7">
        <v>3.3483146066999998</v>
      </c>
      <c r="IR337" s="7">
        <v>3.5863013699000001</v>
      </c>
      <c r="IS337" s="7">
        <v>3.4198895027999998</v>
      </c>
      <c r="IT337" s="7">
        <v>3.4033149170999999</v>
      </c>
      <c r="IU337" s="7" t="s">
        <v>1278</v>
      </c>
      <c r="IV337" s="7" t="s">
        <v>1018</v>
      </c>
      <c r="IW337" s="7">
        <v>386</v>
      </c>
      <c r="IX337" s="7">
        <v>666</v>
      </c>
      <c r="IY337" s="7">
        <v>789</v>
      </c>
    </row>
    <row r="338" spans="1:259" x14ac:dyDescent="0.25">
      <c r="A338" s="7">
        <v>609959</v>
      </c>
      <c r="B338" s="7" t="s">
        <v>306</v>
      </c>
      <c r="C338" s="7" t="s">
        <v>46</v>
      </c>
      <c r="D338" s="7" t="s">
        <v>72</v>
      </c>
      <c r="E338" s="154">
        <v>0.35</v>
      </c>
      <c r="F338" s="7">
        <v>23</v>
      </c>
      <c r="G338" s="7" t="s">
        <v>57</v>
      </c>
      <c r="H338" s="7">
        <v>40</v>
      </c>
      <c r="I338" s="7" t="s">
        <v>48</v>
      </c>
      <c r="J338" s="7">
        <v>34</v>
      </c>
      <c r="K338" s="7" t="s">
        <v>57</v>
      </c>
      <c r="L338" s="7">
        <v>8.1300000000000008</v>
      </c>
      <c r="M338" s="7" t="s">
        <v>46</v>
      </c>
      <c r="N338" s="7">
        <v>34.569732938000001</v>
      </c>
      <c r="O338" s="7">
        <v>157</v>
      </c>
      <c r="P338" s="7">
        <v>157</v>
      </c>
      <c r="Q338" s="7">
        <v>0</v>
      </c>
      <c r="R338" s="7">
        <v>14</v>
      </c>
      <c r="S338" s="7">
        <v>124</v>
      </c>
      <c r="T338" s="7">
        <v>1</v>
      </c>
      <c r="U338" s="7">
        <v>0</v>
      </c>
      <c r="V338" s="7">
        <v>0</v>
      </c>
      <c r="W338" s="7">
        <v>2</v>
      </c>
      <c r="X338" s="7">
        <v>12</v>
      </c>
      <c r="Y338" s="7">
        <v>1.9108280299999999E-2</v>
      </c>
      <c r="Z338" s="7">
        <v>4.4585987299999998E-2</v>
      </c>
      <c r="AA338" s="7">
        <v>3.1847133800000003E-2</v>
      </c>
      <c r="AB338" s="7">
        <v>2.5477706999999999E-2</v>
      </c>
      <c r="AC338" s="7">
        <v>2.5477706999999999E-2</v>
      </c>
      <c r="AD338" s="7">
        <v>8.9171974500000001E-2</v>
      </c>
      <c r="AE338" s="7">
        <v>0.127388535</v>
      </c>
      <c r="AF338" s="7">
        <v>0.1082802548</v>
      </c>
      <c r="AG338" s="7">
        <v>0.1210191083</v>
      </c>
      <c r="AH338" s="7">
        <v>8.2802547800000001E-2</v>
      </c>
      <c r="AI338" s="7">
        <v>0.1847133758</v>
      </c>
      <c r="AJ338" s="7">
        <v>0.24840764330000001</v>
      </c>
      <c r="AK338" s="7">
        <v>0.32484076429999997</v>
      </c>
      <c r="AL338" s="7">
        <v>0.37579617830000001</v>
      </c>
      <c r="AM338" s="7">
        <v>0.40127388539999997</v>
      </c>
      <c r="AN338" s="7">
        <v>0.31210191079999999</v>
      </c>
      <c r="AO338" s="7">
        <v>0.42675159239999999</v>
      </c>
      <c r="AP338" s="7">
        <v>0.36305732480000003</v>
      </c>
      <c r="AQ338" s="7">
        <v>0</v>
      </c>
      <c r="AR338" s="7">
        <v>0</v>
      </c>
      <c r="AS338" s="7">
        <v>1.2738853499999999E-2</v>
      </c>
      <c r="AT338" s="7">
        <v>6.3694268000000004E-3</v>
      </c>
      <c r="AU338" s="7">
        <v>1.2738853499999999E-2</v>
      </c>
      <c r="AV338" s="7">
        <v>6.3694268000000004E-3</v>
      </c>
      <c r="AW338" s="7">
        <v>0.5286624204</v>
      </c>
      <c r="AX338" s="7">
        <v>0.4713375796</v>
      </c>
      <c r="AY338" s="7">
        <v>0.4331210191</v>
      </c>
      <c r="AZ338" s="7">
        <v>0.57324840759999995</v>
      </c>
      <c r="BA338" s="7">
        <v>0.35031847129999999</v>
      </c>
      <c r="BB338" s="7">
        <v>0.2929936306</v>
      </c>
      <c r="BC338" s="7">
        <v>3.3630573248000002</v>
      </c>
      <c r="BD338" s="7">
        <v>3.2738853503000001</v>
      </c>
      <c r="BE338" s="7">
        <v>3.2516129031999998</v>
      </c>
      <c r="BF338" s="7">
        <v>3.4423076923</v>
      </c>
      <c r="BG338" s="7">
        <v>3.1161290322999999</v>
      </c>
      <c r="BH338" s="7">
        <v>2.8653846154</v>
      </c>
      <c r="BI338" s="7">
        <v>1.2738853499999999E-2</v>
      </c>
      <c r="BJ338" s="7">
        <v>1.2738853499999999E-2</v>
      </c>
      <c r="BK338" s="7">
        <v>1.2738853499999999E-2</v>
      </c>
      <c r="BL338" s="7">
        <v>1.2738853499999999E-2</v>
      </c>
      <c r="BM338" s="7">
        <v>1.2738853499999999E-2</v>
      </c>
      <c r="BN338" s="7">
        <v>1.2738853499999999E-2</v>
      </c>
      <c r="BO338" s="7">
        <v>1.9108280299999999E-2</v>
      </c>
      <c r="BP338" s="7">
        <v>2.5477706999999999E-2</v>
      </c>
      <c r="BQ338" s="7">
        <v>1.2738853499999999E-2</v>
      </c>
      <c r="BR338" s="7">
        <v>3.8216560500000003E-2</v>
      </c>
      <c r="BS338" s="7">
        <v>4.4585987299999998E-2</v>
      </c>
      <c r="BT338" s="7">
        <v>2.5477706999999999E-2</v>
      </c>
      <c r="BU338" s="7">
        <v>4.4585987299999998E-2</v>
      </c>
      <c r="BV338" s="7">
        <v>5.7324840799999999E-2</v>
      </c>
      <c r="BW338" s="7">
        <v>7.6433121000000007E-2</v>
      </c>
      <c r="BX338" s="7">
        <v>8.2802547800000001E-2</v>
      </c>
      <c r="BY338" s="7">
        <v>0.15286624200000001</v>
      </c>
      <c r="BZ338" s="7">
        <v>0.1210191083</v>
      </c>
      <c r="CA338" s="7">
        <v>3.7051282050999998</v>
      </c>
      <c r="CB338" s="7">
        <v>3.6903225806000002</v>
      </c>
      <c r="CC338" s="7">
        <v>3.5897435896999998</v>
      </c>
      <c r="CD338" s="7">
        <v>3.6089743589999999</v>
      </c>
      <c r="CE338" s="7">
        <v>3.6410256410000001</v>
      </c>
      <c r="CF338" s="7">
        <v>3.5320512820999999</v>
      </c>
      <c r="CG338" s="7">
        <v>3.4871794872000001</v>
      </c>
      <c r="CH338" s="7">
        <v>3.3483870967999998</v>
      </c>
      <c r="CI338" s="7">
        <v>3.4258064516000002</v>
      </c>
      <c r="CJ338" s="7">
        <v>0.178343949</v>
      </c>
      <c r="CK338" s="7">
        <v>0.178343949</v>
      </c>
      <c r="CL338" s="7">
        <v>0.31847133760000002</v>
      </c>
      <c r="CM338" s="7">
        <v>0.26114649680000002</v>
      </c>
      <c r="CN338" s="7">
        <v>0.2038216561</v>
      </c>
      <c r="CO338" s="7">
        <v>0.2738853503</v>
      </c>
      <c r="CP338" s="7">
        <v>0.28662420379999998</v>
      </c>
      <c r="CQ338" s="7">
        <v>0.26114649680000002</v>
      </c>
      <c r="CR338" s="7">
        <v>0.28662420379999998</v>
      </c>
      <c r="CS338" s="7">
        <v>6.3694268000000004E-3</v>
      </c>
      <c r="CT338" s="7">
        <v>1.2738853499999999E-2</v>
      </c>
      <c r="CU338" s="7">
        <v>6.3694268000000004E-3</v>
      </c>
      <c r="CV338" s="7">
        <v>6.3694268000000004E-3</v>
      </c>
      <c r="CW338" s="7">
        <v>6.3694268000000004E-3</v>
      </c>
      <c r="CX338" s="7">
        <v>6.3694268000000004E-3</v>
      </c>
      <c r="CY338" s="7">
        <v>6.3694268000000004E-3</v>
      </c>
      <c r="CZ338" s="7">
        <v>1.2738853499999999E-2</v>
      </c>
      <c r="DA338" s="7">
        <v>1.2738853499999999E-2</v>
      </c>
      <c r="DB338" s="7">
        <v>0.76433121020000006</v>
      </c>
      <c r="DC338" s="7">
        <v>0.75159235670000002</v>
      </c>
      <c r="DD338" s="7">
        <v>0.63694267520000003</v>
      </c>
      <c r="DE338" s="7">
        <v>0.67515923570000003</v>
      </c>
      <c r="DF338" s="7">
        <v>0.71974522289999998</v>
      </c>
      <c r="DG338" s="7">
        <v>0.63057324839999995</v>
      </c>
      <c r="DH338" s="7">
        <v>0.60509554139999999</v>
      </c>
      <c r="DI338" s="7">
        <v>0.54777070059999999</v>
      </c>
      <c r="DJ338" s="7">
        <v>0.5668789809</v>
      </c>
      <c r="DK338" s="7">
        <v>9.5541401299999995E-2</v>
      </c>
      <c r="DL338" s="7">
        <v>3.1847133800000003E-2</v>
      </c>
      <c r="DM338" s="7">
        <v>1.2738853499999999E-2</v>
      </c>
      <c r="DN338" s="7">
        <v>1.9108280299999999E-2</v>
      </c>
      <c r="DO338" s="7">
        <v>1.2738853499999999E-2</v>
      </c>
      <c r="DP338" s="7">
        <v>1.2738853499999999E-2</v>
      </c>
      <c r="DQ338" s="7">
        <v>3.1847133800000003E-2</v>
      </c>
      <c r="DR338" s="7">
        <v>1.2738853499999999E-2</v>
      </c>
      <c r="DS338" s="7">
        <v>1.9108280299999999E-2</v>
      </c>
      <c r="DT338" s="7">
        <v>0.1210191083</v>
      </c>
      <c r="DU338" s="7">
        <v>3.8216560500000003E-2</v>
      </c>
      <c r="DV338" s="7">
        <v>3.1847133800000003E-2</v>
      </c>
      <c r="DW338" s="7">
        <v>5.7324840799999999E-2</v>
      </c>
      <c r="DX338" s="7">
        <v>5.0955413999999997E-2</v>
      </c>
      <c r="DY338" s="7">
        <v>7.6433121000000007E-2</v>
      </c>
      <c r="DZ338" s="7">
        <v>8.2802547800000001E-2</v>
      </c>
      <c r="EA338" s="7">
        <v>5.7324840799999999E-2</v>
      </c>
      <c r="EB338" s="7">
        <v>3.1847133800000003E-2</v>
      </c>
      <c r="EC338" s="7">
        <v>0.37579617830000001</v>
      </c>
      <c r="ED338" s="7">
        <v>0.28662420379999998</v>
      </c>
      <c r="EE338" s="7">
        <v>0.2356687898</v>
      </c>
      <c r="EF338" s="7">
        <v>0.26114649680000002</v>
      </c>
      <c r="EG338" s="7">
        <v>0.32484076429999997</v>
      </c>
      <c r="EH338" s="7">
        <v>0.38216560510000003</v>
      </c>
      <c r="EI338" s="7">
        <v>0.38853503179999999</v>
      </c>
      <c r="EJ338" s="7">
        <v>0.2738853503</v>
      </c>
      <c r="EK338" s="7">
        <v>0.26114649680000002</v>
      </c>
      <c r="EL338" s="7">
        <v>0.38216560510000003</v>
      </c>
      <c r="EM338" s="7">
        <v>0.62420382169999999</v>
      </c>
      <c r="EN338" s="7">
        <v>0.68789808919999995</v>
      </c>
      <c r="EO338" s="7">
        <v>0.63694267520000003</v>
      </c>
      <c r="EP338" s="7">
        <v>0.58598726109999999</v>
      </c>
      <c r="EQ338" s="7">
        <v>0.49681528660000002</v>
      </c>
      <c r="ER338" s="7">
        <v>0.4713375796</v>
      </c>
      <c r="ES338" s="7">
        <v>0.63057324839999995</v>
      </c>
      <c r="ET338" s="7">
        <v>0.66242038219999999</v>
      </c>
      <c r="EU338" s="7">
        <v>2.5477706999999999E-2</v>
      </c>
      <c r="EV338" s="7">
        <v>1.9108280299999999E-2</v>
      </c>
      <c r="EW338" s="7">
        <v>3.1847133800000003E-2</v>
      </c>
      <c r="EX338" s="7">
        <v>2.5477706999999999E-2</v>
      </c>
      <c r="EY338" s="7">
        <v>2.5477706999999999E-2</v>
      </c>
      <c r="EZ338" s="7">
        <v>3.1847133800000003E-2</v>
      </c>
      <c r="FA338" s="7">
        <v>2.5477706999999999E-2</v>
      </c>
      <c r="FB338" s="7">
        <v>2.5477706999999999E-2</v>
      </c>
      <c r="FC338" s="7">
        <v>2.5477706999999999E-2</v>
      </c>
      <c r="FD338" s="7">
        <v>3.0718954248000001</v>
      </c>
      <c r="FE338" s="7">
        <v>3.5324675325000001</v>
      </c>
      <c r="FF338" s="7">
        <v>3.6513157894999999</v>
      </c>
      <c r="FG338" s="7">
        <v>3.5555555555999998</v>
      </c>
      <c r="FH338" s="7">
        <v>3.5228758170000001</v>
      </c>
      <c r="FI338" s="7">
        <v>3.4078947367999999</v>
      </c>
      <c r="FJ338" s="7">
        <v>3.3333333333000001</v>
      </c>
      <c r="FK338" s="7">
        <v>3.5620915033</v>
      </c>
      <c r="FL338" s="7">
        <v>3.6078431373000002</v>
      </c>
      <c r="FM338" s="7">
        <v>6.3694268000000004E-3</v>
      </c>
      <c r="FN338" s="7">
        <v>6.3694268000000004E-3</v>
      </c>
      <c r="FO338" s="7">
        <v>1.9108280299999999E-2</v>
      </c>
      <c r="FP338" s="7">
        <v>1.2738853499999999E-2</v>
      </c>
      <c r="FQ338" s="7">
        <v>8.2802547800000001E-2</v>
      </c>
      <c r="FR338" s="7">
        <v>8.2802547800000001E-2</v>
      </c>
      <c r="FS338" s="7">
        <v>4.4585987299999998E-2</v>
      </c>
      <c r="FT338" s="7">
        <v>0.21019108280000001</v>
      </c>
      <c r="FU338" s="7">
        <v>0.1082802548</v>
      </c>
      <c r="FV338" s="7">
        <v>0.35031847129999999</v>
      </c>
      <c r="FW338" s="7">
        <v>7.6433121000000007E-2</v>
      </c>
      <c r="FX338" s="7">
        <v>0.32484076429999997</v>
      </c>
      <c r="FY338" s="7">
        <v>0.40764331209999999</v>
      </c>
      <c r="FZ338" s="7">
        <v>0.1974522293</v>
      </c>
      <c r="GA338" s="7">
        <v>0.33757961780000001</v>
      </c>
      <c r="GB338" s="7">
        <v>0.24840764330000001</v>
      </c>
      <c r="GC338" s="7">
        <v>0.32484076429999997</v>
      </c>
      <c r="GD338" s="7">
        <v>0.14012738850000001</v>
      </c>
      <c r="GE338" s="7">
        <v>0.1464968153</v>
      </c>
      <c r="GF338" s="7">
        <v>0.24203821659999999</v>
      </c>
      <c r="GG338" s="7">
        <v>9.5541401299999995E-2</v>
      </c>
      <c r="GH338" s="7">
        <v>9.5541401299999995E-2</v>
      </c>
      <c r="GI338" s="7">
        <v>0.16560509549999999</v>
      </c>
      <c r="GJ338" s="7">
        <v>0.10191082799999999</v>
      </c>
      <c r="GK338" s="7">
        <v>0.10191082799999999</v>
      </c>
      <c r="GL338" s="7">
        <v>7.0063694300000007E-2</v>
      </c>
      <c r="GM338" s="7">
        <v>0</v>
      </c>
      <c r="GN338" s="7">
        <v>2.5477706999999999E-2</v>
      </c>
      <c r="GO338" s="7">
        <v>2.5477706999999999E-2</v>
      </c>
      <c r="GP338" s="7">
        <v>6.3694268000000004E-3</v>
      </c>
      <c r="GQ338" s="7">
        <v>8.2802547800000001E-2</v>
      </c>
      <c r="GR338" s="7">
        <v>2.5477706999999999E-2</v>
      </c>
      <c r="GS338" s="7">
        <v>0.52229299360000003</v>
      </c>
      <c r="GT338" s="7">
        <v>0.43949044590000003</v>
      </c>
      <c r="GU338" s="7">
        <v>0.50318471340000004</v>
      </c>
      <c r="GV338" s="7">
        <v>0.45859872610000002</v>
      </c>
      <c r="GW338" s="7">
        <v>0.48407643309999998</v>
      </c>
      <c r="GX338" s="7">
        <v>0.55414012739999996</v>
      </c>
      <c r="GY338" s="7">
        <v>0.40764331209999999</v>
      </c>
      <c r="GZ338" s="7">
        <v>0.39490445860000001</v>
      </c>
      <c r="HA338" s="7">
        <v>0.34394904459999998</v>
      </c>
      <c r="HB338" s="7">
        <v>0.41401273890000001</v>
      </c>
      <c r="HC338" s="7">
        <v>0.24203821659999999</v>
      </c>
      <c r="HD338" s="7">
        <v>0.29936305730000001</v>
      </c>
      <c r="HE338" s="7">
        <v>3.8216560500000003E-2</v>
      </c>
      <c r="HF338" s="7">
        <v>8.9171974500000001E-2</v>
      </c>
      <c r="HG338" s="7">
        <v>9.5541401299999995E-2</v>
      </c>
      <c r="HH338" s="7">
        <v>8.9171974500000001E-2</v>
      </c>
      <c r="HI338" s="7">
        <v>0.1464968153</v>
      </c>
      <c r="HJ338" s="7">
        <v>8.2802547800000001E-2</v>
      </c>
      <c r="HK338" s="7">
        <v>1.2738853499999999E-2</v>
      </c>
      <c r="HL338" s="7">
        <v>1.9108280299999999E-2</v>
      </c>
      <c r="HM338" s="7">
        <v>1.2738853499999999E-2</v>
      </c>
      <c r="HN338" s="7">
        <v>1.2738853499999999E-2</v>
      </c>
      <c r="HO338" s="7">
        <v>2.5477706999999999E-2</v>
      </c>
      <c r="HP338" s="7">
        <v>1.2738853499999999E-2</v>
      </c>
      <c r="HQ338" s="7">
        <v>1.9108280299999999E-2</v>
      </c>
      <c r="HR338" s="7">
        <v>3.1847133800000003E-2</v>
      </c>
      <c r="HS338" s="7">
        <v>1.9108280299999999E-2</v>
      </c>
      <c r="HT338" s="7">
        <v>1.9108280299999999E-2</v>
      </c>
      <c r="HU338" s="7">
        <v>1.9108280299999999E-2</v>
      </c>
      <c r="HV338" s="7">
        <v>2.5477706999999999E-2</v>
      </c>
      <c r="HW338" s="7">
        <v>3.1847133800000003E-2</v>
      </c>
      <c r="HX338" s="7">
        <v>6.3694268000000004E-3</v>
      </c>
      <c r="HY338" s="7">
        <v>1.9108280299999999E-2</v>
      </c>
      <c r="HZ338" s="7">
        <v>1.9108280299999999E-2</v>
      </c>
      <c r="IA338" s="7">
        <v>0.1847133758</v>
      </c>
      <c r="IB338" s="7">
        <v>0.15286624200000001</v>
      </c>
      <c r="IC338" s="7">
        <v>0.21019108280000001</v>
      </c>
      <c r="ID338" s="7">
        <v>0.2038216561</v>
      </c>
      <c r="IE338" s="7">
        <v>0.38216560510000003</v>
      </c>
      <c r="IF338" s="7">
        <v>0.2929936306</v>
      </c>
      <c r="IG338" s="7">
        <v>0.29936305730000001</v>
      </c>
      <c r="IH338" s="7">
        <v>0.28662420379999998</v>
      </c>
      <c r="II338" s="7">
        <v>0.37579617830000001</v>
      </c>
      <c r="IJ338" s="7">
        <v>0.52229299360000003</v>
      </c>
      <c r="IK338" s="7">
        <v>0.4331210191</v>
      </c>
      <c r="IL338" s="7">
        <v>0.45222929940000001</v>
      </c>
      <c r="IM338" s="7">
        <v>2.5477706999999999E-2</v>
      </c>
      <c r="IN338" s="7">
        <v>2.5477706999999999E-2</v>
      </c>
      <c r="IO338" s="7">
        <v>3.8216560500000003E-2</v>
      </c>
      <c r="IP338" s="7">
        <v>3.8216560500000003E-2</v>
      </c>
      <c r="IQ338" s="7">
        <v>3.1307189541999998</v>
      </c>
      <c r="IR338" s="7">
        <v>3.3660130718999999</v>
      </c>
      <c r="IS338" s="7">
        <v>3.1920529801000002</v>
      </c>
      <c r="IT338" s="7">
        <v>3.2185430464000002</v>
      </c>
      <c r="IU338" s="7" t="s">
        <v>1279</v>
      </c>
      <c r="IV338" s="7">
        <v>35</v>
      </c>
      <c r="IW338" s="7">
        <v>157</v>
      </c>
      <c r="IX338" s="7">
        <v>233</v>
      </c>
      <c r="IY338" s="7">
        <v>674</v>
      </c>
    </row>
    <row r="339" spans="1:259" x14ac:dyDescent="0.25">
      <c r="A339" s="7">
        <v>609960</v>
      </c>
      <c r="B339" s="7" t="s">
        <v>307</v>
      </c>
      <c r="D339" s="7" t="s">
        <v>75</v>
      </c>
      <c r="E339" s="7" t="s">
        <v>53</v>
      </c>
      <c r="M339" s="7" t="s">
        <v>46</v>
      </c>
      <c r="N339" s="7">
        <v>20.515463917999998</v>
      </c>
      <c r="O339" s="7">
        <v>124</v>
      </c>
      <c r="P339" s="7">
        <v>124</v>
      </c>
      <c r="Q339" s="7">
        <v>37</v>
      </c>
      <c r="R339" s="7">
        <v>1</v>
      </c>
      <c r="S339" s="7">
        <v>0</v>
      </c>
      <c r="T339" s="7">
        <v>72</v>
      </c>
      <c r="U339" s="7">
        <v>0</v>
      </c>
      <c r="V339" s="7">
        <v>0</v>
      </c>
      <c r="W339" s="7">
        <v>5</v>
      </c>
      <c r="X339" s="7">
        <v>4</v>
      </c>
      <c r="Y339" s="7">
        <v>8.0645161000000003E-3</v>
      </c>
      <c r="Z339" s="7">
        <v>8.0645161000000003E-3</v>
      </c>
      <c r="AA339" s="7">
        <v>0</v>
      </c>
      <c r="AB339" s="7">
        <v>8.0645161000000003E-3</v>
      </c>
      <c r="AC339" s="7">
        <v>8.0645161000000003E-3</v>
      </c>
      <c r="AD339" s="7">
        <v>4.8387096800000001E-2</v>
      </c>
      <c r="AE339" s="7">
        <v>6.4516129000000005E-2</v>
      </c>
      <c r="AF339" s="7">
        <v>3.2258064500000003E-2</v>
      </c>
      <c r="AG339" s="7">
        <v>1.6129032299999999E-2</v>
      </c>
      <c r="AH339" s="7">
        <v>4.8387096800000001E-2</v>
      </c>
      <c r="AI339" s="7">
        <v>8.8709677400000006E-2</v>
      </c>
      <c r="AJ339" s="7">
        <v>0.16129032260000001</v>
      </c>
      <c r="AK339" s="7">
        <v>0.29838709679999997</v>
      </c>
      <c r="AL339" s="7">
        <v>0.28225806450000002</v>
      </c>
      <c r="AM339" s="7">
        <v>0.32258064520000002</v>
      </c>
      <c r="AN339" s="7">
        <v>0.1935483871</v>
      </c>
      <c r="AO339" s="7">
        <v>0.32258064520000002</v>
      </c>
      <c r="AP339" s="7">
        <v>0.26612903230000001</v>
      </c>
      <c r="AQ339" s="7">
        <v>2.4193548400000001E-2</v>
      </c>
      <c r="AR339" s="7">
        <v>1.6129032299999999E-2</v>
      </c>
      <c r="AS339" s="7">
        <v>2.4193548400000001E-2</v>
      </c>
      <c r="AT339" s="7">
        <v>8.0645161000000003E-3</v>
      </c>
      <c r="AU339" s="7">
        <v>4.0322580599999998E-2</v>
      </c>
      <c r="AV339" s="7">
        <v>3.2258064500000003E-2</v>
      </c>
      <c r="AW339" s="7">
        <v>0.60483870969999998</v>
      </c>
      <c r="AX339" s="7">
        <v>0.66129032259999998</v>
      </c>
      <c r="AY339" s="7">
        <v>0.63709677419999999</v>
      </c>
      <c r="AZ339" s="7">
        <v>0.74193548389999997</v>
      </c>
      <c r="BA339" s="7">
        <v>0.54032258060000005</v>
      </c>
      <c r="BB339" s="7">
        <v>0.49193548390000003</v>
      </c>
      <c r="BC339" s="7">
        <v>3.5371900826</v>
      </c>
      <c r="BD339" s="7">
        <v>3.6229508197000002</v>
      </c>
      <c r="BE339" s="7">
        <v>3.6363636364</v>
      </c>
      <c r="BF339" s="7">
        <v>3.6829268292999999</v>
      </c>
      <c r="BG339" s="7">
        <v>3.4537815126</v>
      </c>
      <c r="BH339" s="7">
        <v>3.2416666667</v>
      </c>
      <c r="BI339" s="7">
        <v>8.0645161000000003E-3</v>
      </c>
      <c r="BJ339" s="7">
        <v>0</v>
      </c>
      <c r="BK339" s="7">
        <v>8.0645161000000003E-3</v>
      </c>
      <c r="BL339" s="7">
        <v>1.6129032299999999E-2</v>
      </c>
      <c r="BM339" s="7">
        <v>0</v>
      </c>
      <c r="BN339" s="7">
        <v>8.0645161000000003E-3</v>
      </c>
      <c r="BO339" s="7">
        <v>1.6129032299999999E-2</v>
      </c>
      <c r="BP339" s="7">
        <v>7.2580645200000002E-2</v>
      </c>
      <c r="BQ339" s="7">
        <v>4.0322580599999998E-2</v>
      </c>
      <c r="BR339" s="7">
        <v>3.2258064500000003E-2</v>
      </c>
      <c r="BS339" s="7">
        <v>2.4193548400000001E-2</v>
      </c>
      <c r="BT339" s="7">
        <v>2.4193548400000001E-2</v>
      </c>
      <c r="BU339" s="7">
        <v>1.6129032299999999E-2</v>
      </c>
      <c r="BV339" s="7">
        <v>3.2258064500000003E-2</v>
      </c>
      <c r="BW339" s="7">
        <v>4.8387096800000001E-2</v>
      </c>
      <c r="BX339" s="7">
        <v>5.6451612900000003E-2</v>
      </c>
      <c r="BY339" s="7">
        <v>0.11290322580000001</v>
      </c>
      <c r="BZ339" s="7">
        <v>7.2580645200000002E-2</v>
      </c>
      <c r="CA339" s="7">
        <v>3.7786885246000002</v>
      </c>
      <c r="CB339" s="7">
        <v>3.8196721310999999</v>
      </c>
      <c r="CC339" s="7">
        <v>3.7438016529000002</v>
      </c>
      <c r="CD339" s="7">
        <v>3.7786885246000002</v>
      </c>
      <c r="CE339" s="7">
        <v>3.7786885246000002</v>
      </c>
      <c r="CF339" s="7">
        <v>3.6446280992000002</v>
      </c>
      <c r="CG339" s="7">
        <v>3.593495935</v>
      </c>
      <c r="CH339" s="7">
        <v>3.3416666667000001</v>
      </c>
      <c r="CI339" s="7">
        <v>3.4918032787</v>
      </c>
      <c r="CJ339" s="7">
        <v>0.12903225809999999</v>
      </c>
      <c r="CK339" s="7">
        <v>0.12903225809999999</v>
      </c>
      <c r="CL339" s="7">
        <v>0.17741935480000001</v>
      </c>
      <c r="CM339" s="7">
        <v>0.13709677419999999</v>
      </c>
      <c r="CN339" s="7">
        <v>0.15322580650000001</v>
      </c>
      <c r="CO339" s="7">
        <v>0.22580645160000001</v>
      </c>
      <c r="CP339" s="7">
        <v>0.2419354839</v>
      </c>
      <c r="CQ339" s="7">
        <v>0.1935483871</v>
      </c>
      <c r="CR339" s="7">
        <v>0.23387096769999999</v>
      </c>
      <c r="CS339" s="7">
        <v>1.6129032299999999E-2</v>
      </c>
      <c r="CT339" s="7">
        <v>1.6129032299999999E-2</v>
      </c>
      <c r="CU339" s="7">
        <v>2.4193548400000001E-2</v>
      </c>
      <c r="CV339" s="7">
        <v>1.6129032299999999E-2</v>
      </c>
      <c r="CW339" s="7">
        <v>1.6129032299999999E-2</v>
      </c>
      <c r="CX339" s="7">
        <v>2.4193548400000001E-2</v>
      </c>
      <c r="CY339" s="7">
        <v>8.0645161000000003E-3</v>
      </c>
      <c r="CZ339" s="7">
        <v>3.2258064500000003E-2</v>
      </c>
      <c r="DA339" s="7">
        <v>1.6129032299999999E-2</v>
      </c>
      <c r="DB339" s="7">
        <v>0.81451612900000003</v>
      </c>
      <c r="DC339" s="7">
        <v>0.83064516129999999</v>
      </c>
      <c r="DD339" s="7">
        <v>0.76612903229999996</v>
      </c>
      <c r="DE339" s="7">
        <v>0.81451612900000003</v>
      </c>
      <c r="DF339" s="7">
        <v>0.79838709679999997</v>
      </c>
      <c r="DG339" s="7">
        <v>0.6935483871</v>
      </c>
      <c r="DH339" s="7">
        <v>0.67741935480000004</v>
      </c>
      <c r="DI339" s="7">
        <v>0.58870967740000002</v>
      </c>
      <c r="DJ339" s="7">
        <v>0.63709677419999999</v>
      </c>
      <c r="DK339" s="7">
        <v>0.1048387097</v>
      </c>
      <c r="DL339" s="7">
        <v>0</v>
      </c>
      <c r="DM339" s="7">
        <v>0</v>
      </c>
      <c r="DN339" s="7">
        <v>0</v>
      </c>
      <c r="DO339" s="7">
        <v>0</v>
      </c>
      <c r="DP339" s="7">
        <v>0</v>
      </c>
      <c r="DQ339" s="7">
        <v>4.0322580599999998E-2</v>
      </c>
      <c r="DR339" s="7">
        <v>0</v>
      </c>
      <c r="DS339" s="7">
        <v>0</v>
      </c>
      <c r="DT339" s="7">
        <v>0.2016129032</v>
      </c>
      <c r="DU339" s="7">
        <v>1.6129032299999999E-2</v>
      </c>
      <c r="DV339" s="7">
        <v>3.2258064500000003E-2</v>
      </c>
      <c r="DW339" s="7">
        <v>4.0322580599999998E-2</v>
      </c>
      <c r="DX339" s="7">
        <v>5.6451612900000003E-2</v>
      </c>
      <c r="DY339" s="7">
        <v>6.4516129000000005E-2</v>
      </c>
      <c r="DZ339" s="7">
        <v>0.18548387099999999</v>
      </c>
      <c r="EA339" s="7">
        <v>5.6451612900000003E-2</v>
      </c>
      <c r="EB339" s="7">
        <v>7.2580645200000002E-2</v>
      </c>
      <c r="EC339" s="7">
        <v>0.38709677419999999</v>
      </c>
      <c r="ED339" s="7">
        <v>0.37903225810000002</v>
      </c>
      <c r="EE339" s="7">
        <v>0.34677419349999999</v>
      </c>
      <c r="EF339" s="7">
        <v>0.27419354839999999</v>
      </c>
      <c r="EG339" s="7">
        <v>0.23387096769999999</v>
      </c>
      <c r="EH339" s="7">
        <v>0.33064516129999999</v>
      </c>
      <c r="EI339" s="7">
        <v>0.33064516129999999</v>
      </c>
      <c r="EJ339" s="7">
        <v>0.35483870969999998</v>
      </c>
      <c r="EK339" s="7">
        <v>0.37903225810000002</v>
      </c>
      <c r="EL339" s="7">
        <v>0.26612903230000001</v>
      </c>
      <c r="EM339" s="7">
        <v>0.60483870969999998</v>
      </c>
      <c r="EN339" s="7">
        <v>0.62096774190000004</v>
      </c>
      <c r="EO339" s="7">
        <v>0.67741935480000004</v>
      </c>
      <c r="EP339" s="7">
        <v>0.70967741939999995</v>
      </c>
      <c r="EQ339" s="7">
        <v>0.59677419350000005</v>
      </c>
      <c r="ER339" s="7">
        <v>0.41129032259999998</v>
      </c>
      <c r="ES339" s="7">
        <v>0.5564516129</v>
      </c>
      <c r="ET339" s="7">
        <v>0.53225806450000002</v>
      </c>
      <c r="EU339" s="7">
        <v>4.0322580599999998E-2</v>
      </c>
      <c r="EV339" s="7">
        <v>0</v>
      </c>
      <c r="EW339" s="7">
        <v>0</v>
      </c>
      <c r="EX339" s="7">
        <v>8.0645161000000003E-3</v>
      </c>
      <c r="EY339" s="7">
        <v>0</v>
      </c>
      <c r="EZ339" s="7">
        <v>8.0645161000000003E-3</v>
      </c>
      <c r="FA339" s="7">
        <v>3.2258064500000003E-2</v>
      </c>
      <c r="FB339" s="7">
        <v>3.2258064500000003E-2</v>
      </c>
      <c r="FC339" s="7">
        <v>1.6129032299999999E-2</v>
      </c>
      <c r="FD339" s="7">
        <v>2.8487394957999999</v>
      </c>
      <c r="FE339" s="7">
        <v>3.5887096773999998</v>
      </c>
      <c r="FF339" s="7">
        <v>3.5887096773999998</v>
      </c>
      <c r="FG339" s="7">
        <v>3.6422764228000002</v>
      </c>
      <c r="FH339" s="7">
        <v>3.6532258065000001</v>
      </c>
      <c r="FI339" s="7">
        <v>3.5365853659000002</v>
      </c>
      <c r="FJ339" s="7">
        <v>3.15</v>
      </c>
      <c r="FK339" s="7">
        <v>3.5166666666999999</v>
      </c>
      <c r="FL339" s="7">
        <v>3.4672131147999998</v>
      </c>
      <c r="FM339" s="7">
        <v>8.0645161000000003E-3</v>
      </c>
      <c r="FN339" s="7">
        <v>0</v>
      </c>
      <c r="FO339" s="7">
        <v>0</v>
      </c>
      <c r="FP339" s="7">
        <v>1.6129032299999999E-2</v>
      </c>
      <c r="FQ339" s="7">
        <v>1.6129032299999999E-2</v>
      </c>
      <c r="FR339" s="7">
        <v>3.2258064500000003E-2</v>
      </c>
      <c r="FS339" s="7">
        <v>9.6774193499999994E-2</v>
      </c>
      <c r="FT339" s="7">
        <v>0.23387096769999999</v>
      </c>
      <c r="FU339" s="7">
        <v>0.12096774189999999</v>
      </c>
      <c r="FV339" s="7">
        <v>0.45161290320000003</v>
      </c>
      <c r="FW339" s="7">
        <v>2.4193548400000001E-2</v>
      </c>
      <c r="FX339" s="7">
        <v>0.45967741940000001</v>
      </c>
      <c r="FY339" s="7">
        <v>0.61290322580000001</v>
      </c>
      <c r="FZ339" s="7">
        <v>0.17741935480000001</v>
      </c>
      <c r="GA339" s="7">
        <v>0.12903225809999999</v>
      </c>
      <c r="GB339" s="7">
        <v>8.8709677400000006E-2</v>
      </c>
      <c r="GC339" s="7">
        <v>0.17741935480000001</v>
      </c>
      <c r="GD339" s="7">
        <v>9.6774193499999994E-2</v>
      </c>
      <c r="GE339" s="7">
        <v>4.0322580599999998E-2</v>
      </c>
      <c r="GF339" s="7">
        <v>0.25806451609999997</v>
      </c>
      <c r="GG339" s="7">
        <v>0.2016129032</v>
      </c>
      <c r="GH339" s="7">
        <v>0.1451612903</v>
      </c>
      <c r="GI339" s="7">
        <v>0.36290322580000001</v>
      </c>
      <c r="GJ339" s="7">
        <v>0.11290322580000001</v>
      </c>
      <c r="GK339" s="7">
        <v>0.11290322580000001</v>
      </c>
      <c r="GL339" s="7">
        <v>2.4193548400000001E-2</v>
      </c>
      <c r="GM339" s="7">
        <v>8.0645161000000003E-3</v>
      </c>
      <c r="GN339" s="7">
        <v>0</v>
      </c>
      <c r="GO339" s="7">
        <v>0.1048387097</v>
      </c>
      <c r="GP339" s="7">
        <v>1.6129032299999999E-2</v>
      </c>
      <c r="GQ339" s="7">
        <v>0.11290322580000001</v>
      </c>
      <c r="GR339" s="7">
        <v>1.6129032299999999E-2</v>
      </c>
      <c r="GS339" s="7">
        <v>0.21774193550000001</v>
      </c>
      <c r="GT339" s="7">
        <v>0.26612903230000001</v>
      </c>
      <c r="GU339" s="7">
        <v>0.20967741940000001</v>
      </c>
      <c r="GV339" s="7">
        <v>0.3064516129</v>
      </c>
      <c r="GW339" s="7">
        <v>0.27419354839999999</v>
      </c>
      <c r="GX339" s="7">
        <v>0.34677419349999999</v>
      </c>
      <c r="GY339" s="7">
        <v>0.70161290320000003</v>
      </c>
      <c r="GZ339" s="7">
        <v>0.64516129030000002</v>
      </c>
      <c r="HA339" s="7">
        <v>0.42741935479999998</v>
      </c>
      <c r="HB339" s="7">
        <v>0.60483870969999998</v>
      </c>
      <c r="HC339" s="7">
        <v>0.51612903229999996</v>
      </c>
      <c r="HD339" s="7">
        <v>0.56451612900000003</v>
      </c>
      <c r="HE339" s="7">
        <v>2.4193548400000001E-2</v>
      </c>
      <c r="HF339" s="7">
        <v>4.8387096800000001E-2</v>
      </c>
      <c r="HG339" s="7">
        <v>9.6774193499999994E-2</v>
      </c>
      <c r="HH339" s="7">
        <v>5.6451612900000003E-2</v>
      </c>
      <c r="HI339" s="7">
        <v>5.6451612900000003E-2</v>
      </c>
      <c r="HJ339" s="7">
        <v>4.8387096800000001E-2</v>
      </c>
      <c r="HK339" s="7">
        <v>1.6129032299999999E-2</v>
      </c>
      <c r="HL339" s="7">
        <v>1.6129032299999999E-2</v>
      </c>
      <c r="HM339" s="7">
        <v>0.13709677419999999</v>
      </c>
      <c r="HN339" s="7">
        <v>8.0645161000000003E-3</v>
      </c>
      <c r="HO339" s="7">
        <v>3.2258064500000003E-2</v>
      </c>
      <c r="HP339" s="7">
        <v>8.0645161000000003E-3</v>
      </c>
      <c r="HQ339" s="7">
        <v>3.2258064500000003E-2</v>
      </c>
      <c r="HR339" s="7">
        <v>2.4193548400000001E-2</v>
      </c>
      <c r="HS339" s="7">
        <v>2.4193548400000001E-2</v>
      </c>
      <c r="HT339" s="7">
        <v>8.0645161000000003E-3</v>
      </c>
      <c r="HU339" s="7">
        <v>8.0645161000000003E-3</v>
      </c>
      <c r="HV339" s="7">
        <v>1.6129032299999999E-2</v>
      </c>
      <c r="HW339" s="7">
        <v>4.8387096800000001E-2</v>
      </c>
      <c r="HX339" s="7">
        <v>1.6129032299999999E-2</v>
      </c>
      <c r="HY339" s="7">
        <v>1.6129032299999999E-2</v>
      </c>
      <c r="HZ339" s="7">
        <v>2.4193548400000001E-2</v>
      </c>
      <c r="IA339" s="7">
        <v>9.6774193499999994E-2</v>
      </c>
      <c r="IB339" s="7">
        <v>5.6451612900000003E-2</v>
      </c>
      <c r="IC339" s="7">
        <v>9.6774193499999994E-2</v>
      </c>
      <c r="ID339" s="7">
        <v>0.22580645160000001</v>
      </c>
      <c r="IE339" s="7">
        <v>0.38709677419999999</v>
      </c>
      <c r="IF339" s="7">
        <v>0.3064516129</v>
      </c>
      <c r="IG339" s="7">
        <v>0.25806451609999997</v>
      </c>
      <c r="IH339" s="7">
        <v>0.29838709679999997</v>
      </c>
      <c r="II339" s="7">
        <v>0.41129032259999998</v>
      </c>
      <c r="IJ339" s="7">
        <v>0.58064516129999999</v>
      </c>
      <c r="IK339" s="7">
        <v>0.59677419350000005</v>
      </c>
      <c r="IL339" s="7">
        <v>0.41935483870000001</v>
      </c>
      <c r="IM339" s="7">
        <v>5.6451612900000003E-2</v>
      </c>
      <c r="IN339" s="7">
        <v>4.0322580599999998E-2</v>
      </c>
      <c r="IO339" s="7">
        <v>3.2258064500000003E-2</v>
      </c>
      <c r="IP339" s="7">
        <v>3.2258064500000003E-2</v>
      </c>
      <c r="IQ339" s="7">
        <v>3.2307692308</v>
      </c>
      <c r="IR339" s="7">
        <v>3.5126050420000001</v>
      </c>
      <c r="IS339" s="7">
        <v>3.4833333333000001</v>
      </c>
      <c r="IT339" s="7">
        <v>3.15</v>
      </c>
      <c r="IU339" s="7" t="s">
        <v>1280</v>
      </c>
      <c r="IW339" s="7">
        <v>124</v>
      </c>
      <c r="IX339" s="7">
        <v>199</v>
      </c>
      <c r="IY339" s="7">
        <v>970</v>
      </c>
    </row>
    <row r="340" spans="1:259" x14ac:dyDescent="0.25">
      <c r="A340" s="7">
        <v>609961</v>
      </c>
      <c r="B340" s="7" t="s">
        <v>472</v>
      </c>
      <c r="D340" s="7" t="s">
        <v>77</v>
      </c>
      <c r="E340" s="7" t="s">
        <v>53</v>
      </c>
      <c r="M340" s="7" t="s">
        <v>46</v>
      </c>
      <c r="N340" s="7">
        <v>0.54644808739999995</v>
      </c>
      <c r="O340" s="7">
        <v>1</v>
      </c>
      <c r="P340" s="7">
        <v>1</v>
      </c>
      <c r="Q340" s="7">
        <v>0</v>
      </c>
      <c r="R340" s="7">
        <v>0</v>
      </c>
      <c r="S340" s="7">
        <v>0</v>
      </c>
      <c r="T340" s="7">
        <v>1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7">
        <v>0</v>
      </c>
      <c r="AD340" s="7">
        <v>0</v>
      </c>
      <c r="AE340" s="7">
        <v>0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0</v>
      </c>
      <c r="AL340" s="7">
        <v>0</v>
      </c>
      <c r="AM340" s="7">
        <v>1</v>
      </c>
      <c r="AN340" s="7">
        <v>1</v>
      </c>
      <c r="AO340" s="7">
        <v>1</v>
      </c>
      <c r="AP340" s="7">
        <v>1</v>
      </c>
      <c r="AQ340" s="7">
        <v>0</v>
      </c>
      <c r="AR340" s="7">
        <v>0</v>
      </c>
      <c r="AS340" s="7">
        <v>0</v>
      </c>
      <c r="AT340" s="7">
        <v>0</v>
      </c>
      <c r="AU340" s="7">
        <v>0</v>
      </c>
      <c r="AV340" s="7">
        <v>0</v>
      </c>
      <c r="AW340" s="7">
        <v>1</v>
      </c>
      <c r="AX340" s="7">
        <v>1</v>
      </c>
      <c r="AY340" s="7">
        <v>0</v>
      </c>
      <c r="AZ340" s="7">
        <v>0</v>
      </c>
      <c r="BA340" s="7">
        <v>0</v>
      </c>
      <c r="BB340" s="7">
        <v>0</v>
      </c>
      <c r="BC340" s="7">
        <v>4</v>
      </c>
      <c r="BD340" s="7">
        <v>4</v>
      </c>
      <c r="BE340" s="7">
        <v>3</v>
      </c>
      <c r="BF340" s="7">
        <v>3</v>
      </c>
      <c r="BG340" s="7">
        <v>3</v>
      </c>
      <c r="BH340" s="7">
        <v>3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0</v>
      </c>
      <c r="BR340" s="7">
        <v>0</v>
      </c>
      <c r="BS340" s="7">
        <v>1</v>
      </c>
      <c r="BT340" s="7">
        <v>1</v>
      </c>
      <c r="BU340" s="7">
        <v>0</v>
      </c>
      <c r="BV340" s="7">
        <v>1</v>
      </c>
      <c r="BW340" s="7">
        <v>1</v>
      </c>
      <c r="BX340" s="7">
        <v>1</v>
      </c>
      <c r="BY340" s="7">
        <v>1</v>
      </c>
      <c r="BZ340" s="7">
        <v>1</v>
      </c>
      <c r="CA340" s="7">
        <v>3</v>
      </c>
      <c r="CB340" s="7">
        <v>2</v>
      </c>
      <c r="CC340" s="7">
        <v>2</v>
      </c>
      <c r="CD340" s="7">
        <v>4</v>
      </c>
      <c r="CE340" s="7">
        <v>2</v>
      </c>
      <c r="CF340" s="7">
        <v>2</v>
      </c>
      <c r="CG340" s="7">
        <v>2</v>
      </c>
      <c r="CH340" s="7">
        <v>2</v>
      </c>
      <c r="CI340" s="7">
        <v>2</v>
      </c>
      <c r="CJ340" s="7">
        <v>1</v>
      </c>
      <c r="CK340" s="7">
        <v>0</v>
      </c>
      <c r="CL340" s="7">
        <v>0</v>
      </c>
      <c r="CM340" s="7">
        <v>0</v>
      </c>
      <c r="CN340" s="7">
        <v>0</v>
      </c>
      <c r="CO340" s="7">
        <v>0</v>
      </c>
      <c r="CP340" s="7">
        <v>0</v>
      </c>
      <c r="CQ340" s="7">
        <v>0</v>
      </c>
      <c r="CR340" s="7">
        <v>0</v>
      </c>
      <c r="CS340" s="7">
        <v>0</v>
      </c>
      <c r="CT340" s="7">
        <v>0</v>
      </c>
      <c r="CU340" s="7">
        <v>0</v>
      </c>
      <c r="CV340" s="7">
        <v>0</v>
      </c>
      <c r="CW340" s="7">
        <v>0</v>
      </c>
      <c r="CX340" s="7">
        <v>0</v>
      </c>
      <c r="CY340" s="7">
        <v>0</v>
      </c>
      <c r="CZ340" s="7">
        <v>0</v>
      </c>
      <c r="DA340" s="7">
        <v>0</v>
      </c>
      <c r="DB340" s="7">
        <v>0</v>
      </c>
      <c r="DC340" s="7">
        <v>0</v>
      </c>
      <c r="DD340" s="7">
        <v>0</v>
      </c>
      <c r="DE340" s="7">
        <v>1</v>
      </c>
      <c r="DF340" s="7">
        <v>0</v>
      </c>
      <c r="DG340" s="7">
        <v>0</v>
      </c>
      <c r="DH340" s="7">
        <v>0</v>
      </c>
      <c r="DI340" s="7">
        <v>0</v>
      </c>
      <c r="DJ340" s="7">
        <v>0</v>
      </c>
      <c r="DK340" s="7">
        <v>0</v>
      </c>
      <c r="DL340" s="7">
        <v>0</v>
      </c>
      <c r="DM340" s="7">
        <v>0</v>
      </c>
      <c r="DN340" s="7">
        <v>0</v>
      </c>
      <c r="DO340" s="7">
        <v>0</v>
      </c>
      <c r="DP340" s="7">
        <v>0</v>
      </c>
      <c r="DQ340" s="7">
        <v>0</v>
      </c>
      <c r="DR340" s="7">
        <v>0</v>
      </c>
      <c r="DS340" s="7">
        <v>0</v>
      </c>
      <c r="DT340" s="7">
        <v>0</v>
      </c>
      <c r="DU340" s="7">
        <v>0</v>
      </c>
      <c r="DV340" s="7">
        <v>0</v>
      </c>
      <c r="DW340" s="7">
        <v>1</v>
      </c>
      <c r="DX340" s="7">
        <v>1</v>
      </c>
      <c r="DY340" s="7">
        <v>1</v>
      </c>
      <c r="DZ340" s="7">
        <v>1</v>
      </c>
      <c r="EA340" s="7">
        <v>1</v>
      </c>
      <c r="EB340" s="7">
        <v>0</v>
      </c>
      <c r="EC340" s="7">
        <v>1</v>
      </c>
      <c r="ED340" s="7">
        <v>1</v>
      </c>
      <c r="EE340" s="7">
        <v>1</v>
      </c>
      <c r="EF340" s="7">
        <v>0</v>
      </c>
      <c r="EG340" s="7">
        <v>0</v>
      </c>
      <c r="EH340" s="7">
        <v>0</v>
      </c>
      <c r="EI340" s="7">
        <v>0</v>
      </c>
      <c r="EJ340" s="7">
        <v>0</v>
      </c>
      <c r="EK340" s="7">
        <v>1</v>
      </c>
      <c r="EL340" s="7">
        <v>0</v>
      </c>
      <c r="EM340" s="7">
        <v>0</v>
      </c>
      <c r="EN340" s="7">
        <v>0</v>
      </c>
      <c r="EO340" s="7">
        <v>0</v>
      </c>
      <c r="EP340" s="7">
        <v>0</v>
      </c>
      <c r="EQ340" s="7">
        <v>0</v>
      </c>
      <c r="ER340" s="7">
        <v>0</v>
      </c>
      <c r="ES340" s="7">
        <v>0</v>
      </c>
      <c r="ET340" s="7">
        <v>0</v>
      </c>
      <c r="EU340" s="7">
        <v>0</v>
      </c>
      <c r="EV340" s="7">
        <v>0</v>
      </c>
      <c r="EW340" s="7">
        <v>0</v>
      </c>
      <c r="EX340" s="7">
        <v>0</v>
      </c>
      <c r="EY340" s="7">
        <v>0</v>
      </c>
      <c r="EZ340" s="7">
        <v>0</v>
      </c>
      <c r="FA340" s="7">
        <v>0</v>
      </c>
      <c r="FB340" s="7">
        <v>0</v>
      </c>
      <c r="FC340" s="7">
        <v>0</v>
      </c>
      <c r="FD340" s="7">
        <v>3</v>
      </c>
      <c r="FE340" s="7">
        <v>3</v>
      </c>
      <c r="FF340" s="7">
        <v>3</v>
      </c>
      <c r="FG340" s="7">
        <v>2</v>
      </c>
      <c r="FH340" s="7">
        <v>2</v>
      </c>
      <c r="FI340" s="7">
        <v>2</v>
      </c>
      <c r="FJ340" s="7">
        <v>2</v>
      </c>
      <c r="FK340" s="7">
        <v>2</v>
      </c>
      <c r="FL340" s="7">
        <v>3</v>
      </c>
      <c r="FM340" s="7">
        <v>0</v>
      </c>
      <c r="FN340" s="7">
        <v>1</v>
      </c>
      <c r="FO340" s="7">
        <v>0</v>
      </c>
      <c r="FP340" s="7">
        <v>0</v>
      </c>
      <c r="FQ340" s="7">
        <v>0</v>
      </c>
      <c r="FR340" s="7">
        <v>0</v>
      </c>
      <c r="FS340" s="7">
        <v>0</v>
      </c>
      <c r="FT340" s="7">
        <v>0</v>
      </c>
      <c r="FU340" s="7">
        <v>0</v>
      </c>
      <c r="FV340" s="7">
        <v>0</v>
      </c>
      <c r="FW340" s="7">
        <v>0</v>
      </c>
      <c r="FX340" s="7">
        <v>1</v>
      </c>
      <c r="FY340" s="7">
        <v>1</v>
      </c>
      <c r="FZ340" s="7">
        <v>1</v>
      </c>
      <c r="GA340" s="7">
        <v>0</v>
      </c>
      <c r="GB340" s="7">
        <v>0</v>
      </c>
      <c r="GC340" s="7">
        <v>0</v>
      </c>
      <c r="GD340" s="7">
        <v>0</v>
      </c>
      <c r="GE340" s="7">
        <v>0</v>
      </c>
      <c r="GF340" s="7">
        <v>0</v>
      </c>
      <c r="GG340" s="7">
        <v>0</v>
      </c>
      <c r="GH340" s="7">
        <v>0</v>
      </c>
      <c r="GI340" s="7">
        <v>0</v>
      </c>
      <c r="GJ340" s="7">
        <v>0</v>
      </c>
      <c r="GK340" s="7">
        <v>0</v>
      </c>
      <c r="GL340" s="7">
        <v>0</v>
      </c>
      <c r="GM340" s="7">
        <v>0</v>
      </c>
      <c r="GN340" s="7">
        <v>0</v>
      </c>
      <c r="GO340" s="7">
        <v>0</v>
      </c>
      <c r="GP340" s="7">
        <v>0</v>
      </c>
      <c r="GQ340" s="7">
        <v>1</v>
      </c>
      <c r="GR340" s="7">
        <v>0</v>
      </c>
      <c r="GS340" s="7">
        <v>1</v>
      </c>
      <c r="GT340" s="7">
        <v>1</v>
      </c>
      <c r="GU340" s="7">
        <v>1</v>
      </c>
      <c r="GV340" s="7">
        <v>1</v>
      </c>
      <c r="GW340" s="7">
        <v>0</v>
      </c>
      <c r="GX340" s="7">
        <v>1</v>
      </c>
      <c r="GY340" s="7">
        <v>0</v>
      </c>
      <c r="GZ340" s="7">
        <v>0</v>
      </c>
      <c r="HA340" s="7">
        <v>0</v>
      </c>
      <c r="HB340" s="7">
        <v>0</v>
      </c>
      <c r="HC340" s="7">
        <v>0</v>
      </c>
      <c r="HD340" s="7">
        <v>0</v>
      </c>
      <c r="HE340" s="7">
        <v>0</v>
      </c>
      <c r="HF340" s="7">
        <v>0</v>
      </c>
      <c r="HG340" s="7">
        <v>0</v>
      </c>
      <c r="HH340" s="7">
        <v>0</v>
      </c>
      <c r="HI340" s="7">
        <v>0</v>
      </c>
      <c r="HJ340" s="7">
        <v>0</v>
      </c>
      <c r="HK340" s="7">
        <v>0</v>
      </c>
      <c r="HL340" s="7">
        <v>0</v>
      </c>
      <c r="HM340" s="7">
        <v>0</v>
      </c>
      <c r="HN340" s="7">
        <v>0</v>
      </c>
      <c r="HO340" s="7">
        <v>0</v>
      </c>
      <c r="HP340" s="7">
        <v>0</v>
      </c>
      <c r="HQ340" s="7">
        <v>0</v>
      </c>
      <c r="HR340" s="7">
        <v>0</v>
      </c>
      <c r="HS340" s="7">
        <v>0</v>
      </c>
      <c r="HT340" s="7">
        <v>0</v>
      </c>
      <c r="HU340" s="7">
        <v>0</v>
      </c>
      <c r="HV340" s="7">
        <v>0</v>
      </c>
      <c r="HW340" s="7">
        <v>1</v>
      </c>
      <c r="HX340" s="7">
        <v>0</v>
      </c>
      <c r="HY340" s="7">
        <v>0</v>
      </c>
      <c r="HZ340" s="7">
        <v>1</v>
      </c>
      <c r="IA340" s="7">
        <v>0</v>
      </c>
      <c r="IB340" s="7">
        <v>0</v>
      </c>
      <c r="IC340" s="7">
        <v>0</v>
      </c>
      <c r="ID340" s="7">
        <v>0</v>
      </c>
      <c r="IE340" s="7">
        <v>0</v>
      </c>
      <c r="IF340" s="7">
        <v>1</v>
      </c>
      <c r="IG340" s="7">
        <v>1</v>
      </c>
      <c r="IH340" s="7">
        <v>0</v>
      </c>
      <c r="II340" s="7">
        <v>0</v>
      </c>
      <c r="IJ340" s="7">
        <v>0</v>
      </c>
      <c r="IK340" s="7">
        <v>0</v>
      </c>
      <c r="IL340" s="7">
        <v>0</v>
      </c>
      <c r="IM340" s="7">
        <v>0</v>
      </c>
      <c r="IN340" s="7">
        <v>0</v>
      </c>
      <c r="IO340" s="7">
        <v>0</v>
      </c>
      <c r="IP340" s="7">
        <v>0</v>
      </c>
      <c r="IQ340" s="7">
        <v>1</v>
      </c>
      <c r="IR340" s="7">
        <v>3</v>
      </c>
      <c r="IS340" s="7">
        <v>3</v>
      </c>
      <c r="IT340" s="7">
        <v>1</v>
      </c>
      <c r="IU340" s="7" t="s">
        <v>1281</v>
      </c>
      <c r="IW340" s="7">
        <v>1</v>
      </c>
      <c r="IX340" s="7">
        <v>2</v>
      </c>
      <c r="IY340" s="7">
        <v>366</v>
      </c>
    </row>
    <row r="341" spans="1:259" x14ac:dyDescent="0.25">
      <c r="A341" s="7">
        <v>609963</v>
      </c>
      <c r="B341" s="7" t="s">
        <v>309</v>
      </c>
      <c r="C341" s="7" t="s">
        <v>46</v>
      </c>
      <c r="D341" s="7" t="s">
        <v>63</v>
      </c>
      <c r="E341" s="154">
        <v>0.37</v>
      </c>
      <c r="F341" s="7">
        <v>99</v>
      </c>
      <c r="G341" s="7" t="s">
        <v>70</v>
      </c>
      <c r="H341" s="7">
        <v>85</v>
      </c>
      <c r="I341" s="7" t="s">
        <v>70</v>
      </c>
      <c r="J341" s="7">
        <v>95</v>
      </c>
      <c r="K341" s="7" t="s">
        <v>70</v>
      </c>
      <c r="L341" s="7">
        <v>9.82</v>
      </c>
      <c r="M341" s="7" t="s">
        <v>46</v>
      </c>
      <c r="N341" s="7">
        <v>36.730360933999997</v>
      </c>
      <c r="O341" s="7">
        <v>117</v>
      </c>
      <c r="P341" s="7">
        <v>117</v>
      </c>
      <c r="Q341" s="7">
        <v>88</v>
      </c>
      <c r="R341" s="7">
        <v>1</v>
      </c>
      <c r="S341" s="7">
        <v>5</v>
      </c>
      <c r="T341" s="7">
        <v>9</v>
      </c>
      <c r="U341" s="7">
        <v>0</v>
      </c>
      <c r="V341" s="7">
        <v>0</v>
      </c>
      <c r="W341" s="7">
        <v>8</v>
      </c>
      <c r="X341" s="7">
        <v>6</v>
      </c>
      <c r="Y341" s="7">
        <v>0</v>
      </c>
      <c r="Z341" s="7">
        <v>0</v>
      </c>
      <c r="AA341" s="7">
        <v>0</v>
      </c>
      <c r="AB341" s="7">
        <v>0</v>
      </c>
      <c r="AC341" s="7">
        <v>0</v>
      </c>
      <c r="AD341" s="7">
        <v>8.5470084999999998E-3</v>
      </c>
      <c r="AE341" s="7">
        <v>8.5470084999999998E-3</v>
      </c>
      <c r="AF341" s="7">
        <v>0</v>
      </c>
      <c r="AG341" s="7">
        <v>8.5470084999999998E-3</v>
      </c>
      <c r="AH341" s="7">
        <v>0</v>
      </c>
      <c r="AI341" s="7">
        <v>0</v>
      </c>
      <c r="AJ341" s="7">
        <v>1.7094017100000001E-2</v>
      </c>
      <c r="AK341" s="7">
        <v>5.9829059800000001E-2</v>
      </c>
      <c r="AL341" s="7">
        <v>4.2735042700000003E-2</v>
      </c>
      <c r="AM341" s="7">
        <v>5.1282051299999999E-2</v>
      </c>
      <c r="AN341" s="7">
        <v>3.4188034200000002E-2</v>
      </c>
      <c r="AO341" s="7">
        <v>0.20512820509999999</v>
      </c>
      <c r="AP341" s="7">
        <v>0.17948717950000001</v>
      </c>
      <c r="AQ341" s="7">
        <v>0</v>
      </c>
      <c r="AR341" s="7">
        <v>8.5470084999999998E-3</v>
      </c>
      <c r="AS341" s="7">
        <v>0</v>
      </c>
      <c r="AT341" s="7">
        <v>8.5470084999999998E-3</v>
      </c>
      <c r="AU341" s="7">
        <v>8.5470084999999998E-3</v>
      </c>
      <c r="AV341" s="7">
        <v>0</v>
      </c>
      <c r="AW341" s="7">
        <v>0.93162393160000001</v>
      </c>
      <c r="AX341" s="7">
        <v>0.94871794870000004</v>
      </c>
      <c r="AY341" s="7">
        <v>0.94017094020000003</v>
      </c>
      <c r="AZ341" s="7">
        <v>0.95726495730000005</v>
      </c>
      <c r="BA341" s="7">
        <v>0.78632478630000002</v>
      </c>
      <c r="BB341" s="7">
        <v>0.79487179490000004</v>
      </c>
      <c r="BC341" s="7">
        <v>3.9230769231</v>
      </c>
      <c r="BD341" s="7">
        <v>3.9568965516999999</v>
      </c>
      <c r="BE341" s="7">
        <v>3.9316239315999999</v>
      </c>
      <c r="BF341" s="7">
        <v>3.9655172414000002</v>
      </c>
      <c r="BG341" s="7">
        <v>3.7931034483000001</v>
      </c>
      <c r="BH341" s="7">
        <v>3.7606837607000001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1.7094017100000001E-2</v>
      </c>
      <c r="BQ341" s="7">
        <v>8.5470084999999998E-3</v>
      </c>
      <c r="BR341" s="7">
        <v>0</v>
      </c>
      <c r="BS341" s="7">
        <v>8.5470084999999998E-3</v>
      </c>
      <c r="BT341" s="7">
        <v>8.5470084999999998E-3</v>
      </c>
      <c r="BU341" s="7">
        <v>8.5470084999999998E-3</v>
      </c>
      <c r="BV341" s="7">
        <v>0</v>
      </c>
      <c r="BW341" s="7">
        <v>2.5641025599999999E-2</v>
      </c>
      <c r="BX341" s="7">
        <v>8.5470084999999998E-3</v>
      </c>
      <c r="BY341" s="7">
        <v>6.8376068400000004E-2</v>
      </c>
      <c r="BZ341" s="7">
        <v>2.5641025599999999E-2</v>
      </c>
      <c r="CA341" s="7">
        <v>3.9572649573000001</v>
      </c>
      <c r="CB341" s="7">
        <v>3.8632478631999998</v>
      </c>
      <c r="CC341" s="7">
        <v>3.8547008546999999</v>
      </c>
      <c r="CD341" s="7">
        <v>3.9230769231</v>
      </c>
      <c r="CE341" s="7">
        <v>3.8632478631999998</v>
      </c>
      <c r="CF341" s="7">
        <v>3.7350427349999999</v>
      </c>
      <c r="CG341" s="7">
        <v>3.9224137931</v>
      </c>
      <c r="CH341" s="7">
        <v>3.5811965812</v>
      </c>
      <c r="CI341" s="7">
        <v>3.6666666666999999</v>
      </c>
      <c r="CJ341" s="7">
        <v>4.2735042700000003E-2</v>
      </c>
      <c r="CK341" s="7">
        <v>0.1196581197</v>
      </c>
      <c r="CL341" s="7">
        <v>0.12820512819999999</v>
      </c>
      <c r="CM341" s="7">
        <v>5.9829059800000001E-2</v>
      </c>
      <c r="CN341" s="7">
        <v>0.13675213680000001</v>
      </c>
      <c r="CO341" s="7">
        <v>0.21367521370000001</v>
      </c>
      <c r="CP341" s="7">
        <v>5.9829059800000001E-2</v>
      </c>
      <c r="CQ341" s="7">
        <v>0.2307692308</v>
      </c>
      <c r="CR341" s="7">
        <v>0.25641025639999998</v>
      </c>
      <c r="CS341" s="7">
        <v>0</v>
      </c>
      <c r="CT341" s="7">
        <v>0</v>
      </c>
      <c r="CU341" s="7">
        <v>0</v>
      </c>
      <c r="CV341" s="7">
        <v>0</v>
      </c>
      <c r="CW341" s="7">
        <v>0</v>
      </c>
      <c r="CX341" s="7">
        <v>0</v>
      </c>
      <c r="CY341" s="7">
        <v>8.5470084999999998E-3</v>
      </c>
      <c r="CZ341" s="7">
        <v>0</v>
      </c>
      <c r="DA341" s="7">
        <v>0</v>
      </c>
      <c r="DB341" s="7">
        <v>0.95726495730000005</v>
      </c>
      <c r="DC341" s="7">
        <v>0.87179487180000004</v>
      </c>
      <c r="DD341" s="7">
        <v>0.86324786320000002</v>
      </c>
      <c r="DE341" s="7">
        <v>0.93162393160000001</v>
      </c>
      <c r="DF341" s="7">
        <v>0.86324786320000002</v>
      </c>
      <c r="DG341" s="7">
        <v>0.76068376069999999</v>
      </c>
      <c r="DH341" s="7">
        <v>0.9230769231</v>
      </c>
      <c r="DI341" s="7">
        <v>0.68376068379999999</v>
      </c>
      <c r="DJ341" s="7">
        <v>0.70940170940000002</v>
      </c>
      <c r="DK341" s="7">
        <v>7.6923076899999998E-2</v>
      </c>
      <c r="DL341" s="7">
        <v>1.7094017100000001E-2</v>
      </c>
      <c r="DM341" s="7">
        <v>8.5470084999999998E-3</v>
      </c>
      <c r="DN341" s="7">
        <v>8.5470084999999998E-3</v>
      </c>
      <c r="DO341" s="7">
        <v>8.5470084999999998E-3</v>
      </c>
      <c r="DP341" s="7">
        <v>8.5470084999999998E-3</v>
      </c>
      <c r="DQ341" s="7">
        <v>6.8376068400000004E-2</v>
      </c>
      <c r="DR341" s="7">
        <v>0</v>
      </c>
      <c r="DS341" s="7">
        <v>0</v>
      </c>
      <c r="DT341" s="7">
        <v>9.4017093999999996E-2</v>
      </c>
      <c r="DU341" s="7">
        <v>8.5470084999999998E-3</v>
      </c>
      <c r="DV341" s="7">
        <v>0</v>
      </c>
      <c r="DW341" s="7">
        <v>0</v>
      </c>
      <c r="DX341" s="7">
        <v>0</v>
      </c>
      <c r="DY341" s="7">
        <v>0</v>
      </c>
      <c r="DZ341" s="7">
        <v>9.4017093999999996E-2</v>
      </c>
      <c r="EA341" s="7">
        <v>2.5641025599999999E-2</v>
      </c>
      <c r="EB341" s="7">
        <v>0</v>
      </c>
      <c r="EC341" s="7">
        <v>0.42735042740000001</v>
      </c>
      <c r="ED341" s="7">
        <v>0.12820512819999999</v>
      </c>
      <c r="EE341" s="7">
        <v>8.5470085500000001E-2</v>
      </c>
      <c r="EF341" s="7">
        <v>0.1025641026</v>
      </c>
      <c r="EG341" s="7">
        <v>8.5470085500000001E-2</v>
      </c>
      <c r="EH341" s="7">
        <v>0.29059829059999998</v>
      </c>
      <c r="EI341" s="7">
        <v>0.40170940170000002</v>
      </c>
      <c r="EJ341" s="7">
        <v>0.23931623930000001</v>
      </c>
      <c r="EK341" s="7">
        <v>0.18803418799999999</v>
      </c>
      <c r="EL341" s="7">
        <v>0.39316239320000002</v>
      </c>
      <c r="EM341" s="7">
        <v>0.8461538462</v>
      </c>
      <c r="EN341" s="7">
        <v>0.90598290599999998</v>
      </c>
      <c r="EO341" s="7">
        <v>0.88888888889999995</v>
      </c>
      <c r="EP341" s="7">
        <v>0.90598290599999998</v>
      </c>
      <c r="EQ341" s="7">
        <v>0.6923076923</v>
      </c>
      <c r="ER341" s="7">
        <v>0.41025641029999999</v>
      </c>
      <c r="ES341" s="7">
        <v>0.73504273499999995</v>
      </c>
      <c r="ET341" s="7">
        <v>0.81196581199999995</v>
      </c>
      <c r="EU341" s="7">
        <v>8.5470084999999998E-3</v>
      </c>
      <c r="EV341" s="7">
        <v>0</v>
      </c>
      <c r="EW341" s="7">
        <v>0</v>
      </c>
      <c r="EX341" s="7">
        <v>0</v>
      </c>
      <c r="EY341" s="7">
        <v>0</v>
      </c>
      <c r="EZ341" s="7">
        <v>8.5470084999999998E-3</v>
      </c>
      <c r="FA341" s="7">
        <v>2.5641025599999999E-2</v>
      </c>
      <c r="FB341" s="7">
        <v>0</v>
      </c>
      <c r="FC341" s="7">
        <v>0</v>
      </c>
      <c r="FD341" s="7">
        <v>3.1465517241000001</v>
      </c>
      <c r="FE341" s="7">
        <v>3.8034188034</v>
      </c>
      <c r="FF341" s="7">
        <v>3.8888888889</v>
      </c>
      <c r="FG341" s="7">
        <v>3.8717948718000001</v>
      </c>
      <c r="FH341" s="7">
        <v>3.8888888889</v>
      </c>
      <c r="FI341" s="7">
        <v>3.6810344827999999</v>
      </c>
      <c r="FJ341" s="7">
        <v>3.1842105262999998</v>
      </c>
      <c r="FK341" s="7">
        <v>3.7094017093999998</v>
      </c>
      <c r="FL341" s="7">
        <v>3.811965812</v>
      </c>
      <c r="FM341" s="7">
        <v>0</v>
      </c>
      <c r="FN341" s="7">
        <v>0</v>
      </c>
      <c r="FO341" s="7">
        <v>0</v>
      </c>
      <c r="FP341" s="7">
        <v>0</v>
      </c>
      <c r="FQ341" s="7">
        <v>8.5470084999999998E-3</v>
      </c>
      <c r="FR341" s="7">
        <v>8.5470084999999998E-3</v>
      </c>
      <c r="FS341" s="7">
        <v>0</v>
      </c>
      <c r="FT341" s="7">
        <v>8.5470084999999998E-3</v>
      </c>
      <c r="FU341" s="7">
        <v>8.5470085500000001E-2</v>
      </c>
      <c r="FV341" s="7">
        <v>0.88888888889999995</v>
      </c>
      <c r="FW341" s="7">
        <v>0</v>
      </c>
      <c r="FX341" s="7">
        <v>0.3418803419</v>
      </c>
      <c r="FY341" s="7">
        <v>0.8461538462</v>
      </c>
      <c r="FZ341" s="7">
        <v>8.5470085500000001E-2</v>
      </c>
      <c r="GA341" s="7">
        <v>0.47863247860000002</v>
      </c>
      <c r="GB341" s="7">
        <v>9.4017093999999996E-2</v>
      </c>
      <c r="GC341" s="7">
        <v>0.33333333329999998</v>
      </c>
      <c r="GD341" s="7">
        <v>0.13675213680000001</v>
      </c>
      <c r="GE341" s="7">
        <v>4.2735042700000003E-2</v>
      </c>
      <c r="GF341" s="7">
        <v>0.41880341879999999</v>
      </c>
      <c r="GG341" s="7">
        <v>3.4188034200000002E-2</v>
      </c>
      <c r="GH341" s="7">
        <v>8.5470084999999998E-3</v>
      </c>
      <c r="GI341" s="7">
        <v>0.16239316240000001</v>
      </c>
      <c r="GJ341" s="7">
        <v>8.5470084999999998E-3</v>
      </c>
      <c r="GK341" s="7">
        <v>8.5470084999999998E-3</v>
      </c>
      <c r="GL341" s="7">
        <v>0</v>
      </c>
      <c r="GM341" s="7">
        <v>0</v>
      </c>
      <c r="GN341" s="7">
        <v>8.5470084999999998E-3</v>
      </c>
      <c r="GO341" s="7">
        <v>0</v>
      </c>
      <c r="GP341" s="7">
        <v>0</v>
      </c>
      <c r="GQ341" s="7">
        <v>1.7094017100000001E-2</v>
      </c>
      <c r="GR341" s="7">
        <v>0</v>
      </c>
      <c r="GS341" s="7">
        <v>0.1538461538</v>
      </c>
      <c r="GT341" s="7">
        <v>0.18803418799999999</v>
      </c>
      <c r="GU341" s="7">
        <v>0.17948717950000001</v>
      </c>
      <c r="GV341" s="7">
        <v>0.18803418799999999</v>
      </c>
      <c r="GW341" s="7">
        <v>0.41025641029999999</v>
      </c>
      <c r="GX341" s="7">
        <v>8.5470085500000001E-2</v>
      </c>
      <c r="GY341" s="7">
        <v>0.83760683759999999</v>
      </c>
      <c r="GZ341" s="7">
        <v>0.79487179490000004</v>
      </c>
      <c r="HA341" s="7">
        <v>0.79487179490000004</v>
      </c>
      <c r="HB341" s="7">
        <v>0.7692307692</v>
      </c>
      <c r="HC341" s="7">
        <v>0.47008547010000001</v>
      </c>
      <c r="HD341" s="7">
        <v>0.91452991449999999</v>
      </c>
      <c r="HE341" s="7">
        <v>8.5470084999999998E-3</v>
      </c>
      <c r="HF341" s="7">
        <v>8.5470084999999998E-3</v>
      </c>
      <c r="HG341" s="7">
        <v>2.5641025599999999E-2</v>
      </c>
      <c r="HH341" s="7">
        <v>3.4188034200000002E-2</v>
      </c>
      <c r="HI341" s="7">
        <v>6.8376068400000004E-2</v>
      </c>
      <c r="HJ341" s="7">
        <v>0</v>
      </c>
      <c r="HK341" s="7">
        <v>0</v>
      </c>
      <c r="HL341" s="7">
        <v>0</v>
      </c>
      <c r="HM341" s="7">
        <v>0</v>
      </c>
      <c r="HN341" s="7">
        <v>0</v>
      </c>
      <c r="HO341" s="7">
        <v>2.5641025599999999E-2</v>
      </c>
      <c r="HP341" s="7">
        <v>0</v>
      </c>
      <c r="HQ341" s="7">
        <v>0</v>
      </c>
      <c r="HR341" s="7">
        <v>0</v>
      </c>
      <c r="HS341" s="7">
        <v>0</v>
      </c>
      <c r="HT341" s="7">
        <v>8.5470084999999998E-3</v>
      </c>
      <c r="HU341" s="7">
        <v>8.5470084999999998E-3</v>
      </c>
      <c r="HV341" s="7">
        <v>0</v>
      </c>
      <c r="HW341" s="7">
        <v>0</v>
      </c>
      <c r="HX341" s="7">
        <v>0</v>
      </c>
      <c r="HY341" s="7">
        <v>0</v>
      </c>
      <c r="HZ341" s="7">
        <v>0</v>
      </c>
      <c r="IA341" s="7">
        <v>5.1282051299999999E-2</v>
      </c>
      <c r="IB341" s="7">
        <v>8.5470084999999998E-3</v>
      </c>
      <c r="IC341" s="7">
        <v>0</v>
      </c>
      <c r="ID341" s="7">
        <v>0</v>
      </c>
      <c r="IE341" s="7">
        <v>0.3846153846</v>
      </c>
      <c r="IF341" s="7">
        <v>0.12820512819999999</v>
      </c>
      <c r="IG341" s="7">
        <v>5.1282051299999999E-2</v>
      </c>
      <c r="IH341" s="7">
        <v>0.12820512819999999</v>
      </c>
      <c r="II341" s="7">
        <v>0.56410256410000004</v>
      </c>
      <c r="IJ341" s="7">
        <v>0.86324786320000002</v>
      </c>
      <c r="IK341" s="7">
        <v>0.94871794870000004</v>
      </c>
      <c r="IL341" s="7">
        <v>0.87179487180000004</v>
      </c>
      <c r="IM341" s="7">
        <v>0</v>
      </c>
      <c r="IN341" s="7">
        <v>0</v>
      </c>
      <c r="IO341" s="7">
        <v>0</v>
      </c>
      <c r="IP341" s="7">
        <v>0</v>
      </c>
      <c r="IQ341" s="7">
        <v>3.5128205127999999</v>
      </c>
      <c r="IR341" s="7">
        <v>3.8547008546999999</v>
      </c>
      <c r="IS341" s="7">
        <v>3.9487179487000001</v>
      </c>
      <c r="IT341" s="7">
        <v>3.8717948718000001</v>
      </c>
      <c r="IU341" s="7" t="s">
        <v>1282</v>
      </c>
      <c r="IV341" s="7">
        <v>37</v>
      </c>
      <c r="IW341" s="7">
        <v>117</v>
      </c>
      <c r="IX341" s="7">
        <v>173</v>
      </c>
      <c r="IY341" s="7">
        <v>471</v>
      </c>
    </row>
    <row r="342" spans="1:259" x14ac:dyDescent="0.25">
      <c r="A342" s="7">
        <v>609964</v>
      </c>
      <c r="B342" s="7" t="s">
        <v>310</v>
      </c>
      <c r="C342" s="7" t="s">
        <v>46</v>
      </c>
      <c r="D342" s="7" t="s">
        <v>86</v>
      </c>
      <c r="E342" s="154">
        <v>0.41</v>
      </c>
      <c r="F342" s="7">
        <v>56</v>
      </c>
      <c r="G342" s="7" t="s">
        <v>48</v>
      </c>
      <c r="H342" s="7">
        <v>47</v>
      </c>
      <c r="I342" s="7" t="s">
        <v>48</v>
      </c>
      <c r="J342" s="7">
        <v>43</v>
      </c>
      <c r="K342" s="7" t="s">
        <v>48</v>
      </c>
      <c r="L342" s="7">
        <v>7.64</v>
      </c>
      <c r="M342" s="7" t="s">
        <v>46</v>
      </c>
      <c r="N342" s="7">
        <v>40.614334470999999</v>
      </c>
      <c r="O342" s="7">
        <v>135</v>
      </c>
      <c r="P342" s="7">
        <v>135</v>
      </c>
      <c r="Q342" s="7">
        <v>2</v>
      </c>
      <c r="R342" s="7">
        <v>13</v>
      </c>
      <c r="S342" s="7">
        <v>0</v>
      </c>
      <c r="T342" s="7">
        <v>113</v>
      </c>
      <c r="U342" s="7">
        <v>0</v>
      </c>
      <c r="V342" s="7">
        <v>0</v>
      </c>
      <c r="W342" s="7">
        <v>2</v>
      </c>
      <c r="X342" s="7">
        <v>2</v>
      </c>
      <c r="Y342" s="7">
        <v>7.4074073999999997E-3</v>
      </c>
      <c r="Z342" s="7">
        <v>7.4074073999999997E-3</v>
      </c>
      <c r="AA342" s="7">
        <v>7.4074073999999997E-3</v>
      </c>
      <c r="AB342" s="7">
        <v>7.4074073999999997E-3</v>
      </c>
      <c r="AC342" s="7">
        <v>1.4814814799999999E-2</v>
      </c>
      <c r="AD342" s="7">
        <v>8.1481481499999994E-2</v>
      </c>
      <c r="AE342" s="7">
        <v>2.2222222199999999E-2</v>
      </c>
      <c r="AF342" s="7">
        <v>2.9629629599999999E-2</v>
      </c>
      <c r="AG342" s="7">
        <v>4.4444444399999998E-2</v>
      </c>
      <c r="AH342" s="7">
        <v>5.1851851900000002E-2</v>
      </c>
      <c r="AI342" s="7">
        <v>8.1481481499999994E-2</v>
      </c>
      <c r="AJ342" s="7">
        <v>0.14074074070000001</v>
      </c>
      <c r="AK342" s="7">
        <v>0.2666666667</v>
      </c>
      <c r="AL342" s="7">
        <v>0.2666666667</v>
      </c>
      <c r="AM342" s="7">
        <v>0.35555555560000002</v>
      </c>
      <c r="AN342" s="7">
        <v>0.2</v>
      </c>
      <c r="AO342" s="7">
        <v>0.35555555560000002</v>
      </c>
      <c r="AP342" s="7">
        <v>0.28148148150000002</v>
      </c>
      <c r="AQ342" s="7">
        <v>2.9629629599999999E-2</v>
      </c>
      <c r="AR342" s="7">
        <v>2.2222222199999999E-2</v>
      </c>
      <c r="AS342" s="7">
        <v>2.9629629599999999E-2</v>
      </c>
      <c r="AT342" s="7">
        <v>1.4814814799999999E-2</v>
      </c>
      <c r="AU342" s="7">
        <v>2.9629629599999999E-2</v>
      </c>
      <c r="AV342" s="7">
        <v>5.9259259299999999E-2</v>
      </c>
      <c r="AW342" s="7">
        <v>0.67407407409999998</v>
      </c>
      <c r="AX342" s="7">
        <v>0.67407407409999998</v>
      </c>
      <c r="AY342" s="7">
        <v>0.56296296300000004</v>
      </c>
      <c r="AZ342" s="7">
        <v>0.72592592590000005</v>
      </c>
      <c r="BA342" s="7">
        <v>0.51851851849999997</v>
      </c>
      <c r="BB342" s="7">
        <v>0.43703703700000002</v>
      </c>
      <c r="BC342" s="7">
        <v>3.6564885496000001</v>
      </c>
      <c r="BD342" s="7">
        <v>3.6439393939000002</v>
      </c>
      <c r="BE342" s="7">
        <v>3.5190839695</v>
      </c>
      <c r="BF342" s="7">
        <v>3.6691729323</v>
      </c>
      <c r="BG342" s="7">
        <v>3.4198473281999999</v>
      </c>
      <c r="BH342" s="7">
        <v>3.1417322835000001</v>
      </c>
      <c r="BI342" s="7">
        <v>0</v>
      </c>
      <c r="BJ342" s="7">
        <v>7.4074073999999997E-3</v>
      </c>
      <c r="BK342" s="7">
        <v>1.4814814799999999E-2</v>
      </c>
      <c r="BL342" s="7">
        <v>1.4814814799999999E-2</v>
      </c>
      <c r="BM342" s="7">
        <v>1.4814814799999999E-2</v>
      </c>
      <c r="BN342" s="7">
        <v>2.9629629599999999E-2</v>
      </c>
      <c r="BO342" s="7">
        <v>2.9629629599999999E-2</v>
      </c>
      <c r="BP342" s="7">
        <v>8.1481481499999994E-2</v>
      </c>
      <c r="BQ342" s="7">
        <v>5.1851851900000002E-2</v>
      </c>
      <c r="BR342" s="7">
        <v>7.4074073999999997E-3</v>
      </c>
      <c r="BS342" s="7">
        <v>2.2222222199999999E-2</v>
      </c>
      <c r="BT342" s="7">
        <v>2.2222222199999999E-2</v>
      </c>
      <c r="BU342" s="7">
        <v>3.7037037000000002E-2</v>
      </c>
      <c r="BV342" s="7">
        <v>1.4814814799999999E-2</v>
      </c>
      <c r="BW342" s="7">
        <v>4.4444444399999998E-2</v>
      </c>
      <c r="BX342" s="7">
        <v>7.4074074099999998E-2</v>
      </c>
      <c r="BY342" s="7">
        <v>5.9259259299999999E-2</v>
      </c>
      <c r="BZ342" s="7">
        <v>6.6666666700000002E-2</v>
      </c>
      <c r="CA342" s="7">
        <v>3.8120300752</v>
      </c>
      <c r="CB342" s="7">
        <v>3.7835820895999999</v>
      </c>
      <c r="CC342" s="7">
        <v>3.7218045112999998</v>
      </c>
      <c r="CD342" s="7">
        <v>3.6641221374000001</v>
      </c>
      <c r="CE342" s="7">
        <v>3.7348484848000001</v>
      </c>
      <c r="CF342" s="7">
        <v>3.5757575758</v>
      </c>
      <c r="CG342" s="7">
        <v>3.5038167939</v>
      </c>
      <c r="CH342" s="7">
        <v>3.3609022556000001</v>
      </c>
      <c r="CI342" s="7">
        <v>3.4351145037999999</v>
      </c>
      <c r="CJ342" s="7">
        <v>0.1703703704</v>
      </c>
      <c r="CK342" s="7">
        <v>0.14814814809999999</v>
      </c>
      <c r="CL342" s="7">
        <v>0.18518518519999999</v>
      </c>
      <c r="CM342" s="7">
        <v>0.20740740739999999</v>
      </c>
      <c r="CN342" s="7">
        <v>0.18518518519999999</v>
      </c>
      <c r="CO342" s="7">
        <v>0.23703703700000001</v>
      </c>
      <c r="CP342" s="7">
        <v>0.24444444439999999</v>
      </c>
      <c r="CQ342" s="7">
        <v>0.2666666667</v>
      </c>
      <c r="CR342" s="7">
        <v>0.25925925929999999</v>
      </c>
      <c r="CS342" s="7">
        <v>1.4814814799999999E-2</v>
      </c>
      <c r="CT342" s="7">
        <v>7.4074073999999997E-3</v>
      </c>
      <c r="CU342" s="7">
        <v>1.4814814799999999E-2</v>
      </c>
      <c r="CV342" s="7">
        <v>2.9629629599999999E-2</v>
      </c>
      <c r="CW342" s="7">
        <v>2.2222222199999999E-2</v>
      </c>
      <c r="CX342" s="7">
        <v>2.2222222199999999E-2</v>
      </c>
      <c r="CY342" s="7">
        <v>2.9629629599999999E-2</v>
      </c>
      <c r="CZ342" s="7">
        <v>1.4814814799999999E-2</v>
      </c>
      <c r="DA342" s="7">
        <v>2.9629629599999999E-2</v>
      </c>
      <c r="DB342" s="7">
        <v>0.80740740740000005</v>
      </c>
      <c r="DC342" s="7">
        <v>0.81481481479999995</v>
      </c>
      <c r="DD342" s="7">
        <v>0.76296296299999999</v>
      </c>
      <c r="DE342" s="7">
        <v>0.71111111110000003</v>
      </c>
      <c r="DF342" s="7">
        <v>0.76296296299999999</v>
      </c>
      <c r="DG342" s="7">
        <v>0.66666666669999997</v>
      </c>
      <c r="DH342" s="7">
        <v>0.62222222220000001</v>
      </c>
      <c r="DI342" s="7">
        <v>0.57777777779999995</v>
      </c>
      <c r="DJ342" s="7">
        <v>0.59259259259999997</v>
      </c>
      <c r="DK342" s="7">
        <v>0.14814814809999999</v>
      </c>
      <c r="DL342" s="7">
        <v>4.4444444399999998E-2</v>
      </c>
      <c r="DM342" s="7">
        <v>3.7037037000000002E-2</v>
      </c>
      <c r="DN342" s="7">
        <v>2.9629629599999999E-2</v>
      </c>
      <c r="DO342" s="7">
        <v>2.2222222199999999E-2</v>
      </c>
      <c r="DP342" s="7">
        <v>5.9259259299999999E-2</v>
      </c>
      <c r="DQ342" s="7">
        <v>8.1481481499999994E-2</v>
      </c>
      <c r="DR342" s="7">
        <v>2.2222222199999999E-2</v>
      </c>
      <c r="DS342" s="7">
        <v>8.1481481499999994E-2</v>
      </c>
      <c r="DT342" s="7">
        <v>0.2148148148</v>
      </c>
      <c r="DU342" s="7">
        <v>0.1333333333</v>
      </c>
      <c r="DV342" s="7">
        <v>5.1851851900000002E-2</v>
      </c>
      <c r="DW342" s="7">
        <v>5.9259259299999999E-2</v>
      </c>
      <c r="DX342" s="7">
        <v>4.4444444399999998E-2</v>
      </c>
      <c r="DY342" s="7">
        <v>7.4074074099999998E-2</v>
      </c>
      <c r="DZ342" s="7">
        <v>0.1037037037</v>
      </c>
      <c r="EA342" s="7">
        <v>9.6296296300000001E-2</v>
      </c>
      <c r="EB342" s="7">
        <v>6.6666666700000002E-2</v>
      </c>
      <c r="EC342" s="7">
        <v>0.25185185189999998</v>
      </c>
      <c r="ED342" s="7">
        <v>0.33333333329999998</v>
      </c>
      <c r="EE342" s="7">
        <v>0.34074074069999999</v>
      </c>
      <c r="EF342" s="7">
        <v>0.3111111111</v>
      </c>
      <c r="EG342" s="7">
        <v>0.27407407410000001</v>
      </c>
      <c r="EH342" s="7">
        <v>0.3111111111</v>
      </c>
      <c r="EI342" s="7">
        <v>0.36296296300000003</v>
      </c>
      <c r="EJ342" s="7">
        <v>0.36296296300000003</v>
      </c>
      <c r="EK342" s="7">
        <v>0.35555555560000002</v>
      </c>
      <c r="EL342" s="7">
        <v>0.3111111111</v>
      </c>
      <c r="EM342" s="7">
        <v>0.4592592593</v>
      </c>
      <c r="EN342" s="7">
        <v>0.53333333329999999</v>
      </c>
      <c r="EO342" s="7">
        <v>0.57037037040000005</v>
      </c>
      <c r="EP342" s="7">
        <v>0.63703703700000003</v>
      </c>
      <c r="EQ342" s="7">
        <v>0.49629629629999999</v>
      </c>
      <c r="ER342" s="7">
        <v>0.4</v>
      </c>
      <c r="ES342" s="7">
        <v>0.48148148149999997</v>
      </c>
      <c r="ET342" s="7">
        <v>0.44444444440000003</v>
      </c>
      <c r="EU342" s="7">
        <v>7.4074074099999998E-2</v>
      </c>
      <c r="EV342" s="7">
        <v>2.9629629599999999E-2</v>
      </c>
      <c r="EW342" s="7">
        <v>3.7037037000000002E-2</v>
      </c>
      <c r="EX342" s="7">
        <v>2.9629629599999999E-2</v>
      </c>
      <c r="EY342" s="7">
        <v>2.2222222199999999E-2</v>
      </c>
      <c r="EZ342" s="7">
        <v>5.9259259299999999E-2</v>
      </c>
      <c r="FA342" s="7">
        <v>5.1851851900000002E-2</v>
      </c>
      <c r="FB342" s="7">
        <v>3.7037037000000002E-2</v>
      </c>
      <c r="FC342" s="7">
        <v>5.1851851900000002E-2</v>
      </c>
      <c r="FD342" s="7">
        <v>2.7839999999999998</v>
      </c>
      <c r="FE342" s="7">
        <v>3.2442748092000002</v>
      </c>
      <c r="FF342" s="7">
        <v>3.4230769231</v>
      </c>
      <c r="FG342" s="7">
        <v>3.465648855</v>
      </c>
      <c r="FH342" s="7">
        <v>3.5606060606000001</v>
      </c>
      <c r="FI342" s="7">
        <v>3.3228346457</v>
      </c>
      <c r="FJ342" s="7">
        <v>3.140625</v>
      </c>
      <c r="FK342" s="7">
        <v>3.3538461538000002</v>
      </c>
      <c r="FL342" s="7">
        <v>3.2265625</v>
      </c>
      <c r="FM342" s="7">
        <v>2.9629629599999999E-2</v>
      </c>
      <c r="FN342" s="7">
        <v>4.4444444399999998E-2</v>
      </c>
      <c r="FO342" s="7">
        <v>2.9629629599999999E-2</v>
      </c>
      <c r="FP342" s="7">
        <v>2.2222222199999999E-2</v>
      </c>
      <c r="FQ342" s="7">
        <v>6.6666666700000002E-2</v>
      </c>
      <c r="FR342" s="7">
        <v>3.7037037000000002E-2</v>
      </c>
      <c r="FS342" s="7">
        <v>8.1481481499999994E-2</v>
      </c>
      <c r="FT342" s="7">
        <v>0.20740740739999999</v>
      </c>
      <c r="FU342" s="7">
        <v>0.1333333333</v>
      </c>
      <c r="FV342" s="7">
        <v>0.29629629629999998</v>
      </c>
      <c r="FW342" s="7">
        <v>5.1851851900000002E-2</v>
      </c>
      <c r="FX342" s="7">
        <v>0.33333333329999998</v>
      </c>
      <c r="FY342" s="7">
        <v>0.4222222222</v>
      </c>
      <c r="FZ342" s="7">
        <v>0.22222222220000001</v>
      </c>
      <c r="GA342" s="7">
        <v>0.14814814809999999</v>
      </c>
      <c r="GB342" s="7">
        <v>8.8888888900000004E-2</v>
      </c>
      <c r="GC342" s="7">
        <v>0.16296296299999999</v>
      </c>
      <c r="GD342" s="7">
        <v>0.11111111110000001</v>
      </c>
      <c r="GE342" s="7">
        <v>5.9259259299999999E-2</v>
      </c>
      <c r="GF342" s="7">
        <v>0.2148148148</v>
      </c>
      <c r="GG342" s="7">
        <v>0.1703703704</v>
      </c>
      <c r="GH342" s="7">
        <v>0.1333333333</v>
      </c>
      <c r="GI342" s="7">
        <v>0.23703703700000001</v>
      </c>
      <c r="GJ342" s="7">
        <v>0.23703703700000001</v>
      </c>
      <c r="GK342" s="7">
        <v>0.29629629629999998</v>
      </c>
      <c r="GL342" s="7">
        <v>0.16296296299999999</v>
      </c>
      <c r="GM342" s="7">
        <v>7.4074073999999997E-3</v>
      </c>
      <c r="GN342" s="7">
        <v>0.1185185185</v>
      </c>
      <c r="GO342" s="7">
        <v>0.1185185185</v>
      </c>
      <c r="GP342" s="7">
        <v>3.7037037000000002E-2</v>
      </c>
      <c r="GQ342" s="7">
        <v>4.4444444399999998E-2</v>
      </c>
      <c r="GR342" s="7">
        <v>7.4074073999999997E-3</v>
      </c>
      <c r="GS342" s="7">
        <v>0.37037037039999998</v>
      </c>
      <c r="GT342" s="7">
        <v>0.3111111111</v>
      </c>
      <c r="GU342" s="7">
        <v>0.2666666667</v>
      </c>
      <c r="GV342" s="7">
        <v>0.37777777779999999</v>
      </c>
      <c r="GW342" s="7">
        <v>0.41481481479999999</v>
      </c>
      <c r="GX342" s="7">
        <v>0.39259259260000001</v>
      </c>
      <c r="GY342" s="7">
        <v>0.51111111109999996</v>
      </c>
      <c r="GZ342" s="7">
        <v>0.37037037039999998</v>
      </c>
      <c r="HA342" s="7">
        <v>0.37777777779999999</v>
      </c>
      <c r="HB342" s="7">
        <v>0.41481481479999999</v>
      </c>
      <c r="HC342" s="7">
        <v>0.3851851852</v>
      </c>
      <c r="HD342" s="7">
        <v>0.48888888889999998</v>
      </c>
      <c r="HE342" s="7">
        <v>2.9629629599999999E-2</v>
      </c>
      <c r="HF342" s="7">
        <v>0.11111111110000001</v>
      </c>
      <c r="HG342" s="7">
        <v>0.1185185185</v>
      </c>
      <c r="HH342" s="7">
        <v>8.1481481499999994E-2</v>
      </c>
      <c r="HI342" s="7">
        <v>6.6666666700000002E-2</v>
      </c>
      <c r="HJ342" s="7">
        <v>2.2222222199999999E-2</v>
      </c>
      <c r="HK342" s="7">
        <v>5.1851851900000002E-2</v>
      </c>
      <c r="HL342" s="7">
        <v>5.1851851900000002E-2</v>
      </c>
      <c r="HM342" s="7">
        <v>8.1481481499999994E-2</v>
      </c>
      <c r="HN342" s="7">
        <v>5.9259259299999999E-2</v>
      </c>
      <c r="HO342" s="7">
        <v>5.9259259299999999E-2</v>
      </c>
      <c r="HP342" s="7">
        <v>5.9259259299999999E-2</v>
      </c>
      <c r="HQ342" s="7">
        <v>2.9629629599999999E-2</v>
      </c>
      <c r="HR342" s="7">
        <v>3.7037037000000002E-2</v>
      </c>
      <c r="HS342" s="7">
        <v>3.7037037000000002E-2</v>
      </c>
      <c r="HT342" s="7">
        <v>2.9629629599999999E-2</v>
      </c>
      <c r="HU342" s="7">
        <v>2.9629629599999999E-2</v>
      </c>
      <c r="HV342" s="7">
        <v>2.9629629599999999E-2</v>
      </c>
      <c r="HW342" s="7">
        <v>7.4074074099999998E-2</v>
      </c>
      <c r="HX342" s="7">
        <v>2.9629629599999999E-2</v>
      </c>
      <c r="HY342" s="7">
        <v>6.6666666700000002E-2</v>
      </c>
      <c r="HZ342" s="7">
        <v>6.6666666700000002E-2</v>
      </c>
      <c r="IA342" s="7">
        <v>0.15555555560000001</v>
      </c>
      <c r="IB342" s="7">
        <v>0.14074074070000001</v>
      </c>
      <c r="IC342" s="7">
        <v>0.1703703704</v>
      </c>
      <c r="ID342" s="7">
        <v>0.1925925926</v>
      </c>
      <c r="IE342" s="7">
        <v>0.46666666670000001</v>
      </c>
      <c r="IF342" s="7">
        <v>0.31851851850000001</v>
      </c>
      <c r="IG342" s="7">
        <v>0.36296296300000003</v>
      </c>
      <c r="IH342" s="7">
        <v>0.37777777779999999</v>
      </c>
      <c r="II342" s="7">
        <v>0.25925925929999999</v>
      </c>
      <c r="IJ342" s="7">
        <v>0.48888888889999998</v>
      </c>
      <c r="IK342" s="7">
        <v>0.37037037039999998</v>
      </c>
      <c r="IL342" s="7">
        <v>0.32592592590000002</v>
      </c>
      <c r="IM342" s="7">
        <v>4.4444444399999998E-2</v>
      </c>
      <c r="IN342" s="7">
        <v>2.2222222199999999E-2</v>
      </c>
      <c r="IO342" s="7">
        <v>2.9629629599999999E-2</v>
      </c>
      <c r="IP342" s="7">
        <v>3.7037037000000002E-2</v>
      </c>
      <c r="IQ342" s="7">
        <v>2.9534883720999998</v>
      </c>
      <c r="IR342" s="7">
        <v>3.2954545455000002</v>
      </c>
      <c r="IS342" s="7">
        <v>3.0687022901000001</v>
      </c>
      <c r="IT342" s="7">
        <v>3</v>
      </c>
      <c r="IU342" s="7" t="s">
        <v>1283</v>
      </c>
      <c r="IV342" s="7">
        <v>41</v>
      </c>
      <c r="IW342" s="7">
        <v>135</v>
      </c>
      <c r="IX342" s="7">
        <v>238</v>
      </c>
      <c r="IY342" s="7">
        <v>586</v>
      </c>
    </row>
    <row r="343" spans="1:259" x14ac:dyDescent="0.25">
      <c r="A343" s="7">
        <v>609966</v>
      </c>
      <c r="B343" s="7" t="s">
        <v>311</v>
      </c>
      <c r="C343" s="7" t="s">
        <v>46</v>
      </c>
      <c r="D343" s="7" t="s">
        <v>149</v>
      </c>
      <c r="E343" s="7" t="s">
        <v>91</v>
      </c>
      <c r="F343" s="7">
        <v>72</v>
      </c>
      <c r="G343" s="7" t="s">
        <v>47</v>
      </c>
      <c r="H343" s="7">
        <v>66</v>
      </c>
      <c r="I343" s="7" t="s">
        <v>47</v>
      </c>
      <c r="J343" s="7">
        <v>61</v>
      </c>
      <c r="K343" s="7" t="s">
        <v>47</v>
      </c>
      <c r="L343" s="7">
        <v>9.01</v>
      </c>
      <c r="M343" s="7" t="s">
        <v>46</v>
      </c>
      <c r="N343" s="7">
        <v>76.535087719000003</v>
      </c>
      <c r="O343" s="7">
        <v>204</v>
      </c>
      <c r="P343" s="7">
        <v>204</v>
      </c>
      <c r="Q343" s="7">
        <v>5</v>
      </c>
      <c r="R343" s="7">
        <v>12</v>
      </c>
      <c r="S343" s="7">
        <v>1</v>
      </c>
      <c r="T343" s="7">
        <v>180</v>
      </c>
      <c r="U343" s="7">
        <v>0</v>
      </c>
      <c r="V343" s="7">
        <v>0</v>
      </c>
      <c r="W343" s="7">
        <v>1</v>
      </c>
      <c r="X343" s="7">
        <v>2</v>
      </c>
      <c r="Y343" s="7">
        <v>4.9019607999999998E-3</v>
      </c>
      <c r="Z343" s="7">
        <v>4.9019607999999998E-3</v>
      </c>
      <c r="AA343" s="7">
        <v>4.9019607999999998E-3</v>
      </c>
      <c r="AB343" s="7">
        <v>4.9019607999999998E-3</v>
      </c>
      <c r="AC343" s="7">
        <v>4.9019607999999998E-3</v>
      </c>
      <c r="AD343" s="7">
        <v>1.9607843100000001E-2</v>
      </c>
      <c r="AE343" s="7">
        <v>1.9607843100000001E-2</v>
      </c>
      <c r="AF343" s="7">
        <v>1.47058824E-2</v>
      </c>
      <c r="AG343" s="7">
        <v>2.4509803899999998E-2</v>
      </c>
      <c r="AH343" s="7">
        <v>2.9411764699999999E-2</v>
      </c>
      <c r="AI343" s="7">
        <v>7.35294118E-2</v>
      </c>
      <c r="AJ343" s="7">
        <v>0.112745098</v>
      </c>
      <c r="AK343" s="7">
        <v>0.23529411759999999</v>
      </c>
      <c r="AL343" s="7">
        <v>0.1617647059</v>
      </c>
      <c r="AM343" s="7">
        <v>0.29411764709999999</v>
      </c>
      <c r="AN343" s="7">
        <v>0.2107843137</v>
      </c>
      <c r="AO343" s="7">
        <v>0.27941176470000001</v>
      </c>
      <c r="AP343" s="7">
        <v>0.35294117650000001</v>
      </c>
      <c r="AQ343" s="7">
        <v>0</v>
      </c>
      <c r="AR343" s="7">
        <v>1.47058824E-2</v>
      </c>
      <c r="AS343" s="7">
        <v>4.9019607999999998E-3</v>
      </c>
      <c r="AT343" s="7">
        <v>1.47058824E-2</v>
      </c>
      <c r="AU343" s="7">
        <v>4.9019607999999998E-3</v>
      </c>
      <c r="AV343" s="7">
        <v>2.4509803899999998E-2</v>
      </c>
      <c r="AW343" s="7">
        <v>0.74019607840000001</v>
      </c>
      <c r="AX343" s="7">
        <v>0.80392156859999997</v>
      </c>
      <c r="AY343" s="7">
        <v>0.67156862750000001</v>
      </c>
      <c r="AZ343" s="7">
        <v>0.74019607840000001</v>
      </c>
      <c r="BA343" s="7">
        <v>0.63725490200000001</v>
      </c>
      <c r="BB343" s="7">
        <v>0.49019607840000001</v>
      </c>
      <c r="BC343" s="7">
        <v>3.7107843137000001</v>
      </c>
      <c r="BD343" s="7">
        <v>3.7910447761000001</v>
      </c>
      <c r="BE343" s="7">
        <v>3.6403940886999999</v>
      </c>
      <c r="BF343" s="7">
        <v>3.7114427861000001</v>
      </c>
      <c r="BG343" s="7">
        <v>3.5566502462999998</v>
      </c>
      <c r="BH343" s="7">
        <v>3.3467336683000002</v>
      </c>
      <c r="BI343" s="7">
        <v>0</v>
      </c>
      <c r="BJ343" s="7">
        <v>0</v>
      </c>
      <c r="BK343" s="7">
        <v>0</v>
      </c>
      <c r="BL343" s="7">
        <v>4.9019607999999998E-3</v>
      </c>
      <c r="BM343" s="7">
        <v>0</v>
      </c>
      <c r="BN343" s="7">
        <v>4.9019607999999998E-3</v>
      </c>
      <c r="BO343" s="7">
        <v>2.9411764699999999E-2</v>
      </c>
      <c r="BP343" s="7">
        <v>3.4313725500000003E-2</v>
      </c>
      <c r="BQ343" s="7">
        <v>2.4509803899999998E-2</v>
      </c>
      <c r="BR343" s="7">
        <v>4.9019607999999998E-3</v>
      </c>
      <c r="BS343" s="7">
        <v>9.8039215999999995E-3</v>
      </c>
      <c r="BT343" s="7">
        <v>1.47058824E-2</v>
      </c>
      <c r="BU343" s="7">
        <v>2.4509803899999998E-2</v>
      </c>
      <c r="BV343" s="7">
        <v>9.8039215999999995E-3</v>
      </c>
      <c r="BW343" s="7">
        <v>1.47058824E-2</v>
      </c>
      <c r="BX343" s="7">
        <v>2.9411764699999999E-2</v>
      </c>
      <c r="BY343" s="7">
        <v>7.8431372499999999E-2</v>
      </c>
      <c r="BZ343" s="7">
        <v>3.9215686299999997E-2</v>
      </c>
      <c r="CA343" s="7">
        <v>3.8571428570999999</v>
      </c>
      <c r="CB343" s="7">
        <v>3.8177339900999998</v>
      </c>
      <c r="CC343" s="7">
        <v>3.7871287129</v>
      </c>
      <c r="CD343" s="7">
        <v>3.7711442786</v>
      </c>
      <c r="CE343" s="7">
        <v>3.8019801979999999</v>
      </c>
      <c r="CF343" s="7">
        <v>3.7093596059</v>
      </c>
      <c r="CG343" s="7">
        <v>3.6519607842999999</v>
      </c>
      <c r="CH343" s="7">
        <v>3.5123152708999998</v>
      </c>
      <c r="CI343" s="7">
        <v>3.6453201970000002</v>
      </c>
      <c r="CJ343" s="7">
        <v>0.13235294119999999</v>
      </c>
      <c r="CK343" s="7">
        <v>0.1617647059</v>
      </c>
      <c r="CL343" s="7">
        <v>0.18137254899999999</v>
      </c>
      <c r="CM343" s="7">
        <v>0.1617647059</v>
      </c>
      <c r="CN343" s="7">
        <v>0.1764705882</v>
      </c>
      <c r="CO343" s="7">
        <v>0.24509803920000001</v>
      </c>
      <c r="CP343" s="7">
        <v>0.2009803922</v>
      </c>
      <c r="CQ343" s="7">
        <v>0.22549019610000001</v>
      </c>
      <c r="CR343" s="7">
        <v>0.2009803922</v>
      </c>
      <c r="CS343" s="7">
        <v>4.9019607999999998E-3</v>
      </c>
      <c r="CT343" s="7">
        <v>4.9019607999999998E-3</v>
      </c>
      <c r="CU343" s="7">
        <v>9.8039215999999995E-3</v>
      </c>
      <c r="CV343" s="7">
        <v>1.47058824E-2</v>
      </c>
      <c r="CW343" s="7">
        <v>9.8039215999999995E-3</v>
      </c>
      <c r="CX343" s="7">
        <v>4.9019607999999998E-3</v>
      </c>
      <c r="CY343" s="7">
        <v>0</v>
      </c>
      <c r="CZ343" s="7">
        <v>4.9019607999999998E-3</v>
      </c>
      <c r="DA343" s="7">
        <v>4.9019607999999998E-3</v>
      </c>
      <c r="DB343" s="7">
        <v>0.85784313729999995</v>
      </c>
      <c r="DC343" s="7">
        <v>0.82352941180000006</v>
      </c>
      <c r="DD343" s="7">
        <v>0.79411764709999999</v>
      </c>
      <c r="DE343" s="7">
        <v>0.79411764709999999</v>
      </c>
      <c r="DF343" s="7">
        <v>0.80392156859999997</v>
      </c>
      <c r="DG343" s="7">
        <v>0.73039215690000003</v>
      </c>
      <c r="DH343" s="7">
        <v>0.74019607840000001</v>
      </c>
      <c r="DI343" s="7">
        <v>0.65686274509999998</v>
      </c>
      <c r="DJ343" s="7">
        <v>0.73039215690000003</v>
      </c>
      <c r="DK343" s="7">
        <v>0.86764705880000004</v>
      </c>
      <c r="DL343" s="7">
        <v>0</v>
      </c>
      <c r="DM343" s="7">
        <v>0</v>
      </c>
      <c r="DN343" s="7">
        <v>0</v>
      </c>
      <c r="DO343" s="7">
        <v>0</v>
      </c>
      <c r="DP343" s="7">
        <v>4.9019607999999998E-3</v>
      </c>
      <c r="DQ343" s="7">
        <v>4.9019607999999998E-3</v>
      </c>
      <c r="DR343" s="7">
        <v>0</v>
      </c>
      <c r="DS343" s="7">
        <v>0</v>
      </c>
      <c r="DT343" s="7">
        <v>4.4117647099999997E-2</v>
      </c>
      <c r="DU343" s="7">
        <v>1.9607843100000001E-2</v>
      </c>
      <c r="DV343" s="7">
        <v>4.9019607999999998E-3</v>
      </c>
      <c r="DW343" s="7">
        <v>2.4509803899999998E-2</v>
      </c>
      <c r="DX343" s="7">
        <v>2.4509803899999998E-2</v>
      </c>
      <c r="DY343" s="7">
        <v>2.9411764699999999E-2</v>
      </c>
      <c r="DZ343" s="7">
        <v>4.4117647099999997E-2</v>
      </c>
      <c r="EA343" s="7">
        <v>2.4509803899999998E-2</v>
      </c>
      <c r="EB343" s="7">
        <v>2.9411764699999999E-2</v>
      </c>
      <c r="EC343" s="7">
        <v>1.9607843100000001E-2</v>
      </c>
      <c r="ED343" s="7">
        <v>0.2156862745</v>
      </c>
      <c r="EE343" s="7">
        <v>0.1960784314</v>
      </c>
      <c r="EF343" s="7">
        <v>0.24019607840000001</v>
      </c>
      <c r="EG343" s="7">
        <v>0.19117647060000001</v>
      </c>
      <c r="EH343" s="7">
        <v>0.26470588239999998</v>
      </c>
      <c r="EI343" s="7">
        <v>0.29901960779999998</v>
      </c>
      <c r="EJ343" s="7">
        <v>0.2843137255</v>
      </c>
      <c r="EK343" s="7">
        <v>0.32843137249999999</v>
      </c>
      <c r="EL343" s="7">
        <v>6.8627451000000006E-2</v>
      </c>
      <c r="EM343" s="7">
        <v>0.76470588240000004</v>
      </c>
      <c r="EN343" s="7">
        <v>0.78921568630000005</v>
      </c>
      <c r="EO343" s="7">
        <v>0.73529411759999996</v>
      </c>
      <c r="EP343" s="7">
        <v>0.77941176469999995</v>
      </c>
      <c r="EQ343" s="7">
        <v>0.70098039219999997</v>
      </c>
      <c r="ER343" s="7">
        <v>0.65196078430000004</v>
      </c>
      <c r="ES343" s="7">
        <v>0.69117647059999998</v>
      </c>
      <c r="ET343" s="7">
        <v>0.63725490200000001</v>
      </c>
      <c r="EU343" s="7">
        <v>0</v>
      </c>
      <c r="EV343" s="7">
        <v>0</v>
      </c>
      <c r="EW343" s="7">
        <v>9.8039215999999995E-3</v>
      </c>
      <c r="EX343" s="7">
        <v>0</v>
      </c>
      <c r="EY343" s="7">
        <v>4.9019607999999998E-3</v>
      </c>
      <c r="EZ343" s="7">
        <v>0</v>
      </c>
      <c r="FA343" s="7">
        <v>0</v>
      </c>
      <c r="FB343" s="7">
        <v>0</v>
      </c>
      <c r="FC343" s="7">
        <v>4.9019607999999998E-3</v>
      </c>
      <c r="FD343" s="7">
        <v>1.2892156862999999</v>
      </c>
      <c r="FE343" s="7">
        <v>3.7450980392000002</v>
      </c>
      <c r="FF343" s="7">
        <v>3.7920792079000001</v>
      </c>
      <c r="FG343" s="7">
        <v>3.7107843137000001</v>
      </c>
      <c r="FH343" s="7">
        <v>3.7586206896999999</v>
      </c>
      <c r="FI343" s="7">
        <v>3.6617647059</v>
      </c>
      <c r="FJ343" s="7">
        <v>3.5980392157000001</v>
      </c>
      <c r="FK343" s="7">
        <v>3.6666666666999999</v>
      </c>
      <c r="FL343" s="7">
        <v>3.6108374383999999</v>
      </c>
      <c r="FM343" s="7">
        <v>0</v>
      </c>
      <c r="FN343" s="7">
        <v>4.9019607999999998E-3</v>
      </c>
      <c r="FO343" s="7">
        <v>0</v>
      </c>
      <c r="FP343" s="7">
        <v>9.8039215999999995E-3</v>
      </c>
      <c r="FQ343" s="7">
        <v>1.9607843100000001E-2</v>
      </c>
      <c r="FR343" s="7">
        <v>4.4117647099999997E-2</v>
      </c>
      <c r="FS343" s="7">
        <v>5.8823529399999998E-2</v>
      </c>
      <c r="FT343" s="7">
        <v>0.14705882349999999</v>
      </c>
      <c r="FU343" s="7">
        <v>0.1274509804</v>
      </c>
      <c r="FV343" s="7">
        <v>0.56862745100000001</v>
      </c>
      <c r="FW343" s="7">
        <v>1.9607843100000001E-2</v>
      </c>
      <c r="FX343" s="7">
        <v>0.49019607840000001</v>
      </c>
      <c r="FY343" s="7">
        <v>0.60784313729999995</v>
      </c>
      <c r="FZ343" s="7">
        <v>0.27941176470000001</v>
      </c>
      <c r="GA343" s="7">
        <v>0.22058823529999999</v>
      </c>
      <c r="GB343" s="7">
        <v>0.14705882349999999</v>
      </c>
      <c r="GC343" s="7">
        <v>0.2009803922</v>
      </c>
      <c r="GD343" s="7">
        <v>9.8039215700000001E-2</v>
      </c>
      <c r="GE343" s="7">
        <v>0.1029411765</v>
      </c>
      <c r="GF343" s="7">
        <v>0.1764705882</v>
      </c>
      <c r="GG343" s="7">
        <v>0.1617647059</v>
      </c>
      <c r="GH343" s="7">
        <v>0.1078431373</v>
      </c>
      <c r="GI343" s="7">
        <v>0.33823529409999997</v>
      </c>
      <c r="GJ343" s="7">
        <v>2.9411764699999999E-2</v>
      </c>
      <c r="GK343" s="7">
        <v>3.4313725500000003E-2</v>
      </c>
      <c r="GL343" s="7">
        <v>4.9019607999999998E-3</v>
      </c>
      <c r="GM343" s="7">
        <v>0</v>
      </c>
      <c r="GN343" s="7">
        <v>0</v>
      </c>
      <c r="GO343" s="7">
        <v>4.9019607999999998E-3</v>
      </c>
      <c r="GP343" s="7">
        <v>1.9607843100000001E-2</v>
      </c>
      <c r="GQ343" s="7">
        <v>4.9019607799999997E-2</v>
      </c>
      <c r="GR343" s="7">
        <v>0.2843137255</v>
      </c>
      <c r="GS343" s="7">
        <v>0.30392156860000002</v>
      </c>
      <c r="GT343" s="7">
        <v>0.24019607840000001</v>
      </c>
      <c r="GU343" s="7">
        <v>0.2843137255</v>
      </c>
      <c r="GV343" s="7">
        <v>0.30392156860000002</v>
      </c>
      <c r="GW343" s="7">
        <v>0.33333333329999998</v>
      </c>
      <c r="GX343" s="7">
        <v>0.25980392159999999</v>
      </c>
      <c r="GY343" s="7">
        <v>0.62254901959999998</v>
      </c>
      <c r="GZ343" s="7">
        <v>0.67647058819999994</v>
      </c>
      <c r="HA343" s="7">
        <v>0.62254901959999998</v>
      </c>
      <c r="HB343" s="7">
        <v>0.60784313729999995</v>
      </c>
      <c r="HC343" s="7">
        <v>0.55392156859999997</v>
      </c>
      <c r="HD343" s="7">
        <v>0.41666666670000002</v>
      </c>
      <c r="HE343" s="7">
        <v>5.8823529399999998E-2</v>
      </c>
      <c r="HF343" s="7">
        <v>6.8627451000000006E-2</v>
      </c>
      <c r="HG343" s="7">
        <v>7.35294118E-2</v>
      </c>
      <c r="HH343" s="7">
        <v>2.9411764699999999E-2</v>
      </c>
      <c r="HI343" s="7">
        <v>2.9411764699999999E-2</v>
      </c>
      <c r="HJ343" s="7">
        <v>9.8039215999999995E-3</v>
      </c>
      <c r="HK343" s="7">
        <v>1.47058824E-2</v>
      </c>
      <c r="HL343" s="7">
        <v>1.47058824E-2</v>
      </c>
      <c r="HM343" s="7">
        <v>1.47058824E-2</v>
      </c>
      <c r="HN343" s="7">
        <v>1.47058824E-2</v>
      </c>
      <c r="HO343" s="7">
        <v>1.9607843100000001E-2</v>
      </c>
      <c r="HP343" s="7">
        <v>1.47058824E-2</v>
      </c>
      <c r="HQ343" s="7">
        <v>0</v>
      </c>
      <c r="HR343" s="7">
        <v>0</v>
      </c>
      <c r="HS343" s="7">
        <v>0</v>
      </c>
      <c r="HT343" s="7">
        <v>2.4509803899999998E-2</v>
      </c>
      <c r="HU343" s="7">
        <v>1.47058824E-2</v>
      </c>
      <c r="HV343" s="7">
        <v>1.47058824E-2</v>
      </c>
      <c r="HW343" s="7">
        <v>4.9019607999999998E-3</v>
      </c>
      <c r="HX343" s="7">
        <v>0</v>
      </c>
      <c r="HY343" s="7">
        <v>9.8039215999999995E-3</v>
      </c>
      <c r="HZ343" s="7">
        <v>4.9019607999999998E-3</v>
      </c>
      <c r="IA343" s="7">
        <v>4.9019607799999997E-2</v>
      </c>
      <c r="IB343" s="7">
        <v>1.9607843100000001E-2</v>
      </c>
      <c r="IC343" s="7">
        <v>5.8823529399999998E-2</v>
      </c>
      <c r="ID343" s="7">
        <v>5.3921568599999997E-2</v>
      </c>
      <c r="IE343" s="7">
        <v>0.43627450979999999</v>
      </c>
      <c r="IF343" s="7">
        <v>0.29411764709999999</v>
      </c>
      <c r="IG343" s="7">
        <v>0.34313725490000002</v>
      </c>
      <c r="IH343" s="7">
        <v>0.38235294120000002</v>
      </c>
      <c r="II343" s="7">
        <v>0.50490196080000005</v>
      </c>
      <c r="IJ343" s="7">
        <v>0.68137254899999999</v>
      </c>
      <c r="IK343" s="7">
        <v>0.58333333330000003</v>
      </c>
      <c r="IL343" s="7">
        <v>0.55392156859999997</v>
      </c>
      <c r="IM343" s="7">
        <v>4.9019607999999998E-3</v>
      </c>
      <c r="IN343" s="7">
        <v>4.9019607999999998E-3</v>
      </c>
      <c r="IO343" s="7">
        <v>4.9019607999999998E-3</v>
      </c>
      <c r="IP343" s="7">
        <v>4.9019607999999998E-3</v>
      </c>
      <c r="IQ343" s="7">
        <v>3.4482758621</v>
      </c>
      <c r="IR343" s="7">
        <v>3.6650246305</v>
      </c>
      <c r="IS343" s="7">
        <v>3.5073891626</v>
      </c>
      <c r="IT343" s="7">
        <v>3.4926108374</v>
      </c>
      <c r="IU343" s="7" t="s">
        <v>1284</v>
      </c>
      <c r="IV343" s="7" t="s">
        <v>1018</v>
      </c>
      <c r="IW343" s="7">
        <v>204</v>
      </c>
      <c r="IX343" s="7">
        <v>349</v>
      </c>
      <c r="IY343" s="7">
        <v>456</v>
      </c>
    </row>
    <row r="344" spans="1:259" x14ac:dyDescent="0.25">
      <c r="A344" s="7">
        <v>609967</v>
      </c>
      <c r="B344" s="7" t="s">
        <v>270</v>
      </c>
      <c r="C344" s="7" t="s">
        <v>46</v>
      </c>
      <c r="D344" s="7" t="s">
        <v>149</v>
      </c>
      <c r="E344" s="154">
        <v>0.38</v>
      </c>
      <c r="F344" s="7">
        <v>6</v>
      </c>
      <c r="G344" s="7" t="s">
        <v>81</v>
      </c>
      <c r="H344" s="7">
        <v>52</v>
      </c>
      <c r="I344" s="7" t="s">
        <v>48</v>
      </c>
      <c r="J344" s="7">
        <v>37</v>
      </c>
      <c r="K344" s="7" t="s">
        <v>57</v>
      </c>
      <c r="L344" s="7">
        <v>7.31</v>
      </c>
      <c r="M344" s="7" t="s">
        <v>46</v>
      </c>
      <c r="N344" s="7">
        <v>37.777777778000001</v>
      </c>
      <c r="O344" s="7">
        <v>93</v>
      </c>
      <c r="P344" s="7">
        <v>93</v>
      </c>
      <c r="Q344" s="7">
        <v>1</v>
      </c>
      <c r="R344" s="7">
        <v>8</v>
      </c>
      <c r="S344" s="7">
        <v>1</v>
      </c>
      <c r="T344" s="7">
        <v>76</v>
      </c>
      <c r="U344" s="7">
        <v>0</v>
      </c>
      <c r="V344" s="7">
        <v>0</v>
      </c>
      <c r="W344" s="7">
        <v>0</v>
      </c>
      <c r="X344" s="7">
        <v>2</v>
      </c>
      <c r="Y344" s="7">
        <v>4.3010752700000002E-2</v>
      </c>
      <c r="Z344" s="7">
        <v>9.6774193499999994E-2</v>
      </c>
      <c r="AA344" s="7">
        <v>4.3010752700000002E-2</v>
      </c>
      <c r="AB344" s="7">
        <v>2.15053763E-2</v>
      </c>
      <c r="AC344" s="7">
        <v>0.11827956990000001</v>
      </c>
      <c r="AD344" s="7">
        <v>0.17204301080000001</v>
      </c>
      <c r="AE344" s="7">
        <v>0.1827956989</v>
      </c>
      <c r="AF344" s="7">
        <v>0.11827956990000001</v>
      </c>
      <c r="AG344" s="7">
        <v>0.12903225809999999</v>
      </c>
      <c r="AH344" s="7">
        <v>5.3763440900000001E-2</v>
      </c>
      <c r="AI344" s="7">
        <v>0.12903225809999999</v>
      </c>
      <c r="AJ344" s="7">
        <v>0.22580645160000001</v>
      </c>
      <c r="AK344" s="7">
        <v>0.50537634409999999</v>
      </c>
      <c r="AL344" s="7">
        <v>0.40860215049999998</v>
      </c>
      <c r="AM344" s="7">
        <v>0.43010752689999998</v>
      </c>
      <c r="AN344" s="7">
        <v>0.35483870969999998</v>
      </c>
      <c r="AO344" s="7">
        <v>0.45161290320000003</v>
      </c>
      <c r="AP344" s="7">
        <v>0.32258064520000002</v>
      </c>
      <c r="AQ344" s="7">
        <v>1.0752688200000001E-2</v>
      </c>
      <c r="AR344" s="7">
        <v>1.0752688200000001E-2</v>
      </c>
      <c r="AS344" s="7">
        <v>3.2258064500000003E-2</v>
      </c>
      <c r="AT344" s="7">
        <v>4.3010752700000002E-2</v>
      </c>
      <c r="AU344" s="7">
        <v>4.3010752700000002E-2</v>
      </c>
      <c r="AV344" s="7">
        <v>3.2258064500000003E-2</v>
      </c>
      <c r="AW344" s="7">
        <v>0.25806451609999997</v>
      </c>
      <c r="AX344" s="7">
        <v>0.3655913978</v>
      </c>
      <c r="AY344" s="7">
        <v>0.3655913978</v>
      </c>
      <c r="AZ344" s="7">
        <v>0.52688172040000003</v>
      </c>
      <c r="BA344" s="7">
        <v>0.25806451609999997</v>
      </c>
      <c r="BB344" s="7">
        <v>0.24731182800000001</v>
      </c>
      <c r="BC344" s="7">
        <v>2.9891304347999998</v>
      </c>
      <c r="BD344" s="7">
        <v>3.0543478260999999</v>
      </c>
      <c r="BE344" s="7">
        <v>3.1555555555999999</v>
      </c>
      <c r="BF344" s="7">
        <v>3.4494382022000001</v>
      </c>
      <c r="BG344" s="7">
        <v>2.8876404494000001</v>
      </c>
      <c r="BH344" s="7">
        <v>2.6666666666999999</v>
      </c>
      <c r="BI344" s="7">
        <v>0</v>
      </c>
      <c r="BJ344" s="7">
        <v>0</v>
      </c>
      <c r="BK344" s="7">
        <v>0</v>
      </c>
      <c r="BL344" s="7">
        <v>1.0752688200000001E-2</v>
      </c>
      <c r="BM344" s="7">
        <v>0</v>
      </c>
      <c r="BN344" s="7">
        <v>2.15053763E-2</v>
      </c>
      <c r="BO344" s="7">
        <v>3.2258064500000003E-2</v>
      </c>
      <c r="BP344" s="7">
        <v>0.11827956990000001</v>
      </c>
      <c r="BQ344" s="7">
        <v>4.3010752700000002E-2</v>
      </c>
      <c r="BR344" s="7">
        <v>1.0752688200000001E-2</v>
      </c>
      <c r="BS344" s="7">
        <v>3.2258064500000003E-2</v>
      </c>
      <c r="BT344" s="7">
        <v>3.2258064500000003E-2</v>
      </c>
      <c r="BU344" s="7">
        <v>4.3010752700000002E-2</v>
      </c>
      <c r="BV344" s="7">
        <v>4.3010752700000002E-2</v>
      </c>
      <c r="BW344" s="7">
        <v>1.0752688200000001E-2</v>
      </c>
      <c r="BX344" s="7">
        <v>0.10752688169999999</v>
      </c>
      <c r="BY344" s="7">
        <v>6.4516129000000005E-2</v>
      </c>
      <c r="BZ344" s="7">
        <v>6.4516129000000005E-2</v>
      </c>
      <c r="CA344" s="7">
        <v>3.8387096773999998</v>
      </c>
      <c r="CB344" s="7">
        <v>3.7362637363000002</v>
      </c>
      <c r="CC344" s="7">
        <v>3.7391304347999998</v>
      </c>
      <c r="CD344" s="7">
        <v>3.7282608696000001</v>
      </c>
      <c r="CE344" s="7">
        <v>3.75</v>
      </c>
      <c r="CF344" s="7">
        <v>3.6923076923</v>
      </c>
      <c r="CG344" s="7">
        <v>3.4673913043</v>
      </c>
      <c r="CH344" s="7">
        <v>3.3478260870000001</v>
      </c>
      <c r="CI344" s="7">
        <v>3.5111111111</v>
      </c>
      <c r="CJ344" s="7">
        <v>0.13978494620000001</v>
      </c>
      <c r="CK344" s="7">
        <v>0.1935483871</v>
      </c>
      <c r="CL344" s="7">
        <v>0.1935483871</v>
      </c>
      <c r="CM344" s="7">
        <v>0.15053763440000001</v>
      </c>
      <c r="CN344" s="7">
        <v>0.16129032260000001</v>
      </c>
      <c r="CO344" s="7">
        <v>0.21505376339999999</v>
      </c>
      <c r="CP344" s="7">
        <v>0.21505376339999999</v>
      </c>
      <c r="CQ344" s="7">
        <v>0.16129032260000001</v>
      </c>
      <c r="CR344" s="7">
        <v>0.21505376339999999</v>
      </c>
      <c r="CS344" s="7">
        <v>0</v>
      </c>
      <c r="CT344" s="7">
        <v>2.15053763E-2</v>
      </c>
      <c r="CU344" s="7">
        <v>1.0752688200000001E-2</v>
      </c>
      <c r="CV344" s="7">
        <v>1.0752688200000001E-2</v>
      </c>
      <c r="CW344" s="7">
        <v>1.0752688200000001E-2</v>
      </c>
      <c r="CX344" s="7">
        <v>2.15053763E-2</v>
      </c>
      <c r="CY344" s="7">
        <v>1.0752688200000001E-2</v>
      </c>
      <c r="CZ344" s="7">
        <v>1.0752688200000001E-2</v>
      </c>
      <c r="DA344" s="7">
        <v>3.2258064500000003E-2</v>
      </c>
      <c r="DB344" s="7">
        <v>0.84946236559999999</v>
      </c>
      <c r="DC344" s="7">
        <v>0.75268817200000004</v>
      </c>
      <c r="DD344" s="7">
        <v>0.76344086020000002</v>
      </c>
      <c r="DE344" s="7">
        <v>0.78494623659999996</v>
      </c>
      <c r="DF344" s="7">
        <v>0.78494623659999996</v>
      </c>
      <c r="DG344" s="7">
        <v>0.7311827957</v>
      </c>
      <c r="DH344" s="7">
        <v>0.63440860219999995</v>
      </c>
      <c r="DI344" s="7">
        <v>0.64516129030000002</v>
      </c>
      <c r="DJ344" s="7">
        <v>0.64516129030000002</v>
      </c>
      <c r="DK344" s="7">
        <v>0.10752688169999999</v>
      </c>
      <c r="DL344" s="7">
        <v>2.15053763E-2</v>
      </c>
      <c r="DM344" s="7">
        <v>2.15053763E-2</v>
      </c>
      <c r="DN344" s="7">
        <v>3.2258064500000003E-2</v>
      </c>
      <c r="DO344" s="7">
        <v>1.0752688200000001E-2</v>
      </c>
      <c r="DP344" s="7">
        <v>4.3010752700000002E-2</v>
      </c>
      <c r="DQ344" s="7">
        <v>0.13978494620000001</v>
      </c>
      <c r="DR344" s="7">
        <v>0</v>
      </c>
      <c r="DS344" s="7">
        <v>2.15053763E-2</v>
      </c>
      <c r="DT344" s="7">
        <v>0.2688172043</v>
      </c>
      <c r="DU344" s="7">
        <v>0.10752688169999999</v>
      </c>
      <c r="DV344" s="7">
        <v>3.2258064500000003E-2</v>
      </c>
      <c r="DW344" s="7">
        <v>6.4516129000000005E-2</v>
      </c>
      <c r="DX344" s="7">
        <v>7.5268817200000004E-2</v>
      </c>
      <c r="DY344" s="7">
        <v>9.6774193499999994E-2</v>
      </c>
      <c r="DZ344" s="7">
        <v>0.11827956990000001</v>
      </c>
      <c r="EA344" s="7">
        <v>3.2258064500000003E-2</v>
      </c>
      <c r="EB344" s="7">
        <v>8.6021505400000003E-2</v>
      </c>
      <c r="EC344" s="7">
        <v>0.22580645160000001</v>
      </c>
      <c r="ED344" s="7">
        <v>0.29032258059999999</v>
      </c>
      <c r="EE344" s="7">
        <v>0.39784946240000002</v>
      </c>
      <c r="EF344" s="7">
        <v>0.32258064520000002</v>
      </c>
      <c r="EG344" s="7">
        <v>0.31182795699999999</v>
      </c>
      <c r="EH344" s="7">
        <v>0.39784946240000002</v>
      </c>
      <c r="EI344" s="7">
        <v>0.32258064520000002</v>
      </c>
      <c r="EJ344" s="7">
        <v>0.45161290320000003</v>
      </c>
      <c r="EK344" s="7">
        <v>0.37634408600000002</v>
      </c>
      <c r="EL344" s="7">
        <v>0.34408602150000001</v>
      </c>
      <c r="EM344" s="7">
        <v>0.50537634409999999</v>
      </c>
      <c r="EN344" s="7">
        <v>0.49462365590000001</v>
      </c>
      <c r="EO344" s="7">
        <v>0.54838709679999997</v>
      </c>
      <c r="EP344" s="7">
        <v>0.56989247310000002</v>
      </c>
      <c r="EQ344" s="7">
        <v>0.43010752689999998</v>
      </c>
      <c r="ER344" s="7">
        <v>0.3655913978</v>
      </c>
      <c r="ES344" s="7">
        <v>0.48387096769999999</v>
      </c>
      <c r="ET344" s="7">
        <v>0.47311827960000002</v>
      </c>
      <c r="EU344" s="7">
        <v>5.3763440900000001E-2</v>
      </c>
      <c r="EV344" s="7">
        <v>7.5268817200000004E-2</v>
      </c>
      <c r="EW344" s="7">
        <v>5.3763440900000001E-2</v>
      </c>
      <c r="EX344" s="7">
        <v>3.2258064500000003E-2</v>
      </c>
      <c r="EY344" s="7">
        <v>3.2258064500000003E-2</v>
      </c>
      <c r="EZ344" s="7">
        <v>3.2258064500000003E-2</v>
      </c>
      <c r="FA344" s="7">
        <v>5.3763440900000001E-2</v>
      </c>
      <c r="FB344" s="7">
        <v>3.2258064500000003E-2</v>
      </c>
      <c r="FC344" s="7">
        <v>4.3010752700000002E-2</v>
      </c>
      <c r="FD344" s="7">
        <v>2.8522727272999999</v>
      </c>
      <c r="FE344" s="7">
        <v>3.3837209302</v>
      </c>
      <c r="FF344" s="7">
        <v>3.4431818181999998</v>
      </c>
      <c r="FG344" s="7">
        <v>3.4333333332999998</v>
      </c>
      <c r="FH344" s="7">
        <v>3.4888888889</v>
      </c>
      <c r="FI344" s="7">
        <v>3.2555555556</v>
      </c>
      <c r="FJ344" s="7">
        <v>2.9659090908999999</v>
      </c>
      <c r="FK344" s="7">
        <v>3.4666666667000001</v>
      </c>
      <c r="FL344" s="7">
        <v>3.3595505617999999</v>
      </c>
      <c r="FM344" s="7">
        <v>4.3010752700000002E-2</v>
      </c>
      <c r="FN344" s="7">
        <v>2.15053763E-2</v>
      </c>
      <c r="FO344" s="7">
        <v>3.2258064500000003E-2</v>
      </c>
      <c r="FP344" s="7">
        <v>0</v>
      </c>
      <c r="FQ344" s="7">
        <v>0.13978494620000001</v>
      </c>
      <c r="FR344" s="7">
        <v>8.6021505400000003E-2</v>
      </c>
      <c r="FS344" s="7">
        <v>5.3763440900000001E-2</v>
      </c>
      <c r="FT344" s="7">
        <v>0.1827956989</v>
      </c>
      <c r="FU344" s="7">
        <v>0.10752688169999999</v>
      </c>
      <c r="FV344" s="7">
        <v>0.24731182800000001</v>
      </c>
      <c r="FW344" s="7">
        <v>8.6021505400000003E-2</v>
      </c>
      <c r="FX344" s="7">
        <v>0.33333333329999998</v>
      </c>
      <c r="FY344" s="7">
        <v>0.50537634409999999</v>
      </c>
      <c r="FZ344" s="7">
        <v>0.32258064520000002</v>
      </c>
      <c r="GA344" s="7">
        <v>0.23655913980000001</v>
      </c>
      <c r="GB344" s="7">
        <v>0.2043010753</v>
      </c>
      <c r="GC344" s="7">
        <v>0.27956989249999997</v>
      </c>
      <c r="GD344" s="7">
        <v>0.15053763440000001</v>
      </c>
      <c r="GE344" s="7">
        <v>7.5268817200000004E-2</v>
      </c>
      <c r="GF344" s="7">
        <v>0.2043010753</v>
      </c>
      <c r="GG344" s="7">
        <v>0.12903225809999999</v>
      </c>
      <c r="GH344" s="7">
        <v>7.5268817200000004E-2</v>
      </c>
      <c r="GI344" s="7">
        <v>0.10752688169999999</v>
      </c>
      <c r="GJ344" s="7">
        <v>0.15053763440000001</v>
      </c>
      <c r="GK344" s="7">
        <v>0.13978494620000001</v>
      </c>
      <c r="GL344" s="7">
        <v>8.6021505400000003E-2</v>
      </c>
      <c r="GM344" s="7">
        <v>0</v>
      </c>
      <c r="GN344" s="7">
        <v>5.3763440900000001E-2</v>
      </c>
      <c r="GO344" s="7">
        <v>0.11827956990000001</v>
      </c>
      <c r="GP344" s="7">
        <v>2.15053763E-2</v>
      </c>
      <c r="GQ344" s="7">
        <v>0.12903225809999999</v>
      </c>
      <c r="GR344" s="7">
        <v>1.0752688200000001E-2</v>
      </c>
      <c r="GS344" s="7">
        <v>0.3655913978</v>
      </c>
      <c r="GT344" s="7">
        <v>0.37634408600000002</v>
      </c>
      <c r="GU344" s="7">
        <v>0.27956989249999997</v>
      </c>
      <c r="GV344" s="7">
        <v>0.37634408600000002</v>
      </c>
      <c r="GW344" s="7">
        <v>0.3655913978</v>
      </c>
      <c r="GX344" s="7">
        <v>0.35483870969999998</v>
      </c>
      <c r="GY344" s="7">
        <v>0.54838709679999997</v>
      </c>
      <c r="GZ344" s="7">
        <v>0.38709677419999999</v>
      </c>
      <c r="HA344" s="7">
        <v>0.35483870969999998</v>
      </c>
      <c r="HB344" s="7">
        <v>0.45161290320000003</v>
      </c>
      <c r="HC344" s="7">
        <v>0.37634408600000002</v>
      </c>
      <c r="HD344" s="7">
        <v>0.54838709679999997</v>
      </c>
      <c r="HE344" s="7">
        <v>4.3010752700000002E-2</v>
      </c>
      <c r="HF344" s="7">
        <v>0.11827956990000001</v>
      </c>
      <c r="HG344" s="7">
        <v>0.17204301080000001</v>
      </c>
      <c r="HH344" s="7">
        <v>7.5268817200000004E-2</v>
      </c>
      <c r="HI344" s="7">
        <v>8.6021505400000003E-2</v>
      </c>
      <c r="HJ344" s="7">
        <v>3.2258064500000003E-2</v>
      </c>
      <c r="HK344" s="7">
        <v>1.0752688200000001E-2</v>
      </c>
      <c r="HL344" s="7">
        <v>1.0752688200000001E-2</v>
      </c>
      <c r="HM344" s="7">
        <v>2.15053763E-2</v>
      </c>
      <c r="HN344" s="7">
        <v>0</v>
      </c>
      <c r="HO344" s="7">
        <v>0</v>
      </c>
      <c r="HP344" s="7">
        <v>0</v>
      </c>
      <c r="HQ344" s="7">
        <v>3.2258064500000003E-2</v>
      </c>
      <c r="HR344" s="7">
        <v>5.3763440900000001E-2</v>
      </c>
      <c r="HS344" s="7">
        <v>5.3763440900000001E-2</v>
      </c>
      <c r="HT344" s="7">
        <v>7.5268817200000004E-2</v>
      </c>
      <c r="HU344" s="7">
        <v>4.3010752700000002E-2</v>
      </c>
      <c r="HV344" s="7">
        <v>5.3763440900000001E-2</v>
      </c>
      <c r="HW344" s="7">
        <v>8.6021505400000003E-2</v>
      </c>
      <c r="HX344" s="7">
        <v>6.4516129000000005E-2</v>
      </c>
      <c r="HY344" s="7">
        <v>7.5268817200000004E-2</v>
      </c>
      <c r="HZ344" s="7">
        <v>4.3010752700000002E-2</v>
      </c>
      <c r="IA344" s="7">
        <v>0.21505376339999999</v>
      </c>
      <c r="IB344" s="7">
        <v>9.6774193499999994E-2</v>
      </c>
      <c r="IC344" s="7">
        <v>0.24731182800000001</v>
      </c>
      <c r="ID344" s="7">
        <v>0.21505376339999999</v>
      </c>
      <c r="IE344" s="7">
        <v>0.4623655914</v>
      </c>
      <c r="IF344" s="7">
        <v>0.47311827960000002</v>
      </c>
      <c r="IG344" s="7">
        <v>0.37634408600000002</v>
      </c>
      <c r="IH344" s="7">
        <v>0.45161290320000003</v>
      </c>
      <c r="II344" s="7">
        <v>0.17204301080000001</v>
      </c>
      <c r="IJ344" s="7">
        <v>0.34408602150000001</v>
      </c>
      <c r="IK344" s="7">
        <v>0.27956989249999997</v>
      </c>
      <c r="IL344" s="7">
        <v>0.25806451609999997</v>
      </c>
      <c r="IM344" s="7">
        <v>6.4516129000000005E-2</v>
      </c>
      <c r="IN344" s="7">
        <v>2.15053763E-2</v>
      </c>
      <c r="IO344" s="7">
        <v>2.15053763E-2</v>
      </c>
      <c r="IP344" s="7">
        <v>3.2258064500000003E-2</v>
      </c>
      <c r="IQ344" s="7">
        <v>2.7701149424999998</v>
      </c>
      <c r="IR344" s="7">
        <v>3.1208791209000002</v>
      </c>
      <c r="IS344" s="7">
        <v>2.8791208790999998</v>
      </c>
      <c r="IT344" s="7">
        <v>2.9555555556000002</v>
      </c>
      <c r="IU344" s="7" t="s">
        <v>1285</v>
      </c>
      <c r="IV344" s="7">
        <v>38</v>
      </c>
      <c r="IW344" s="7">
        <v>93</v>
      </c>
      <c r="IX344" s="7">
        <v>153</v>
      </c>
      <c r="IY344" s="7">
        <v>405</v>
      </c>
    </row>
    <row r="345" spans="1:259" x14ac:dyDescent="0.25">
      <c r="A345" s="7">
        <v>609968</v>
      </c>
      <c r="B345" s="7" t="s">
        <v>435</v>
      </c>
      <c r="D345" s="7" t="s">
        <v>63</v>
      </c>
      <c r="E345" s="7" t="s">
        <v>53</v>
      </c>
      <c r="M345" s="7" t="s">
        <v>46</v>
      </c>
      <c r="N345" s="7">
        <v>0.52493438319999997</v>
      </c>
      <c r="O345" s="7">
        <v>3</v>
      </c>
      <c r="P345" s="7">
        <v>3</v>
      </c>
      <c r="Q345" s="7">
        <v>0</v>
      </c>
      <c r="R345" s="7">
        <v>0</v>
      </c>
      <c r="S345" s="7">
        <v>0</v>
      </c>
      <c r="T345" s="7">
        <v>3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0</v>
      </c>
      <c r="AF345" s="7">
        <v>0</v>
      </c>
      <c r="AG345" s="7">
        <v>0</v>
      </c>
      <c r="AH345" s="7">
        <v>0</v>
      </c>
      <c r="AI345" s="7">
        <v>0</v>
      </c>
      <c r="AJ345" s="7">
        <v>0</v>
      </c>
      <c r="AK345" s="7">
        <v>0</v>
      </c>
      <c r="AL345" s="7">
        <v>0</v>
      </c>
      <c r="AM345" s="7">
        <v>0.33333333329999998</v>
      </c>
      <c r="AN345" s="7">
        <v>0</v>
      </c>
      <c r="AO345" s="7">
        <v>0.33333333329999998</v>
      </c>
      <c r="AP345" s="7">
        <v>0</v>
      </c>
      <c r="AQ345" s="7">
        <v>0</v>
      </c>
      <c r="AR345" s="7">
        <v>0</v>
      </c>
      <c r="AS345" s="7">
        <v>0</v>
      </c>
      <c r="AT345" s="7">
        <v>0</v>
      </c>
      <c r="AU345" s="7">
        <v>0</v>
      </c>
      <c r="AV345" s="7">
        <v>0</v>
      </c>
      <c r="AW345" s="7">
        <v>1</v>
      </c>
      <c r="AX345" s="7">
        <v>1</v>
      </c>
      <c r="AY345" s="7">
        <v>0.66666666669999997</v>
      </c>
      <c r="AZ345" s="7">
        <v>1</v>
      </c>
      <c r="BA345" s="7">
        <v>0.66666666669999997</v>
      </c>
      <c r="BB345" s="7">
        <v>1</v>
      </c>
      <c r="BC345" s="7">
        <v>4</v>
      </c>
      <c r="BD345" s="7">
        <v>4</v>
      </c>
      <c r="BE345" s="7">
        <v>3.6666666666999999</v>
      </c>
      <c r="BF345" s="7">
        <v>4</v>
      </c>
      <c r="BG345" s="7">
        <v>3.6666666666999999</v>
      </c>
      <c r="BH345" s="7">
        <v>4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0.33333333329999998</v>
      </c>
      <c r="BQ345" s="7">
        <v>0.33333333329999998</v>
      </c>
      <c r="BR345" s="7">
        <v>0</v>
      </c>
      <c r="BS345" s="7">
        <v>0</v>
      </c>
      <c r="BT345" s="7">
        <v>0</v>
      </c>
      <c r="BU345" s="7">
        <v>0</v>
      </c>
      <c r="BV345" s="7">
        <v>0</v>
      </c>
      <c r="BW345" s="7">
        <v>0</v>
      </c>
      <c r="BX345" s="7">
        <v>0.33333333329999998</v>
      </c>
      <c r="BY345" s="7">
        <v>0</v>
      </c>
      <c r="BZ345" s="7">
        <v>0</v>
      </c>
      <c r="CA345" s="7">
        <v>4</v>
      </c>
      <c r="CB345" s="7">
        <v>4</v>
      </c>
      <c r="CC345" s="7">
        <v>3.6666666666999999</v>
      </c>
      <c r="CD345" s="7">
        <v>4</v>
      </c>
      <c r="CE345" s="7">
        <v>4</v>
      </c>
      <c r="CF345" s="7">
        <v>4</v>
      </c>
      <c r="CG345" s="7">
        <v>3.3333333333000001</v>
      </c>
      <c r="CH345" s="7">
        <v>3</v>
      </c>
      <c r="CI345" s="7">
        <v>3</v>
      </c>
      <c r="CJ345" s="7">
        <v>0</v>
      </c>
      <c r="CK345" s="7">
        <v>0</v>
      </c>
      <c r="CL345" s="7">
        <v>0.33333333329999998</v>
      </c>
      <c r="CM345" s="7">
        <v>0</v>
      </c>
      <c r="CN345" s="7">
        <v>0</v>
      </c>
      <c r="CO345" s="7">
        <v>0</v>
      </c>
      <c r="CP345" s="7">
        <v>0</v>
      </c>
      <c r="CQ345" s="7">
        <v>0</v>
      </c>
      <c r="CR345" s="7">
        <v>0</v>
      </c>
      <c r="CS345" s="7">
        <v>0</v>
      </c>
      <c r="CT345" s="7">
        <v>0</v>
      </c>
      <c r="CU345" s="7">
        <v>0</v>
      </c>
      <c r="CV345" s="7">
        <v>0</v>
      </c>
      <c r="CW345" s="7">
        <v>0</v>
      </c>
      <c r="CX345" s="7">
        <v>0</v>
      </c>
      <c r="CY345" s="7">
        <v>0</v>
      </c>
      <c r="CZ345" s="7">
        <v>0</v>
      </c>
      <c r="DA345" s="7">
        <v>0</v>
      </c>
      <c r="DB345" s="7">
        <v>1</v>
      </c>
      <c r="DC345" s="7">
        <v>1</v>
      </c>
      <c r="DD345" s="7">
        <v>0.66666666669999997</v>
      </c>
      <c r="DE345" s="7">
        <v>1</v>
      </c>
      <c r="DF345" s="7">
        <v>1</v>
      </c>
      <c r="DG345" s="7">
        <v>1</v>
      </c>
      <c r="DH345" s="7">
        <v>0.66666666669999997</v>
      </c>
      <c r="DI345" s="7">
        <v>0.66666666669999997</v>
      </c>
      <c r="DJ345" s="7">
        <v>0.66666666669999997</v>
      </c>
      <c r="DK345" s="7">
        <v>0.33333333329999998</v>
      </c>
      <c r="DL345" s="7">
        <v>0</v>
      </c>
      <c r="DM345" s="7">
        <v>0</v>
      </c>
      <c r="DN345" s="7">
        <v>0</v>
      </c>
      <c r="DO345" s="7">
        <v>0</v>
      </c>
      <c r="DP345" s="7">
        <v>0</v>
      </c>
      <c r="DQ345" s="7">
        <v>0</v>
      </c>
      <c r="DR345" s="7">
        <v>0</v>
      </c>
      <c r="DS345" s="7">
        <v>0</v>
      </c>
      <c r="DT345" s="7">
        <v>0</v>
      </c>
      <c r="DU345" s="7">
        <v>0</v>
      </c>
      <c r="DV345" s="7">
        <v>0</v>
      </c>
      <c r="DW345" s="7">
        <v>0</v>
      </c>
      <c r="DX345" s="7">
        <v>0</v>
      </c>
      <c r="DY345" s="7">
        <v>0</v>
      </c>
      <c r="DZ345" s="7">
        <v>0</v>
      </c>
      <c r="EA345" s="7">
        <v>0</v>
      </c>
      <c r="EB345" s="7">
        <v>0.33333333329999998</v>
      </c>
      <c r="EC345" s="7">
        <v>0.33333333329999998</v>
      </c>
      <c r="ED345" s="7">
        <v>0.33333333329999998</v>
      </c>
      <c r="EE345" s="7">
        <v>0</v>
      </c>
      <c r="EF345" s="7">
        <v>0.33333333329999998</v>
      </c>
      <c r="EG345" s="7">
        <v>0.33333333329999998</v>
      </c>
      <c r="EH345" s="7">
        <v>0.33333333329999998</v>
      </c>
      <c r="EI345" s="7">
        <v>0</v>
      </c>
      <c r="EJ345" s="7">
        <v>0.33333333329999998</v>
      </c>
      <c r="EK345" s="7">
        <v>0</v>
      </c>
      <c r="EL345" s="7">
        <v>0.33333333329999998</v>
      </c>
      <c r="EM345" s="7">
        <v>0.66666666669999997</v>
      </c>
      <c r="EN345" s="7">
        <v>1</v>
      </c>
      <c r="EO345" s="7">
        <v>0.66666666669999997</v>
      </c>
      <c r="EP345" s="7">
        <v>0.66666666669999997</v>
      </c>
      <c r="EQ345" s="7">
        <v>0.66666666669999997</v>
      </c>
      <c r="ER345" s="7">
        <v>1</v>
      </c>
      <c r="ES345" s="7">
        <v>0.66666666669999997</v>
      </c>
      <c r="ET345" s="7">
        <v>0.66666666669999997</v>
      </c>
      <c r="EU345" s="7">
        <v>0</v>
      </c>
      <c r="EV345" s="7">
        <v>0</v>
      </c>
      <c r="EW345" s="7">
        <v>0</v>
      </c>
      <c r="EX345" s="7">
        <v>0</v>
      </c>
      <c r="EY345" s="7">
        <v>0</v>
      </c>
      <c r="EZ345" s="7">
        <v>0</v>
      </c>
      <c r="FA345" s="7">
        <v>0</v>
      </c>
      <c r="FB345" s="7">
        <v>0</v>
      </c>
      <c r="FC345" s="7">
        <v>0</v>
      </c>
      <c r="FD345" s="7">
        <v>2.6666666666999999</v>
      </c>
      <c r="FE345" s="7">
        <v>3.6666666666999999</v>
      </c>
      <c r="FF345" s="7">
        <v>4</v>
      </c>
      <c r="FG345" s="7">
        <v>3.6666666666999999</v>
      </c>
      <c r="FH345" s="7">
        <v>3.6666666666999999</v>
      </c>
      <c r="FI345" s="7">
        <v>3.6666666666999999</v>
      </c>
      <c r="FJ345" s="7">
        <v>4</v>
      </c>
      <c r="FK345" s="7">
        <v>3.6666666666999999</v>
      </c>
      <c r="FL345" s="7">
        <v>3.3333333333000001</v>
      </c>
      <c r="FM345" s="7">
        <v>0</v>
      </c>
      <c r="FN345" s="7">
        <v>0</v>
      </c>
      <c r="FO345" s="7">
        <v>0</v>
      </c>
      <c r="FP345" s="7">
        <v>0</v>
      </c>
      <c r="FQ345" s="7">
        <v>0</v>
      </c>
      <c r="FR345" s="7">
        <v>0</v>
      </c>
      <c r="FS345" s="7">
        <v>0</v>
      </c>
      <c r="FT345" s="7">
        <v>0.33333333329999998</v>
      </c>
      <c r="FU345" s="7">
        <v>0</v>
      </c>
      <c r="FV345" s="7">
        <v>0.66666666669999997</v>
      </c>
      <c r="FW345" s="7">
        <v>0</v>
      </c>
      <c r="FX345" s="7">
        <v>0.33333333329999998</v>
      </c>
      <c r="FY345" s="7">
        <v>1</v>
      </c>
      <c r="FZ345" s="7">
        <v>0.33333333329999998</v>
      </c>
      <c r="GA345" s="7">
        <v>0.66666666669999997</v>
      </c>
      <c r="GB345" s="7">
        <v>0</v>
      </c>
      <c r="GC345" s="7">
        <v>0</v>
      </c>
      <c r="GD345" s="7">
        <v>0</v>
      </c>
      <c r="GE345" s="7">
        <v>0</v>
      </c>
      <c r="GF345" s="7">
        <v>0.33333333329999998</v>
      </c>
      <c r="GG345" s="7">
        <v>0</v>
      </c>
      <c r="GH345" s="7">
        <v>0</v>
      </c>
      <c r="GI345" s="7">
        <v>0.33333333329999998</v>
      </c>
      <c r="GJ345" s="7">
        <v>0</v>
      </c>
      <c r="GK345" s="7">
        <v>0</v>
      </c>
      <c r="GL345" s="7">
        <v>0</v>
      </c>
      <c r="GM345" s="7">
        <v>0</v>
      </c>
      <c r="GN345" s="7">
        <v>0</v>
      </c>
      <c r="GO345" s="7">
        <v>0</v>
      </c>
      <c r="GP345" s="7">
        <v>0</v>
      </c>
      <c r="GQ345" s="7">
        <v>0</v>
      </c>
      <c r="GR345" s="7">
        <v>0</v>
      </c>
      <c r="GS345" s="7">
        <v>0.33333333329999998</v>
      </c>
      <c r="GT345" s="7">
        <v>0</v>
      </c>
      <c r="GU345" s="7">
        <v>0</v>
      </c>
      <c r="GV345" s="7">
        <v>0</v>
      </c>
      <c r="GW345" s="7">
        <v>0.33333333329999998</v>
      </c>
      <c r="GX345" s="7">
        <v>0</v>
      </c>
      <c r="GY345" s="7">
        <v>0.33333333329999998</v>
      </c>
      <c r="GZ345" s="7">
        <v>0.66666666669999997</v>
      </c>
      <c r="HA345" s="7">
        <v>0.66666666669999997</v>
      </c>
      <c r="HB345" s="7">
        <v>0.66666666669999997</v>
      </c>
      <c r="HC345" s="7">
        <v>0.33333333329999998</v>
      </c>
      <c r="HD345" s="7">
        <v>1</v>
      </c>
      <c r="HE345" s="7">
        <v>0</v>
      </c>
      <c r="HF345" s="7">
        <v>0</v>
      </c>
      <c r="HG345" s="7">
        <v>0</v>
      </c>
      <c r="HH345" s="7">
        <v>0</v>
      </c>
      <c r="HI345" s="7">
        <v>0</v>
      </c>
      <c r="HJ345" s="7">
        <v>0</v>
      </c>
      <c r="HK345" s="7">
        <v>0.33333333329999998</v>
      </c>
      <c r="HL345" s="7">
        <v>0.33333333329999998</v>
      </c>
      <c r="HM345" s="7">
        <v>0.33333333329999998</v>
      </c>
      <c r="HN345" s="7">
        <v>0.33333333329999998</v>
      </c>
      <c r="HO345" s="7">
        <v>0.33333333329999998</v>
      </c>
      <c r="HP345" s="7">
        <v>0</v>
      </c>
      <c r="HQ345" s="7">
        <v>0</v>
      </c>
      <c r="HR345" s="7">
        <v>0</v>
      </c>
      <c r="HS345" s="7">
        <v>0</v>
      </c>
      <c r="HT345" s="7">
        <v>0</v>
      </c>
      <c r="HU345" s="7">
        <v>0</v>
      </c>
      <c r="HV345" s="7">
        <v>0</v>
      </c>
      <c r="HW345" s="7">
        <v>0</v>
      </c>
      <c r="HX345" s="7">
        <v>0</v>
      </c>
      <c r="HY345" s="7">
        <v>0</v>
      </c>
      <c r="HZ345" s="7">
        <v>0</v>
      </c>
      <c r="IA345" s="7">
        <v>0.33333333329999998</v>
      </c>
      <c r="IB345" s="7">
        <v>0</v>
      </c>
      <c r="IC345" s="7">
        <v>0</v>
      </c>
      <c r="ID345" s="7">
        <v>0.33333333329999998</v>
      </c>
      <c r="IE345" s="7">
        <v>0</v>
      </c>
      <c r="IF345" s="7">
        <v>0.33333333329999998</v>
      </c>
      <c r="IG345" s="7">
        <v>0.33333333329999998</v>
      </c>
      <c r="IH345" s="7">
        <v>0.33333333329999998</v>
      </c>
      <c r="II345" s="7">
        <v>0.66666666669999997</v>
      </c>
      <c r="IJ345" s="7">
        <v>0.66666666669999997</v>
      </c>
      <c r="IK345" s="7">
        <v>0.66666666669999997</v>
      </c>
      <c r="IL345" s="7">
        <v>0.33333333329999998</v>
      </c>
      <c r="IM345" s="7">
        <v>0</v>
      </c>
      <c r="IN345" s="7">
        <v>0</v>
      </c>
      <c r="IO345" s="7">
        <v>0</v>
      </c>
      <c r="IP345" s="7">
        <v>0</v>
      </c>
      <c r="IQ345" s="7">
        <v>3.3333333333000001</v>
      </c>
      <c r="IR345" s="7">
        <v>3.6666666666999999</v>
      </c>
      <c r="IS345" s="7">
        <v>3.6666666666999999</v>
      </c>
      <c r="IT345" s="7">
        <v>3</v>
      </c>
      <c r="IU345" s="7" t="s">
        <v>1286</v>
      </c>
      <c r="IW345" s="7">
        <v>3</v>
      </c>
      <c r="IX345" s="7">
        <v>4</v>
      </c>
      <c r="IY345" s="7">
        <v>762</v>
      </c>
    </row>
    <row r="346" spans="1:259" x14ac:dyDescent="0.25">
      <c r="A346" s="7">
        <v>609969</v>
      </c>
      <c r="B346" s="7" t="s">
        <v>317</v>
      </c>
      <c r="C346" s="7" t="s">
        <v>46</v>
      </c>
      <c r="D346" s="7" t="s">
        <v>98</v>
      </c>
      <c r="E346" s="154">
        <v>0.43</v>
      </c>
      <c r="F346" s="7">
        <v>48</v>
      </c>
      <c r="G346" s="7" t="s">
        <v>48</v>
      </c>
      <c r="H346" s="7">
        <v>47</v>
      </c>
      <c r="I346" s="7" t="s">
        <v>48</v>
      </c>
      <c r="J346" s="7">
        <v>38</v>
      </c>
      <c r="K346" s="7" t="s">
        <v>57</v>
      </c>
      <c r="L346" s="7">
        <v>8.0500000000000007</v>
      </c>
      <c r="M346" s="7" t="s">
        <v>46</v>
      </c>
      <c r="N346" s="7">
        <v>42.942942942999998</v>
      </c>
      <c r="O346" s="7">
        <v>107</v>
      </c>
      <c r="P346" s="7">
        <v>107</v>
      </c>
      <c r="Q346" s="7">
        <v>7</v>
      </c>
      <c r="R346" s="7">
        <v>85</v>
      </c>
      <c r="S346" s="7">
        <v>1</v>
      </c>
      <c r="T346" s="7">
        <v>5</v>
      </c>
      <c r="U346" s="7">
        <v>0</v>
      </c>
      <c r="V346" s="7">
        <v>0</v>
      </c>
      <c r="W346" s="7">
        <v>4</v>
      </c>
      <c r="X346" s="7">
        <v>3</v>
      </c>
      <c r="Y346" s="7">
        <v>1.8691588799999999E-2</v>
      </c>
      <c r="Z346" s="7">
        <v>9.3457943999999994E-3</v>
      </c>
      <c r="AA346" s="7">
        <v>0</v>
      </c>
      <c r="AB346" s="7">
        <v>0</v>
      </c>
      <c r="AC346" s="7">
        <v>2.8037383200000002E-2</v>
      </c>
      <c r="AD346" s="7">
        <v>6.5420560700000005E-2</v>
      </c>
      <c r="AE346" s="7">
        <v>7.4766355100000001E-2</v>
      </c>
      <c r="AF346" s="7">
        <v>8.4112149499999997E-2</v>
      </c>
      <c r="AG346" s="7">
        <v>7.4766355100000001E-2</v>
      </c>
      <c r="AH346" s="7">
        <v>3.7383177599999998E-2</v>
      </c>
      <c r="AI346" s="7">
        <v>0.1121495327</v>
      </c>
      <c r="AJ346" s="7">
        <v>0.13084112149999999</v>
      </c>
      <c r="AK346" s="7">
        <v>0.34579439249999999</v>
      </c>
      <c r="AL346" s="7">
        <v>0.26168224299999998</v>
      </c>
      <c r="AM346" s="7">
        <v>0.3364485981</v>
      </c>
      <c r="AN346" s="7">
        <v>0.24299065419999999</v>
      </c>
      <c r="AO346" s="7">
        <v>0.35514018689999999</v>
      </c>
      <c r="AP346" s="7">
        <v>0.30841121500000002</v>
      </c>
      <c r="AQ346" s="7">
        <v>0</v>
      </c>
      <c r="AR346" s="7">
        <v>9.3457943999999994E-3</v>
      </c>
      <c r="AS346" s="7">
        <v>9.3457943999999994E-3</v>
      </c>
      <c r="AT346" s="7">
        <v>9.3457943999999994E-3</v>
      </c>
      <c r="AU346" s="7">
        <v>1.8691588799999999E-2</v>
      </c>
      <c r="AV346" s="7">
        <v>2.8037383200000002E-2</v>
      </c>
      <c r="AW346" s="7">
        <v>0.56074766359999995</v>
      </c>
      <c r="AX346" s="7">
        <v>0.63551401870000002</v>
      </c>
      <c r="AY346" s="7">
        <v>0.57943925230000004</v>
      </c>
      <c r="AZ346" s="7">
        <v>0.71028037379999998</v>
      </c>
      <c r="BA346" s="7">
        <v>0.48598130839999998</v>
      </c>
      <c r="BB346" s="7">
        <v>0.46728971959999999</v>
      </c>
      <c r="BC346" s="7">
        <v>3.4485981308000002</v>
      </c>
      <c r="BD346" s="7">
        <v>3.5377358491000002</v>
      </c>
      <c r="BE346" s="7">
        <v>3.5094339623000002</v>
      </c>
      <c r="BF346" s="7">
        <v>3.6792452830000002</v>
      </c>
      <c r="BG346" s="7">
        <v>3.3238095238000001</v>
      </c>
      <c r="BH346" s="7">
        <v>3.2115384615</v>
      </c>
      <c r="BI346" s="7">
        <v>9.3457943999999994E-3</v>
      </c>
      <c r="BJ346" s="7">
        <v>0</v>
      </c>
      <c r="BK346" s="7">
        <v>9.3457943999999994E-3</v>
      </c>
      <c r="BL346" s="7">
        <v>1.8691588799999999E-2</v>
      </c>
      <c r="BM346" s="7">
        <v>9.3457943999999994E-3</v>
      </c>
      <c r="BN346" s="7">
        <v>1.8691588799999999E-2</v>
      </c>
      <c r="BO346" s="7">
        <v>9.3457943999999994E-3</v>
      </c>
      <c r="BP346" s="7">
        <v>4.6728972000000001E-2</v>
      </c>
      <c r="BQ346" s="7">
        <v>9.3457943999999994E-3</v>
      </c>
      <c r="BR346" s="7">
        <v>1.8691588799999999E-2</v>
      </c>
      <c r="BS346" s="7">
        <v>1.8691588799999999E-2</v>
      </c>
      <c r="BT346" s="7">
        <v>3.7383177599999998E-2</v>
      </c>
      <c r="BU346" s="7">
        <v>2.8037383200000002E-2</v>
      </c>
      <c r="BV346" s="7">
        <v>2.8037383200000002E-2</v>
      </c>
      <c r="BW346" s="7">
        <v>0.12149532709999999</v>
      </c>
      <c r="BX346" s="7">
        <v>7.4766355100000001E-2</v>
      </c>
      <c r="BY346" s="7">
        <v>0.1028037383</v>
      </c>
      <c r="BZ346" s="7">
        <v>9.3457943900000007E-2</v>
      </c>
      <c r="CA346" s="7">
        <v>3.8130841120999999</v>
      </c>
      <c r="CB346" s="7">
        <v>3.7943925234</v>
      </c>
      <c r="CC346" s="7">
        <v>3.6886792452999999</v>
      </c>
      <c r="CD346" s="7">
        <v>3.7196261682</v>
      </c>
      <c r="CE346" s="7">
        <v>3.7047619047999998</v>
      </c>
      <c r="CF346" s="7">
        <v>3.3738317756999998</v>
      </c>
      <c r="CG346" s="7">
        <v>3.5714285713999998</v>
      </c>
      <c r="CH346" s="7">
        <v>3.4622641508999998</v>
      </c>
      <c r="CI346" s="7">
        <v>3.5047619048</v>
      </c>
      <c r="CJ346" s="7">
        <v>0.12149532709999999</v>
      </c>
      <c r="CK346" s="7">
        <v>0.1682242991</v>
      </c>
      <c r="CL346" s="7">
        <v>0.20560747660000001</v>
      </c>
      <c r="CM346" s="7">
        <v>0.1682242991</v>
      </c>
      <c r="CN346" s="7">
        <v>0.20560747660000001</v>
      </c>
      <c r="CO346" s="7">
        <v>0.3271028037</v>
      </c>
      <c r="CP346" s="7">
        <v>0.24299065419999999</v>
      </c>
      <c r="CQ346" s="7">
        <v>0.18691588789999999</v>
      </c>
      <c r="CR346" s="7">
        <v>0.27102803739999998</v>
      </c>
      <c r="CS346" s="7">
        <v>0</v>
      </c>
      <c r="CT346" s="7">
        <v>0</v>
      </c>
      <c r="CU346" s="7">
        <v>9.3457943999999994E-3</v>
      </c>
      <c r="CV346" s="7">
        <v>0</v>
      </c>
      <c r="CW346" s="7">
        <v>1.8691588799999999E-2</v>
      </c>
      <c r="CX346" s="7">
        <v>0</v>
      </c>
      <c r="CY346" s="7">
        <v>1.8691588799999999E-2</v>
      </c>
      <c r="CZ346" s="7">
        <v>9.3457943999999994E-3</v>
      </c>
      <c r="DA346" s="7">
        <v>1.8691588799999999E-2</v>
      </c>
      <c r="DB346" s="7">
        <v>0.85046728969999996</v>
      </c>
      <c r="DC346" s="7">
        <v>0.81308411209999998</v>
      </c>
      <c r="DD346" s="7">
        <v>0.73831775700000002</v>
      </c>
      <c r="DE346" s="7">
        <v>0.78504672900000005</v>
      </c>
      <c r="DF346" s="7">
        <v>0.73831775700000002</v>
      </c>
      <c r="DG346" s="7">
        <v>0.53271028040000001</v>
      </c>
      <c r="DH346" s="7">
        <v>0.65420560750000001</v>
      </c>
      <c r="DI346" s="7">
        <v>0.65420560750000001</v>
      </c>
      <c r="DJ346" s="7">
        <v>0.60747663549999997</v>
      </c>
      <c r="DK346" s="7">
        <v>0.13084112149999999</v>
      </c>
      <c r="DL346" s="7">
        <v>9.3457943999999994E-3</v>
      </c>
      <c r="DM346" s="7">
        <v>9.3457943999999994E-3</v>
      </c>
      <c r="DN346" s="7">
        <v>3.7383177599999998E-2</v>
      </c>
      <c r="DO346" s="7">
        <v>1.8691588799999999E-2</v>
      </c>
      <c r="DP346" s="7">
        <v>4.6728972000000001E-2</v>
      </c>
      <c r="DQ346" s="7">
        <v>6.5420560700000005E-2</v>
      </c>
      <c r="DR346" s="7">
        <v>0</v>
      </c>
      <c r="DS346" s="7">
        <v>1.8691588799999999E-2</v>
      </c>
      <c r="DT346" s="7">
        <v>0.15887850470000001</v>
      </c>
      <c r="DU346" s="7">
        <v>1.8691588799999999E-2</v>
      </c>
      <c r="DV346" s="7">
        <v>6.5420560700000005E-2</v>
      </c>
      <c r="DW346" s="7">
        <v>5.6074766400000003E-2</v>
      </c>
      <c r="DX346" s="7">
        <v>5.6074766400000003E-2</v>
      </c>
      <c r="DY346" s="7">
        <v>6.5420560700000005E-2</v>
      </c>
      <c r="DZ346" s="7">
        <v>0.1682242991</v>
      </c>
      <c r="EA346" s="7">
        <v>0.1121495327</v>
      </c>
      <c r="EB346" s="7">
        <v>8.4112149499999997E-2</v>
      </c>
      <c r="EC346" s="7">
        <v>0.35514018689999999</v>
      </c>
      <c r="ED346" s="7">
        <v>0.28037383179999997</v>
      </c>
      <c r="EE346" s="7">
        <v>0.24299065419999999</v>
      </c>
      <c r="EF346" s="7">
        <v>0.30841121500000002</v>
      </c>
      <c r="EG346" s="7">
        <v>0.28971962620000002</v>
      </c>
      <c r="EH346" s="7">
        <v>0.34579439249999999</v>
      </c>
      <c r="EI346" s="7">
        <v>0.23364485979999999</v>
      </c>
      <c r="EJ346" s="7">
        <v>0.28971962620000002</v>
      </c>
      <c r="EK346" s="7">
        <v>0.36448598129999998</v>
      </c>
      <c r="EL346" s="7">
        <v>0.30841121500000002</v>
      </c>
      <c r="EM346" s="7">
        <v>0.64485981309999996</v>
      </c>
      <c r="EN346" s="7">
        <v>0.63551401870000002</v>
      </c>
      <c r="EO346" s="7">
        <v>0.53271028040000001</v>
      </c>
      <c r="EP346" s="7">
        <v>0.57943925230000004</v>
      </c>
      <c r="EQ346" s="7">
        <v>0.47663551399999998</v>
      </c>
      <c r="ER346" s="7">
        <v>0.40186915890000002</v>
      </c>
      <c r="ES346" s="7">
        <v>0.50467289719999997</v>
      </c>
      <c r="ET346" s="7">
        <v>0.44859813079999999</v>
      </c>
      <c r="EU346" s="7">
        <v>4.6728972000000001E-2</v>
      </c>
      <c r="EV346" s="7">
        <v>4.6728972000000001E-2</v>
      </c>
      <c r="EW346" s="7">
        <v>4.6728972000000001E-2</v>
      </c>
      <c r="EX346" s="7">
        <v>6.5420560700000005E-2</v>
      </c>
      <c r="EY346" s="7">
        <v>5.6074766400000003E-2</v>
      </c>
      <c r="EZ346" s="7">
        <v>6.5420560700000005E-2</v>
      </c>
      <c r="FA346" s="7">
        <v>0.13084112149999999</v>
      </c>
      <c r="FB346" s="7">
        <v>9.3457943900000007E-2</v>
      </c>
      <c r="FC346" s="7">
        <v>8.4112149499999997E-2</v>
      </c>
      <c r="FD346" s="7">
        <v>2.8823529412000002</v>
      </c>
      <c r="FE346" s="7">
        <v>3.637254902</v>
      </c>
      <c r="FF346" s="7">
        <v>3.5784313724999999</v>
      </c>
      <c r="FG346" s="7">
        <v>3.43</v>
      </c>
      <c r="FH346" s="7">
        <v>3.5148514850999999</v>
      </c>
      <c r="FI346" s="7">
        <v>3.34</v>
      </c>
      <c r="FJ346" s="7">
        <v>3.1182795698999999</v>
      </c>
      <c r="FK346" s="7">
        <v>3.4329896906999999</v>
      </c>
      <c r="FL346" s="7">
        <v>3.3571428570999999</v>
      </c>
      <c r="FM346" s="7">
        <v>2.8037383200000002E-2</v>
      </c>
      <c r="FN346" s="7">
        <v>9.3457943999999994E-3</v>
      </c>
      <c r="FO346" s="7">
        <v>3.7383177599999998E-2</v>
      </c>
      <c r="FP346" s="7">
        <v>1.8691588799999999E-2</v>
      </c>
      <c r="FQ346" s="7">
        <v>3.7383177599999998E-2</v>
      </c>
      <c r="FR346" s="7">
        <v>5.6074766400000003E-2</v>
      </c>
      <c r="FS346" s="7">
        <v>5.6074766400000003E-2</v>
      </c>
      <c r="FT346" s="7">
        <v>0.1775700935</v>
      </c>
      <c r="FU346" s="7">
        <v>0.1121495327</v>
      </c>
      <c r="FV346" s="7">
        <v>0.36448598129999998</v>
      </c>
      <c r="FW346" s="7">
        <v>0.1028037383</v>
      </c>
      <c r="FX346" s="7">
        <v>0.47663551399999998</v>
      </c>
      <c r="FY346" s="7">
        <v>0.57009345789999999</v>
      </c>
      <c r="FZ346" s="7">
        <v>0.18691588789999999</v>
      </c>
      <c r="GA346" s="7">
        <v>0.13084112149999999</v>
      </c>
      <c r="GB346" s="7">
        <v>0.1028037383</v>
      </c>
      <c r="GC346" s="7">
        <v>0.19626168220000001</v>
      </c>
      <c r="GD346" s="7">
        <v>0.14018691589999999</v>
      </c>
      <c r="GE346" s="7">
        <v>5.6074766400000003E-2</v>
      </c>
      <c r="GF346" s="7">
        <v>0.3177570093</v>
      </c>
      <c r="GG346" s="7">
        <v>6.5420560700000005E-2</v>
      </c>
      <c r="GH346" s="7">
        <v>8.4112149499999997E-2</v>
      </c>
      <c r="GI346" s="7">
        <v>0.1775700935</v>
      </c>
      <c r="GJ346" s="7">
        <v>0.18691588789999999</v>
      </c>
      <c r="GK346" s="7">
        <v>0.18691588789999999</v>
      </c>
      <c r="GL346" s="7">
        <v>0.12149532709999999</v>
      </c>
      <c r="GM346" s="7">
        <v>1.8691588799999999E-2</v>
      </c>
      <c r="GN346" s="7">
        <v>4.6728972000000001E-2</v>
      </c>
      <c r="GO346" s="7">
        <v>6.5420560700000005E-2</v>
      </c>
      <c r="GP346" s="7">
        <v>9.3457943900000007E-2</v>
      </c>
      <c r="GQ346" s="7">
        <v>0.1028037383</v>
      </c>
      <c r="GR346" s="7">
        <v>3.7383177599999998E-2</v>
      </c>
      <c r="GS346" s="7">
        <v>0.34579439249999999</v>
      </c>
      <c r="GT346" s="7">
        <v>0.30841121500000002</v>
      </c>
      <c r="GU346" s="7">
        <v>0.34579439249999999</v>
      </c>
      <c r="GV346" s="7">
        <v>0.41121495330000002</v>
      </c>
      <c r="GW346" s="7">
        <v>0.39252336450000003</v>
      </c>
      <c r="GX346" s="7">
        <v>0.36448598129999998</v>
      </c>
      <c r="GY346" s="7">
        <v>0.53271028040000001</v>
      </c>
      <c r="GZ346" s="7">
        <v>0.53271028040000001</v>
      </c>
      <c r="HA346" s="7">
        <v>0.44859813079999999</v>
      </c>
      <c r="HB346" s="7">
        <v>0.40186915890000002</v>
      </c>
      <c r="HC346" s="7">
        <v>0.35514018689999999</v>
      </c>
      <c r="HD346" s="7">
        <v>0.48598130839999998</v>
      </c>
      <c r="HE346" s="7">
        <v>2.8037383200000002E-2</v>
      </c>
      <c r="HF346" s="7">
        <v>1.8691588799999999E-2</v>
      </c>
      <c r="HG346" s="7">
        <v>4.6728972000000001E-2</v>
      </c>
      <c r="HH346" s="7">
        <v>0</v>
      </c>
      <c r="HI346" s="7">
        <v>2.8037383200000002E-2</v>
      </c>
      <c r="HJ346" s="7">
        <v>0</v>
      </c>
      <c r="HK346" s="7">
        <v>9.3457943999999994E-3</v>
      </c>
      <c r="HL346" s="7">
        <v>9.3457943999999994E-3</v>
      </c>
      <c r="HM346" s="7">
        <v>1.8691588799999999E-2</v>
      </c>
      <c r="HN346" s="7">
        <v>9.3457943999999994E-3</v>
      </c>
      <c r="HO346" s="7">
        <v>1.8691588799999999E-2</v>
      </c>
      <c r="HP346" s="7">
        <v>9.3457943999999994E-3</v>
      </c>
      <c r="HQ346" s="7">
        <v>6.5420560700000005E-2</v>
      </c>
      <c r="HR346" s="7">
        <v>8.4112149499999997E-2</v>
      </c>
      <c r="HS346" s="7">
        <v>7.4766355100000001E-2</v>
      </c>
      <c r="HT346" s="7">
        <v>8.4112149499999997E-2</v>
      </c>
      <c r="HU346" s="7">
        <v>0.1028037383</v>
      </c>
      <c r="HV346" s="7">
        <v>0.1028037383</v>
      </c>
      <c r="HW346" s="7">
        <v>2.8037383200000002E-2</v>
      </c>
      <c r="HX346" s="7">
        <v>9.3457943999999994E-3</v>
      </c>
      <c r="HY346" s="7">
        <v>2.8037383200000002E-2</v>
      </c>
      <c r="HZ346" s="7">
        <v>6.5420560700000005E-2</v>
      </c>
      <c r="IA346" s="7">
        <v>0.14018691589999999</v>
      </c>
      <c r="IB346" s="7">
        <v>7.4766355100000001E-2</v>
      </c>
      <c r="IC346" s="7">
        <v>0.1121495327</v>
      </c>
      <c r="ID346" s="7">
        <v>0.15887850470000001</v>
      </c>
      <c r="IE346" s="7">
        <v>0.36448598129999998</v>
      </c>
      <c r="IF346" s="7">
        <v>0.3177570093</v>
      </c>
      <c r="IG346" s="7">
        <v>0.29906542060000002</v>
      </c>
      <c r="IH346" s="7">
        <v>0.36448598129999998</v>
      </c>
      <c r="II346" s="7">
        <v>0.36448598129999998</v>
      </c>
      <c r="IJ346" s="7">
        <v>0.50467289719999997</v>
      </c>
      <c r="IK346" s="7">
        <v>0.46728971959999999</v>
      </c>
      <c r="IL346" s="7">
        <v>0.3271028037</v>
      </c>
      <c r="IM346" s="7">
        <v>0.1028037383</v>
      </c>
      <c r="IN346" s="7">
        <v>9.3457943900000007E-2</v>
      </c>
      <c r="IO346" s="7">
        <v>9.3457943900000007E-2</v>
      </c>
      <c r="IP346" s="7">
        <v>8.4112149499999997E-2</v>
      </c>
      <c r="IQ346" s="7">
        <v>3.1875</v>
      </c>
      <c r="IR346" s="7">
        <v>3.4536082474000001</v>
      </c>
      <c r="IS346" s="7">
        <v>3.3298969072000002</v>
      </c>
      <c r="IT346" s="7">
        <v>3.0408163264999999</v>
      </c>
      <c r="IU346" s="7" t="s">
        <v>1287</v>
      </c>
      <c r="IV346" s="7">
        <v>43</v>
      </c>
      <c r="IW346" s="7">
        <v>107</v>
      </c>
      <c r="IX346" s="7">
        <v>143</v>
      </c>
      <c r="IY346" s="7">
        <v>333</v>
      </c>
    </row>
    <row r="347" spans="1:259" x14ac:dyDescent="0.25">
      <c r="A347" s="7">
        <v>609971</v>
      </c>
      <c r="B347" s="7" t="s">
        <v>318</v>
      </c>
      <c r="C347" s="7" t="s">
        <v>46</v>
      </c>
      <c r="D347" s="7" t="s">
        <v>117</v>
      </c>
      <c r="E347" s="154">
        <v>0.41</v>
      </c>
      <c r="F347" s="7">
        <v>26</v>
      </c>
      <c r="G347" s="7" t="s">
        <v>57</v>
      </c>
      <c r="H347" s="7">
        <v>55</v>
      </c>
      <c r="I347" s="7" t="s">
        <v>48</v>
      </c>
      <c r="J347" s="7">
        <v>56</v>
      </c>
      <c r="K347" s="7" t="s">
        <v>48</v>
      </c>
      <c r="L347" s="7">
        <v>6.96</v>
      </c>
      <c r="M347" s="7" t="s">
        <v>46</v>
      </c>
      <c r="N347" s="7">
        <v>40.919540230000003</v>
      </c>
      <c r="O347" s="7">
        <v>105</v>
      </c>
      <c r="P347" s="7">
        <v>105</v>
      </c>
      <c r="Q347" s="7">
        <v>0</v>
      </c>
      <c r="R347" s="7">
        <v>102</v>
      </c>
      <c r="S347" s="7">
        <v>0</v>
      </c>
      <c r="T347" s="7">
        <v>0</v>
      </c>
      <c r="U347" s="7">
        <v>1</v>
      </c>
      <c r="V347" s="7">
        <v>0</v>
      </c>
      <c r="W347" s="7">
        <v>0</v>
      </c>
      <c r="X347" s="7">
        <v>0</v>
      </c>
      <c r="Y347" s="7">
        <v>5.71428571E-2</v>
      </c>
      <c r="Z347" s="7">
        <v>3.8095238099999998E-2</v>
      </c>
      <c r="AA347" s="7">
        <v>2.85714286E-2</v>
      </c>
      <c r="AB347" s="7">
        <v>4.7619047599999999E-2</v>
      </c>
      <c r="AC347" s="7">
        <v>6.6666666700000002E-2</v>
      </c>
      <c r="AD347" s="7">
        <v>0.1333333333</v>
      </c>
      <c r="AE347" s="7">
        <v>0.1047619048</v>
      </c>
      <c r="AF347" s="7">
        <v>0.1238095238</v>
      </c>
      <c r="AG347" s="7">
        <v>9.5238095199999998E-2</v>
      </c>
      <c r="AH347" s="7">
        <v>0.1047619048</v>
      </c>
      <c r="AI347" s="7">
        <v>0.15238095239999999</v>
      </c>
      <c r="AJ347" s="7">
        <v>0.2476190476</v>
      </c>
      <c r="AK347" s="7">
        <v>0.37142857140000002</v>
      </c>
      <c r="AL347" s="7">
        <v>0.29523809519999999</v>
      </c>
      <c r="AM347" s="7">
        <v>0.3238095238</v>
      </c>
      <c r="AN347" s="7">
        <v>0.20952380949999999</v>
      </c>
      <c r="AO347" s="7">
        <v>0.2666666667</v>
      </c>
      <c r="AP347" s="7">
        <v>0.25714285710000001</v>
      </c>
      <c r="AQ347" s="7">
        <v>0</v>
      </c>
      <c r="AR347" s="7">
        <v>1.9047618999999998E-2</v>
      </c>
      <c r="AS347" s="7">
        <v>9.5238094999999991E-3</v>
      </c>
      <c r="AT347" s="7">
        <v>1.9047618999999998E-2</v>
      </c>
      <c r="AU347" s="7">
        <v>9.5238094999999991E-3</v>
      </c>
      <c r="AV347" s="7">
        <v>9.5238094999999991E-3</v>
      </c>
      <c r="AW347" s="7">
        <v>0.46666666670000001</v>
      </c>
      <c r="AX347" s="7">
        <v>0.52380952380000001</v>
      </c>
      <c r="AY347" s="7">
        <v>0.54285714289999998</v>
      </c>
      <c r="AZ347" s="7">
        <v>0.61904761900000005</v>
      </c>
      <c r="BA347" s="7">
        <v>0.50476190480000005</v>
      </c>
      <c r="BB347" s="7">
        <v>0.3523809524</v>
      </c>
      <c r="BC347" s="7">
        <v>3.2476190476000002</v>
      </c>
      <c r="BD347" s="7">
        <v>3.3300970874</v>
      </c>
      <c r="BE347" s="7">
        <v>3.3942307692</v>
      </c>
      <c r="BF347" s="7">
        <v>3.4271844659999999</v>
      </c>
      <c r="BG347" s="7">
        <v>3.2211538462</v>
      </c>
      <c r="BH347" s="7">
        <v>2.8365384615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1.9047618999999998E-2</v>
      </c>
      <c r="BO347" s="7">
        <v>1.9047618999999998E-2</v>
      </c>
      <c r="BP347" s="7">
        <v>1.9047618999999998E-2</v>
      </c>
      <c r="BQ347" s="7">
        <v>9.5238094999999991E-3</v>
      </c>
      <c r="BR347" s="7">
        <v>2.85714286E-2</v>
      </c>
      <c r="BS347" s="7">
        <v>3.8095238099999998E-2</v>
      </c>
      <c r="BT347" s="7">
        <v>3.8095238099999998E-2</v>
      </c>
      <c r="BU347" s="7">
        <v>1.9047618999999998E-2</v>
      </c>
      <c r="BV347" s="7">
        <v>2.85714286E-2</v>
      </c>
      <c r="BW347" s="7">
        <v>9.5238095199999998E-2</v>
      </c>
      <c r="BX347" s="7">
        <v>6.6666666700000002E-2</v>
      </c>
      <c r="BY347" s="7">
        <v>0.11428571429999999</v>
      </c>
      <c r="BZ347" s="7">
        <v>8.5714285700000004E-2</v>
      </c>
      <c r="CA347" s="7">
        <v>3.8285714286000001</v>
      </c>
      <c r="CB347" s="7">
        <v>3.7619047618999999</v>
      </c>
      <c r="CC347" s="7">
        <v>3.75</v>
      </c>
      <c r="CD347" s="7">
        <v>3.8095238094999999</v>
      </c>
      <c r="CE347" s="7">
        <v>3.7307692308</v>
      </c>
      <c r="CF347" s="7">
        <v>3.4903846154</v>
      </c>
      <c r="CG347" s="7">
        <v>3.6</v>
      </c>
      <c r="CH347" s="7">
        <v>3.5523809524000001</v>
      </c>
      <c r="CI347" s="7">
        <v>3.5882352941</v>
      </c>
      <c r="CJ347" s="7">
        <v>0.11428571429999999</v>
      </c>
      <c r="CK347" s="7">
        <v>0.1619047619</v>
      </c>
      <c r="CL347" s="7">
        <v>0.17142857140000001</v>
      </c>
      <c r="CM347" s="7">
        <v>0.15238095239999999</v>
      </c>
      <c r="CN347" s="7">
        <v>0.20952380949999999</v>
      </c>
      <c r="CO347" s="7">
        <v>0.25714285710000001</v>
      </c>
      <c r="CP347" s="7">
        <v>0.20952380949999999</v>
      </c>
      <c r="CQ347" s="7">
        <v>0.1619047619</v>
      </c>
      <c r="CR347" s="7">
        <v>0.2</v>
      </c>
      <c r="CS347" s="7">
        <v>0</v>
      </c>
      <c r="CT347" s="7">
        <v>0</v>
      </c>
      <c r="CU347" s="7">
        <v>9.5238094999999991E-3</v>
      </c>
      <c r="CV347" s="7">
        <v>0</v>
      </c>
      <c r="CW347" s="7">
        <v>9.5238094999999991E-3</v>
      </c>
      <c r="CX347" s="7">
        <v>9.5238094999999991E-3</v>
      </c>
      <c r="CY347" s="7">
        <v>0</v>
      </c>
      <c r="CZ347" s="7">
        <v>0</v>
      </c>
      <c r="DA347" s="7">
        <v>2.85714286E-2</v>
      </c>
      <c r="DB347" s="7">
        <v>0.85714285710000004</v>
      </c>
      <c r="DC347" s="7">
        <v>0.8</v>
      </c>
      <c r="DD347" s="7">
        <v>0.78095238099999997</v>
      </c>
      <c r="DE347" s="7">
        <v>0.82857142859999999</v>
      </c>
      <c r="DF347" s="7">
        <v>0.75238095240000002</v>
      </c>
      <c r="DG347" s="7">
        <v>0.61904761900000005</v>
      </c>
      <c r="DH347" s="7">
        <v>0.70476190480000001</v>
      </c>
      <c r="DI347" s="7">
        <v>0.70476190480000001</v>
      </c>
      <c r="DJ347" s="7">
        <v>0.67619047619999995</v>
      </c>
      <c r="DK347" s="7">
        <v>0.15238095239999999</v>
      </c>
      <c r="DL347" s="7">
        <v>6.6666666700000002E-2</v>
      </c>
      <c r="DM347" s="7">
        <v>9.5238094999999991E-3</v>
      </c>
      <c r="DN347" s="7">
        <v>2.85714286E-2</v>
      </c>
      <c r="DO347" s="7">
        <v>9.5238094999999991E-3</v>
      </c>
      <c r="DP347" s="7">
        <v>4.7619047599999999E-2</v>
      </c>
      <c r="DQ347" s="7">
        <v>5.71428571E-2</v>
      </c>
      <c r="DR347" s="7">
        <v>3.8095238099999998E-2</v>
      </c>
      <c r="DS347" s="7">
        <v>5.71428571E-2</v>
      </c>
      <c r="DT347" s="7">
        <v>0.2476190476</v>
      </c>
      <c r="DU347" s="7">
        <v>8.5714285700000004E-2</v>
      </c>
      <c r="DV347" s="7">
        <v>0.11428571429999999</v>
      </c>
      <c r="DW347" s="7">
        <v>0.1619047619</v>
      </c>
      <c r="DX347" s="7">
        <v>0.1047619048</v>
      </c>
      <c r="DY347" s="7">
        <v>0.1333333333</v>
      </c>
      <c r="DZ347" s="7">
        <v>0.14285714290000001</v>
      </c>
      <c r="EA347" s="7">
        <v>6.6666666700000002E-2</v>
      </c>
      <c r="EB347" s="7">
        <v>0.180952381</v>
      </c>
      <c r="EC347" s="7">
        <v>0.25714285710000001</v>
      </c>
      <c r="ED347" s="7">
        <v>0.25714285710000001</v>
      </c>
      <c r="EE347" s="7">
        <v>0.28571428570000001</v>
      </c>
      <c r="EF347" s="7">
        <v>0.2476190476</v>
      </c>
      <c r="EG347" s="7">
        <v>0.28571428570000001</v>
      </c>
      <c r="EH347" s="7">
        <v>0.31428571430000002</v>
      </c>
      <c r="EI347" s="7">
        <v>0.3523809524</v>
      </c>
      <c r="EJ347" s="7">
        <v>0.33333333329999998</v>
      </c>
      <c r="EK347" s="7">
        <v>0.33333333329999998</v>
      </c>
      <c r="EL347" s="7">
        <v>0.33333333329999998</v>
      </c>
      <c r="EM347" s="7">
        <v>0.58095238100000002</v>
      </c>
      <c r="EN347" s="7">
        <v>0.57142857140000003</v>
      </c>
      <c r="EO347" s="7">
        <v>0.53333333329999999</v>
      </c>
      <c r="EP347" s="7">
        <v>0.5904761905</v>
      </c>
      <c r="EQ347" s="7">
        <v>0.49523809520000001</v>
      </c>
      <c r="ER347" s="7">
        <v>0.4095238095</v>
      </c>
      <c r="ES347" s="7">
        <v>0.53333333329999999</v>
      </c>
      <c r="ET347" s="7">
        <v>0.4095238095</v>
      </c>
      <c r="EU347" s="7">
        <v>9.5238094999999991E-3</v>
      </c>
      <c r="EV347" s="7">
        <v>9.5238094999999991E-3</v>
      </c>
      <c r="EW347" s="7">
        <v>1.9047618999999998E-2</v>
      </c>
      <c r="EX347" s="7">
        <v>2.85714286E-2</v>
      </c>
      <c r="EY347" s="7">
        <v>9.5238094999999991E-3</v>
      </c>
      <c r="EZ347" s="7">
        <v>9.5238094999999991E-3</v>
      </c>
      <c r="FA347" s="7">
        <v>3.8095238099999998E-2</v>
      </c>
      <c r="FB347" s="7">
        <v>2.85714286E-2</v>
      </c>
      <c r="FC347" s="7">
        <v>1.9047618999999998E-2</v>
      </c>
      <c r="FD347" s="7">
        <v>2.7788461538</v>
      </c>
      <c r="FE347" s="7">
        <v>3.3653846154</v>
      </c>
      <c r="FF347" s="7">
        <v>3.4466019417</v>
      </c>
      <c r="FG347" s="7">
        <v>3.3235294118000001</v>
      </c>
      <c r="FH347" s="7">
        <v>3.4711538462</v>
      </c>
      <c r="FI347" s="7">
        <v>3.2692307692</v>
      </c>
      <c r="FJ347" s="7">
        <v>3.1584158416000001</v>
      </c>
      <c r="FK347" s="7">
        <v>3.4019607842999999</v>
      </c>
      <c r="FL347" s="7">
        <v>3.1165048544</v>
      </c>
      <c r="FM347" s="7">
        <v>5.71428571E-2</v>
      </c>
      <c r="FN347" s="7">
        <v>2.85714286E-2</v>
      </c>
      <c r="FO347" s="7">
        <v>5.71428571E-2</v>
      </c>
      <c r="FP347" s="7">
        <v>5.71428571E-2</v>
      </c>
      <c r="FQ347" s="7">
        <v>7.6190476199999996E-2</v>
      </c>
      <c r="FR347" s="7">
        <v>0.1047619048</v>
      </c>
      <c r="FS347" s="7">
        <v>7.6190476199999996E-2</v>
      </c>
      <c r="FT347" s="7">
        <v>0.11428571429999999</v>
      </c>
      <c r="FU347" s="7">
        <v>0.1238095238</v>
      </c>
      <c r="FV347" s="7">
        <v>0.2476190476</v>
      </c>
      <c r="FW347" s="7">
        <v>5.71428571E-2</v>
      </c>
      <c r="FX347" s="7">
        <v>0.58095238100000002</v>
      </c>
      <c r="FY347" s="7">
        <v>0.57142857140000003</v>
      </c>
      <c r="FZ347" s="7">
        <v>0.31428571430000002</v>
      </c>
      <c r="GA347" s="7">
        <v>0.1238095238</v>
      </c>
      <c r="GB347" s="7">
        <v>0.1238095238</v>
      </c>
      <c r="GC347" s="7">
        <v>0.22857142859999999</v>
      </c>
      <c r="GD347" s="7">
        <v>4.7619047599999999E-2</v>
      </c>
      <c r="GE347" s="7">
        <v>4.7619047599999999E-2</v>
      </c>
      <c r="GF347" s="7">
        <v>0.17142857140000001</v>
      </c>
      <c r="GG347" s="7">
        <v>8.5714285700000004E-2</v>
      </c>
      <c r="GH347" s="7">
        <v>5.71428571E-2</v>
      </c>
      <c r="GI347" s="7">
        <v>0.219047619</v>
      </c>
      <c r="GJ347" s="7">
        <v>0.1619047619</v>
      </c>
      <c r="GK347" s="7">
        <v>0.2</v>
      </c>
      <c r="GL347" s="7">
        <v>6.6666666700000002E-2</v>
      </c>
      <c r="GM347" s="7">
        <v>0</v>
      </c>
      <c r="GN347" s="7">
        <v>2.85714286E-2</v>
      </c>
      <c r="GO347" s="7">
        <v>3.8095238099999998E-2</v>
      </c>
      <c r="GP347" s="7">
        <v>6.6666666700000002E-2</v>
      </c>
      <c r="GQ347" s="7">
        <v>0.11428571429999999</v>
      </c>
      <c r="GR347" s="7">
        <v>9.5238094999999991E-3</v>
      </c>
      <c r="GS347" s="7">
        <v>0.30476190479999998</v>
      </c>
      <c r="GT347" s="7">
        <v>0.30476190479999998</v>
      </c>
      <c r="GU347" s="7">
        <v>0.30476190479999998</v>
      </c>
      <c r="GV347" s="7">
        <v>0.28571428570000001</v>
      </c>
      <c r="GW347" s="7">
        <v>0.28571428570000001</v>
      </c>
      <c r="GX347" s="7">
        <v>0.29523809519999999</v>
      </c>
      <c r="GY347" s="7">
        <v>0.58095238100000002</v>
      </c>
      <c r="GZ347" s="7">
        <v>0.57142857140000003</v>
      </c>
      <c r="HA347" s="7">
        <v>0.56190476190000005</v>
      </c>
      <c r="HB347" s="7">
        <v>0.53333333329999999</v>
      </c>
      <c r="HC347" s="7">
        <v>0.46666666670000001</v>
      </c>
      <c r="HD347" s="7">
        <v>0.58095238100000002</v>
      </c>
      <c r="HE347" s="7">
        <v>6.6666666700000002E-2</v>
      </c>
      <c r="HF347" s="7">
        <v>3.8095238099999998E-2</v>
      </c>
      <c r="HG347" s="7">
        <v>5.71428571E-2</v>
      </c>
      <c r="HH347" s="7">
        <v>7.6190476199999996E-2</v>
      </c>
      <c r="HI347" s="7">
        <v>8.5714285700000004E-2</v>
      </c>
      <c r="HJ347" s="7">
        <v>1.9047618999999998E-2</v>
      </c>
      <c r="HK347" s="7">
        <v>2.85714286E-2</v>
      </c>
      <c r="HL347" s="7">
        <v>2.85714286E-2</v>
      </c>
      <c r="HM347" s="7">
        <v>2.85714286E-2</v>
      </c>
      <c r="HN347" s="7">
        <v>2.85714286E-2</v>
      </c>
      <c r="HO347" s="7">
        <v>2.85714286E-2</v>
      </c>
      <c r="HP347" s="7">
        <v>3.8095238099999998E-2</v>
      </c>
      <c r="HQ347" s="7">
        <v>1.9047618999999998E-2</v>
      </c>
      <c r="HR347" s="7">
        <v>2.85714286E-2</v>
      </c>
      <c r="HS347" s="7">
        <v>9.5238094999999991E-3</v>
      </c>
      <c r="HT347" s="7">
        <v>9.5238094999999991E-3</v>
      </c>
      <c r="HU347" s="7">
        <v>1.9047618999999998E-2</v>
      </c>
      <c r="HV347" s="7">
        <v>5.71428571E-2</v>
      </c>
      <c r="HW347" s="7">
        <v>9.5238095199999998E-2</v>
      </c>
      <c r="HX347" s="7">
        <v>1.9047618999999998E-2</v>
      </c>
      <c r="HY347" s="7">
        <v>3.8095238099999998E-2</v>
      </c>
      <c r="HZ347" s="7">
        <v>8.5714285700000004E-2</v>
      </c>
      <c r="IA347" s="7">
        <v>0.1619047619</v>
      </c>
      <c r="IB347" s="7">
        <v>0.1047619048</v>
      </c>
      <c r="IC347" s="7">
        <v>0.1619047619</v>
      </c>
      <c r="ID347" s="7">
        <v>0.1904761905</v>
      </c>
      <c r="IE347" s="7">
        <v>0.45714285710000002</v>
      </c>
      <c r="IF347" s="7">
        <v>0.4095238095</v>
      </c>
      <c r="IG347" s="7">
        <v>0.39047619049999999</v>
      </c>
      <c r="IH347" s="7">
        <v>0.34285714290000002</v>
      </c>
      <c r="II347" s="7">
        <v>0.2666666667</v>
      </c>
      <c r="IJ347" s="7">
        <v>0.44761904759999999</v>
      </c>
      <c r="IK347" s="7">
        <v>0.38095238100000001</v>
      </c>
      <c r="IL347" s="7">
        <v>0.3523809524</v>
      </c>
      <c r="IM347" s="7">
        <v>1.9047618999999998E-2</v>
      </c>
      <c r="IN347" s="7">
        <v>1.9047618999999998E-2</v>
      </c>
      <c r="IO347" s="7">
        <v>2.85714286E-2</v>
      </c>
      <c r="IP347" s="7">
        <v>2.85714286E-2</v>
      </c>
      <c r="IQ347" s="7">
        <v>2.9126213592000001</v>
      </c>
      <c r="IR347" s="7">
        <v>3.3106796116999999</v>
      </c>
      <c r="IS347" s="7">
        <v>3.1470588235000001</v>
      </c>
      <c r="IT347" s="7">
        <v>2.9901960783999999</v>
      </c>
      <c r="IU347" s="7" t="s">
        <v>1288</v>
      </c>
      <c r="IV347" s="7">
        <v>41</v>
      </c>
      <c r="IW347" s="7">
        <v>105</v>
      </c>
      <c r="IX347" s="7">
        <v>178</v>
      </c>
      <c r="IY347" s="7">
        <v>435</v>
      </c>
    </row>
    <row r="348" spans="1:259" x14ac:dyDescent="0.25">
      <c r="A348" s="7">
        <v>609972</v>
      </c>
      <c r="B348" s="7" t="s">
        <v>319</v>
      </c>
      <c r="C348" s="7" t="s">
        <v>46</v>
      </c>
      <c r="D348" s="7" t="s">
        <v>61</v>
      </c>
      <c r="E348" s="154">
        <v>0.63</v>
      </c>
      <c r="F348" s="7">
        <v>38</v>
      </c>
      <c r="G348" s="7" t="s">
        <v>57</v>
      </c>
      <c r="H348" s="7">
        <v>59</v>
      </c>
      <c r="I348" s="7" t="s">
        <v>48</v>
      </c>
      <c r="J348" s="7">
        <v>55</v>
      </c>
      <c r="K348" s="7" t="s">
        <v>48</v>
      </c>
      <c r="L348" s="7">
        <v>8.59</v>
      </c>
      <c r="M348" s="7" t="s">
        <v>46</v>
      </c>
      <c r="N348" s="7">
        <v>63.027806384999998</v>
      </c>
      <c r="O348" s="7">
        <v>399</v>
      </c>
      <c r="P348" s="7">
        <v>399</v>
      </c>
      <c r="Q348" s="7">
        <v>20</v>
      </c>
      <c r="R348" s="7">
        <v>11</v>
      </c>
      <c r="S348" s="7">
        <v>19</v>
      </c>
      <c r="T348" s="7">
        <v>328</v>
      </c>
      <c r="U348" s="7">
        <v>0</v>
      </c>
      <c r="V348" s="7">
        <v>0</v>
      </c>
      <c r="W348" s="7">
        <v>6</v>
      </c>
      <c r="X348" s="7">
        <v>7</v>
      </c>
      <c r="Y348" s="7">
        <v>1.5037594E-2</v>
      </c>
      <c r="Z348" s="7">
        <v>5.0125313000000003E-3</v>
      </c>
      <c r="AA348" s="7">
        <v>2.0050125299999999E-2</v>
      </c>
      <c r="AB348" s="7">
        <v>1.25313283E-2</v>
      </c>
      <c r="AC348" s="7">
        <v>1.75438596E-2</v>
      </c>
      <c r="AD348" s="7">
        <v>3.7593985000000003E-2</v>
      </c>
      <c r="AE348" s="7">
        <v>8.2706766900000006E-2</v>
      </c>
      <c r="AF348" s="7">
        <v>3.0075187999999999E-2</v>
      </c>
      <c r="AG348" s="7">
        <v>3.7593985000000003E-2</v>
      </c>
      <c r="AH348" s="7">
        <v>5.2631578900000003E-2</v>
      </c>
      <c r="AI348" s="7">
        <v>7.2681704299999997E-2</v>
      </c>
      <c r="AJ348" s="7">
        <v>0.18546365910000001</v>
      </c>
      <c r="AK348" s="7">
        <v>0.48872180450000002</v>
      </c>
      <c r="AL348" s="7">
        <v>0.43107769419999997</v>
      </c>
      <c r="AM348" s="7">
        <v>0.4786967419</v>
      </c>
      <c r="AN348" s="7">
        <v>0.31829573929999999</v>
      </c>
      <c r="AO348" s="7">
        <v>0.45363408519999998</v>
      </c>
      <c r="AP348" s="7">
        <v>0.41854636589999999</v>
      </c>
      <c r="AQ348" s="7">
        <v>5.0125313000000003E-3</v>
      </c>
      <c r="AR348" s="7">
        <v>2.5062656999999999E-3</v>
      </c>
      <c r="AS348" s="7">
        <v>7.5187969999999998E-3</v>
      </c>
      <c r="AT348" s="7">
        <v>2.5062656999999999E-3</v>
      </c>
      <c r="AU348" s="7">
        <v>7.5187969999999998E-3</v>
      </c>
      <c r="AV348" s="7">
        <v>1.5037594E-2</v>
      </c>
      <c r="AW348" s="7">
        <v>0.40852130330000003</v>
      </c>
      <c r="AX348" s="7">
        <v>0.53132832080000003</v>
      </c>
      <c r="AY348" s="7">
        <v>0.45614035089999999</v>
      </c>
      <c r="AZ348" s="7">
        <v>0.61403508770000004</v>
      </c>
      <c r="BA348" s="7">
        <v>0.44862155390000003</v>
      </c>
      <c r="BB348" s="7">
        <v>0.34335839600000001</v>
      </c>
      <c r="BC348" s="7">
        <v>3.2972292191000001</v>
      </c>
      <c r="BD348" s="7">
        <v>3.4924623116000002</v>
      </c>
      <c r="BE348" s="7">
        <v>3.3813131313000002</v>
      </c>
      <c r="BF348" s="7">
        <v>3.5376884421999999</v>
      </c>
      <c r="BG348" s="7">
        <v>3.3434343433999998</v>
      </c>
      <c r="BH348" s="7">
        <v>3.0839694656000001</v>
      </c>
      <c r="BI348" s="7">
        <v>0</v>
      </c>
      <c r="BJ348" s="7">
        <v>0</v>
      </c>
      <c r="BK348" s="7">
        <v>2.5062656999999999E-3</v>
      </c>
      <c r="BL348" s="7">
        <v>5.0125313000000003E-3</v>
      </c>
      <c r="BM348" s="7">
        <v>0</v>
      </c>
      <c r="BN348" s="7">
        <v>0</v>
      </c>
      <c r="BO348" s="7">
        <v>2.5062656999999999E-3</v>
      </c>
      <c r="BP348" s="7">
        <v>3.50877193E-2</v>
      </c>
      <c r="BQ348" s="7">
        <v>1.5037594E-2</v>
      </c>
      <c r="BR348" s="7">
        <v>2.5062656999999999E-3</v>
      </c>
      <c r="BS348" s="7">
        <v>5.0125313000000003E-3</v>
      </c>
      <c r="BT348" s="7">
        <v>2.5062656999999999E-3</v>
      </c>
      <c r="BU348" s="7">
        <v>2.2556390999999999E-2</v>
      </c>
      <c r="BV348" s="7">
        <v>2.5062656999999999E-3</v>
      </c>
      <c r="BW348" s="7">
        <v>1.75438596E-2</v>
      </c>
      <c r="BX348" s="7">
        <v>4.5112781999999997E-2</v>
      </c>
      <c r="BY348" s="7">
        <v>9.02255639E-2</v>
      </c>
      <c r="BZ348" s="7">
        <v>4.2606516300000001E-2</v>
      </c>
      <c r="CA348" s="7">
        <v>3.8207070707000002</v>
      </c>
      <c r="CB348" s="7">
        <v>3.8207070707000002</v>
      </c>
      <c r="CC348" s="7">
        <v>3.7607052897000002</v>
      </c>
      <c r="CD348" s="7">
        <v>3.7110552764000002</v>
      </c>
      <c r="CE348" s="7">
        <v>3.7839195980000002</v>
      </c>
      <c r="CF348" s="7">
        <v>3.7279596976999998</v>
      </c>
      <c r="CG348" s="7">
        <v>3.6278481013000001</v>
      </c>
      <c r="CH348" s="7">
        <v>3.4231738035000001</v>
      </c>
      <c r="CI348" s="7">
        <v>3.5894206549000001</v>
      </c>
      <c r="CJ348" s="7">
        <v>0.17293233080000001</v>
      </c>
      <c r="CK348" s="7">
        <v>0.16791979949999999</v>
      </c>
      <c r="CL348" s="7">
        <v>0.22556390979999999</v>
      </c>
      <c r="CM348" s="7">
        <v>0.22807017539999999</v>
      </c>
      <c r="CN348" s="7">
        <v>0.2105263158</v>
      </c>
      <c r="CO348" s="7">
        <v>0.23558897240000001</v>
      </c>
      <c r="CP348" s="7">
        <v>0.27067669170000003</v>
      </c>
      <c r="CQ348" s="7">
        <v>0.28822055140000002</v>
      </c>
      <c r="CR348" s="7">
        <v>0.27819548869999999</v>
      </c>
      <c r="CS348" s="7">
        <v>7.5187969999999998E-3</v>
      </c>
      <c r="CT348" s="7">
        <v>7.5187969999999998E-3</v>
      </c>
      <c r="CU348" s="7">
        <v>5.0125313000000003E-3</v>
      </c>
      <c r="CV348" s="7">
        <v>2.5062656999999999E-3</v>
      </c>
      <c r="CW348" s="7">
        <v>2.5062656999999999E-3</v>
      </c>
      <c r="CX348" s="7">
        <v>5.0125313000000003E-3</v>
      </c>
      <c r="CY348" s="7">
        <v>1.00250627E-2</v>
      </c>
      <c r="CZ348" s="7">
        <v>5.0125313000000003E-3</v>
      </c>
      <c r="DA348" s="7">
        <v>5.0125313000000003E-3</v>
      </c>
      <c r="DB348" s="7">
        <v>0.81704260650000005</v>
      </c>
      <c r="DC348" s="7">
        <v>0.81954887219999994</v>
      </c>
      <c r="DD348" s="7">
        <v>0.76441102760000001</v>
      </c>
      <c r="DE348" s="7">
        <v>0.74185463659999995</v>
      </c>
      <c r="DF348" s="7">
        <v>0.78446115289999996</v>
      </c>
      <c r="DG348" s="7">
        <v>0.74185463659999995</v>
      </c>
      <c r="DH348" s="7">
        <v>0.67167919799999998</v>
      </c>
      <c r="DI348" s="7">
        <v>0.58145363409999995</v>
      </c>
      <c r="DJ348" s="7">
        <v>0.65914786970000006</v>
      </c>
      <c r="DK348" s="7">
        <v>0.11779448620000001</v>
      </c>
      <c r="DL348" s="7">
        <v>7.5187969999999998E-3</v>
      </c>
      <c r="DM348" s="7">
        <v>5.0125313000000003E-3</v>
      </c>
      <c r="DN348" s="7">
        <v>7.5187969999999998E-3</v>
      </c>
      <c r="DO348" s="7">
        <v>2.5062656999999999E-3</v>
      </c>
      <c r="DP348" s="7">
        <v>5.0125313000000003E-3</v>
      </c>
      <c r="DQ348" s="7">
        <v>6.2656641599999993E-2</v>
      </c>
      <c r="DR348" s="7">
        <v>7.5187969999999998E-3</v>
      </c>
      <c r="DS348" s="7">
        <v>7.5187969999999998E-3</v>
      </c>
      <c r="DT348" s="7">
        <v>0.1278195489</v>
      </c>
      <c r="DU348" s="7">
        <v>1.5037594E-2</v>
      </c>
      <c r="DV348" s="7">
        <v>1.25313283E-2</v>
      </c>
      <c r="DW348" s="7">
        <v>1.5037594E-2</v>
      </c>
      <c r="DX348" s="7">
        <v>2.2556390999999999E-2</v>
      </c>
      <c r="DY348" s="7">
        <v>4.0100250599999998E-2</v>
      </c>
      <c r="DZ348" s="7">
        <v>8.0200501300000004E-2</v>
      </c>
      <c r="EA348" s="7">
        <v>2.50626566E-2</v>
      </c>
      <c r="EB348" s="7">
        <v>2.2556390999999999E-2</v>
      </c>
      <c r="EC348" s="7">
        <v>0.38847117790000002</v>
      </c>
      <c r="ED348" s="7">
        <v>0.34837092730000002</v>
      </c>
      <c r="EE348" s="7">
        <v>0.35839599</v>
      </c>
      <c r="EF348" s="7">
        <v>0.38095238100000001</v>
      </c>
      <c r="EG348" s="7">
        <v>0.32581453630000001</v>
      </c>
      <c r="EH348" s="7">
        <v>0.42355889720000001</v>
      </c>
      <c r="EI348" s="7">
        <v>0.40100250630000001</v>
      </c>
      <c r="EJ348" s="7">
        <v>0.43358395989999998</v>
      </c>
      <c r="EK348" s="7">
        <v>0.43609022559999999</v>
      </c>
      <c r="EL348" s="7">
        <v>0.34586466170000002</v>
      </c>
      <c r="EM348" s="7">
        <v>0.62656641599999996</v>
      </c>
      <c r="EN348" s="7">
        <v>0.61654135340000005</v>
      </c>
      <c r="EO348" s="7">
        <v>0.59147869669999997</v>
      </c>
      <c r="EP348" s="7">
        <v>0.6390977444</v>
      </c>
      <c r="EQ348" s="7">
        <v>0.51127819549999998</v>
      </c>
      <c r="ER348" s="7">
        <v>0.44611528820000002</v>
      </c>
      <c r="ES348" s="7">
        <v>0.53383458650000004</v>
      </c>
      <c r="ET348" s="7">
        <v>0.53383458650000004</v>
      </c>
      <c r="EU348" s="7">
        <v>2.0050125299999999E-2</v>
      </c>
      <c r="EV348" s="7">
        <v>2.5062656999999999E-3</v>
      </c>
      <c r="EW348" s="7">
        <v>7.5187969999999998E-3</v>
      </c>
      <c r="EX348" s="7">
        <v>5.0125313000000003E-3</v>
      </c>
      <c r="EY348" s="7">
        <v>1.00250627E-2</v>
      </c>
      <c r="EZ348" s="7">
        <v>2.0050125299999999E-2</v>
      </c>
      <c r="FA348" s="7">
        <v>1.00250627E-2</v>
      </c>
      <c r="FB348" s="7">
        <v>0</v>
      </c>
      <c r="FC348" s="7">
        <v>0</v>
      </c>
      <c r="FD348" s="7">
        <v>2.9820971866999999</v>
      </c>
      <c r="FE348" s="7">
        <v>3.5979899497000001</v>
      </c>
      <c r="FF348" s="7">
        <v>3.5984848485000001</v>
      </c>
      <c r="FG348" s="7">
        <v>3.5642317380000001</v>
      </c>
      <c r="FH348" s="7">
        <v>3.6177215189999998</v>
      </c>
      <c r="FI348" s="7">
        <v>3.4705882353000002</v>
      </c>
      <c r="FJ348" s="7">
        <v>3.2430379747</v>
      </c>
      <c r="FK348" s="7">
        <v>3.4937343358000001</v>
      </c>
      <c r="FL348" s="7">
        <v>3.4962406014999998</v>
      </c>
      <c r="FM348" s="7">
        <v>1.00250627E-2</v>
      </c>
      <c r="FN348" s="7">
        <v>0</v>
      </c>
      <c r="FO348" s="7">
        <v>1.5037594E-2</v>
      </c>
      <c r="FP348" s="7">
        <v>7.5187969999999998E-3</v>
      </c>
      <c r="FQ348" s="7">
        <v>4.5112781999999997E-2</v>
      </c>
      <c r="FR348" s="7">
        <v>2.75689223E-2</v>
      </c>
      <c r="FS348" s="7">
        <v>6.7669172900000005E-2</v>
      </c>
      <c r="FT348" s="7">
        <v>0.1904761905</v>
      </c>
      <c r="FU348" s="7">
        <v>0.2105263158</v>
      </c>
      <c r="FV348" s="7">
        <v>0.3984962406</v>
      </c>
      <c r="FW348" s="7">
        <v>2.75689223E-2</v>
      </c>
      <c r="FX348" s="7">
        <v>0.41102756889999997</v>
      </c>
      <c r="FY348" s="7">
        <v>0.57142857140000003</v>
      </c>
      <c r="FZ348" s="7">
        <v>0.32330827070000001</v>
      </c>
      <c r="GA348" s="7">
        <v>0.23308270680000001</v>
      </c>
      <c r="GB348" s="7">
        <v>0.17543859649999999</v>
      </c>
      <c r="GC348" s="7">
        <v>0.25062656639999997</v>
      </c>
      <c r="GD348" s="7">
        <v>0.1303258145</v>
      </c>
      <c r="GE348" s="7">
        <v>9.2731829599999996E-2</v>
      </c>
      <c r="GF348" s="7">
        <v>0.1804511278</v>
      </c>
      <c r="GG348" s="7">
        <v>0.16541353380000001</v>
      </c>
      <c r="GH348" s="7">
        <v>8.2706766900000006E-2</v>
      </c>
      <c r="GI348" s="7">
        <v>0.21303258150000001</v>
      </c>
      <c r="GJ348" s="7">
        <v>6.0150375899999997E-2</v>
      </c>
      <c r="GK348" s="7">
        <v>7.7694235599999995E-2</v>
      </c>
      <c r="GL348" s="7">
        <v>3.2581453599999997E-2</v>
      </c>
      <c r="GM348" s="7">
        <v>2.5062656999999999E-3</v>
      </c>
      <c r="GN348" s="7">
        <v>1.25313283E-2</v>
      </c>
      <c r="GO348" s="7">
        <v>1.25313283E-2</v>
      </c>
      <c r="GP348" s="7">
        <v>1.00250627E-2</v>
      </c>
      <c r="GQ348" s="7">
        <v>9.2731829599999996E-2</v>
      </c>
      <c r="GR348" s="7">
        <v>3.50877193E-2</v>
      </c>
      <c r="GS348" s="7">
        <v>0.34837092730000002</v>
      </c>
      <c r="GT348" s="7">
        <v>0.3984962406</v>
      </c>
      <c r="GU348" s="7">
        <v>0.3609022556</v>
      </c>
      <c r="GV348" s="7">
        <v>0.35087719299999998</v>
      </c>
      <c r="GW348" s="7">
        <v>0.40100250630000001</v>
      </c>
      <c r="GX348" s="7">
        <v>0.37343358399999999</v>
      </c>
      <c r="GY348" s="7">
        <v>0.60401002510000001</v>
      </c>
      <c r="GZ348" s="7">
        <v>0.46867167920000002</v>
      </c>
      <c r="HA348" s="7">
        <v>0.53132832080000003</v>
      </c>
      <c r="HB348" s="7">
        <v>0.53884711780000005</v>
      </c>
      <c r="HC348" s="7">
        <v>0.38095238100000001</v>
      </c>
      <c r="HD348" s="7">
        <v>0.49122807019999998</v>
      </c>
      <c r="HE348" s="7">
        <v>2.50626566E-2</v>
      </c>
      <c r="HF348" s="7">
        <v>0.1002506266</v>
      </c>
      <c r="HG348" s="7">
        <v>7.2681704299999997E-2</v>
      </c>
      <c r="HH348" s="7">
        <v>6.7669172900000005E-2</v>
      </c>
      <c r="HI348" s="7">
        <v>9.5238095199999998E-2</v>
      </c>
      <c r="HJ348" s="7">
        <v>7.0175438600000001E-2</v>
      </c>
      <c r="HK348" s="7">
        <v>1.75438596E-2</v>
      </c>
      <c r="HL348" s="7">
        <v>1.5037594E-2</v>
      </c>
      <c r="HM348" s="7">
        <v>1.75438596E-2</v>
      </c>
      <c r="HN348" s="7">
        <v>2.0050125299999999E-2</v>
      </c>
      <c r="HO348" s="7">
        <v>1.75438596E-2</v>
      </c>
      <c r="HP348" s="7">
        <v>1.5037594E-2</v>
      </c>
      <c r="HQ348" s="7">
        <v>2.5062656999999999E-3</v>
      </c>
      <c r="HR348" s="7">
        <v>5.0125313000000003E-3</v>
      </c>
      <c r="HS348" s="7">
        <v>5.0125313000000003E-3</v>
      </c>
      <c r="HT348" s="7">
        <v>1.25313283E-2</v>
      </c>
      <c r="HU348" s="7">
        <v>1.25313283E-2</v>
      </c>
      <c r="HV348" s="7">
        <v>1.5037594E-2</v>
      </c>
      <c r="HW348" s="7">
        <v>1.25313283E-2</v>
      </c>
      <c r="HX348" s="7">
        <v>5.0125313000000003E-3</v>
      </c>
      <c r="HY348" s="7">
        <v>3.0075187999999999E-2</v>
      </c>
      <c r="HZ348" s="7">
        <v>3.0075187999999999E-2</v>
      </c>
      <c r="IA348" s="7">
        <v>9.2731829599999996E-2</v>
      </c>
      <c r="IB348" s="7">
        <v>4.0100250599999998E-2</v>
      </c>
      <c r="IC348" s="7">
        <v>0.11278195489999999</v>
      </c>
      <c r="ID348" s="7">
        <v>0.12531328319999999</v>
      </c>
      <c r="IE348" s="7">
        <v>0.60401002510000001</v>
      </c>
      <c r="IF348" s="7">
        <v>0.41353383459999998</v>
      </c>
      <c r="IG348" s="7">
        <v>0.48370927320000001</v>
      </c>
      <c r="IH348" s="7">
        <v>0.50626566419999997</v>
      </c>
      <c r="II348" s="7">
        <v>0.28822055140000002</v>
      </c>
      <c r="IJ348" s="7">
        <v>0.53884711780000005</v>
      </c>
      <c r="IK348" s="7">
        <v>0.36842105260000002</v>
      </c>
      <c r="IL348" s="7">
        <v>0.33583959899999999</v>
      </c>
      <c r="IM348" s="7">
        <v>2.5062656999999999E-3</v>
      </c>
      <c r="IN348" s="7">
        <v>2.5062656999999999E-3</v>
      </c>
      <c r="IO348" s="7">
        <v>5.0125313000000003E-3</v>
      </c>
      <c r="IP348" s="7">
        <v>2.5062656999999999E-3</v>
      </c>
      <c r="IQ348" s="7">
        <v>3.1708542714000001</v>
      </c>
      <c r="IR348" s="7">
        <v>3.4899497487</v>
      </c>
      <c r="IS348" s="7">
        <v>3.1964735516</v>
      </c>
      <c r="IT348" s="7">
        <v>3.1507537688</v>
      </c>
      <c r="IU348" s="7" t="s">
        <v>1289</v>
      </c>
      <c r="IV348" s="7">
        <v>63</v>
      </c>
      <c r="IW348" s="7">
        <v>399</v>
      </c>
      <c r="IX348" s="7">
        <v>612</v>
      </c>
      <c r="IY348" s="7">
        <v>971</v>
      </c>
    </row>
    <row r="349" spans="1:259" x14ac:dyDescent="0.25">
      <c r="A349" s="7">
        <v>609973</v>
      </c>
      <c r="B349" s="7" t="s">
        <v>708</v>
      </c>
      <c r="C349" s="7" t="s">
        <v>46</v>
      </c>
      <c r="D349" s="7" t="s">
        <v>55</v>
      </c>
      <c r="E349" s="154">
        <v>0.43</v>
      </c>
      <c r="F349" s="7">
        <v>26</v>
      </c>
      <c r="G349" s="7" t="s">
        <v>57</v>
      </c>
      <c r="H349" s="7">
        <v>51</v>
      </c>
      <c r="I349" s="7" t="s">
        <v>48</v>
      </c>
      <c r="J349" s="7">
        <v>39</v>
      </c>
      <c r="K349" s="7" t="s">
        <v>57</v>
      </c>
      <c r="L349" s="7">
        <v>8.56</v>
      </c>
      <c r="M349" s="7" t="s">
        <v>46</v>
      </c>
      <c r="N349" s="7">
        <v>42.665036675000003</v>
      </c>
      <c r="O349" s="7">
        <v>191</v>
      </c>
      <c r="P349" s="7">
        <v>191</v>
      </c>
      <c r="Q349" s="7">
        <v>4</v>
      </c>
      <c r="R349" s="7">
        <v>0</v>
      </c>
      <c r="S349" s="7">
        <v>0</v>
      </c>
      <c r="T349" s="7">
        <v>181</v>
      </c>
      <c r="U349" s="7">
        <v>0</v>
      </c>
      <c r="V349" s="7">
        <v>0</v>
      </c>
      <c r="W349" s="7">
        <v>0</v>
      </c>
      <c r="X349" s="7">
        <v>2</v>
      </c>
      <c r="Y349" s="7">
        <v>1.0471204200000001E-2</v>
      </c>
      <c r="Z349" s="7">
        <v>1.0471204200000001E-2</v>
      </c>
      <c r="AA349" s="7">
        <v>1.5706806300000001E-2</v>
      </c>
      <c r="AB349" s="7">
        <v>1.5706806300000001E-2</v>
      </c>
      <c r="AC349" s="7">
        <v>3.1413612600000002E-2</v>
      </c>
      <c r="AD349" s="7">
        <v>8.9005235599999996E-2</v>
      </c>
      <c r="AE349" s="7">
        <v>6.2827225099999995E-2</v>
      </c>
      <c r="AF349" s="7">
        <v>5.2356020900000001E-2</v>
      </c>
      <c r="AG349" s="7">
        <v>9.9476439799999997E-2</v>
      </c>
      <c r="AH349" s="7">
        <v>5.2356020900000001E-2</v>
      </c>
      <c r="AI349" s="7">
        <v>0.16230366490000001</v>
      </c>
      <c r="AJ349" s="7">
        <v>0.20942408379999999</v>
      </c>
      <c r="AK349" s="7">
        <v>0.47643979060000002</v>
      </c>
      <c r="AL349" s="7">
        <v>0.42931937170000001</v>
      </c>
      <c r="AM349" s="7">
        <v>0.4869109948</v>
      </c>
      <c r="AN349" s="7">
        <v>0.3612565445</v>
      </c>
      <c r="AO349" s="7">
        <v>0.4031413613</v>
      </c>
      <c r="AP349" s="7">
        <v>0.39267015709999997</v>
      </c>
      <c r="AQ349" s="7">
        <v>1.5706806300000001E-2</v>
      </c>
      <c r="AR349" s="7">
        <v>1.0471204200000001E-2</v>
      </c>
      <c r="AS349" s="7">
        <v>3.1413612600000002E-2</v>
      </c>
      <c r="AT349" s="7">
        <v>3.1413612600000002E-2</v>
      </c>
      <c r="AU349" s="7">
        <v>3.1413612600000002E-2</v>
      </c>
      <c r="AV349" s="7">
        <v>2.6178010500000001E-2</v>
      </c>
      <c r="AW349" s="7">
        <v>0.43455497380000002</v>
      </c>
      <c r="AX349" s="7">
        <v>0.49738219900000002</v>
      </c>
      <c r="AY349" s="7">
        <v>0.36649214660000001</v>
      </c>
      <c r="AZ349" s="7">
        <v>0.53926701570000002</v>
      </c>
      <c r="BA349" s="7">
        <v>0.37172774870000003</v>
      </c>
      <c r="BB349" s="7">
        <v>0.28272251310000002</v>
      </c>
      <c r="BC349" s="7">
        <v>3.3563829787000001</v>
      </c>
      <c r="BD349" s="7">
        <v>3.4285714286000002</v>
      </c>
      <c r="BE349" s="7">
        <v>3.2432432431999998</v>
      </c>
      <c r="BF349" s="7">
        <v>3.4702702702999999</v>
      </c>
      <c r="BG349" s="7">
        <v>3.1513513513999998</v>
      </c>
      <c r="BH349" s="7">
        <v>2.8924731182999999</v>
      </c>
      <c r="BI349" s="7">
        <v>0</v>
      </c>
      <c r="BJ349" s="7">
        <v>0</v>
      </c>
      <c r="BK349" s="7">
        <v>0</v>
      </c>
      <c r="BL349" s="7">
        <v>0</v>
      </c>
      <c r="BM349" s="7">
        <v>5.2356021000000003E-3</v>
      </c>
      <c r="BN349" s="7">
        <v>0</v>
      </c>
      <c r="BO349" s="7">
        <v>1.5706806300000001E-2</v>
      </c>
      <c r="BP349" s="7">
        <v>5.2356020900000001E-2</v>
      </c>
      <c r="BQ349" s="7">
        <v>3.1413612600000002E-2</v>
      </c>
      <c r="BR349" s="7">
        <v>0</v>
      </c>
      <c r="BS349" s="7">
        <v>1.5706806300000001E-2</v>
      </c>
      <c r="BT349" s="7">
        <v>2.0942408400000001E-2</v>
      </c>
      <c r="BU349" s="7">
        <v>4.7120418800000001E-2</v>
      </c>
      <c r="BV349" s="7">
        <v>1.5706806300000001E-2</v>
      </c>
      <c r="BW349" s="7">
        <v>2.6178010500000001E-2</v>
      </c>
      <c r="BX349" s="7">
        <v>6.8062827199999995E-2</v>
      </c>
      <c r="BY349" s="7">
        <v>9.4240837699999996E-2</v>
      </c>
      <c r="BZ349" s="7">
        <v>5.2356020900000001E-2</v>
      </c>
      <c r="CA349" s="7">
        <v>3.8181818181999998</v>
      </c>
      <c r="CB349" s="7">
        <v>3.7634408601999998</v>
      </c>
      <c r="CC349" s="7">
        <v>3.7204301074999999</v>
      </c>
      <c r="CD349" s="7">
        <v>3.7005347594</v>
      </c>
      <c r="CE349" s="7">
        <v>3.7368421053</v>
      </c>
      <c r="CF349" s="7">
        <v>3.6935483870999999</v>
      </c>
      <c r="CG349" s="7">
        <v>3.5652173913</v>
      </c>
      <c r="CH349" s="7">
        <v>3.3989361701999998</v>
      </c>
      <c r="CI349" s="7">
        <v>3.5543478260999999</v>
      </c>
      <c r="CJ349" s="7">
        <v>0.17801047119999999</v>
      </c>
      <c r="CK349" s="7">
        <v>0.19895287959999999</v>
      </c>
      <c r="CL349" s="7">
        <v>0.23036649209999999</v>
      </c>
      <c r="CM349" s="7">
        <v>0.19895287959999999</v>
      </c>
      <c r="CN349" s="7">
        <v>0.21465968590000001</v>
      </c>
      <c r="CO349" s="7">
        <v>0.2460732984</v>
      </c>
      <c r="CP349" s="7">
        <v>0.2356020942</v>
      </c>
      <c r="CQ349" s="7">
        <v>0.2460732984</v>
      </c>
      <c r="CR349" s="7">
        <v>0.23036649209999999</v>
      </c>
      <c r="CS349" s="7">
        <v>2.0942408400000001E-2</v>
      </c>
      <c r="CT349" s="7">
        <v>2.6178010500000001E-2</v>
      </c>
      <c r="CU349" s="7">
        <v>2.6178010500000001E-2</v>
      </c>
      <c r="CV349" s="7">
        <v>2.0942408400000001E-2</v>
      </c>
      <c r="CW349" s="7">
        <v>5.2356021000000003E-3</v>
      </c>
      <c r="CX349" s="7">
        <v>2.6178010500000001E-2</v>
      </c>
      <c r="CY349" s="7">
        <v>3.6649214700000002E-2</v>
      </c>
      <c r="CZ349" s="7">
        <v>1.5706806300000001E-2</v>
      </c>
      <c r="DA349" s="7">
        <v>3.6649214700000002E-2</v>
      </c>
      <c r="DB349" s="7">
        <v>0.80104712040000003</v>
      </c>
      <c r="DC349" s="7">
        <v>0.75916230370000004</v>
      </c>
      <c r="DD349" s="7">
        <v>0.722513089</v>
      </c>
      <c r="DE349" s="7">
        <v>0.73298429320000003</v>
      </c>
      <c r="DF349" s="7">
        <v>0.75916230370000004</v>
      </c>
      <c r="DG349" s="7">
        <v>0.70157068060000005</v>
      </c>
      <c r="DH349" s="7">
        <v>0.64397905759999996</v>
      </c>
      <c r="DI349" s="7">
        <v>0.59162303660000004</v>
      </c>
      <c r="DJ349" s="7">
        <v>0.64921465970000003</v>
      </c>
      <c r="DK349" s="7">
        <v>0.1256544503</v>
      </c>
      <c r="DL349" s="7">
        <v>0</v>
      </c>
      <c r="DM349" s="7">
        <v>0</v>
      </c>
      <c r="DN349" s="7">
        <v>5.2356021000000003E-3</v>
      </c>
      <c r="DO349" s="7">
        <v>5.2356021000000003E-3</v>
      </c>
      <c r="DP349" s="7">
        <v>1.5706806300000001E-2</v>
      </c>
      <c r="DQ349" s="7">
        <v>6.2827225099999995E-2</v>
      </c>
      <c r="DR349" s="7">
        <v>2.0942408400000001E-2</v>
      </c>
      <c r="DS349" s="7">
        <v>1.5706806300000001E-2</v>
      </c>
      <c r="DT349" s="7">
        <v>0.109947644</v>
      </c>
      <c r="DU349" s="7">
        <v>3.6649214700000002E-2</v>
      </c>
      <c r="DV349" s="7">
        <v>2.6178010500000001E-2</v>
      </c>
      <c r="DW349" s="7">
        <v>3.1413612600000002E-2</v>
      </c>
      <c r="DX349" s="7">
        <v>5.2356021000000003E-3</v>
      </c>
      <c r="DY349" s="7">
        <v>6.2827225099999995E-2</v>
      </c>
      <c r="DZ349" s="7">
        <v>9.9476439799999997E-2</v>
      </c>
      <c r="EA349" s="7">
        <v>5.2356020900000001E-2</v>
      </c>
      <c r="EB349" s="7">
        <v>5.7591623000000002E-2</v>
      </c>
      <c r="EC349" s="7">
        <v>0.30890052359999998</v>
      </c>
      <c r="ED349" s="7">
        <v>0.30366492150000002</v>
      </c>
      <c r="EE349" s="7">
        <v>0.30366492150000002</v>
      </c>
      <c r="EF349" s="7">
        <v>0.32984293190000002</v>
      </c>
      <c r="EG349" s="7">
        <v>0.3403141361</v>
      </c>
      <c r="EH349" s="7">
        <v>0.37172774870000003</v>
      </c>
      <c r="EI349" s="7">
        <v>0.3612565445</v>
      </c>
      <c r="EJ349" s="7">
        <v>0.40837696340000001</v>
      </c>
      <c r="EK349" s="7">
        <v>0.36649214660000001</v>
      </c>
      <c r="EL349" s="7">
        <v>0.35602094239999998</v>
      </c>
      <c r="EM349" s="7">
        <v>0.58115183250000002</v>
      </c>
      <c r="EN349" s="7">
        <v>0.60209424079999996</v>
      </c>
      <c r="EO349" s="7">
        <v>0.57068062829999999</v>
      </c>
      <c r="EP349" s="7">
        <v>0.5968586387</v>
      </c>
      <c r="EQ349" s="7">
        <v>0.45549738220000002</v>
      </c>
      <c r="ER349" s="7">
        <v>0.40837696340000001</v>
      </c>
      <c r="ES349" s="7">
        <v>0.45026178010000001</v>
      </c>
      <c r="ET349" s="7">
        <v>0.48167539269999998</v>
      </c>
      <c r="EU349" s="7">
        <v>9.9476439799999997E-2</v>
      </c>
      <c r="EV349" s="7">
        <v>7.8534031399999996E-2</v>
      </c>
      <c r="EW349" s="7">
        <v>6.8062827199999995E-2</v>
      </c>
      <c r="EX349" s="7">
        <v>6.2827225099999995E-2</v>
      </c>
      <c r="EY349" s="7">
        <v>5.2356020900000001E-2</v>
      </c>
      <c r="EZ349" s="7">
        <v>9.4240837699999996E-2</v>
      </c>
      <c r="FA349" s="7">
        <v>6.8062827199999995E-2</v>
      </c>
      <c r="FB349" s="7">
        <v>6.8062827199999995E-2</v>
      </c>
      <c r="FC349" s="7">
        <v>7.8534031399999996E-2</v>
      </c>
      <c r="FD349" s="7">
        <v>2.9941860464999999</v>
      </c>
      <c r="FE349" s="7">
        <v>3.5909090908999999</v>
      </c>
      <c r="FF349" s="7">
        <v>3.6179775281</v>
      </c>
      <c r="FG349" s="7">
        <v>3.5642458101000001</v>
      </c>
      <c r="FH349" s="7">
        <v>3.6132596685</v>
      </c>
      <c r="FI349" s="7">
        <v>3.3988439306</v>
      </c>
      <c r="FJ349" s="7">
        <v>3.1966292135000001</v>
      </c>
      <c r="FK349" s="7">
        <v>3.3820224719</v>
      </c>
      <c r="FL349" s="7">
        <v>3.4261363636</v>
      </c>
      <c r="FM349" s="7">
        <v>0</v>
      </c>
      <c r="FN349" s="7">
        <v>5.2356021000000003E-3</v>
      </c>
      <c r="FO349" s="7">
        <v>0</v>
      </c>
      <c r="FP349" s="7">
        <v>1.0471204200000001E-2</v>
      </c>
      <c r="FQ349" s="7">
        <v>6.8062827199999995E-2</v>
      </c>
      <c r="FR349" s="7">
        <v>3.6649214700000002E-2</v>
      </c>
      <c r="FS349" s="7">
        <v>6.8062827199999995E-2</v>
      </c>
      <c r="FT349" s="7">
        <v>0.17277486910000001</v>
      </c>
      <c r="FU349" s="7">
        <v>0.18848167539999999</v>
      </c>
      <c r="FV349" s="7">
        <v>0.37172774870000003</v>
      </c>
      <c r="FW349" s="7">
        <v>7.8534031399999996E-2</v>
      </c>
      <c r="FX349" s="7">
        <v>0.30890052359999998</v>
      </c>
      <c r="FY349" s="7">
        <v>0.43979057589999998</v>
      </c>
      <c r="FZ349" s="7">
        <v>0.18848167539999999</v>
      </c>
      <c r="GA349" s="7">
        <v>0.15706806279999999</v>
      </c>
      <c r="GB349" s="7">
        <v>0.109947644</v>
      </c>
      <c r="GC349" s="7">
        <v>0.22513089010000001</v>
      </c>
      <c r="GD349" s="7">
        <v>0.1518324607</v>
      </c>
      <c r="GE349" s="7">
        <v>5.2356020900000001E-2</v>
      </c>
      <c r="GF349" s="7">
        <v>0.21989528799999999</v>
      </c>
      <c r="GG349" s="7">
        <v>0.109947644</v>
      </c>
      <c r="GH349" s="7">
        <v>6.8062827199999995E-2</v>
      </c>
      <c r="GI349" s="7">
        <v>0.1518324607</v>
      </c>
      <c r="GJ349" s="7">
        <v>0.27225130889999999</v>
      </c>
      <c r="GK349" s="7">
        <v>0.32984293190000002</v>
      </c>
      <c r="GL349" s="7">
        <v>0.21465968590000001</v>
      </c>
      <c r="GM349" s="7">
        <v>1.5706806300000001E-2</v>
      </c>
      <c r="GN349" s="7">
        <v>4.1884816800000002E-2</v>
      </c>
      <c r="GO349" s="7">
        <v>5.2356021000000003E-3</v>
      </c>
      <c r="GP349" s="7">
        <v>3.6649214700000002E-2</v>
      </c>
      <c r="GQ349" s="7">
        <v>0.1413612565</v>
      </c>
      <c r="GR349" s="7">
        <v>1.5706806300000001E-2</v>
      </c>
      <c r="GS349" s="7">
        <v>0.4031413613</v>
      </c>
      <c r="GT349" s="7">
        <v>0.3403141361</v>
      </c>
      <c r="GU349" s="7">
        <v>0.39790575919999999</v>
      </c>
      <c r="GV349" s="7">
        <v>0.41361256540000002</v>
      </c>
      <c r="GW349" s="7">
        <v>0.42408376959999999</v>
      </c>
      <c r="GX349" s="7">
        <v>0.41884816749999998</v>
      </c>
      <c r="GY349" s="7">
        <v>0.49214659690000001</v>
      </c>
      <c r="GZ349" s="7">
        <v>0.46073298429999998</v>
      </c>
      <c r="HA349" s="7">
        <v>0.48167539269999998</v>
      </c>
      <c r="HB349" s="7">
        <v>0.38743455500000001</v>
      </c>
      <c r="HC349" s="7">
        <v>0.2984293194</v>
      </c>
      <c r="HD349" s="7">
        <v>0.47120418850000001</v>
      </c>
      <c r="HE349" s="7">
        <v>1.0471204200000001E-2</v>
      </c>
      <c r="HF349" s="7">
        <v>6.8062827199999995E-2</v>
      </c>
      <c r="HG349" s="7">
        <v>3.1413612600000002E-2</v>
      </c>
      <c r="HH349" s="7">
        <v>5.7591623000000002E-2</v>
      </c>
      <c r="HI349" s="7">
        <v>4.7120418800000001E-2</v>
      </c>
      <c r="HJ349" s="7">
        <v>2.0942408400000001E-2</v>
      </c>
      <c r="HK349" s="7">
        <v>0</v>
      </c>
      <c r="HL349" s="7">
        <v>1.0471204200000001E-2</v>
      </c>
      <c r="HM349" s="7">
        <v>0</v>
      </c>
      <c r="HN349" s="7">
        <v>5.2356021000000003E-3</v>
      </c>
      <c r="HO349" s="7">
        <v>0</v>
      </c>
      <c r="HP349" s="7">
        <v>0</v>
      </c>
      <c r="HQ349" s="7">
        <v>7.8534031399999996E-2</v>
      </c>
      <c r="HR349" s="7">
        <v>7.8534031399999996E-2</v>
      </c>
      <c r="HS349" s="7">
        <v>8.3769633499999996E-2</v>
      </c>
      <c r="HT349" s="7">
        <v>9.9476439799999997E-2</v>
      </c>
      <c r="HU349" s="7">
        <v>8.9005235599999996E-2</v>
      </c>
      <c r="HV349" s="7">
        <v>7.3298429299999995E-2</v>
      </c>
      <c r="HW349" s="7">
        <v>2.0942408400000001E-2</v>
      </c>
      <c r="HX349" s="7">
        <v>5.2356021000000003E-3</v>
      </c>
      <c r="HY349" s="7">
        <v>3.6649214700000002E-2</v>
      </c>
      <c r="HZ349" s="7">
        <v>3.1413612600000002E-2</v>
      </c>
      <c r="IA349" s="7">
        <v>8.3769633499999996E-2</v>
      </c>
      <c r="IB349" s="7">
        <v>5.7591623000000002E-2</v>
      </c>
      <c r="IC349" s="7">
        <v>0.14659685859999999</v>
      </c>
      <c r="ID349" s="7">
        <v>0.20942408379999999</v>
      </c>
      <c r="IE349" s="7">
        <v>0.49738219900000002</v>
      </c>
      <c r="IF349" s="7">
        <v>0.3821989529</v>
      </c>
      <c r="IG349" s="7">
        <v>0.3821989529</v>
      </c>
      <c r="IH349" s="7">
        <v>0.3821989529</v>
      </c>
      <c r="II349" s="7">
        <v>0.25130890049999999</v>
      </c>
      <c r="IJ349" s="7">
        <v>0.45026178010000001</v>
      </c>
      <c r="IK349" s="7">
        <v>0.30366492150000002</v>
      </c>
      <c r="IL349" s="7">
        <v>0.277486911</v>
      </c>
      <c r="IM349" s="7">
        <v>0.14659685859999999</v>
      </c>
      <c r="IN349" s="7">
        <v>0.1047120419</v>
      </c>
      <c r="IO349" s="7">
        <v>0.13089005240000001</v>
      </c>
      <c r="IP349" s="7">
        <v>9.9476439799999997E-2</v>
      </c>
      <c r="IQ349" s="7">
        <v>3.1472392638</v>
      </c>
      <c r="IR349" s="7">
        <v>3.4269005847999998</v>
      </c>
      <c r="IS349" s="7">
        <v>3.0963855422000002</v>
      </c>
      <c r="IT349" s="7">
        <v>3.0058139535000001</v>
      </c>
      <c r="IU349" s="7" t="s">
        <v>1290</v>
      </c>
      <c r="IV349" s="7">
        <v>43</v>
      </c>
      <c r="IW349" s="7">
        <v>191</v>
      </c>
      <c r="IX349" s="7">
        <v>349</v>
      </c>
      <c r="IY349" s="7">
        <v>818</v>
      </c>
    </row>
    <row r="350" spans="1:259" x14ac:dyDescent="0.25">
      <c r="A350" s="7">
        <v>609974</v>
      </c>
      <c r="B350" s="7" t="s">
        <v>320</v>
      </c>
      <c r="C350" s="7" t="s">
        <v>46</v>
      </c>
      <c r="D350" s="7" t="s">
        <v>63</v>
      </c>
      <c r="E350" s="154">
        <v>0.67</v>
      </c>
      <c r="F350" s="7">
        <v>94</v>
      </c>
      <c r="G350" s="7" t="s">
        <v>70</v>
      </c>
      <c r="H350" s="7">
        <v>51</v>
      </c>
      <c r="I350" s="7" t="s">
        <v>48</v>
      </c>
      <c r="J350" s="7">
        <v>58</v>
      </c>
      <c r="K350" s="7" t="s">
        <v>48</v>
      </c>
      <c r="L350" s="7">
        <v>9.48</v>
      </c>
      <c r="M350" s="7" t="s">
        <v>46</v>
      </c>
      <c r="N350" s="7">
        <v>66.549295775000004</v>
      </c>
      <c r="O350" s="7">
        <v>257</v>
      </c>
      <c r="P350" s="7">
        <v>257</v>
      </c>
      <c r="Q350" s="7">
        <v>141</v>
      </c>
      <c r="R350" s="7">
        <v>16</v>
      </c>
      <c r="S350" s="7">
        <v>25</v>
      </c>
      <c r="T350" s="7">
        <v>37</v>
      </c>
      <c r="U350" s="7">
        <v>2</v>
      </c>
      <c r="V350" s="7">
        <v>1</v>
      </c>
      <c r="W350" s="7">
        <v>24</v>
      </c>
      <c r="X350" s="7">
        <v>10</v>
      </c>
      <c r="Y350" s="7">
        <v>0</v>
      </c>
      <c r="Z350" s="7">
        <v>7.7821011999999997E-3</v>
      </c>
      <c r="AA350" s="7">
        <v>3.8910505999999998E-3</v>
      </c>
      <c r="AB350" s="7">
        <v>0</v>
      </c>
      <c r="AC350" s="7">
        <v>7.7821011999999997E-3</v>
      </c>
      <c r="AD350" s="7">
        <v>2.72373541E-2</v>
      </c>
      <c r="AE350" s="7">
        <v>3.8910505999999998E-3</v>
      </c>
      <c r="AF350" s="7">
        <v>1.16731518E-2</v>
      </c>
      <c r="AG350" s="7">
        <v>1.55642023E-2</v>
      </c>
      <c r="AH350" s="7">
        <v>0</v>
      </c>
      <c r="AI350" s="7">
        <v>1.16731518E-2</v>
      </c>
      <c r="AJ350" s="7">
        <v>8.5603112800000006E-2</v>
      </c>
      <c r="AK350" s="7">
        <v>0.14007782099999999</v>
      </c>
      <c r="AL350" s="7">
        <v>0.12062256809999999</v>
      </c>
      <c r="AM350" s="7">
        <v>0.15175097279999999</v>
      </c>
      <c r="AN350" s="7">
        <v>4.2801556400000003E-2</v>
      </c>
      <c r="AO350" s="7">
        <v>0.24513618679999999</v>
      </c>
      <c r="AP350" s="7">
        <v>0.28793774319999998</v>
      </c>
      <c r="AQ350" s="7">
        <v>1.55642023E-2</v>
      </c>
      <c r="AR350" s="7">
        <v>3.8910505999999998E-3</v>
      </c>
      <c r="AS350" s="7">
        <v>7.7821011999999997E-3</v>
      </c>
      <c r="AT350" s="7">
        <v>7.7821011999999997E-3</v>
      </c>
      <c r="AU350" s="7">
        <v>3.8910505999999998E-3</v>
      </c>
      <c r="AV350" s="7">
        <v>1.16731518E-2</v>
      </c>
      <c r="AW350" s="7">
        <v>0.84046692609999996</v>
      </c>
      <c r="AX350" s="7">
        <v>0.85603112839999995</v>
      </c>
      <c r="AY350" s="7">
        <v>0.82101167320000001</v>
      </c>
      <c r="AZ350" s="7">
        <v>0.94941634239999995</v>
      </c>
      <c r="BA350" s="7">
        <v>0.73151750969999996</v>
      </c>
      <c r="BB350" s="7">
        <v>0.58754863810000002</v>
      </c>
      <c r="BC350" s="7">
        <v>3.8498023715</v>
      </c>
      <c r="BD350" s="7">
        <v>3.83203125</v>
      </c>
      <c r="BE350" s="7">
        <v>3.8039215685999999</v>
      </c>
      <c r="BF350" s="7">
        <v>3.9568627451</v>
      </c>
      <c r="BG350" s="7">
        <v>3.70703125</v>
      </c>
      <c r="BH350" s="7">
        <v>3.4527559055000001</v>
      </c>
      <c r="BI350" s="7">
        <v>0</v>
      </c>
      <c r="BJ350" s="7">
        <v>0</v>
      </c>
      <c r="BK350" s="7">
        <v>3.8910505999999998E-3</v>
      </c>
      <c r="BL350" s="7">
        <v>1.16731518E-2</v>
      </c>
      <c r="BM350" s="7">
        <v>3.8910505999999998E-3</v>
      </c>
      <c r="BN350" s="7">
        <v>7.7821011999999997E-3</v>
      </c>
      <c r="BO350" s="7">
        <v>1.16731518E-2</v>
      </c>
      <c r="BP350" s="7">
        <v>5.83657588E-2</v>
      </c>
      <c r="BQ350" s="7">
        <v>4.6692606999999997E-2</v>
      </c>
      <c r="BR350" s="7">
        <v>3.1128404700000001E-2</v>
      </c>
      <c r="BS350" s="7">
        <v>1.9455252900000001E-2</v>
      </c>
      <c r="BT350" s="7">
        <v>3.5019455300000002E-2</v>
      </c>
      <c r="BU350" s="7">
        <v>3.1128404700000001E-2</v>
      </c>
      <c r="BV350" s="7">
        <v>1.16731518E-2</v>
      </c>
      <c r="BW350" s="7">
        <v>5.0583657599999998E-2</v>
      </c>
      <c r="BX350" s="7">
        <v>7.3929961099999997E-2</v>
      </c>
      <c r="BY350" s="7">
        <v>0.1011673152</v>
      </c>
      <c r="BZ350" s="7">
        <v>8.5603112800000006E-2</v>
      </c>
      <c r="CA350" s="7">
        <v>3.80078125</v>
      </c>
      <c r="CB350" s="7">
        <v>3.7960784313999998</v>
      </c>
      <c r="CC350" s="7">
        <v>3.7176470587999999</v>
      </c>
      <c r="CD350" s="7">
        <v>3.73828125</v>
      </c>
      <c r="CE350" s="7">
        <v>3.7568627450999998</v>
      </c>
      <c r="CF350" s="7">
        <v>3.5843137254999999</v>
      </c>
      <c r="CG350" s="7">
        <v>3.5703125</v>
      </c>
      <c r="CH350" s="7">
        <v>3.3490196077999999</v>
      </c>
      <c r="CI350" s="7">
        <v>3.4313725490000002</v>
      </c>
      <c r="CJ350" s="7">
        <v>0.13618677039999999</v>
      </c>
      <c r="CK350" s="7">
        <v>0.16342412449999999</v>
      </c>
      <c r="CL350" s="7">
        <v>0.19844357979999999</v>
      </c>
      <c r="CM350" s="7">
        <v>0.16342412449999999</v>
      </c>
      <c r="CN350" s="7">
        <v>0.20622568090000001</v>
      </c>
      <c r="CO350" s="7">
        <v>0.28793774319999998</v>
      </c>
      <c r="CP350" s="7">
        <v>0.24513618679999999</v>
      </c>
      <c r="CQ350" s="7">
        <v>0.26848249029999999</v>
      </c>
      <c r="CR350" s="7">
        <v>0.25291828789999998</v>
      </c>
      <c r="CS350" s="7">
        <v>3.8910505999999998E-3</v>
      </c>
      <c r="CT350" s="7">
        <v>7.7821011999999997E-3</v>
      </c>
      <c r="CU350" s="7">
        <v>7.7821011999999997E-3</v>
      </c>
      <c r="CV350" s="7">
        <v>3.8910505999999998E-3</v>
      </c>
      <c r="CW350" s="7">
        <v>7.7821011999999997E-3</v>
      </c>
      <c r="CX350" s="7">
        <v>7.7821011999999997E-3</v>
      </c>
      <c r="CY350" s="7">
        <v>3.8910505999999998E-3</v>
      </c>
      <c r="CZ350" s="7">
        <v>7.7821011999999997E-3</v>
      </c>
      <c r="DA350" s="7">
        <v>7.7821011999999997E-3</v>
      </c>
      <c r="DB350" s="7">
        <v>0.82879377430000001</v>
      </c>
      <c r="DC350" s="7">
        <v>0.80933852139999996</v>
      </c>
      <c r="DD350" s="7">
        <v>0.75486381319999996</v>
      </c>
      <c r="DE350" s="7">
        <v>0.78988326850000001</v>
      </c>
      <c r="DF350" s="7">
        <v>0.77042801559999996</v>
      </c>
      <c r="DG350" s="7">
        <v>0.64591439689999997</v>
      </c>
      <c r="DH350" s="7">
        <v>0.66536964980000002</v>
      </c>
      <c r="DI350" s="7">
        <v>0.56420233460000002</v>
      </c>
      <c r="DJ350" s="7">
        <v>0.60700389109999997</v>
      </c>
      <c r="DK350" s="7">
        <v>7.7821011699999998E-2</v>
      </c>
      <c r="DL350" s="7">
        <v>3.8910505999999998E-3</v>
      </c>
      <c r="DM350" s="7">
        <v>0</v>
      </c>
      <c r="DN350" s="7">
        <v>1.55642023E-2</v>
      </c>
      <c r="DO350" s="7">
        <v>1.55642023E-2</v>
      </c>
      <c r="DP350" s="7">
        <v>1.9455252900000001E-2</v>
      </c>
      <c r="DQ350" s="7">
        <v>7.0038910499999996E-2</v>
      </c>
      <c r="DR350" s="7">
        <v>1.55642023E-2</v>
      </c>
      <c r="DS350" s="7">
        <v>3.8910505999999998E-3</v>
      </c>
      <c r="DT350" s="7">
        <v>0.17509727629999999</v>
      </c>
      <c r="DU350" s="7">
        <v>1.16731518E-2</v>
      </c>
      <c r="DV350" s="7">
        <v>2.3346303499999999E-2</v>
      </c>
      <c r="DW350" s="7">
        <v>4.6692606999999997E-2</v>
      </c>
      <c r="DX350" s="7">
        <v>5.0583657599999998E-2</v>
      </c>
      <c r="DY350" s="7">
        <v>6.22568093E-2</v>
      </c>
      <c r="DZ350" s="7">
        <v>0.14785992219999999</v>
      </c>
      <c r="EA350" s="7">
        <v>2.72373541E-2</v>
      </c>
      <c r="EB350" s="7">
        <v>1.55642023E-2</v>
      </c>
      <c r="EC350" s="7">
        <v>0.42412451359999997</v>
      </c>
      <c r="ED350" s="7">
        <v>0.19066147859999999</v>
      </c>
      <c r="EE350" s="7">
        <v>0.17120622569999999</v>
      </c>
      <c r="EF350" s="7">
        <v>0.15953307389999999</v>
      </c>
      <c r="EG350" s="7">
        <v>0.17898832680000001</v>
      </c>
      <c r="EH350" s="7">
        <v>0.29571984439999999</v>
      </c>
      <c r="EI350" s="7">
        <v>0.29961089489999998</v>
      </c>
      <c r="EJ350" s="7">
        <v>0.32684824899999998</v>
      </c>
      <c r="EK350" s="7">
        <v>0.29571984439999999</v>
      </c>
      <c r="EL350" s="7">
        <v>0.31128404669999998</v>
      </c>
      <c r="EM350" s="7">
        <v>0.78599221789999996</v>
      </c>
      <c r="EN350" s="7">
        <v>0.79766536960000001</v>
      </c>
      <c r="EO350" s="7">
        <v>0.77431906610000001</v>
      </c>
      <c r="EP350" s="7">
        <v>0.75097276260000001</v>
      </c>
      <c r="EQ350" s="7">
        <v>0.61478599219999996</v>
      </c>
      <c r="ER350" s="7">
        <v>0.42801556419999998</v>
      </c>
      <c r="ES350" s="7">
        <v>0.61867704280000002</v>
      </c>
      <c r="ET350" s="7">
        <v>0.68093385210000001</v>
      </c>
      <c r="EU350" s="7">
        <v>1.16731518E-2</v>
      </c>
      <c r="EV350" s="7">
        <v>7.7821011999999997E-3</v>
      </c>
      <c r="EW350" s="7">
        <v>7.7821011999999997E-3</v>
      </c>
      <c r="EX350" s="7">
        <v>3.8910505999999998E-3</v>
      </c>
      <c r="EY350" s="7">
        <v>3.8910505999999998E-3</v>
      </c>
      <c r="EZ350" s="7">
        <v>7.7821011999999997E-3</v>
      </c>
      <c r="FA350" s="7">
        <v>5.4474708199999999E-2</v>
      </c>
      <c r="FB350" s="7">
        <v>1.16731518E-2</v>
      </c>
      <c r="FC350" s="7">
        <v>3.8910505999999998E-3</v>
      </c>
      <c r="FD350" s="7">
        <v>2.9803149605999999</v>
      </c>
      <c r="FE350" s="7">
        <v>3.7725490196</v>
      </c>
      <c r="FF350" s="7">
        <v>3.7803921569000001</v>
      </c>
      <c r="FG350" s="7">
        <v>3.69921875</v>
      </c>
      <c r="FH350" s="7">
        <v>3.671875</v>
      </c>
      <c r="FI350" s="7">
        <v>3.5176470588000002</v>
      </c>
      <c r="FJ350" s="7">
        <v>3.1481481481000002</v>
      </c>
      <c r="FK350" s="7">
        <v>3.5669291339</v>
      </c>
      <c r="FL350" s="7">
        <v>3.66015625</v>
      </c>
      <c r="FM350" s="7">
        <v>7.7821011999999997E-3</v>
      </c>
      <c r="FN350" s="7">
        <v>3.8910505999999998E-3</v>
      </c>
      <c r="FO350" s="7">
        <v>0</v>
      </c>
      <c r="FP350" s="7">
        <v>0</v>
      </c>
      <c r="FQ350" s="7">
        <v>1.16731518E-2</v>
      </c>
      <c r="FR350" s="7">
        <v>7.7821011999999997E-3</v>
      </c>
      <c r="FS350" s="7">
        <v>1.55642023E-2</v>
      </c>
      <c r="FT350" s="7">
        <v>6.6147859899999994E-2</v>
      </c>
      <c r="FU350" s="7">
        <v>0.15175097279999999</v>
      </c>
      <c r="FV350" s="7">
        <v>0.73151750969999996</v>
      </c>
      <c r="FW350" s="7">
        <v>3.8910505999999998E-3</v>
      </c>
      <c r="FX350" s="7">
        <v>0.45914396889999998</v>
      </c>
      <c r="FY350" s="7">
        <v>0.75486381319999996</v>
      </c>
      <c r="FZ350" s="7">
        <v>0.1089494163</v>
      </c>
      <c r="GA350" s="7">
        <v>0.32295719839999998</v>
      </c>
      <c r="GB350" s="7">
        <v>0.11673151750000001</v>
      </c>
      <c r="GC350" s="7">
        <v>0.27237354089999999</v>
      </c>
      <c r="GD350" s="7">
        <v>0.1284046693</v>
      </c>
      <c r="GE350" s="7">
        <v>5.0583657599999998E-2</v>
      </c>
      <c r="GF350" s="7">
        <v>0.43190661479999998</v>
      </c>
      <c r="GG350" s="7">
        <v>6.22568093E-2</v>
      </c>
      <c r="GH350" s="7">
        <v>3.8910505800000002E-2</v>
      </c>
      <c r="GI350" s="7">
        <v>0.17509727629999999</v>
      </c>
      <c r="GJ350" s="7">
        <v>2.72373541E-2</v>
      </c>
      <c r="GK350" s="7">
        <v>3.8910505800000002E-2</v>
      </c>
      <c r="GL350" s="7">
        <v>1.16731518E-2</v>
      </c>
      <c r="GM350" s="7">
        <v>1.16731518E-2</v>
      </c>
      <c r="GN350" s="7">
        <v>1.9455252900000001E-2</v>
      </c>
      <c r="GO350" s="7">
        <v>3.8910505999999998E-3</v>
      </c>
      <c r="GP350" s="7">
        <v>0.1050583658</v>
      </c>
      <c r="GQ350" s="7">
        <v>0.14785992219999999</v>
      </c>
      <c r="GR350" s="7">
        <v>0</v>
      </c>
      <c r="GS350" s="7">
        <v>0.35408560309999998</v>
      </c>
      <c r="GT350" s="7">
        <v>0.31128404669999998</v>
      </c>
      <c r="GU350" s="7">
        <v>0.30350194549999998</v>
      </c>
      <c r="GV350" s="7">
        <v>0.45914396889999998</v>
      </c>
      <c r="GW350" s="7">
        <v>0.51361867699999997</v>
      </c>
      <c r="GX350" s="7">
        <v>0.29182879379999999</v>
      </c>
      <c r="GY350" s="7">
        <v>0.62645914400000002</v>
      </c>
      <c r="GZ350" s="7">
        <v>0.64591439689999997</v>
      </c>
      <c r="HA350" s="7">
        <v>0.64202334630000002</v>
      </c>
      <c r="HB350" s="7">
        <v>0.37354085599999998</v>
      </c>
      <c r="HC350" s="7">
        <v>0.22178988329999999</v>
      </c>
      <c r="HD350" s="7">
        <v>0.70428015560000001</v>
      </c>
      <c r="HE350" s="7">
        <v>3.8910505999999998E-3</v>
      </c>
      <c r="HF350" s="7">
        <v>1.55642023E-2</v>
      </c>
      <c r="HG350" s="7">
        <v>4.6692606999999997E-2</v>
      </c>
      <c r="HH350" s="7">
        <v>5.4474708199999999E-2</v>
      </c>
      <c r="HI350" s="7">
        <v>7.3929961099999997E-2</v>
      </c>
      <c r="HJ350" s="7">
        <v>0</v>
      </c>
      <c r="HK350" s="7">
        <v>0</v>
      </c>
      <c r="HL350" s="7">
        <v>0</v>
      </c>
      <c r="HM350" s="7">
        <v>0</v>
      </c>
      <c r="HN350" s="7">
        <v>0</v>
      </c>
      <c r="HO350" s="7">
        <v>3.8910505800000002E-2</v>
      </c>
      <c r="HP350" s="7">
        <v>0</v>
      </c>
      <c r="HQ350" s="7">
        <v>3.8910505999999998E-3</v>
      </c>
      <c r="HR350" s="7">
        <v>7.7821011999999997E-3</v>
      </c>
      <c r="HS350" s="7">
        <v>3.8910505999999998E-3</v>
      </c>
      <c r="HT350" s="7">
        <v>7.7821011999999997E-3</v>
      </c>
      <c r="HU350" s="7">
        <v>3.8910505999999998E-3</v>
      </c>
      <c r="HV350" s="7">
        <v>3.8910505999999998E-3</v>
      </c>
      <c r="HW350" s="7">
        <v>1.9455252900000001E-2</v>
      </c>
      <c r="HX350" s="7">
        <v>1.9455252900000001E-2</v>
      </c>
      <c r="HY350" s="7">
        <v>1.16731518E-2</v>
      </c>
      <c r="HZ350" s="7">
        <v>3.8910505999999998E-3</v>
      </c>
      <c r="IA350" s="7">
        <v>7.7821011699999998E-2</v>
      </c>
      <c r="IB350" s="7">
        <v>5.83657588E-2</v>
      </c>
      <c r="IC350" s="7">
        <v>3.8910505800000002E-2</v>
      </c>
      <c r="ID350" s="7">
        <v>3.8910505800000002E-2</v>
      </c>
      <c r="IE350" s="7">
        <v>0.39299610889999997</v>
      </c>
      <c r="IF350" s="7">
        <v>0.21400778209999999</v>
      </c>
      <c r="IG350" s="7">
        <v>0.15564202329999999</v>
      </c>
      <c r="IH350" s="7">
        <v>0.25291828789999998</v>
      </c>
      <c r="II350" s="7">
        <v>0.50194552530000003</v>
      </c>
      <c r="IJ350" s="7">
        <v>0.69649805450000002</v>
      </c>
      <c r="IK350" s="7">
        <v>0.78599221789999996</v>
      </c>
      <c r="IL350" s="7">
        <v>0.68871595330000002</v>
      </c>
      <c r="IM350" s="7">
        <v>7.7821011999999997E-3</v>
      </c>
      <c r="IN350" s="7">
        <v>1.16731518E-2</v>
      </c>
      <c r="IO350" s="7">
        <v>7.7821011999999997E-3</v>
      </c>
      <c r="IP350" s="7">
        <v>1.55642023E-2</v>
      </c>
      <c r="IQ350" s="7">
        <v>3.3882352940999998</v>
      </c>
      <c r="IR350" s="7">
        <v>3.6062992126000002</v>
      </c>
      <c r="IS350" s="7">
        <v>3.7294117647</v>
      </c>
      <c r="IT350" s="7">
        <v>3.6521739129999999</v>
      </c>
      <c r="IU350" s="7" t="s">
        <v>1291</v>
      </c>
      <c r="IV350" s="7">
        <v>67</v>
      </c>
      <c r="IW350" s="7">
        <v>257</v>
      </c>
      <c r="IX350" s="7">
        <v>378</v>
      </c>
      <c r="IY350" s="7">
        <v>568</v>
      </c>
    </row>
    <row r="351" spans="1:259" x14ac:dyDescent="0.25">
      <c r="A351" s="7">
        <v>609975</v>
      </c>
      <c r="B351" s="7" t="s">
        <v>321</v>
      </c>
      <c r="C351" s="7" t="s">
        <v>46</v>
      </c>
      <c r="D351" s="7" t="s">
        <v>106</v>
      </c>
      <c r="E351" s="154">
        <v>0.48</v>
      </c>
      <c r="F351" s="7">
        <v>76</v>
      </c>
      <c r="G351" s="7" t="s">
        <v>47</v>
      </c>
      <c r="H351" s="7">
        <v>72</v>
      </c>
      <c r="I351" s="7" t="s">
        <v>47</v>
      </c>
      <c r="J351" s="7">
        <v>73</v>
      </c>
      <c r="K351" s="7" t="s">
        <v>47</v>
      </c>
      <c r="L351" s="7">
        <v>8.6</v>
      </c>
      <c r="M351" s="7" t="s">
        <v>46</v>
      </c>
      <c r="N351" s="7">
        <v>48.104265402999999</v>
      </c>
      <c r="O351" s="7">
        <v>108</v>
      </c>
      <c r="P351" s="7">
        <v>108</v>
      </c>
      <c r="Q351" s="7">
        <v>1</v>
      </c>
      <c r="R351" s="7">
        <v>89</v>
      </c>
      <c r="S351" s="7">
        <v>0</v>
      </c>
      <c r="T351" s="7">
        <v>11</v>
      </c>
      <c r="U351" s="7">
        <v>1</v>
      </c>
      <c r="V351" s="7">
        <v>0</v>
      </c>
      <c r="W351" s="7">
        <v>1</v>
      </c>
      <c r="X351" s="7">
        <v>2</v>
      </c>
      <c r="Y351" s="7">
        <v>4.6296296299999998E-2</v>
      </c>
      <c r="Z351" s="7">
        <v>1.8518518500000001E-2</v>
      </c>
      <c r="AA351" s="7">
        <v>1.8518518500000001E-2</v>
      </c>
      <c r="AB351" s="7">
        <v>1.8518518500000001E-2</v>
      </c>
      <c r="AC351" s="7">
        <v>1.8518518500000001E-2</v>
      </c>
      <c r="AD351" s="7">
        <v>6.4814814799999995E-2</v>
      </c>
      <c r="AE351" s="7">
        <v>3.7037037000000002E-2</v>
      </c>
      <c r="AF351" s="7">
        <v>2.77777778E-2</v>
      </c>
      <c r="AG351" s="7">
        <v>9.2592592999999994E-3</v>
      </c>
      <c r="AH351" s="7">
        <v>9.2592592999999994E-3</v>
      </c>
      <c r="AI351" s="7">
        <v>0.1018518519</v>
      </c>
      <c r="AJ351" s="7">
        <v>7.4074074099999998E-2</v>
      </c>
      <c r="AK351" s="7">
        <v>0.16666666669999999</v>
      </c>
      <c r="AL351" s="7">
        <v>0.12962962959999999</v>
      </c>
      <c r="AM351" s="7">
        <v>0.18518518519999999</v>
      </c>
      <c r="AN351" s="7">
        <v>0.1574074074</v>
      </c>
      <c r="AO351" s="7">
        <v>0.1944444444</v>
      </c>
      <c r="AP351" s="7">
        <v>0.14814814809999999</v>
      </c>
      <c r="AQ351" s="7">
        <v>0</v>
      </c>
      <c r="AR351" s="7">
        <v>2.77777778E-2</v>
      </c>
      <c r="AS351" s="7">
        <v>1.8518518500000001E-2</v>
      </c>
      <c r="AT351" s="7">
        <v>1.8518518500000001E-2</v>
      </c>
      <c r="AU351" s="7">
        <v>2.77777778E-2</v>
      </c>
      <c r="AV351" s="7">
        <v>2.77777778E-2</v>
      </c>
      <c r="AW351" s="7">
        <v>0.75</v>
      </c>
      <c r="AX351" s="7">
        <v>0.79629629629999998</v>
      </c>
      <c r="AY351" s="7">
        <v>0.76851851849999997</v>
      </c>
      <c r="AZ351" s="7">
        <v>0.79629629629999998</v>
      </c>
      <c r="BA351" s="7">
        <v>0.65740740740000003</v>
      </c>
      <c r="BB351" s="7">
        <v>0.68518518520000005</v>
      </c>
      <c r="BC351" s="7">
        <v>3.6203703703999999</v>
      </c>
      <c r="BD351" s="7">
        <v>3.7523809523999998</v>
      </c>
      <c r="BE351" s="7">
        <v>3.7358490566000002</v>
      </c>
      <c r="BF351" s="7">
        <v>3.7641509433999998</v>
      </c>
      <c r="BG351" s="7">
        <v>3.5333333332999999</v>
      </c>
      <c r="BH351" s="7">
        <v>3.4952380952</v>
      </c>
      <c r="BI351" s="7">
        <v>9.2592592999999994E-3</v>
      </c>
      <c r="BJ351" s="7">
        <v>9.2592592999999994E-3</v>
      </c>
      <c r="BK351" s="7">
        <v>9.2592592999999994E-3</v>
      </c>
      <c r="BL351" s="7">
        <v>9.2592592999999994E-3</v>
      </c>
      <c r="BM351" s="7">
        <v>0</v>
      </c>
      <c r="BN351" s="7">
        <v>1.8518518500000001E-2</v>
      </c>
      <c r="BO351" s="7">
        <v>2.77777778E-2</v>
      </c>
      <c r="BP351" s="7">
        <v>5.5555555600000001E-2</v>
      </c>
      <c r="BQ351" s="7">
        <v>3.7037037000000002E-2</v>
      </c>
      <c r="BR351" s="7">
        <v>1.8518518500000001E-2</v>
      </c>
      <c r="BS351" s="7">
        <v>9.2592592999999994E-3</v>
      </c>
      <c r="BT351" s="7">
        <v>9.2592592999999994E-3</v>
      </c>
      <c r="BU351" s="7">
        <v>1.8518518500000001E-2</v>
      </c>
      <c r="BV351" s="7">
        <v>2.77777778E-2</v>
      </c>
      <c r="BW351" s="7">
        <v>4.6296296299999998E-2</v>
      </c>
      <c r="BX351" s="7">
        <v>3.7037037000000002E-2</v>
      </c>
      <c r="BY351" s="7">
        <v>2.77777778E-2</v>
      </c>
      <c r="BZ351" s="7">
        <v>1.8518518500000001E-2</v>
      </c>
      <c r="CA351" s="7">
        <v>3.8598130840999998</v>
      </c>
      <c r="CB351" s="7">
        <v>3.8301886791999999</v>
      </c>
      <c r="CC351" s="7">
        <v>3.8113207547000001</v>
      </c>
      <c r="CD351" s="7">
        <v>3.8018867924999999</v>
      </c>
      <c r="CE351" s="7">
        <v>3.7714285714</v>
      </c>
      <c r="CF351" s="7">
        <v>3.6476190476000001</v>
      </c>
      <c r="CG351" s="7">
        <v>3.6886792452999999</v>
      </c>
      <c r="CH351" s="7">
        <v>3.6037735848999999</v>
      </c>
      <c r="CI351" s="7">
        <v>3.6923076923</v>
      </c>
      <c r="CJ351" s="7">
        <v>7.4074074099999998E-2</v>
      </c>
      <c r="CK351" s="7">
        <v>0.1203703704</v>
      </c>
      <c r="CL351" s="7">
        <v>0.13888888890000001</v>
      </c>
      <c r="CM351" s="7">
        <v>0.12962962959999999</v>
      </c>
      <c r="CN351" s="7">
        <v>0.16666666669999999</v>
      </c>
      <c r="CO351" s="7">
        <v>0.1944444444</v>
      </c>
      <c r="CP351" s="7">
        <v>0.14814814809999999</v>
      </c>
      <c r="CQ351" s="7">
        <v>0.16666666669999999</v>
      </c>
      <c r="CR351" s="7">
        <v>0.14814814809999999</v>
      </c>
      <c r="CS351" s="7">
        <v>9.2592592999999994E-3</v>
      </c>
      <c r="CT351" s="7">
        <v>1.8518518500000001E-2</v>
      </c>
      <c r="CU351" s="7">
        <v>1.8518518500000001E-2</v>
      </c>
      <c r="CV351" s="7">
        <v>1.8518518500000001E-2</v>
      </c>
      <c r="CW351" s="7">
        <v>2.77777778E-2</v>
      </c>
      <c r="CX351" s="7">
        <v>2.77777778E-2</v>
      </c>
      <c r="CY351" s="7">
        <v>1.8518518500000001E-2</v>
      </c>
      <c r="CZ351" s="7">
        <v>1.8518518500000001E-2</v>
      </c>
      <c r="DA351" s="7">
        <v>3.7037037000000002E-2</v>
      </c>
      <c r="DB351" s="7">
        <v>0.88888888889999995</v>
      </c>
      <c r="DC351" s="7">
        <v>0.84259259259999997</v>
      </c>
      <c r="DD351" s="7">
        <v>0.8240740741</v>
      </c>
      <c r="DE351" s="7">
        <v>0.8240740741</v>
      </c>
      <c r="DF351" s="7">
        <v>0.77777777780000001</v>
      </c>
      <c r="DG351" s="7">
        <v>0.71296296299999995</v>
      </c>
      <c r="DH351" s="7">
        <v>0.76851851849999997</v>
      </c>
      <c r="DI351" s="7">
        <v>0.73148148150000003</v>
      </c>
      <c r="DJ351" s="7">
        <v>0.75925925930000004</v>
      </c>
      <c r="DK351" s="7">
        <v>0.16666666669999999</v>
      </c>
      <c r="DL351" s="7">
        <v>9.2592592999999994E-3</v>
      </c>
      <c r="DM351" s="7">
        <v>0</v>
      </c>
      <c r="DN351" s="7">
        <v>9.2592592999999994E-3</v>
      </c>
      <c r="DO351" s="7">
        <v>9.2592592999999994E-3</v>
      </c>
      <c r="DP351" s="7">
        <v>1.8518518500000001E-2</v>
      </c>
      <c r="DQ351" s="7">
        <v>3.7037037000000002E-2</v>
      </c>
      <c r="DR351" s="7">
        <v>1.8518518500000001E-2</v>
      </c>
      <c r="DS351" s="7">
        <v>1.8518518500000001E-2</v>
      </c>
      <c r="DT351" s="7">
        <v>0.1944444444</v>
      </c>
      <c r="DU351" s="7">
        <v>6.4814814799999995E-2</v>
      </c>
      <c r="DV351" s="7">
        <v>2.77777778E-2</v>
      </c>
      <c r="DW351" s="7">
        <v>6.4814814799999995E-2</v>
      </c>
      <c r="DX351" s="7">
        <v>4.6296296299999998E-2</v>
      </c>
      <c r="DY351" s="7">
        <v>6.4814814799999995E-2</v>
      </c>
      <c r="DZ351" s="7">
        <v>7.4074074099999998E-2</v>
      </c>
      <c r="EA351" s="7">
        <v>3.7037037000000002E-2</v>
      </c>
      <c r="EB351" s="7">
        <v>7.4074074099999998E-2</v>
      </c>
      <c r="EC351" s="7">
        <v>0.20370370369999999</v>
      </c>
      <c r="ED351" s="7">
        <v>0.2314814815</v>
      </c>
      <c r="EE351" s="7">
        <v>0.21296296300000001</v>
      </c>
      <c r="EF351" s="7">
        <v>0.20370370369999999</v>
      </c>
      <c r="EG351" s="7">
        <v>0.13888888890000001</v>
      </c>
      <c r="EH351" s="7">
        <v>0.1944444444</v>
      </c>
      <c r="EI351" s="7">
        <v>0.20370370369999999</v>
      </c>
      <c r="EJ351" s="7">
        <v>0.22222222220000001</v>
      </c>
      <c r="EK351" s="7">
        <v>0.29629629629999998</v>
      </c>
      <c r="EL351" s="7">
        <v>0.4259259259</v>
      </c>
      <c r="EM351" s="7">
        <v>0.69444444439999997</v>
      </c>
      <c r="EN351" s="7">
        <v>0.73148148150000003</v>
      </c>
      <c r="EO351" s="7">
        <v>0.71296296299999995</v>
      </c>
      <c r="EP351" s="7">
        <v>0.78703703700000005</v>
      </c>
      <c r="EQ351" s="7">
        <v>0.6759259259</v>
      </c>
      <c r="ER351" s="7">
        <v>0.65740740740000003</v>
      </c>
      <c r="ES351" s="7">
        <v>0.71296296299999995</v>
      </c>
      <c r="ET351" s="7">
        <v>0.58333333330000003</v>
      </c>
      <c r="EU351" s="7">
        <v>9.2592592999999994E-3</v>
      </c>
      <c r="EV351" s="7">
        <v>0</v>
      </c>
      <c r="EW351" s="7">
        <v>2.77777778E-2</v>
      </c>
      <c r="EX351" s="7">
        <v>9.2592592999999994E-3</v>
      </c>
      <c r="EY351" s="7">
        <v>1.8518518500000001E-2</v>
      </c>
      <c r="EZ351" s="7">
        <v>4.6296296299999998E-2</v>
      </c>
      <c r="FA351" s="7">
        <v>2.77777778E-2</v>
      </c>
      <c r="FB351" s="7">
        <v>9.2592592999999994E-3</v>
      </c>
      <c r="FC351" s="7">
        <v>2.77777778E-2</v>
      </c>
      <c r="FD351" s="7">
        <v>2.8971962617</v>
      </c>
      <c r="FE351" s="7">
        <v>3.6111111111</v>
      </c>
      <c r="FF351" s="7">
        <v>3.7238095238</v>
      </c>
      <c r="FG351" s="7">
        <v>3.6355140186999999</v>
      </c>
      <c r="FH351" s="7">
        <v>3.7358490566000002</v>
      </c>
      <c r="FI351" s="7">
        <v>3.6019417476000002</v>
      </c>
      <c r="FJ351" s="7">
        <v>3.5238095237999998</v>
      </c>
      <c r="FK351" s="7">
        <v>3.6448598131000001</v>
      </c>
      <c r="FL351" s="7">
        <v>3.4857142856999999</v>
      </c>
      <c r="FM351" s="7">
        <v>9.2592592999999994E-3</v>
      </c>
      <c r="FN351" s="7">
        <v>9.2592592999999994E-3</v>
      </c>
      <c r="FO351" s="7">
        <v>0</v>
      </c>
      <c r="FP351" s="7">
        <v>0</v>
      </c>
      <c r="FQ351" s="7">
        <v>9.2592592599999995E-2</v>
      </c>
      <c r="FR351" s="7">
        <v>3.7037037000000002E-2</v>
      </c>
      <c r="FS351" s="7">
        <v>6.4814814799999995E-2</v>
      </c>
      <c r="FT351" s="7">
        <v>0.12962962959999999</v>
      </c>
      <c r="FU351" s="7">
        <v>0.13888888890000001</v>
      </c>
      <c r="FV351" s="7">
        <v>0.49074074070000001</v>
      </c>
      <c r="FW351" s="7">
        <v>2.77777778E-2</v>
      </c>
      <c r="FX351" s="7">
        <v>0.61111111110000005</v>
      </c>
      <c r="FY351" s="7">
        <v>0.64814814809999999</v>
      </c>
      <c r="FZ351" s="7">
        <v>0.29629629629999998</v>
      </c>
      <c r="GA351" s="7">
        <v>0.13888888890000001</v>
      </c>
      <c r="GB351" s="7">
        <v>0.14814814809999999</v>
      </c>
      <c r="GC351" s="7">
        <v>0.25</v>
      </c>
      <c r="GD351" s="7">
        <v>3.7037037000000002E-2</v>
      </c>
      <c r="GE351" s="7">
        <v>9.2592592999999994E-3</v>
      </c>
      <c r="GF351" s="7">
        <v>0.18518518519999999</v>
      </c>
      <c r="GG351" s="7">
        <v>0.1759259259</v>
      </c>
      <c r="GH351" s="7">
        <v>0.14814814809999999</v>
      </c>
      <c r="GI351" s="7">
        <v>0.25</v>
      </c>
      <c r="GJ351" s="7">
        <v>3.7037037000000002E-2</v>
      </c>
      <c r="GK351" s="7">
        <v>4.6296296299999998E-2</v>
      </c>
      <c r="GL351" s="7">
        <v>1.8518518500000001E-2</v>
      </c>
      <c r="GM351" s="7">
        <v>9.2592592999999994E-3</v>
      </c>
      <c r="GN351" s="7">
        <v>3.7037037000000002E-2</v>
      </c>
      <c r="GO351" s="7">
        <v>9.2592592999999994E-3</v>
      </c>
      <c r="GP351" s="7">
        <v>1.8518518500000001E-2</v>
      </c>
      <c r="GQ351" s="7">
        <v>9.2592592599999995E-2</v>
      </c>
      <c r="GR351" s="7">
        <v>6.4814814799999995E-2</v>
      </c>
      <c r="GS351" s="7">
        <v>0.20370370369999999</v>
      </c>
      <c r="GT351" s="7">
        <v>0.21296296300000001</v>
      </c>
      <c r="GU351" s="7">
        <v>0.21296296300000001</v>
      </c>
      <c r="GV351" s="7">
        <v>0.20370370369999999</v>
      </c>
      <c r="GW351" s="7">
        <v>0.1944444444</v>
      </c>
      <c r="GX351" s="7">
        <v>0.2314814815</v>
      </c>
      <c r="GY351" s="7">
        <v>0.69444444439999997</v>
      </c>
      <c r="GZ351" s="7">
        <v>0.63888888889999995</v>
      </c>
      <c r="HA351" s="7">
        <v>0.62962962960000002</v>
      </c>
      <c r="HB351" s="7">
        <v>0.62962962960000002</v>
      </c>
      <c r="HC351" s="7">
        <v>0.61111111110000005</v>
      </c>
      <c r="HD351" s="7">
        <v>0.65740740740000003</v>
      </c>
      <c r="HE351" s="7">
        <v>5.5555555600000001E-2</v>
      </c>
      <c r="HF351" s="7">
        <v>7.4074074099999998E-2</v>
      </c>
      <c r="HG351" s="7">
        <v>0.1018518519</v>
      </c>
      <c r="HH351" s="7">
        <v>0.1018518519</v>
      </c>
      <c r="HI351" s="7">
        <v>4.6296296299999998E-2</v>
      </c>
      <c r="HJ351" s="7">
        <v>1.8518518500000001E-2</v>
      </c>
      <c r="HK351" s="7">
        <v>9.2592592999999994E-3</v>
      </c>
      <c r="HL351" s="7">
        <v>9.2592592999999994E-3</v>
      </c>
      <c r="HM351" s="7">
        <v>2.77777778E-2</v>
      </c>
      <c r="HN351" s="7">
        <v>1.8518518500000001E-2</v>
      </c>
      <c r="HO351" s="7">
        <v>9.2592592999999994E-3</v>
      </c>
      <c r="HP351" s="7">
        <v>9.2592592999999994E-3</v>
      </c>
      <c r="HQ351" s="7">
        <v>2.77777778E-2</v>
      </c>
      <c r="HR351" s="7">
        <v>2.77777778E-2</v>
      </c>
      <c r="HS351" s="7">
        <v>1.8518518500000001E-2</v>
      </c>
      <c r="HT351" s="7">
        <v>2.77777778E-2</v>
      </c>
      <c r="HU351" s="7">
        <v>4.6296296299999998E-2</v>
      </c>
      <c r="HV351" s="7">
        <v>1.8518518500000001E-2</v>
      </c>
      <c r="HW351" s="7">
        <v>5.5555555600000001E-2</v>
      </c>
      <c r="HX351" s="7">
        <v>2.77777778E-2</v>
      </c>
      <c r="HY351" s="7">
        <v>4.6296296299999998E-2</v>
      </c>
      <c r="HZ351" s="7">
        <v>3.7037037000000002E-2</v>
      </c>
      <c r="IA351" s="7">
        <v>0.11111111110000001</v>
      </c>
      <c r="IB351" s="7">
        <v>2.77777778E-2</v>
      </c>
      <c r="IC351" s="7">
        <v>6.4814814799999995E-2</v>
      </c>
      <c r="ID351" s="7">
        <v>0.11111111110000001</v>
      </c>
      <c r="IE351" s="7">
        <v>0.26851851850000003</v>
      </c>
      <c r="IF351" s="7">
        <v>0.20370370369999999</v>
      </c>
      <c r="IG351" s="7">
        <v>0.22222222220000001</v>
      </c>
      <c r="IH351" s="7">
        <v>0.26851851850000003</v>
      </c>
      <c r="II351" s="7">
        <v>0.53703703700000005</v>
      </c>
      <c r="IJ351" s="7">
        <v>0.72222222219999999</v>
      </c>
      <c r="IK351" s="7">
        <v>0.64814814809999999</v>
      </c>
      <c r="IL351" s="7">
        <v>0.55555555560000003</v>
      </c>
      <c r="IM351" s="7">
        <v>2.77777778E-2</v>
      </c>
      <c r="IN351" s="7">
        <v>1.8518518500000001E-2</v>
      </c>
      <c r="IO351" s="7">
        <v>1.8518518500000001E-2</v>
      </c>
      <c r="IP351" s="7">
        <v>2.77777778E-2</v>
      </c>
      <c r="IQ351" s="7">
        <v>3.3238095238000001</v>
      </c>
      <c r="IR351" s="7">
        <v>3.6509433962000002</v>
      </c>
      <c r="IS351" s="7">
        <v>3.5</v>
      </c>
      <c r="IT351" s="7">
        <v>3.3809523810000002</v>
      </c>
      <c r="IU351" s="7" t="s">
        <v>1292</v>
      </c>
      <c r="IV351" s="7">
        <v>48</v>
      </c>
      <c r="IW351" s="7">
        <v>108</v>
      </c>
      <c r="IX351" s="7">
        <v>203</v>
      </c>
      <c r="IY351" s="7">
        <v>422</v>
      </c>
    </row>
    <row r="352" spans="1:259" x14ac:dyDescent="0.25">
      <c r="A352" s="7">
        <v>609976</v>
      </c>
      <c r="B352" s="7" t="s">
        <v>322</v>
      </c>
      <c r="D352" s="7" t="s">
        <v>68</v>
      </c>
      <c r="E352" s="7" t="s">
        <v>53</v>
      </c>
      <c r="M352" s="7" t="s">
        <v>46</v>
      </c>
      <c r="N352" s="7">
        <v>9.3220338983000008</v>
      </c>
      <c r="O352" s="7">
        <v>63</v>
      </c>
      <c r="P352" s="7">
        <v>63</v>
      </c>
      <c r="Q352" s="7">
        <v>15</v>
      </c>
      <c r="R352" s="7">
        <v>10</v>
      </c>
      <c r="S352" s="7">
        <v>11</v>
      </c>
      <c r="T352" s="7">
        <v>19</v>
      </c>
      <c r="U352" s="7">
        <v>0</v>
      </c>
      <c r="V352" s="7">
        <v>0</v>
      </c>
      <c r="W352" s="7">
        <v>2</v>
      </c>
      <c r="X352" s="7">
        <v>4</v>
      </c>
      <c r="Y352" s="7">
        <v>0</v>
      </c>
      <c r="Z352" s="7">
        <v>0</v>
      </c>
      <c r="AA352" s="7">
        <v>3.1746031700000003E-2</v>
      </c>
      <c r="AB352" s="7">
        <v>1.5873015899999999E-2</v>
      </c>
      <c r="AC352" s="7">
        <v>1.5873015899999999E-2</v>
      </c>
      <c r="AD352" s="7">
        <v>7.9365079399999997E-2</v>
      </c>
      <c r="AE352" s="7">
        <v>4.7619047599999999E-2</v>
      </c>
      <c r="AF352" s="7">
        <v>4.7619047599999999E-2</v>
      </c>
      <c r="AG352" s="7">
        <v>1.5873015899999999E-2</v>
      </c>
      <c r="AH352" s="7">
        <v>1.5873015899999999E-2</v>
      </c>
      <c r="AI352" s="7">
        <v>0.11111111110000001</v>
      </c>
      <c r="AJ352" s="7">
        <v>0.14285714290000001</v>
      </c>
      <c r="AK352" s="7">
        <v>0.26984126980000001</v>
      </c>
      <c r="AL352" s="7">
        <v>0.15873015870000001</v>
      </c>
      <c r="AM352" s="7">
        <v>0.26984126980000001</v>
      </c>
      <c r="AN352" s="7">
        <v>0.17460317459999999</v>
      </c>
      <c r="AO352" s="7">
        <v>0.31746031749999998</v>
      </c>
      <c r="AP352" s="7">
        <v>0.33333333329999998</v>
      </c>
      <c r="AQ352" s="7">
        <v>3.1746031700000003E-2</v>
      </c>
      <c r="AR352" s="7">
        <v>1.5873015899999999E-2</v>
      </c>
      <c r="AS352" s="7">
        <v>1.5873015899999999E-2</v>
      </c>
      <c r="AT352" s="7">
        <v>1.5873015899999999E-2</v>
      </c>
      <c r="AU352" s="7">
        <v>3.1746031700000003E-2</v>
      </c>
      <c r="AV352" s="7">
        <v>3.1746031700000003E-2</v>
      </c>
      <c r="AW352" s="7">
        <v>0.65079365079999996</v>
      </c>
      <c r="AX352" s="7">
        <v>0.77777777780000001</v>
      </c>
      <c r="AY352" s="7">
        <v>0.66666666669999997</v>
      </c>
      <c r="AZ352" s="7">
        <v>0.77777777780000001</v>
      </c>
      <c r="BA352" s="7">
        <v>0.52380952380000001</v>
      </c>
      <c r="BB352" s="7">
        <v>0.41269841270000002</v>
      </c>
      <c r="BC352" s="7">
        <v>3.6229508197000002</v>
      </c>
      <c r="BD352" s="7">
        <v>3.7419354838999999</v>
      </c>
      <c r="BE352" s="7">
        <v>3.5967741934999999</v>
      </c>
      <c r="BF352" s="7">
        <v>3.7419354838999999</v>
      </c>
      <c r="BG352" s="7">
        <v>3.3934426229999999</v>
      </c>
      <c r="BH352" s="7">
        <v>3.1147540984000002</v>
      </c>
      <c r="BI352" s="7">
        <v>0</v>
      </c>
      <c r="BJ352" s="7">
        <v>0</v>
      </c>
      <c r="BK352" s="7">
        <v>0</v>
      </c>
      <c r="BL352" s="7">
        <v>1.5873015899999999E-2</v>
      </c>
      <c r="BM352" s="7">
        <v>0</v>
      </c>
      <c r="BN352" s="7">
        <v>1.5873015899999999E-2</v>
      </c>
      <c r="BO352" s="7">
        <v>4.7619047599999999E-2</v>
      </c>
      <c r="BP352" s="7">
        <v>6.3492063500000001E-2</v>
      </c>
      <c r="BQ352" s="7">
        <v>1.5873015899999999E-2</v>
      </c>
      <c r="BR352" s="7">
        <v>3.1746031700000003E-2</v>
      </c>
      <c r="BS352" s="7">
        <v>3.1746031700000003E-2</v>
      </c>
      <c r="BT352" s="7">
        <v>3.1746031700000003E-2</v>
      </c>
      <c r="BU352" s="7">
        <v>3.1746031700000003E-2</v>
      </c>
      <c r="BV352" s="7">
        <v>6.3492063500000001E-2</v>
      </c>
      <c r="BW352" s="7">
        <v>6.3492063500000001E-2</v>
      </c>
      <c r="BX352" s="7">
        <v>3.1746031700000003E-2</v>
      </c>
      <c r="BY352" s="7">
        <v>0.126984127</v>
      </c>
      <c r="BZ352" s="7">
        <v>6.3492063500000001E-2</v>
      </c>
      <c r="CA352" s="7">
        <v>3.8412698412999999</v>
      </c>
      <c r="CB352" s="7">
        <v>3.7903225805999998</v>
      </c>
      <c r="CC352" s="7">
        <v>3.7903225805999998</v>
      </c>
      <c r="CD352" s="7">
        <v>3.7580645161000001</v>
      </c>
      <c r="CE352" s="7">
        <v>3.7741935484</v>
      </c>
      <c r="CF352" s="7">
        <v>3.5737704917999999</v>
      </c>
      <c r="CG352" s="7">
        <v>3.4590163933999998</v>
      </c>
      <c r="CH352" s="7">
        <v>3.2622950820000001</v>
      </c>
      <c r="CI352" s="7">
        <v>3.6065573770000001</v>
      </c>
      <c r="CJ352" s="7">
        <v>9.5238095199999998E-2</v>
      </c>
      <c r="CK352" s="7">
        <v>0.14285714290000001</v>
      </c>
      <c r="CL352" s="7">
        <v>0.14285714290000001</v>
      </c>
      <c r="CM352" s="7">
        <v>0.126984127</v>
      </c>
      <c r="CN352" s="7">
        <v>9.5238095199999998E-2</v>
      </c>
      <c r="CO352" s="7">
        <v>0.2380952381</v>
      </c>
      <c r="CP352" s="7">
        <v>0.31746031749999998</v>
      </c>
      <c r="CQ352" s="7">
        <v>0.26984126980000001</v>
      </c>
      <c r="CR352" s="7">
        <v>0.2063492063</v>
      </c>
      <c r="CS352" s="7">
        <v>0</v>
      </c>
      <c r="CT352" s="7">
        <v>1.5873015899999999E-2</v>
      </c>
      <c r="CU352" s="7">
        <v>1.5873015899999999E-2</v>
      </c>
      <c r="CV352" s="7">
        <v>1.5873015899999999E-2</v>
      </c>
      <c r="CW352" s="7">
        <v>1.5873015899999999E-2</v>
      </c>
      <c r="CX352" s="7">
        <v>3.1746031700000003E-2</v>
      </c>
      <c r="CY352" s="7">
        <v>3.1746031700000003E-2</v>
      </c>
      <c r="CZ352" s="7">
        <v>3.1746031700000003E-2</v>
      </c>
      <c r="DA352" s="7">
        <v>3.1746031700000003E-2</v>
      </c>
      <c r="DB352" s="7">
        <v>0.87301587300000005</v>
      </c>
      <c r="DC352" s="7">
        <v>0.80952380950000002</v>
      </c>
      <c r="DD352" s="7">
        <v>0.80952380950000002</v>
      </c>
      <c r="DE352" s="7">
        <v>0.80952380950000002</v>
      </c>
      <c r="DF352" s="7">
        <v>0.82539682540000003</v>
      </c>
      <c r="DG352" s="7">
        <v>0.65079365079999996</v>
      </c>
      <c r="DH352" s="7">
        <v>0.57142857140000003</v>
      </c>
      <c r="DI352" s="7">
        <v>0.5079365079</v>
      </c>
      <c r="DJ352" s="7">
        <v>0.68253968249999997</v>
      </c>
      <c r="DK352" s="7">
        <v>0.17460317459999999</v>
      </c>
      <c r="DL352" s="7">
        <v>0</v>
      </c>
      <c r="DM352" s="7">
        <v>0</v>
      </c>
      <c r="DN352" s="7">
        <v>1.5873015899999999E-2</v>
      </c>
      <c r="DO352" s="7">
        <v>0</v>
      </c>
      <c r="DP352" s="7">
        <v>0</v>
      </c>
      <c r="DQ352" s="7">
        <v>7.9365079399999997E-2</v>
      </c>
      <c r="DR352" s="7">
        <v>0</v>
      </c>
      <c r="DS352" s="7">
        <v>0</v>
      </c>
      <c r="DT352" s="7">
        <v>0.15873015870000001</v>
      </c>
      <c r="DU352" s="7">
        <v>0</v>
      </c>
      <c r="DV352" s="7">
        <v>0</v>
      </c>
      <c r="DW352" s="7">
        <v>1.5873015899999999E-2</v>
      </c>
      <c r="DX352" s="7">
        <v>0</v>
      </c>
      <c r="DY352" s="7">
        <v>3.1746031700000003E-2</v>
      </c>
      <c r="DZ352" s="7">
        <v>0.15873015870000001</v>
      </c>
      <c r="EA352" s="7">
        <v>3.1746031700000003E-2</v>
      </c>
      <c r="EB352" s="7">
        <v>4.7619047599999999E-2</v>
      </c>
      <c r="EC352" s="7">
        <v>0.33333333329999998</v>
      </c>
      <c r="ED352" s="7">
        <v>0.17460317459999999</v>
      </c>
      <c r="EE352" s="7">
        <v>0.2380952381</v>
      </c>
      <c r="EF352" s="7">
        <v>0.26984126980000001</v>
      </c>
      <c r="EG352" s="7">
        <v>0.22222222220000001</v>
      </c>
      <c r="EH352" s="7">
        <v>0.30158730160000002</v>
      </c>
      <c r="EI352" s="7">
        <v>0.33333333329999998</v>
      </c>
      <c r="EJ352" s="7">
        <v>0.33333333329999998</v>
      </c>
      <c r="EK352" s="7">
        <v>0.30158730160000002</v>
      </c>
      <c r="EL352" s="7">
        <v>0.28571428570000001</v>
      </c>
      <c r="EM352" s="7">
        <v>0.82539682540000003</v>
      </c>
      <c r="EN352" s="7">
        <v>0.73015873019999999</v>
      </c>
      <c r="EO352" s="7">
        <v>0.68253968249999997</v>
      </c>
      <c r="EP352" s="7">
        <v>0.7619047619</v>
      </c>
      <c r="EQ352" s="7">
        <v>0.61904761900000005</v>
      </c>
      <c r="ER352" s="7">
        <v>0.39682539680000001</v>
      </c>
      <c r="ES352" s="7">
        <v>0.61904761900000005</v>
      </c>
      <c r="ET352" s="7">
        <v>0.61904761900000005</v>
      </c>
      <c r="EU352" s="7">
        <v>4.7619047599999999E-2</v>
      </c>
      <c r="EV352" s="7">
        <v>0</v>
      </c>
      <c r="EW352" s="7">
        <v>3.1746031700000003E-2</v>
      </c>
      <c r="EX352" s="7">
        <v>1.5873015899999999E-2</v>
      </c>
      <c r="EY352" s="7">
        <v>1.5873015899999999E-2</v>
      </c>
      <c r="EZ352" s="7">
        <v>4.7619047599999999E-2</v>
      </c>
      <c r="FA352" s="7">
        <v>3.1746031700000003E-2</v>
      </c>
      <c r="FB352" s="7">
        <v>1.5873015899999999E-2</v>
      </c>
      <c r="FC352" s="7">
        <v>3.1746031700000003E-2</v>
      </c>
      <c r="FD352" s="7">
        <v>2.7666666666999999</v>
      </c>
      <c r="FE352" s="7">
        <v>3.8253968253999999</v>
      </c>
      <c r="FF352" s="7">
        <v>3.7540983607</v>
      </c>
      <c r="FG352" s="7">
        <v>3.6451612902999999</v>
      </c>
      <c r="FH352" s="7">
        <v>3.7741935484</v>
      </c>
      <c r="FI352" s="7">
        <v>3.6166666667</v>
      </c>
      <c r="FJ352" s="7">
        <v>3.0819672131</v>
      </c>
      <c r="FK352" s="7">
        <v>3.5967741934999999</v>
      </c>
      <c r="FL352" s="7">
        <v>3.5901639344</v>
      </c>
      <c r="FM352" s="7">
        <v>1.5873015899999999E-2</v>
      </c>
      <c r="FN352" s="7">
        <v>0</v>
      </c>
      <c r="FO352" s="7">
        <v>0</v>
      </c>
      <c r="FP352" s="7">
        <v>1.5873015899999999E-2</v>
      </c>
      <c r="FQ352" s="7">
        <v>4.7619047599999999E-2</v>
      </c>
      <c r="FR352" s="7">
        <v>3.1746031700000003E-2</v>
      </c>
      <c r="FS352" s="7">
        <v>9.5238095199999998E-2</v>
      </c>
      <c r="FT352" s="7">
        <v>0.2063492063</v>
      </c>
      <c r="FU352" s="7">
        <v>0.11111111110000001</v>
      </c>
      <c r="FV352" s="7">
        <v>0.47619047619999999</v>
      </c>
      <c r="FW352" s="7">
        <v>0</v>
      </c>
      <c r="FX352" s="7">
        <v>0.31746031749999998</v>
      </c>
      <c r="FY352" s="7">
        <v>0.5079365079</v>
      </c>
      <c r="FZ352" s="7">
        <v>0.17460317459999999</v>
      </c>
      <c r="GA352" s="7">
        <v>0.2380952381</v>
      </c>
      <c r="GB352" s="7">
        <v>0.15873015870000001</v>
      </c>
      <c r="GC352" s="7">
        <v>0.28571428570000001</v>
      </c>
      <c r="GD352" s="7">
        <v>0.14285714290000001</v>
      </c>
      <c r="GE352" s="7">
        <v>7.9365079399999997E-2</v>
      </c>
      <c r="GF352" s="7">
        <v>0.17460317459999999</v>
      </c>
      <c r="GG352" s="7">
        <v>0.22222222220000001</v>
      </c>
      <c r="GH352" s="7">
        <v>0.14285714290000001</v>
      </c>
      <c r="GI352" s="7">
        <v>0.253968254</v>
      </c>
      <c r="GJ352" s="7">
        <v>7.9365079399999997E-2</v>
      </c>
      <c r="GK352" s="7">
        <v>0.11111111110000001</v>
      </c>
      <c r="GL352" s="7">
        <v>0.11111111110000001</v>
      </c>
      <c r="GM352" s="7">
        <v>0</v>
      </c>
      <c r="GN352" s="7">
        <v>1.5873015899999999E-2</v>
      </c>
      <c r="GO352" s="7">
        <v>1.5873015899999999E-2</v>
      </c>
      <c r="GP352" s="7">
        <v>1.5873015899999999E-2</v>
      </c>
      <c r="GQ352" s="7">
        <v>9.5238095199999998E-2</v>
      </c>
      <c r="GR352" s="7">
        <v>0</v>
      </c>
      <c r="GS352" s="7">
        <v>0.31746031749999998</v>
      </c>
      <c r="GT352" s="7">
        <v>0.22222222220000001</v>
      </c>
      <c r="GU352" s="7">
        <v>0.31746031749999998</v>
      </c>
      <c r="GV352" s="7">
        <v>0.30158730160000002</v>
      </c>
      <c r="GW352" s="7">
        <v>0.34920634919999999</v>
      </c>
      <c r="GX352" s="7">
        <v>0.26984126980000001</v>
      </c>
      <c r="GY352" s="7">
        <v>0.60317460320000005</v>
      </c>
      <c r="GZ352" s="7">
        <v>0.65079365079999996</v>
      </c>
      <c r="HA352" s="7">
        <v>0.57142857140000003</v>
      </c>
      <c r="HB352" s="7">
        <v>0.5079365079</v>
      </c>
      <c r="HC352" s="7">
        <v>0.41269841270000002</v>
      </c>
      <c r="HD352" s="7">
        <v>0.68253968249999997</v>
      </c>
      <c r="HE352" s="7">
        <v>3.1746031700000003E-2</v>
      </c>
      <c r="HF352" s="7">
        <v>6.3492063500000001E-2</v>
      </c>
      <c r="HG352" s="7">
        <v>4.7619047599999999E-2</v>
      </c>
      <c r="HH352" s="7">
        <v>0.126984127</v>
      </c>
      <c r="HI352" s="7">
        <v>6.3492063500000001E-2</v>
      </c>
      <c r="HJ352" s="7">
        <v>1.5873015899999999E-2</v>
      </c>
      <c r="HK352" s="7">
        <v>4.7619047599999999E-2</v>
      </c>
      <c r="HL352" s="7">
        <v>0</v>
      </c>
      <c r="HM352" s="7">
        <v>1.5873015899999999E-2</v>
      </c>
      <c r="HN352" s="7">
        <v>3.1746031700000003E-2</v>
      </c>
      <c r="HO352" s="7">
        <v>4.7619047599999999E-2</v>
      </c>
      <c r="HP352" s="7">
        <v>0</v>
      </c>
      <c r="HQ352" s="7">
        <v>0</v>
      </c>
      <c r="HR352" s="7">
        <v>4.7619047599999999E-2</v>
      </c>
      <c r="HS352" s="7">
        <v>3.1746031700000003E-2</v>
      </c>
      <c r="HT352" s="7">
        <v>1.5873015899999999E-2</v>
      </c>
      <c r="HU352" s="7">
        <v>3.1746031700000003E-2</v>
      </c>
      <c r="HV352" s="7">
        <v>3.1746031700000003E-2</v>
      </c>
      <c r="HW352" s="7">
        <v>4.7619047599999999E-2</v>
      </c>
      <c r="HX352" s="7">
        <v>3.1746031700000003E-2</v>
      </c>
      <c r="HY352" s="7">
        <v>1.5873015899999999E-2</v>
      </c>
      <c r="HZ352" s="7">
        <v>3.1746031700000003E-2</v>
      </c>
      <c r="IA352" s="7">
        <v>3.1746031700000003E-2</v>
      </c>
      <c r="IB352" s="7">
        <v>4.7619047599999999E-2</v>
      </c>
      <c r="IC352" s="7">
        <v>6.3492063500000001E-2</v>
      </c>
      <c r="ID352" s="7">
        <v>0.15873015870000001</v>
      </c>
      <c r="IE352" s="7">
        <v>0.47619047619999999</v>
      </c>
      <c r="IF352" s="7">
        <v>0.17460317459999999</v>
      </c>
      <c r="IG352" s="7">
        <v>0.33333333329999998</v>
      </c>
      <c r="IH352" s="7">
        <v>0.38095238100000001</v>
      </c>
      <c r="II352" s="7">
        <v>0.44444444440000003</v>
      </c>
      <c r="IJ352" s="7">
        <v>0.73015873019999999</v>
      </c>
      <c r="IK352" s="7">
        <v>0.57142857140000003</v>
      </c>
      <c r="IL352" s="7">
        <v>0.39682539680000001</v>
      </c>
      <c r="IM352" s="7">
        <v>0</v>
      </c>
      <c r="IN352" s="7">
        <v>1.5873015899999999E-2</v>
      </c>
      <c r="IO352" s="7">
        <v>1.5873015899999999E-2</v>
      </c>
      <c r="IP352" s="7">
        <v>3.1746031700000003E-2</v>
      </c>
      <c r="IQ352" s="7">
        <v>3.3174603175000001</v>
      </c>
      <c r="IR352" s="7">
        <v>3.6290322581000001</v>
      </c>
      <c r="IS352" s="7">
        <v>3.4838709677000002</v>
      </c>
      <c r="IT352" s="7">
        <v>3.1803278689000001</v>
      </c>
      <c r="IU352" s="7" t="s">
        <v>1293</v>
      </c>
      <c r="IW352" s="7">
        <v>63</v>
      </c>
      <c r="IX352" s="7">
        <v>99</v>
      </c>
      <c r="IY352" s="7">
        <v>1062</v>
      </c>
    </row>
    <row r="353" spans="1:259" x14ac:dyDescent="0.25">
      <c r="A353" s="7">
        <v>609977</v>
      </c>
      <c r="B353" s="7" t="s">
        <v>681</v>
      </c>
      <c r="C353" s="7" t="s">
        <v>46</v>
      </c>
      <c r="D353" s="7" t="s">
        <v>98</v>
      </c>
      <c r="E353" s="154">
        <v>0.69</v>
      </c>
      <c r="F353" s="7">
        <v>99</v>
      </c>
      <c r="G353" s="7" t="s">
        <v>70</v>
      </c>
      <c r="H353" s="7">
        <v>60</v>
      </c>
      <c r="I353" s="7" t="s">
        <v>47</v>
      </c>
      <c r="J353" s="7">
        <v>72</v>
      </c>
      <c r="K353" s="7" t="s">
        <v>47</v>
      </c>
      <c r="L353" s="7">
        <v>9.26</v>
      </c>
      <c r="M353" s="7" t="s">
        <v>46</v>
      </c>
      <c r="N353" s="7">
        <v>69.398907104000003</v>
      </c>
      <c r="O353" s="7">
        <v>85</v>
      </c>
      <c r="P353" s="7">
        <v>85</v>
      </c>
      <c r="Q353" s="7">
        <v>0</v>
      </c>
      <c r="R353" s="7">
        <v>80</v>
      </c>
      <c r="S353" s="7">
        <v>0</v>
      </c>
      <c r="T353" s="7">
        <v>0</v>
      </c>
      <c r="U353" s="7">
        <v>1</v>
      </c>
      <c r="V353" s="7">
        <v>0</v>
      </c>
      <c r="W353" s="7">
        <v>0</v>
      </c>
      <c r="X353" s="7">
        <v>2</v>
      </c>
      <c r="Y353" s="7">
        <v>0</v>
      </c>
      <c r="Z353" s="7">
        <v>0</v>
      </c>
      <c r="AA353" s="7">
        <v>0</v>
      </c>
      <c r="AB353" s="7">
        <v>0</v>
      </c>
      <c r="AC353" s="7">
        <v>2.35294118E-2</v>
      </c>
      <c r="AD353" s="7">
        <v>1.17647059E-2</v>
      </c>
      <c r="AE353" s="7">
        <v>4.7058823499999999E-2</v>
      </c>
      <c r="AF353" s="7">
        <v>3.5294117600000001E-2</v>
      </c>
      <c r="AG353" s="7">
        <v>0</v>
      </c>
      <c r="AH353" s="7">
        <v>1.17647059E-2</v>
      </c>
      <c r="AI353" s="7">
        <v>3.5294117600000001E-2</v>
      </c>
      <c r="AJ353" s="7">
        <v>8.2352941200000002E-2</v>
      </c>
      <c r="AK353" s="7">
        <v>0.1058823529</v>
      </c>
      <c r="AL353" s="7">
        <v>9.4117647099999993E-2</v>
      </c>
      <c r="AM353" s="7">
        <v>0.1176470588</v>
      </c>
      <c r="AN353" s="7">
        <v>8.2352941200000002E-2</v>
      </c>
      <c r="AO353" s="7">
        <v>0.21176470589999999</v>
      </c>
      <c r="AP353" s="7">
        <v>0.1647058824</v>
      </c>
      <c r="AQ353" s="7">
        <v>0</v>
      </c>
      <c r="AR353" s="7">
        <v>0</v>
      </c>
      <c r="AS353" s="7">
        <v>1.17647059E-2</v>
      </c>
      <c r="AT353" s="7">
        <v>0</v>
      </c>
      <c r="AU353" s="7">
        <v>0</v>
      </c>
      <c r="AV353" s="7">
        <v>0</v>
      </c>
      <c r="AW353" s="7">
        <v>0.84705882349999995</v>
      </c>
      <c r="AX353" s="7">
        <v>0.87058823529999996</v>
      </c>
      <c r="AY353" s="7">
        <v>0.87058823529999996</v>
      </c>
      <c r="AZ353" s="7">
        <v>0.90588235289999997</v>
      </c>
      <c r="BA353" s="7">
        <v>0.72941176470000002</v>
      </c>
      <c r="BB353" s="7">
        <v>0.74117647060000003</v>
      </c>
      <c r="BC353" s="7">
        <v>3.8</v>
      </c>
      <c r="BD353" s="7">
        <v>3.8352941176000002</v>
      </c>
      <c r="BE353" s="7">
        <v>3.8809523810000002</v>
      </c>
      <c r="BF353" s="7">
        <v>3.8941176470999999</v>
      </c>
      <c r="BG353" s="7">
        <v>3.6470588235000001</v>
      </c>
      <c r="BH353" s="7">
        <v>3.6352941176</v>
      </c>
      <c r="BI353" s="7">
        <v>0</v>
      </c>
      <c r="BJ353" s="7">
        <v>0</v>
      </c>
      <c r="BK353" s="7">
        <v>1.17647059E-2</v>
      </c>
      <c r="BL353" s="7">
        <v>0</v>
      </c>
      <c r="BM353" s="7">
        <v>0</v>
      </c>
      <c r="BN353" s="7">
        <v>1.17647059E-2</v>
      </c>
      <c r="BO353" s="7">
        <v>2.35294118E-2</v>
      </c>
      <c r="BP353" s="7">
        <v>8.2352941200000002E-2</v>
      </c>
      <c r="BQ353" s="7">
        <v>4.7058823499999999E-2</v>
      </c>
      <c r="BR353" s="7">
        <v>1.17647059E-2</v>
      </c>
      <c r="BS353" s="7">
        <v>2.35294118E-2</v>
      </c>
      <c r="BT353" s="7">
        <v>1.17647059E-2</v>
      </c>
      <c r="BU353" s="7">
        <v>3.5294117600000001E-2</v>
      </c>
      <c r="BV353" s="7">
        <v>3.5294117600000001E-2</v>
      </c>
      <c r="BW353" s="7">
        <v>5.8823529399999998E-2</v>
      </c>
      <c r="BX353" s="7">
        <v>8.2352941200000002E-2</v>
      </c>
      <c r="BY353" s="7">
        <v>5.8823529399999998E-2</v>
      </c>
      <c r="BZ353" s="7">
        <v>9.4117647099999993E-2</v>
      </c>
      <c r="CA353" s="7">
        <v>3.9058823529</v>
      </c>
      <c r="CB353" s="7">
        <v>3.8117647058999999</v>
      </c>
      <c r="CC353" s="7">
        <v>3.8352941176000002</v>
      </c>
      <c r="CD353" s="7">
        <v>3.8235294118000001</v>
      </c>
      <c r="CE353" s="7">
        <v>3.7619047618999999</v>
      </c>
      <c r="CF353" s="7">
        <v>3.6547619048</v>
      </c>
      <c r="CG353" s="7">
        <v>3.6117647059000002</v>
      </c>
      <c r="CH353" s="7">
        <v>3.4523809524</v>
      </c>
      <c r="CI353" s="7">
        <v>3.5176470588000002</v>
      </c>
      <c r="CJ353" s="7">
        <v>7.0588235299999996E-2</v>
      </c>
      <c r="CK353" s="7">
        <v>0.14117647059999999</v>
      </c>
      <c r="CL353" s="7">
        <v>0.1058823529</v>
      </c>
      <c r="CM353" s="7">
        <v>0.1058823529</v>
      </c>
      <c r="CN353" s="7">
        <v>0.1647058824</v>
      </c>
      <c r="CO353" s="7">
        <v>0.18823529410000001</v>
      </c>
      <c r="CP353" s="7">
        <v>0.1529411765</v>
      </c>
      <c r="CQ353" s="7">
        <v>0.1764705882</v>
      </c>
      <c r="CR353" s="7">
        <v>0.1529411765</v>
      </c>
      <c r="CS353" s="7">
        <v>0</v>
      </c>
      <c r="CT353" s="7">
        <v>0</v>
      </c>
      <c r="CU353" s="7">
        <v>0</v>
      </c>
      <c r="CV353" s="7">
        <v>0</v>
      </c>
      <c r="CW353" s="7">
        <v>1.17647059E-2</v>
      </c>
      <c r="CX353" s="7">
        <v>1.17647059E-2</v>
      </c>
      <c r="CY353" s="7">
        <v>0</v>
      </c>
      <c r="CZ353" s="7">
        <v>1.17647059E-2</v>
      </c>
      <c r="DA353" s="7">
        <v>0</v>
      </c>
      <c r="DB353" s="7">
        <v>0.91764705879999997</v>
      </c>
      <c r="DC353" s="7">
        <v>0.83529411760000005</v>
      </c>
      <c r="DD353" s="7">
        <v>0.87058823529999996</v>
      </c>
      <c r="DE353" s="7">
        <v>0.85882352939999995</v>
      </c>
      <c r="DF353" s="7">
        <v>0.78823529410000004</v>
      </c>
      <c r="DG353" s="7">
        <v>0.72941176470000002</v>
      </c>
      <c r="DH353" s="7">
        <v>0.74117647060000003</v>
      </c>
      <c r="DI353" s="7">
        <v>0.6705882353</v>
      </c>
      <c r="DJ353" s="7">
        <v>0.70588235290000001</v>
      </c>
      <c r="DK353" s="7">
        <v>9.4117647099999993E-2</v>
      </c>
      <c r="DL353" s="7">
        <v>0</v>
      </c>
      <c r="DM353" s="7">
        <v>0</v>
      </c>
      <c r="DN353" s="7">
        <v>1.17647059E-2</v>
      </c>
      <c r="DO353" s="7">
        <v>0</v>
      </c>
      <c r="DP353" s="7">
        <v>0</v>
      </c>
      <c r="DQ353" s="7">
        <v>8.2352941200000002E-2</v>
      </c>
      <c r="DR353" s="7">
        <v>1.17647059E-2</v>
      </c>
      <c r="DS353" s="7">
        <v>0</v>
      </c>
      <c r="DT353" s="7">
        <v>0.12941176469999999</v>
      </c>
      <c r="DU353" s="7">
        <v>2.35294118E-2</v>
      </c>
      <c r="DV353" s="7">
        <v>0</v>
      </c>
      <c r="DW353" s="7">
        <v>0</v>
      </c>
      <c r="DX353" s="7">
        <v>0</v>
      </c>
      <c r="DY353" s="7">
        <v>3.5294117600000001E-2</v>
      </c>
      <c r="DZ353" s="7">
        <v>5.8823529399999998E-2</v>
      </c>
      <c r="EA353" s="7">
        <v>4.7058823499999999E-2</v>
      </c>
      <c r="EB353" s="7">
        <v>0</v>
      </c>
      <c r="EC353" s="7">
        <v>0.27058823529999998</v>
      </c>
      <c r="ED353" s="7">
        <v>0.1058823529</v>
      </c>
      <c r="EE353" s="7">
        <v>0.12941176469999999</v>
      </c>
      <c r="EF353" s="7">
        <v>9.4117647099999993E-2</v>
      </c>
      <c r="EG353" s="7">
        <v>9.4117647099999993E-2</v>
      </c>
      <c r="EH353" s="7">
        <v>0.18823529410000001</v>
      </c>
      <c r="EI353" s="7">
        <v>0.30588235289999999</v>
      </c>
      <c r="EJ353" s="7">
        <v>0.2</v>
      </c>
      <c r="EK353" s="7">
        <v>0.2</v>
      </c>
      <c r="EL353" s="7">
        <v>0.4823529412</v>
      </c>
      <c r="EM353" s="7">
        <v>0.87058823529999996</v>
      </c>
      <c r="EN353" s="7">
        <v>0.87058823529999996</v>
      </c>
      <c r="EO353" s="7">
        <v>0.89411764709999997</v>
      </c>
      <c r="EP353" s="7">
        <v>0.90588235289999997</v>
      </c>
      <c r="EQ353" s="7">
        <v>0.75294117650000003</v>
      </c>
      <c r="ER353" s="7">
        <v>0.54117647059999996</v>
      </c>
      <c r="ES353" s="7">
        <v>0.74117647060000003</v>
      </c>
      <c r="ET353" s="7">
        <v>0.8</v>
      </c>
      <c r="EU353" s="7">
        <v>2.35294118E-2</v>
      </c>
      <c r="EV353" s="7">
        <v>0</v>
      </c>
      <c r="EW353" s="7">
        <v>0</v>
      </c>
      <c r="EX353" s="7">
        <v>0</v>
      </c>
      <c r="EY353" s="7">
        <v>0</v>
      </c>
      <c r="EZ353" s="7">
        <v>2.35294118E-2</v>
      </c>
      <c r="FA353" s="7">
        <v>1.17647059E-2</v>
      </c>
      <c r="FB353" s="7">
        <v>0</v>
      </c>
      <c r="FC353" s="7">
        <v>0</v>
      </c>
      <c r="FD353" s="7">
        <v>3.1686746987999999</v>
      </c>
      <c r="FE353" s="7">
        <v>3.8470588234999998</v>
      </c>
      <c r="FF353" s="7">
        <v>3.8705882353000001</v>
      </c>
      <c r="FG353" s="7">
        <v>3.8705882353000001</v>
      </c>
      <c r="FH353" s="7">
        <v>3.9058823529</v>
      </c>
      <c r="FI353" s="7">
        <v>3.734939759</v>
      </c>
      <c r="FJ353" s="7">
        <v>3.3214285713999998</v>
      </c>
      <c r="FK353" s="7">
        <v>3.6705882352999999</v>
      </c>
      <c r="FL353" s="7">
        <v>3.8</v>
      </c>
      <c r="FM353" s="7">
        <v>1.17647059E-2</v>
      </c>
      <c r="FN353" s="7">
        <v>0</v>
      </c>
      <c r="FO353" s="7">
        <v>0</v>
      </c>
      <c r="FP353" s="7">
        <v>0</v>
      </c>
      <c r="FQ353" s="7">
        <v>2.35294118E-2</v>
      </c>
      <c r="FR353" s="7">
        <v>0</v>
      </c>
      <c r="FS353" s="7">
        <v>4.7058823499999999E-2</v>
      </c>
      <c r="FT353" s="7">
        <v>0.1058823529</v>
      </c>
      <c r="FU353" s="7">
        <v>0.12941176469999999</v>
      </c>
      <c r="FV353" s="7">
        <v>0.63529411759999999</v>
      </c>
      <c r="FW353" s="7">
        <v>4.7058823499999999E-2</v>
      </c>
      <c r="FX353" s="7">
        <v>0.64705882349999999</v>
      </c>
      <c r="FY353" s="7">
        <v>0.62352941179999999</v>
      </c>
      <c r="FZ353" s="7">
        <v>0.1647058824</v>
      </c>
      <c r="GA353" s="7">
        <v>0.12941176469999999</v>
      </c>
      <c r="GB353" s="7">
        <v>0.1764705882</v>
      </c>
      <c r="GC353" s="7">
        <v>0.22352941179999999</v>
      </c>
      <c r="GD353" s="7">
        <v>2.35294118E-2</v>
      </c>
      <c r="GE353" s="7">
        <v>1.17647059E-2</v>
      </c>
      <c r="GF353" s="7">
        <v>0.28235294119999998</v>
      </c>
      <c r="GG353" s="7">
        <v>7.0588235299999996E-2</v>
      </c>
      <c r="GH353" s="7">
        <v>7.0588235299999996E-2</v>
      </c>
      <c r="GI353" s="7">
        <v>0.31764705879999999</v>
      </c>
      <c r="GJ353" s="7">
        <v>0.12941176469999999</v>
      </c>
      <c r="GK353" s="7">
        <v>0.1176470588</v>
      </c>
      <c r="GL353" s="7">
        <v>1.17647059E-2</v>
      </c>
      <c r="GM353" s="7">
        <v>1.17647059E-2</v>
      </c>
      <c r="GN353" s="7">
        <v>1.17647059E-2</v>
      </c>
      <c r="GO353" s="7">
        <v>3.5294117600000001E-2</v>
      </c>
      <c r="GP353" s="7">
        <v>5.8823529399999998E-2</v>
      </c>
      <c r="GQ353" s="7">
        <v>5.8823529399999998E-2</v>
      </c>
      <c r="GR353" s="7">
        <v>0</v>
      </c>
      <c r="GS353" s="7">
        <v>0.3294117647</v>
      </c>
      <c r="GT353" s="7">
        <v>0.27058823529999998</v>
      </c>
      <c r="GU353" s="7">
        <v>0.23529411759999999</v>
      </c>
      <c r="GV353" s="7">
        <v>0.28235294119999998</v>
      </c>
      <c r="GW353" s="7">
        <v>0.35294117650000001</v>
      </c>
      <c r="GX353" s="7">
        <v>0.2470588235</v>
      </c>
      <c r="GY353" s="7">
        <v>0.62352941179999999</v>
      </c>
      <c r="GZ353" s="7">
        <v>0.6705882353</v>
      </c>
      <c r="HA353" s="7">
        <v>0.64705882349999999</v>
      </c>
      <c r="HB353" s="7">
        <v>0.61176470589999998</v>
      </c>
      <c r="HC353" s="7">
        <v>0.57647058819999997</v>
      </c>
      <c r="HD353" s="7">
        <v>0.75294117650000003</v>
      </c>
      <c r="HE353" s="7">
        <v>2.35294118E-2</v>
      </c>
      <c r="HF353" s="7">
        <v>4.7058823499999999E-2</v>
      </c>
      <c r="HG353" s="7">
        <v>8.2352941200000002E-2</v>
      </c>
      <c r="HH353" s="7">
        <v>1.17647059E-2</v>
      </c>
      <c r="HI353" s="7">
        <v>1.17647059E-2</v>
      </c>
      <c r="HJ353" s="7">
        <v>0</v>
      </c>
      <c r="HK353" s="7">
        <v>0</v>
      </c>
      <c r="HL353" s="7">
        <v>0</v>
      </c>
      <c r="HM353" s="7">
        <v>0</v>
      </c>
      <c r="HN353" s="7">
        <v>2.35294118E-2</v>
      </c>
      <c r="HO353" s="7">
        <v>0</v>
      </c>
      <c r="HP353" s="7">
        <v>0</v>
      </c>
      <c r="HQ353" s="7">
        <v>1.17647059E-2</v>
      </c>
      <c r="HR353" s="7">
        <v>0</v>
      </c>
      <c r="HS353" s="7">
        <v>0</v>
      </c>
      <c r="HT353" s="7">
        <v>1.17647059E-2</v>
      </c>
      <c r="HU353" s="7">
        <v>0</v>
      </c>
      <c r="HV353" s="7">
        <v>0</v>
      </c>
      <c r="HW353" s="7">
        <v>0</v>
      </c>
      <c r="HX353" s="7">
        <v>0</v>
      </c>
      <c r="HY353" s="7">
        <v>0</v>
      </c>
      <c r="HZ353" s="7">
        <v>3.5294117600000001E-2</v>
      </c>
      <c r="IA353" s="7">
        <v>3.5294117600000001E-2</v>
      </c>
      <c r="IB353" s="7">
        <v>0</v>
      </c>
      <c r="IC353" s="7">
        <v>3.5294117600000001E-2</v>
      </c>
      <c r="ID353" s="7">
        <v>5.8823529399999998E-2</v>
      </c>
      <c r="IE353" s="7">
        <v>0.27058823529999998</v>
      </c>
      <c r="IF353" s="7">
        <v>0.12941176469999999</v>
      </c>
      <c r="IG353" s="7">
        <v>0.22352941179999999</v>
      </c>
      <c r="IH353" s="7">
        <v>0.29411764709999999</v>
      </c>
      <c r="II353" s="7">
        <v>0.69411764710000001</v>
      </c>
      <c r="IJ353" s="7">
        <v>0.87058823529999996</v>
      </c>
      <c r="IK353" s="7">
        <v>0.74117647060000003</v>
      </c>
      <c r="IL353" s="7">
        <v>0.61176470589999998</v>
      </c>
      <c r="IM353" s="7">
        <v>0</v>
      </c>
      <c r="IN353" s="7">
        <v>0</v>
      </c>
      <c r="IO353" s="7">
        <v>0</v>
      </c>
      <c r="IP353" s="7">
        <v>0</v>
      </c>
      <c r="IQ353" s="7">
        <v>3.6588235294000002</v>
      </c>
      <c r="IR353" s="7">
        <v>3.8705882353000001</v>
      </c>
      <c r="IS353" s="7">
        <v>3.7058823528999998</v>
      </c>
      <c r="IT353" s="7">
        <v>3.4823529411999998</v>
      </c>
      <c r="IU353" s="7" t="s">
        <v>1294</v>
      </c>
      <c r="IV353" s="7">
        <v>69</v>
      </c>
      <c r="IW353" s="7">
        <v>85</v>
      </c>
      <c r="IX353" s="7">
        <v>127</v>
      </c>
      <c r="IY353" s="7">
        <v>183</v>
      </c>
    </row>
    <row r="354" spans="1:259" x14ac:dyDescent="0.25">
      <c r="A354" s="7">
        <v>609978</v>
      </c>
      <c r="B354" s="7" t="s">
        <v>601</v>
      </c>
      <c r="D354" s="7" t="s">
        <v>66</v>
      </c>
      <c r="E354" s="7" t="s">
        <v>53</v>
      </c>
      <c r="M354" s="7" t="s">
        <v>46</v>
      </c>
      <c r="N354" s="7">
        <v>25.214899713000001</v>
      </c>
      <c r="O354" s="7">
        <v>55</v>
      </c>
      <c r="P354" s="7">
        <v>55</v>
      </c>
      <c r="Q354" s="7">
        <v>0</v>
      </c>
      <c r="R354" s="7">
        <v>53</v>
      </c>
      <c r="S354" s="7">
        <v>0</v>
      </c>
      <c r="T354" s="7">
        <v>0</v>
      </c>
      <c r="U354" s="7">
        <v>0</v>
      </c>
      <c r="V354" s="7">
        <v>0</v>
      </c>
      <c r="W354" s="7">
        <v>1</v>
      </c>
      <c r="X354" s="7">
        <v>1</v>
      </c>
      <c r="Y354" s="7">
        <v>0</v>
      </c>
      <c r="Z354" s="7">
        <v>0</v>
      </c>
      <c r="AA354" s="7">
        <v>0</v>
      </c>
      <c r="AB354" s="7">
        <v>0</v>
      </c>
      <c r="AC354" s="7">
        <v>1.8181818200000002E-2</v>
      </c>
      <c r="AD354" s="7">
        <v>1.8181818200000002E-2</v>
      </c>
      <c r="AE354" s="7">
        <v>0</v>
      </c>
      <c r="AF354" s="7">
        <v>0</v>
      </c>
      <c r="AG354" s="7">
        <v>0</v>
      </c>
      <c r="AH354" s="7">
        <v>0</v>
      </c>
      <c r="AI354" s="7">
        <v>3.6363636400000003E-2</v>
      </c>
      <c r="AJ354" s="7">
        <v>7.2727272699999998E-2</v>
      </c>
      <c r="AK354" s="7">
        <v>0.1272727273</v>
      </c>
      <c r="AL354" s="7">
        <v>0.1272727273</v>
      </c>
      <c r="AM354" s="7">
        <v>0.21818181819999999</v>
      </c>
      <c r="AN354" s="7">
        <v>0.2</v>
      </c>
      <c r="AO354" s="7">
        <v>0.27272727270000002</v>
      </c>
      <c r="AP354" s="7">
        <v>0.27272727270000002</v>
      </c>
      <c r="AQ354" s="7">
        <v>0</v>
      </c>
      <c r="AR354" s="7">
        <v>0</v>
      </c>
      <c r="AS354" s="7">
        <v>0</v>
      </c>
      <c r="AT354" s="7">
        <v>1.8181818200000002E-2</v>
      </c>
      <c r="AU354" s="7">
        <v>0</v>
      </c>
      <c r="AV354" s="7">
        <v>1.8181818200000002E-2</v>
      </c>
      <c r="AW354" s="7">
        <v>0.87272727269999995</v>
      </c>
      <c r="AX354" s="7">
        <v>0.87272727269999995</v>
      </c>
      <c r="AY354" s="7">
        <v>0.78181818179999996</v>
      </c>
      <c r="AZ354" s="7">
        <v>0.78181818179999996</v>
      </c>
      <c r="BA354" s="7">
        <v>0.67272727269999999</v>
      </c>
      <c r="BB354" s="7">
        <v>0.61818181819999996</v>
      </c>
      <c r="BC354" s="7">
        <v>3.8727272727000002</v>
      </c>
      <c r="BD354" s="7">
        <v>3.8727272727000002</v>
      </c>
      <c r="BE354" s="7">
        <v>3.7818181817999998</v>
      </c>
      <c r="BF354" s="7">
        <v>3.7962962963</v>
      </c>
      <c r="BG354" s="7">
        <v>3.6</v>
      </c>
      <c r="BH354" s="7">
        <v>3.5185185185000001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1.8181818200000002E-2</v>
      </c>
      <c r="BO354" s="7">
        <v>3.6363636400000003E-2</v>
      </c>
      <c r="BP354" s="7">
        <v>7.2727272699999998E-2</v>
      </c>
      <c r="BQ354" s="7">
        <v>0</v>
      </c>
      <c r="BR354" s="7">
        <v>0</v>
      </c>
      <c r="BS354" s="7">
        <v>1.8181818200000002E-2</v>
      </c>
      <c r="BT354" s="7">
        <v>0</v>
      </c>
      <c r="BU354" s="7">
        <v>5.45454545E-2</v>
      </c>
      <c r="BV354" s="7">
        <v>0</v>
      </c>
      <c r="BW354" s="7">
        <v>5.45454545E-2</v>
      </c>
      <c r="BX354" s="7">
        <v>7.2727272699999998E-2</v>
      </c>
      <c r="BY354" s="7">
        <v>0.1272727273</v>
      </c>
      <c r="BZ354" s="7">
        <v>0.1272727273</v>
      </c>
      <c r="CA354" s="7">
        <v>3.9090909091000001</v>
      </c>
      <c r="CB354" s="7">
        <v>3.8</v>
      </c>
      <c r="CC354" s="7">
        <v>3.8148148148000001</v>
      </c>
      <c r="CD354" s="7">
        <v>3.8</v>
      </c>
      <c r="CE354" s="7">
        <v>3.7962962963</v>
      </c>
      <c r="CF354" s="7">
        <v>3.5283018868</v>
      </c>
      <c r="CG354" s="7">
        <v>3.4716981132</v>
      </c>
      <c r="CH354" s="7">
        <v>3.3653846154</v>
      </c>
      <c r="CI354" s="7">
        <v>3.5576923077</v>
      </c>
      <c r="CJ354" s="7">
        <v>9.0909090900000003E-2</v>
      </c>
      <c r="CK354" s="7">
        <v>0.1636363636</v>
      </c>
      <c r="CL354" s="7">
        <v>0.18181818180000001</v>
      </c>
      <c r="CM354" s="7">
        <v>9.0909090900000003E-2</v>
      </c>
      <c r="CN354" s="7">
        <v>0.2</v>
      </c>
      <c r="CO354" s="7">
        <v>0.2909090909</v>
      </c>
      <c r="CP354" s="7">
        <v>0.25454545449999999</v>
      </c>
      <c r="CQ354" s="7">
        <v>0.1272727273</v>
      </c>
      <c r="CR354" s="7">
        <v>0.1636363636</v>
      </c>
      <c r="CS354" s="7">
        <v>0</v>
      </c>
      <c r="CT354" s="7">
        <v>0</v>
      </c>
      <c r="CU354" s="7">
        <v>1.8181818200000002E-2</v>
      </c>
      <c r="CV354" s="7">
        <v>0</v>
      </c>
      <c r="CW354" s="7">
        <v>1.8181818200000002E-2</v>
      </c>
      <c r="CX354" s="7">
        <v>3.6363636400000003E-2</v>
      </c>
      <c r="CY354" s="7">
        <v>3.6363636400000003E-2</v>
      </c>
      <c r="CZ354" s="7">
        <v>5.45454545E-2</v>
      </c>
      <c r="DA354" s="7">
        <v>5.45454545E-2</v>
      </c>
      <c r="DB354" s="7">
        <v>0.90909090910000001</v>
      </c>
      <c r="DC354" s="7">
        <v>0.81818181820000002</v>
      </c>
      <c r="DD354" s="7">
        <v>0.8</v>
      </c>
      <c r="DE354" s="7">
        <v>0.85454545449999997</v>
      </c>
      <c r="DF354" s="7">
        <v>0.78181818179999996</v>
      </c>
      <c r="DG354" s="7">
        <v>0.6</v>
      </c>
      <c r="DH354" s="7">
        <v>0.6</v>
      </c>
      <c r="DI354" s="7">
        <v>0.61818181819999996</v>
      </c>
      <c r="DJ354" s="7">
        <v>0.65454545450000001</v>
      </c>
      <c r="DK354" s="7">
        <v>0.10909090909999999</v>
      </c>
      <c r="DL354" s="7">
        <v>1.8181818200000002E-2</v>
      </c>
      <c r="DM354" s="7">
        <v>0</v>
      </c>
      <c r="DN354" s="7">
        <v>1.8181818200000002E-2</v>
      </c>
      <c r="DO354" s="7">
        <v>1.8181818200000002E-2</v>
      </c>
      <c r="DP354" s="7">
        <v>3.6363636400000003E-2</v>
      </c>
      <c r="DQ354" s="7">
        <v>1.8181818200000002E-2</v>
      </c>
      <c r="DR354" s="7">
        <v>0</v>
      </c>
      <c r="DS354" s="7">
        <v>0</v>
      </c>
      <c r="DT354" s="7">
        <v>0.21818181819999999</v>
      </c>
      <c r="DU354" s="7">
        <v>7.2727272699999998E-2</v>
      </c>
      <c r="DV354" s="7">
        <v>0</v>
      </c>
      <c r="DW354" s="7">
        <v>5.45454545E-2</v>
      </c>
      <c r="DX354" s="7">
        <v>3.6363636400000003E-2</v>
      </c>
      <c r="DY354" s="7">
        <v>3.6363636400000003E-2</v>
      </c>
      <c r="DZ354" s="7">
        <v>0.10909090909999999</v>
      </c>
      <c r="EA354" s="7">
        <v>1.8181818200000002E-2</v>
      </c>
      <c r="EB354" s="7">
        <v>9.0909090900000003E-2</v>
      </c>
      <c r="EC354" s="7">
        <v>0.25454545449999999</v>
      </c>
      <c r="ED354" s="7">
        <v>0.23636363639999999</v>
      </c>
      <c r="EE354" s="7">
        <v>0.2909090909</v>
      </c>
      <c r="EF354" s="7">
        <v>0.27272727270000002</v>
      </c>
      <c r="EG354" s="7">
        <v>0.27272727270000002</v>
      </c>
      <c r="EH354" s="7">
        <v>0.2909090909</v>
      </c>
      <c r="EI354" s="7">
        <v>0.32727272730000001</v>
      </c>
      <c r="EJ354" s="7">
        <v>0.32727272730000001</v>
      </c>
      <c r="EK354" s="7">
        <v>0.36363636360000001</v>
      </c>
      <c r="EL354" s="7">
        <v>0.36363636360000001</v>
      </c>
      <c r="EM354" s="7">
        <v>0.67272727269999999</v>
      </c>
      <c r="EN354" s="7">
        <v>0.70909090910000006</v>
      </c>
      <c r="EO354" s="7">
        <v>0.63636363640000004</v>
      </c>
      <c r="EP354" s="7">
        <v>0.65454545450000001</v>
      </c>
      <c r="EQ354" s="7">
        <v>0.61818181819999996</v>
      </c>
      <c r="ER354" s="7">
        <v>0.50909090909999999</v>
      </c>
      <c r="ES354" s="7">
        <v>0.61818181819999996</v>
      </c>
      <c r="ET354" s="7">
        <v>0.52727272729999997</v>
      </c>
      <c r="EU354" s="7">
        <v>5.45454545E-2</v>
      </c>
      <c r="EV354" s="7">
        <v>0</v>
      </c>
      <c r="EW354" s="7">
        <v>0</v>
      </c>
      <c r="EX354" s="7">
        <v>1.8181818200000002E-2</v>
      </c>
      <c r="EY354" s="7">
        <v>1.8181818200000002E-2</v>
      </c>
      <c r="EZ354" s="7">
        <v>1.8181818200000002E-2</v>
      </c>
      <c r="FA354" s="7">
        <v>3.6363636400000003E-2</v>
      </c>
      <c r="FB354" s="7">
        <v>3.6363636400000003E-2</v>
      </c>
      <c r="FC354" s="7">
        <v>1.8181818200000002E-2</v>
      </c>
      <c r="FD354" s="7">
        <v>2.9230769231</v>
      </c>
      <c r="FE354" s="7">
        <v>3.5636363636000001</v>
      </c>
      <c r="FF354" s="7">
        <v>3.7090909090999999</v>
      </c>
      <c r="FG354" s="7">
        <v>3.5555555555999998</v>
      </c>
      <c r="FH354" s="7">
        <v>3.5925925926</v>
      </c>
      <c r="FI354" s="7">
        <v>3.5185185185000001</v>
      </c>
      <c r="FJ354" s="7">
        <v>3.3773584905999998</v>
      </c>
      <c r="FK354" s="7">
        <v>3.6226415094000002</v>
      </c>
      <c r="FL354" s="7">
        <v>3.4444444444000002</v>
      </c>
      <c r="FM354" s="7">
        <v>0</v>
      </c>
      <c r="FN354" s="7">
        <v>0</v>
      </c>
      <c r="FO354" s="7">
        <v>0</v>
      </c>
      <c r="FP354" s="7">
        <v>1.8181818200000002E-2</v>
      </c>
      <c r="FQ354" s="7">
        <v>5.45454545E-2</v>
      </c>
      <c r="FR354" s="7">
        <v>9.0909090900000003E-2</v>
      </c>
      <c r="FS354" s="7">
        <v>0.10909090909999999</v>
      </c>
      <c r="FT354" s="7">
        <v>0.1636363636</v>
      </c>
      <c r="FU354" s="7">
        <v>9.0909090900000003E-2</v>
      </c>
      <c r="FV354" s="7">
        <v>0.4181818182</v>
      </c>
      <c r="FW354" s="7">
        <v>5.45454545E-2</v>
      </c>
      <c r="FX354" s="7">
        <v>0.70909090910000006</v>
      </c>
      <c r="FY354" s="7">
        <v>0.69090909089999997</v>
      </c>
      <c r="FZ354" s="7">
        <v>0.21818181819999999</v>
      </c>
      <c r="GA354" s="7">
        <v>9.0909090900000003E-2</v>
      </c>
      <c r="GB354" s="7">
        <v>9.0909090900000003E-2</v>
      </c>
      <c r="GC354" s="7">
        <v>0.1636363636</v>
      </c>
      <c r="GD354" s="7">
        <v>7.2727272699999998E-2</v>
      </c>
      <c r="GE354" s="7">
        <v>9.0909090900000003E-2</v>
      </c>
      <c r="GF354" s="7">
        <v>0.30909090909999998</v>
      </c>
      <c r="GG354" s="7">
        <v>7.2727272699999998E-2</v>
      </c>
      <c r="GH354" s="7">
        <v>5.45454545E-2</v>
      </c>
      <c r="GI354" s="7">
        <v>0.25454545449999999</v>
      </c>
      <c r="GJ354" s="7">
        <v>5.45454545E-2</v>
      </c>
      <c r="GK354" s="7">
        <v>7.2727272699999998E-2</v>
      </c>
      <c r="GL354" s="7">
        <v>5.45454545E-2</v>
      </c>
      <c r="GM354" s="7">
        <v>0</v>
      </c>
      <c r="GN354" s="7">
        <v>1.8181818200000002E-2</v>
      </c>
      <c r="GO354" s="7">
        <v>1.8181818200000002E-2</v>
      </c>
      <c r="GP354" s="7">
        <v>0</v>
      </c>
      <c r="GQ354" s="7">
        <v>5.45454545E-2</v>
      </c>
      <c r="GR354" s="7">
        <v>0</v>
      </c>
      <c r="GS354" s="7">
        <v>0.32727272730000001</v>
      </c>
      <c r="GT354" s="7">
        <v>0.32727272730000001</v>
      </c>
      <c r="GU354" s="7">
        <v>0.2909090909</v>
      </c>
      <c r="GV354" s="7">
        <v>0.36363636360000001</v>
      </c>
      <c r="GW354" s="7">
        <v>0.36363636360000001</v>
      </c>
      <c r="GX354" s="7">
        <v>0.32727272730000001</v>
      </c>
      <c r="GY354" s="7">
        <v>0.54545454550000005</v>
      </c>
      <c r="GZ354" s="7">
        <v>0.5818181818</v>
      </c>
      <c r="HA354" s="7">
        <v>0.54545454550000005</v>
      </c>
      <c r="HB354" s="7">
        <v>0.56363636360000002</v>
      </c>
      <c r="HC354" s="7">
        <v>0.47272727269999998</v>
      </c>
      <c r="HD354" s="7">
        <v>0.6</v>
      </c>
      <c r="HE354" s="7">
        <v>9.0909090900000003E-2</v>
      </c>
      <c r="HF354" s="7">
        <v>3.6363636400000003E-2</v>
      </c>
      <c r="HG354" s="7">
        <v>0.10909090909999999</v>
      </c>
      <c r="HH354" s="7">
        <v>5.45454545E-2</v>
      </c>
      <c r="HI354" s="7">
        <v>0.10909090909999999</v>
      </c>
      <c r="HJ354" s="7">
        <v>1.8181818200000002E-2</v>
      </c>
      <c r="HK354" s="7">
        <v>3.6363636400000003E-2</v>
      </c>
      <c r="HL354" s="7">
        <v>1.8181818200000002E-2</v>
      </c>
      <c r="HM354" s="7">
        <v>0</v>
      </c>
      <c r="HN354" s="7">
        <v>0</v>
      </c>
      <c r="HO354" s="7">
        <v>0</v>
      </c>
      <c r="HP354" s="7">
        <v>1.8181818200000002E-2</v>
      </c>
      <c r="HQ354" s="7">
        <v>0</v>
      </c>
      <c r="HR354" s="7">
        <v>1.8181818200000002E-2</v>
      </c>
      <c r="HS354" s="7">
        <v>3.6363636400000003E-2</v>
      </c>
      <c r="HT354" s="7">
        <v>1.8181818200000002E-2</v>
      </c>
      <c r="HU354" s="7">
        <v>0</v>
      </c>
      <c r="HV354" s="7">
        <v>3.6363636400000003E-2</v>
      </c>
      <c r="HW354" s="7">
        <v>1.8181818200000002E-2</v>
      </c>
      <c r="HX354" s="7">
        <v>0</v>
      </c>
      <c r="HY354" s="7">
        <v>1.8181818200000002E-2</v>
      </c>
      <c r="HZ354" s="7">
        <v>1.8181818200000002E-2</v>
      </c>
      <c r="IA354" s="7">
        <v>3.6363636400000003E-2</v>
      </c>
      <c r="IB354" s="7">
        <v>0</v>
      </c>
      <c r="IC354" s="7">
        <v>3.6363636400000003E-2</v>
      </c>
      <c r="ID354" s="7">
        <v>0.10909090909999999</v>
      </c>
      <c r="IE354" s="7">
        <v>0.38181818179999999</v>
      </c>
      <c r="IF354" s="7">
        <v>0.2909090909</v>
      </c>
      <c r="IG354" s="7">
        <v>0.30909090909999998</v>
      </c>
      <c r="IH354" s="7">
        <v>0.4181818182</v>
      </c>
      <c r="II354" s="7">
        <v>0.54545454550000005</v>
      </c>
      <c r="IJ354" s="7">
        <v>0.69090909089999997</v>
      </c>
      <c r="IK354" s="7">
        <v>0.61818181819999996</v>
      </c>
      <c r="IL354" s="7">
        <v>0.43636363639999998</v>
      </c>
      <c r="IM354" s="7">
        <v>1.8181818200000002E-2</v>
      </c>
      <c r="IN354" s="7">
        <v>1.8181818200000002E-2</v>
      </c>
      <c r="IO354" s="7">
        <v>1.8181818200000002E-2</v>
      </c>
      <c r="IP354" s="7">
        <v>1.8181818200000002E-2</v>
      </c>
      <c r="IQ354" s="7">
        <v>3.4814814814999999</v>
      </c>
      <c r="IR354" s="7">
        <v>3.7037037037</v>
      </c>
      <c r="IS354" s="7">
        <v>3.5555555555999998</v>
      </c>
      <c r="IT354" s="7">
        <v>3.2962962963</v>
      </c>
      <c r="IU354" s="7" t="s">
        <v>1295</v>
      </c>
      <c r="IW354" s="7">
        <v>55</v>
      </c>
      <c r="IX354" s="7">
        <v>88</v>
      </c>
      <c r="IY354" s="7">
        <v>349</v>
      </c>
    </row>
    <row r="355" spans="1:259" x14ac:dyDescent="0.25">
      <c r="A355" s="7">
        <v>609979</v>
      </c>
      <c r="B355" s="7" t="s">
        <v>323</v>
      </c>
      <c r="D355" s="7" t="s">
        <v>72</v>
      </c>
      <c r="E355" s="7" t="s">
        <v>53</v>
      </c>
      <c r="M355" s="7" t="s">
        <v>46</v>
      </c>
      <c r="N355" s="7">
        <v>15.983881800000001</v>
      </c>
      <c r="O355" s="7">
        <v>132</v>
      </c>
      <c r="P355" s="7">
        <v>132</v>
      </c>
      <c r="Q355" s="7">
        <v>24</v>
      </c>
      <c r="R355" s="7">
        <v>1</v>
      </c>
      <c r="S355" s="7">
        <v>67</v>
      </c>
      <c r="T355" s="7">
        <v>25</v>
      </c>
      <c r="U355" s="7">
        <v>1</v>
      </c>
      <c r="V355" s="7">
        <v>0</v>
      </c>
      <c r="W355" s="7">
        <v>2</v>
      </c>
      <c r="X355" s="7">
        <v>1</v>
      </c>
      <c r="Y355" s="7">
        <v>2.2727272699999999E-2</v>
      </c>
      <c r="Z355" s="7">
        <v>1.51515152E-2</v>
      </c>
      <c r="AA355" s="7">
        <v>7.5757576E-3</v>
      </c>
      <c r="AB355" s="7">
        <v>2.2727272699999999E-2</v>
      </c>
      <c r="AC355" s="7">
        <v>2.2727272699999999E-2</v>
      </c>
      <c r="AD355" s="7">
        <v>7.5757575800000004E-2</v>
      </c>
      <c r="AE355" s="7">
        <v>7.5757575800000004E-2</v>
      </c>
      <c r="AF355" s="7">
        <v>6.0606060599999997E-2</v>
      </c>
      <c r="AG355" s="7">
        <v>3.7878787900000002E-2</v>
      </c>
      <c r="AH355" s="7">
        <v>9.0909090900000003E-2</v>
      </c>
      <c r="AI355" s="7">
        <v>0.13636363639999999</v>
      </c>
      <c r="AJ355" s="7">
        <v>0.1515151515</v>
      </c>
      <c r="AK355" s="7">
        <v>0.31818181820000002</v>
      </c>
      <c r="AL355" s="7">
        <v>0.26515151520000002</v>
      </c>
      <c r="AM355" s="7">
        <v>0.303030303</v>
      </c>
      <c r="AN355" s="7">
        <v>0.2954545455</v>
      </c>
      <c r="AO355" s="7">
        <v>0.27272727270000002</v>
      </c>
      <c r="AP355" s="7">
        <v>0.303030303</v>
      </c>
      <c r="AQ355" s="7">
        <v>7.5757576E-3</v>
      </c>
      <c r="AR355" s="7">
        <v>2.2727272699999999E-2</v>
      </c>
      <c r="AS355" s="7">
        <v>2.2727272699999999E-2</v>
      </c>
      <c r="AT355" s="7">
        <v>1.51515152E-2</v>
      </c>
      <c r="AU355" s="7">
        <v>1.51515152E-2</v>
      </c>
      <c r="AV355" s="7">
        <v>3.0303030299999999E-2</v>
      </c>
      <c r="AW355" s="7">
        <v>0.57575757579999998</v>
      </c>
      <c r="AX355" s="7">
        <v>0.63636363640000004</v>
      </c>
      <c r="AY355" s="7">
        <v>0.62878787879999998</v>
      </c>
      <c r="AZ355" s="7">
        <v>0.57575757579999998</v>
      </c>
      <c r="BA355" s="7">
        <v>0.553030303</v>
      </c>
      <c r="BB355" s="7">
        <v>0.43939393939999999</v>
      </c>
      <c r="BC355" s="7">
        <v>3.4580152672</v>
      </c>
      <c r="BD355" s="7">
        <v>3.5581395349</v>
      </c>
      <c r="BE355" s="7">
        <v>3.5891472867999998</v>
      </c>
      <c r="BF355" s="7">
        <v>3.4461538462000001</v>
      </c>
      <c r="BG355" s="7">
        <v>3.3769230768999998</v>
      </c>
      <c r="BH355" s="7">
        <v>3.140625</v>
      </c>
      <c r="BI355" s="7">
        <v>7.5757576E-3</v>
      </c>
      <c r="BJ355" s="7">
        <v>7.5757576E-3</v>
      </c>
      <c r="BK355" s="7">
        <v>7.5757576E-3</v>
      </c>
      <c r="BL355" s="7">
        <v>1.51515152E-2</v>
      </c>
      <c r="BM355" s="7">
        <v>7.5757576E-3</v>
      </c>
      <c r="BN355" s="7">
        <v>2.2727272699999999E-2</v>
      </c>
      <c r="BO355" s="7">
        <v>2.2727272699999999E-2</v>
      </c>
      <c r="BP355" s="7">
        <v>3.0303030299999999E-2</v>
      </c>
      <c r="BQ355" s="7">
        <v>2.2727272699999999E-2</v>
      </c>
      <c r="BR355" s="7">
        <v>4.5454545499999999E-2</v>
      </c>
      <c r="BS355" s="7">
        <v>6.8181818199999994E-2</v>
      </c>
      <c r="BT355" s="7">
        <v>8.3333333300000006E-2</v>
      </c>
      <c r="BU355" s="7">
        <v>5.3030303000000001E-2</v>
      </c>
      <c r="BV355" s="7">
        <v>6.0606060599999997E-2</v>
      </c>
      <c r="BW355" s="7">
        <v>6.0606060599999997E-2</v>
      </c>
      <c r="BX355" s="7">
        <v>0.12121212119999999</v>
      </c>
      <c r="BY355" s="7">
        <v>0.1742424242</v>
      </c>
      <c r="BZ355" s="7">
        <v>9.84848485E-2</v>
      </c>
      <c r="CA355" s="7">
        <v>3.6899224805999999</v>
      </c>
      <c r="CB355" s="7">
        <v>3.6279069766999998</v>
      </c>
      <c r="CC355" s="7">
        <v>3.6046511628000002</v>
      </c>
      <c r="CD355" s="7">
        <v>3.65625</v>
      </c>
      <c r="CE355" s="7">
        <v>3.6821705426000002</v>
      </c>
      <c r="CF355" s="7">
        <v>3.5984251969000001</v>
      </c>
      <c r="CG355" s="7">
        <v>3.4453125</v>
      </c>
      <c r="CH355" s="7">
        <v>3.296875</v>
      </c>
      <c r="CI355" s="7">
        <v>3.4765625</v>
      </c>
      <c r="CJ355" s="7">
        <v>0.18939393939999999</v>
      </c>
      <c r="CK355" s="7">
        <v>0.2045454545</v>
      </c>
      <c r="CL355" s="7">
        <v>0.196969697</v>
      </c>
      <c r="CM355" s="7">
        <v>0.18181818180000001</v>
      </c>
      <c r="CN355" s="7">
        <v>0.16666666669999999</v>
      </c>
      <c r="CO355" s="7">
        <v>0.196969697</v>
      </c>
      <c r="CP355" s="7">
        <v>0.2272727273</v>
      </c>
      <c r="CQ355" s="7">
        <v>0.24242424239999999</v>
      </c>
      <c r="CR355" s="7">
        <v>0.24242424239999999</v>
      </c>
      <c r="CS355" s="7">
        <v>2.2727272699999999E-2</v>
      </c>
      <c r="CT355" s="7">
        <v>2.2727272699999999E-2</v>
      </c>
      <c r="CU355" s="7">
        <v>2.2727272699999999E-2</v>
      </c>
      <c r="CV355" s="7">
        <v>3.0303030299999999E-2</v>
      </c>
      <c r="CW355" s="7">
        <v>2.2727272699999999E-2</v>
      </c>
      <c r="CX355" s="7">
        <v>3.7878787900000002E-2</v>
      </c>
      <c r="CY355" s="7">
        <v>3.0303030299999999E-2</v>
      </c>
      <c r="CZ355" s="7">
        <v>3.0303030299999999E-2</v>
      </c>
      <c r="DA355" s="7">
        <v>3.0303030299999999E-2</v>
      </c>
      <c r="DB355" s="7">
        <v>0.73484848479999998</v>
      </c>
      <c r="DC355" s="7">
        <v>0.696969697</v>
      </c>
      <c r="DD355" s="7">
        <v>0.68939393940000004</v>
      </c>
      <c r="DE355" s="7">
        <v>0.71969696969999997</v>
      </c>
      <c r="DF355" s="7">
        <v>0.74242424240000005</v>
      </c>
      <c r="DG355" s="7">
        <v>0.68181818179999998</v>
      </c>
      <c r="DH355" s="7">
        <v>0.59848484850000006</v>
      </c>
      <c r="DI355" s="7">
        <v>0.52272727269999997</v>
      </c>
      <c r="DJ355" s="7">
        <v>0.60606060610000001</v>
      </c>
      <c r="DK355" s="7">
        <v>8.3333333300000006E-2</v>
      </c>
      <c r="DL355" s="7">
        <v>0</v>
      </c>
      <c r="DM355" s="7">
        <v>0</v>
      </c>
      <c r="DN355" s="7">
        <v>1.51515152E-2</v>
      </c>
      <c r="DO355" s="7">
        <v>0</v>
      </c>
      <c r="DP355" s="7">
        <v>3.0303030299999999E-2</v>
      </c>
      <c r="DQ355" s="7">
        <v>9.0909090900000003E-2</v>
      </c>
      <c r="DR355" s="7">
        <v>7.5757576E-3</v>
      </c>
      <c r="DS355" s="7">
        <v>0</v>
      </c>
      <c r="DT355" s="7">
        <v>0.23484848480000001</v>
      </c>
      <c r="DU355" s="7">
        <v>7.5757575800000004E-2</v>
      </c>
      <c r="DV355" s="7">
        <v>6.8181818199999994E-2</v>
      </c>
      <c r="DW355" s="7">
        <v>9.0909090900000003E-2</v>
      </c>
      <c r="DX355" s="7">
        <v>7.5757575800000004E-2</v>
      </c>
      <c r="DY355" s="7">
        <v>0.1136363636</v>
      </c>
      <c r="DZ355" s="7">
        <v>0.1060606061</v>
      </c>
      <c r="EA355" s="7">
        <v>9.84848485E-2</v>
      </c>
      <c r="EB355" s="7">
        <v>3.7878787900000002E-2</v>
      </c>
      <c r="EC355" s="7">
        <v>0.27272727270000002</v>
      </c>
      <c r="ED355" s="7">
        <v>0.21969696969999999</v>
      </c>
      <c r="EE355" s="7">
        <v>0.2272727273</v>
      </c>
      <c r="EF355" s="7">
        <v>0.24242424239999999</v>
      </c>
      <c r="EG355" s="7">
        <v>0.26515151520000002</v>
      </c>
      <c r="EH355" s="7">
        <v>0.26515151520000002</v>
      </c>
      <c r="EI355" s="7">
        <v>0.28030303029999998</v>
      </c>
      <c r="EJ355" s="7">
        <v>0.34090909089999999</v>
      </c>
      <c r="EK355" s="7">
        <v>0.303030303</v>
      </c>
      <c r="EL355" s="7">
        <v>0.37878787879999998</v>
      </c>
      <c r="EM355" s="7">
        <v>0.68181818179999998</v>
      </c>
      <c r="EN355" s="7">
        <v>0.68181818179999998</v>
      </c>
      <c r="EO355" s="7">
        <v>0.63636363640000004</v>
      </c>
      <c r="EP355" s="7">
        <v>0.62878787879999998</v>
      </c>
      <c r="EQ355" s="7">
        <v>0.57575757579999998</v>
      </c>
      <c r="ER355" s="7">
        <v>0.49242424239999999</v>
      </c>
      <c r="ES355" s="7">
        <v>0.53030303030000003</v>
      </c>
      <c r="ET355" s="7">
        <v>0.62878787879999998</v>
      </c>
      <c r="EU355" s="7">
        <v>3.0303030299999999E-2</v>
      </c>
      <c r="EV355" s="7">
        <v>2.2727272699999999E-2</v>
      </c>
      <c r="EW355" s="7">
        <v>2.2727272699999999E-2</v>
      </c>
      <c r="EX355" s="7">
        <v>1.51515152E-2</v>
      </c>
      <c r="EY355" s="7">
        <v>3.0303030299999999E-2</v>
      </c>
      <c r="EZ355" s="7">
        <v>1.51515152E-2</v>
      </c>
      <c r="FA355" s="7">
        <v>3.0303030299999999E-2</v>
      </c>
      <c r="FB355" s="7">
        <v>2.2727272699999999E-2</v>
      </c>
      <c r="FC355" s="7">
        <v>3.0303030299999999E-2</v>
      </c>
      <c r="FD355" s="7">
        <v>2.9765625</v>
      </c>
      <c r="FE355" s="7">
        <v>3.6201550388000001</v>
      </c>
      <c r="FF355" s="7">
        <v>3.6279069766999998</v>
      </c>
      <c r="FG355" s="7">
        <v>3.5230769231000001</v>
      </c>
      <c r="FH355" s="7">
        <v>3.5703125</v>
      </c>
      <c r="FI355" s="7">
        <v>3.4076923077000001</v>
      </c>
      <c r="FJ355" s="7">
        <v>3.2109375</v>
      </c>
      <c r="FK355" s="7">
        <v>3.4263565891000001</v>
      </c>
      <c r="FL355" s="7">
        <v>3.609375</v>
      </c>
      <c r="FM355" s="7">
        <v>7.5757576E-3</v>
      </c>
      <c r="FN355" s="7">
        <v>0</v>
      </c>
      <c r="FO355" s="7">
        <v>2.2727272699999999E-2</v>
      </c>
      <c r="FP355" s="7">
        <v>1.51515152E-2</v>
      </c>
      <c r="FQ355" s="7">
        <v>6.8181818199999994E-2</v>
      </c>
      <c r="FR355" s="7">
        <v>1.51515152E-2</v>
      </c>
      <c r="FS355" s="7">
        <v>4.5454545499999999E-2</v>
      </c>
      <c r="FT355" s="7">
        <v>0.15909090910000001</v>
      </c>
      <c r="FU355" s="7">
        <v>6.8181818199999994E-2</v>
      </c>
      <c r="FV355" s="7">
        <v>0.56818181820000002</v>
      </c>
      <c r="FW355" s="7">
        <v>3.0303030299999999E-2</v>
      </c>
      <c r="FX355" s="7">
        <v>0.39393939389999999</v>
      </c>
      <c r="FY355" s="7">
        <v>0.46212121210000001</v>
      </c>
      <c r="FZ355" s="7">
        <v>0.24242424239999999</v>
      </c>
      <c r="GA355" s="7">
        <v>0.27272727270000002</v>
      </c>
      <c r="GB355" s="7">
        <v>0.25</v>
      </c>
      <c r="GC355" s="7">
        <v>0.26515151520000002</v>
      </c>
      <c r="GD355" s="7">
        <v>0.14393939389999999</v>
      </c>
      <c r="GE355" s="7">
        <v>9.84848485E-2</v>
      </c>
      <c r="GF355" s="7">
        <v>0.27272727270000002</v>
      </c>
      <c r="GG355" s="7">
        <v>9.0909090900000003E-2</v>
      </c>
      <c r="GH355" s="7">
        <v>9.0909090900000003E-2</v>
      </c>
      <c r="GI355" s="7">
        <v>0.16666666669999999</v>
      </c>
      <c r="GJ355" s="7">
        <v>9.84848485E-2</v>
      </c>
      <c r="GK355" s="7">
        <v>9.84848485E-2</v>
      </c>
      <c r="GL355" s="7">
        <v>5.3030303000000001E-2</v>
      </c>
      <c r="GM355" s="7">
        <v>0</v>
      </c>
      <c r="GN355" s="7">
        <v>0</v>
      </c>
      <c r="GO355" s="7">
        <v>7.5757576E-3</v>
      </c>
      <c r="GP355" s="7">
        <v>2.2727272699999999E-2</v>
      </c>
      <c r="GQ355" s="7">
        <v>0.15909090910000001</v>
      </c>
      <c r="GR355" s="7">
        <v>2.2727272699999999E-2</v>
      </c>
      <c r="GS355" s="7">
        <v>0.46212121210000001</v>
      </c>
      <c r="GT355" s="7">
        <v>0.446969697</v>
      </c>
      <c r="GU355" s="7">
        <v>0.46969696970000002</v>
      </c>
      <c r="GV355" s="7">
        <v>0.42424242420000002</v>
      </c>
      <c r="GW355" s="7">
        <v>0.47727272729999998</v>
      </c>
      <c r="GX355" s="7">
        <v>0.42424242420000002</v>
      </c>
      <c r="GY355" s="7">
        <v>0.43939393939999999</v>
      </c>
      <c r="GZ355" s="7">
        <v>0.46969696970000002</v>
      </c>
      <c r="HA355" s="7">
        <v>0.43181818179999998</v>
      </c>
      <c r="HB355" s="7">
        <v>0.446969697</v>
      </c>
      <c r="HC355" s="7">
        <v>0.25</v>
      </c>
      <c r="HD355" s="7">
        <v>0.47727272729999998</v>
      </c>
      <c r="HE355" s="7">
        <v>6.0606060599999997E-2</v>
      </c>
      <c r="HF355" s="7">
        <v>4.5454545499999999E-2</v>
      </c>
      <c r="HG355" s="7">
        <v>6.8181818199999994E-2</v>
      </c>
      <c r="HH355" s="7">
        <v>6.8181818199999994E-2</v>
      </c>
      <c r="HI355" s="7">
        <v>8.3333333300000006E-2</v>
      </c>
      <c r="HJ355" s="7">
        <v>3.0303030299999999E-2</v>
      </c>
      <c r="HK355" s="7">
        <v>0</v>
      </c>
      <c r="HL355" s="7">
        <v>0</v>
      </c>
      <c r="HM355" s="7">
        <v>0</v>
      </c>
      <c r="HN355" s="7">
        <v>7.5757576E-3</v>
      </c>
      <c r="HO355" s="7">
        <v>0</v>
      </c>
      <c r="HP355" s="7">
        <v>7.5757576E-3</v>
      </c>
      <c r="HQ355" s="7">
        <v>3.7878787900000002E-2</v>
      </c>
      <c r="HR355" s="7">
        <v>3.7878787900000002E-2</v>
      </c>
      <c r="HS355" s="7">
        <v>2.2727272699999999E-2</v>
      </c>
      <c r="HT355" s="7">
        <v>3.0303030299999999E-2</v>
      </c>
      <c r="HU355" s="7">
        <v>3.0303030299999999E-2</v>
      </c>
      <c r="HV355" s="7">
        <v>3.7878787900000002E-2</v>
      </c>
      <c r="HW355" s="7">
        <v>2.2727272699999999E-2</v>
      </c>
      <c r="HX355" s="7">
        <v>7.5757576E-3</v>
      </c>
      <c r="HY355" s="7">
        <v>7.5757576E-3</v>
      </c>
      <c r="HZ355" s="7">
        <v>1.51515152E-2</v>
      </c>
      <c r="IA355" s="7">
        <v>0.16666666669999999</v>
      </c>
      <c r="IB355" s="7">
        <v>0.12121212119999999</v>
      </c>
      <c r="IC355" s="7">
        <v>0.18939393939999999</v>
      </c>
      <c r="ID355" s="7">
        <v>0.18181818180000001</v>
      </c>
      <c r="IE355" s="7">
        <v>0.42424242420000002</v>
      </c>
      <c r="IF355" s="7">
        <v>0.37121212120000002</v>
      </c>
      <c r="IG355" s="7">
        <v>0.35606060610000001</v>
      </c>
      <c r="IH355" s="7">
        <v>0.39393939389999999</v>
      </c>
      <c r="II355" s="7">
        <v>0.3484848485</v>
      </c>
      <c r="IJ355" s="7">
        <v>0.46212121210000001</v>
      </c>
      <c r="IK355" s="7">
        <v>0.40909090910000001</v>
      </c>
      <c r="IL355" s="7">
        <v>0.37121212120000002</v>
      </c>
      <c r="IM355" s="7">
        <v>3.7878787900000002E-2</v>
      </c>
      <c r="IN355" s="7">
        <v>3.7878787900000002E-2</v>
      </c>
      <c r="IO355" s="7">
        <v>3.7878787900000002E-2</v>
      </c>
      <c r="IP355" s="7">
        <v>3.7878787900000002E-2</v>
      </c>
      <c r="IQ355" s="7">
        <v>3.1417322835000001</v>
      </c>
      <c r="IR355" s="7">
        <v>3.3385826771999998</v>
      </c>
      <c r="IS355" s="7">
        <v>3.2125984251999999</v>
      </c>
      <c r="IT355" s="7">
        <v>3.1653543307000001</v>
      </c>
      <c r="IU355" s="7" t="s">
        <v>1296</v>
      </c>
      <c r="IW355" s="7">
        <v>132</v>
      </c>
      <c r="IX355" s="7">
        <v>238</v>
      </c>
      <c r="IY355" s="7">
        <v>1489</v>
      </c>
    </row>
    <row r="356" spans="1:259" x14ac:dyDescent="0.25">
      <c r="A356" s="7">
        <v>609981</v>
      </c>
      <c r="B356" s="7" t="s">
        <v>324</v>
      </c>
      <c r="C356" s="7" t="s">
        <v>46</v>
      </c>
      <c r="D356" s="7" t="s">
        <v>75</v>
      </c>
      <c r="E356" s="154">
        <v>0.54</v>
      </c>
      <c r="F356" s="7">
        <v>58</v>
      </c>
      <c r="G356" s="7" t="s">
        <v>48</v>
      </c>
      <c r="H356" s="7">
        <v>45</v>
      </c>
      <c r="I356" s="7" t="s">
        <v>48</v>
      </c>
      <c r="J356" s="7">
        <v>55</v>
      </c>
      <c r="K356" s="7" t="s">
        <v>48</v>
      </c>
      <c r="L356" s="7">
        <v>7.87</v>
      </c>
      <c r="M356" s="7" t="s">
        <v>46</v>
      </c>
      <c r="N356" s="7">
        <v>54.419889503</v>
      </c>
      <c r="O356" s="7">
        <v>125</v>
      </c>
      <c r="P356" s="7">
        <v>125</v>
      </c>
      <c r="Q356" s="7">
        <v>4</v>
      </c>
      <c r="R356" s="7">
        <v>41</v>
      </c>
      <c r="S356" s="7">
        <v>0</v>
      </c>
      <c r="T356" s="7">
        <v>74</v>
      </c>
      <c r="U356" s="7">
        <v>1</v>
      </c>
      <c r="V356" s="7">
        <v>0</v>
      </c>
      <c r="W356" s="7">
        <v>2</v>
      </c>
      <c r="X356" s="7">
        <v>1</v>
      </c>
      <c r="Y356" s="7">
        <v>8.0000000000000002E-3</v>
      </c>
      <c r="Z356" s="7">
        <v>8.0000000000000002E-3</v>
      </c>
      <c r="AA356" s="7">
        <v>1.6E-2</v>
      </c>
      <c r="AB356" s="7">
        <v>3.2000000000000001E-2</v>
      </c>
      <c r="AC356" s="7">
        <v>2.4E-2</v>
      </c>
      <c r="AD356" s="7">
        <v>0.04</v>
      </c>
      <c r="AE356" s="7">
        <v>5.6000000000000001E-2</v>
      </c>
      <c r="AF356" s="7">
        <v>4.8000000000000001E-2</v>
      </c>
      <c r="AG356" s="7">
        <v>7.1999999999999995E-2</v>
      </c>
      <c r="AH356" s="7">
        <v>2.4E-2</v>
      </c>
      <c r="AI356" s="7">
        <v>0.04</v>
      </c>
      <c r="AJ356" s="7">
        <v>0.112</v>
      </c>
      <c r="AK356" s="7">
        <v>0.32800000000000001</v>
      </c>
      <c r="AL356" s="7">
        <v>0.24</v>
      </c>
      <c r="AM356" s="7">
        <v>0.29599999999999999</v>
      </c>
      <c r="AN356" s="7">
        <v>0.20799999999999999</v>
      </c>
      <c r="AO356" s="7">
        <v>0.33600000000000002</v>
      </c>
      <c r="AP356" s="7">
        <v>0.36799999999999999</v>
      </c>
      <c r="AQ356" s="7">
        <v>0</v>
      </c>
      <c r="AR356" s="7">
        <v>8.0000000000000002E-3</v>
      </c>
      <c r="AS356" s="7">
        <v>4.8000000000000001E-2</v>
      </c>
      <c r="AT356" s="7">
        <v>8.0000000000000002E-3</v>
      </c>
      <c r="AU356" s="7">
        <v>3.2000000000000001E-2</v>
      </c>
      <c r="AV356" s="7">
        <v>2.4E-2</v>
      </c>
      <c r="AW356" s="7">
        <v>0.60799999999999998</v>
      </c>
      <c r="AX356" s="7">
        <v>0.69599999999999995</v>
      </c>
      <c r="AY356" s="7">
        <v>0.56799999999999995</v>
      </c>
      <c r="AZ356" s="7">
        <v>0.72799999999999998</v>
      </c>
      <c r="BA356" s="7">
        <v>0.56799999999999995</v>
      </c>
      <c r="BB356" s="7">
        <v>0.45600000000000002</v>
      </c>
      <c r="BC356" s="7">
        <v>3.536</v>
      </c>
      <c r="BD356" s="7">
        <v>3.6370967742000002</v>
      </c>
      <c r="BE356" s="7">
        <v>3.4873949579999999</v>
      </c>
      <c r="BF356" s="7">
        <v>3.6451612902999999</v>
      </c>
      <c r="BG356" s="7">
        <v>3.4958677686000001</v>
      </c>
      <c r="BH356" s="7">
        <v>3.2704918033000001</v>
      </c>
      <c r="BI356" s="7">
        <v>0</v>
      </c>
      <c r="BJ356" s="7">
        <v>8.0000000000000002E-3</v>
      </c>
      <c r="BK356" s="7">
        <v>0</v>
      </c>
      <c r="BL356" s="7">
        <v>0</v>
      </c>
      <c r="BM356" s="7">
        <v>0</v>
      </c>
      <c r="BN356" s="7">
        <v>8.0000000000000002E-3</v>
      </c>
      <c r="BO356" s="7">
        <v>3.2000000000000001E-2</v>
      </c>
      <c r="BP356" s="7">
        <v>5.6000000000000001E-2</v>
      </c>
      <c r="BQ356" s="7">
        <v>1.6E-2</v>
      </c>
      <c r="BR356" s="7">
        <v>0.04</v>
      </c>
      <c r="BS356" s="7">
        <v>2.4E-2</v>
      </c>
      <c r="BT356" s="7">
        <v>5.6000000000000001E-2</v>
      </c>
      <c r="BU356" s="7">
        <v>0.04</v>
      </c>
      <c r="BV356" s="7">
        <v>4.8000000000000001E-2</v>
      </c>
      <c r="BW356" s="7">
        <v>6.4000000000000001E-2</v>
      </c>
      <c r="BX356" s="7">
        <v>7.1999999999999995E-2</v>
      </c>
      <c r="BY356" s="7">
        <v>8.7999999999999995E-2</v>
      </c>
      <c r="BZ356" s="7">
        <v>9.6000000000000002E-2</v>
      </c>
      <c r="CA356" s="7">
        <v>3.7398373984000002</v>
      </c>
      <c r="CB356" s="7">
        <v>3.7419354838999999</v>
      </c>
      <c r="CC356" s="7">
        <v>3.6639344262</v>
      </c>
      <c r="CD356" s="7">
        <v>3.7235772358000001</v>
      </c>
      <c r="CE356" s="7">
        <v>3.6935483870999999</v>
      </c>
      <c r="CF356" s="7">
        <v>3.5409836066000002</v>
      </c>
      <c r="CG356" s="7">
        <v>3.5040650407</v>
      </c>
      <c r="CH356" s="7">
        <v>3.3934426229999999</v>
      </c>
      <c r="CI356" s="7">
        <v>3.5161290322999998</v>
      </c>
      <c r="CJ356" s="7">
        <v>0.17599999999999999</v>
      </c>
      <c r="CK356" s="7">
        <v>0.184</v>
      </c>
      <c r="CL356" s="7">
        <v>0.216</v>
      </c>
      <c r="CM356" s="7">
        <v>0.192</v>
      </c>
      <c r="CN356" s="7">
        <v>0.20799999999999999</v>
      </c>
      <c r="CO356" s="7">
        <v>0.29599999999999999</v>
      </c>
      <c r="CP356" s="7">
        <v>0.248</v>
      </c>
      <c r="CQ356" s="7">
        <v>0.248</v>
      </c>
      <c r="CR356" s="7">
        <v>0.24</v>
      </c>
      <c r="CS356" s="7">
        <v>1.6E-2</v>
      </c>
      <c r="CT356" s="7">
        <v>8.0000000000000002E-3</v>
      </c>
      <c r="CU356" s="7">
        <v>2.4E-2</v>
      </c>
      <c r="CV356" s="7">
        <v>1.6E-2</v>
      </c>
      <c r="CW356" s="7">
        <v>8.0000000000000002E-3</v>
      </c>
      <c r="CX356" s="7">
        <v>2.4E-2</v>
      </c>
      <c r="CY356" s="7">
        <v>1.6E-2</v>
      </c>
      <c r="CZ356" s="7">
        <v>2.4E-2</v>
      </c>
      <c r="DA356" s="7">
        <v>8.0000000000000002E-3</v>
      </c>
      <c r="DB356" s="7">
        <v>0.76800000000000002</v>
      </c>
      <c r="DC356" s="7">
        <v>0.77600000000000002</v>
      </c>
      <c r="DD356" s="7">
        <v>0.70399999999999996</v>
      </c>
      <c r="DE356" s="7">
        <v>0.752</v>
      </c>
      <c r="DF356" s="7">
        <v>0.73599999999999999</v>
      </c>
      <c r="DG356" s="7">
        <v>0.60799999999999998</v>
      </c>
      <c r="DH356" s="7">
        <v>0.63200000000000001</v>
      </c>
      <c r="DI356" s="7">
        <v>0.58399999999999996</v>
      </c>
      <c r="DJ356" s="7">
        <v>0.64</v>
      </c>
      <c r="DK356" s="7">
        <v>0.12</v>
      </c>
      <c r="DL356" s="7">
        <v>8.0000000000000002E-3</v>
      </c>
      <c r="DM356" s="7">
        <v>8.0000000000000002E-3</v>
      </c>
      <c r="DN356" s="7">
        <v>1.6E-2</v>
      </c>
      <c r="DO356" s="7">
        <v>8.0000000000000002E-3</v>
      </c>
      <c r="DP356" s="7">
        <v>2.4E-2</v>
      </c>
      <c r="DQ356" s="7">
        <v>3.2000000000000001E-2</v>
      </c>
      <c r="DR356" s="7">
        <v>1.6E-2</v>
      </c>
      <c r="DS356" s="7">
        <v>8.0000000000000002E-3</v>
      </c>
      <c r="DT356" s="7">
        <v>0.16</v>
      </c>
      <c r="DU356" s="7">
        <v>6.4000000000000001E-2</v>
      </c>
      <c r="DV356" s="7">
        <v>7.1999999999999995E-2</v>
      </c>
      <c r="DW356" s="7">
        <v>0.12</v>
      </c>
      <c r="DX356" s="7">
        <v>6.4000000000000001E-2</v>
      </c>
      <c r="DY356" s="7">
        <v>0.112</v>
      </c>
      <c r="DZ356" s="7">
        <v>0.104</v>
      </c>
      <c r="EA356" s="7">
        <v>5.6000000000000001E-2</v>
      </c>
      <c r="EB356" s="7">
        <v>7.1999999999999995E-2</v>
      </c>
      <c r="EC356" s="7">
        <v>0.248</v>
      </c>
      <c r="ED356" s="7">
        <v>0.28000000000000003</v>
      </c>
      <c r="EE356" s="7">
        <v>0.248</v>
      </c>
      <c r="EF356" s="7">
        <v>0.24</v>
      </c>
      <c r="EG356" s="7">
        <v>0.27200000000000002</v>
      </c>
      <c r="EH356" s="7">
        <v>0.28000000000000003</v>
      </c>
      <c r="EI356" s="7">
        <v>0.312</v>
      </c>
      <c r="EJ356" s="7">
        <v>0.35199999999999998</v>
      </c>
      <c r="EK356" s="7">
        <v>0.376</v>
      </c>
      <c r="EL356" s="7">
        <v>0.42399999999999999</v>
      </c>
      <c r="EM356" s="7">
        <v>0.61599999999999999</v>
      </c>
      <c r="EN356" s="7">
        <v>0.61599999999999999</v>
      </c>
      <c r="EO356" s="7">
        <v>0.6</v>
      </c>
      <c r="EP356" s="7">
        <v>0.60799999999999998</v>
      </c>
      <c r="EQ356" s="7">
        <v>0.53600000000000003</v>
      </c>
      <c r="ER356" s="7">
        <v>0.51200000000000001</v>
      </c>
      <c r="ES356" s="7">
        <v>0.54400000000000004</v>
      </c>
      <c r="ET356" s="7">
        <v>0.496</v>
      </c>
      <c r="EU356" s="7">
        <v>4.8000000000000001E-2</v>
      </c>
      <c r="EV356" s="7">
        <v>3.2000000000000001E-2</v>
      </c>
      <c r="EW356" s="7">
        <v>5.6000000000000001E-2</v>
      </c>
      <c r="EX356" s="7">
        <v>2.4E-2</v>
      </c>
      <c r="EY356" s="7">
        <v>4.8000000000000001E-2</v>
      </c>
      <c r="EZ356" s="7">
        <v>4.8000000000000001E-2</v>
      </c>
      <c r="FA356" s="7">
        <v>0.04</v>
      </c>
      <c r="FB356" s="7">
        <v>3.2000000000000001E-2</v>
      </c>
      <c r="FC356" s="7">
        <v>4.8000000000000001E-2</v>
      </c>
      <c r="FD356" s="7">
        <v>3.0252100839999998</v>
      </c>
      <c r="FE356" s="7">
        <v>3.5537190082999999</v>
      </c>
      <c r="FF356" s="7">
        <v>3.5593220339</v>
      </c>
      <c r="FG356" s="7">
        <v>3.4590163933999998</v>
      </c>
      <c r="FH356" s="7">
        <v>3.5546218487000001</v>
      </c>
      <c r="FI356" s="7">
        <v>3.3949579831999999</v>
      </c>
      <c r="FJ356" s="7">
        <v>3.3583333333000001</v>
      </c>
      <c r="FK356" s="7">
        <v>3.4710743802000001</v>
      </c>
      <c r="FL356" s="7">
        <v>3.4285714286000002</v>
      </c>
      <c r="FM356" s="7">
        <v>1.6E-2</v>
      </c>
      <c r="FN356" s="7">
        <v>1.6E-2</v>
      </c>
      <c r="FO356" s="7">
        <v>1.6E-2</v>
      </c>
      <c r="FP356" s="7">
        <v>4.8000000000000001E-2</v>
      </c>
      <c r="FQ356" s="7">
        <v>4.8000000000000001E-2</v>
      </c>
      <c r="FR356" s="7">
        <v>4.8000000000000001E-2</v>
      </c>
      <c r="FS356" s="7">
        <v>0.128</v>
      </c>
      <c r="FT356" s="7">
        <v>0.17599999999999999</v>
      </c>
      <c r="FU356" s="7">
        <v>0.16800000000000001</v>
      </c>
      <c r="FV356" s="7">
        <v>0.28000000000000003</v>
      </c>
      <c r="FW356" s="7">
        <v>5.6000000000000001E-2</v>
      </c>
      <c r="FX356" s="7">
        <v>0.36799999999999999</v>
      </c>
      <c r="FY356" s="7">
        <v>0.54400000000000004</v>
      </c>
      <c r="FZ356" s="7">
        <v>0.248</v>
      </c>
      <c r="GA356" s="7">
        <v>0.224</v>
      </c>
      <c r="GB356" s="7">
        <v>0.152</v>
      </c>
      <c r="GC356" s="7">
        <v>0.16800000000000001</v>
      </c>
      <c r="GD356" s="7">
        <v>6.4000000000000001E-2</v>
      </c>
      <c r="GE356" s="7">
        <v>7.1999999999999995E-2</v>
      </c>
      <c r="GF356" s="7">
        <v>0.248</v>
      </c>
      <c r="GG356" s="7">
        <v>0.192</v>
      </c>
      <c r="GH356" s="7">
        <v>9.6000000000000002E-2</v>
      </c>
      <c r="GI356" s="7">
        <v>0.23200000000000001</v>
      </c>
      <c r="GJ356" s="7">
        <v>0.152</v>
      </c>
      <c r="GK356" s="7">
        <v>0.13600000000000001</v>
      </c>
      <c r="GL356" s="7">
        <v>0.104</v>
      </c>
      <c r="GM356" s="7">
        <v>2.4E-2</v>
      </c>
      <c r="GN356" s="7">
        <v>4.8000000000000001E-2</v>
      </c>
      <c r="GO356" s="7">
        <v>1.6E-2</v>
      </c>
      <c r="GP356" s="7">
        <v>0.04</v>
      </c>
      <c r="GQ356" s="7">
        <v>5.6000000000000001E-2</v>
      </c>
      <c r="GR356" s="7">
        <v>8.0000000000000002E-3</v>
      </c>
      <c r="GS356" s="7">
        <v>0.32800000000000001</v>
      </c>
      <c r="GT356" s="7">
        <v>0.33600000000000002</v>
      </c>
      <c r="GU356" s="7">
        <v>0.29599999999999999</v>
      </c>
      <c r="GV356" s="7">
        <v>0.29599999999999999</v>
      </c>
      <c r="GW356" s="7">
        <v>0.30399999999999999</v>
      </c>
      <c r="GX356" s="7">
        <v>0.30399999999999999</v>
      </c>
      <c r="GY356" s="7">
        <v>0.52</v>
      </c>
      <c r="GZ356" s="7">
        <v>0.432</v>
      </c>
      <c r="HA356" s="7">
        <v>0.44</v>
      </c>
      <c r="HB356" s="7">
        <v>0.44</v>
      </c>
      <c r="HC356" s="7">
        <v>0.4</v>
      </c>
      <c r="HD356" s="7">
        <v>0.54400000000000004</v>
      </c>
      <c r="HE356" s="7">
        <v>4.8000000000000001E-2</v>
      </c>
      <c r="HF356" s="7">
        <v>0.104</v>
      </c>
      <c r="HG356" s="7">
        <v>0.16</v>
      </c>
      <c r="HH356" s="7">
        <v>0.128</v>
      </c>
      <c r="HI356" s="7">
        <v>0.128</v>
      </c>
      <c r="HJ356" s="7">
        <v>0.04</v>
      </c>
      <c r="HK356" s="7">
        <v>3.2000000000000001E-2</v>
      </c>
      <c r="HL356" s="7">
        <v>3.2000000000000001E-2</v>
      </c>
      <c r="HM356" s="7">
        <v>3.2000000000000001E-2</v>
      </c>
      <c r="HN356" s="7">
        <v>0.04</v>
      </c>
      <c r="HO356" s="7">
        <v>2.4E-2</v>
      </c>
      <c r="HP356" s="7">
        <v>3.2000000000000001E-2</v>
      </c>
      <c r="HQ356" s="7">
        <v>4.8000000000000001E-2</v>
      </c>
      <c r="HR356" s="7">
        <v>4.8000000000000001E-2</v>
      </c>
      <c r="HS356" s="7">
        <v>5.6000000000000001E-2</v>
      </c>
      <c r="HT356" s="7">
        <v>5.6000000000000001E-2</v>
      </c>
      <c r="HU356" s="7">
        <v>8.7999999999999995E-2</v>
      </c>
      <c r="HV356" s="7">
        <v>7.1999999999999995E-2</v>
      </c>
      <c r="HW356" s="7">
        <v>5.6000000000000001E-2</v>
      </c>
      <c r="HX356" s="7">
        <v>0.04</v>
      </c>
      <c r="HY356" s="7">
        <v>0.04</v>
      </c>
      <c r="HZ356" s="7">
        <v>3.2000000000000001E-2</v>
      </c>
      <c r="IA356" s="7">
        <v>0.12</v>
      </c>
      <c r="IB356" s="7">
        <v>7.1999999999999995E-2</v>
      </c>
      <c r="IC356" s="7">
        <v>8.7999999999999995E-2</v>
      </c>
      <c r="ID356" s="7">
        <v>0.112</v>
      </c>
      <c r="IE356" s="7">
        <v>0.46400000000000002</v>
      </c>
      <c r="IF356" s="7">
        <v>0.39200000000000002</v>
      </c>
      <c r="IG356" s="7">
        <v>0.44800000000000001</v>
      </c>
      <c r="IH356" s="7">
        <v>0.496</v>
      </c>
      <c r="II356" s="7">
        <v>0.32800000000000001</v>
      </c>
      <c r="IJ356" s="7">
        <v>0.45600000000000002</v>
      </c>
      <c r="IK356" s="7">
        <v>0.376</v>
      </c>
      <c r="IL356" s="7">
        <v>0.312</v>
      </c>
      <c r="IM356" s="7">
        <v>3.2000000000000001E-2</v>
      </c>
      <c r="IN356" s="7">
        <v>0.04</v>
      </c>
      <c r="IO356" s="7">
        <v>4.8000000000000001E-2</v>
      </c>
      <c r="IP356" s="7">
        <v>4.8000000000000001E-2</v>
      </c>
      <c r="IQ356" s="7">
        <v>3.0991735537</v>
      </c>
      <c r="IR356" s="7">
        <v>3.3166666667000002</v>
      </c>
      <c r="IS356" s="7">
        <v>3.2184873949999999</v>
      </c>
      <c r="IT356" s="7">
        <v>3.1428571429000001</v>
      </c>
      <c r="IU356" s="7" t="s">
        <v>1297</v>
      </c>
      <c r="IV356" s="7">
        <v>54</v>
      </c>
      <c r="IW356" s="7">
        <v>125</v>
      </c>
      <c r="IX356" s="7">
        <v>197</v>
      </c>
      <c r="IY356" s="7">
        <v>362</v>
      </c>
    </row>
    <row r="357" spans="1:259" x14ac:dyDescent="0.25">
      <c r="A357" s="7">
        <v>609983</v>
      </c>
      <c r="B357" s="7" t="s">
        <v>325</v>
      </c>
      <c r="D357" s="7" t="s">
        <v>86</v>
      </c>
      <c r="E357" s="7" t="s">
        <v>53</v>
      </c>
      <c r="M357" s="7" t="s">
        <v>46</v>
      </c>
      <c r="N357" s="7">
        <v>14.529914529999999</v>
      </c>
      <c r="O357" s="7">
        <v>63</v>
      </c>
      <c r="P357" s="7">
        <v>63</v>
      </c>
      <c r="Q357" s="7">
        <v>1</v>
      </c>
      <c r="R357" s="7">
        <v>0</v>
      </c>
      <c r="S357" s="7">
        <v>0</v>
      </c>
      <c r="T357" s="7">
        <v>50</v>
      </c>
      <c r="U357" s="7">
        <v>0</v>
      </c>
      <c r="V357" s="7">
        <v>0</v>
      </c>
      <c r="W357" s="7">
        <v>3</v>
      </c>
      <c r="X357" s="7">
        <v>1</v>
      </c>
      <c r="Y357" s="7">
        <v>1.5873015899999999E-2</v>
      </c>
      <c r="Z357" s="7">
        <v>1.5873015899999999E-2</v>
      </c>
      <c r="AA357" s="7">
        <v>1.5873015899999999E-2</v>
      </c>
      <c r="AB357" s="7">
        <v>0</v>
      </c>
      <c r="AC357" s="7">
        <v>1.5873015899999999E-2</v>
      </c>
      <c r="AD357" s="7">
        <v>3.1746031700000003E-2</v>
      </c>
      <c r="AE357" s="7">
        <v>0.11111111110000001</v>
      </c>
      <c r="AF357" s="7">
        <v>0.126984127</v>
      </c>
      <c r="AG357" s="7">
        <v>0.1904761905</v>
      </c>
      <c r="AH357" s="7">
        <v>9.5238095199999998E-2</v>
      </c>
      <c r="AI357" s="7">
        <v>7.9365079399999997E-2</v>
      </c>
      <c r="AJ357" s="7">
        <v>0.126984127</v>
      </c>
      <c r="AK357" s="7">
        <v>0.33333333329999998</v>
      </c>
      <c r="AL357" s="7">
        <v>0.28571428570000001</v>
      </c>
      <c r="AM357" s="7">
        <v>0.3650793651</v>
      </c>
      <c r="AN357" s="7">
        <v>0.15873015870000001</v>
      </c>
      <c r="AO357" s="7">
        <v>0.41269841270000002</v>
      </c>
      <c r="AP357" s="7">
        <v>0.38095238100000001</v>
      </c>
      <c r="AQ357" s="7">
        <v>3.1746031700000003E-2</v>
      </c>
      <c r="AR357" s="7">
        <v>1.5873015899999999E-2</v>
      </c>
      <c r="AS357" s="7">
        <v>0</v>
      </c>
      <c r="AT357" s="7">
        <v>1.5873015899999999E-2</v>
      </c>
      <c r="AU357" s="7">
        <v>0</v>
      </c>
      <c r="AV357" s="7">
        <v>0</v>
      </c>
      <c r="AW357" s="7">
        <v>0.5079365079</v>
      </c>
      <c r="AX357" s="7">
        <v>0.55555555560000003</v>
      </c>
      <c r="AY357" s="7">
        <v>0.42857142860000003</v>
      </c>
      <c r="AZ357" s="7">
        <v>0.73015873019999999</v>
      </c>
      <c r="BA357" s="7">
        <v>0.4920634921</v>
      </c>
      <c r="BB357" s="7">
        <v>0.46031746029999998</v>
      </c>
      <c r="BC357" s="7">
        <v>3.3770491802999998</v>
      </c>
      <c r="BD357" s="7">
        <v>3.4032258065000001</v>
      </c>
      <c r="BE357" s="7">
        <v>3.2063492063000001</v>
      </c>
      <c r="BF357" s="7">
        <v>3.6451612902999999</v>
      </c>
      <c r="BG357" s="7">
        <v>3.3809523810000002</v>
      </c>
      <c r="BH357" s="7">
        <v>3.2698412698000001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3.1746031700000003E-2</v>
      </c>
      <c r="BO357" s="7">
        <v>0</v>
      </c>
      <c r="BP357" s="7">
        <v>3.1746031700000003E-2</v>
      </c>
      <c r="BQ357" s="7">
        <v>0</v>
      </c>
      <c r="BR357" s="7">
        <v>9.5238095199999998E-2</v>
      </c>
      <c r="BS357" s="7">
        <v>6.3492063500000001E-2</v>
      </c>
      <c r="BT357" s="7">
        <v>6.3492063500000001E-2</v>
      </c>
      <c r="BU357" s="7">
        <v>4.7619047599999999E-2</v>
      </c>
      <c r="BV357" s="7">
        <v>4.7619047599999999E-2</v>
      </c>
      <c r="BW357" s="7">
        <v>6.3492063500000001E-2</v>
      </c>
      <c r="BX357" s="7">
        <v>7.9365079399999997E-2</v>
      </c>
      <c r="BY357" s="7">
        <v>0.14285714290000001</v>
      </c>
      <c r="BZ357" s="7">
        <v>7.9365079399999997E-2</v>
      </c>
      <c r="CA357" s="7">
        <v>3.5873015872999998</v>
      </c>
      <c r="CB357" s="7">
        <v>3.6349206348999998</v>
      </c>
      <c r="CC357" s="7">
        <v>3.6349206348999998</v>
      </c>
      <c r="CD357" s="7">
        <v>3.6031746031999998</v>
      </c>
      <c r="CE357" s="7">
        <v>3.5714285713999998</v>
      </c>
      <c r="CF357" s="7">
        <v>3.5079365078999998</v>
      </c>
      <c r="CG357" s="7">
        <v>3.6031746031999998</v>
      </c>
      <c r="CH357" s="7">
        <v>3.2857142857000001</v>
      </c>
      <c r="CI357" s="7">
        <v>3.5079365078999998</v>
      </c>
      <c r="CJ357" s="7">
        <v>0.22222222220000001</v>
      </c>
      <c r="CK357" s="7">
        <v>0.2380952381</v>
      </c>
      <c r="CL357" s="7">
        <v>0.2380952381</v>
      </c>
      <c r="CM357" s="7">
        <v>0.30158730160000002</v>
      </c>
      <c r="CN357" s="7">
        <v>0.33333333329999998</v>
      </c>
      <c r="CO357" s="7">
        <v>0.26984126980000001</v>
      </c>
      <c r="CP357" s="7">
        <v>0.2380952381</v>
      </c>
      <c r="CQ357" s="7">
        <v>0.33333333329999998</v>
      </c>
      <c r="CR357" s="7">
        <v>0.33333333329999998</v>
      </c>
      <c r="CS357" s="7">
        <v>0</v>
      </c>
      <c r="CT357" s="7">
        <v>0</v>
      </c>
      <c r="CU357" s="7">
        <v>0</v>
      </c>
      <c r="CV357" s="7">
        <v>0</v>
      </c>
      <c r="CW357" s="7">
        <v>0</v>
      </c>
      <c r="CX357" s="7">
        <v>0</v>
      </c>
      <c r="CY357" s="7">
        <v>0</v>
      </c>
      <c r="CZ357" s="7">
        <v>0</v>
      </c>
      <c r="DA357" s="7">
        <v>0</v>
      </c>
      <c r="DB357" s="7">
        <v>0.68253968249999997</v>
      </c>
      <c r="DC357" s="7">
        <v>0.69841269839999998</v>
      </c>
      <c r="DD357" s="7">
        <v>0.69841269839999998</v>
      </c>
      <c r="DE357" s="7">
        <v>0.65079365079999996</v>
      </c>
      <c r="DF357" s="7">
        <v>0.61904761900000005</v>
      </c>
      <c r="DG357" s="7">
        <v>0.63492063489999995</v>
      </c>
      <c r="DH357" s="7">
        <v>0.68253968249999997</v>
      </c>
      <c r="DI357" s="7">
        <v>0.4920634921</v>
      </c>
      <c r="DJ357" s="7">
        <v>0.58730158730000004</v>
      </c>
      <c r="DK357" s="7">
        <v>0.126984127</v>
      </c>
      <c r="DL357" s="7">
        <v>3.1746031700000003E-2</v>
      </c>
      <c r="DM357" s="7">
        <v>1.5873015899999999E-2</v>
      </c>
      <c r="DN357" s="7">
        <v>0</v>
      </c>
      <c r="DO357" s="7">
        <v>0</v>
      </c>
      <c r="DP357" s="7">
        <v>3.1746031700000003E-2</v>
      </c>
      <c r="DQ357" s="7">
        <v>0.1904761905</v>
      </c>
      <c r="DR357" s="7">
        <v>9.5238095199999998E-2</v>
      </c>
      <c r="DS357" s="7">
        <v>9.5238095199999998E-2</v>
      </c>
      <c r="DT357" s="7">
        <v>0.1904761905</v>
      </c>
      <c r="DU357" s="7">
        <v>9.5238095199999998E-2</v>
      </c>
      <c r="DV357" s="7">
        <v>3.1746031700000003E-2</v>
      </c>
      <c r="DW357" s="7">
        <v>0.14285714290000001</v>
      </c>
      <c r="DX357" s="7">
        <v>4.7619047599999999E-2</v>
      </c>
      <c r="DY357" s="7">
        <v>0.11111111110000001</v>
      </c>
      <c r="DZ357" s="7">
        <v>9.5238095199999998E-2</v>
      </c>
      <c r="EA357" s="7">
        <v>7.9365079399999997E-2</v>
      </c>
      <c r="EB357" s="7">
        <v>0.11111111110000001</v>
      </c>
      <c r="EC357" s="7">
        <v>0.3650793651</v>
      </c>
      <c r="ED357" s="7">
        <v>0.28571428570000001</v>
      </c>
      <c r="EE357" s="7">
        <v>0.3650793651</v>
      </c>
      <c r="EF357" s="7">
        <v>0.30158730160000002</v>
      </c>
      <c r="EG357" s="7">
        <v>0.34920634919999999</v>
      </c>
      <c r="EH357" s="7">
        <v>0.38095238100000001</v>
      </c>
      <c r="EI357" s="7">
        <v>0.30158730160000002</v>
      </c>
      <c r="EJ357" s="7">
        <v>0.31746031749999998</v>
      </c>
      <c r="EK357" s="7">
        <v>0.42857142860000003</v>
      </c>
      <c r="EL357" s="7">
        <v>0.253968254</v>
      </c>
      <c r="EM357" s="7">
        <v>0.57142857140000003</v>
      </c>
      <c r="EN357" s="7">
        <v>0.57142857140000003</v>
      </c>
      <c r="EO357" s="7">
        <v>0.53968253970000002</v>
      </c>
      <c r="EP357" s="7">
        <v>0.58730158730000004</v>
      </c>
      <c r="EQ357" s="7">
        <v>0.46031746029999998</v>
      </c>
      <c r="ER357" s="7">
        <v>0.39682539680000001</v>
      </c>
      <c r="ES357" s="7">
        <v>0.4920634921</v>
      </c>
      <c r="ET357" s="7">
        <v>0.33333333329999998</v>
      </c>
      <c r="EU357" s="7">
        <v>6.3492063500000001E-2</v>
      </c>
      <c r="EV357" s="7">
        <v>1.5873015899999999E-2</v>
      </c>
      <c r="EW357" s="7">
        <v>1.5873015899999999E-2</v>
      </c>
      <c r="EX357" s="7">
        <v>1.5873015899999999E-2</v>
      </c>
      <c r="EY357" s="7">
        <v>1.5873015899999999E-2</v>
      </c>
      <c r="EZ357" s="7">
        <v>1.5873015899999999E-2</v>
      </c>
      <c r="FA357" s="7">
        <v>1.5873015899999999E-2</v>
      </c>
      <c r="FB357" s="7">
        <v>1.5873015899999999E-2</v>
      </c>
      <c r="FC357" s="7">
        <v>3.1746031700000003E-2</v>
      </c>
      <c r="FD357" s="7">
        <v>2.7966101695000001</v>
      </c>
      <c r="FE357" s="7">
        <v>3.4193548386999999</v>
      </c>
      <c r="FF357" s="7">
        <v>3.5161290322999998</v>
      </c>
      <c r="FG357" s="7">
        <v>3.4032258065000001</v>
      </c>
      <c r="FH357" s="7">
        <v>3.5483870968</v>
      </c>
      <c r="FI357" s="7">
        <v>3.2903225805999998</v>
      </c>
      <c r="FJ357" s="7">
        <v>2.9193548386999999</v>
      </c>
      <c r="FK357" s="7">
        <v>3.2258064516</v>
      </c>
      <c r="FL357" s="7">
        <v>3.0327868852000002</v>
      </c>
      <c r="FM357" s="7">
        <v>0</v>
      </c>
      <c r="FN357" s="7">
        <v>0</v>
      </c>
      <c r="FO357" s="7">
        <v>3.1746031700000003E-2</v>
      </c>
      <c r="FP357" s="7">
        <v>7.9365079399999997E-2</v>
      </c>
      <c r="FQ357" s="7">
        <v>0.22222222220000001</v>
      </c>
      <c r="FR357" s="7">
        <v>6.3492063500000001E-2</v>
      </c>
      <c r="FS357" s="7">
        <v>3.1746031700000003E-2</v>
      </c>
      <c r="FT357" s="7">
        <v>0.11111111110000001</v>
      </c>
      <c r="FU357" s="7">
        <v>0.17460317459999999</v>
      </c>
      <c r="FV357" s="7">
        <v>0.26984126980000001</v>
      </c>
      <c r="FW357" s="7">
        <v>1.5873015899999999E-2</v>
      </c>
      <c r="FX357" s="7">
        <v>0.30158730160000002</v>
      </c>
      <c r="FY357" s="7">
        <v>0.68253968249999997</v>
      </c>
      <c r="FZ357" s="7">
        <v>0.31746031749999998</v>
      </c>
      <c r="GA357" s="7">
        <v>0.2063492063</v>
      </c>
      <c r="GB357" s="7">
        <v>0.15873015870000001</v>
      </c>
      <c r="GC357" s="7">
        <v>0.26984126980000001</v>
      </c>
      <c r="GD357" s="7">
        <v>0.26984126980000001</v>
      </c>
      <c r="GE357" s="7">
        <v>1.5873015899999999E-2</v>
      </c>
      <c r="GF357" s="7">
        <v>0.15873015870000001</v>
      </c>
      <c r="GG357" s="7">
        <v>0.2063492063</v>
      </c>
      <c r="GH357" s="7">
        <v>0.11111111110000001</v>
      </c>
      <c r="GI357" s="7">
        <v>0.22222222220000001</v>
      </c>
      <c r="GJ357" s="7">
        <v>1.5873015899999999E-2</v>
      </c>
      <c r="GK357" s="7">
        <v>3.1746031700000003E-2</v>
      </c>
      <c r="GL357" s="7">
        <v>3.1746031700000003E-2</v>
      </c>
      <c r="GM357" s="7">
        <v>0</v>
      </c>
      <c r="GN357" s="7">
        <v>1.5873015899999999E-2</v>
      </c>
      <c r="GO357" s="7">
        <v>0</v>
      </c>
      <c r="GP357" s="7">
        <v>0</v>
      </c>
      <c r="GQ357" s="7">
        <v>0.11111111110000001</v>
      </c>
      <c r="GR357" s="7">
        <v>0.1904761905</v>
      </c>
      <c r="GS357" s="7">
        <v>0.38095238100000001</v>
      </c>
      <c r="GT357" s="7">
        <v>0.2063492063</v>
      </c>
      <c r="GU357" s="7">
        <v>0.3650793651</v>
      </c>
      <c r="GV357" s="7">
        <v>0.34920634919999999</v>
      </c>
      <c r="GW357" s="7">
        <v>0.39682539680000001</v>
      </c>
      <c r="GX357" s="7">
        <v>0.33333333329999998</v>
      </c>
      <c r="GY357" s="7">
        <v>0.4920634921</v>
      </c>
      <c r="GZ357" s="7">
        <v>0.53968253970000002</v>
      </c>
      <c r="HA357" s="7">
        <v>0.44444444440000003</v>
      </c>
      <c r="HB357" s="7">
        <v>0.4920634921</v>
      </c>
      <c r="HC357" s="7">
        <v>0.28571428570000001</v>
      </c>
      <c r="HD357" s="7">
        <v>0.31746031749999998</v>
      </c>
      <c r="HE357" s="7">
        <v>9.5238095199999998E-2</v>
      </c>
      <c r="HF357" s="7">
        <v>0.1904761905</v>
      </c>
      <c r="HG357" s="7">
        <v>0.15873015870000001</v>
      </c>
      <c r="HH357" s="7">
        <v>0.126984127</v>
      </c>
      <c r="HI357" s="7">
        <v>0.17460317459999999</v>
      </c>
      <c r="HJ357" s="7">
        <v>0.126984127</v>
      </c>
      <c r="HK357" s="7">
        <v>0</v>
      </c>
      <c r="HL357" s="7">
        <v>1.5873015899999999E-2</v>
      </c>
      <c r="HM357" s="7">
        <v>0</v>
      </c>
      <c r="HN357" s="7">
        <v>0</v>
      </c>
      <c r="HO357" s="7">
        <v>0</v>
      </c>
      <c r="HP357" s="7">
        <v>0</v>
      </c>
      <c r="HQ357" s="7">
        <v>3.1746031700000003E-2</v>
      </c>
      <c r="HR357" s="7">
        <v>3.1746031700000003E-2</v>
      </c>
      <c r="HS357" s="7">
        <v>3.1746031700000003E-2</v>
      </c>
      <c r="HT357" s="7">
        <v>3.1746031700000003E-2</v>
      </c>
      <c r="HU357" s="7">
        <v>3.1746031700000003E-2</v>
      </c>
      <c r="HV357" s="7">
        <v>3.1746031700000003E-2</v>
      </c>
      <c r="HW357" s="7">
        <v>1.5873015899999999E-2</v>
      </c>
      <c r="HX357" s="7">
        <v>0</v>
      </c>
      <c r="HY357" s="7">
        <v>1.5873015899999999E-2</v>
      </c>
      <c r="HZ357" s="7">
        <v>1.5873015899999999E-2</v>
      </c>
      <c r="IA357" s="7">
        <v>0.11111111110000001</v>
      </c>
      <c r="IB357" s="7">
        <v>7.9365079399999997E-2</v>
      </c>
      <c r="IC357" s="7">
        <v>0.14285714290000001</v>
      </c>
      <c r="ID357" s="7">
        <v>0.17460317459999999</v>
      </c>
      <c r="IE357" s="7">
        <v>0.55555555560000003</v>
      </c>
      <c r="IF357" s="7">
        <v>0.30158730160000002</v>
      </c>
      <c r="IG357" s="7">
        <v>0.30158730160000002</v>
      </c>
      <c r="IH357" s="7">
        <v>0.3650793651</v>
      </c>
      <c r="II357" s="7">
        <v>0.26984126980000001</v>
      </c>
      <c r="IJ357" s="7">
        <v>0.60317460320000005</v>
      </c>
      <c r="IK357" s="7">
        <v>0.5079365079</v>
      </c>
      <c r="IL357" s="7">
        <v>0.42857142860000003</v>
      </c>
      <c r="IM357" s="7">
        <v>4.7619047599999999E-2</v>
      </c>
      <c r="IN357" s="7">
        <v>1.5873015899999999E-2</v>
      </c>
      <c r="IO357" s="7">
        <v>3.1746031700000003E-2</v>
      </c>
      <c r="IP357" s="7">
        <v>1.5873015899999999E-2</v>
      </c>
      <c r="IQ357" s="7">
        <v>3.1333333333</v>
      </c>
      <c r="IR357" s="7">
        <v>3.5322580645000001</v>
      </c>
      <c r="IS357" s="7">
        <v>3.3442622951000001</v>
      </c>
      <c r="IT357" s="7">
        <v>3.2258064516</v>
      </c>
      <c r="IU357" s="7" t="s">
        <v>1298</v>
      </c>
      <c r="IW357" s="7">
        <v>63</v>
      </c>
      <c r="IX357" s="7">
        <v>102</v>
      </c>
      <c r="IY357" s="7">
        <v>702</v>
      </c>
    </row>
    <row r="358" spans="1:259" x14ac:dyDescent="0.25">
      <c r="A358" s="7">
        <v>609985</v>
      </c>
      <c r="B358" s="7" t="s">
        <v>326</v>
      </c>
      <c r="D358" s="7" t="s">
        <v>102</v>
      </c>
      <c r="E358" s="7" t="s">
        <v>53</v>
      </c>
      <c r="M358" s="7" t="s">
        <v>46</v>
      </c>
      <c r="N358" s="7">
        <v>0.55865921789999995</v>
      </c>
      <c r="O358" s="7">
        <v>1</v>
      </c>
      <c r="P358" s="7">
        <v>1</v>
      </c>
      <c r="Q358" s="7">
        <v>0</v>
      </c>
      <c r="R358" s="7">
        <v>0</v>
      </c>
      <c r="S358" s="7">
        <v>1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1</v>
      </c>
      <c r="AR358" s="7">
        <v>1</v>
      </c>
      <c r="AS358" s="7">
        <v>1</v>
      </c>
      <c r="AT358" s="7">
        <v>1</v>
      </c>
      <c r="AU358" s="7">
        <v>0</v>
      </c>
      <c r="AV358" s="7">
        <v>1</v>
      </c>
      <c r="AW358" s="7">
        <v>0</v>
      </c>
      <c r="AX358" s="7">
        <v>0</v>
      </c>
      <c r="AY358" s="7">
        <v>0</v>
      </c>
      <c r="AZ358" s="7">
        <v>0</v>
      </c>
      <c r="BA358" s="7">
        <v>1</v>
      </c>
      <c r="BB358" s="7">
        <v>0</v>
      </c>
      <c r="BG358" s="7">
        <v>4</v>
      </c>
      <c r="BI358" s="7">
        <v>0</v>
      </c>
      <c r="BJ358" s="7">
        <v>0</v>
      </c>
      <c r="BK358" s="7">
        <v>0</v>
      </c>
      <c r="BL358" s="7">
        <v>1</v>
      </c>
      <c r="BM358" s="7">
        <v>0</v>
      </c>
      <c r="BN358" s="7">
        <v>1</v>
      </c>
      <c r="BO358" s="7">
        <v>1</v>
      </c>
      <c r="BP358" s="7">
        <v>0</v>
      </c>
      <c r="BQ358" s="7">
        <v>1</v>
      </c>
      <c r="BR358" s="7">
        <v>1</v>
      </c>
      <c r="BS358" s="7">
        <v>1</v>
      </c>
      <c r="BT358" s="7">
        <v>0</v>
      </c>
      <c r="BU358" s="7">
        <v>0</v>
      </c>
      <c r="BV358" s="7">
        <v>1</v>
      </c>
      <c r="BW358" s="7">
        <v>0</v>
      </c>
      <c r="BX358" s="7">
        <v>0</v>
      </c>
      <c r="BY358" s="7">
        <v>0</v>
      </c>
      <c r="BZ358" s="7">
        <v>0</v>
      </c>
      <c r="CA358" s="7">
        <v>2</v>
      </c>
      <c r="CB358" s="7">
        <v>2</v>
      </c>
      <c r="CC358" s="7">
        <v>3</v>
      </c>
      <c r="CD358" s="7">
        <v>1</v>
      </c>
      <c r="CE358" s="7">
        <v>2</v>
      </c>
      <c r="CF358" s="7">
        <v>1</v>
      </c>
      <c r="CG358" s="7">
        <v>1</v>
      </c>
      <c r="CH358" s="7">
        <v>3</v>
      </c>
      <c r="CI358" s="7">
        <v>1</v>
      </c>
      <c r="CJ358" s="7">
        <v>0</v>
      </c>
      <c r="CK358" s="7">
        <v>0</v>
      </c>
      <c r="CL358" s="7">
        <v>1</v>
      </c>
      <c r="CM358" s="7">
        <v>0</v>
      </c>
      <c r="CN358" s="7">
        <v>0</v>
      </c>
      <c r="CO358" s="7">
        <v>0</v>
      </c>
      <c r="CP358" s="7">
        <v>0</v>
      </c>
      <c r="CQ358" s="7">
        <v>1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0</v>
      </c>
      <c r="DG358" s="7">
        <v>0</v>
      </c>
      <c r="DH358" s="7">
        <v>0</v>
      </c>
      <c r="DI358" s="7">
        <v>0</v>
      </c>
      <c r="DJ358" s="7">
        <v>0</v>
      </c>
      <c r="DK358" s="7">
        <v>0</v>
      </c>
      <c r="DL358" s="7">
        <v>0</v>
      </c>
      <c r="DM358" s="7">
        <v>0</v>
      </c>
      <c r="DN358" s="7">
        <v>0</v>
      </c>
      <c r="DO358" s="7">
        <v>0</v>
      </c>
      <c r="DP358" s="7">
        <v>0</v>
      </c>
      <c r="DQ358" s="7">
        <v>0</v>
      </c>
      <c r="DR358" s="7">
        <v>0</v>
      </c>
      <c r="DS358" s="7">
        <v>0</v>
      </c>
      <c r="DT358" s="7">
        <v>1</v>
      </c>
      <c r="DU358" s="7">
        <v>0</v>
      </c>
      <c r="DV358" s="7">
        <v>1</v>
      </c>
      <c r="DW358" s="7">
        <v>0</v>
      </c>
      <c r="DX358" s="7">
        <v>0</v>
      </c>
      <c r="DY358" s="7">
        <v>0</v>
      </c>
      <c r="DZ358" s="7">
        <v>0</v>
      </c>
      <c r="EA358" s="7">
        <v>1</v>
      </c>
      <c r="EB358" s="7">
        <v>0</v>
      </c>
      <c r="EC358" s="7">
        <v>0</v>
      </c>
      <c r="ED358" s="7">
        <v>0</v>
      </c>
      <c r="EE358" s="7">
        <v>0</v>
      </c>
      <c r="EF358" s="7">
        <v>0</v>
      </c>
      <c r="EG358" s="7">
        <v>1</v>
      </c>
      <c r="EH358" s="7">
        <v>0</v>
      </c>
      <c r="EI358" s="7">
        <v>0</v>
      </c>
      <c r="EJ358" s="7">
        <v>0</v>
      </c>
      <c r="EK358" s="7">
        <v>0</v>
      </c>
      <c r="EL358" s="7">
        <v>0</v>
      </c>
      <c r="EM358" s="7">
        <v>1</v>
      </c>
      <c r="EN358" s="7">
        <v>0</v>
      </c>
      <c r="EO358" s="7">
        <v>1</v>
      </c>
      <c r="EP358" s="7">
        <v>0</v>
      </c>
      <c r="EQ358" s="7">
        <v>1</v>
      </c>
      <c r="ER358" s="7">
        <v>1</v>
      </c>
      <c r="ES358" s="7">
        <v>0</v>
      </c>
      <c r="ET358" s="7">
        <v>1</v>
      </c>
      <c r="EU358" s="7">
        <v>0</v>
      </c>
      <c r="EV358" s="7">
        <v>0</v>
      </c>
      <c r="EW358" s="7">
        <v>0</v>
      </c>
      <c r="EX358" s="7">
        <v>0</v>
      </c>
      <c r="EY358" s="7">
        <v>0</v>
      </c>
      <c r="EZ358" s="7">
        <v>0</v>
      </c>
      <c r="FA358" s="7">
        <v>0</v>
      </c>
      <c r="FB358" s="7">
        <v>0</v>
      </c>
      <c r="FC358" s="7">
        <v>0</v>
      </c>
      <c r="FD358" s="7">
        <v>2</v>
      </c>
      <c r="FE358" s="7">
        <v>4</v>
      </c>
      <c r="FF358" s="7">
        <v>2</v>
      </c>
      <c r="FG358" s="7">
        <v>4</v>
      </c>
      <c r="FH358" s="7">
        <v>3</v>
      </c>
      <c r="FI358" s="7">
        <v>4</v>
      </c>
      <c r="FJ358" s="7">
        <v>4</v>
      </c>
      <c r="FK358" s="7">
        <v>2</v>
      </c>
      <c r="FL358" s="7">
        <v>4</v>
      </c>
      <c r="FM358" s="7">
        <v>0</v>
      </c>
      <c r="FN358" s="7">
        <v>0</v>
      </c>
      <c r="FO358" s="7">
        <v>0</v>
      </c>
      <c r="FP358" s="7">
        <v>0</v>
      </c>
      <c r="FQ358" s="7">
        <v>1</v>
      </c>
      <c r="FR358" s="7">
        <v>0</v>
      </c>
      <c r="FS358" s="7">
        <v>0</v>
      </c>
      <c r="FT358" s="7">
        <v>0</v>
      </c>
      <c r="FU358" s="7">
        <v>0</v>
      </c>
      <c r="FV358" s="7">
        <v>0</v>
      </c>
      <c r="FW358" s="7">
        <v>0</v>
      </c>
      <c r="FX358" s="7">
        <v>0</v>
      </c>
      <c r="FY358" s="7">
        <v>0</v>
      </c>
      <c r="FZ358" s="7">
        <v>0</v>
      </c>
      <c r="GA358" s="7">
        <v>0</v>
      </c>
      <c r="GB358" s="7">
        <v>0</v>
      </c>
      <c r="GC358" s="7">
        <v>0</v>
      </c>
      <c r="GD358" s="7">
        <v>1</v>
      </c>
      <c r="GE358" s="7">
        <v>0</v>
      </c>
      <c r="GF358" s="7">
        <v>0</v>
      </c>
      <c r="GG358" s="7">
        <v>0</v>
      </c>
      <c r="GH358" s="7">
        <v>0</v>
      </c>
      <c r="GI358" s="7">
        <v>0</v>
      </c>
      <c r="GJ358" s="7">
        <v>0</v>
      </c>
      <c r="GK358" s="7">
        <v>1</v>
      </c>
      <c r="GL358" s="7">
        <v>1</v>
      </c>
      <c r="GM358" s="7">
        <v>0</v>
      </c>
      <c r="GN358" s="7">
        <v>0</v>
      </c>
      <c r="GO358" s="7">
        <v>0</v>
      </c>
      <c r="GP358" s="7">
        <v>0</v>
      </c>
      <c r="GQ358" s="7">
        <v>0</v>
      </c>
      <c r="GR358" s="7">
        <v>0</v>
      </c>
      <c r="GS358" s="7">
        <v>0</v>
      </c>
      <c r="GT358" s="7">
        <v>1</v>
      </c>
      <c r="GU358" s="7">
        <v>0</v>
      </c>
      <c r="GV358" s="7">
        <v>0</v>
      </c>
      <c r="GW358" s="7">
        <v>0</v>
      </c>
      <c r="GX358" s="7">
        <v>1</v>
      </c>
      <c r="GY358" s="7">
        <v>1</v>
      </c>
      <c r="GZ358" s="7">
        <v>0</v>
      </c>
      <c r="HA358" s="7">
        <v>1</v>
      </c>
      <c r="HB358" s="7">
        <v>1</v>
      </c>
      <c r="HC358" s="7">
        <v>1</v>
      </c>
      <c r="HD358" s="7">
        <v>0</v>
      </c>
      <c r="HE358" s="7">
        <v>0</v>
      </c>
      <c r="HF358" s="7">
        <v>0</v>
      </c>
      <c r="HG358" s="7">
        <v>0</v>
      </c>
      <c r="HH358" s="7">
        <v>0</v>
      </c>
      <c r="HI358" s="7">
        <v>0</v>
      </c>
      <c r="HJ358" s="7">
        <v>0</v>
      </c>
      <c r="HK358" s="7">
        <v>0</v>
      </c>
      <c r="HL358" s="7">
        <v>0</v>
      </c>
      <c r="HM358" s="7">
        <v>0</v>
      </c>
      <c r="HN358" s="7">
        <v>0</v>
      </c>
      <c r="HO358" s="7">
        <v>0</v>
      </c>
      <c r="HP358" s="7">
        <v>0</v>
      </c>
      <c r="HQ358" s="7">
        <v>0</v>
      </c>
      <c r="HR358" s="7">
        <v>0</v>
      </c>
      <c r="HS358" s="7">
        <v>0</v>
      </c>
      <c r="HT358" s="7">
        <v>0</v>
      </c>
      <c r="HU358" s="7">
        <v>0</v>
      </c>
      <c r="HV358" s="7">
        <v>0</v>
      </c>
      <c r="HW358" s="7">
        <v>0</v>
      </c>
      <c r="HX358" s="7">
        <v>0</v>
      </c>
      <c r="HY358" s="7">
        <v>0</v>
      </c>
      <c r="HZ358" s="7">
        <v>0</v>
      </c>
      <c r="IA358" s="7">
        <v>0</v>
      </c>
      <c r="IB358" s="7">
        <v>0</v>
      </c>
      <c r="IC358" s="7">
        <v>0</v>
      </c>
      <c r="ID358" s="7">
        <v>0</v>
      </c>
      <c r="IE358" s="7">
        <v>0</v>
      </c>
      <c r="IF358" s="7">
        <v>0</v>
      </c>
      <c r="IG358" s="7">
        <v>0</v>
      </c>
      <c r="IH358" s="7">
        <v>1</v>
      </c>
      <c r="II358" s="7">
        <v>1</v>
      </c>
      <c r="IJ358" s="7">
        <v>1</v>
      </c>
      <c r="IK358" s="7">
        <v>1</v>
      </c>
      <c r="IL358" s="7">
        <v>0</v>
      </c>
      <c r="IM358" s="7">
        <v>0</v>
      </c>
      <c r="IN358" s="7">
        <v>0</v>
      </c>
      <c r="IO358" s="7">
        <v>0</v>
      </c>
      <c r="IP358" s="7">
        <v>0</v>
      </c>
      <c r="IQ358" s="7">
        <v>4</v>
      </c>
      <c r="IR358" s="7">
        <v>4</v>
      </c>
      <c r="IS358" s="7">
        <v>4</v>
      </c>
      <c r="IT358" s="7">
        <v>3</v>
      </c>
      <c r="IU358" s="7" t="s">
        <v>1299</v>
      </c>
      <c r="IW358" s="7">
        <v>1</v>
      </c>
      <c r="IX358" s="7">
        <v>2</v>
      </c>
      <c r="IY358" s="7">
        <v>358</v>
      </c>
    </row>
    <row r="359" spans="1:259" x14ac:dyDescent="0.25">
      <c r="A359" s="7">
        <v>609986</v>
      </c>
      <c r="B359" s="7" t="s">
        <v>327</v>
      </c>
      <c r="C359" s="7" t="s">
        <v>46</v>
      </c>
      <c r="D359" s="7" t="s">
        <v>93</v>
      </c>
      <c r="E359" s="154">
        <v>0.43</v>
      </c>
      <c r="F359" s="7">
        <v>94</v>
      </c>
      <c r="G359" s="7" t="s">
        <v>70</v>
      </c>
      <c r="H359" s="7">
        <v>86</v>
      </c>
      <c r="I359" s="7" t="s">
        <v>70</v>
      </c>
      <c r="J359" s="7">
        <v>80</v>
      </c>
      <c r="K359" s="7" t="s">
        <v>70</v>
      </c>
      <c r="L359" s="7">
        <v>8.4499999999999993</v>
      </c>
      <c r="M359" s="7" t="s">
        <v>46</v>
      </c>
      <c r="N359" s="7">
        <v>42.635658915</v>
      </c>
      <c r="O359" s="7">
        <v>55</v>
      </c>
      <c r="P359" s="7">
        <v>55</v>
      </c>
      <c r="Q359" s="7">
        <v>0</v>
      </c>
      <c r="R359" s="7">
        <v>43</v>
      </c>
      <c r="S359" s="7">
        <v>0</v>
      </c>
      <c r="T359" s="7">
        <v>6</v>
      </c>
      <c r="U359" s="7">
        <v>0</v>
      </c>
      <c r="V359" s="7">
        <v>0</v>
      </c>
      <c r="W359" s="7">
        <v>1</v>
      </c>
      <c r="X359" s="7">
        <v>1</v>
      </c>
      <c r="Y359" s="7">
        <v>1.8181818200000002E-2</v>
      </c>
      <c r="Z359" s="7">
        <v>0</v>
      </c>
      <c r="AA359" s="7">
        <v>1.8181818200000002E-2</v>
      </c>
      <c r="AB359" s="7">
        <v>0</v>
      </c>
      <c r="AC359" s="7">
        <v>3.6363636400000003E-2</v>
      </c>
      <c r="AD359" s="7">
        <v>3.6363636400000003E-2</v>
      </c>
      <c r="AE359" s="7">
        <v>0</v>
      </c>
      <c r="AF359" s="7">
        <v>5.45454545E-2</v>
      </c>
      <c r="AG359" s="7">
        <v>0</v>
      </c>
      <c r="AH359" s="7">
        <v>3.6363636400000003E-2</v>
      </c>
      <c r="AI359" s="7">
        <v>1.8181818200000002E-2</v>
      </c>
      <c r="AJ359" s="7">
        <v>5.45454545E-2</v>
      </c>
      <c r="AK359" s="7">
        <v>0.1454545455</v>
      </c>
      <c r="AL359" s="7">
        <v>7.2727272699999998E-2</v>
      </c>
      <c r="AM359" s="7">
        <v>0.1636363636</v>
      </c>
      <c r="AN359" s="7">
        <v>9.0909090900000003E-2</v>
      </c>
      <c r="AO359" s="7">
        <v>0.1272727273</v>
      </c>
      <c r="AP359" s="7">
        <v>0.1454545455</v>
      </c>
      <c r="AQ359" s="7">
        <v>0</v>
      </c>
      <c r="AR359" s="7">
        <v>0</v>
      </c>
      <c r="AS359" s="7">
        <v>0</v>
      </c>
      <c r="AT359" s="7">
        <v>1.8181818200000002E-2</v>
      </c>
      <c r="AU359" s="7">
        <v>1.8181818200000002E-2</v>
      </c>
      <c r="AV359" s="7">
        <v>1.8181818200000002E-2</v>
      </c>
      <c r="AW359" s="7">
        <v>0.8363636364</v>
      </c>
      <c r="AX359" s="7">
        <v>0.87272727269999995</v>
      </c>
      <c r="AY359" s="7">
        <v>0.81818181820000002</v>
      </c>
      <c r="AZ359" s="7">
        <v>0.85454545449999997</v>
      </c>
      <c r="BA359" s="7">
        <v>0.8</v>
      </c>
      <c r="BB359" s="7">
        <v>0.74545454550000001</v>
      </c>
      <c r="BC359" s="7">
        <v>3.8</v>
      </c>
      <c r="BD359" s="7">
        <v>3.8181818181999998</v>
      </c>
      <c r="BE359" s="7">
        <v>3.7818181817999998</v>
      </c>
      <c r="BF359" s="7">
        <v>3.8333333333000001</v>
      </c>
      <c r="BG359" s="7">
        <v>3.7222222222000001</v>
      </c>
      <c r="BH359" s="7">
        <v>3.6296296296000001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1.8181818200000002E-2</v>
      </c>
      <c r="BO359" s="7">
        <v>3.6363636400000003E-2</v>
      </c>
      <c r="BP359" s="7">
        <v>0</v>
      </c>
      <c r="BQ359" s="7">
        <v>1.8181818200000002E-2</v>
      </c>
      <c r="BR359" s="7">
        <v>0</v>
      </c>
      <c r="BS359" s="7">
        <v>1.8181818200000002E-2</v>
      </c>
      <c r="BT359" s="7">
        <v>3.6363636400000003E-2</v>
      </c>
      <c r="BU359" s="7">
        <v>1.8181818200000002E-2</v>
      </c>
      <c r="BV359" s="7">
        <v>0</v>
      </c>
      <c r="BW359" s="7">
        <v>1.8181818200000002E-2</v>
      </c>
      <c r="BX359" s="7">
        <v>1.8181818200000002E-2</v>
      </c>
      <c r="BY359" s="7">
        <v>3.6363636400000003E-2</v>
      </c>
      <c r="BZ359" s="7">
        <v>0</v>
      </c>
      <c r="CA359" s="7">
        <v>3.9056603773999998</v>
      </c>
      <c r="CB359" s="7">
        <v>3.8653846154</v>
      </c>
      <c r="CC359" s="7">
        <v>3.8113207547000001</v>
      </c>
      <c r="CD359" s="7">
        <v>3.8301886791999999</v>
      </c>
      <c r="CE359" s="7">
        <v>3.8679245283000001</v>
      </c>
      <c r="CF359" s="7">
        <v>3.7115384615</v>
      </c>
      <c r="CG359" s="7">
        <v>3.6981132075000001</v>
      </c>
      <c r="CH359" s="7">
        <v>3.8076923077</v>
      </c>
      <c r="CI359" s="7">
        <v>3.8269230769</v>
      </c>
      <c r="CJ359" s="7">
        <v>9.0909090900000003E-2</v>
      </c>
      <c r="CK359" s="7">
        <v>9.0909090900000003E-2</v>
      </c>
      <c r="CL359" s="7">
        <v>0.10909090909999999</v>
      </c>
      <c r="CM359" s="7">
        <v>0.1272727273</v>
      </c>
      <c r="CN359" s="7">
        <v>0.1272727273</v>
      </c>
      <c r="CO359" s="7">
        <v>0.18181818180000001</v>
      </c>
      <c r="CP359" s="7">
        <v>0.1454545455</v>
      </c>
      <c r="CQ359" s="7">
        <v>0.10909090909999999</v>
      </c>
      <c r="CR359" s="7">
        <v>0.10909090909999999</v>
      </c>
      <c r="CS359" s="7">
        <v>3.6363636400000003E-2</v>
      </c>
      <c r="CT359" s="7">
        <v>5.45454545E-2</v>
      </c>
      <c r="CU359" s="7">
        <v>3.6363636400000003E-2</v>
      </c>
      <c r="CV359" s="7">
        <v>3.6363636400000003E-2</v>
      </c>
      <c r="CW359" s="7">
        <v>3.6363636400000003E-2</v>
      </c>
      <c r="CX359" s="7">
        <v>5.45454545E-2</v>
      </c>
      <c r="CY359" s="7">
        <v>3.6363636400000003E-2</v>
      </c>
      <c r="CZ359" s="7">
        <v>5.45454545E-2</v>
      </c>
      <c r="DA359" s="7">
        <v>5.45454545E-2</v>
      </c>
      <c r="DB359" s="7">
        <v>0.87272727269999995</v>
      </c>
      <c r="DC359" s="7">
        <v>0.8363636364</v>
      </c>
      <c r="DD359" s="7">
        <v>0.81818181820000002</v>
      </c>
      <c r="DE359" s="7">
        <v>0.81818181820000002</v>
      </c>
      <c r="DF359" s="7">
        <v>0.8363636364</v>
      </c>
      <c r="DG359" s="7">
        <v>0.72727272730000003</v>
      </c>
      <c r="DH359" s="7">
        <v>0.76363636359999998</v>
      </c>
      <c r="DI359" s="7">
        <v>0.8</v>
      </c>
      <c r="DJ359" s="7">
        <v>0.81818181820000002</v>
      </c>
      <c r="DK359" s="7">
        <v>0.23636363639999999</v>
      </c>
      <c r="DL359" s="7">
        <v>7.2727272699999998E-2</v>
      </c>
      <c r="DM359" s="7">
        <v>0</v>
      </c>
      <c r="DN359" s="7">
        <v>1.8181818200000002E-2</v>
      </c>
      <c r="DO359" s="7">
        <v>0</v>
      </c>
      <c r="DP359" s="7">
        <v>0</v>
      </c>
      <c r="DQ359" s="7">
        <v>9.0909090900000003E-2</v>
      </c>
      <c r="DR359" s="7">
        <v>3.6363636400000003E-2</v>
      </c>
      <c r="DS359" s="7">
        <v>3.6363636400000003E-2</v>
      </c>
      <c r="DT359" s="7">
        <v>0.23636363639999999</v>
      </c>
      <c r="DU359" s="7">
        <v>0.1454545455</v>
      </c>
      <c r="DV359" s="7">
        <v>5.45454545E-2</v>
      </c>
      <c r="DW359" s="7">
        <v>5.45454545E-2</v>
      </c>
      <c r="DX359" s="7">
        <v>7.2727272699999998E-2</v>
      </c>
      <c r="DY359" s="7">
        <v>9.0909090900000003E-2</v>
      </c>
      <c r="DZ359" s="7">
        <v>3.6363636400000003E-2</v>
      </c>
      <c r="EA359" s="7">
        <v>0</v>
      </c>
      <c r="EB359" s="7">
        <v>7.2727272699999998E-2</v>
      </c>
      <c r="EC359" s="7">
        <v>0.1454545455</v>
      </c>
      <c r="ED359" s="7">
        <v>0.21818181819999999</v>
      </c>
      <c r="EE359" s="7">
        <v>0.2909090909</v>
      </c>
      <c r="EF359" s="7">
        <v>0.23636363639999999</v>
      </c>
      <c r="EG359" s="7">
        <v>0.1272727273</v>
      </c>
      <c r="EH359" s="7">
        <v>0.21818181819999999</v>
      </c>
      <c r="EI359" s="7">
        <v>0.2</v>
      </c>
      <c r="EJ359" s="7">
        <v>0.21818181819999999</v>
      </c>
      <c r="EK359" s="7">
        <v>0.25454545449999999</v>
      </c>
      <c r="EL359" s="7">
        <v>0.38181818179999999</v>
      </c>
      <c r="EM359" s="7">
        <v>0.54545454550000005</v>
      </c>
      <c r="EN359" s="7">
        <v>0.65454545450000001</v>
      </c>
      <c r="EO359" s="7">
        <v>0.69090909089999997</v>
      </c>
      <c r="EP359" s="7">
        <v>0.76363636359999998</v>
      </c>
      <c r="EQ359" s="7">
        <v>0.63636363640000004</v>
      </c>
      <c r="ER359" s="7">
        <v>0.61818181819999996</v>
      </c>
      <c r="ES359" s="7">
        <v>0.69090909089999997</v>
      </c>
      <c r="ET359" s="7">
        <v>0.6</v>
      </c>
      <c r="EU359" s="7">
        <v>0</v>
      </c>
      <c r="EV359" s="7">
        <v>1.8181818200000002E-2</v>
      </c>
      <c r="EW359" s="7">
        <v>0</v>
      </c>
      <c r="EX359" s="7">
        <v>0</v>
      </c>
      <c r="EY359" s="7">
        <v>3.6363636400000003E-2</v>
      </c>
      <c r="EZ359" s="7">
        <v>5.45454545E-2</v>
      </c>
      <c r="FA359" s="7">
        <v>5.45454545E-2</v>
      </c>
      <c r="FB359" s="7">
        <v>5.45454545E-2</v>
      </c>
      <c r="FC359" s="7">
        <v>3.6363636400000003E-2</v>
      </c>
      <c r="FD359" s="7">
        <v>2.6727272727</v>
      </c>
      <c r="FE359" s="7">
        <v>3.2592592592999998</v>
      </c>
      <c r="FF359" s="7">
        <v>3.6</v>
      </c>
      <c r="FG359" s="7">
        <v>3.6</v>
      </c>
      <c r="FH359" s="7">
        <v>3.7169811320999999</v>
      </c>
      <c r="FI359" s="7">
        <v>3.5769230769</v>
      </c>
      <c r="FJ359" s="7">
        <v>3.4230769231</v>
      </c>
      <c r="FK359" s="7">
        <v>3.6538461538</v>
      </c>
      <c r="FL359" s="7">
        <v>3.4716981132</v>
      </c>
      <c r="FM359" s="7">
        <v>0</v>
      </c>
      <c r="FN359" s="7">
        <v>0</v>
      </c>
      <c r="FO359" s="7">
        <v>0</v>
      </c>
      <c r="FP359" s="7">
        <v>0</v>
      </c>
      <c r="FQ359" s="7">
        <v>0.1272727273</v>
      </c>
      <c r="FR359" s="7">
        <v>5.45454545E-2</v>
      </c>
      <c r="FS359" s="7">
        <v>0.1272727273</v>
      </c>
      <c r="FT359" s="7">
        <v>9.0909090900000003E-2</v>
      </c>
      <c r="FU359" s="7">
        <v>7.2727272699999998E-2</v>
      </c>
      <c r="FV359" s="7">
        <v>0.49090909090000001</v>
      </c>
      <c r="FW359" s="7">
        <v>3.6363636400000003E-2</v>
      </c>
      <c r="FX359" s="7">
        <v>0.69090909089999997</v>
      </c>
      <c r="FY359" s="7">
        <v>0.63636363640000004</v>
      </c>
      <c r="FZ359" s="7">
        <v>0.34545454549999999</v>
      </c>
      <c r="GA359" s="7">
        <v>5.45454545E-2</v>
      </c>
      <c r="GB359" s="7">
        <v>9.0909090900000003E-2</v>
      </c>
      <c r="GC359" s="7">
        <v>0.2</v>
      </c>
      <c r="GD359" s="7">
        <v>5.45454545E-2</v>
      </c>
      <c r="GE359" s="7">
        <v>5.45454545E-2</v>
      </c>
      <c r="GF359" s="7">
        <v>0.1636363636</v>
      </c>
      <c r="GG359" s="7">
        <v>0.10909090909999999</v>
      </c>
      <c r="GH359" s="7">
        <v>0.1454545455</v>
      </c>
      <c r="GI359" s="7">
        <v>0.2</v>
      </c>
      <c r="GJ359" s="7">
        <v>9.0909090900000003E-2</v>
      </c>
      <c r="GK359" s="7">
        <v>7.2727272699999998E-2</v>
      </c>
      <c r="GL359" s="7">
        <v>9.0909090900000003E-2</v>
      </c>
      <c r="GM359" s="7">
        <v>1.8181818200000002E-2</v>
      </c>
      <c r="GN359" s="7">
        <v>3.6363636400000003E-2</v>
      </c>
      <c r="GO359" s="7">
        <v>5.45454545E-2</v>
      </c>
      <c r="GP359" s="7">
        <v>0</v>
      </c>
      <c r="GQ359" s="7">
        <v>7.2727272699999998E-2</v>
      </c>
      <c r="GR359" s="7">
        <v>1.8181818200000002E-2</v>
      </c>
      <c r="GS359" s="7">
        <v>0.18181818180000001</v>
      </c>
      <c r="GT359" s="7">
        <v>0.23636363639999999</v>
      </c>
      <c r="GU359" s="7">
        <v>0.2</v>
      </c>
      <c r="GV359" s="7">
        <v>0.21818181819999999</v>
      </c>
      <c r="GW359" s="7">
        <v>0.2909090909</v>
      </c>
      <c r="GX359" s="7">
        <v>0.18181818180000001</v>
      </c>
      <c r="GY359" s="7">
        <v>0.67272727269999999</v>
      </c>
      <c r="GZ359" s="7">
        <v>0.63636363640000004</v>
      </c>
      <c r="HA359" s="7">
        <v>0.6</v>
      </c>
      <c r="HB359" s="7">
        <v>0.67272727269999999</v>
      </c>
      <c r="HC359" s="7">
        <v>0.52727272729999997</v>
      </c>
      <c r="HD359" s="7">
        <v>0.69090909089999997</v>
      </c>
      <c r="HE359" s="7">
        <v>5.45454545E-2</v>
      </c>
      <c r="HF359" s="7">
        <v>1.8181818200000002E-2</v>
      </c>
      <c r="HG359" s="7">
        <v>3.6363636400000003E-2</v>
      </c>
      <c r="HH359" s="7">
        <v>1.8181818200000002E-2</v>
      </c>
      <c r="HI359" s="7">
        <v>1.8181818200000002E-2</v>
      </c>
      <c r="HJ359" s="7">
        <v>0</v>
      </c>
      <c r="HK359" s="7">
        <v>0</v>
      </c>
      <c r="HL359" s="7">
        <v>0</v>
      </c>
      <c r="HM359" s="7">
        <v>1.8181818200000002E-2</v>
      </c>
      <c r="HN359" s="7">
        <v>0</v>
      </c>
      <c r="HO359" s="7">
        <v>0</v>
      </c>
      <c r="HP359" s="7">
        <v>0</v>
      </c>
      <c r="HQ359" s="7">
        <v>7.2727272699999998E-2</v>
      </c>
      <c r="HR359" s="7">
        <v>7.2727272699999998E-2</v>
      </c>
      <c r="HS359" s="7">
        <v>9.0909090900000003E-2</v>
      </c>
      <c r="HT359" s="7">
        <v>9.0909090900000003E-2</v>
      </c>
      <c r="HU359" s="7">
        <v>9.0909090900000003E-2</v>
      </c>
      <c r="HV359" s="7">
        <v>0.10909090909999999</v>
      </c>
      <c r="HW359" s="7">
        <v>1.8181818200000002E-2</v>
      </c>
      <c r="HX359" s="7">
        <v>1.8181818200000002E-2</v>
      </c>
      <c r="HY359" s="7">
        <v>1.8181818200000002E-2</v>
      </c>
      <c r="HZ359" s="7">
        <v>1.8181818200000002E-2</v>
      </c>
      <c r="IA359" s="7">
        <v>5.45454545E-2</v>
      </c>
      <c r="IB359" s="7">
        <v>0</v>
      </c>
      <c r="IC359" s="7">
        <v>5.45454545E-2</v>
      </c>
      <c r="ID359" s="7">
        <v>0.1454545455</v>
      </c>
      <c r="IE359" s="7">
        <v>0.27272727270000002</v>
      </c>
      <c r="IF359" s="7">
        <v>0.1636363636</v>
      </c>
      <c r="IG359" s="7">
        <v>0.2</v>
      </c>
      <c r="IH359" s="7">
        <v>0.23636363639999999</v>
      </c>
      <c r="II359" s="7">
        <v>0.5818181818</v>
      </c>
      <c r="IJ359" s="7">
        <v>0.74545454550000001</v>
      </c>
      <c r="IK359" s="7">
        <v>0.63636363640000004</v>
      </c>
      <c r="IL359" s="7">
        <v>0.50909090909999999</v>
      </c>
      <c r="IM359" s="7">
        <v>7.2727272699999998E-2</v>
      </c>
      <c r="IN359" s="7">
        <v>7.2727272699999998E-2</v>
      </c>
      <c r="IO359" s="7">
        <v>9.0909090900000003E-2</v>
      </c>
      <c r="IP359" s="7">
        <v>9.0909090900000003E-2</v>
      </c>
      <c r="IQ359" s="7">
        <v>3.5294117646999998</v>
      </c>
      <c r="IR359" s="7">
        <v>3.7647058823999999</v>
      </c>
      <c r="IS359" s="7">
        <v>3.6</v>
      </c>
      <c r="IT359" s="7">
        <v>3.36</v>
      </c>
      <c r="IU359" s="7" t="s">
        <v>1300</v>
      </c>
      <c r="IV359" s="7">
        <v>43</v>
      </c>
      <c r="IW359" s="7">
        <v>55</v>
      </c>
      <c r="IX359" s="7">
        <v>110</v>
      </c>
      <c r="IY359" s="7">
        <v>258</v>
      </c>
    </row>
    <row r="360" spans="1:259" x14ac:dyDescent="0.25">
      <c r="A360" s="7">
        <v>609987</v>
      </c>
      <c r="B360" s="7" t="s">
        <v>328</v>
      </c>
      <c r="C360" s="7" t="s">
        <v>46</v>
      </c>
      <c r="D360" s="7" t="s">
        <v>98</v>
      </c>
      <c r="E360" s="154">
        <v>0.56999999999999995</v>
      </c>
      <c r="F360" s="7">
        <v>69</v>
      </c>
      <c r="G360" s="7" t="s">
        <v>47</v>
      </c>
      <c r="H360" s="7">
        <v>85</v>
      </c>
      <c r="I360" s="7" t="s">
        <v>70</v>
      </c>
      <c r="J360" s="7">
        <v>75</v>
      </c>
      <c r="K360" s="7" t="s">
        <v>47</v>
      </c>
      <c r="L360" s="7">
        <v>8.2799999999999994</v>
      </c>
      <c r="M360" s="7" t="s">
        <v>46</v>
      </c>
      <c r="N360" s="7">
        <v>57.142857143000001</v>
      </c>
      <c r="O360" s="7">
        <v>73</v>
      </c>
      <c r="P360" s="7">
        <v>73</v>
      </c>
      <c r="Q360" s="7">
        <v>2</v>
      </c>
      <c r="R360" s="7">
        <v>65</v>
      </c>
      <c r="S360" s="7">
        <v>0</v>
      </c>
      <c r="T360" s="7">
        <v>1</v>
      </c>
      <c r="U360" s="7">
        <v>0</v>
      </c>
      <c r="V360" s="7">
        <v>0</v>
      </c>
      <c r="W360" s="7">
        <v>1</v>
      </c>
      <c r="X360" s="7">
        <v>1</v>
      </c>
      <c r="Y360" s="7">
        <v>1.3698630099999999E-2</v>
      </c>
      <c r="Z360" s="7">
        <v>2.73972603E-2</v>
      </c>
      <c r="AA360" s="7">
        <v>0</v>
      </c>
      <c r="AB360" s="7">
        <v>0</v>
      </c>
      <c r="AC360" s="7">
        <v>2.73972603E-2</v>
      </c>
      <c r="AD360" s="7">
        <v>4.1095890400000001E-2</v>
      </c>
      <c r="AE360" s="7">
        <v>5.4794520499999999E-2</v>
      </c>
      <c r="AF360" s="7">
        <v>2.73972603E-2</v>
      </c>
      <c r="AG360" s="7">
        <v>4.1095890400000001E-2</v>
      </c>
      <c r="AH360" s="7">
        <v>1.3698630099999999E-2</v>
      </c>
      <c r="AI360" s="7">
        <v>4.1095890400000001E-2</v>
      </c>
      <c r="AJ360" s="7">
        <v>8.2191780800000003E-2</v>
      </c>
      <c r="AK360" s="7">
        <v>0.27397260270000001</v>
      </c>
      <c r="AL360" s="7">
        <v>0.17808219180000001</v>
      </c>
      <c r="AM360" s="7">
        <v>0.16438356160000001</v>
      </c>
      <c r="AN360" s="7">
        <v>0.24657534249999999</v>
      </c>
      <c r="AO360" s="7">
        <v>0.30136986300000002</v>
      </c>
      <c r="AP360" s="7">
        <v>0.31506849320000002</v>
      </c>
      <c r="AQ360" s="7">
        <v>1.3698630099999999E-2</v>
      </c>
      <c r="AR360" s="7">
        <v>0</v>
      </c>
      <c r="AS360" s="7">
        <v>1.3698630099999999E-2</v>
      </c>
      <c r="AT360" s="7">
        <v>1.3698630099999999E-2</v>
      </c>
      <c r="AU360" s="7">
        <v>2.73972603E-2</v>
      </c>
      <c r="AV360" s="7">
        <v>2.73972603E-2</v>
      </c>
      <c r="AW360" s="7">
        <v>0.64383561639999998</v>
      </c>
      <c r="AX360" s="7">
        <v>0.76712328770000004</v>
      </c>
      <c r="AY360" s="7">
        <v>0.78082191779999999</v>
      </c>
      <c r="AZ360" s="7">
        <v>0.72602739729999999</v>
      </c>
      <c r="BA360" s="7">
        <v>0.60273972600000003</v>
      </c>
      <c r="BB360" s="7">
        <v>0.53424657529999997</v>
      </c>
      <c r="BC360" s="7">
        <v>3.5694444444000002</v>
      </c>
      <c r="BD360" s="7">
        <v>3.6849315067999999</v>
      </c>
      <c r="BE360" s="7">
        <v>3.75</v>
      </c>
      <c r="BF360" s="7">
        <v>3.7222222222000001</v>
      </c>
      <c r="BG360" s="7">
        <v>3.5211267606000001</v>
      </c>
      <c r="BH360" s="7">
        <v>3.3802816900999999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2.73972603E-2</v>
      </c>
      <c r="BQ360" s="7">
        <v>0</v>
      </c>
      <c r="BR360" s="7">
        <v>0</v>
      </c>
      <c r="BS360" s="7">
        <v>1.3698630099999999E-2</v>
      </c>
      <c r="BT360" s="7">
        <v>1.3698630099999999E-2</v>
      </c>
      <c r="BU360" s="7">
        <v>0</v>
      </c>
      <c r="BV360" s="7">
        <v>0</v>
      </c>
      <c r="BW360" s="7">
        <v>4.1095890400000001E-2</v>
      </c>
      <c r="BX360" s="7">
        <v>2.73972603E-2</v>
      </c>
      <c r="BY360" s="7">
        <v>1.3698630099999999E-2</v>
      </c>
      <c r="BZ360" s="7">
        <v>0</v>
      </c>
      <c r="CA360" s="7">
        <v>3.9166666666999999</v>
      </c>
      <c r="CB360" s="7">
        <v>3.8888888889</v>
      </c>
      <c r="CC360" s="7">
        <v>3.875</v>
      </c>
      <c r="CD360" s="7">
        <v>3.9027777777999999</v>
      </c>
      <c r="CE360" s="7">
        <v>3.875</v>
      </c>
      <c r="CF360" s="7">
        <v>3.75</v>
      </c>
      <c r="CG360" s="7">
        <v>3.75</v>
      </c>
      <c r="CH360" s="7">
        <v>3.6478873239</v>
      </c>
      <c r="CI360" s="7">
        <v>3.7826086957</v>
      </c>
      <c r="CJ360" s="7">
        <v>8.2191780800000003E-2</v>
      </c>
      <c r="CK360" s="7">
        <v>8.2191780800000003E-2</v>
      </c>
      <c r="CL360" s="7">
        <v>9.5890410999999995E-2</v>
      </c>
      <c r="CM360" s="7">
        <v>9.5890410999999995E-2</v>
      </c>
      <c r="CN360" s="7">
        <v>0.1232876712</v>
      </c>
      <c r="CO360" s="7">
        <v>0.16438356160000001</v>
      </c>
      <c r="CP360" s="7">
        <v>0.19178082190000001</v>
      </c>
      <c r="CQ360" s="7">
        <v>0.23287671230000001</v>
      </c>
      <c r="CR360" s="7">
        <v>0.20547945209999999</v>
      </c>
      <c r="CS360" s="7">
        <v>1.3698630099999999E-2</v>
      </c>
      <c r="CT360" s="7">
        <v>1.3698630099999999E-2</v>
      </c>
      <c r="CU360" s="7">
        <v>1.3698630099999999E-2</v>
      </c>
      <c r="CV360" s="7">
        <v>1.3698630099999999E-2</v>
      </c>
      <c r="CW360" s="7">
        <v>1.3698630099999999E-2</v>
      </c>
      <c r="CX360" s="7">
        <v>1.3698630099999999E-2</v>
      </c>
      <c r="CY360" s="7">
        <v>1.3698630099999999E-2</v>
      </c>
      <c r="CZ360" s="7">
        <v>2.73972603E-2</v>
      </c>
      <c r="DA360" s="7">
        <v>5.4794520499999999E-2</v>
      </c>
      <c r="DB360" s="7">
        <v>0.90410958900000005</v>
      </c>
      <c r="DC360" s="7">
        <v>0.89041095889999999</v>
      </c>
      <c r="DD360" s="7">
        <v>0.87671232880000005</v>
      </c>
      <c r="DE360" s="7">
        <v>0.89041095889999999</v>
      </c>
      <c r="DF360" s="7">
        <v>0.86301369859999999</v>
      </c>
      <c r="DG360" s="7">
        <v>0.78082191779999999</v>
      </c>
      <c r="DH360" s="7">
        <v>0.76712328770000004</v>
      </c>
      <c r="DI360" s="7">
        <v>0.69863013699999998</v>
      </c>
      <c r="DJ360" s="7">
        <v>0.73972602740000004</v>
      </c>
      <c r="DK360" s="7">
        <v>0.15068493150000001</v>
      </c>
      <c r="DL360" s="7">
        <v>1.3698630099999999E-2</v>
      </c>
      <c r="DM360" s="7">
        <v>1.3698630099999999E-2</v>
      </c>
      <c r="DN360" s="7">
        <v>2.73972603E-2</v>
      </c>
      <c r="DO360" s="7">
        <v>0</v>
      </c>
      <c r="DP360" s="7">
        <v>0</v>
      </c>
      <c r="DQ360" s="7">
        <v>5.4794520499999999E-2</v>
      </c>
      <c r="DR360" s="7">
        <v>1.3698630099999999E-2</v>
      </c>
      <c r="DS360" s="7">
        <v>0</v>
      </c>
      <c r="DT360" s="7">
        <v>9.5890410999999995E-2</v>
      </c>
      <c r="DU360" s="7">
        <v>6.8493150700000005E-2</v>
      </c>
      <c r="DV360" s="7">
        <v>4.1095890400000001E-2</v>
      </c>
      <c r="DW360" s="7">
        <v>6.8493150700000005E-2</v>
      </c>
      <c r="DX360" s="7">
        <v>2.73972603E-2</v>
      </c>
      <c r="DY360" s="7">
        <v>6.8493150700000005E-2</v>
      </c>
      <c r="DZ360" s="7">
        <v>6.8493150700000005E-2</v>
      </c>
      <c r="EA360" s="7">
        <v>8.2191780800000003E-2</v>
      </c>
      <c r="EB360" s="7">
        <v>0.10958904110000001</v>
      </c>
      <c r="EC360" s="7">
        <v>0.28767123290000002</v>
      </c>
      <c r="ED360" s="7">
        <v>0.21917808220000001</v>
      </c>
      <c r="EE360" s="7">
        <v>0.24657534249999999</v>
      </c>
      <c r="EF360" s="7">
        <v>0.20547945209999999</v>
      </c>
      <c r="EG360" s="7">
        <v>0.23287671230000001</v>
      </c>
      <c r="EH360" s="7">
        <v>0.35616438360000002</v>
      </c>
      <c r="EI360" s="7">
        <v>0.31506849320000002</v>
      </c>
      <c r="EJ360" s="7">
        <v>0.26027397260000001</v>
      </c>
      <c r="EK360" s="7">
        <v>0.31506849320000002</v>
      </c>
      <c r="EL360" s="7">
        <v>0.38356164380000002</v>
      </c>
      <c r="EM360" s="7">
        <v>0.67123287669999998</v>
      </c>
      <c r="EN360" s="7">
        <v>0.65753424660000004</v>
      </c>
      <c r="EO360" s="7">
        <v>0.65753424660000004</v>
      </c>
      <c r="EP360" s="7">
        <v>0.68493150680000003</v>
      </c>
      <c r="EQ360" s="7">
        <v>0.52054794520000003</v>
      </c>
      <c r="ER360" s="7">
        <v>0.50684931509999998</v>
      </c>
      <c r="ES360" s="7">
        <v>0.60273972600000003</v>
      </c>
      <c r="ET360" s="7">
        <v>0.53424657529999997</v>
      </c>
      <c r="EU360" s="7">
        <v>8.2191780800000003E-2</v>
      </c>
      <c r="EV360" s="7">
        <v>2.73972603E-2</v>
      </c>
      <c r="EW360" s="7">
        <v>4.1095890400000001E-2</v>
      </c>
      <c r="EX360" s="7">
        <v>4.1095890400000001E-2</v>
      </c>
      <c r="EY360" s="7">
        <v>5.4794520499999999E-2</v>
      </c>
      <c r="EZ360" s="7">
        <v>5.4794520499999999E-2</v>
      </c>
      <c r="FA360" s="7">
        <v>5.4794520499999999E-2</v>
      </c>
      <c r="FB360" s="7">
        <v>4.1095890400000001E-2</v>
      </c>
      <c r="FC360" s="7">
        <v>4.1095890400000001E-2</v>
      </c>
      <c r="FD360" s="7">
        <v>2.9850746268999999</v>
      </c>
      <c r="FE360" s="7">
        <v>3.5915492958000002</v>
      </c>
      <c r="FF360" s="7">
        <v>3.6142857142999998</v>
      </c>
      <c r="FG360" s="7">
        <v>3.5571428571000001</v>
      </c>
      <c r="FH360" s="7">
        <v>3.6956521739000001</v>
      </c>
      <c r="FI360" s="7">
        <v>3.4782608696000001</v>
      </c>
      <c r="FJ360" s="7">
        <v>3.3478260870000001</v>
      </c>
      <c r="FK360" s="7">
        <v>3.5142857143000001</v>
      </c>
      <c r="FL360" s="7">
        <v>3.4428571428999999</v>
      </c>
      <c r="FM360" s="7">
        <v>2.73972603E-2</v>
      </c>
      <c r="FN360" s="7">
        <v>1.3698630099999999E-2</v>
      </c>
      <c r="FO360" s="7">
        <v>0</v>
      </c>
      <c r="FP360" s="7">
        <v>1.3698630099999999E-2</v>
      </c>
      <c r="FQ360" s="7">
        <v>5.4794520499999999E-2</v>
      </c>
      <c r="FR360" s="7">
        <v>6.8493150700000005E-2</v>
      </c>
      <c r="FS360" s="7">
        <v>6.8493150700000005E-2</v>
      </c>
      <c r="FT360" s="7">
        <v>0.1232876712</v>
      </c>
      <c r="FU360" s="7">
        <v>0.16438356160000001</v>
      </c>
      <c r="FV360" s="7">
        <v>0.39726027400000002</v>
      </c>
      <c r="FW360" s="7">
        <v>6.8493150700000005E-2</v>
      </c>
      <c r="FX360" s="7">
        <v>0.46575342469999997</v>
      </c>
      <c r="FY360" s="7">
        <v>0.50684931509999998</v>
      </c>
      <c r="FZ360" s="7">
        <v>0.23287671230000001</v>
      </c>
      <c r="GA360" s="7">
        <v>0.1232876712</v>
      </c>
      <c r="GB360" s="7">
        <v>0.13698630140000001</v>
      </c>
      <c r="GC360" s="7">
        <v>0.13698630140000001</v>
      </c>
      <c r="GD360" s="7">
        <v>8.2191780800000003E-2</v>
      </c>
      <c r="GE360" s="7">
        <v>9.5890410999999995E-2</v>
      </c>
      <c r="GF360" s="7">
        <v>0.23287671230000001</v>
      </c>
      <c r="GG360" s="7">
        <v>0.13698630140000001</v>
      </c>
      <c r="GH360" s="7">
        <v>9.5890410999999995E-2</v>
      </c>
      <c r="GI360" s="7">
        <v>0.24657534249999999</v>
      </c>
      <c r="GJ360" s="7">
        <v>0.19178082190000001</v>
      </c>
      <c r="GK360" s="7">
        <v>0.16438356160000001</v>
      </c>
      <c r="GL360" s="7">
        <v>0.15068493150000001</v>
      </c>
      <c r="GM360" s="7">
        <v>1.3698630099999999E-2</v>
      </c>
      <c r="GN360" s="7">
        <v>4.1095890400000001E-2</v>
      </c>
      <c r="GO360" s="7">
        <v>2.73972603E-2</v>
      </c>
      <c r="GP360" s="7">
        <v>4.1095890400000001E-2</v>
      </c>
      <c r="GQ360" s="7">
        <v>9.5890410999999995E-2</v>
      </c>
      <c r="GR360" s="7">
        <v>1.3698630099999999E-2</v>
      </c>
      <c r="GS360" s="7">
        <v>0.21917808220000001</v>
      </c>
      <c r="GT360" s="7">
        <v>0.20547945209999999</v>
      </c>
      <c r="GU360" s="7">
        <v>0.26027397260000001</v>
      </c>
      <c r="GV360" s="7">
        <v>0.23287671230000001</v>
      </c>
      <c r="GW360" s="7">
        <v>0.26027397260000001</v>
      </c>
      <c r="GX360" s="7">
        <v>0.20547945209999999</v>
      </c>
      <c r="GY360" s="7">
        <v>0.69863013699999998</v>
      </c>
      <c r="GZ360" s="7">
        <v>0.67123287669999998</v>
      </c>
      <c r="HA360" s="7">
        <v>0.60273972600000003</v>
      </c>
      <c r="HB360" s="7">
        <v>0.58904109589999998</v>
      </c>
      <c r="HC360" s="7">
        <v>0.57534246580000004</v>
      </c>
      <c r="HD360" s="7">
        <v>0.68493150680000003</v>
      </c>
      <c r="HE360" s="7">
        <v>1.3698630099999999E-2</v>
      </c>
      <c r="HF360" s="7">
        <v>4.1095890400000001E-2</v>
      </c>
      <c r="HG360" s="7">
        <v>6.8493150700000005E-2</v>
      </c>
      <c r="HH360" s="7">
        <v>8.2191780800000003E-2</v>
      </c>
      <c r="HI360" s="7">
        <v>4.1095890400000001E-2</v>
      </c>
      <c r="HJ360" s="7">
        <v>5.4794520499999999E-2</v>
      </c>
      <c r="HK360" s="7">
        <v>1.3698630099999999E-2</v>
      </c>
      <c r="HL360" s="7">
        <v>1.3698630099999999E-2</v>
      </c>
      <c r="HM360" s="7">
        <v>1.3698630099999999E-2</v>
      </c>
      <c r="HN360" s="7">
        <v>1.3698630099999999E-2</v>
      </c>
      <c r="HO360" s="7">
        <v>0</v>
      </c>
      <c r="HP360" s="7">
        <v>0</v>
      </c>
      <c r="HQ360" s="7">
        <v>4.1095890400000001E-2</v>
      </c>
      <c r="HR360" s="7">
        <v>2.73972603E-2</v>
      </c>
      <c r="HS360" s="7">
        <v>2.73972603E-2</v>
      </c>
      <c r="HT360" s="7">
        <v>4.1095890400000001E-2</v>
      </c>
      <c r="HU360" s="7">
        <v>2.73972603E-2</v>
      </c>
      <c r="HV360" s="7">
        <v>4.1095890400000001E-2</v>
      </c>
      <c r="HW360" s="7">
        <v>1.3698630099999999E-2</v>
      </c>
      <c r="HX360" s="7">
        <v>1.3698630099999999E-2</v>
      </c>
      <c r="HY360" s="7">
        <v>2.73972603E-2</v>
      </c>
      <c r="HZ360" s="7">
        <v>2.73972603E-2</v>
      </c>
      <c r="IA360" s="7">
        <v>0.10958904110000001</v>
      </c>
      <c r="IB360" s="7">
        <v>8.2191780800000003E-2</v>
      </c>
      <c r="IC360" s="7">
        <v>8.2191780800000003E-2</v>
      </c>
      <c r="ID360" s="7">
        <v>0.1232876712</v>
      </c>
      <c r="IE360" s="7">
        <v>0.34246575340000002</v>
      </c>
      <c r="IF360" s="7">
        <v>0.26027397260000001</v>
      </c>
      <c r="IG360" s="7">
        <v>0.26027397260000001</v>
      </c>
      <c r="IH360" s="7">
        <v>0.31506849320000002</v>
      </c>
      <c r="II360" s="7">
        <v>0.49315068490000002</v>
      </c>
      <c r="IJ360" s="7">
        <v>0.58904109589999998</v>
      </c>
      <c r="IK360" s="7">
        <v>0.58904109589999998</v>
      </c>
      <c r="IL360" s="7">
        <v>0.47945205480000003</v>
      </c>
      <c r="IM360" s="7">
        <v>4.1095890400000001E-2</v>
      </c>
      <c r="IN360" s="7">
        <v>5.4794520499999999E-2</v>
      </c>
      <c r="IO360" s="7">
        <v>4.1095890400000001E-2</v>
      </c>
      <c r="IP360" s="7">
        <v>5.4794520499999999E-2</v>
      </c>
      <c r="IQ360" s="7">
        <v>3.3714285714000001</v>
      </c>
      <c r="IR360" s="7">
        <v>3.5072463768</v>
      </c>
      <c r="IS360" s="7">
        <v>3.4714285714000002</v>
      </c>
      <c r="IT360" s="7">
        <v>3.3188405796999998</v>
      </c>
      <c r="IU360" s="7" t="s">
        <v>1301</v>
      </c>
      <c r="IV360" s="7">
        <v>57</v>
      </c>
      <c r="IW360" s="7">
        <v>73</v>
      </c>
      <c r="IX360" s="7">
        <v>132</v>
      </c>
      <c r="IY360" s="7">
        <v>231</v>
      </c>
    </row>
    <row r="361" spans="1:259" x14ac:dyDescent="0.25">
      <c r="A361" s="7">
        <v>609988</v>
      </c>
      <c r="B361" s="7" t="s">
        <v>329</v>
      </c>
      <c r="C361" s="7" t="s">
        <v>46</v>
      </c>
      <c r="D361" s="7" t="s">
        <v>61</v>
      </c>
      <c r="E361" s="154">
        <v>0.66</v>
      </c>
      <c r="F361" s="7">
        <v>49</v>
      </c>
      <c r="G361" s="7" t="s">
        <v>48</v>
      </c>
      <c r="H361" s="7">
        <v>50</v>
      </c>
      <c r="I361" s="7" t="s">
        <v>48</v>
      </c>
      <c r="J361" s="7">
        <v>59</v>
      </c>
      <c r="K361" s="7" t="s">
        <v>48</v>
      </c>
      <c r="L361" s="7">
        <v>9.1</v>
      </c>
      <c r="M361" s="7" t="s">
        <v>46</v>
      </c>
      <c r="N361" s="7">
        <v>66.481481481000003</v>
      </c>
      <c r="O361" s="7">
        <v>240</v>
      </c>
      <c r="P361" s="7">
        <v>240</v>
      </c>
      <c r="Q361" s="7">
        <v>2</v>
      </c>
      <c r="R361" s="7">
        <v>11</v>
      </c>
      <c r="S361" s="7">
        <v>4</v>
      </c>
      <c r="T361" s="7">
        <v>178</v>
      </c>
      <c r="U361" s="7">
        <v>8</v>
      </c>
      <c r="V361" s="7">
        <v>0</v>
      </c>
      <c r="W361" s="7">
        <v>12</v>
      </c>
      <c r="X361" s="7">
        <v>8</v>
      </c>
      <c r="Y361" s="7">
        <v>1.6666666699999999E-2</v>
      </c>
      <c r="Z361" s="7">
        <v>0</v>
      </c>
      <c r="AA361" s="7">
        <v>4.1666667000000001E-3</v>
      </c>
      <c r="AB361" s="7">
        <v>0</v>
      </c>
      <c r="AC361" s="7">
        <v>0</v>
      </c>
      <c r="AD361" s="7">
        <v>2.08333333E-2</v>
      </c>
      <c r="AE361" s="7">
        <v>0.125</v>
      </c>
      <c r="AF361" s="7">
        <v>6.25E-2</v>
      </c>
      <c r="AG361" s="7">
        <v>5.8333333299999998E-2</v>
      </c>
      <c r="AH361" s="7">
        <v>2.08333333E-2</v>
      </c>
      <c r="AI361" s="7">
        <v>3.3333333299999997E-2</v>
      </c>
      <c r="AJ361" s="7">
        <v>4.16666667E-2</v>
      </c>
      <c r="AK361" s="7">
        <v>0.41249999999999998</v>
      </c>
      <c r="AL361" s="7">
        <v>0.4541666667</v>
      </c>
      <c r="AM361" s="7">
        <v>0.46666666670000001</v>
      </c>
      <c r="AN361" s="7">
        <v>0.3583333333</v>
      </c>
      <c r="AO361" s="7">
        <v>0.41666666670000002</v>
      </c>
      <c r="AP361" s="7">
        <v>0.375</v>
      </c>
      <c r="AQ361" s="7">
        <v>2.08333333E-2</v>
      </c>
      <c r="AR361" s="7">
        <v>3.3333333299999997E-2</v>
      </c>
      <c r="AS361" s="7">
        <v>2.91666667E-2</v>
      </c>
      <c r="AT361" s="7">
        <v>3.3333333299999997E-2</v>
      </c>
      <c r="AU361" s="7">
        <v>1.6666666699999999E-2</v>
      </c>
      <c r="AV361" s="7">
        <v>2.91666667E-2</v>
      </c>
      <c r="AW361" s="7">
        <v>0.42499999999999999</v>
      </c>
      <c r="AX361" s="7">
        <v>0.45</v>
      </c>
      <c r="AY361" s="7">
        <v>0.44166666669999999</v>
      </c>
      <c r="AZ361" s="7">
        <v>0.58750000000000002</v>
      </c>
      <c r="BA361" s="7">
        <v>0.53333333329999999</v>
      </c>
      <c r="BB361" s="7">
        <v>0.53333333329999999</v>
      </c>
      <c r="BC361" s="7">
        <v>3.2723404254999999</v>
      </c>
      <c r="BD361" s="7">
        <v>3.400862069</v>
      </c>
      <c r="BE361" s="7">
        <v>3.3862660943999998</v>
      </c>
      <c r="BF361" s="7">
        <v>3.5862068965999998</v>
      </c>
      <c r="BG361" s="7">
        <v>3.5084745762999998</v>
      </c>
      <c r="BH361" s="7">
        <v>3.4635193133</v>
      </c>
      <c r="BI361" s="7">
        <v>0</v>
      </c>
      <c r="BJ361" s="7">
        <v>0</v>
      </c>
      <c r="BK361" s="7">
        <v>4.1666667000000001E-3</v>
      </c>
      <c r="BL361" s="7">
        <v>4.1666667000000001E-3</v>
      </c>
      <c r="BM361" s="7">
        <v>0</v>
      </c>
      <c r="BN361" s="7">
        <v>4.1666667000000001E-3</v>
      </c>
      <c r="BO361" s="7">
        <v>0</v>
      </c>
      <c r="BP361" s="7">
        <v>4.1666667000000001E-3</v>
      </c>
      <c r="BQ361" s="7">
        <v>8.3333333000000006E-3</v>
      </c>
      <c r="BR361" s="7">
        <v>2.91666667E-2</v>
      </c>
      <c r="BS361" s="7">
        <v>2.5000000000000001E-2</v>
      </c>
      <c r="BT361" s="7">
        <v>8.3333333000000006E-3</v>
      </c>
      <c r="BU361" s="7">
        <v>2.08333333E-2</v>
      </c>
      <c r="BV361" s="7">
        <v>2.5000000000000001E-2</v>
      </c>
      <c r="BW361" s="7">
        <v>2.91666667E-2</v>
      </c>
      <c r="BX361" s="7">
        <v>2.5000000000000001E-2</v>
      </c>
      <c r="BY361" s="7">
        <v>8.3333333000000006E-3</v>
      </c>
      <c r="BZ361" s="7">
        <v>4.1666667000000001E-3</v>
      </c>
      <c r="CA361" s="7">
        <v>3.6401673639999998</v>
      </c>
      <c r="CB361" s="7">
        <v>3.6336206896999999</v>
      </c>
      <c r="CC361" s="7">
        <v>3.6452991453000001</v>
      </c>
      <c r="CD361" s="7">
        <v>3.6206896552000001</v>
      </c>
      <c r="CE361" s="7">
        <v>3.6340425532</v>
      </c>
      <c r="CF361" s="7">
        <v>3.6068376068000001</v>
      </c>
      <c r="CG361" s="7">
        <v>3.5930735931000002</v>
      </c>
      <c r="CH361" s="7">
        <v>3.6059322034000001</v>
      </c>
      <c r="CI361" s="7">
        <v>3.6271186440999998</v>
      </c>
      <c r="CJ361" s="7">
        <v>0.3</v>
      </c>
      <c r="CK361" s="7">
        <v>0.30416666669999998</v>
      </c>
      <c r="CL361" s="7">
        <v>0.31666666669999999</v>
      </c>
      <c r="CM361" s="7">
        <v>0.3125</v>
      </c>
      <c r="CN361" s="7">
        <v>0.30833333330000001</v>
      </c>
      <c r="CO361" s="7">
        <v>0.3125</v>
      </c>
      <c r="CP361" s="7">
        <v>0.34166666670000001</v>
      </c>
      <c r="CQ361" s="7">
        <v>0.3583333333</v>
      </c>
      <c r="CR361" s="7">
        <v>0.33333333329999998</v>
      </c>
      <c r="CS361" s="7">
        <v>4.1666667000000001E-3</v>
      </c>
      <c r="CT361" s="7">
        <v>3.3333333299999997E-2</v>
      </c>
      <c r="CU361" s="7">
        <v>2.5000000000000001E-2</v>
      </c>
      <c r="CV361" s="7">
        <v>3.3333333299999997E-2</v>
      </c>
      <c r="CW361" s="7">
        <v>2.08333333E-2</v>
      </c>
      <c r="CX361" s="7">
        <v>2.5000000000000001E-2</v>
      </c>
      <c r="CY361" s="7">
        <v>3.7499999999999999E-2</v>
      </c>
      <c r="CZ361" s="7">
        <v>1.6666666699999999E-2</v>
      </c>
      <c r="DA361" s="7">
        <v>1.6666666699999999E-2</v>
      </c>
      <c r="DB361" s="7">
        <v>0.66666666669999997</v>
      </c>
      <c r="DC361" s="7">
        <v>0.63749999999999996</v>
      </c>
      <c r="DD361" s="7">
        <v>0.64583333330000003</v>
      </c>
      <c r="DE361" s="7">
        <v>0.62916666669999999</v>
      </c>
      <c r="DF361" s="7">
        <v>0.64583333330000003</v>
      </c>
      <c r="DG361" s="7">
        <v>0.62916666669999999</v>
      </c>
      <c r="DH361" s="7">
        <v>0.59583333329999999</v>
      </c>
      <c r="DI361" s="7">
        <v>0.61250000000000004</v>
      </c>
      <c r="DJ361" s="7">
        <v>0.63749999999999996</v>
      </c>
      <c r="DK361" s="7">
        <v>4.16666667E-2</v>
      </c>
      <c r="DL361" s="7">
        <v>0</v>
      </c>
      <c r="DM361" s="7">
        <v>0</v>
      </c>
      <c r="DN361" s="7">
        <v>0</v>
      </c>
      <c r="DO361" s="7">
        <v>0</v>
      </c>
      <c r="DP361" s="7">
        <v>0</v>
      </c>
      <c r="DQ361" s="7">
        <v>2.5000000000000001E-2</v>
      </c>
      <c r="DR361" s="7">
        <v>8.3333333000000006E-3</v>
      </c>
      <c r="DS361" s="7">
        <v>4.1666667000000001E-3</v>
      </c>
      <c r="DT361" s="7">
        <v>0.05</v>
      </c>
      <c r="DU361" s="7">
        <v>2.08333333E-2</v>
      </c>
      <c r="DV361" s="7">
        <v>1.6666666699999999E-2</v>
      </c>
      <c r="DW361" s="7">
        <v>2.5000000000000001E-2</v>
      </c>
      <c r="DX361" s="7">
        <v>8.3333333000000006E-3</v>
      </c>
      <c r="DY361" s="7">
        <v>1.6666666699999999E-2</v>
      </c>
      <c r="DZ361" s="7">
        <v>0.05</v>
      </c>
      <c r="EA361" s="7">
        <v>2.08333333E-2</v>
      </c>
      <c r="EB361" s="7">
        <v>2.08333333E-2</v>
      </c>
      <c r="EC361" s="7">
        <v>0.35</v>
      </c>
      <c r="ED361" s="7">
        <v>0.35</v>
      </c>
      <c r="EE361" s="7">
        <v>0.33750000000000002</v>
      </c>
      <c r="EF361" s="7">
        <v>0.33750000000000002</v>
      </c>
      <c r="EG361" s="7">
        <v>0.31666666669999999</v>
      </c>
      <c r="EH361" s="7">
        <v>0.36666666669999998</v>
      </c>
      <c r="EI361" s="7">
        <v>0.38750000000000001</v>
      </c>
      <c r="EJ361" s="7">
        <v>0.4</v>
      </c>
      <c r="EK361" s="7">
        <v>0.3916666667</v>
      </c>
      <c r="EL361" s="7">
        <v>0.50416666669999999</v>
      </c>
      <c r="EM361" s="7">
        <v>0.55416666670000003</v>
      </c>
      <c r="EN361" s="7">
        <v>0.60833333329999995</v>
      </c>
      <c r="EO361" s="7">
        <v>0.59166666670000001</v>
      </c>
      <c r="EP361" s="7">
        <v>0.63749999999999996</v>
      </c>
      <c r="EQ361" s="7">
        <v>0.57499999999999996</v>
      </c>
      <c r="ER361" s="7">
        <v>0.47916666670000002</v>
      </c>
      <c r="ES361" s="7">
        <v>0.51666666670000005</v>
      </c>
      <c r="ET361" s="7">
        <v>0.52083333330000003</v>
      </c>
      <c r="EU361" s="7">
        <v>5.4166666699999998E-2</v>
      </c>
      <c r="EV361" s="7">
        <v>7.4999999999999997E-2</v>
      </c>
      <c r="EW361" s="7">
        <v>3.7499999999999999E-2</v>
      </c>
      <c r="EX361" s="7">
        <v>4.5833333300000001E-2</v>
      </c>
      <c r="EY361" s="7">
        <v>3.7499999999999999E-2</v>
      </c>
      <c r="EZ361" s="7">
        <v>4.16666667E-2</v>
      </c>
      <c r="FA361" s="7">
        <v>5.8333333299999998E-2</v>
      </c>
      <c r="FB361" s="7">
        <v>5.4166666699999998E-2</v>
      </c>
      <c r="FC361" s="7">
        <v>6.25E-2</v>
      </c>
      <c r="FD361" s="7">
        <v>3.3920704846</v>
      </c>
      <c r="FE361" s="7">
        <v>3.5765765765999999</v>
      </c>
      <c r="FF361" s="7">
        <v>3.6147186147000001</v>
      </c>
      <c r="FG361" s="7">
        <v>3.5938864629</v>
      </c>
      <c r="FH361" s="7">
        <v>3.6536796536999998</v>
      </c>
      <c r="FI361" s="7">
        <v>3.5826086956999998</v>
      </c>
      <c r="FJ361" s="7">
        <v>3.4026548672999999</v>
      </c>
      <c r="FK361" s="7">
        <v>3.5066079294999999</v>
      </c>
      <c r="FL361" s="7">
        <v>3.5244444443999998</v>
      </c>
      <c r="FM361" s="7">
        <v>4.1666667000000001E-3</v>
      </c>
      <c r="FN361" s="7">
        <v>0</v>
      </c>
      <c r="FO361" s="7">
        <v>0</v>
      </c>
      <c r="FP361" s="7">
        <v>0</v>
      </c>
      <c r="FQ361" s="7">
        <v>8.3333333000000006E-3</v>
      </c>
      <c r="FR361" s="7">
        <v>0</v>
      </c>
      <c r="FS361" s="7">
        <v>1.6666666699999999E-2</v>
      </c>
      <c r="FT361" s="7">
        <v>0.16250000000000001</v>
      </c>
      <c r="FU361" s="7">
        <v>0.4375</v>
      </c>
      <c r="FV361" s="7">
        <v>0.36666666669999998</v>
      </c>
      <c r="FW361" s="7">
        <v>4.1666667000000001E-3</v>
      </c>
      <c r="FX361" s="7">
        <v>0.47499999999999998</v>
      </c>
      <c r="FY361" s="7">
        <v>0.54583333329999995</v>
      </c>
      <c r="FZ361" s="7">
        <v>0.42499999999999999</v>
      </c>
      <c r="GA361" s="7">
        <v>0.1875</v>
      </c>
      <c r="GB361" s="7">
        <v>0.125</v>
      </c>
      <c r="GC361" s="7">
        <v>0.15833333329999999</v>
      </c>
      <c r="GD361" s="7">
        <v>0.05</v>
      </c>
      <c r="GE361" s="7">
        <v>5.4166666699999998E-2</v>
      </c>
      <c r="GF361" s="7">
        <v>0.1</v>
      </c>
      <c r="GG361" s="7">
        <v>0.15</v>
      </c>
      <c r="GH361" s="7">
        <v>0.1</v>
      </c>
      <c r="GI361" s="7">
        <v>0.15</v>
      </c>
      <c r="GJ361" s="7">
        <v>0.13750000000000001</v>
      </c>
      <c r="GK361" s="7">
        <v>0.17499999999999999</v>
      </c>
      <c r="GL361" s="7">
        <v>0.16666666669999999</v>
      </c>
      <c r="GM361" s="7">
        <v>4.1666667000000001E-3</v>
      </c>
      <c r="GN361" s="7">
        <v>8.3333333000000006E-3</v>
      </c>
      <c r="GO361" s="7">
        <v>1.2500000000000001E-2</v>
      </c>
      <c r="GP361" s="7">
        <v>8.3333333000000006E-3</v>
      </c>
      <c r="GQ361" s="7">
        <v>0.05</v>
      </c>
      <c r="GR361" s="7">
        <v>2.5000000000000001E-2</v>
      </c>
      <c r="GS361" s="7">
        <v>0.3583333333</v>
      </c>
      <c r="GT361" s="7">
        <v>0.34583333329999999</v>
      </c>
      <c r="GU361" s="7">
        <v>0.375</v>
      </c>
      <c r="GV361" s="7">
        <v>0.32500000000000001</v>
      </c>
      <c r="GW361" s="7">
        <v>0.375</v>
      </c>
      <c r="GX361" s="7">
        <v>0.3583333333</v>
      </c>
      <c r="GY361" s="7">
        <v>0.52083333330000003</v>
      </c>
      <c r="GZ361" s="7">
        <v>0.49166666669999998</v>
      </c>
      <c r="HA361" s="7">
        <v>0.45</v>
      </c>
      <c r="HB361" s="7">
        <v>0.46666666670000001</v>
      </c>
      <c r="HC361" s="7">
        <v>0.4208333333</v>
      </c>
      <c r="HD361" s="7">
        <v>0.47499999999999998</v>
      </c>
      <c r="HE361" s="7">
        <v>4.5833333300000001E-2</v>
      </c>
      <c r="HF361" s="7">
        <v>7.4999999999999997E-2</v>
      </c>
      <c r="HG361" s="7">
        <v>7.0833333299999995E-2</v>
      </c>
      <c r="HH361" s="7">
        <v>9.1666666699999996E-2</v>
      </c>
      <c r="HI361" s="7">
        <v>5.4166666699999998E-2</v>
      </c>
      <c r="HJ361" s="7">
        <v>5.4166666699999998E-2</v>
      </c>
      <c r="HK361" s="7">
        <v>0.05</v>
      </c>
      <c r="HL361" s="7">
        <v>3.7499999999999999E-2</v>
      </c>
      <c r="HM361" s="7">
        <v>0.05</v>
      </c>
      <c r="HN361" s="7">
        <v>3.7499999999999999E-2</v>
      </c>
      <c r="HO361" s="7">
        <v>4.5833333300000001E-2</v>
      </c>
      <c r="HP361" s="7">
        <v>4.5833333300000001E-2</v>
      </c>
      <c r="HQ361" s="7">
        <v>2.08333333E-2</v>
      </c>
      <c r="HR361" s="7">
        <v>4.16666667E-2</v>
      </c>
      <c r="HS361" s="7">
        <v>4.16666667E-2</v>
      </c>
      <c r="HT361" s="7">
        <v>7.0833333299999995E-2</v>
      </c>
      <c r="HU361" s="7">
        <v>5.4166666699999998E-2</v>
      </c>
      <c r="HV361" s="7">
        <v>4.16666667E-2</v>
      </c>
      <c r="HW361" s="7">
        <v>1.6666666699999999E-2</v>
      </c>
      <c r="HX361" s="7">
        <v>1.2500000000000001E-2</v>
      </c>
      <c r="HY361" s="7">
        <v>8.3333333000000006E-3</v>
      </c>
      <c r="HZ361" s="7">
        <v>1.6666666699999999E-2</v>
      </c>
      <c r="IA361" s="7">
        <v>7.9166666699999999E-2</v>
      </c>
      <c r="IB361" s="7">
        <v>4.16666667E-2</v>
      </c>
      <c r="IC361" s="7">
        <v>5.4166666699999998E-2</v>
      </c>
      <c r="ID361" s="7">
        <v>4.16666667E-2</v>
      </c>
      <c r="IE361" s="7">
        <v>0.42916666669999998</v>
      </c>
      <c r="IF361" s="7">
        <v>0.36666666669999998</v>
      </c>
      <c r="IG361" s="7">
        <v>0.40416666670000001</v>
      </c>
      <c r="IH361" s="7">
        <v>0.44166666669999999</v>
      </c>
      <c r="II361" s="7">
        <v>0.41666666670000002</v>
      </c>
      <c r="IJ361" s="7">
        <v>0.53749999999999998</v>
      </c>
      <c r="IK361" s="7">
        <v>0.48749999999999999</v>
      </c>
      <c r="IL361" s="7">
        <v>0.45833333329999998</v>
      </c>
      <c r="IM361" s="7">
        <v>5.8333333299999998E-2</v>
      </c>
      <c r="IN361" s="7">
        <v>4.16666667E-2</v>
      </c>
      <c r="IO361" s="7">
        <v>4.5833333300000001E-2</v>
      </c>
      <c r="IP361" s="7">
        <v>4.16666667E-2</v>
      </c>
      <c r="IQ361" s="7">
        <v>3.3230088495999999</v>
      </c>
      <c r="IR361" s="7">
        <v>3.4913043477999999</v>
      </c>
      <c r="IS361" s="7">
        <v>3.4366812226999999</v>
      </c>
      <c r="IT361" s="7">
        <v>3.4</v>
      </c>
      <c r="IU361" s="7" t="s">
        <v>1302</v>
      </c>
      <c r="IV361" s="7">
        <v>66</v>
      </c>
      <c r="IW361" s="7">
        <v>240</v>
      </c>
      <c r="IX361" s="7">
        <v>359</v>
      </c>
      <c r="IY361" s="7">
        <v>540</v>
      </c>
    </row>
    <row r="362" spans="1:259" x14ac:dyDescent="0.25">
      <c r="A362" s="7">
        <v>609990</v>
      </c>
      <c r="B362" s="7" t="s">
        <v>607</v>
      </c>
      <c r="D362" s="7" t="s">
        <v>55</v>
      </c>
      <c r="E362" s="7" t="s">
        <v>53</v>
      </c>
      <c r="M362" s="7" t="s">
        <v>46</v>
      </c>
      <c r="N362" s="7">
        <v>28.331177232000002</v>
      </c>
      <c r="O362" s="7">
        <v>147</v>
      </c>
      <c r="P362" s="7">
        <v>147</v>
      </c>
      <c r="Q362" s="7">
        <v>46</v>
      </c>
      <c r="R362" s="7">
        <v>29</v>
      </c>
      <c r="S362" s="7">
        <v>32</v>
      </c>
      <c r="T362" s="7">
        <v>14</v>
      </c>
      <c r="U362" s="7">
        <v>0</v>
      </c>
      <c r="V362" s="7">
        <v>1</v>
      </c>
      <c r="W362" s="7">
        <v>10</v>
      </c>
      <c r="X362" s="7">
        <v>10</v>
      </c>
      <c r="Y362" s="7">
        <v>3.4013605400000001E-2</v>
      </c>
      <c r="Z362" s="7">
        <v>3.4013605400000001E-2</v>
      </c>
      <c r="AA362" s="7">
        <v>2.0408163300000001E-2</v>
      </c>
      <c r="AB362" s="7">
        <v>0</v>
      </c>
      <c r="AC362" s="7">
        <v>2.0408163300000001E-2</v>
      </c>
      <c r="AD362" s="7">
        <v>8.8435374100000005E-2</v>
      </c>
      <c r="AE362" s="7">
        <v>9.5238095199999998E-2</v>
      </c>
      <c r="AF362" s="7">
        <v>9.5238095199999998E-2</v>
      </c>
      <c r="AG362" s="7">
        <v>6.1224489799999997E-2</v>
      </c>
      <c r="AH362" s="7">
        <v>4.08163265E-2</v>
      </c>
      <c r="AI362" s="7">
        <v>9.5238095199999998E-2</v>
      </c>
      <c r="AJ362" s="7">
        <v>0.1292517007</v>
      </c>
      <c r="AK362" s="7">
        <v>0.34693877550000002</v>
      </c>
      <c r="AL362" s="7">
        <v>0.27210884349999998</v>
      </c>
      <c r="AM362" s="7">
        <v>0.32653061220000001</v>
      </c>
      <c r="AN362" s="7">
        <v>0.231292517</v>
      </c>
      <c r="AO362" s="7">
        <v>0.3605442177</v>
      </c>
      <c r="AP362" s="7">
        <v>0.3197278912</v>
      </c>
      <c r="AQ362" s="7">
        <v>6.8027210999999999E-3</v>
      </c>
      <c r="AR362" s="7">
        <v>6.8027210999999999E-3</v>
      </c>
      <c r="AS362" s="7">
        <v>2.0408163300000001E-2</v>
      </c>
      <c r="AT362" s="7">
        <v>1.36054422E-2</v>
      </c>
      <c r="AU362" s="7">
        <v>1.36054422E-2</v>
      </c>
      <c r="AV362" s="7">
        <v>4.08163265E-2</v>
      </c>
      <c r="AW362" s="7">
        <v>0.51700680269999999</v>
      </c>
      <c r="AX362" s="7">
        <v>0.59183673469999998</v>
      </c>
      <c r="AY362" s="7">
        <v>0.57142857140000003</v>
      </c>
      <c r="AZ362" s="7">
        <v>0.71428571429999999</v>
      </c>
      <c r="BA362" s="7">
        <v>0.51020408159999997</v>
      </c>
      <c r="BB362" s="7">
        <v>0.42176870750000001</v>
      </c>
      <c r="BC362" s="7">
        <v>3.3561643835999999</v>
      </c>
      <c r="BD362" s="7">
        <v>3.4315068492999998</v>
      </c>
      <c r="BE362" s="7">
        <v>3.4791666666999999</v>
      </c>
      <c r="BF362" s="7">
        <v>3.6827586207</v>
      </c>
      <c r="BG362" s="7">
        <v>3.3793103447999999</v>
      </c>
      <c r="BH362" s="7">
        <v>3.1205673758999999</v>
      </c>
      <c r="BI362" s="7">
        <v>1.36054422E-2</v>
      </c>
      <c r="BJ362" s="7">
        <v>1.36054422E-2</v>
      </c>
      <c r="BK362" s="7">
        <v>1.36054422E-2</v>
      </c>
      <c r="BL362" s="7">
        <v>6.8027210999999999E-3</v>
      </c>
      <c r="BM362" s="7">
        <v>6.8027210999999999E-3</v>
      </c>
      <c r="BN362" s="7">
        <v>2.0408163300000001E-2</v>
      </c>
      <c r="BO362" s="7">
        <v>4.7619047599999999E-2</v>
      </c>
      <c r="BP362" s="7">
        <v>0.12244897959999999</v>
      </c>
      <c r="BQ362" s="7">
        <v>8.8435374100000005E-2</v>
      </c>
      <c r="BR362" s="7">
        <v>1.36054422E-2</v>
      </c>
      <c r="BS362" s="7">
        <v>1.36054422E-2</v>
      </c>
      <c r="BT362" s="7">
        <v>2.0408163300000001E-2</v>
      </c>
      <c r="BU362" s="7">
        <v>1.36054422E-2</v>
      </c>
      <c r="BV362" s="7">
        <v>2.0408163300000001E-2</v>
      </c>
      <c r="BW362" s="7">
        <v>6.1224489799999997E-2</v>
      </c>
      <c r="BX362" s="7">
        <v>0.1088435374</v>
      </c>
      <c r="BY362" s="7">
        <v>0.1292517007</v>
      </c>
      <c r="BZ362" s="7">
        <v>0.1156462585</v>
      </c>
      <c r="CA362" s="7">
        <v>3.7448275862</v>
      </c>
      <c r="CB362" s="7">
        <v>3.6965517240999999</v>
      </c>
      <c r="CC362" s="7">
        <v>3.6965517240999999</v>
      </c>
      <c r="CD362" s="7">
        <v>3.7517241379000001</v>
      </c>
      <c r="CE362" s="7">
        <v>3.7310344828000002</v>
      </c>
      <c r="CF362" s="7">
        <v>3.5379310345000001</v>
      </c>
      <c r="CG362" s="7">
        <v>3.3724137930999998</v>
      </c>
      <c r="CH362" s="7">
        <v>3.1736111111</v>
      </c>
      <c r="CI362" s="7">
        <v>3.2708333333000001</v>
      </c>
      <c r="CJ362" s="7">
        <v>0.18367346940000001</v>
      </c>
      <c r="CK362" s="7">
        <v>0.231292517</v>
      </c>
      <c r="CL362" s="7">
        <v>0.21768707479999999</v>
      </c>
      <c r="CM362" s="7">
        <v>0.1972789116</v>
      </c>
      <c r="CN362" s="7">
        <v>0.20408163269999999</v>
      </c>
      <c r="CO362" s="7">
        <v>0.27210884349999998</v>
      </c>
      <c r="CP362" s="7">
        <v>0.2585034014</v>
      </c>
      <c r="CQ362" s="7">
        <v>0.18367346940000001</v>
      </c>
      <c r="CR362" s="7">
        <v>0.21768707479999999</v>
      </c>
      <c r="CS362" s="7">
        <v>1.36054422E-2</v>
      </c>
      <c r="CT362" s="7">
        <v>1.36054422E-2</v>
      </c>
      <c r="CU362" s="7">
        <v>1.36054422E-2</v>
      </c>
      <c r="CV362" s="7">
        <v>1.36054422E-2</v>
      </c>
      <c r="CW362" s="7">
        <v>1.36054422E-2</v>
      </c>
      <c r="CX362" s="7">
        <v>1.36054422E-2</v>
      </c>
      <c r="CY362" s="7">
        <v>1.36054422E-2</v>
      </c>
      <c r="CZ362" s="7">
        <v>2.0408163300000001E-2</v>
      </c>
      <c r="DA362" s="7">
        <v>2.0408163300000001E-2</v>
      </c>
      <c r="DB362" s="7">
        <v>0.77551020410000004</v>
      </c>
      <c r="DC362" s="7">
        <v>0.72789115650000002</v>
      </c>
      <c r="DD362" s="7">
        <v>0.73469387760000004</v>
      </c>
      <c r="DE362" s="7">
        <v>0.76870748300000002</v>
      </c>
      <c r="DF362" s="7">
        <v>0.75510204079999999</v>
      </c>
      <c r="DG362" s="7">
        <v>0.63265306119999998</v>
      </c>
      <c r="DH362" s="7">
        <v>0.57142857140000003</v>
      </c>
      <c r="DI362" s="7">
        <v>0.54421768709999996</v>
      </c>
      <c r="DJ362" s="7">
        <v>0.5578231293</v>
      </c>
      <c r="DK362" s="7">
        <v>7.4829932000000002E-2</v>
      </c>
      <c r="DL362" s="7">
        <v>1.36054422E-2</v>
      </c>
      <c r="DM362" s="7">
        <v>6.8027210999999999E-3</v>
      </c>
      <c r="DN362" s="7">
        <v>1.36054422E-2</v>
      </c>
      <c r="DO362" s="7">
        <v>1.36054422E-2</v>
      </c>
      <c r="DP362" s="7">
        <v>2.0408163300000001E-2</v>
      </c>
      <c r="DQ362" s="7">
        <v>7.4829932000000002E-2</v>
      </c>
      <c r="DR362" s="7">
        <v>0</v>
      </c>
      <c r="DS362" s="7">
        <v>2.0408163300000001E-2</v>
      </c>
      <c r="DT362" s="7">
        <v>0.2108843537</v>
      </c>
      <c r="DU362" s="7">
        <v>3.4013605400000001E-2</v>
      </c>
      <c r="DV362" s="7">
        <v>2.72108844E-2</v>
      </c>
      <c r="DW362" s="7">
        <v>6.1224489799999997E-2</v>
      </c>
      <c r="DX362" s="7">
        <v>6.1224489799999997E-2</v>
      </c>
      <c r="DY362" s="7">
        <v>8.1632653099999994E-2</v>
      </c>
      <c r="DZ362" s="7">
        <v>0.16326530610000001</v>
      </c>
      <c r="EA362" s="7">
        <v>8.1632653099999994E-2</v>
      </c>
      <c r="EB362" s="7">
        <v>2.72108844E-2</v>
      </c>
      <c r="EC362" s="7">
        <v>0.42176870750000001</v>
      </c>
      <c r="ED362" s="7">
        <v>0.2585034014</v>
      </c>
      <c r="EE362" s="7">
        <v>0.2993197279</v>
      </c>
      <c r="EF362" s="7">
        <v>0.29251700679999998</v>
      </c>
      <c r="EG362" s="7">
        <v>0.2380952381</v>
      </c>
      <c r="EH362" s="7">
        <v>0.31292517009999998</v>
      </c>
      <c r="EI362" s="7">
        <v>0.3605442177</v>
      </c>
      <c r="EJ362" s="7">
        <v>0.30612244900000002</v>
      </c>
      <c r="EK362" s="7">
        <v>0.36734693880000002</v>
      </c>
      <c r="EL362" s="7">
        <v>0.27210884349999998</v>
      </c>
      <c r="EM362" s="7">
        <v>0.6802721088</v>
      </c>
      <c r="EN362" s="7">
        <v>0.65306122450000004</v>
      </c>
      <c r="EO362" s="7">
        <v>0.61904761900000005</v>
      </c>
      <c r="EP362" s="7">
        <v>0.67346938779999999</v>
      </c>
      <c r="EQ362" s="7">
        <v>0.57142857140000003</v>
      </c>
      <c r="ER362" s="7">
        <v>0.3401360544</v>
      </c>
      <c r="ES362" s="7">
        <v>0.59183673469999998</v>
      </c>
      <c r="ET362" s="7">
        <v>0.5578231293</v>
      </c>
      <c r="EU362" s="7">
        <v>2.0408163300000001E-2</v>
      </c>
      <c r="EV362" s="7">
        <v>1.36054422E-2</v>
      </c>
      <c r="EW362" s="7">
        <v>1.36054422E-2</v>
      </c>
      <c r="EX362" s="7">
        <v>1.36054422E-2</v>
      </c>
      <c r="EY362" s="7">
        <v>1.36054422E-2</v>
      </c>
      <c r="EZ362" s="7">
        <v>1.36054422E-2</v>
      </c>
      <c r="FA362" s="7">
        <v>6.1224489799999997E-2</v>
      </c>
      <c r="FB362" s="7">
        <v>2.0408163300000001E-2</v>
      </c>
      <c r="FC362" s="7">
        <v>2.72108844E-2</v>
      </c>
      <c r="FD362" s="7">
        <v>2.9097222222000001</v>
      </c>
      <c r="FE362" s="7">
        <v>3.6275862069000002</v>
      </c>
      <c r="FF362" s="7">
        <v>3.6206896552000001</v>
      </c>
      <c r="FG362" s="7">
        <v>3.5379310345000001</v>
      </c>
      <c r="FH362" s="7">
        <v>3.5931034482999999</v>
      </c>
      <c r="FI362" s="7">
        <v>3.4551724138000002</v>
      </c>
      <c r="FJ362" s="7">
        <v>3.0289855071999998</v>
      </c>
      <c r="FK362" s="7">
        <v>3.5208333333000001</v>
      </c>
      <c r="FL362" s="7">
        <v>3.5034965035000001</v>
      </c>
      <c r="FM362" s="7">
        <v>3.4013605400000001E-2</v>
      </c>
      <c r="FN362" s="7">
        <v>6.8027210999999999E-3</v>
      </c>
      <c r="FO362" s="7">
        <v>6.8027210999999999E-3</v>
      </c>
      <c r="FP362" s="7">
        <v>0</v>
      </c>
      <c r="FQ362" s="7">
        <v>2.0408163300000001E-2</v>
      </c>
      <c r="FR362" s="7">
        <v>2.72108844E-2</v>
      </c>
      <c r="FS362" s="7">
        <v>4.7619047599999999E-2</v>
      </c>
      <c r="FT362" s="7">
        <v>0.21768707479999999</v>
      </c>
      <c r="FU362" s="7">
        <v>0.2380952381</v>
      </c>
      <c r="FV362" s="7">
        <v>0.37414965989999999</v>
      </c>
      <c r="FW362" s="7">
        <v>2.72108844E-2</v>
      </c>
      <c r="FX362" s="7">
        <v>0.4421768707</v>
      </c>
      <c r="FY362" s="7">
        <v>0.74149659859999995</v>
      </c>
      <c r="FZ362" s="7">
        <v>0.14285714290000001</v>
      </c>
      <c r="GA362" s="7">
        <v>0.27210884349999998</v>
      </c>
      <c r="GB362" s="7">
        <v>9.5238095199999998E-2</v>
      </c>
      <c r="GC362" s="7">
        <v>0.2108843537</v>
      </c>
      <c r="GD362" s="7">
        <v>0.14285714290000001</v>
      </c>
      <c r="GE362" s="7">
        <v>7.4829932000000002E-2</v>
      </c>
      <c r="GF362" s="7">
        <v>0.42176870750000001</v>
      </c>
      <c r="GG362" s="7">
        <v>0.1020408163</v>
      </c>
      <c r="GH362" s="7">
        <v>2.72108844E-2</v>
      </c>
      <c r="GI362" s="7">
        <v>0.18367346940000001</v>
      </c>
      <c r="GJ362" s="7">
        <v>4.08163265E-2</v>
      </c>
      <c r="GK362" s="7">
        <v>6.1224489799999997E-2</v>
      </c>
      <c r="GL362" s="7">
        <v>4.08163265E-2</v>
      </c>
      <c r="GM362" s="7">
        <v>4.7619047599999999E-2</v>
      </c>
      <c r="GN362" s="7">
        <v>4.7619047599999999E-2</v>
      </c>
      <c r="GO362" s="7">
        <v>0.13605442179999999</v>
      </c>
      <c r="GP362" s="7">
        <v>0.1292517007</v>
      </c>
      <c r="GQ362" s="7">
        <v>0.1904761905</v>
      </c>
      <c r="GR362" s="7">
        <v>0.1156462585</v>
      </c>
      <c r="GS362" s="7">
        <v>0.4421768707</v>
      </c>
      <c r="GT362" s="7">
        <v>0.40816326530000002</v>
      </c>
      <c r="GU362" s="7">
        <v>0.41496598639999999</v>
      </c>
      <c r="GV362" s="7">
        <v>0.53061224490000003</v>
      </c>
      <c r="GW362" s="7">
        <v>0.38095238100000001</v>
      </c>
      <c r="GX362" s="7">
        <v>0.43537414969999999</v>
      </c>
      <c r="GY362" s="7">
        <v>0.46938775510000003</v>
      </c>
      <c r="GZ362" s="7">
        <v>0.45578231289999999</v>
      </c>
      <c r="HA362" s="7">
        <v>0.31292517009999998</v>
      </c>
      <c r="HB362" s="7">
        <v>0.28571428570000001</v>
      </c>
      <c r="HC362" s="7">
        <v>0.27891156459999999</v>
      </c>
      <c r="HD362" s="7">
        <v>0.41496598639999999</v>
      </c>
      <c r="HE362" s="7">
        <v>2.0408163300000001E-2</v>
      </c>
      <c r="HF362" s="7">
        <v>5.4421768699999998E-2</v>
      </c>
      <c r="HG362" s="7">
        <v>9.5238095199999998E-2</v>
      </c>
      <c r="HH362" s="7">
        <v>3.4013605400000001E-2</v>
      </c>
      <c r="HI362" s="7">
        <v>0.1020408163</v>
      </c>
      <c r="HJ362" s="7">
        <v>6.8027210999999999E-3</v>
      </c>
      <c r="HK362" s="7">
        <v>0</v>
      </c>
      <c r="HL362" s="7">
        <v>1.36054422E-2</v>
      </c>
      <c r="HM362" s="7">
        <v>1.36054422E-2</v>
      </c>
      <c r="HN362" s="7">
        <v>0</v>
      </c>
      <c r="HO362" s="7">
        <v>2.0408163300000001E-2</v>
      </c>
      <c r="HP362" s="7">
        <v>0</v>
      </c>
      <c r="HQ362" s="7">
        <v>2.0408163300000001E-2</v>
      </c>
      <c r="HR362" s="7">
        <v>2.0408163300000001E-2</v>
      </c>
      <c r="HS362" s="7">
        <v>2.72108844E-2</v>
      </c>
      <c r="HT362" s="7">
        <v>2.0408163300000001E-2</v>
      </c>
      <c r="HU362" s="7">
        <v>2.72108844E-2</v>
      </c>
      <c r="HV362" s="7">
        <v>2.72108844E-2</v>
      </c>
      <c r="HW362" s="7">
        <v>2.0408163300000001E-2</v>
      </c>
      <c r="HX362" s="7">
        <v>2.0408163300000001E-2</v>
      </c>
      <c r="HY362" s="7">
        <v>6.8027210999999999E-3</v>
      </c>
      <c r="HZ362" s="7">
        <v>2.0408163300000001E-2</v>
      </c>
      <c r="IA362" s="7">
        <v>6.1224489799999997E-2</v>
      </c>
      <c r="IB362" s="7">
        <v>2.72108844E-2</v>
      </c>
      <c r="IC362" s="7">
        <v>4.7619047599999999E-2</v>
      </c>
      <c r="ID362" s="7">
        <v>0.1292517007</v>
      </c>
      <c r="IE362" s="7">
        <v>0.36734693880000002</v>
      </c>
      <c r="IF362" s="7">
        <v>0.30612244900000002</v>
      </c>
      <c r="IG362" s="7">
        <v>0.231292517</v>
      </c>
      <c r="IH362" s="7">
        <v>0.37414965989999999</v>
      </c>
      <c r="II362" s="7">
        <v>0.52380952380000001</v>
      </c>
      <c r="IJ362" s="7">
        <v>0.61904761900000005</v>
      </c>
      <c r="IK362" s="7">
        <v>0.69387755100000004</v>
      </c>
      <c r="IL362" s="7">
        <v>0.4421768707</v>
      </c>
      <c r="IM362" s="7">
        <v>2.72108844E-2</v>
      </c>
      <c r="IN362" s="7">
        <v>2.72108844E-2</v>
      </c>
      <c r="IO362" s="7">
        <v>2.0408163300000001E-2</v>
      </c>
      <c r="IP362" s="7">
        <v>3.4013605400000001E-2</v>
      </c>
      <c r="IQ362" s="7">
        <v>3.4335664335999998</v>
      </c>
      <c r="IR362" s="7">
        <v>3.5664335664000002</v>
      </c>
      <c r="IS362" s="7">
        <v>3.6458333333000001</v>
      </c>
      <c r="IT362" s="7">
        <v>3.2816901407999999</v>
      </c>
      <c r="IU362" s="7" t="s">
        <v>1303</v>
      </c>
      <c r="IW362" s="7">
        <v>147</v>
      </c>
      <c r="IX362" s="7">
        <v>219</v>
      </c>
      <c r="IY362" s="7">
        <v>773</v>
      </c>
    </row>
    <row r="363" spans="1:259" x14ac:dyDescent="0.25">
      <c r="A363" s="7">
        <v>609991</v>
      </c>
      <c r="B363" s="7" t="s">
        <v>331</v>
      </c>
      <c r="C363" s="7" t="s">
        <v>46</v>
      </c>
      <c r="D363" s="7" t="s">
        <v>117</v>
      </c>
      <c r="E363" s="154">
        <v>0.33</v>
      </c>
      <c r="F363" s="7">
        <v>63</v>
      </c>
      <c r="G363" s="7" t="s">
        <v>47</v>
      </c>
      <c r="H363" s="7">
        <v>67</v>
      </c>
      <c r="I363" s="7" t="s">
        <v>47</v>
      </c>
      <c r="J363" s="7">
        <v>78</v>
      </c>
      <c r="K363" s="7" t="s">
        <v>47</v>
      </c>
      <c r="L363" s="7">
        <v>8.25</v>
      </c>
      <c r="M363" s="7" t="s">
        <v>46</v>
      </c>
      <c r="N363" s="7">
        <v>33.037037036999997</v>
      </c>
      <c r="O363" s="7">
        <v>115</v>
      </c>
      <c r="P363" s="7">
        <v>115</v>
      </c>
      <c r="Q363" s="7">
        <v>0</v>
      </c>
      <c r="R363" s="7">
        <v>109</v>
      </c>
      <c r="S363" s="7">
        <v>0</v>
      </c>
      <c r="T363" s="7">
        <v>1</v>
      </c>
      <c r="U363" s="7">
        <v>0</v>
      </c>
      <c r="V363" s="7">
        <v>0</v>
      </c>
      <c r="W363" s="7">
        <v>0</v>
      </c>
      <c r="X363" s="7">
        <v>2</v>
      </c>
      <c r="Y363" s="7">
        <v>8.6956522000000008E-3</v>
      </c>
      <c r="Z363" s="7">
        <v>0</v>
      </c>
      <c r="AA363" s="7">
        <v>0</v>
      </c>
      <c r="AB363" s="7">
        <v>8.6956522000000008E-3</v>
      </c>
      <c r="AC363" s="7">
        <v>1.73913043E-2</v>
      </c>
      <c r="AD363" s="7">
        <v>3.4782608700000002E-2</v>
      </c>
      <c r="AE363" s="7">
        <v>2.6086956500000001E-2</v>
      </c>
      <c r="AF363" s="7">
        <v>3.4782608700000002E-2</v>
      </c>
      <c r="AG363" s="7">
        <v>4.3478260900000003E-2</v>
      </c>
      <c r="AH363" s="7">
        <v>2.6086956500000001E-2</v>
      </c>
      <c r="AI363" s="7">
        <v>6.9565217400000004E-2</v>
      </c>
      <c r="AJ363" s="7">
        <v>0.14782608699999999</v>
      </c>
      <c r="AK363" s="7">
        <v>0.29565217389999998</v>
      </c>
      <c r="AL363" s="7">
        <v>0.23478260870000001</v>
      </c>
      <c r="AM363" s="7">
        <v>0.33043478259999998</v>
      </c>
      <c r="AN363" s="7">
        <v>0.24347826089999999</v>
      </c>
      <c r="AO363" s="7">
        <v>0.3043478261</v>
      </c>
      <c r="AP363" s="7">
        <v>0.26086956519999999</v>
      </c>
      <c r="AQ363" s="7">
        <v>0</v>
      </c>
      <c r="AR363" s="7">
        <v>1.73913043E-2</v>
      </c>
      <c r="AS363" s="7">
        <v>8.6956522000000008E-3</v>
      </c>
      <c r="AT363" s="7">
        <v>8.6956522000000008E-3</v>
      </c>
      <c r="AU363" s="7">
        <v>3.4782608700000002E-2</v>
      </c>
      <c r="AV363" s="7">
        <v>8.6956522000000008E-3</v>
      </c>
      <c r="AW363" s="7">
        <v>0.66956521739999997</v>
      </c>
      <c r="AX363" s="7">
        <v>0.71304347830000003</v>
      </c>
      <c r="AY363" s="7">
        <v>0.6173913043</v>
      </c>
      <c r="AZ363" s="7">
        <v>0.71304347830000003</v>
      </c>
      <c r="BA363" s="7">
        <v>0.57391304350000005</v>
      </c>
      <c r="BB363" s="7">
        <v>0.54782608700000002</v>
      </c>
      <c r="BC363" s="7">
        <v>3.6260869565</v>
      </c>
      <c r="BD363" s="7">
        <v>3.6902654867</v>
      </c>
      <c r="BE363" s="7">
        <v>3.5789473684000002</v>
      </c>
      <c r="BF363" s="7">
        <v>3.6754385964999998</v>
      </c>
      <c r="BG363" s="7">
        <v>3.4864864865</v>
      </c>
      <c r="BH363" s="7">
        <v>3.3333333333000001</v>
      </c>
      <c r="BI363" s="7">
        <v>0</v>
      </c>
      <c r="BJ363" s="7">
        <v>0</v>
      </c>
      <c r="BK363" s="7">
        <v>0</v>
      </c>
      <c r="BL363" s="7">
        <v>0</v>
      </c>
      <c r="BM363" s="7">
        <v>8.6956522000000008E-3</v>
      </c>
      <c r="BN363" s="7">
        <v>2.6086956500000001E-2</v>
      </c>
      <c r="BO363" s="7">
        <v>1.73913043E-2</v>
      </c>
      <c r="BP363" s="7">
        <v>1.73913043E-2</v>
      </c>
      <c r="BQ363" s="7">
        <v>3.4782608700000002E-2</v>
      </c>
      <c r="BR363" s="7">
        <v>1.73913043E-2</v>
      </c>
      <c r="BS363" s="7">
        <v>8.6956522000000008E-3</v>
      </c>
      <c r="BT363" s="7">
        <v>1.73913043E-2</v>
      </c>
      <c r="BU363" s="7">
        <v>2.6086956500000001E-2</v>
      </c>
      <c r="BV363" s="7">
        <v>2.6086956500000001E-2</v>
      </c>
      <c r="BW363" s="7">
        <v>3.4782608700000002E-2</v>
      </c>
      <c r="BX363" s="7">
        <v>6.0869565200000003E-2</v>
      </c>
      <c r="BY363" s="7">
        <v>7.8260869600000005E-2</v>
      </c>
      <c r="BZ363" s="7">
        <v>3.4782608700000002E-2</v>
      </c>
      <c r="CA363" s="7">
        <v>3.8508771930000001</v>
      </c>
      <c r="CB363" s="7">
        <v>3.8230088495999999</v>
      </c>
      <c r="CC363" s="7">
        <v>3.7699115044</v>
      </c>
      <c r="CD363" s="7">
        <v>3.8198198198000002</v>
      </c>
      <c r="CE363" s="7">
        <v>3.7837837838000001</v>
      </c>
      <c r="CF363" s="7">
        <v>3.610619469</v>
      </c>
      <c r="CG363" s="7">
        <v>3.6194690265</v>
      </c>
      <c r="CH363" s="7">
        <v>3.6283185841000001</v>
      </c>
      <c r="CI363" s="7">
        <v>3.6578947367999999</v>
      </c>
      <c r="CJ363" s="7">
        <v>0.1130434783</v>
      </c>
      <c r="CK363" s="7">
        <v>0.1565217391</v>
      </c>
      <c r="CL363" s="7">
        <v>0.1913043478</v>
      </c>
      <c r="CM363" s="7">
        <v>0.12173913040000001</v>
      </c>
      <c r="CN363" s="7">
        <v>0.13043478259999999</v>
      </c>
      <c r="CO363" s="7">
        <v>0.23478260870000001</v>
      </c>
      <c r="CP363" s="7">
        <v>0.2</v>
      </c>
      <c r="CQ363" s="7">
        <v>0.1565217391</v>
      </c>
      <c r="CR363" s="7">
        <v>0.16521739129999999</v>
      </c>
      <c r="CS363" s="7">
        <v>8.6956522000000008E-3</v>
      </c>
      <c r="CT363" s="7">
        <v>1.73913043E-2</v>
      </c>
      <c r="CU363" s="7">
        <v>1.73913043E-2</v>
      </c>
      <c r="CV363" s="7">
        <v>3.4782608700000002E-2</v>
      </c>
      <c r="CW363" s="7">
        <v>3.4782608700000002E-2</v>
      </c>
      <c r="CX363" s="7">
        <v>1.73913043E-2</v>
      </c>
      <c r="CY363" s="7">
        <v>1.73913043E-2</v>
      </c>
      <c r="CZ363" s="7">
        <v>1.73913043E-2</v>
      </c>
      <c r="DA363" s="7">
        <v>8.6956522000000008E-3</v>
      </c>
      <c r="DB363" s="7">
        <v>0.86086956520000002</v>
      </c>
      <c r="DC363" s="7">
        <v>0.81739130429999995</v>
      </c>
      <c r="DD363" s="7">
        <v>0.77391304350000001</v>
      </c>
      <c r="DE363" s="7">
        <v>0.81739130429999995</v>
      </c>
      <c r="DF363" s="7">
        <v>0.8</v>
      </c>
      <c r="DG363" s="7">
        <v>0.68695652169999999</v>
      </c>
      <c r="DH363" s="7">
        <v>0.70434782610000002</v>
      </c>
      <c r="DI363" s="7">
        <v>0.73043478260000005</v>
      </c>
      <c r="DJ363" s="7">
        <v>0.75652173909999998</v>
      </c>
      <c r="DK363" s="7">
        <v>0.1565217391</v>
      </c>
      <c r="DL363" s="7">
        <v>1.73913043E-2</v>
      </c>
      <c r="DM363" s="7">
        <v>0</v>
      </c>
      <c r="DN363" s="7">
        <v>2.6086956500000001E-2</v>
      </c>
      <c r="DO363" s="7">
        <v>8.6956522000000008E-3</v>
      </c>
      <c r="DP363" s="7">
        <v>1.73913043E-2</v>
      </c>
      <c r="DQ363" s="7">
        <v>4.3478260900000003E-2</v>
      </c>
      <c r="DR363" s="7">
        <v>8.6956522000000008E-3</v>
      </c>
      <c r="DS363" s="7">
        <v>3.4782608700000002E-2</v>
      </c>
      <c r="DT363" s="7">
        <v>0.13913043480000001</v>
      </c>
      <c r="DU363" s="7">
        <v>6.9565217400000004E-2</v>
      </c>
      <c r="DV363" s="7">
        <v>6.0869565200000003E-2</v>
      </c>
      <c r="DW363" s="7">
        <v>5.2173913000000002E-2</v>
      </c>
      <c r="DX363" s="7">
        <v>6.0869565200000003E-2</v>
      </c>
      <c r="DY363" s="7">
        <v>6.0869565200000003E-2</v>
      </c>
      <c r="DZ363" s="7">
        <v>8.6956521699999997E-2</v>
      </c>
      <c r="EA363" s="7">
        <v>6.0869565200000003E-2</v>
      </c>
      <c r="EB363" s="7">
        <v>8.6956521699999997E-2</v>
      </c>
      <c r="EC363" s="7">
        <v>0.23478260870000001</v>
      </c>
      <c r="ED363" s="7">
        <v>0.2695652174</v>
      </c>
      <c r="EE363" s="7">
        <v>0.25217391300000003</v>
      </c>
      <c r="EF363" s="7">
        <v>0.22608695649999999</v>
      </c>
      <c r="EG363" s="7">
        <v>0.14782608699999999</v>
      </c>
      <c r="EH363" s="7">
        <v>0.22608695649999999</v>
      </c>
      <c r="EI363" s="7">
        <v>0.3043478261</v>
      </c>
      <c r="EJ363" s="7">
        <v>0.28695652170000002</v>
      </c>
      <c r="EK363" s="7">
        <v>0.28695652170000002</v>
      </c>
      <c r="EL363" s="7">
        <v>0.43478260870000002</v>
      </c>
      <c r="EM363" s="7">
        <v>0.60869565219999999</v>
      </c>
      <c r="EN363" s="7">
        <v>0.66086956519999995</v>
      </c>
      <c r="EO363" s="7">
        <v>0.65217391300000005</v>
      </c>
      <c r="EP363" s="7">
        <v>0.73913043479999996</v>
      </c>
      <c r="EQ363" s="7">
        <v>0.65217391300000005</v>
      </c>
      <c r="ER363" s="7">
        <v>0.51304347829999997</v>
      </c>
      <c r="ES363" s="7">
        <v>0.59130434779999996</v>
      </c>
      <c r="ET363" s="7">
        <v>0.55652173910000002</v>
      </c>
      <c r="EU363" s="7">
        <v>3.4782608700000002E-2</v>
      </c>
      <c r="EV363" s="7">
        <v>3.4782608700000002E-2</v>
      </c>
      <c r="EW363" s="7">
        <v>2.6086956500000001E-2</v>
      </c>
      <c r="EX363" s="7">
        <v>4.3478260900000003E-2</v>
      </c>
      <c r="EY363" s="7">
        <v>4.3478260900000003E-2</v>
      </c>
      <c r="EZ363" s="7">
        <v>4.3478260900000003E-2</v>
      </c>
      <c r="FA363" s="7">
        <v>5.2173913000000002E-2</v>
      </c>
      <c r="FB363" s="7">
        <v>5.2173913000000002E-2</v>
      </c>
      <c r="FC363" s="7">
        <v>3.4782608700000002E-2</v>
      </c>
      <c r="FD363" s="7">
        <v>2.9819819820000002</v>
      </c>
      <c r="FE363" s="7">
        <v>3.5225225225000001</v>
      </c>
      <c r="FF363" s="7">
        <v>3.6160714286000002</v>
      </c>
      <c r="FG363" s="7">
        <v>3.5727272726999999</v>
      </c>
      <c r="FH363" s="7">
        <v>3.6909090909</v>
      </c>
      <c r="FI363" s="7">
        <v>3.5818181818000001</v>
      </c>
      <c r="FJ363" s="7">
        <v>3.3577981651000002</v>
      </c>
      <c r="FK363" s="7">
        <v>3.5412844037000002</v>
      </c>
      <c r="FL363" s="7">
        <v>3.4144144143999999</v>
      </c>
      <c r="FM363" s="7">
        <v>8.6956522000000008E-3</v>
      </c>
      <c r="FN363" s="7">
        <v>8.6956522000000008E-3</v>
      </c>
      <c r="FO363" s="7">
        <v>1.73913043E-2</v>
      </c>
      <c r="FP363" s="7">
        <v>1.73913043E-2</v>
      </c>
      <c r="FQ363" s="7">
        <v>7.8260869600000005E-2</v>
      </c>
      <c r="FR363" s="7">
        <v>6.9565217400000004E-2</v>
      </c>
      <c r="FS363" s="7">
        <v>6.0869565200000003E-2</v>
      </c>
      <c r="FT363" s="7">
        <v>9.5652173899999998E-2</v>
      </c>
      <c r="FU363" s="7">
        <v>0.13913043480000001</v>
      </c>
      <c r="FV363" s="7">
        <v>0.39130434780000001</v>
      </c>
      <c r="FW363" s="7">
        <v>0.1130434783</v>
      </c>
      <c r="FX363" s="7">
        <v>0.56521739130000004</v>
      </c>
      <c r="FY363" s="7">
        <v>0.55652173910000002</v>
      </c>
      <c r="FZ363" s="7">
        <v>0.31304347830000001</v>
      </c>
      <c r="GA363" s="7">
        <v>0.12173913040000001</v>
      </c>
      <c r="GB363" s="7">
        <v>0.12173913040000001</v>
      </c>
      <c r="GC363" s="7">
        <v>0.1913043478</v>
      </c>
      <c r="GD363" s="7">
        <v>4.3478260900000003E-2</v>
      </c>
      <c r="GE363" s="7">
        <v>3.4782608700000002E-2</v>
      </c>
      <c r="GF363" s="7">
        <v>0.13913043480000001</v>
      </c>
      <c r="GG363" s="7">
        <v>0.1565217391</v>
      </c>
      <c r="GH363" s="7">
        <v>0.1739130435</v>
      </c>
      <c r="GI363" s="7">
        <v>0.25217391300000003</v>
      </c>
      <c r="GJ363" s="7">
        <v>0.1130434783</v>
      </c>
      <c r="GK363" s="7">
        <v>0.1130434783</v>
      </c>
      <c r="GL363" s="7">
        <v>0.1043478261</v>
      </c>
      <c r="GM363" s="7">
        <v>0</v>
      </c>
      <c r="GN363" s="7">
        <v>1.73913043E-2</v>
      </c>
      <c r="GO363" s="7">
        <v>2.6086956500000001E-2</v>
      </c>
      <c r="GP363" s="7">
        <v>3.4782608700000002E-2</v>
      </c>
      <c r="GQ363" s="7">
        <v>7.8260869600000005E-2</v>
      </c>
      <c r="GR363" s="7">
        <v>4.3478260900000003E-2</v>
      </c>
      <c r="GS363" s="7">
        <v>0.2</v>
      </c>
      <c r="GT363" s="7">
        <v>0.22608695649999999</v>
      </c>
      <c r="GU363" s="7">
        <v>0.22608695649999999</v>
      </c>
      <c r="GV363" s="7">
        <v>0.2086956522</v>
      </c>
      <c r="GW363" s="7">
        <v>0.3043478261</v>
      </c>
      <c r="GX363" s="7">
        <v>0.24347826089999999</v>
      </c>
      <c r="GY363" s="7">
        <v>0.70434782610000002</v>
      </c>
      <c r="GZ363" s="7">
        <v>0.60869565219999999</v>
      </c>
      <c r="HA363" s="7">
        <v>0.56521739130000004</v>
      </c>
      <c r="HB363" s="7">
        <v>0.60869565219999999</v>
      </c>
      <c r="HC363" s="7">
        <v>0.51304347829999997</v>
      </c>
      <c r="HD363" s="7">
        <v>0.62608695650000001</v>
      </c>
      <c r="HE363" s="7">
        <v>4.3478260900000003E-2</v>
      </c>
      <c r="HF363" s="7">
        <v>6.9565217400000004E-2</v>
      </c>
      <c r="HG363" s="7">
        <v>0.1130434783</v>
      </c>
      <c r="HH363" s="7">
        <v>8.6956521699999997E-2</v>
      </c>
      <c r="HI363" s="7">
        <v>6.0869565200000003E-2</v>
      </c>
      <c r="HJ363" s="7">
        <v>2.6086956500000001E-2</v>
      </c>
      <c r="HK363" s="7">
        <v>1.73913043E-2</v>
      </c>
      <c r="HL363" s="7">
        <v>2.6086956500000001E-2</v>
      </c>
      <c r="HM363" s="7">
        <v>1.73913043E-2</v>
      </c>
      <c r="HN363" s="7">
        <v>1.73913043E-2</v>
      </c>
      <c r="HO363" s="7">
        <v>8.6956522000000008E-3</v>
      </c>
      <c r="HP363" s="7">
        <v>8.6956522000000008E-3</v>
      </c>
      <c r="HQ363" s="7">
        <v>3.4782608700000002E-2</v>
      </c>
      <c r="HR363" s="7">
        <v>5.2173913000000002E-2</v>
      </c>
      <c r="HS363" s="7">
        <v>5.2173913000000002E-2</v>
      </c>
      <c r="HT363" s="7">
        <v>4.3478260900000003E-2</v>
      </c>
      <c r="HU363" s="7">
        <v>3.4782608700000002E-2</v>
      </c>
      <c r="HV363" s="7">
        <v>5.2173913000000002E-2</v>
      </c>
      <c r="HW363" s="7">
        <v>6.0869565200000003E-2</v>
      </c>
      <c r="HX363" s="7">
        <v>1.73913043E-2</v>
      </c>
      <c r="HY363" s="7">
        <v>8.6956522000000008E-3</v>
      </c>
      <c r="HZ363" s="7">
        <v>3.4782608700000002E-2</v>
      </c>
      <c r="IA363" s="7">
        <v>0.1043478261</v>
      </c>
      <c r="IB363" s="7">
        <v>8.6956521699999997E-2</v>
      </c>
      <c r="IC363" s="7">
        <v>0.1043478261</v>
      </c>
      <c r="ID363" s="7">
        <v>0.16521739129999999</v>
      </c>
      <c r="IE363" s="7">
        <v>0.35652173910000001</v>
      </c>
      <c r="IF363" s="7">
        <v>0.27826086960000002</v>
      </c>
      <c r="IG363" s="7">
        <v>0.29565217389999998</v>
      </c>
      <c r="IH363" s="7">
        <v>0.2695652174</v>
      </c>
      <c r="II363" s="7">
        <v>0.43478260870000002</v>
      </c>
      <c r="IJ363" s="7">
        <v>0.57391304350000005</v>
      </c>
      <c r="IK363" s="7">
        <v>0.5391304348</v>
      </c>
      <c r="IL363" s="7">
        <v>0.48695652169999998</v>
      </c>
      <c r="IM363" s="7">
        <v>4.3478260900000003E-2</v>
      </c>
      <c r="IN363" s="7">
        <v>4.3478260900000003E-2</v>
      </c>
      <c r="IO363" s="7">
        <v>5.2173913000000002E-2</v>
      </c>
      <c r="IP363" s="7">
        <v>4.3478260900000003E-2</v>
      </c>
      <c r="IQ363" s="7">
        <v>3.2181818182000002</v>
      </c>
      <c r="IR363" s="7">
        <v>3.4727272726999998</v>
      </c>
      <c r="IS363" s="7">
        <v>3.4403669725000001</v>
      </c>
      <c r="IT363" s="7">
        <v>3.2636363635999999</v>
      </c>
      <c r="IU363" s="7" t="s">
        <v>1304</v>
      </c>
      <c r="IV363" s="7">
        <v>33</v>
      </c>
      <c r="IW363" s="7">
        <v>115</v>
      </c>
      <c r="IX363" s="7">
        <v>223</v>
      </c>
      <c r="IY363" s="7">
        <v>675</v>
      </c>
    </row>
    <row r="364" spans="1:259" x14ac:dyDescent="0.25">
      <c r="A364" s="7">
        <v>609993</v>
      </c>
      <c r="B364" s="7" t="s">
        <v>387</v>
      </c>
      <c r="C364" s="7" t="s">
        <v>46</v>
      </c>
      <c r="D364" s="7" t="s">
        <v>86</v>
      </c>
      <c r="E364" s="154">
        <v>0.63</v>
      </c>
      <c r="F364" s="7">
        <v>61</v>
      </c>
      <c r="G364" s="7" t="s">
        <v>47</v>
      </c>
      <c r="H364" s="7">
        <v>64</v>
      </c>
      <c r="I364" s="7" t="s">
        <v>47</v>
      </c>
      <c r="J364" s="7">
        <v>59</v>
      </c>
      <c r="K364" s="7" t="s">
        <v>48</v>
      </c>
      <c r="L364" s="7">
        <v>9.23</v>
      </c>
      <c r="M364" s="7" t="s">
        <v>46</v>
      </c>
      <c r="N364" s="7">
        <v>62.947368421</v>
      </c>
      <c r="O364" s="7">
        <v>153</v>
      </c>
      <c r="P364" s="7">
        <v>153</v>
      </c>
      <c r="Q364" s="7">
        <v>4</v>
      </c>
      <c r="R364" s="7">
        <v>2</v>
      </c>
      <c r="S364" s="7">
        <v>0</v>
      </c>
      <c r="T364" s="7">
        <v>140</v>
      </c>
      <c r="U364" s="7">
        <v>0</v>
      </c>
      <c r="V364" s="7">
        <v>0</v>
      </c>
      <c r="W364" s="7">
        <v>1</v>
      </c>
      <c r="X364" s="7">
        <v>1</v>
      </c>
      <c r="Y364" s="7">
        <v>1.9607843100000001E-2</v>
      </c>
      <c r="Z364" s="7">
        <v>6.5359477000000001E-3</v>
      </c>
      <c r="AA364" s="7">
        <v>2.61437908E-2</v>
      </c>
      <c r="AB364" s="7">
        <v>6.5359477000000001E-3</v>
      </c>
      <c r="AC364" s="7">
        <v>2.61437908E-2</v>
      </c>
      <c r="AD364" s="7">
        <v>3.2679738600000001E-2</v>
      </c>
      <c r="AE364" s="7">
        <v>1.30718954E-2</v>
      </c>
      <c r="AF364" s="7">
        <v>1.30718954E-2</v>
      </c>
      <c r="AG364" s="7">
        <v>5.2287581700000002E-2</v>
      </c>
      <c r="AH364" s="7">
        <v>4.5751633999999999E-2</v>
      </c>
      <c r="AI364" s="7">
        <v>5.2287581700000002E-2</v>
      </c>
      <c r="AJ364" s="7">
        <v>0.1045751634</v>
      </c>
      <c r="AK364" s="7">
        <v>0.28758169929999999</v>
      </c>
      <c r="AL364" s="7">
        <v>0.2156862745</v>
      </c>
      <c r="AM364" s="7">
        <v>0.34640522880000002</v>
      </c>
      <c r="AN364" s="7">
        <v>0.2483660131</v>
      </c>
      <c r="AO364" s="7">
        <v>0.3202614379</v>
      </c>
      <c r="AP364" s="7">
        <v>0.30065359479999998</v>
      </c>
      <c r="AQ364" s="7">
        <v>0</v>
      </c>
      <c r="AR364" s="7">
        <v>6.5359477000000001E-3</v>
      </c>
      <c r="AS364" s="7">
        <v>1.9607843100000001E-2</v>
      </c>
      <c r="AT364" s="7">
        <v>1.30718954E-2</v>
      </c>
      <c r="AU364" s="7">
        <v>3.2679738600000001E-2</v>
      </c>
      <c r="AV364" s="7">
        <v>6.5359477000000001E-3</v>
      </c>
      <c r="AW364" s="7">
        <v>0.67973856210000005</v>
      </c>
      <c r="AX364" s="7">
        <v>0.75816993460000004</v>
      </c>
      <c r="AY364" s="7">
        <v>0.55555555560000003</v>
      </c>
      <c r="AZ364" s="7">
        <v>0.68627450980000004</v>
      </c>
      <c r="BA364" s="7">
        <v>0.56862745100000001</v>
      </c>
      <c r="BB364" s="7">
        <v>0.55555555560000003</v>
      </c>
      <c r="BC364" s="7">
        <v>3.6274509803999999</v>
      </c>
      <c r="BD364" s="7">
        <v>3.7368421053</v>
      </c>
      <c r="BE364" s="7">
        <v>3.46</v>
      </c>
      <c r="BF364" s="7">
        <v>3.6357615893999999</v>
      </c>
      <c r="BG364" s="7">
        <v>3.4797297296999998</v>
      </c>
      <c r="BH364" s="7">
        <v>3.3881578947</v>
      </c>
      <c r="BI364" s="7">
        <v>0</v>
      </c>
      <c r="BJ364" s="7">
        <v>0</v>
      </c>
      <c r="BK364" s="7">
        <v>6.5359477000000001E-3</v>
      </c>
      <c r="BL364" s="7">
        <v>0</v>
      </c>
      <c r="BM364" s="7">
        <v>6.5359477000000001E-3</v>
      </c>
      <c r="BN364" s="7">
        <v>6.5359477000000001E-3</v>
      </c>
      <c r="BO364" s="7">
        <v>6.5359477000000001E-3</v>
      </c>
      <c r="BP364" s="7">
        <v>5.2287581700000002E-2</v>
      </c>
      <c r="BQ364" s="7">
        <v>6.5359477000000001E-3</v>
      </c>
      <c r="BR364" s="7">
        <v>0</v>
      </c>
      <c r="BS364" s="7">
        <v>0</v>
      </c>
      <c r="BT364" s="7">
        <v>0</v>
      </c>
      <c r="BU364" s="7">
        <v>1.9607843100000001E-2</v>
      </c>
      <c r="BV364" s="7">
        <v>0</v>
      </c>
      <c r="BW364" s="7">
        <v>1.9607843100000001E-2</v>
      </c>
      <c r="BX364" s="7">
        <v>3.9215686299999997E-2</v>
      </c>
      <c r="BY364" s="7">
        <v>3.9215686299999997E-2</v>
      </c>
      <c r="BZ364" s="7">
        <v>3.2679738600000001E-2</v>
      </c>
      <c r="CA364" s="7">
        <v>3.8223684211000002</v>
      </c>
      <c r="CB364" s="7">
        <v>3.8053691275000001</v>
      </c>
      <c r="CC364" s="7">
        <v>3.78</v>
      </c>
      <c r="CD364" s="7">
        <v>3.7218543045999999</v>
      </c>
      <c r="CE364" s="7">
        <v>3.7748344371</v>
      </c>
      <c r="CF364" s="7">
        <v>3.7565789474</v>
      </c>
      <c r="CG364" s="7">
        <v>3.6578947367999999</v>
      </c>
      <c r="CH364" s="7">
        <v>3.54</v>
      </c>
      <c r="CI364" s="7">
        <v>3.6754966887</v>
      </c>
      <c r="CJ364" s="7">
        <v>0.1764705882</v>
      </c>
      <c r="CK364" s="7">
        <v>0.18954248369999999</v>
      </c>
      <c r="CL364" s="7">
        <v>0.1960784314</v>
      </c>
      <c r="CM364" s="7">
        <v>0.23529411759999999</v>
      </c>
      <c r="CN364" s="7">
        <v>0.20261437909999999</v>
      </c>
      <c r="CO364" s="7">
        <v>0.18300653589999999</v>
      </c>
      <c r="CP364" s="7">
        <v>0.24183006539999999</v>
      </c>
      <c r="CQ364" s="7">
        <v>0.2156862745</v>
      </c>
      <c r="CR364" s="7">
        <v>0.23529411759999999</v>
      </c>
      <c r="CS364" s="7">
        <v>6.5359477000000001E-3</v>
      </c>
      <c r="CT364" s="7">
        <v>2.61437908E-2</v>
      </c>
      <c r="CU364" s="7">
        <v>1.9607843100000001E-2</v>
      </c>
      <c r="CV364" s="7">
        <v>1.30718954E-2</v>
      </c>
      <c r="CW364" s="7">
        <v>1.30718954E-2</v>
      </c>
      <c r="CX364" s="7">
        <v>6.5359477000000001E-3</v>
      </c>
      <c r="CY364" s="7">
        <v>6.5359477000000001E-3</v>
      </c>
      <c r="CZ364" s="7">
        <v>1.9607843100000001E-2</v>
      </c>
      <c r="DA364" s="7">
        <v>1.30718954E-2</v>
      </c>
      <c r="DB364" s="7">
        <v>0.81699346409999996</v>
      </c>
      <c r="DC364" s="7">
        <v>0.7843137255</v>
      </c>
      <c r="DD364" s="7">
        <v>0.77777777780000001</v>
      </c>
      <c r="DE364" s="7">
        <v>0.73202614379999997</v>
      </c>
      <c r="DF364" s="7">
        <v>0.77777777780000001</v>
      </c>
      <c r="DG364" s="7">
        <v>0.7843137255</v>
      </c>
      <c r="DH364" s="7">
        <v>0.70588235290000001</v>
      </c>
      <c r="DI364" s="7">
        <v>0.67320261439999995</v>
      </c>
      <c r="DJ364" s="7">
        <v>0.71241830070000001</v>
      </c>
      <c r="DK364" s="7">
        <v>7.1895424799999996E-2</v>
      </c>
      <c r="DL364" s="7">
        <v>1.30718954E-2</v>
      </c>
      <c r="DM364" s="7">
        <v>0</v>
      </c>
      <c r="DN364" s="7">
        <v>0</v>
      </c>
      <c r="DO364" s="7">
        <v>0</v>
      </c>
      <c r="DP364" s="7">
        <v>1.9607843100000001E-2</v>
      </c>
      <c r="DQ364" s="7">
        <v>3.2679738600000001E-2</v>
      </c>
      <c r="DR364" s="7">
        <v>1.9607843100000001E-2</v>
      </c>
      <c r="DS364" s="7">
        <v>6.5359477000000001E-3</v>
      </c>
      <c r="DT364" s="7">
        <v>0.13071895419999999</v>
      </c>
      <c r="DU364" s="7">
        <v>6.5359477000000001E-3</v>
      </c>
      <c r="DV364" s="7">
        <v>6.5359477000000001E-3</v>
      </c>
      <c r="DW364" s="7">
        <v>3.9215686299999997E-2</v>
      </c>
      <c r="DX364" s="7">
        <v>2.61437908E-2</v>
      </c>
      <c r="DY364" s="7">
        <v>2.61437908E-2</v>
      </c>
      <c r="DZ364" s="7">
        <v>4.5751633999999999E-2</v>
      </c>
      <c r="EA364" s="7">
        <v>1.30718954E-2</v>
      </c>
      <c r="EB364" s="7">
        <v>4.5751633999999999E-2</v>
      </c>
      <c r="EC364" s="7">
        <v>0.27450980390000002</v>
      </c>
      <c r="ED364" s="7">
        <v>0.29411764709999999</v>
      </c>
      <c r="EE364" s="7">
        <v>0.25490196079999999</v>
      </c>
      <c r="EF364" s="7">
        <v>0.26143790849999998</v>
      </c>
      <c r="EG364" s="7">
        <v>0.18300653589999999</v>
      </c>
      <c r="EH364" s="7">
        <v>0.3202614379</v>
      </c>
      <c r="EI364" s="7">
        <v>0.33333333329999998</v>
      </c>
      <c r="EJ364" s="7">
        <v>0.27450980390000002</v>
      </c>
      <c r="EK364" s="7">
        <v>0.32679738559999999</v>
      </c>
      <c r="EL364" s="7">
        <v>0.4967320261</v>
      </c>
      <c r="EM364" s="7">
        <v>0.67320261439999995</v>
      </c>
      <c r="EN364" s="7">
        <v>0.69281045750000003</v>
      </c>
      <c r="EO364" s="7">
        <v>0.65359477119999998</v>
      </c>
      <c r="EP364" s="7">
        <v>0.74509803919999995</v>
      </c>
      <c r="EQ364" s="7">
        <v>0.57516339869999999</v>
      </c>
      <c r="ER364" s="7">
        <v>0.54901960780000003</v>
      </c>
      <c r="ES364" s="7">
        <v>0.67320261439999995</v>
      </c>
      <c r="ET364" s="7">
        <v>0.57516339869999999</v>
      </c>
      <c r="EU364" s="7">
        <v>2.61437908E-2</v>
      </c>
      <c r="EV364" s="7">
        <v>1.30718954E-2</v>
      </c>
      <c r="EW364" s="7">
        <v>4.5751633999999999E-2</v>
      </c>
      <c r="EX364" s="7">
        <v>4.5751633999999999E-2</v>
      </c>
      <c r="EY364" s="7">
        <v>4.5751633999999999E-2</v>
      </c>
      <c r="EZ364" s="7">
        <v>5.8823529399999998E-2</v>
      </c>
      <c r="FA364" s="7">
        <v>3.9215686299999997E-2</v>
      </c>
      <c r="FB364" s="7">
        <v>1.9607843100000001E-2</v>
      </c>
      <c r="FC364" s="7">
        <v>4.5751633999999999E-2</v>
      </c>
      <c r="FD364" s="7">
        <v>3.2281879194999998</v>
      </c>
      <c r="FE364" s="7">
        <v>3.6490066225</v>
      </c>
      <c r="FF364" s="7">
        <v>3.7191780822</v>
      </c>
      <c r="FG364" s="7">
        <v>3.6438356164000001</v>
      </c>
      <c r="FH364" s="7">
        <v>3.7534246575000001</v>
      </c>
      <c r="FI364" s="7">
        <v>3.5416666666999999</v>
      </c>
      <c r="FJ364" s="7">
        <v>3.4557823128999998</v>
      </c>
      <c r="FK364" s="7">
        <v>3.6333333333</v>
      </c>
      <c r="FL364" s="7">
        <v>3.5410958903999998</v>
      </c>
      <c r="FM364" s="7">
        <v>0</v>
      </c>
      <c r="FN364" s="7">
        <v>0</v>
      </c>
      <c r="FO364" s="7">
        <v>6.5359477000000001E-3</v>
      </c>
      <c r="FP364" s="7">
        <v>6.5359477000000001E-3</v>
      </c>
      <c r="FQ364" s="7">
        <v>6.5359477000000001E-3</v>
      </c>
      <c r="FR364" s="7">
        <v>1.30718954E-2</v>
      </c>
      <c r="FS364" s="7">
        <v>5.2287581700000002E-2</v>
      </c>
      <c r="FT364" s="7">
        <v>0.13725490200000001</v>
      </c>
      <c r="FU364" s="7">
        <v>0.1176470588</v>
      </c>
      <c r="FV364" s="7">
        <v>0.58823529409999997</v>
      </c>
      <c r="FW364" s="7">
        <v>7.1895424799999996E-2</v>
      </c>
      <c r="FX364" s="7">
        <v>0.3921568627</v>
      </c>
      <c r="FY364" s="7">
        <v>0.50980392159999999</v>
      </c>
      <c r="FZ364" s="7">
        <v>0.3594771242</v>
      </c>
      <c r="GA364" s="7">
        <v>0.16993464050000001</v>
      </c>
      <c r="GB364" s="7">
        <v>0.11111111110000001</v>
      </c>
      <c r="GC364" s="7">
        <v>0.15686274510000001</v>
      </c>
      <c r="GD364" s="7">
        <v>0.1241830065</v>
      </c>
      <c r="GE364" s="7">
        <v>7.8431372499999999E-2</v>
      </c>
      <c r="GF364" s="7">
        <v>0.16339869279999999</v>
      </c>
      <c r="GG364" s="7">
        <v>9.8039215700000001E-2</v>
      </c>
      <c r="GH364" s="7">
        <v>7.1895424799999996E-2</v>
      </c>
      <c r="GI364" s="7">
        <v>0.16993464050000001</v>
      </c>
      <c r="GJ364" s="7">
        <v>0.2156862745</v>
      </c>
      <c r="GK364" s="7">
        <v>0.2287581699</v>
      </c>
      <c r="GL364" s="7">
        <v>0.15032679739999999</v>
      </c>
      <c r="GM364" s="7">
        <v>6.5359477000000001E-3</v>
      </c>
      <c r="GN364" s="7">
        <v>1.9607843100000001E-2</v>
      </c>
      <c r="GO364" s="7">
        <v>3.9215686299999997E-2</v>
      </c>
      <c r="GP364" s="7">
        <v>1.9607843100000001E-2</v>
      </c>
      <c r="GQ364" s="7">
        <v>0.18300653589999999</v>
      </c>
      <c r="GR364" s="7">
        <v>4.5751633999999999E-2</v>
      </c>
      <c r="GS364" s="7">
        <v>0.30065359479999998</v>
      </c>
      <c r="GT364" s="7">
        <v>0.23529411759999999</v>
      </c>
      <c r="GU364" s="7">
        <v>0.23529411759999999</v>
      </c>
      <c r="GV364" s="7">
        <v>0.2483660131</v>
      </c>
      <c r="GW364" s="7">
        <v>0.2810457516</v>
      </c>
      <c r="GX364" s="7">
        <v>0.26797385620000003</v>
      </c>
      <c r="GY364" s="7">
        <v>0.56862745100000001</v>
      </c>
      <c r="GZ364" s="7">
        <v>0.60130718949999995</v>
      </c>
      <c r="HA364" s="7">
        <v>0.55555555560000003</v>
      </c>
      <c r="HB364" s="7">
        <v>0.60784313729999995</v>
      </c>
      <c r="HC364" s="7">
        <v>0.45098039220000002</v>
      </c>
      <c r="HD364" s="7">
        <v>0.55555555560000003</v>
      </c>
      <c r="HE364" s="7">
        <v>5.2287581700000002E-2</v>
      </c>
      <c r="HF364" s="7">
        <v>6.5359477099999994E-2</v>
      </c>
      <c r="HG364" s="7">
        <v>8.4967320299999996E-2</v>
      </c>
      <c r="HH364" s="7">
        <v>3.9215686299999997E-2</v>
      </c>
      <c r="HI364" s="7">
        <v>3.9215686299999997E-2</v>
      </c>
      <c r="HJ364" s="7">
        <v>5.8823529399999998E-2</v>
      </c>
      <c r="HK364" s="7">
        <v>5.8823529399999998E-2</v>
      </c>
      <c r="HL364" s="7">
        <v>5.8823529399999998E-2</v>
      </c>
      <c r="HM364" s="7">
        <v>6.5359477099999994E-2</v>
      </c>
      <c r="HN364" s="7">
        <v>5.8823529399999998E-2</v>
      </c>
      <c r="HO364" s="7">
        <v>1.9607843100000001E-2</v>
      </c>
      <c r="HP364" s="7">
        <v>5.2287581700000002E-2</v>
      </c>
      <c r="HQ364" s="7">
        <v>1.30718954E-2</v>
      </c>
      <c r="HR364" s="7">
        <v>1.9607843100000001E-2</v>
      </c>
      <c r="HS364" s="7">
        <v>1.9607843100000001E-2</v>
      </c>
      <c r="HT364" s="7">
        <v>2.61437908E-2</v>
      </c>
      <c r="HU364" s="7">
        <v>2.61437908E-2</v>
      </c>
      <c r="HV364" s="7">
        <v>1.9607843100000001E-2</v>
      </c>
      <c r="HW364" s="7">
        <v>6.5359477000000001E-3</v>
      </c>
      <c r="HX364" s="7">
        <v>1.9607843100000001E-2</v>
      </c>
      <c r="HY364" s="7">
        <v>0</v>
      </c>
      <c r="HZ364" s="7">
        <v>1.30718954E-2</v>
      </c>
      <c r="IA364" s="7">
        <v>7.1895424799999996E-2</v>
      </c>
      <c r="IB364" s="7">
        <v>1.9607843100000001E-2</v>
      </c>
      <c r="IC364" s="7">
        <v>7.8431372499999999E-2</v>
      </c>
      <c r="ID364" s="7">
        <v>9.8039215700000001E-2</v>
      </c>
      <c r="IE364" s="7">
        <v>0.35294117650000001</v>
      </c>
      <c r="IF364" s="7">
        <v>0.28758169929999999</v>
      </c>
      <c r="IG364" s="7">
        <v>0.3202614379</v>
      </c>
      <c r="IH364" s="7">
        <v>0.31372549020000001</v>
      </c>
      <c r="II364" s="7">
        <v>0.53594771240000005</v>
      </c>
      <c r="IJ364" s="7">
        <v>0.64705882349999999</v>
      </c>
      <c r="IK364" s="7">
        <v>0.56862745100000001</v>
      </c>
      <c r="IL364" s="7">
        <v>0.54248366010000004</v>
      </c>
      <c r="IM364" s="7">
        <v>3.2679738600000001E-2</v>
      </c>
      <c r="IN364" s="7">
        <v>2.61437908E-2</v>
      </c>
      <c r="IO364" s="7">
        <v>3.2679738600000001E-2</v>
      </c>
      <c r="IP364" s="7">
        <v>3.2679738600000001E-2</v>
      </c>
      <c r="IQ364" s="7">
        <v>3.4662162161999999</v>
      </c>
      <c r="IR364" s="7">
        <v>3.6040268456</v>
      </c>
      <c r="IS364" s="7">
        <v>3.5067567568000002</v>
      </c>
      <c r="IT364" s="7">
        <v>3.4324324324000002</v>
      </c>
      <c r="IU364" s="7" t="s">
        <v>1305</v>
      </c>
      <c r="IV364" s="7">
        <v>63</v>
      </c>
      <c r="IW364" s="7">
        <v>153</v>
      </c>
      <c r="IX364" s="7">
        <v>299</v>
      </c>
      <c r="IY364" s="7">
        <v>475</v>
      </c>
    </row>
    <row r="365" spans="1:259" x14ac:dyDescent="0.25">
      <c r="A365" s="7">
        <v>609994</v>
      </c>
      <c r="B365" s="7" t="s">
        <v>332</v>
      </c>
      <c r="C365" s="7" t="s">
        <v>46</v>
      </c>
      <c r="D365" s="7" t="s">
        <v>61</v>
      </c>
      <c r="E365" s="154">
        <v>0.68</v>
      </c>
      <c r="F365" s="7">
        <v>44</v>
      </c>
      <c r="G365" s="7" t="s">
        <v>48</v>
      </c>
      <c r="H365" s="7">
        <v>41</v>
      </c>
      <c r="I365" s="7" t="s">
        <v>48</v>
      </c>
      <c r="J365" s="7">
        <v>56</v>
      </c>
      <c r="K365" s="7" t="s">
        <v>48</v>
      </c>
      <c r="L365" s="7">
        <v>8.7799999999999994</v>
      </c>
      <c r="M365" s="7" t="s">
        <v>46</v>
      </c>
      <c r="N365" s="7">
        <v>67.766258246999996</v>
      </c>
      <c r="O365" s="7">
        <v>469</v>
      </c>
      <c r="P365" s="7">
        <v>469</v>
      </c>
      <c r="Q365" s="7">
        <v>27</v>
      </c>
      <c r="R365" s="7">
        <v>19</v>
      </c>
      <c r="S365" s="7">
        <v>36</v>
      </c>
      <c r="T365" s="7">
        <v>354</v>
      </c>
      <c r="U365" s="7">
        <v>1</v>
      </c>
      <c r="V365" s="7">
        <v>3</v>
      </c>
      <c r="W365" s="7">
        <v>6</v>
      </c>
      <c r="X365" s="7">
        <v>10</v>
      </c>
      <c r="Y365" s="7">
        <v>1.2793176999999999E-2</v>
      </c>
      <c r="Z365" s="7">
        <v>0</v>
      </c>
      <c r="AA365" s="7">
        <v>3.6247334800000003E-2</v>
      </c>
      <c r="AB365" s="7">
        <v>6.3965884999999997E-3</v>
      </c>
      <c r="AC365" s="7">
        <v>1.0660980800000001E-2</v>
      </c>
      <c r="AD365" s="7">
        <v>3.6247334800000003E-2</v>
      </c>
      <c r="AE365" s="7">
        <v>4.4776119400000002E-2</v>
      </c>
      <c r="AF365" s="7">
        <v>2.9850746300000001E-2</v>
      </c>
      <c r="AG365" s="7">
        <v>8.52878465E-2</v>
      </c>
      <c r="AH365" s="7">
        <v>1.49253731E-2</v>
      </c>
      <c r="AI365" s="7">
        <v>7.0362473300000006E-2</v>
      </c>
      <c r="AJ365" s="7">
        <v>0.14712153519999999</v>
      </c>
      <c r="AK365" s="7">
        <v>0.48187633260000001</v>
      </c>
      <c r="AL365" s="7">
        <v>0.37313432839999999</v>
      </c>
      <c r="AM365" s="7">
        <v>0.46908315569999998</v>
      </c>
      <c r="AN365" s="7">
        <v>0.2473347548</v>
      </c>
      <c r="AO365" s="7">
        <v>0.42004264390000001</v>
      </c>
      <c r="AP365" s="7">
        <v>0.39658848610000003</v>
      </c>
      <c r="AQ365" s="7">
        <v>1.9189765500000001E-2</v>
      </c>
      <c r="AR365" s="7">
        <v>2.1321961600000001E-2</v>
      </c>
      <c r="AS365" s="7">
        <v>2.7718550099999999E-2</v>
      </c>
      <c r="AT365" s="7">
        <v>2.7718550099999999E-2</v>
      </c>
      <c r="AU365" s="7">
        <v>3.4115138599999997E-2</v>
      </c>
      <c r="AV365" s="7">
        <v>2.7718550099999999E-2</v>
      </c>
      <c r="AW365" s="7">
        <v>0.44136460550000001</v>
      </c>
      <c r="AX365" s="7">
        <v>0.57569296380000001</v>
      </c>
      <c r="AY365" s="7">
        <v>0.381663113</v>
      </c>
      <c r="AZ365" s="7">
        <v>0.70362473349999999</v>
      </c>
      <c r="BA365" s="7">
        <v>0.46481876329999999</v>
      </c>
      <c r="BB365" s="7">
        <v>0.3923240938</v>
      </c>
      <c r="BC365" s="7">
        <v>3.3782608696</v>
      </c>
      <c r="BD365" s="7">
        <v>3.5577342048</v>
      </c>
      <c r="BE365" s="7">
        <v>3.2302631579000001</v>
      </c>
      <c r="BF365" s="7">
        <v>3.6951754386000002</v>
      </c>
      <c r="BG365" s="7">
        <v>3.3863134657999998</v>
      </c>
      <c r="BH365" s="7">
        <v>3.1776315788999998</v>
      </c>
      <c r="BI365" s="7">
        <v>4.2643923000000002E-3</v>
      </c>
      <c r="BJ365" s="7">
        <v>2.1321961999999999E-3</v>
      </c>
      <c r="BK365" s="7">
        <v>0</v>
      </c>
      <c r="BL365" s="7">
        <v>1.0660980800000001E-2</v>
      </c>
      <c r="BM365" s="7">
        <v>2.1321961999999999E-3</v>
      </c>
      <c r="BN365" s="7">
        <v>2.1321961999999999E-3</v>
      </c>
      <c r="BO365" s="7">
        <v>6.3965884999999997E-3</v>
      </c>
      <c r="BP365" s="7">
        <v>6.3965884900000006E-2</v>
      </c>
      <c r="BQ365" s="7">
        <v>1.9189765500000001E-2</v>
      </c>
      <c r="BR365" s="7">
        <v>1.0660980800000001E-2</v>
      </c>
      <c r="BS365" s="7">
        <v>1.49253731E-2</v>
      </c>
      <c r="BT365" s="7">
        <v>1.9189765500000001E-2</v>
      </c>
      <c r="BU365" s="7">
        <v>3.83795309E-2</v>
      </c>
      <c r="BV365" s="7">
        <v>1.2793176999999999E-2</v>
      </c>
      <c r="BW365" s="7">
        <v>2.34541578E-2</v>
      </c>
      <c r="BX365" s="7">
        <v>5.9701492500000002E-2</v>
      </c>
      <c r="BY365" s="7">
        <v>9.1684434999999995E-2</v>
      </c>
      <c r="BZ365" s="7">
        <v>7.4626865700000003E-2</v>
      </c>
      <c r="CA365" s="7">
        <v>3.7510822511000002</v>
      </c>
      <c r="CB365" s="7">
        <v>3.7056277056</v>
      </c>
      <c r="CC365" s="7">
        <v>3.6673913043000002</v>
      </c>
      <c r="CD365" s="7">
        <v>3.5831533477000002</v>
      </c>
      <c r="CE365" s="7">
        <v>3.6827133479</v>
      </c>
      <c r="CF365" s="7">
        <v>3.6203904554999999</v>
      </c>
      <c r="CG365" s="7">
        <v>3.5456521739000002</v>
      </c>
      <c r="CH365" s="7">
        <v>3.3119469026999999</v>
      </c>
      <c r="CI365" s="7">
        <v>3.4781659389000001</v>
      </c>
      <c r="CJ365" s="7">
        <v>0.21108742</v>
      </c>
      <c r="CK365" s="7">
        <v>0.25373134330000002</v>
      </c>
      <c r="CL365" s="7">
        <v>0.28784648190000001</v>
      </c>
      <c r="CM365" s="7">
        <v>0.30277185499999998</v>
      </c>
      <c r="CN365" s="7">
        <v>0.27718550110000001</v>
      </c>
      <c r="CO365" s="7">
        <v>0.3198294243</v>
      </c>
      <c r="CP365" s="7">
        <v>0.30703624730000001</v>
      </c>
      <c r="CQ365" s="7">
        <v>0.28784648190000001</v>
      </c>
      <c r="CR365" s="7">
        <v>0.30277185499999998</v>
      </c>
      <c r="CS365" s="7">
        <v>1.49253731E-2</v>
      </c>
      <c r="CT365" s="7">
        <v>1.49253731E-2</v>
      </c>
      <c r="CU365" s="7">
        <v>1.9189765500000001E-2</v>
      </c>
      <c r="CV365" s="7">
        <v>1.2793176999999999E-2</v>
      </c>
      <c r="CW365" s="7">
        <v>2.5586353900000001E-2</v>
      </c>
      <c r="CX365" s="7">
        <v>1.7057569299999999E-2</v>
      </c>
      <c r="CY365" s="7">
        <v>1.9189765500000001E-2</v>
      </c>
      <c r="CZ365" s="7">
        <v>3.6247334800000003E-2</v>
      </c>
      <c r="DA365" s="7">
        <v>2.34541578E-2</v>
      </c>
      <c r="DB365" s="7">
        <v>0.75906183370000002</v>
      </c>
      <c r="DC365" s="7">
        <v>0.71428571429999999</v>
      </c>
      <c r="DD365" s="7">
        <v>0.67377398720000004</v>
      </c>
      <c r="DE365" s="7">
        <v>0.63539445630000002</v>
      </c>
      <c r="DF365" s="7">
        <v>0.68230277189999999</v>
      </c>
      <c r="DG365" s="7">
        <v>0.63752665249999996</v>
      </c>
      <c r="DH365" s="7">
        <v>0.6076759062</v>
      </c>
      <c r="DI365" s="7">
        <v>0.52025586349999997</v>
      </c>
      <c r="DJ365" s="7">
        <v>0.57995735609999999</v>
      </c>
      <c r="DK365" s="7">
        <v>0.12579957359999999</v>
      </c>
      <c r="DL365" s="7">
        <v>2.1321961999999999E-3</v>
      </c>
      <c r="DM365" s="7">
        <v>4.2643923000000002E-3</v>
      </c>
      <c r="DN365" s="7">
        <v>2.1321961999999999E-3</v>
      </c>
      <c r="DO365" s="7">
        <v>2.1321961999999999E-3</v>
      </c>
      <c r="DP365" s="7">
        <v>6.3965884999999997E-3</v>
      </c>
      <c r="DQ365" s="7">
        <v>2.5586353900000001E-2</v>
      </c>
      <c r="DR365" s="7">
        <v>2.1321961999999999E-3</v>
      </c>
      <c r="DS365" s="7">
        <v>0</v>
      </c>
      <c r="DT365" s="7">
        <v>0.1194029851</v>
      </c>
      <c r="DU365" s="7">
        <v>2.1321961600000001E-2</v>
      </c>
      <c r="DV365" s="7">
        <v>2.5586353900000001E-2</v>
      </c>
      <c r="DW365" s="7">
        <v>2.1321961600000001E-2</v>
      </c>
      <c r="DX365" s="7">
        <v>1.0660980800000001E-2</v>
      </c>
      <c r="DY365" s="7">
        <v>2.9850746300000001E-2</v>
      </c>
      <c r="DZ365" s="7">
        <v>6.8230277199999995E-2</v>
      </c>
      <c r="EA365" s="7">
        <v>4.4776119400000002E-2</v>
      </c>
      <c r="EB365" s="7">
        <v>3.4115138599999997E-2</v>
      </c>
      <c r="EC365" s="7">
        <v>0.33475479740000003</v>
      </c>
      <c r="ED365" s="7">
        <v>0.34115138589999999</v>
      </c>
      <c r="EE365" s="7">
        <v>0.30490405120000003</v>
      </c>
      <c r="EF365" s="7">
        <v>0.32622601280000002</v>
      </c>
      <c r="EG365" s="7">
        <v>0.28144989339999998</v>
      </c>
      <c r="EH365" s="7">
        <v>0.37739872070000002</v>
      </c>
      <c r="EI365" s="7">
        <v>0.35820895520000001</v>
      </c>
      <c r="EJ365" s="7">
        <v>0.37953091680000001</v>
      </c>
      <c r="EK365" s="7">
        <v>0.3603411514</v>
      </c>
      <c r="EL365" s="7">
        <v>0.33901918980000001</v>
      </c>
      <c r="EM365" s="7">
        <v>0.58208955220000003</v>
      </c>
      <c r="EN365" s="7">
        <v>0.60980810230000004</v>
      </c>
      <c r="EO365" s="7">
        <v>0.59488272919999996</v>
      </c>
      <c r="EP365" s="7">
        <v>0.63752665249999996</v>
      </c>
      <c r="EQ365" s="7">
        <v>0.48827292109999998</v>
      </c>
      <c r="ER365" s="7">
        <v>0.47121535180000002</v>
      </c>
      <c r="ES365" s="7">
        <v>0.51172707890000002</v>
      </c>
      <c r="ET365" s="7">
        <v>0.54797441359999999</v>
      </c>
      <c r="EU365" s="7">
        <v>8.1023454199999997E-2</v>
      </c>
      <c r="EV365" s="7">
        <v>5.3304904100000002E-2</v>
      </c>
      <c r="EW365" s="7">
        <v>5.5437100199999999E-2</v>
      </c>
      <c r="EX365" s="7">
        <v>5.5437100199999999E-2</v>
      </c>
      <c r="EY365" s="7">
        <v>6.8230277199999995E-2</v>
      </c>
      <c r="EZ365" s="7">
        <v>9.8081023500000003E-2</v>
      </c>
      <c r="FA365" s="7">
        <v>7.67590618E-2</v>
      </c>
      <c r="FB365" s="7">
        <v>6.18336887E-2</v>
      </c>
      <c r="FC365" s="7">
        <v>5.7569296399999997E-2</v>
      </c>
      <c r="FD365" s="7">
        <v>2.9651972158</v>
      </c>
      <c r="FE365" s="7">
        <v>3.5878378378</v>
      </c>
      <c r="FF365" s="7">
        <v>3.6094808126000002</v>
      </c>
      <c r="FG365" s="7">
        <v>3.6027088036000001</v>
      </c>
      <c r="FH365" s="7">
        <v>3.6681922196999999</v>
      </c>
      <c r="FI365" s="7">
        <v>3.4940898345</v>
      </c>
      <c r="FJ365" s="7">
        <v>3.3810623557000001</v>
      </c>
      <c r="FK365" s="7">
        <v>3.4931818182000001</v>
      </c>
      <c r="FL365" s="7">
        <v>3.5452488687999999</v>
      </c>
      <c r="FM365" s="7">
        <v>8.5287846000000004E-3</v>
      </c>
      <c r="FN365" s="7">
        <v>2.1321961999999999E-3</v>
      </c>
      <c r="FO365" s="7">
        <v>4.2643923000000002E-3</v>
      </c>
      <c r="FP365" s="7">
        <v>8.5287846000000004E-3</v>
      </c>
      <c r="FQ365" s="7">
        <v>3.83795309E-2</v>
      </c>
      <c r="FR365" s="7">
        <v>3.6247334800000003E-2</v>
      </c>
      <c r="FS365" s="7">
        <v>4.0511727099999999E-2</v>
      </c>
      <c r="FT365" s="7">
        <v>0.1236673774</v>
      </c>
      <c r="FU365" s="7">
        <v>0.20255863539999999</v>
      </c>
      <c r="FV365" s="7">
        <v>0.42643923239999998</v>
      </c>
      <c r="FW365" s="7">
        <v>0.1087420043</v>
      </c>
      <c r="FX365" s="7">
        <v>0.2579957356</v>
      </c>
      <c r="FY365" s="7">
        <v>0.35394456289999998</v>
      </c>
      <c r="FZ365" s="7">
        <v>0.19189765459999999</v>
      </c>
      <c r="GA365" s="7">
        <v>0.1748400853</v>
      </c>
      <c r="GB365" s="7">
        <v>0.1087420043</v>
      </c>
      <c r="GC365" s="7">
        <v>0.19189765459999999</v>
      </c>
      <c r="GD365" s="7">
        <v>0.15351812370000001</v>
      </c>
      <c r="GE365" s="7">
        <v>7.2494669499999997E-2</v>
      </c>
      <c r="GF365" s="7">
        <v>0.14712153519999999</v>
      </c>
      <c r="GG365" s="7">
        <v>0.170575693</v>
      </c>
      <c r="GH365" s="7">
        <v>0.1108742004</v>
      </c>
      <c r="GI365" s="7">
        <v>0.24520255860000001</v>
      </c>
      <c r="GJ365" s="7">
        <v>0.2430703625</v>
      </c>
      <c r="GK365" s="7">
        <v>0.35394456289999998</v>
      </c>
      <c r="GL365" s="7">
        <v>0.22388059699999999</v>
      </c>
      <c r="GM365" s="7">
        <v>4.2643923000000002E-3</v>
      </c>
      <c r="GN365" s="7">
        <v>8.5287846000000004E-3</v>
      </c>
      <c r="GO365" s="7">
        <v>2.34541578E-2</v>
      </c>
      <c r="GP365" s="7">
        <v>2.1321961999999999E-3</v>
      </c>
      <c r="GQ365" s="7">
        <v>9.1684434999999995E-2</v>
      </c>
      <c r="GR365" s="7">
        <v>2.5586353900000001E-2</v>
      </c>
      <c r="GS365" s="7">
        <v>0.33262260129999999</v>
      </c>
      <c r="GT365" s="7">
        <v>0.28358208959999998</v>
      </c>
      <c r="GU365" s="7">
        <v>0.29424307039999997</v>
      </c>
      <c r="GV365" s="7">
        <v>0.30703624730000001</v>
      </c>
      <c r="GW365" s="7">
        <v>0.35607675909999997</v>
      </c>
      <c r="GX365" s="7">
        <v>0.35607675909999997</v>
      </c>
      <c r="GY365" s="7">
        <v>0.50319829419999995</v>
      </c>
      <c r="GZ365" s="7">
        <v>0.51172707890000002</v>
      </c>
      <c r="HA365" s="7">
        <v>0.46695095949999998</v>
      </c>
      <c r="HB365" s="7">
        <v>0.48614072489999999</v>
      </c>
      <c r="HC365" s="7">
        <v>0.34328358209999998</v>
      </c>
      <c r="HD365" s="7">
        <v>0.4434968017</v>
      </c>
      <c r="HE365" s="7">
        <v>4.2643923200000003E-2</v>
      </c>
      <c r="HF365" s="7">
        <v>5.9701492500000002E-2</v>
      </c>
      <c r="HG365" s="7">
        <v>6.18336887E-2</v>
      </c>
      <c r="HH365" s="7">
        <v>5.9701492500000002E-2</v>
      </c>
      <c r="HI365" s="7">
        <v>7.2494669499999997E-2</v>
      </c>
      <c r="HJ365" s="7">
        <v>4.2643923200000003E-2</v>
      </c>
      <c r="HK365" s="7">
        <v>2.7718550099999999E-2</v>
      </c>
      <c r="HL365" s="7">
        <v>3.1982942399999999E-2</v>
      </c>
      <c r="HM365" s="7">
        <v>4.69083156E-2</v>
      </c>
      <c r="HN365" s="7">
        <v>3.1982942399999999E-2</v>
      </c>
      <c r="HO365" s="7">
        <v>2.9850746300000001E-2</v>
      </c>
      <c r="HP365" s="7">
        <v>2.5586353900000001E-2</v>
      </c>
      <c r="HQ365" s="7">
        <v>8.9552238800000003E-2</v>
      </c>
      <c r="HR365" s="7">
        <v>0.1044776119</v>
      </c>
      <c r="HS365" s="7">
        <v>0.10660980809999999</v>
      </c>
      <c r="HT365" s="7">
        <v>0.1130063966</v>
      </c>
      <c r="HU365" s="7">
        <v>0.10660980809999999</v>
      </c>
      <c r="HV365" s="7">
        <v>0.10660980809999999</v>
      </c>
      <c r="HW365" s="7">
        <v>1.2793176999999999E-2</v>
      </c>
      <c r="HX365" s="7">
        <v>2.1321961999999999E-3</v>
      </c>
      <c r="HY365" s="7">
        <v>2.7718550099999999E-2</v>
      </c>
      <c r="HZ365" s="7">
        <v>1.2793176999999999E-2</v>
      </c>
      <c r="IA365" s="7">
        <v>6.18336887E-2</v>
      </c>
      <c r="IB365" s="7">
        <v>2.5586353900000001E-2</v>
      </c>
      <c r="IC365" s="7">
        <v>8.3155650299999995E-2</v>
      </c>
      <c r="ID365" s="7">
        <v>0.10234541580000001</v>
      </c>
      <c r="IE365" s="7">
        <v>0.52878464820000004</v>
      </c>
      <c r="IF365" s="7">
        <v>0.37313432839999999</v>
      </c>
      <c r="IG365" s="7">
        <v>0.40938166310000002</v>
      </c>
      <c r="IH365" s="7">
        <v>0.43070362470000001</v>
      </c>
      <c r="II365" s="7">
        <v>0.30277185499999998</v>
      </c>
      <c r="IJ365" s="7">
        <v>0.52025586349999997</v>
      </c>
      <c r="IK365" s="7">
        <v>0.39445628999999999</v>
      </c>
      <c r="IL365" s="7">
        <v>0.3710021322</v>
      </c>
      <c r="IM365" s="7">
        <v>9.3816631100000006E-2</v>
      </c>
      <c r="IN365" s="7">
        <v>7.8891258000000006E-2</v>
      </c>
      <c r="IO365" s="7">
        <v>8.52878465E-2</v>
      </c>
      <c r="IP365" s="7">
        <v>8.3155650299999995E-2</v>
      </c>
      <c r="IQ365" s="7">
        <v>3.2376470587999999</v>
      </c>
      <c r="IR365" s="7">
        <v>3.5324074074</v>
      </c>
      <c r="IS365" s="7">
        <v>3.2797202796999998</v>
      </c>
      <c r="IT365" s="7">
        <v>3.2651162790999999</v>
      </c>
      <c r="IU365" s="7" t="s">
        <v>1306</v>
      </c>
      <c r="IV365" s="7">
        <v>68</v>
      </c>
      <c r="IW365" s="7">
        <v>469</v>
      </c>
      <c r="IX365" s="7">
        <v>719</v>
      </c>
      <c r="IY365" s="7">
        <v>1061</v>
      </c>
    </row>
    <row r="366" spans="1:259" x14ac:dyDescent="0.25">
      <c r="A366" s="7">
        <v>609995</v>
      </c>
      <c r="B366" s="7" t="s">
        <v>335</v>
      </c>
      <c r="D366" s="7" t="s">
        <v>61</v>
      </c>
      <c r="E366" s="7" t="s">
        <v>53</v>
      </c>
      <c r="M366" s="7" t="s">
        <v>46</v>
      </c>
      <c r="N366" s="7">
        <v>9.3537414965999996</v>
      </c>
      <c r="O366" s="7">
        <v>33</v>
      </c>
      <c r="P366" s="7">
        <v>33</v>
      </c>
      <c r="Q366" s="7">
        <v>23</v>
      </c>
      <c r="R366" s="7">
        <v>0</v>
      </c>
      <c r="S366" s="7">
        <v>1</v>
      </c>
      <c r="T366" s="7">
        <v>6</v>
      </c>
      <c r="U366" s="7">
        <v>0</v>
      </c>
      <c r="V366" s="7">
        <v>0</v>
      </c>
      <c r="W366" s="7">
        <v>1</v>
      </c>
      <c r="X366" s="7">
        <v>2</v>
      </c>
      <c r="Y366" s="7">
        <v>0</v>
      </c>
      <c r="Z366" s="7">
        <v>0</v>
      </c>
      <c r="AA366" s="7">
        <v>0</v>
      </c>
      <c r="AB366" s="7">
        <v>0</v>
      </c>
      <c r="AC366" s="7">
        <v>0</v>
      </c>
      <c r="AD366" s="7">
        <v>3.0303030299999999E-2</v>
      </c>
      <c r="AE366" s="7">
        <v>0</v>
      </c>
      <c r="AF366" s="7">
        <v>0</v>
      </c>
      <c r="AG366" s="7">
        <v>9.0909090900000003E-2</v>
      </c>
      <c r="AH366" s="7">
        <v>0</v>
      </c>
      <c r="AI366" s="7">
        <v>0</v>
      </c>
      <c r="AJ366" s="7">
        <v>9.0909090900000003E-2</v>
      </c>
      <c r="AK366" s="7">
        <v>0.12121212119999999</v>
      </c>
      <c r="AL366" s="7">
        <v>0.12121212119999999</v>
      </c>
      <c r="AM366" s="7">
        <v>0.24242424239999999</v>
      </c>
      <c r="AN366" s="7">
        <v>0.1515151515</v>
      </c>
      <c r="AO366" s="7">
        <v>0.39393939389999999</v>
      </c>
      <c r="AP366" s="7">
        <v>0.303030303</v>
      </c>
      <c r="AQ366" s="7">
        <v>0</v>
      </c>
      <c r="AR366" s="7">
        <v>0</v>
      </c>
      <c r="AS366" s="7">
        <v>0</v>
      </c>
      <c r="AT366" s="7">
        <v>0</v>
      </c>
      <c r="AU366" s="7">
        <v>0</v>
      </c>
      <c r="AV366" s="7">
        <v>3.0303030299999999E-2</v>
      </c>
      <c r="AW366" s="7">
        <v>0.87878787879999998</v>
      </c>
      <c r="AX366" s="7">
        <v>0.87878787879999998</v>
      </c>
      <c r="AY366" s="7">
        <v>0.66666666669999997</v>
      </c>
      <c r="AZ366" s="7">
        <v>0.84848484850000006</v>
      </c>
      <c r="BA366" s="7">
        <v>0.60606060610000001</v>
      </c>
      <c r="BB366" s="7">
        <v>0.54545454550000005</v>
      </c>
      <c r="BC366" s="7">
        <v>3.8787878787999999</v>
      </c>
      <c r="BD366" s="7">
        <v>3.8787878787999999</v>
      </c>
      <c r="BE366" s="7">
        <v>3.5757575758</v>
      </c>
      <c r="BF366" s="7">
        <v>3.8484848485000001</v>
      </c>
      <c r="BG366" s="7">
        <v>3.6060606060999998</v>
      </c>
      <c r="BH366" s="7">
        <v>3.40625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3.0303030299999999E-2</v>
      </c>
      <c r="BO366" s="7">
        <v>3.0303030299999999E-2</v>
      </c>
      <c r="BP366" s="7">
        <v>9.0909090900000003E-2</v>
      </c>
      <c r="BQ366" s="7">
        <v>0.1515151515</v>
      </c>
      <c r="BR366" s="7">
        <v>0</v>
      </c>
      <c r="BS366" s="7">
        <v>3.0303030299999999E-2</v>
      </c>
      <c r="BT366" s="7">
        <v>3.0303030299999999E-2</v>
      </c>
      <c r="BU366" s="7">
        <v>3.0303030299999999E-2</v>
      </c>
      <c r="BV366" s="7">
        <v>0</v>
      </c>
      <c r="BW366" s="7">
        <v>6.0606060599999997E-2</v>
      </c>
      <c r="BX366" s="7">
        <v>9.0909090900000003E-2</v>
      </c>
      <c r="BY366" s="7">
        <v>9.0909090900000003E-2</v>
      </c>
      <c r="BZ366" s="7">
        <v>0</v>
      </c>
      <c r="CA366" s="7">
        <v>3.8787878787999999</v>
      </c>
      <c r="CB366" s="7">
        <v>3.75</v>
      </c>
      <c r="CC366" s="7">
        <v>3.625</v>
      </c>
      <c r="CD366" s="7">
        <v>3.78125</v>
      </c>
      <c r="CE366" s="7">
        <v>3.75</v>
      </c>
      <c r="CF366" s="7">
        <v>3.5</v>
      </c>
      <c r="CG366" s="7">
        <v>3.40625</v>
      </c>
      <c r="CH366" s="7">
        <v>3.2121212121</v>
      </c>
      <c r="CI366" s="7">
        <v>3.3030303029999999</v>
      </c>
      <c r="CJ366" s="7">
        <v>0.12121212119999999</v>
      </c>
      <c r="CK366" s="7">
        <v>0.18181818180000001</v>
      </c>
      <c r="CL366" s="7">
        <v>0.303030303</v>
      </c>
      <c r="CM366" s="7">
        <v>0.1515151515</v>
      </c>
      <c r="CN366" s="7">
        <v>0.24242424239999999</v>
      </c>
      <c r="CO366" s="7">
        <v>0.27272727270000002</v>
      </c>
      <c r="CP366" s="7">
        <v>0.303030303</v>
      </c>
      <c r="CQ366" s="7">
        <v>0.33333333329999998</v>
      </c>
      <c r="CR366" s="7">
        <v>0.24242424239999999</v>
      </c>
      <c r="CS366" s="7">
        <v>0</v>
      </c>
      <c r="CT366" s="7">
        <v>3.0303030299999999E-2</v>
      </c>
      <c r="CU366" s="7">
        <v>3.0303030299999999E-2</v>
      </c>
      <c r="CV366" s="7">
        <v>3.0303030299999999E-2</v>
      </c>
      <c r="CW366" s="7">
        <v>3.0303030299999999E-2</v>
      </c>
      <c r="CX366" s="7">
        <v>3.0303030299999999E-2</v>
      </c>
      <c r="CY366" s="7">
        <v>3.0303030299999999E-2</v>
      </c>
      <c r="CZ366" s="7">
        <v>0</v>
      </c>
      <c r="DA366" s="7">
        <v>0</v>
      </c>
      <c r="DB366" s="7">
        <v>0.87878787879999998</v>
      </c>
      <c r="DC366" s="7">
        <v>0.75757575759999995</v>
      </c>
      <c r="DD366" s="7">
        <v>0.63636363640000004</v>
      </c>
      <c r="DE366" s="7">
        <v>0.78787878789999999</v>
      </c>
      <c r="DF366" s="7">
        <v>0.72727272730000003</v>
      </c>
      <c r="DG366" s="7">
        <v>0.60606060610000001</v>
      </c>
      <c r="DH366" s="7">
        <v>0.54545454550000005</v>
      </c>
      <c r="DI366" s="7">
        <v>0.48484848479999998</v>
      </c>
      <c r="DJ366" s="7">
        <v>0.60606060610000001</v>
      </c>
      <c r="DK366" s="7">
        <v>9.0909090900000003E-2</v>
      </c>
      <c r="DL366" s="7">
        <v>3.0303030299999999E-2</v>
      </c>
      <c r="DM366" s="7">
        <v>0</v>
      </c>
      <c r="DN366" s="7">
        <v>0</v>
      </c>
      <c r="DO366" s="7">
        <v>0</v>
      </c>
      <c r="DP366" s="7">
        <v>0</v>
      </c>
      <c r="DQ366" s="7">
        <v>0.12121212119999999</v>
      </c>
      <c r="DR366" s="7">
        <v>0</v>
      </c>
      <c r="DS366" s="7">
        <v>0</v>
      </c>
      <c r="DT366" s="7">
        <v>0.303030303</v>
      </c>
      <c r="DU366" s="7">
        <v>3.0303030299999999E-2</v>
      </c>
      <c r="DV366" s="7">
        <v>0</v>
      </c>
      <c r="DW366" s="7">
        <v>3.0303030299999999E-2</v>
      </c>
      <c r="DX366" s="7">
        <v>0</v>
      </c>
      <c r="DY366" s="7">
        <v>6.0606060599999997E-2</v>
      </c>
      <c r="DZ366" s="7">
        <v>0.18181818180000001</v>
      </c>
      <c r="EA366" s="7">
        <v>3.0303030299999999E-2</v>
      </c>
      <c r="EB366" s="7">
        <v>9.0909090900000003E-2</v>
      </c>
      <c r="EC366" s="7">
        <v>0.48484848479999998</v>
      </c>
      <c r="ED366" s="7">
        <v>0.36363636360000001</v>
      </c>
      <c r="EE366" s="7">
        <v>0.33333333329999998</v>
      </c>
      <c r="EF366" s="7">
        <v>0.36363636360000001</v>
      </c>
      <c r="EG366" s="7">
        <v>0.303030303</v>
      </c>
      <c r="EH366" s="7">
        <v>0.48484848479999998</v>
      </c>
      <c r="EI366" s="7">
        <v>0.39393939389999999</v>
      </c>
      <c r="EJ366" s="7">
        <v>0.48484848479999998</v>
      </c>
      <c r="EK366" s="7">
        <v>0.4545454545</v>
      </c>
      <c r="EL366" s="7">
        <v>0.12121212119999999</v>
      </c>
      <c r="EM366" s="7">
        <v>0.57575757579999998</v>
      </c>
      <c r="EN366" s="7">
        <v>0.66666666669999997</v>
      </c>
      <c r="EO366" s="7">
        <v>0.57575757579999998</v>
      </c>
      <c r="EP366" s="7">
        <v>0.66666666669999997</v>
      </c>
      <c r="EQ366" s="7">
        <v>0.42424242420000002</v>
      </c>
      <c r="ER366" s="7">
        <v>0.303030303</v>
      </c>
      <c r="ES366" s="7">
        <v>0.48484848479999998</v>
      </c>
      <c r="ET366" s="7">
        <v>0.4545454545</v>
      </c>
      <c r="EU366" s="7">
        <v>0</v>
      </c>
      <c r="EV366" s="7">
        <v>0</v>
      </c>
      <c r="EW366" s="7">
        <v>0</v>
      </c>
      <c r="EX366" s="7">
        <v>3.0303030299999999E-2</v>
      </c>
      <c r="EY366" s="7">
        <v>3.0303030299999999E-2</v>
      </c>
      <c r="EZ366" s="7">
        <v>3.0303030299999999E-2</v>
      </c>
      <c r="FA366" s="7">
        <v>0</v>
      </c>
      <c r="FB366" s="7">
        <v>0</v>
      </c>
      <c r="FC366" s="7">
        <v>0</v>
      </c>
      <c r="FD366" s="7">
        <v>2.6363636364</v>
      </c>
      <c r="FE366" s="7">
        <v>3.4848484848000001</v>
      </c>
      <c r="FF366" s="7">
        <v>3.6666666666999999</v>
      </c>
      <c r="FG366" s="7">
        <v>3.5625</v>
      </c>
      <c r="FH366" s="7">
        <v>3.6875</v>
      </c>
      <c r="FI366" s="7">
        <v>3.375</v>
      </c>
      <c r="FJ366" s="7">
        <v>2.8787878787999999</v>
      </c>
      <c r="FK366" s="7">
        <v>3.4545454544999998</v>
      </c>
      <c r="FL366" s="7">
        <v>3.3636363636</v>
      </c>
      <c r="FM366" s="7">
        <v>0</v>
      </c>
      <c r="FN366" s="7">
        <v>0</v>
      </c>
      <c r="FO366" s="7">
        <v>0</v>
      </c>
      <c r="FP366" s="7">
        <v>0</v>
      </c>
      <c r="FQ366" s="7">
        <v>6.0606060599999997E-2</v>
      </c>
      <c r="FR366" s="7">
        <v>0</v>
      </c>
      <c r="FS366" s="7">
        <v>6.0606060599999997E-2</v>
      </c>
      <c r="FT366" s="7">
        <v>0.12121212119999999</v>
      </c>
      <c r="FU366" s="7">
        <v>0.1515151515</v>
      </c>
      <c r="FV366" s="7">
        <v>0.60606060610000001</v>
      </c>
      <c r="FW366" s="7">
        <v>0</v>
      </c>
      <c r="FX366" s="7">
        <v>0.63636363640000004</v>
      </c>
      <c r="FY366" s="7">
        <v>0.93939393940000004</v>
      </c>
      <c r="FZ366" s="7">
        <v>0.33333333329999998</v>
      </c>
      <c r="GA366" s="7">
        <v>0.21212121210000001</v>
      </c>
      <c r="GB366" s="7">
        <v>3.0303030299999999E-2</v>
      </c>
      <c r="GC366" s="7">
        <v>0.36363636360000001</v>
      </c>
      <c r="GD366" s="7">
        <v>9.0909090900000003E-2</v>
      </c>
      <c r="GE366" s="7">
        <v>0</v>
      </c>
      <c r="GF366" s="7">
        <v>0.12121212119999999</v>
      </c>
      <c r="GG366" s="7">
        <v>3.0303030299999999E-2</v>
      </c>
      <c r="GH366" s="7">
        <v>0</v>
      </c>
      <c r="GI366" s="7">
        <v>0.18181818180000001</v>
      </c>
      <c r="GJ366" s="7">
        <v>3.0303030299999999E-2</v>
      </c>
      <c r="GK366" s="7">
        <v>3.0303030299999999E-2</v>
      </c>
      <c r="GL366" s="7">
        <v>0</v>
      </c>
      <c r="GM366" s="7">
        <v>3.0303030299999999E-2</v>
      </c>
      <c r="GN366" s="7">
        <v>9.0909090900000003E-2</v>
      </c>
      <c r="GO366" s="7">
        <v>0.12121212119999999</v>
      </c>
      <c r="GP366" s="7">
        <v>6.0606060599999997E-2</v>
      </c>
      <c r="GQ366" s="7">
        <v>0.24242424239999999</v>
      </c>
      <c r="GR366" s="7">
        <v>9.0909090900000003E-2</v>
      </c>
      <c r="GS366" s="7">
        <v>0.51515151520000002</v>
      </c>
      <c r="GT366" s="7">
        <v>0.42424242420000002</v>
      </c>
      <c r="GU366" s="7">
        <v>0.36363636360000001</v>
      </c>
      <c r="GV366" s="7">
        <v>0.4545454545</v>
      </c>
      <c r="GW366" s="7">
        <v>0.57575757579999998</v>
      </c>
      <c r="GX366" s="7">
        <v>0.51515151520000002</v>
      </c>
      <c r="GY366" s="7">
        <v>0.4545454545</v>
      </c>
      <c r="GZ366" s="7">
        <v>0.39393939389999999</v>
      </c>
      <c r="HA366" s="7">
        <v>0.39393939389999999</v>
      </c>
      <c r="HB366" s="7">
        <v>0.36363636360000001</v>
      </c>
      <c r="HC366" s="7">
        <v>9.0909090900000003E-2</v>
      </c>
      <c r="HD366" s="7">
        <v>0.39393939389999999</v>
      </c>
      <c r="HE366" s="7">
        <v>0</v>
      </c>
      <c r="HF366" s="7">
        <v>9.0909090900000003E-2</v>
      </c>
      <c r="HG366" s="7">
        <v>0.12121212119999999</v>
      </c>
      <c r="HH366" s="7">
        <v>0.12121212119999999</v>
      </c>
      <c r="HI366" s="7">
        <v>6.0606060599999997E-2</v>
      </c>
      <c r="HJ366" s="7">
        <v>0</v>
      </c>
      <c r="HK366" s="7">
        <v>0</v>
      </c>
      <c r="HL366" s="7">
        <v>0</v>
      </c>
      <c r="HM366" s="7">
        <v>0</v>
      </c>
      <c r="HN366" s="7">
        <v>0</v>
      </c>
      <c r="HO366" s="7">
        <v>3.0303030299999999E-2</v>
      </c>
      <c r="HP366" s="7">
        <v>0</v>
      </c>
      <c r="HQ366" s="7">
        <v>0</v>
      </c>
      <c r="HR366" s="7">
        <v>0</v>
      </c>
      <c r="HS366" s="7">
        <v>0</v>
      </c>
      <c r="HT366" s="7">
        <v>0</v>
      </c>
      <c r="HU366" s="7">
        <v>0</v>
      </c>
      <c r="HV366" s="7">
        <v>0</v>
      </c>
      <c r="HW366" s="7">
        <v>9.0909090900000003E-2</v>
      </c>
      <c r="HX366" s="7">
        <v>0</v>
      </c>
      <c r="HY366" s="7">
        <v>3.0303030299999999E-2</v>
      </c>
      <c r="HZ366" s="7">
        <v>6.0606060599999997E-2</v>
      </c>
      <c r="IA366" s="7">
        <v>0.12121212119999999</v>
      </c>
      <c r="IB366" s="7">
        <v>6.0606060599999997E-2</v>
      </c>
      <c r="IC366" s="7">
        <v>6.0606060599999997E-2</v>
      </c>
      <c r="ID366" s="7">
        <v>0.1515151515</v>
      </c>
      <c r="IE366" s="7">
        <v>0.39393939389999999</v>
      </c>
      <c r="IF366" s="7">
        <v>0.303030303</v>
      </c>
      <c r="IG366" s="7">
        <v>0.24242424239999999</v>
      </c>
      <c r="IH366" s="7">
        <v>0.18181818180000001</v>
      </c>
      <c r="II366" s="7">
        <v>0.36363636360000001</v>
      </c>
      <c r="IJ366" s="7">
        <v>0.63636363640000004</v>
      </c>
      <c r="IK366" s="7">
        <v>0.66666666669999997</v>
      </c>
      <c r="IL366" s="7">
        <v>0.60606060610000001</v>
      </c>
      <c r="IM366" s="7">
        <v>3.0303030299999999E-2</v>
      </c>
      <c r="IN366" s="7">
        <v>0</v>
      </c>
      <c r="IO366" s="7">
        <v>0</v>
      </c>
      <c r="IP366" s="7">
        <v>0</v>
      </c>
      <c r="IQ366" s="7">
        <v>3.0625</v>
      </c>
      <c r="IR366" s="7">
        <v>3.5757575758</v>
      </c>
      <c r="IS366" s="7">
        <v>3.5454545455000002</v>
      </c>
      <c r="IT366" s="7">
        <v>3.3333333333000001</v>
      </c>
      <c r="IU366" s="7" t="s">
        <v>1307</v>
      </c>
      <c r="IW366" s="7">
        <v>33</v>
      </c>
      <c r="IX366" s="7">
        <v>55</v>
      </c>
      <c r="IY366" s="7">
        <v>588</v>
      </c>
    </row>
    <row r="367" spans="1:259" x14ac:dyDescent="0.25">
      <c r="A367" s="7">
        <v>609996</v>
      </c>
      <c r="B367" s="7" t="s">
        <v>336</v>
      </c>
      <c r="D367" s="7" t="s">
        <v>72</v>
      </c>
      <c r="E367" s="7" t="s">
        <v>53</v>
      </c>
      <c r="M367" s="7" t="s">
        <v>46</v>
      </c>
      <c r="N367" s="7">
        <v>16.441005802999999</v>
      </c>
      <c r="O367" s="7">
        <v>56</v>
      </c>
      <c r="P367" s="7">
        <v>56</v>
      </c>
      <c r="Q367" s="7">
        <v>9</v>
      </c>
      <c r="R367" s="7">
        <v>2</v>
      </c>
      <c r="S367" s="7">
        <v>11</v>
      </c>
      <c r="T367" s="7">
        <v>26</v>
      </c>
      <c r="U367" s="7">
        <v>0</v>
      </c>
      <c r="V367" s="7">
        <v>0</v>
      </c>
      <c r="W367" s="7">
        <v>1</v>
      </c>
      <c r="X367" s="7">
        <v>2</v>
      </c>
      <c r="Y367" s="7">
        <v>1.7857142900000001E-2</v>
      </c>
      <c r="Z367" s="7">
        <v>3.5714285700000001E-2</v>
      </c>
      <c r="AA367" s="7">
        <v>1.7857142900000001E-2</v>
      </c>
      <c r="AB367" s="7">
        <v>3.5714285700000001E-2</v>
      </c>
      <c r="AC367" s="7">
        <v>3.5714285700000001E-2</v>
      </c>
      <c r="AD367" s="7">
        <v>7.1428571400000002E-2</v>
      </c>
      <c r="AE367" s="7">
        <v>3.5714285700000001E-2</v>
      </c>
      <c r="AF367" s="7">
        <v>1.7857142900000001E-2</v>
      </c>
      <c r="AG367" s="7">
        <v>3.5714285700000001E-2</v>
      </c>
      <c r="AH367" s="7">
        <v>0.125</v>
      </c>
      <c r="AI367" s="7">
        <v>5.3571428599999998E-2</v>
      </c>
      <c r="AJ367" s="7">
        <v>0.14285714290000001</v>
      </c>
      <c r="AK367" s="7">
        <v>0.1071428571</v>
      </c>
      <c r="AL367" s="7">
        <v>0.125</v>
      </c>
      <c r="AM367" s="7">
        <v>0.1071428571</v>
      </c>
      <c r="AN367" s="7">
        <v>0.125</v>
      </c>
      <c r="AO367" s="7">
        <v>0.28571428570000001</v>
      </c>
      <c r="AP367" s="7">
        <v>0.1964285714</v>
      </c>
      <c r="AQ367" s="7">
        <v>1.7857142900000001E-2</v>
      </c>
      <c r="AR367" s="7">
        <v>0</v>
      </c>
      <c r="AS367" s="7">
        <v>0</v>
      </c>
      <c r="AT367" s="7">
        <v>0</v>
      </c>
      <c r="AU367" s="7">
        <v>0</v>
      </c>
      <c r="AV367" s="7">
        <v>1.7857142900000001E-2</v>
      </c>
      <c r="AW367" s="7">
        <v>0.82142857140000003</v>
      </c>
      <c r="AX367" s="7">
        <v>0.82142857140000003</v>
      </c>
      <c r="AY367" s="7">
        <v>0.83928571429999999</v>
      </c>
      <c r="AZ367" s="7">
        <v>0.71428571429999999</v>
      </c>
      <c r="BA367" s="7">
        <v>0.625</v>
      </c>
      <c r="BB367" s="7">
        <v>0.57142857140000003</v>
      </c>
      <c r="BC367" s="7">
        <v>3.7636363635999999</v>
      </c>
      <c r="BD367" s="7">
        <v>3.7321428570999999</v>
      </c>
      <c r="BE367" s="7">
        <v>3.7678571429000001</v>
      </c>
      <c r="BF367" s="7">
        <v>3.5178571429000001</v>
      </c>
      <c r="BG367" s="7">
        <v>3.5</v>
      </c>
      <c r="BH367" s="7">
        <v>3.2909090909000001</v>
      </c>
      <c r="BI367" s="7">
        <v>1.7857142900000001E-2</v>
      </c>
      <c r="BJ367" s="7">
        <v>1.7857142900000001E-2</v>
      </c>
      <c r="BK367" s="7">
        <v>1.7857142900000001E-2</v>
      </c>
      <c r="BL367" s="7">
        <v>1.7857142900000001E-2</v>
      </c>
      <c r="BM367" s="7">
        <v>0</v>
      </c>
      <c r="BN367" s="7">
        <v>3.5714285700000001E-2</v>
      </c>
      <c r="BO367" s="7">
        <v>3.5714285700000001E-2</v>
      </c>
      <c r="BP367" s="7">
        <v>0.1071428571</v>
      </c>
      <c r="BQ367" s="7">
        <v>7.1428571400000002E-2</v>
      </c>
      <c r="BR367" s="7">
        <v>1.7857142900000001E-2</v>
      </c>
      <c r="BS367" s="7">
        <v>0</v>
      </c>
      <c r="BT367" s="7">
        <v>5.3571428599999998E-2</v>
      </c>
      <c r="BU367" s="7">
        <v>3.5714285700000001E-2</v>
      </c>
      <c r="BV367" s="7">
        <v>1.7857142900000001E-2</v>
      </c>
      <c r="BW367" s="7">
        <v>5.3571428599999998E-2</v>
      </c>
      <c r="BX367" s="7">
        <v>5.3571428599999998E-2</v>
      </c>
      <c r="BY367" s="7">
        <v>7.1428571400000002E-2</v>
      </c>
      <c r="BZ367" s="7">
        <v>3.5714285700000001E-2</v>
      </c>
      <c r="CA367" s="7">
        <v>3.8214285713999998</v>
      </c>
      <c r="CB367" s="7">
        <v>3.7321428570999999</v>
      </c>
      <c r="CC367" s="7">
        <v>3.6607142857000001</v>
      </c>
      <c r="CD367" s="7">
        <v>3.6964285713999998</v>
      </c>
      <c r="CE367" s="7">
        <v>3.8148148148000001</v>
      </c>
      <c r="CF367" s="7">
        <v>3.6071428570999999</v>
      </c>
      <c r="CG367" s="7">
        <v>3.625</v>
      </c>
      <c r="CH367" s="7">
        <v>3.3272727273</v>
      </c>
      <c r="CI367" s="7">
        <v>3.5090909091000002</v>
      </c>
      <c r="CJ367" s="7">
        <v>8.9285714299999999E-2</v>
      </c>
      <c r="CK367" s="7">
        <v>0.21428571430000001</v>
      </c>
      <c r="CL367" s="7">
        <v>0.1785714286</v>
      </c>
      <c r="CM367" s="7">
        <v>0.1785714286</v>
      </c>
      <c r="CN367" s="7">
        <v>0.14285714290000001</v>
      </c>
      <c r="CO367" s="7">
        <v>0.1785714286</v>
      </c>
      <c r="CP367" s="7">
        <v>0.16071428569999999</v>
      </c>
      <c r="CQ367" s="7">
        <v>0.1964285714</v>
      </c>
      <c r="CR367" s="7">
        <v>0.1964285714</v>
      </c>
      <c r="CS367" s="7">
        <v>0</v>
      </c>
      <c r="CT367" s="7">
        <v>0</v>
      </c>
      <c r="CU367" s="7">
        <v>0</v>
      </c>
      <c r="CV367" s="7">
        <v>0</v>
      </c>
      <c r="CW367" s="7">
        <v>3.5714285700000001E-2</v>
      </c>
      <c r="CX367" s="7">
        <v>0</v>
      </c>
      <c r="CY367" s="7">
        <v>0</v>
      </c>
      <c r="CZ367" s="7">
        <v>1.7857142900000001E-2</v>
      </c>
      <c r="DA367" s="7">
        <v>1.7857142900000001E-2</v>
      </c>
      <c r="DB367" s="7">
        <v>0.875</v>
      </c>
      <c r="DC367" s="7">
        <v>0.76785714289999996</v>
      </c>
      <c r="DD367" s="7">
        <v>0.75</v>
      </c>
      <c r="DE367" s="7">
        <v>0.76785714289999996</v>
      </c>
      <c r="DF367" s="7">
        <v>0.80357142859999997</v>
      </c>
      <c r="DG367" s="7">
        <v>0.73214285710000004</v>
      </c>
      <c r="DH367" s="7">
        <v>0.75</v>
      </c>
      <c r="DI367" s="7">
        <v>0.60714285710000004</v>
      </c>
      <c r="DJ367" s="7">
        <v>0.67857142859999997</v>
      </c>
      <c r="DK367" s="7">
        <v>8.9285714299999999E-2</v>
      </c>
      <c r="DL367" s="7">
        <v>0</v>
      </c>
      <c r="DM367" s="7">
        <v>0</v>
      </c>
      <c r="DN367" s="7">
        <v>1.7857142900000001E-2</v>
      </c>
      <c r="DO367" s="7">
        <v>1.7857142900000001E-2</v>
      </c>
      <c r="DP367" s="7">
        <v>1.7857142900000001E-2</v>
      </c>
      <c r="DQ367" s="7">
        <v>8.9285714299999999E-2</v>
      </c>
      <c r="DR367" s="7">
        <v>3.5714285700000001E-2</v>
      </c>
      <c r="DS367" s="7">
        <v>0</v>
      </c>
      <c r="DT367" s="7">
        <v>0.1785714286</v>
      </c>
      <c r="DU367" s="7">
        <v>3.5714285700000001E-2</v>
      </c>
      <c r="DV367" s="7">
        <v>5.3571428599999998E-2</v>
      </c>
      <c r="DW367" s="7">
        <v>5.3571428599999998E-2</v>
      </c>
      <c r="DX367" s="7">
        <v>1.7857142900000001E-2</v>
      </c>
      <c r="DY367" s="7">
        <v>5.3571428599999998E-2</v>
      </c>
      <c r="DZ367" s="7">
        <v>5.3571428599999998E-2</v>
      </c>
      <c r="EA367" s="7">
        <v>3.5714285700000001E-2</v>
      </c>
      <c r="EB367" s="7">
        <v>5.3571428599999998E-2</v>
      </c>
      <c r="EC367" s="7">
        <v>0.26785714290000001</v>
      </c>
      <c r="ED367" s="7">
        <v>0.21428571430000001</v>
      </c>
      <c r="EE367" s="7">
        <v>0.21428571430000001</v>
      </c>
      <c r="EF367" s="7">
        <v>0.23214285709999999</v>
      </c>
      <c r="EG367" s="7">
        <v>0.1785714286</v>
      </c>
      <c r="EH367" s="7">
        <v>0.21428571430000001</v>
      </c>
      <c r="EI367" s="7">
        <v>0.21428571430000001</v>
      </c>
      <c r="EJ367" s="7">
        <v>0.16071428569999999</v>
      </c>
      <c r="EK367" s="7">
        <v>0.1964285714</v>
      </c>
      <c r="EL367" s="7">
        <v>0.42857142860000003</v>
      </c>
      <c r="EM367" s="7">
        <v>0.69642857140000003</v>
      </c>
      <c r="EN367" s="7">
        <v>0.71428571429999999</v>
      </c>
      <c r="EO367" s="7">
        <v>0.66071428570000001</v>
      </c>
      <c r="EP367" s="7">
        <v>0.73214285710000004</v>
      </c>
      <c r="EQ367" s="7">
        <v>0.67857142859999997</v>
      </c>
      <c r="ER367" s="7">
        <v>0.625</v>
      </c>
      <c r="ES367" s="7">
        <v>0.75</v>
      </c>
      <c r="ET367" s="7">
        <v>0.73214285710000004</v>
      </c>
      <c r="EU367" s="7">
        <v>3.5714285700000001E-2</v>
      </c>
      <c r="EV367" s="7">
        <v>5.3571428599999998E-2</v>
      </c>
      <c r="EW367" s="7">
        <v>1.7857142900000001E-2</v>
      </c>
      <c r="EX367" s="7">
        <v>3.5714285700000001E-2</v>
      </c>
      <c r="EY367" s="7">
        <v>5.3571428599999998E-2</v>
      </c>
      <c r="EZ367" s="7">
        <v>3.5714285700000001E-2</v>
      </c>
      <c r="FA367" s="7">
        <v>1.7857142900000001E-2</v>
      </c>
      <c r="FB367" s="7">
        <v>1.7857142900000001E-2</v>
      </c>
      <c r="FC367" s="7">
        <v>1.7857142900000001E-2</v>
      </c>
      <c r="FD367" s="7">
        <v>3.0740740740999999</v>
      </c>
      <c r="FE367" s="7">
        <v>3.6981132075000001</v>
      </c>
      <c r="FF367" s="7">
        <v>3.6727272727</v>
      </c>
      <c r="FG367" s="7">
        <v>3.5925925926</v>
      </c>
      <c r="FH367" s="7">
        <v>3.7169811320999999</v>
      </c>
      <c r="FI367" s="7">
        <v>3.6111111111</v>
      </c>
      <c r="FJ367" s="7">
        <v>3.4</v>
      </c>
      <c r="FK367" s="7">
        <v>3.6545454545</v>
      </c>
      <c r="FL367" s="7">
        <v>3.6909090909</v>
      </c>
      <c r="FM367" s="7">
        <v>1.7857142900000001E-2</v>
      </c>
      <c r="FN367" s="7">
        <v>0</v>
      </c>
      <c r="FO367" s="7">
        <v>0</v>
      </c>
      <c r="FP367" s="7">
        <v>1.7857142900000001E-2</v>
      </c>
      <c r="FQ367" s="7">
        <v>0.1071428571</v>
      </c>
      <c r="FR367" s="7">
        <v>0</v>
      </c>
      <c r="FS367" s="7">
        <v>0</v>
      </c>
      <c r="FT367" s="7">
        <v>0.1785714286</v>
      </c>
      <c r="FU367" s="7">
        <v>0.1071428571</v>
      </c>
      <c r="FV367" s="7">
        <v>0.46428571429999999</v>
      </c>
      <c r="FW367" s="7">
        <v>0.1071428571</v>
      </c>
      <c r="FX367" s="7">
        <v>0.375</v>
      </c>
      <c r="FY367" s="7">
        <v>0.53571428570000001</v>
      </c>
      <c r="FZ367" s="7">
        <v>0.26785714290000001</v>
      </c>
      <c r="GA367" s="7">
        <v>0.25</v>
      </c>
      <c r="GB367" s="7">
        <v>0.1071428571</v>
      </c>
      <c r="GC367" s="7">
        <v>0.125</v>
      </c>
      <c r="GD367" s="7">
        <v>0.1785714286</v>
      </c>
      <c r="GE367" s="7">
        <v>0.14285714290000001</v>
      </c>
      <c r="GF367" s="7">
        <v>0.26785714290000001</v>
      </c>
      <c r="GG367" s="7">
        <v>0.125</v>
      </c>
      <c r="GH367" s="7">
        <v>0.125</v>
      </c>
      <c r="GI367" s="7">
        <v>0.28571428570000001</v>
      </c>
      <c r="GJ367" s="7">
        <v>7.1428571400000002E-2</v>
      </c>
      <c r="GK367" s="7">
        <v>8.9285714299999999E-2</v>
      </c>
      <c r="GL367" s="7">
        <v>5.3571428599999998E-2</v>
      </c>
      <c r="GM367" s="7">
        <v>1.7857142900000001E-2</v>
      </c>
      <c r="GN367" s="7">
        <v>3.5714285700000001E-2</v>
      </c>
      <c r="GO367" s="7">
        <v>3.5714285700000001E-2</v>
      </c>
      <c r="GP367" s="7">
        <v>0</v>
      </c>
      <c r="GQ367" s="7">
        <v>1.7857142900000001E-2</v>
      </c>
      <c r="GR367" s="7">
        <v>0</v>
      </c>
      <c r="GS367" s="7">
        <v>0.26785714290000001</v>
      </c>
      <c r="GT367" s="7">
        <v>0.35714285709999999</v>
      </c>
      <c r="GU367" s="7">
        <v>0.33928571429999999</v>
      </c>
      <c r="GV367" s="7">
        <v>0.35714285709999999</v>
      </c>
      <c r="GW367" s="7">
        <v>0.51785714289999996</v>
      </c>
      <c r="GX367" s="7">
        <v>0.32142857139999997</v>
      </c>
      <c r="GY367" s="7">
        <v>0.625</v>
      </c>
      <c r="GZ367" s="7">
        <v>0.51785714289999996</v>
      </c>
      <c r="HA367" s="7">
        <v>0.48214285709999999</v>
      </c>
      <c r="HB367" s="7">
        <v>0.5</v>
      </c>
      <c r="HC367" s="7">
        <v>0.375</v>
      </c>
      <c r="HD367" s="7">
        <v>0.625</v>
      </c>
      <c r="HE367" s="7">
        <v>5.3571428599999998E-2</v>
      </c>
      <c r="HF367" s="7">
        <v>5.3571428599999998E-2</v>
      </c>
      <c r="HG367" s="7">
        <v>8.9285714299999999E-2</v>
      </c>
      <c r="HH367" s="7">
        <v>7.1428571400000002E-2</v>
      </c>
      <c r="HI367" s="7">
        <v>1.7857142900000001E-2</v>
      </c>
      <c r="HJ367" s="7">
        <v>0</v>
      </c>
      <c r="HK367" s="7">
        <v>1.7857142900000001E-2</v>
      </c>
      <c r="HL367" s="7">
        <v>1.7857142900000001E-2</v>
      </c>
      <c r="HM367" s="7">
        <v>3.5714285700000001E-2</v>
      </c>
      <c r="HN367" s="7">
        <v>3.5714285700000001E-2</v>
      </c>
      <c r="HO367" s="7">
        <v>3.5714285700000001E-2</v>
      </c>
      <c r="HP367" s="7">
        <v>1.7857142900000001E-2</v>
      </c>
      <c r="HQ367" s="7">
        <v>1.7857142900000001E-2</v>
      </c>
      <c r="HR367" s="7">
        <v>1.7857142900000001E-2</v>
      </c>
      <c r="HS367" s="7">
        <v>1.7857142900000001E-2</v>
      </c>
      <c r="HT367" s="7">
        <v>3.5714285700000001E-2</v>
      </c>
      <c r="HU367" s="7">
        <v>3.5714285700000001E-2</v>
      </c>
      <c r="HV367" s="7">
        <v>3.5714285700000001E-2</v>
      </c>
      <c r="HW367" s="7">
        <v>1.7857142900000001E-2</v>
      </c>
      <c r="HX367" s="7">
        <v>1.7857142900000001E-2</v>
      </c>
      <c r="HY367" s="7">
        <v>3.5714285700000001E-2</v>
      </c>
      <c r="HZ367" s="7">
        <v>3.5714285700000001E-2</v>
      </c>
      <c r="IA367" s="7">
        <v>8.9285714299999999E-2</v>
      </c>
      <c r="IB367" s="7">
        <v>3.5714285700000001E-2</v>
      </c>
      <c r="IC367" s="7">
        <v>0.16071428569999999</v>
      </c>
      <c r="ID367" s="7">
        <v>0.125</v>
      </c>
      <c r="IE367" s="7">
        <v>0.30357142860000003</v>
      </c>
      <c r="IF367" s="7">
        <v>0.23214285709999999</v>
      </c>
      <c r="IG367" s="7">
        <v>0.23214285709999999</v>
      </c>
      <c r="IH367" s="7">
        <v>0.25</v>
      </c>
      <c r="II367" s="7">
        <v>0.57142857140000003</v>
      </c>
      <c r="IJ367" s="7">
        <v>0.69642857140000003</v>
      </c>
      <c r="IK367" s="7">
        <v>0.55357142859999997</v>
      </c>
      <c r="IL367" s="7">
        <v>0.57142857140000003</v>
      </c>
      <c r="IM367" s="7">
        <v>1.7857142900000001E-2</v>
      </c>
      <c r="IN367" s="7">
        <v>1.7857142900000001E-2</v>
      </c>
      <c r="IO367" s="7">
        <v>1.7857142900000001E-2</v>
      </c>
      <c r="IP367" s="7">
        <v>1.7857142900000001E-2</v>
      </c>
      <c r="IQ367" s="7">
        <v>3.4545454544999998</v>
      </c>
      <c r="IR367" s="7">
        <v>3.6363636364</v>
      </c>
      <c r="IS367" s="7">
        <v>3.3272727273</v>
      </c>
      <c r="IT367" s="7">
        <v>3.3818181817999999</v>
      </c>
      <c r="IU367" s="7" t="s">
        <v>1308</v>
      </c>
      <c r="IW367" s="7">
        <v>56</v>
      </c>
      <c r="IX367" s="7">
        <v>85</v>
      </c>
      <c r="IY367" s="7">
        <v>517</v>
      </c>
    </row>
    <row r="368" spans="1:259" x14ac:dyDescent="0.25">
      <c r="A368" s="7">
        <v>609997</v>
      </c>
      <c r="B368" s="7" t="s">
        <v>337</v>
      </c>
      <c r="C368" s="7" t="s">
        <v>46</v>
      </c>
      <c r="D368" s="7" t="s">
        <v>93</v>
      </c>
      <c r="E368" s="154">
        <v>0.56999999999999995</v>
      </c>
      <c r="F368" s="7">
        <v>60</v>
      </c>
      <c r="G368" s="7" t="s">
        <v>47</v>
      </c>
      <c r="H368" s="7">
        <v>56</v>
      </c>
      <c r="I368" s="7" t="s">
        <v>48</v>
      </c>
      <c r="J368" s="7">
        <v>61</v>
      </c>
      <c r="K368" s="7" t="s">
        <v>47</v>
      </c>
      <c r="L368" s="7">
        <v>7.49</v>
      </c>
      <c r="M368" s="7" t="s">
        <v>46</v>
      </c>
      <c r="N368" s="7">
        <v>57.142857143000001</v>
      </c>
      <c r="O368" s="7">
        <v>63</v>
      </c>
      <c r="P368" s="7">
        <v>63</v>
      </c>
      <c r="Q368" s="7">
        <v>0</v>
      </c>
      <c r="R368" s="7">
        <v>59</v>
      </c>
      <c r="S368" s="7">
        <v>0</v>
      </c>
      <c r="T368" s="7">
        <v>2</v>
      </c>
      <c r="U368" s="7">
        <v>1</v>
      </c>
      <c r="V368" s="7">
        <v>0</v>
      </c>
      <c r="W368" s="7">
        <v>0</v>
      </c>
      <c r="X368" s="7">
        <v>1</v>
      </c>
      <c r="Y368" s="7">
        <v>1.5873015899999999E-2</v>
      </c>
      <c r="Z368" s="7">
        <v>1.5873015899999999E-2</v>
      </c>
      <c r="AA368" s="7">
        <v>1.5873015899999999E-2</v>
      </c>
      <c r="AB368" s="7">
        <v>1.5873015899999999E-2</v>
      </c>
      <c r="AC368" s="7">
        <v>0</v>
      </c>
      <c r="AD368" s="7">
        <v>3.1746031700000003E-2</v>
      </c>
      <c r="AE368" s="7">
        <v>4.7619047599999999E-2</v>
      </c>
      <c r="AF368" s="7">
        <v>6.3492063500000001E-2</v>
      </c>
      <c r="AG368" s="7">
        <v>6.3492063500000001E-2</v>
      </c>
      <c r="AH368" s="7">
        <v>3.1746031700000003E-2</v>
      </c>
      <c r="AI368" s="7">
        <v>9.5238095199999998E-2</v>
      </c>
      <c r="AJ368" s="7">
        <v>9.5238095199999998E-2</v>
      </c>
      <c r="AK368" s="7">
        <v>0.22222222220000001</v>
      </c>
      <c r="AL368" s="7">
        <v>0.1904761905</v>
      </c>
      <c r="AM368" s="7">
        <v>0.2380952381</v>
      </c>
      <c r="AN368" s="7">
        <v>0.28571428570000001</v>
      </c>
      <c r="AO368" s="7">
        <v>0.30158730160000002</v>
      </c>
      <c r="AP368" s="7">
        <v>0.30158730160000002</v>
      </c>
      <c r="AQ368" s="7">
        <v>0</v>
      </c>
      <c r="AR368" s="7">
        <v>0</v>
      </c>
      <c r="AS368" s="7">
        <v>1.5873015899999999E-2</v>
      </c>
      <c r="AT368" s="7">
        <v>1.5873015899999999E-2</v>
      </c>
      <c r="AU368" s="7">
        <v>1.5873015899999999E-2</v>
      </c>
      <c r="AV368" s="7">
        <v>0</v>
      </c>
      <c r="AW368" s="7">
        <v>0.71428571429999999</v>
      </c>
      <c r="AX368" s="7">
        <v>0.73015873019999999</v>
      </c>
      <c r="AY368" s="7">
        <v>0.66666666669999997</v>
      </c>
      <c r="AZ368" s="7">
        <v>0.65079365079999996</v>
      </c>
      <c r="BA368" s="7">
        <v>0.58730158730000004</v>
      </c>
      <c r="BB368" s="7">
        <v>0.57142857140000003</v>
      </c>
      <c r="BC368" s="7">
        <v>3.6349206348999998</v>
      </c>
      <c r="BD368" s="7">
        <v>3.6349206348999998</v>
      </c>
      <c r="BE368" s="7">
        <v>3.5806451613000001</v>
      </c>
      <c r="BF368" s="7">
        <v>3.5967741934999999</v>
      </c>
      <c r="BG368" s="7">
        <v>3.5</v>
      </c>
      <c r="BH368" s="7">
        <v>3.4126984127000002</v>
      </c>
      <c r="BI368" s="7">
        <v>1.5873015899999999E-2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4.7619047599999999E-2</v>
      </c>
      <c r="BP368" s="7">
        <v>6.3492063500000001E-2</v>
      </c>
      <c r="BQ368" s="7">
        <v>3.1746031700000003E-2</v>
      </c>
      <c r="BR368" s="7">
        <v>0</v>
      </c>
      <c r="BS368" s="7">
        <v>1.5873015899999999E-2</v>
      </c>
      <c r="BT368" s="7">
        <v>0</v>
      </c>
      <c r="BU368" s="7">
        <v>1.5873015899999999E-2</v>
      </c>
      <c r="BV368" s="7">
        <v>0</v>
      </c>
      <c r="BW368" s="7">
        <v>6.3492063500000001E-2</v>
      </c>
      <c r="BX368" s="7">
        <v>6.3492063500000001E-2</v>
      </c>
      <c r="BY368" s="7">
        <v>4.7619047599999999E-2</v>
      </c>
      <c r="BZ368" s="7">
        <v>4.7619047599999999E-2</v>
      </c>
      <c r="CA368" s="7">
        <v>3.7936507936999999</v>
      </c>
      <c r="CB368" s="7">
        <v>3.7936507936999999</v>
      </c>
      <c r="CC368" s="7">
        <v>3.7903225805999998</v>
      </c>
      <c r="CD368" s="7">
        <v>3.7258064516</v>
      </c>
      <c r="CE368" s="7">
        <v>3.7142857142999999</v>
      </c>
      <c r="CF368" s="7">
        <v>3.5079365078999998</v>
      </c>
      <c r="CG368" s="7">
        <v>3.5396825396999998</v>
      </c>
      <c r="CH368" s="7">
        <v>3.4761904762000002</v>
      </c>
      <c r="CI368" s="7">
        <v>3.6190476189999998</v>
      </c>
      <c r="CJ368" s="7">
        <v>0.15873015870000001</v>
      </c>
      <c r="CK368" s="7">
        <v>0.17460317459999999</v>
      </c>
      <c r="CL368" s="7">
        <v>0.2063492063</v>
      </c>
      <c r="CM368" s="7">
        <v>0.2380952381</v>
      </c>
      <c r="CN368" s="7">
        <v>0.28571428570000001</v>
      </c>
      <c r="CO368" s="7">
        <v>0.3650793651</v>
      </c>
      <c r="CP368" s="7">
        <v>0.1904761905</v>
      </c>
      <c r="CQ368" s="7">
        <v>0.2380952381</v>
      </c>
      <c r="CR368" s="7">
        <v>0.1904761905</v>
      </c>
      <c r="CS368" s="7">
        <v>0</v>
      </c>
      <c r="CT368" s="7">
        <v>0</v>
      </c>
      <c r="CU368" s="7">
        <v>1.5873015899999999E-2</v>
      </c>
      <c r="CV368" s="7">
        <v>1.5873015899999999E-2</v>
      </c>
      <c r="CW368" s="7">
        <v>0</v>
      </c>
      <c r="CX368" s="7">
        <v>0</v>
      </c>
      <c r="CY368" s="7">
        <v>0</v>
      </c>
      <c r="CZ368" s="7">
        <v>0</v>
      </c>
      <c r="DA368" s="7">
        <v>0</v>
      </c>
      <c r="DB368" s="7">
        <v>0.82539682540000003</v>
      </c>
      <c r="DC368" s="7">
        <v>0.80952380950000002</v>
      </c>
      <c r="DD368" s="7">
        <v>0.77777777780000001</v>
      </c>
      <c r="DE368" s="7">
        <v>0.73015873019999999</v>
      </c>
      <c r="DF368" s="7">
        <v>0.71428571429999999</v>
      </c>
      <c r="DG368" s="7">
        <v>0.57142857140000003</v>
      </c>
      <c r="DH368" s="7">
        <v>0.69841269839999998</v>
      </c>
      <c r="DI368" s="7">
        <v>0.65079365079999996</v>
      </c>
      <c r="DJ368" s="7">
        <v>0.73015873019999999</v>
      </c>
      <c r="DK368" s="7">
        <v>0.11111111110000001</v>
      </c>
      <c r="DL368" s="7">
        <v>4.7619047599999999E-2</v>
      </c>
      <c r="DM368" s="7">
        <v>1.5873015899999999E-2</v>
      </c>
      <c r="DN368" s="7">
        <v>1.5873015899999999E-2</v>
      </c>
      <c r="DO368" s="7">
        <v>4.7619047599999999E-2</v>
      </c>
      <c r="DP368" s="7">
        <v>0</v>
      </c>
      <c r="DQ368" s="7">
        <v>1.5873015899999999E-2</v>
      </c>
      <c r="DR368" s="7">
        <v>3.1746031700000003E-2</v>
      </c>
      <c r="DS368" s="7">
        <v>3.1746031700000003E-2</v>
      </c>
      <c r="DT368" s="7">
        <v>0.30158730160000002</v>
      </c>
      <c r="DU368" s="7">
        <v>6.3492063500000001E-2</v>
      </c>
      <c r="DV368" s="7">
        <v>7.9365079399999997E-2</v>
      </c>
      <c r="DW368" s="7">
        <v>9.5238095199999998E-2</v>
      </c>
      <c r="DX368" s="7">
        <v>6.3492063500000001E-2</v>
      </c>
      <c r="DY368" s="7">
        <v>0.11111111110000001</v>
      </c>
      <c r="DZ368" s="7">
        <v>0.11111111110000001</v>
      </c>
      <c r="EA368" s="7">
        <v>7.9365079399999997E-2</v>
      </c>
      <c r="EB368" s="7">
        <v>0.11111111110000001</v>
      </c>
      <c r="EC368" s="7">
        <v>0.2380952381</v>
      </c>
      <c r="ED368" s="7">
        <v>0.38095238100000001</v>
      </c>
      <c r="EE368" s="7">
        <v>0.26984126980000001</v>
      </c>
      <c r="EF368" s="7">
        <v>0.30158730160000002</v>
      </c>
      <c r="EG368" s="7">
        <v>0.28571428570000001</v>
      </c>
      <c r="EH368" s="7">
        <v>0.33333333329999998</v>
      </c>
      <c r="EI368" s="7">
        <v>0.3650793651</v>
      </c>
      <c r="EJ368" s="7">
        <v>0.33333333329999998</v>
      </c>
      <c r="EK368" s="7">
        <v>0.39682539680000001</v>
      </c>
      <c r="EL368" s="7">
        <v>0.34920634919999999</v>
      </c>
      <c r="EM368" s="7">
        <v>0.4920634921</v>
      </c>
      <c r="EN368" s="7">
        <v>0.61904761900000005</v>
      </c>
      <c r="EO368" s="7">
        <v>0.58730158730000004</v>
      </c>
      <c r="EP368" s="7">
        <v>0.60317460320000005</v>
      </c>
      <c r="EQ368" s="7">
        <v>0.53968253970000002</v>
      </c>
      <c r="ER368" s="7">
        <v>0.5079365079</v>
      </c>
      <c r="ES368" s="7">
        <v>0.55555555560000003</v>
      </c>
      <c r="ET368" s="7">
        <v>0.44444444440000003</v>
      </c>
      <c r="EU368" s="7">
        <v>0</v>
      </c>
      <c r="EV368" s="7">
        <v>1.5873015899999999E-2</v>
      </c>
      <c r="EW368" s="7">
        <v>1.5873015899999999E-2</v>
      </c>
      <c r="EX368" s="7">
        <v>0</v>
      </c>
      <c r="EY368" s="7">
        <v>0</v>
      </c>
      <c r="EZ368" s="7">
        <v>1.5873015899999999E-2</v>
      </c>
      <c r="FA368" s="7">
        <v>0</v>
      </c>
      <c r="FB368" s="7">
        <v>0</v>
      </c>
      <c r="FC368" s="7">
        <v>1.5873015899999999E-2</v>
      </c>
      <c r="FD368" s="7">
        <v>2.8253968253999999</v>
      </c>
      <c r="FE368" s="7">
        <v>3.3387096773999998</v>
      </c>
      <c r="FF368" s="7">
        <v>3.5161290322999998</v>
      </c>
      <c r="FG368" s="7">
        <v>3.4603174603000002</v>
      </c>
      <c r="FH368" s="7">
        <v>3.4444444444000002</v>
      </c>
      <c r="FI368" s="7">
        <v>3.4354838710000002</v>
      </c>
      <c r="FJ368" s="7">
        <v>3.3650793651000002</v>
      </c>
      <c r="FK368" s="7">
        <v>3.4126984127000002</v>
      </c>
      <c r="FL368" s="7">
        <v>3.2741935484</v>
      </c>
      <c r="FM368" s="7">
        <v>6.3492063500000001E-2</v>
      </c>
      <c r="FN368" s="7">
        <v>3.1746031700000003E-2</v>
      </c>
      <c r="FO368" s="7">
        <v>0</v>
      </c>
      <c r="FP368" s="7">
        <v>1.5873015899999999E-2</v>
      </c>
      <c r="FQ368" s="7">
        <v>0.11111111110000001</v>
      </c>
      <c r="FR368" s="7">
        <v>6.3492063500000001E-2</v>
      </c>
      <c r="FS368" s="7">
        <v>0.14285714290000001</v>
      </c>
      <c r="FT368" s="7">
        <v>0.14285714290000001</v>
      </c>
      <c r="FU368" s="7">
        <v>6.3492063500000001E-2</v>
      </c>
      <c r="FV368" s="7">
        <v>0.3650793651</v>
      </c>
      <c r="FW368" s="7">
        <v>0</v>
      </c>
      <c r="FX368" s="7">
        <v>0.46031746029999998</v>
      </c>
      <c r="FY368" s="7">
        <v>0.4920634921</v>
      </c>
      <c r="FZ368" s="7">
        <v>0.26984126980000001</v>
      </c>
      <c r="GA368" s="7">
        <v>0.22222222220000001</v>
      </c>
      <c r="GB368" s="7">
        <v>0.14285714290000001</v>
      </c>
      <c r="GC368" s="7">
        <v>0.2380952381</v>
      </c>
      <c r="GD368" s="7">
        <v>0.11111111110000001</v>
      </c>
      <c r="GE368" s="7">
        <v>7.9365079399999997E-2</v>
      </c>
      <c r="GF368" s="7">
        <v>0.17460317459999999</v>
      </c>
      <c r="GG368" s="7">
        <v>0.11111111110000001</v>
      </c>
      <c r="GH368" s="7">
        <v>0.17460317459999999</v>
      </c>
      <c r="GI368" s="7">
        <v>0.28571428570000001</v>
      </c>
      <c r="GJ368" s="7">
        <v>9.5238095199999998E-2</v>
      </c>
      <c r="GK368" s="7">
        <v>0.11111111110000001</v>
      </c>
      <c r="GL368" s="7">
        <v>3.1746031700000003E-2</v>
      </c>
      <c r="GM368" s="7">
        <v>0</v>
      </c>
      <c r="GN368" s="7">
        <v>0</v>
      </c>
      <c r="GO368" s="7">
        <v>1.5873015899999999E-2</v>
      </c>
      <c r="GP368" s="7">
        <v>1.5873015899999999E-2</v>
      </c>
      <c r="GQ368" s="7">
        <v>6.3492063500000001E-2</v>
      </c>
      <c r="GR368" s="7">
        <v>3.1746031700000003E-2</v>
      </c>
      <c r="GS368" s="7">
        <v>0.33333333329999998</v>
      </c>
      <c r="GT368" s="7">
        <v>0.28571428570000001</v>
      </c>
      <c r="GU368" s="7">
        <v>0.31746031749999998</v>
      </c>
      <c r="GV368" s="7">
        <v>0.30158730160000002</v>
      </c>
      <c r="GW368" s="7">
        <v>0.3650793651</v>
      </c>
      <c r="GX368" s="7">
        <v>0.3650793651</v>
      </c>
      <c r="GY368" s="7">
        <v>0.55555555560000003</v>
      </c>
      <c r="GZ368" s="7">
        <v>0.57142857140000003</v>
      </c>
      <c r="HA368" s="7">
        <v>0.38095238100000001</v>
      </c>
      <c r="HB368" s="7">
        <v>0.53968253970000002</v>
      </c>
      <c r="HC368" s="7">
        <v>0.47619047619999999</v>
      </c>
      <c r="HD368" s="7">
        <v>0.5079365079</v>
      </c>
      <c r="HE368" s="7">
        <v>6.3492063500000001E-2</v>
      </c>
      <c r="HF368" s="7">
        <v>0.11111111110000001</v>
      </c>
      <c r="HG368" s="7">
        <v>0.14285714290000001</v>
      </c>
      <c r="HH368" s="7">
        <v>9.5238095199999998E-2</v>
      </c>
      <c r="HI368" s="7">
        <v>7.9365079399999997E-2</v>
      </c>
      <c r="HJ368" s="7">
        <v>7.9365079399999997E-2</v>
      </c>
      <c r="HK368" s="7">
        <v>3.1746031700000003E-2</v>
      </c>
      <c r="HL368" s="7">
        <v>1.5873015899999999E-2</v>
      </c>
      <c r="HM368" s="7">
        <v>0.11111111110000001</v>
      </c>
      <c r="HN368" s="7">
        <v>1.5873015899999999E-2</v>
      </c>
      <c r="HO368" s="7">
        <v>0</v>
      </c>
      <c r="HP368" s="7">
        <v>1.5873015899999999E-2</v>
      </c>
      <c r="HQ368" s="7">
        <v>1.5873015899999999E-2</v>
      </c>
      <c r="HR368" s="7">
        <v>1.5873015899999999E-2</v>
      </c>
      <c r="HS368" s="7">
        <v>3.1746031700000003E-2</v>
      </c>
      <c r="HT368" s="7">
        <v>3.1746031700000003E-2</v>
      </c>
      <c r="HU368" s="7">
        <v>1.5873015899999999E-2</v>
      </c>
      <c r="HV368" s="7">
        <v>0</v>
      </c>
      <c r="HW368" s="7">
        <v>1.5873015899999999E-2</v>
      </c>
      <c r="HX368" s="7">
        <v>0</v>
      </c>
      <c r="HY368" s="7">
        <v>1.5873015899999999E-2</v>
      </c>
      <c r="HZ368" s="7">
        <v>1.5873015899999999E-2</v>
      </c>
      <c r="IA368" s="7">
        <v>0.126984127</v>
      </c>
      <c r="IB368" s="7">
        <v>9.5238095199999998E-2</v>
      </c>
      <c r="IC368" s="7">
        <v>0.126984127</v>
      </c>
      <c r="ID368" s="7">
        <v>0.30158730160000002</v>
      </c>
      <c r="IE368" s="7">
        <v>0.4920634921</v>
      </c>
      <c r="IF368" s="7">
        <v>0.3650793651</v>
      </c>
      <c r="IG368" s="7">
        <v>0.3650793651</v>
      </c>
      <c r="IH368" s="7">
        <v>0.33333333329999998</v>
      </c>
      <c r="II368" s="7">
        <v>0.3650793651</v>
      </c>
      <c r="IJ368" s="7">
        <v>0.53968253970000002</v>
      </c>
      <c r="IK368" s="7">
        <v>0.4920634921</v>
      </c>
      <c r="IL368" s="7">
        <v>0.34920634919999999</v>
      </c>
      <c r="IM368" s="7">
        <v>0</v>
      </c>
      <c r="IN368" s="7">
        <v>0</v>
      </c>
      <c r="IO368" s="7">
        <v>0</v>
      </c>
      <c r="IP368" s="7">
        <v>0</v>
      </c>
      <c r="IQ368" s="7">
        <v>3.2063492063000001</v>
      </c>
      <c r="IR368" s="7">
        <v>3.4444444444000002</v>
      </c>
      <c r="IS368" s="7">
        <v>3.3333333333000001</v>
      </c>
      <c r="IT368" s="7">
        <v>3.0158730159</v>
      </c>
      <c r="IU368" s="7" t="s">
        <v>1309</v>
      </c>
      <c r="IV368" s="7">
        <v>57</v>
      </c>
      <c r="IW368" s="7">
        <v>63</v>
      </c>
      <c r="IX368" s="7">
        <v>116</v>
      </c>
      <c r="IY368" s="7">
        <v>203</v>
      </c>
    </row>
    <row r="369" spans="1:259" x14ac:dyDescent="0.25">
      <c r="A369" s="7">
        <v>610000</v>
      </c>
      <c r="B369" s="7" t="s">
        <v>341</v>
      </c>
      <c r="C369" s="7" t="s">
        <v>46</v>
      </c>
      <c r="D369" s="7" t="s">
        <v>117</v>
      </c>
      <c r="E369" s="154">
        <v>0.52</v>
      </c>
      <c r="F369" s="7">
        <v>76</v>
      </c>
      <c r="G369" s="7" t="s">
        <v>47</v>
      </c>
      <c r="H369" s="7">
        <v>73</v>
      </c>
      <c r="I369" s="7" t="s">
        <v>47</v>
      </c>
      <c r="J369" s="7">
        <v>77</v>
      </c>
      <c r="K369" s="7" t="s">
        <v>47</v>
      </c>
      <c r="L369" s="7">
        <v>8.3800000000000008</v>
      </c>
      <c r="M369" s="7" t="s">
        <v>46</v>
      </c>
      <c r="N369" s="7">
        <v>52.074688797</v>
      </c>
      <c r="O369" s="7">
        <v>150</v>
      </c>
      <c r="P369" s="7">
        <v>150</v>
      </c>
      <c r="Q369" s="7">
        <v>0</v>
      </c>
      <c r="R369" s="7">
        <v>140</v>
      </c>
      <c r="S369" s="7">
        <v>1</v>
      </c>
      <c r="T369" s="7">
        <v>2</v>
      </c>
      <c r="U369" s="7">
        <v>0</v>
      </c>
      <c r="V369" s="7">
        <v>0</v>
      </c>
      <c r="W369" s="7">
        <v>1</v>
      </c>
      <c r="X369" s="7">
        <v>1</v>
      </c>
      <c r="Y369" s="7">
        <v>0</v>
      </c>
      <c r="Z369" s="7">
        <v>6.6666666999999997E-3</v>
      </c>
      <c r="AA369" s="7">
        <v>0</v>
      </c>
      <c r="AB369" s="7">
        <v>6.6666666999999997E-3</v>
      </c>
      <c r="AC369" s="7">
        <v>2.6666666700000001E-2</v>
      </c>
      <c r="AD369" s="7">
        <v>4.6666666699999998E-2</v>
      </c>
      <c r="AE369" s="7">
        <v>1.33333333E-2</v>
      </c>
      <c r="AF369" s="7">
        <v>1.33333333E-2</v>
      </c>
      <c r="AG369" s="7">
        <v>2.6666666700000001E-2</v>
      </c>
      <c r="AH369" s="7">
        <v>0.02</v>
      </c>
      <c r="AI369" s="7">
        <v>4.6666666699999998E-2</v>
      </c>
      <c r="AJ369" s="7">
        <v>0.1</v>
      </c>
      <c r="AK369" s="7">
        <v>0.24</v>
      </c>
      <c r="AL369" s="7">
        <v>0.2066666667</v>
      </c>
      <c r="AM369" s="7">
        <v>0.24</v>
      </c>
      <c r="AN369" s="7">
        <v>0.16666666669999999</v>
      </c>
      <c r="AO369" s="7">
        <v>0.2333333333</v>
      </c>
      <c r="AP369" s="7">
        <v>0.24</v>
      </c>
      <c r="AQ369" s="7">
        <v>0</v>
      </c>
      <c r="AR369" s="7">
        <v>6.6666666999999997E-3</v>
      </c>
      <c r="AS369" s="7">
        <v>0</v>
      </c>
      <c r="AT369" s="7">
        <v>1.33333333E-2</v>
      </c>
      <c r="AU369" s="7">
        <v>1.33333333E-2</v>
      </c>
      <c r="AV369" s="7">
        <v>0.02</v>
      </c>
      <c r="AW369" s="7">
        <v>0.74666666670000004</v>
      </c>
      <c r="AX369" s="7">
        <v>0.76666666670000005</v>
      </c>
      <c r="AY369" s="7">
        <v>0.73333333329999995</v>
      </c>
      <c r="AZ369" s="7">
        <v>0.7933333333</v>
      </c>
      <c r="BA369" s="7">
        <v>0.68</v>
      </c>
      <c r="BB369" s="7">
        <v>0.59333333330000004</v>
      </c>
      <c r="BC369" s="7">
        <v>3.7333333333000001</v>
      </c>
      <c r="BD369" s="7">
        <v>3.744966443</v>
      </c>
      <c r="BE369" s="7">
        <v>3.7066666666999999</v>
      </c>
      <c r="BF369" s="7">
        <v>3.7702702703000002</v>
      </c>
      <c r="BG369" s="7">
        <v>3.5878378378</v>
      </c>
      <c r="BH369" s="7">
        <v>3.4081632652999998</v>
      </c>
      <c r="BI369" s="7">
        <v>6.6666666999999997E-3</v>
      </c>
      <c r="BJ369" s="7">
        <v>1.33333333E-2</v>
      </c>
      <c r="BK369" s="7">
        <v>6.6666666999999997E-3</v>
      </c>
      <c r="BL369" s="7">
        <v>6.6666666999999997E-3</v>
      </c>
      <c r="BM369" s="7">
        <v>6.6666666999999997E-3</v>
      </c>
      <c r="BN369" s="7">
        <v>6.6666666999999997E-3</v>
      </c>
      <c r="BO369" s="7">
        <v>1.33333333E-2</v>
      </c>
      <c r="BP369" s="7">
        <v>3.3333333299999997E-2</v>
      </c>
      <c r="BQ369" s="7">
        <v>0.02</v>
      </c>
      <c r="BR369" s="7">
        <v>6.6666666999999997E-3</v>
      </c>
      <c r="BS369" s="7">
        <v>0.02</v>
      </c>
      <c r="BT369" s="7">
        <v>6.6666666999999997E-3</v>
      </c>
      <c r="BU369" s="7">
        <v>1.33333333E-2</v>
      </c>
      <c r="BV369" s="7">
        <v>1.33333333E-2</v>
      </c>
      <c r="BW369" s="7">
        <v>2.6666666700000001E-2</v>
      </c>
      <c r="BX369" s="7">
        <v>2.6666666700000001E-2</v>
      </c>
      <c r="BY369" s="7">
        <v>2.6666666700000001E-2</v>
      </c>
      <c r="BZ369" s="7">
        <v>0</v>
      </c>
      <c r="CA369" s="7">
        <v>3.8630136986000001</v>
      </c>
      <c r="CB369" s="7">
        <v>3.8150684932000001</v>
      </c>
      <c r="CC369" s="7">
        <v>3.8</v>
      </c>
      <c r="CD369" s="7">
        <v>3.7862068966</v>
      </c>
      <c r="CE369" s="7">
        <v>3.8082191780999999</v>
      </c>
      <c r="CF369" s="7">
        <v>3.6917808219000001</v>
      </c>
      <c r="CG369" s="7">
        <v>3.6870748298999998</v>
      </c>
      <c r="CH369" s="7">
        <v>3.6734693878</v>
      </c>
      <c r="CI369" s="7">
        <v>3.7465753424999999</v>
      </c>
      <c r="CJ369" s="7">
        <v>0.1</v>
      </c>
      <c r="CK369" s="7">
        <v>0.1</v>
      </c>
      <c r="CL369" s="7">
        <v>0.16</v>
      </c>
      <c r="CM369" s="7">
        <v>0.16</v>
      </c>
      <c r="CN369" s="7">
        <v>0.14000000000000001</v>
      </c>
      <c r="CO369" s="7">
        <v>0.22666666669999999</v>
      </c>
      <c r="CP369" s="7">
        <v>0.21333333330000001</v>
      </c>
      <c r="CQ369" s="7">
        <v>0.16666666669999999</v>
      </c>
      <c r="CR369" s="7">
        <v>0.18666666670000001</v>
      </c>
      <c r="CS369" s="7">
        <v>2.6666666700000001E-2</v>
      </c>
      <c r="CT369" s="7">
        <v>2.6666666700000001E-2</v>
      </c>
      <c r="CU369" s="7">
        <v>3.3333333299999997E-2</v>
      </c>
      <c r="CV369" s="7">
        <v>3.3333333299999997E-2</v>
      </c>
      <c r="CW369" s="7">
        <v>2.6666666700000001E-2</v>
      </c>
      <c r="CX369" s="7">
        <v>2.6666666700000001E-2</v>
      </c>
      <c r="CY369" s="7">
        <v>0.02</v>
      </c>
      <c r="CZ369" s="7">
        <v>0.02</v>
      </c>
      <c r="DA369" s="7">
        <v>2.6666666700000001E-2</v>
      </c>
      <c r="DB369" s="7">
        <v>0.86</v>
      </c>
      <c r="DC369" s="7">
        <v>0.84</v>
      </c>
      <c r="DD369" s="7">
        <v>0.7933333333</v>
      </c>
      <c r="DE369" s="7">
        <v>0.78666666669999996</v>
      </c>
      <c r="DF369" s="7">
        <v>0.81333333330000002</v>
      </c>
      <c r="DG369" s="7">
        <v>0.71333333330000004</v>
      </c>
      <c r="DH369" s="7">
        <v>0.72666666670000002</v>
      </c>
      <c r="DI369" s="7">
        <v>0.75333333329999996</v>
      </c>
      <c r="DJ369" s="7">
        <v>0.76666666670000005</v>
      </c>
      <c r="DK369" s="7">
        <v>0.2</v>
      </c>
      <c r="DL369" s="7">
        <v>0.02</v>
      </c>
      <c r="DM369" s="7">
        <v>0</v>
      </c>
      <c r="DN369" s="7">
        <v>6.6666666999999997E-3</v>
      </c>
      <c r="DO369" s="7">
        <v>6.6666666999999997E-3</v>
      </c>
      <c r="DP369" s="7">
        <v>2.6666666700000001E-2</v>
      </c>
      <c r="DQ369" s="7">
        <v>6.6666666700000002E-2</v>
      </c>
      <c r="DR369" s="7">
        <v>0.02</v>
      </c>
      <c r="DS369" s="7">
        <v>1.33333333E-2</v>
      </c>
      <c r="DT369" s="7">
        <v>0.18</v>
      </c>
      <c r="DU369" s="7">
        <v>7.3333333299999998E-2</v>
      </c>
      <c r="DV369" s="7">
        <v>3.3333333299999997E-2</v>
      </c>
      <c r="DW369" s="7">
        <v>4.6666666699999998E-2</v>
      </c>
      <c r="DX369" s="7">
        <v>1.33333333E-2</v>
      </c>
      <c r="DY369" s="7">
        <v>0.06</v>
      </c>
      <c r="DZ369" s="7">
        <v>2.6666666700000001E-2</v>
      </c>
      <c r="EA369" s="7">
        <v>4.6666666699999998E-2</v>
      </c>
      <c r="EB369" s="7">
        <v>8.6666666700000006E-2</v>
      </c>
      <c r="EC369" s="7">
        <v>0.2</v>
      </c>
      <c r="ED369" s="7">
        <v>0.2333333333</v>
      </c>
      <c r="EE369" s="7">
        <v>0.25333333330000002</v>
      </c>
      <c r="EF369" s="7">
        <v>0.25333333330000002</v>
      </c>
      <c r="EG369" s="7">
        <v>0.22</v>
      </c>
      <c r="EH369" s="7">
        <v>0.28000000000000003</v>
      </c>
      <c r="EI369" s="7">
        <v>0.2933333333</v>
      </c>
      <c r="EJ369" s="7">
        <v>0.24666666670000001</v>
      </c>
      <c r="EK369" s="7">
        <v>0.28000000000000003</v>
      </c>
      <c r="EL369" s="7">
        <v>0.37333333330000001</v>
      </c>
      <c r="EM369" s="7">
        <v>0.63333333329999997</v>
      </c>
      <c r="EN369" s="7">
        <v>0.68666666669999998</v>
      </c>
      <c r="EO369" s="7">
        <v>0.66666666669999997</v>
      </c>
      <c r="EP369" s="7">
        <v>0.71333333330000004</v>
      </c>
      <c r="EQ369" s="7">
        <v>0.58666666670000001</v>
      </c>
      <c r="ER369" s="7">
        <v>0.53333333329999999</v>
      </c>
      <c r="ES369" s="7">
        <v>0.64666666669999995</v>
      </c>
      <c r="ET369" s="7">
        <v>0.56666666669999999</v>
      </c>
      <c r="EU369" s="7">
        <v>4.6666666699999998E-2</v>
      </c>
      <c r="EV369" s="7">
        <v>0.04</v>
      </c>
      <c r="EW369" s="7">
        <v>2.6666666700000001E-2</v>
      </c>
      <c r="EX369" s="7">
        <v>2.6666666700000001E-2</v>
      </c>
      <c r="EY369" s="7">
        <v>4.6666666699999998E-2</v>
      </c>
      <c r="EZ369" s="7">
        <v>4.6666666699999998E-2</v>
      </c>
      <c r="FA369" s="7">
        <v>0.08</v>
      </c>
      <c r="FB369" s="7">
        <v>0.04</v>
      </c>
      <c r="FC369" s="7">
        <v>5.3333333300000001E-2</v>
      </c>
      <c r="FD369" s="7">
        <v>2.7832167831999999</v>
      </c>
      <c r="FE369" s="7">
        <v>3.5416666666999999</v>
      </c>
      <c r="FF369" s="7">
        <v>3.6712328767</v>
      </c>
      <c r="FG369" s="7">
        <v>3.6232876711999999</v>
      </c>
      <c r="FH369" s="7">
        <v>3.7202797203000002</v>
      </c>
      <c r="FI369" s="7">
        <v>3.4965034964999999</v>
      </c>
      <c r="FJ369" s="7">
        <v>3.4057971014000001</v>
      </c>
      <c r="FK369" s="7">
        <v>3.5833333333000001</v>
      </c>
      <c r="FL369" s="7">
        <v>3.4788732393999999</v>
      </c>
      <c r="FM369" s="7">
        <v>0</v>
      </c>
      <c r="FN369" s="7">
        <v>1.33333333E-2</v>
      </c>
      <c r="FO369" s="7">
        <v>0</v>
      </c>
      <c r="FP369" s="7">
        <v>2.6666666700000001E-2</v>
      </c>
      <c r="FQ369" s="7">
        <v>0.08</v>
      </c>
      <c r="FR369" s="7">
        <v>5.3333333300000001E-2</v>
      </c>
      <c r="FS369" s="7">
        <v>4.6666666699999998E-2</v>
      </c>
      <c r="FT369" s="7">
        <v>0.16666666669999999</v>
      </c>
      <c r="FU369" s="7">
        <v>0.14000000000000001</v>
      </c>
      <c r="FV369" s="7">
        <v>0.39333333329999998</v>
      </c>
      <c r="FW369" s="7">
        <v>0.08</v>
      </c>
      <c r="FX369" s="7">
        <v>0.6</v>
      </c>
      <c r="FY369" s="7">
        <v>0.62666666670000004</v>
      </c>
      <c r="FZ369" s="7">
        <v>0.2333333333</v>
      </c>
      <c r="GA369" s="7">
        <v>0.12666666670000001</v>
      </c>
      <c r="GB369" s="7">
        <v>0.12</v>
      </c>
      <c r="GC369" s="7">
        <v>0.2333333333</v>
      </c>
      <c r="GD369" s="7">
        <v>4.6666666699999998E-2</v>
      </c>
      <c r="GE369" s="7">
        <v>3.3333333299999997E-2</v>
      </c>
      <c r="GF369" s="7">
        <v>0.18</v>
      </c>
      <c r="GG369" s="7">
        <v>0.11333333330000001</v>
      </c>
      <c r="GH369" s="7">
        <v>0.12</v>
      </c>
      <c r="GI369" s="7">
        <v>0.2933333333</v>
      </c>
      <c r="GJ369" s="7">
        <v>0.11333333330000001</v>
      </c>
      <c r="GK369" s="7">
        <v>0.1</v>
      </c>
      <c r="GL369" s="7">
        <v>0.06</v>
      </c>
      <c r="GM369" s="7">
        <v>0</v>
      </c>
      <c r="GN369" s="7">
        <v>6.6666666999999997E-3</v>
      </c>
      <c r="GO369" s="7">
        <v>1.33333333E-2</v>
      </c>
      <c r="GP369" s="7">
        <v>6.6666666999999997E-3</v>
      </c>
      <c r="GQ369" s="7">
        <v>2.6666666700000001E-2</v>
      </c>
      <c r="GR369" s="7">
        <v>6.6666666999999997E-3</v>
      </c>
      <c r="GS369" s="7">
        <v>0.21333333330000001</v>
      </c>
      <c r="GT369" s="7">
        <v>0.24</v>
      </c>
      <c r="GU369" s="7">
        <v>0.24666666670000001</v>
      </c>
      <c r="GV369" s="7">
        <v>0.28000000000000003</v>
      </c>
      <c r="GW369" s="7">
        <v>0.38</v>
      </c>
      <c r="GX369" s="7">
        <v>0.2066666667</v>
      </c>
      <c r="GY369" s="7">
        <v>0.6733333333</v>
      </c>
      <c r="GZ369" s="7">
        <v>0.58666666670000001</v>
      </c>
      <c r="HA369" s="7">
        <v>0.55333333330000001</v>
      </c>
      <c r="HB369" s="7">
        <v>0.59333333330000004</v>
      </c>
      <c r="HC369" s="7">
        <v>0.47333333329999999</v>
      </c>
      <c r="HD369" s="7">
        <v>0.68666666669999998</v>
      </c>
      <c r="HE369" s="7">
        <v>2.6666666700000001E-2</v>
      </c>
      <c r="HF369" s="7">
        <v>6.6666666700000002E-2</v>
      </c>
      <c r="HG369" s="7">
        <v>8.6666666700000006E-2</v>
      </c>
      <c r="HH369" s="7">
        <v>4.6666666699999998E-2</v>
      </c>
      <c r="HI369" s="7">
        <v>0.04</v>
      </c>
      <c r="HJ369" s="7">
        <v>1.33333333E-2</v>
      </c>
      <c r="HK369" s="7">
        <v>0.04</v>
      </c>
      <c r="HL369" s="7">
        <v>0.02</v>
      </c>
      <c r="HM369" s="7">
        <v>5.3333333300000001E-2</v>
      </c>
      <c r="HN369" s="7">
        <v>2.6666666700000001E-2</v>
      </c>
      <c r="HO369" s="7">
        <v>2.6666666700000001E-2</v>
      </c>
      <c r="HP369" s="7">
        <v>2.6666666700000001E-2</v>
      </c>
      <c r="HQ369" s="7">
        <v>4.6666666699999998E-2</v>
      </c>
      <c r="HR369" s="7">
        <v>0.08</v>
      </c>
      <c r="HS369" s="7">
        <v>4.6666666699999998E-2</v>
      </c>
      <c r="HT369" s="7">
        <v>4.6666666699999998E-2</v>
      </c>
      <c r="HU369" s="7">
        <v>5.3333333300000001E-2</v>
      </c>
      <c r="HV369" s="7">
        <v>0.06</v>
      </c>
      <c r="HW369" s="7">
        <v>0.02</v>
      </c>
      <c r="HX369" s="7">
        <v>1.33333333E-2</v>
      </c>
      <c r="HY369" s="7">
        <v>0.02</v>
      </c>
      <c r="HZ369" s="7">
        <v>0.02</v>
      </c>
      <c r="IA369" s="7">
        <v>7.3333333299999998E-2</v>
      </c>
      <c r="IB369" s="7">
        <v>4.6666666699999998E-2</v>
      </c>
      <c r="IC369" s="7">
        <v>8.6666666700000006E-2</v>
      </c>
      <c r="ID369" s="7">
        <v>0.15333333330000001</v>
      </c>
      <c r="IE369" s="7">
        <v>0.36</v>
      </c>
      <c r="IF369" s="7">
        <v>0.2933333333</v>
      </c>
      <c r="IG369" s="7">
        <v>0.2933333333</v>
      </c>
      <c r="IH369" s="7">
        <v>0.31333333330000002</v>
      </c>
      <c r="II369" s="7">
        <v>0.5</v>
      </c>
      <c r="IJ369" s="7">
        <v>0.61333333329999995</v>
      </c>
      <c r="IK369" s="7">
        <v>0.56000000000000005</v>
      </c>
      <c r="IL369" s="7">
        <v>0.46</v>
      </c>
      <c r="IM369" s="7">
        <v>4.6666666699999998E-2</v>
      </c>
      <c r="IN369" s="7">
        <v>3.3333333299999997E-2</v>
      </c>
      <c r="IO369" s="7">
        <v>0.04</v>
      </c>
      <c r="IP369" s="7">
        <v>5.3333333300000001E-2</v>
      </c>
      <c r="IQ369" s="7">
        <v>3.4055944056</v>
      </c>
      <c r="IR369" s="7">
        <v>3.5586206897000001</v>
      </c>
      <c r="IS369" s="7">
        <v>3.4513888889</v>
      </c>
      <c r="IT369" s="7">
        <v>3.2816901407999999</v>
      </c>
      <c r="IU369" s="7" t="s">
        <v>1310</v>
      </c>
      <c r="IV369" s="7">
        <v>52</v>
      </c>
      <c r="IW369" s="7">
        <v>150</v>
      </c>
      <c r="IX369" s="7">
        <v>251</v>
      </c>
      <c r="IY369" s="7">
        <v>482</v>
      </c>
    </row>
    <row r="370" spans="1:259" x14ac:dyDescent="0.25">
      <c r="A370" s="7">
        <v>610002</v>
      </c>
      <c r="B370" s="7" t="s">
        <v>342</v>
      </c>
      <c r="C370" s="7" t="s">
        <v>46</v>
      </c>
      <c r="D370" s="7" t="s">
        <v>77</v>
      </c>
      <c r="E370" s="154">
        <v>0.4</v>
      </c>
      <c r="F370" s="7">
        <v>83</v>
      </c>
      <c r="G370" s="7" t="s">
        <v>70</v>
      </c>
      <c r="H370" s="7">
        <v>57</v>
      </c>
      <c r="I370" s="7" t="s">
        <v>48</v>
      </c>
      <c r="J370" s="7">
        <v>64</v>
      </c>
      <c r="K370" s="7" t="s">
        <v>47</v>
      </c>
      <c r="L370" s="7">
        <v>8.9700000000000006</v>
      </c>
      <c r="M370" s="7" t="s">
        <v>46</v>
      </c>
      <c r="N370" s="7">
        <v>39.923954373000001</v>
      </c>
      <c r="O370" s="7">
        <v>76</v>
      </c>
      <c r="P370" s="7">
        <v>76</v>
      </c>
      <c r="Q370" s="7">
        <v>0</v>
      </c>
      <c r="R370" s="7">
        <v>66</v>
      </c>
      <c r="S370" s="7">
        <v>0</v>
      </c>
      <c r="T370" s="7">
        <v>1</v>
      </c>
      <c r="U370" s="7">
        <v>0</v>
      </c>
      <c r="V370" s="7">
        <v>0</v>
      </c>
      <c r="W370" s="7">
        <v>3</v>
      </c>
      <c r="X370" s="7">
        <v>4</v>
      </c>
      <c r="Y370" s="7">
        <v>0</v>
      </c>
      <c r="Z370" s="7">
        <v>0</v>
      </c>
      <c r="AA370" s="7">
        <v>0</v>
      </c>
      <c r="AB370" s="7">
        <v>0</v>
      </c>
      <c r="AC370" s="7">
        <v>1.3157894700000001E-2</v>
      </c>
      <c r="AD370" s="7">
        <v>2.6315789499999999E-2</v>
      </c>
      <c r="AE370" s="7">
        <v>0</v>
      </c>
      <c r="AF370" s="7">
        <v>0</v>
      </c>
      <c r="AG370" s="7">
        <v>1.3157894700000001E-2</v>
      </c>
      <c r="AH370" s="7">
        <v>6.5789473700000003E-2</v>
      </c>
      <c r="AI370" s="7">
        <v>9.2105263199999995E-2</v>
      </c>
      <c r="AJ370" s="7">
        <v>9.2105263199999995E-2</v>
      </c>
      <c r="AK370" s="7">
        <v>0.18421052630000001</v>
      </c>
      <c r="AL370" s="7">
        <v>0.14473684210000001</v>
      </c>
      <c r="AM370" s="7">
        <v>0.1710526316</v>
      </c>
      <c r="AN370" s="7">
        <v>0.14473684210000001</v>
      </c>
      <c r="AO370" s="7">
        <v>0.2105263158</v>
      </c>
      <c r="AP370" s="7">
        <v>0.27631578950000002</v>
      </c>
      <c r="AQ370" s="7">
        <v>0</v>
      </c>
      <c r="AR370" s="7">
        <v>0</v>
      </c>
      <c r="AS370" s="7">
        <v>1.3157894700000001E-2</v>
      </c>
      <c r="AT370" s="7">
        <v>0</v>
      </c>
      <c r="AU370" s="7">
        <v>0</v>
      </c>
      <c r="AV370" s="7">
        <v>2.6315789499999999E-2</v>
      </c>
      <c r="AW370" s="7">
        <v>0.81578947369999999</v>
      </c>
      <c r="AX370" s="7">
        <v>0.85526315789999996</v>
      </c>
      <c r="AY370" s="7">
        <v>0.80263157890000003</v>
      </c>
      <c r="AZ370" s="7">
        <v>0.78947368419999997</v>
      </c>
      <c r="BA370" s="7">
        <v>0.68421052630000001</v>
      </c>
      <c r="BB370" s="7">
        <v>0.57894736840000005</v>
      </c>
      <c r="BC370" s="7">
        <v>3.8157894737000002</v>
      </c>
      <c r="BD370" s="7">
        <v>3.8552631579000001</v>
      </c>
      <c r="BE370" s="7">
        <v>3.8</v>
      </c>
      <c r="BF370" s="7">
        <v>3.7236842105000001</v>
      </c>
      <c r="BG370" s="7">
        <v>3.5657894737000002</v>
      </c>
      <c r="BH370" s="7">
        <v>3.4459459459000001</v>
      </c>
      <c r="BI370" s="7">
        <v>0</v>
      </c>
      <c r="BJ370" s="7">
        <v>0</v>
      </c>
      <c r="BK370" s="7">
        <v>0</v>
      </c>
      <c r="BL370" s="7">
        <v>1.3157894700000001E-2</v>
      </c>
      <c r="BM370" s="7">
        <v>0</v>
      </c>
      <c r="BN370" s="7">
        <v>0</v>
      </c>
      <c r="BO370" s="7">
        <v>2.6315789499999999E-2</v>
      </c>
      <c r="BP370" s="7">
        <v>2.6315789499999999E-2</v>
      </c>
      <c r="BQ370" s="7">
        <v>1.3157894700000001E-2</v>
      </c>
      <c r="BR370" s="7">
        <v>0</v>
      </c>
      <c r="BS370" s="7">
        <v>2.6315789499999999E-2</v>
      </c>
      <c r="BT370" s="7">
        <v>2.6315789499999999E-2</v>
      </c>
      <c r="BU370" s="7">
        <v>0</v>
      </c>
      <c r="BV370" s="7">
        <v>1.3157894700000001E-2</v>
      </c>
      <c r="BW370" s="7">
        <v>5.2631578900000003E-2</v>
      </c>
      <c r="BX370" s="7">
        <v>7.8947368399999995E-2</v>
      </c>
      <c r="BY370" s="7">
        <v>0.11842105260000001</v>
      </c>
      <c r="BZ370" s="7">
        <v>0.11842105260000001</v>
      </c>
      <c r="CA370" s="7">
        <v>3.8289473684000002</v>
      </c>
      <c r="CB370" s="7">
        <v>3.7763157894999999</v>
      </c>
      <c r="CC370" s="7">
        <v>3.7866666667</v>
      </c>
      <c r="CD370" s="7">
        <v>3.7894736841999999</v>
      </c>
      <c r="CE370" s="7">
        <v>3.76</v>
      </c>
      <c r="CF370" s="7">
        <v>3.7066666666999999</v>
      </c>
      <c r="CG370" s="7">
        <v>3.5657894737000002</v>
      </c>
      <c r="CH370" s="7">
        <v>3.4078947367999999</v>
      </c>
      <c r="CI370" s="7">
        <v>3.5066666667000002</v>
      </c>
      <c r="CJ370" s="7">
        <v>0.1710526316</v>
      </c>
      <c r="CK370" s="7">
        <v>0.1710526316</v>
      </c>
      <c r="CL370" s="7">
        <v>0.15789473679999999</v>
      </c>
      <c r="CM370" s="7">
        <v>0.1710526316</v>
      </c>
      <c r="CN370" s="7">
        <v>0.2105263158</v>
      </c>
      <c r="CO370" s="7">
        <v>0.18421052630000001</v>
      </c>
      <c r="CP370" s="7">
        <v>0.1973684211</v>
      </c>
      <c r="CQ370" s="7">
        <v>0.27631578950000002</v>
      </c>
      <c r="CR370" s="7">
        <v>0.2105263158</v>
      </c>
      <c r="CS370" s="7">
        <v>0</v>
      </c>
      <c r="CT370" s="7">
        <v>0</v>
      </c>
      <c r="CU370" s="7">
        <v>1.3157894700000001E-2</v>
      </c>
      <c r="CV370" s="7">
        <v>0</v>
      </c>
      <c r="CW370" s="7">
        <v>1.3157894700000001E-2</v>
      </c>
      <c r="CX370" s="7">
        <v>1.3157894700000001E-2</v>
      </c>
      <c r="CY370" s="7">
        <v>0</v>
      </c>
      <c r="CZ370" s="7">
        <v>0</v>
      </c>
      <c r="DA370" s="7">
        <v>1.3157894700000001E-2</v>
      </c>
      <c r="DB370" s="7">
        <v>0.82894736840000005</v>
      </c>
      <c r="DC370" s="7">
        <v>0.80263157890000003</v>
      </c>
      <c r="DD370" s="7">
        <v>0.80263157890000003</v>
      </c>
      <c r="DE370" s="7">
        <v>0.81578947369999999</v>
      </c>
      <c r="DF370" s="7">
        <v>0.76315789469999995</v>
      </c>
      <c r="DG370" s="7">
        <v>0.75</v>
      </c>
      <c r="DH370" s="7">
        <v>0.69736842109999997</v>
      </c>
      <c r="DI370" s="7">
        <v>0.57894736840000005</v>
      </c>
      <c r="DJ370" s="7">
        <v>0.64473684210000004</v>
      </c>
      <c r="DK370" s="7">
        <v>0.96052631580000003</v>
      </c>
      <c r="DL370" s="7">
        <v>0</v>
      </c>
      <c r="DM370" s="7">
        <v>0</v>
      </c>
      <c r="DN370" s="7">
        <v>0</v>
      </c>
      <c r="DO370" s="7">
        <v>0</v>
      </c>
      <c r="DP370" s="7">
        <v>0</v>
      </c>
      <c r="DQ370" s="7">
        <v>7.8947368399999995E-2</v>
      </c>
      <c r="DR370" s="7">
        <v>1.3157894700000001E-2</v>
      </c>
      <c r="DS370" s="7">
        <v>0</v>
      </c>
      <c r="DT370" s="7">
        <v>1.3157894700000001E-2</v>
      </c>
      <c r="DU370" s="7">
        <v>2.6315789499999999E-2</v>
      </c>
      <c r="DV370" s="7">
        <v>0</v>
      </c>
      <c r="DW370" s="7">
        <v>5.2631578900000003E-2</v>
      </c>
      <c r="DX370" s="7">
        <v>1.3157894700000001E-2</v>
      </c>
      <c r="DY370" s="7">
        <v>6.5789473700000003E-2</v>
      </c>
      <c r="DZ370" s="7">
        <v>0.13157894740000001</v>
      </c>
      <c r="EA370" s="7">
        <v>1.3157894700000001E-2</v>
      </c>
      <c r="EB370" s="7">
        <v>0</v>
      </c>
      <c r="EC370" s="7">
        <v>1.3157894700000001E-2</v>
      </c>
      <c r="ED370" s="7">
        <v>0.1973684211</v>
      </c>
      <c r="EE370" s="7">
        <v>0.1710526316</v>
      </c>
      <c r="EF370" s="7">
        <v>0.1710526316</v>
      </c>
      <c r="EG370" s="7">
        <v>0.18421052630000001</v>
      </c>
      <c r="EH370" s="7">
        <v>0.27631578950000002</v>
      </c>
      <c r="EI370" s="7">
        <v>0.27631578950000002</v>
      </c>
      <c r="EJ370" s="7">
        <v>0.30263157889999998</v>
      </c>
      <c r="EK370" s="7">
        <v>0.28947368420000003</v>
      </c>
      <c r="EL370" s="7">
        <v>1.3157894700000001E-2</v>
      </c>
      <c r="EM370" s="7">
        <v>0.77631578950000002</v>
      </c>
      <c r="EN370" s="7">
        <v>0.82894736840000005</v>
      </c>
      <c r="EO370" s="7">
        <v>0.77631578950000002</v>
      </c>
      <c r="EP370" s="7">
        <v>0.80263157890000003</v>
      </c>
      <c r="EQ370" s="7">
        <v>0.63157894739999998</v>
      </c>
      <c r="ER370" s="7">
        <v>0.46052631579999997</v>
      </c>
      <c r="ES370" s="7">
        <v>0.65789473679999999</v>
      </c>
      <c r="ET370" s="7">
        <v>0.69736842109999997</v>
      </c>
      <c r="EU370" s="7">
        <v>0</v>
      </c>
      <c r="EV370" s="7">
        <v>0</v>
      </c>
      <c r="EW370" s="7">
        <v>0</v>
      </c>
      <c r="EX370" s="7">
        <v>0</v>
      </c>
      <c r="EY370" s="7">
        <v>0</v>
      </c>
      <c r="EZ370" s="7">
        <v>2.6315789499999999E-2</v>
      </c>
      <c r="FA370" s="7">
        <v>5.2631578900000003E-2</v>
      </c>
      <c r="FB370" s="7">
        <v>1.3157894700000001E-2</v>
      </c>
      <c r="FC370" s="7">
        <v>1.3157894700000001E-2</v>
      </c>
      <c r="FD370" s="7">
        <v>1.0789473683999999</v>
      </c>
      <c r="FE370" s="7">
        <v>3.75</v>
      </c>
      <c r="FF370" s="7">
        <v>3.8289473684000002</v>
      </c>
      <c r="FG370" s="7">
        <v>3.7236842105000001</v>
      </c>
      <c r="FH370" s="7">
        <v>3.7894736841999999</v>
      </c>
      <c r="FI370" s="7">
        <v>3.5810810810999998</v>
      </c>
      <c r="FJ370" s="7">
        <v>3.1805555555999998</v>
      </c>
      <c r="FK370" s="7">
        <v>3.6266666666999998</v>
      </c>
      <c r="FL370" s="7">
        <v>3.7066666666999999</v>
      </c>
      <c r="FM370" s="7">
        <v>0</v>
      </c>
      <c r="FN370" s="7">
        <v>1.3157894700000001E-2</v>
      </c>
      <c r="FO370" s="7">
        <v>0</v>
      </c>
      <c r="FP370" s="7">
        <v>0</v>
      </c>
      <c r="FQ370" s="7">
        <v>1.3157894700000001E-2</v>
      </c>
      <c r="FR370" s="7">
        <v>5.2631578900000003E-2</v>
      </c>
      <c r="FS370" s="7">
        <v>5.2631578900000003E-2</v>
      </c>
      <c r="FT370" s="7">
        <v>0.15789473679999999</v>
      </c>
      <c r="FU370" s="7">
        <v>0.15789473679999999</v>
      </c>
      <c r="FV370" s="7">
        <v>0.53947368419999997</v>
      </c>
      <c r="FW370" s="7">
        <v>1.3157894700000001E-2</v>
      </c>
      <c r="FX370" s="7">
        <v>0.68421052630000001</v>
      </c>
      <c r="FY370" s="7">
        <v>0.68421052630000001</v>
      </c>
      <c r="FZ370" s="7">
        <v>0.1973684211</v>
      </c>
      <c r="GA370" s="7">
        <v>0.14473684210000001</v>
      </c>
      <c r="GB370" s="7">
        <v>0.15789473679999999</v>
      </c>
      <c r="GC370" s="7">
        <v>0.23684210529999999</v>
      </c>
      <c r="GD370" s="7">
        <v>5.2631578900000003E-2</v>
      </c>
      <c r="GE370" s="7">
        <v>3.9473684199999998E-2</v>
      </c>
      <c r="GF370" s="7">
        <v>0.27631578950000002</v>
      </c>
      <c r="GG370" s="7">
        <v>6.5789473700000003E-2</v>
      </c>
      <c r="GH370" s="7">
        <v>6.5789473700000003E-2</v>
      </c>
      <c r="GI370" s="7">
        <v>0.25</v>
      </c>
      <c r="GJ370" s="7">
        <v>5.2631578900000003E-2</v>
      </c>
      <c r="GK370" s="7">
        <v>5.2631578900000003E-2</v>
      </c>
      <c r="GL370" s="7">
        <v>3.9473684199999998E-2</v>
      </c>
      <c r="GM370" s="7">
        <v>0</v>
      </c>
      <c r="GN370" s="7">
        <v>1.3157894700000001E-2</v>
      </c>
      <c r="GO370" s="7">
        <v>0</v>
      </c>
      <c r="GP370" s="7">
        <v>1.3157894700000001E-2</v>
      </c>
      <c r="GQ370" s="7">
        <v>0.11842105260000001</v>
      </c>
      <c r="GR370" s="7">
        <v>0</v>
      </c>
      <c r="GS370" s="7">
        <v>0.28947368420000003</v>
      </c>
      <c r="GT370" s="7">
        <v>0.44736842110000002</v>
      </c>
      <c r="GU370" s="7">
        <v>0.35526315790000002</v>
      </c>
      <c r="GV370" s="7">
        <v>0.35526315790000002</v>
      </c>
      <c r="GW370" s="7">
        <v>0.36842105260000002</v>
      </c>
      <c r="GX370" s="7">
        <v>0.22368421050000001</v>
      </c>
      <c r="GY370" s="7">
        <v>0.65789473679999999</v>
      </c>
      <c r="GZ370" s="7">
        <v>0.43421052630000001</v>
      </c>
      <c r="HA370" s="7">
        <v>0.39473684209999998</v>
      </c>
      <c r="HB370" s="7">
        <v>0.57894736840000005</v>
      </c>
      <c r="HC370" s="7">
        <v>0.39473684209999998</v>
      </c>
      <c r="HD370" s="7">
        <v>0.73684210530000005</v>
      </c>
      <c r="HE370" s="7">
        <v>0</v>
      </c>
      <c r="HF370" s="7">
        <v>6.5789473700000003E-2</v>
      </c>
      <c r="HG370" s="7">
        <v>0.11842105260000001</v>
      </c>
      <c r="HH370" s="7">
        <v>2.6315789499999999E-2</v>
      </c>
      <c r="HI370" s="7">
        <v>7.8947368399999995E-2</v>
      </c>
      <c r="HJ370" s="7">
        <v>0</v>
      </c>
      <c r="HK370" s="7">
        <v>3.9473684199999998E-2</v>
      </c>
      <c r="HL370" s="7">
        <v>3.9473684199999998E-2</v>
      </c>
      <c r="HM370" s="7">
        <v>0.1052631579</v>
      </c>
      <c r="HN370" s="7">
        <v>2.6315789499999999E-2</v>
      </c>
      <c r="HO370" s="7">
        <v>2.6315789499999999E-2</v>
      </c>
      <c r="HP370" s="7">
        <v>3.9473684199999998E-2</v>
      </c>
      <c r="HQ370" s="7">
        <v>1.3157894700000001E-2</v>
      </c>
      <c r="HR370" s="7">
        <v>0</v>
      </c>
      <c r="HS370" s="7">
        <v>2.6315789499999999E-2</v>
      </c>
      <c r="HT370" s="7">
        <v>0</v>
      </c>
      <c r="HU370" s="7">
        <v>1.3157894700000001E-2</v>
      </c>
      <c r="HV370" s="7">
        <v>0</v>
      </c>
      <c r="HW370" s="7">
        <v>0</v>
      </c>
      <c r="HX370" s="7">
        <v>0</v>
      </c>
      <c r="HY370" s="7">
        <v>0</v>
      </c>
      <c r="HZ370" s="7">
        <v>0</v>
      </c>
      <c r="IA370" s="7">
        <v>3.9473684199999998E-2</v>
      </c>
      <c r="IB370" s="7">
        <v>1.3157894700000001E-2</v>
      </c>
      <c r="IC370" s="7">
        <v>2.6315789499999999E-2</v>
      </c>
      <c r="ID370" s="7">
        <v>6.5789473700000003E-2</v>
      </c>
      <c r="IE370" s="7">
        <v>0.39473684209999998</v>
      </c>
      <c r="IF370" s="7">
        <v>0.3289473684</v>
      </c>
      <c r="IG370" s="7">
        <v>0.35526315790000002</v>
      </c>
      <c r="IH370" s="7">
        <v>0.38157894739999998</v>
      </c>
      <c r="II370" s="7">
        <v>0.55263157890000003</v>
      </c>
      <c r="IJ370" s="7">
        <v>0.65789473679999999</v>
      </c>
      <c r="IK370" s="7">
        <v>0.61842105260000002</v>
      </c>
      <c r="IL370" s="7">
        <v>0.55263157890000003</v>
      </c>
      <c r="IM370" s="7">
        <v>1.3157894700000001E-2</v>
      </c>
      <c r="IN370" s="7">
        <v>0</v>
      </c>
      <c r="IO370" s="7">
        <v>0</v>
      </c>
      <c r="IP370" s="7">
        <v>0</v>
      </c>
      <c r="IQ370" s="7">
        <v>3.52</v>
      </c>
      <c r="IR370" s="7">
        <v>3.6447368420999999</v>
      </c>
      <c r="IS370" s="7">
        <v>3.5921052632000001</v>
      </c>
      <c r="IT370" s="7">
        <v>3.4868421053</v>
      </c>
      <c r="IU370" s="7" t="s">
        <v>1311</v>
      </c>
      <c r="IV370" s="7">
        <v>40</v>
      </c>
      <c r="IW370" s="7">
        <v>76</v>
      </c>
      <c r="IX370" s="7">
        <v>105</v>
      </c>
      <c r="IY370" s="7">
        <v>263</v>
      </c>
    </row>
    <row r="371" spans="1:259" x14ac:dyDescent="0.25">
      <c r="A371" s="7">
        <v>610003</v>
      </c>
      <c r="B371" s="7" t="s">
        <v>213</v>
      </c>
      <c r="C371" s="7" t="s">
        <v>46</v>
      </c>
      <c r="D371" s="7" t="s">
        <v>93</v>
      </c>
      <c r="E371" s="154">
        <v>0.66</v>
      </c>
      <c r="F371" s="7">
        <v>67</v>
      </c>
      <c r="G371" s="7" t="s">
        <v>47</v>
      </c>
      <c r="H371" s="7">
        <v>70</v>
      </c>
      <c r="I371" s="7" t="s">
        <v>47</v>
      </c>
      <c r="J371" s="7">
        <v>76</v>
      </c>
      <c r="K371" s="7" t="s">
        <v>47</v>
      </c>
      <c r="L371" s="7">
        <v>8.75</v>
      </c>
      <c r="M371" s="7" t="s">
        <v>46</v>
      </c>
      <c r="N371" s="7">
        <v>65.879265091999997</v>
      </c>
      <c r="O371" s="7">
        <v>150</v>
      </c>
      <c r="P371" s="7">
        <v>150</v>
      </c>
      <c r="Q371" s="7">
        <v>0</v>
      </c>
      <c r="R371" s="7">
        <v>142</v>
      </c>
      <c r="S371" s="7">
        <v>0</v>
      </c>
      <c r="T371" s="7">
        <v>0</v>
      </c>
      <c r="U371" s="7">
        <v>0</v>
      </c>
      <c r="V371" s="7">
        <v>0</v>
      </c>
      <c r="W371" s="7">
        <v>1</v>
      </c>
      <c r="X371" s="7">
        <v>3</v>
      </c>
      <c r="Y371" s="7">
        <v>0</v>
      </c>
      <c r="Z371" s="7">
        <v>0</v>
      </c>
      <c r="AA371" s="7">
        <v>0</v>
      </c>
      <c r="AB371" s="7">
        <v>0</v>
      </c>
      <c r="AC371" s="7">
        <v>0</v>
      </c>
      <c r="AD371" s="7">
        <v>0</v>
      </c>
      <c r="AE371" s="7">
        <v>6.6666666999999997E-3</v>
      </c>
      <c r="AF371" s="7">
        <v>0</v>
      </c>
      <c r="AG371" s="7">
        <v>6.6666666999999997E-3</v>
      </c>
      <c r="AH371" s="7">
        <v>6.6666666999999997E-3</v>
      </c>
      <c r="AI371" s="7">
        <v>2.6666666700000001E-2</v>
      </c>
      <c r="AJ371" s="7">
        <v>5.3333333300000001E-2</v>
      </c>
      <c r="AK371" s="7">
        <v>0.37333333330000001</v>
      </c>
      <c r="AL371" s="7">
        <v>0.2933333333</v>
      </c>
      <c r="AM371" s="7">
        <v>0.3266666667</v>
      </c>
      <c r="AN371" s="7">
        <v>0.3266666667</v>
      </c>
      <c r="AO371" s="7">
        <v>0.39333333329999998</v>
      </c>
      <c r="AP371" s="7">
        <v>0.37333333330000001</v>
      </c>
      <c r="AQ371" s="7">
        <v>1.33333333E-2</v>
      </c>
      <c r="AR371" s="7">
        <v>0</v>
      </c>
      <c r="AS371" s="7">
        <v>0</v>
      </c>
      <c r="AT371" s="7">
        <v>1.33333333E-2</v>
      </c>
      <c r="AU371" s="7">
        <v>0</v>
      </c>
      <c r="AV371" s="7">
        <v>1.33333333E-2</v>
      </c>
      <c r="AW371" s="7">
        <v>0.60666666670000002</v>
      </c>
      <c r="AX371" s="7">
        <v>0.7066666667</v>
      </c>
      <c r="AY371" s="7">
        <v>0.66666666669999997</v>
      </c>
      <c r="AZ371" s="7">
        <v>0.65333333329999999</v>
      </c>
      <c r="BA371" s="7">
        <v>0.57999999999999996</v>
      </c>
      <c r="BB371" s="7">
        <v>0.56000000000000005</v>
      </c>
      <c r="BC371" s="7">
        <v>3.6081081081000002</v>
      </c>
      <c r="BD371" s="7">
        <v>3.7066666666999999</v>
      </c>
      <c r="BE371" s="7">
        <v>3.66</v>
      </c>
      <c r="BF371" s="7">
        <v>3.6554054053999998</v>
      </c>
      <c r="BG371" s="7">
        <v>3.5533333332999999</v>
      </c>
      <c r="BH371" s="7">
        <v>3.5135135135</v>
      </c>
      <c r="BI371" s="7">
        <v>0</v>
      </c>
      <c r="BJ371" s="7">
        <v>0</v>
      </c>
      <c r="BK371" s="7">
        <v>0</v>
      </c>
      <c r="BL371" s="7">
        <v>0</v>
      </c>
      <c r="BM371" s="7">
        <v>0</v>
      </c>
      <c r="BN371" s="7">
        <v>0</v>
      </c>
      <c r="BO371" s="7">
        <v>0</v>
      </c>
      <c r="BP371" s="7">
        <v>0</v>
      </c>
      <c r="BQ371" s="7">
        <v>0</v>
      </c>
      <c r="BR371" s="7">
        <v>0</v>
      </c>
      <c r="BS371" s="7">
        <v>0</v>
      </c>
      <c r="BT371" s="7">
        <v>0</v>
      </c>
      <c r="BU371" s="7">
        <v>0</v>
      </c>
      <c r="BV371" s="7">
        <v>1.33333333E-2</v>
      </c>
      <c r="BW371" s="7">
        <v>6.6666666999999997E-3</v>
      </c>
      <c r="BX371" s="7">
        <v>6.6666666999999997E-3</v>
      </c>
      <c r="BY371" s="7">
        <v>0.02</v>
      </c>
      <c r="BZ371" s="7">
        <v>0</v>
      </c>
      <c r="CA371" s="7">
        <v>3.7986577180999999</v>
      </c>
      <c r="CB371" s="7">
        <v>3.8389261745000001</v>
      </c>
      <c r="CC371" s="7">
        <v>3.7837837838000001</v>
      </c>
      <c r="CD371" s="7">
        <v>3.7986577180999999</v>
      </c>
      <c r="CE371" s="7">
        <v>3.7919463087</v>
      </c>
      <c r="CF371" s="7">
        <v>3.6912751678000002</v>
      </c>
      <c r="CG371" s="7">
        <v>3.7315436242</v>
      </c>
      <c r="CH371" s="7">
        <v>3.7094594595000001</v>
      </c>
      <c r="CI371" s="7">
        <v>3.7382550336000002</v>
      </c>
      <c r="CJ371" s="7">
        <v>0.2</v>
      </c>
      <c r="CK371" s="7">
        <v>0.16</v>
      </c>
      <c r="CL371" s="7">
        <v>0.21333333330000001</v>
      </c>
      <c r="CM371" s="7">
        <v>0.2</v>
      </c>
      <c r="CN371" s="7">
        <v>0.18</v>
      </c>
      <c r="CO371" s="7">
        <v>0.2933333333</v>
      </c>
      <c r="CP371" s="7">
        <v>0.25333333330000002</v>
      </c>
      <c r="CQ371" s="7">
        <v>0.24666666670000001</v>
      </c>
      <c r="CR371" s="7">
        <v>0.26</v>
      </c>
      <c r="CS371" s="7">
        <v>6.6666666999999997E-3</v>
      </c>
      <c r="CT371" s="7">
        <v>6.6666666999999997E-3</v>
      </c>
      <c r="CU371" s="7">
        <v>1.33333333E-2</v>
      </c>
      <c r="CV371" s="7">
        <v>6.6666666999999997E-3</v>
      </c>
      <c r="CW371" s="7">
        <v>6.6666666999999997E-3</v>
      </c>
      <c r="CX371" s="7">
        <v>6.6666666999999997E-3</v>
      </c>
      <c r="CY371" s="7">
        <v>6.6666666999999997E-3</v>
      </c>
      <c r="CZ371" s="7">
        <v>1.33333333E-2</v>
      </c>
      <c r="DA371" s="7">
        <v>6.6666666999999997E-3</v>
      </c>
      <c r="DB371" s="7">
        <v>0.7933333333</v>
      </c>
      <c r="DC371" s="7">
        <v>0.83333333330000003</v>
      </c>
      <c r="DD371" s="7">
        <v>0.77333333329999998</v>
      </c>
      <c r="DE371" s="7">
        <v>0.7933333333</v>
      </c>
      <c r="DF371" s="7">
        <v>0.8</v>
      </c>
      <c r="DG371" s="7">
        <v>0.69333333330000002</v>
      </c>
      <c r="DH371" s="7">
        <v>0.73333333329999995</v>
      </c>
      <c r="DI371" s="7">
        <v>0.72</v>
      </c>
      <c r="DJ371" s="7">
        <v>0.73333333329999995</v>
      </c>
      <c r="DK371" s="7">
        <v>6.6666666999999997E-3</v>
      </c>
      <c r="DL371" s="7">
        <v>0</v>
      </c>
      <c r="DM371" s="7">
        <v>0</v>
      </c>
      <c r="DN371" s="7">
        <v>0</v>
      </c>
      <c r="DO371" s="7">
        <v>0</v>
      </c>
      <c r="DP371" s="7">
        <v>0</v>
      </c>
      <c r="DQ371" s="7">
        <v>0.02</v>
      </c>
      <c r="DR371" s="7">
        <v>0</v>
      </c>
      <c r="DS371" s="7">
        <v>0</v>
      </c>
      <c r="DT371" s="7">
        <v>6.6666666700000002E-2</v>
      </c>
      <c r="DU371" s="7">
        <v>6.6666666999999997E-3</v>
      </c>
      <c r="DV371" s="7">
        <v>0</v>
      </c>
      <c r="DW371" s="7">
        <v>0.02</v>
      </c>
      <c r="DX371" s="7">
        <v>0</v>
      </c>
      <c r="DY371" s="7">
        <v>0.02</v>
      </c>
      <c r="DZ371" s="7">
        <v>8.6666666700000006E-2</v>
      </c>
      <c r="EA371" s="7">
        <v>1.33333333E-2</v>
      </c>
      <c r="EB371" s="7">
        <v>0.02</v>
      </c>
      <c r="EC371" s="7">
        <v>0.54666666669999997</v>
      </c>
      <c r="ED371" s="7">
        <v>0.34666666670000001</v>
      </c>
      <c r="EE371" s="7">
        <v>0.36666666669999998</v>
      </c>
      <c r="EF371" s="7">
        <v>0.31333333330000002</v>
      </c>
      <c r="EG371" s="7">
        <v>0.28000000000000003</v>
      </c>
      <c r="EH371" s="7">
        <v>0.3266666667</v>
      </c>
      <c r="EI371" s="7">
        <v>0.33333333329999998</v>
      </c>
      <c r="EJ371" s="7">
        <v>0.33333333329999998</v>
      </c>
      <c r="EK371" s="7">
        <v>0.4</v>
      </c>
      <c r="EL371" s="7">
        <v>0.38</v>
      </c>
      <c r="EM371" s="7">
        <v>0.64666666669999995</v>
      </c>
      <c r="EN371" s="7">
        <v>0.62</v>
      </c>
      <c r="EO371" s="7">
        <v>0.66666666669999997</v>
      </c>
      <c r="EP371" s="7">
        <v>0.71333333330000004</v>
      </c>
      <c r="EQ371" s="7">
        <v>0.64666666669999995</v>
      </c>
      <c r="ER371" s="7">
        <v>0.53333333329999999</v>
      </c>
      <c r="ES371" s="7">
        <v>0.64</v>
      </c>
      <c r="ET371" s="7">
        <v>0.57333333330000003</v>
      </c>
      <c r="EU371" s="7">
        <v>0</v>
      </c>
      <c r="EV371" s="7">
        <v>0</v>
      </c>
      <c r="EW371" s="7">
        <v>1.33333333E-2</v>
      </c>
      <c r="EX371" s="7">
        <v>0</v>
      </c>
      <c r="EY371" s="7">
        <v>6.6666666999999997E-3</v>
      </c>
      <c r="EZ371" s="7">
        <v>6.6666666999999997E-3</v>
      </c>
      <c r="FA371" s="7">
        <v>2.6666666700000001E-2</v>
      </c>
      <c r="FB371" s="7">
        <v>1.33333333E-2</v>
      </c>
      <c r="FC371" s="7">
        <v>6.6666666999999997E-3</v>
      </c>
      <c r="FD371" s="7">
        <v>3.3</v>
      </c>
      <c r="FE371" s="7">
        <v>3.64</v>
      </c>
      <c r="FF371" s="7">
        <v>3.6283783783999999</v>
      </c>
      <c r="FG371" s="7">
        <v>3.6466666666999998</v>
      </c>
      <c r="FH371" s="7">
        <v>3.7181208053999999</v>
      </c>
      <c r="FI371" s="7">
        <v>3.6308724832000001</v>
      </c>
      <c r="FJ371" s="7">
        <v>3.4178082191999999</v>
      </c>
      <c r="FK371" s="7">
        <v>3.6351351351000001</v>
      </c>
      <c r="FL371" s="7">
        <v>3.5570469799</v>
      </c>
      <c r="FM371" s="7">
        <v>0</v>
      </c>
      <c r="FN371" s="7">
        <v>0</v>
      </c>
      <c r="FO371" s="7">
        <v>0</v>
      </c>
      <c r="FP371" s="7">
        <v>0.02</v>
      </c>
      <c r="FQ371" s="7">
        <v>4.6666666699999998E-2</v>
      </c>
      <c r="FR371" s="7">
        <v>0.02</v>
      </c>
      <c r="FS371" s="7">
        <v>0.06</v>
      </c>
      <c r="FT371" s="7">
        <v>0.18</v>
      </c>
      <c r="FU371" s="7">
        <v>0.22666666669999999</v>
      </c>
      <c r="FV371" s="7">
        <v>0.40666666670000001</v>
      </c>
      <c r="FW371" s="7">
        <v>0.04</v>
      </c>
      <c r="FX371" s="7">
        <v>0.58666666670000001</v>
      </c>
      <c r="FY371" s="7">
        <v>0.62</v>
      </c>
      <c r="FZ371" s="7">
        <v>0.30666666669999998</v>
      </c>
      <c r="GA371" s="7">
        <v>0.1333333333</v>
      </c>
      <c r="GB371" s="7">
        <v>0.14000000000000001</v>
      </c>
      <c r="GC371" s="7">
        <v>0.1733333333</v>
      </c>
      <c r="GD371" s="7">
        <v>6.6666666700000002E-2</v>
      </c>
      <c r="GE371" s="7">
        <v>3.3333333299999997E-2</v>
      </c>
      <c r="GF371" s="7">
        <v>0.2333333333</v>
      </c>
      <c r="GG371" s="7">
        <v>7.3333333299999998E-2</v>
      </c>
      <c r="GH371" s="7">
        <v>4.6666666699999998E-2</v>
      </c>
      <c r="GI371" s="7">
        <v>0.25333333330000002</v>
      </c>
      <c r="GJ371" s="7">
        <v>0.14000000000000001</v>
      </c>
      <c r="GK371" s="7">
        <v>0.16</v>
      </c>
      <c r="GL371" s="7">
        <v>3.3333333299999997E-2</v>
      </c>
      <c r="GM371" s="7">
        <v>0</v>
      </c>
      <c r="GN371" s="7">
        <v>0</v>
      </c>
      <c r="GO371" s="7">
        <v>6.6666666999999997E-3</v>
      </c>
      <c r="GP371" s="7">
        <v>0</v>
      </c>
      <c r="GQ371" s="7">
        <v>1.33333333E-2</v>
      </c>
      <c r="GR371" s="7">
        <v>0</v>
      </c>
      <c r="GS371" s="7">
        <v>0.28000000000000003</v>
      </c>
      <c r="GT371" s="7">
        <v>0.30666666669999998</v>
      </c>
      <c r="GU371" s="7">
        <v>0.2666666667</v>
      </c>
      <c r="GV371" s="7">
        <v>0.2933333333</v>
      </c>
      <c r="GW371" s="7">
        <v>0.31333333330000002</v>
      </c>
      <c r="GX371" s="7">
        <v>0.28666666670000002</v>
      </c>
      <c r="GY371" s="7">
        <v>0.59333333330000004</v>
      </c>
      <c r="GZ371" s="7">
        <v>0.56666666669999999</v>
      </c>
      <c r="HA371" s="7">
        <v>0.55333333330000001</v>
      </c>
      <c r="HB371" s="7">
        <v>0.56666666669999999</v>
      </c>
      <c r="HC371" s="7">
        <v>0.55333333330000001</v>
      </c>
      <c r="HD371" s="7">
        <v>0.61333333329999995</v>
      </c>
      <c r="HE371" s="7">
        <v>7.3333333299999998E-2</v>
      </c>
      <c r="HF371" s="7">
        <v>6.6666666700000002E-2</v>
      </c>
      <c r="HG371" s="7">
        <v>0.12</v>
      </c>
      <c r="HH371" s="7">
        <v>9.3333333300000001E-2</v>
      </c>
      <c r="HI371" s="7">
        <v>0.08</v>
      </c>
      <c r="HJ371" s="7">
        <v>0.06</v>
      </c>
      <c r="HK371" s="7">
        <v>4.6666666699999998E-2</v>
      </c>
      <c r="HL371" s="7">
        <v>3.3333333299999997E-2</v>
      </c>
      <c r="HM371" s="7">
        <v>4.6666666699999998E-2</v>
      </c>
      <c r="HN371" s="7">
        <v>2.6666666700000001E-2</v>
      </c>
      <c r="HO371" s="7">
        <v>3.3333333299999997E-2</v>
      </c>
      <c r="HP371" s="7">
        <v>3.3333333299999997E-2</v>
      </c>
      <c r="HQ371" s="7">
        <v>6.6666666999999997E-3</v>
      </c>
      <c r="HR371" s="7">
        <v>2.6666666700000001E-2</v>
      </c>
      <c r="HS371" s="7">
        <v>6.6666666999999997E-3</v>
      </c>
      <c r="HT371" s="7">
        <v>0.02</v>
      </c>
      <c r="HU371" s="7">
        <v>6.6666666999999997E-3</v>
      </c>
      <c r="HV371" s="7">
        <v>6.6666666999999997E-3</v>
      </c>
      <c r="HW371" s="7">
        <v>6.6666666999999997E-3</v>
      </c>
      <c r="HX371" s="7">
        <v>0</v>
      </c>
      <c r="HY371" s="7">
        <v>0</v>
      </c>
      <c r="HZ371" s="7">
        <v>6.6666666999999997E-3</v>
      </c>
      <c r="IA371" s="7">
        <v>5.3333333300000001E-2</v>
      </c>
      <c r="IB371" s="7">
        <v>2.6666666700000001E-2</v>
      </c>
      <c r="IC371" s="7">
        <v>6.6666666700000002E-2</v>
      </c>
      <c r="ID371" s="7">
        <v>8.6666666700000006E-2</v>
      </c>
      <c r="IE371" s="7">
        <v>0.42</v>
      </c>
      <c r="IF371" s="7">
        <v>0.36</v>
      </c>
      <c r="IG371" s="7">
        <v>0.4</v>
      </c>
      <c r="IH371" s="7">
        <v>0.48</v>
      </c>
      <c r="II371" s="7">
        <v>0.51333333329999997</v>
      </c>
      <c r="IJ371" s="7">
        <v>0.60666666670000002</v>
      </c>
      <c r="IK371" s="7">
        <v>0.52666666669999995</v>
      </c>
      <c r="IL371" s="7">
        <v>0.41333333329999999</v>
      </c>
      <c r="IM371" s="7">
        <v>6.6666666999999997E-3</v>
      </c>
      <c r="IN371" s="7">
        <v>6.6666666999999997E-3</v>
      </c>
      <c r="IO371" s="7">
        <v>6.6666666999999997E-3</v>
      </c>
      <c r="IP371" s="7">
        <v>1.33333333E-2</v>
      </c>
      <c r="IQ371" s="7">
        <v>3.4496644294999999</v>
      </c>
      <c r="IR371" s="7">
        <v>3.5838926174000001</v>
      </c>
      <c r="IS371" s="7">
        <v>3.4630872482999999</v>
      </c>
      <c r="IT371" s="7">
        <v>3.3175675675999998</v>
      </c>
      <c r="IU371" s="7" t="s">
        <v>1312</v>
      </c>
      <c r="IV371" s="7">
        <v>66</v>
      </c>
      <c r="IW371" s="7">
        <v>150</v>
      </c>
      <c r="IX371" s="7">
        <v>251</v>
      </c>
      <c r="IY371" s="7">
        <v>381</v>
      </c>
    </row>
    <row r="372" spans="1:259" x14ac:dyDescent="0.25">
      <c r="A372" s="7">
        <v>610004</v>
      </c>
      <c r="B372" s="7" t="s">
        <v>214</v>
      </c>
      <c r="C372" s="7" t="s">
        <v>46</v>
      </c>
      <c r="D372" s="7" t="s">
        <v>66</v>
      </c>
      <c r="E372" s="154">
        <v>0.45</v>
      </c>
      <c r="F372" s="7">
        <v>54</v>
      </c>
      <c r="G372" s="7" t="s">
        <v>48</v>
      </c>
      <c r="H372" s="7">
        <v>47</v>
      </c>
      <c r="I372" s="7" t="s">
        <v>48</v>
      </c>
      <c r="J372" s="7">
        <v>55</v>
      </c>
      <c r="K372" s="7" t="s">
        <v>48</v>
      </c>
      <c r="L372" s="7">
        <v>8.23</v>
      </c>
      <c r="M372" s="7" t="s">
        <v>46</v>
      </c>
      <c r="N372" s="7">
        <v>44.751381215000002</v>
      </c>
      <c r="O372" s="7">
        <v>60</v>
      </c>
      <c r="P372" s="7">
        <v>60</v>
      </c>
      <c r="Q372" s="7">
        <v>0</v>
      </c>
      <c r="R372" s="7">
        <v>56</v>
      </c>
      <c r="S372" s="7">
        <v>0</v>
      </c>
      <c r="T372" s="7">
        <v>0</v>
      </c>
      <c r="U372" s="7">
        <v>0</v>
      </c>
      <c r="V372" s="7">
        <v>0</v>
      </c>
      <c r="W372" s="7">
        <v>2</v>
      </c>
      <c r="X372" s="7">
        <v>2</v>
      </c>
      <c r="Y372" s="7">
        <v>0.05</v>
      </c>
      <c r="Z372" s="7">
        <v>1.6666666699999999E-2</v>
      </c>
      <c r="AA372" s="7">
        <v>0</v>
      </c>
      <c r="AB372" s="7">
        <v>3.3333333299999997E-2</v>
      </c>
      <c r="AC372" s="7">
        <v>0.05</v>
      </c>
      <c r="AD372" s="7">
        <v>0.05</v>
      </c>
      <c r="AE372" s="7">
        <v>6.6666666700000002E-2</v>
      </c>
      <c r="AF372" s="7">
        <v>0.05</v>
      </c>
      <c r="AG372" s="7">
        <v>3.3333333299999997E-2</v>
      </c>
      <c r="AH372" s="7">
        <v>3.3333333299999997E-2</v>
      </c>
      <c r="AI372" s="7">
        <v>8.3333333300000006E-2</v>
      </c>
      <c r="AJ372" s="7">
        <v>0.16666666669999999</v>
      </c>
      <c r="AK372" s="7">
        <v>0.35</v>
      </c>
      <c r="AL372" s="7">
        <v>0.25</v>
      </c>
      <c r="AM372" s="7">
        <v>0.2666666667</v>
      </c>
      <c r="AN372" s="7">
        <v>0.21666666670000001</v>
      </c>
      <c r="AO372" s="7">
        <v>0.31666666669999999</v>
      </c>
      <c r="AP372" s="7">
        <v>0.25</v>
      </c>
      <c r="AQ372" s="7">
        <v>0</v>
      </c>
      <c r="AR372" s="7">
        <v>0</v>
      </c>
      <c r="AS372" s="7">
        <v>0</v>
      </c>
      <c r="AT372" s="7">
        <v>0</v>
      </c>
      <c r="AU372" s="7">
        <v>1.6666666699999999E-2</v>
      </c>
      <c r="AV372" s="7">
        <v>1.6666666699999999E-2</v>
      </c>
      <c r="AW372" s="7">
        <v>0.53333333329999999</v>
      </c>
      <c r="AX372" s="7">
        <v>0.68333333330000001</v>
      </c>
      <c r="AY372" s="7">
        <v>0.7</v>
      </c>
      <c r="AZ372" s="7">
        <v>0.71666666670000001</v>
      </c>
      <c r="BA372" s="7">
        <v>0.53333333329999999</v>
      </c>
      <c r="BB372" s="7">
        <v>0.51666666670000005</v>
      </c>
      <c r="BC372" s="7">
        <v>3.3666666667</v>
      </c>
      <c r="BD372" s="7">
        <v>3.6</v>
      </c>
      <c r="BE372" s="7">
        <v>3.6666666666999999</v>
      </c>
      <c r="BF372" s="7">
        <v>3.6166666667</v>
      </c>
      <c r="BG372" s="7">
        <v>3.3559322034000001</v>
      </c>
      <c r="BH372" s="7">
        <v>3.2542372881000001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3.3333333299999997E-2</v>
      </c>
      <c r="BP372" s="7">
        <v>0.1</v>
      </c>
      <c r="BQ372" s="7">
        <v>3.3333333299999997E-2</v>
      </c>
      <c r="BR372" s="7">
        <v>0</v>
      </c>
      <c r="BS372" s="7">
        <v>0</v>
      </c>
      <c r="BT372" s="7">
        <v>1.6666666699999999E-2</v>
      </c>
      <c r="BU372" s="7">
        <v>0</v>
      </c>
      <c r="BV372" s="7">
        <v>3.3333333299999997E-2</v>
      </c>
      <c r="BW372" s="7">
        <v>6.6666666700000002E-2</v>
      </c>
      <c r="BX372" s="7">
        <v>0.1</v>
      </c>
      <c r="BY372" s="7">
        <v>8.3333333300000006E-2</v>
      </c>
      <c r="BZ372" s="7">
        <v>0.1</v>
      </c>
      <c r="CA372" s="7">
        <v>3.85</v>
      </c>
      <c r="CB372" s="7">
        <v>3.75</v>
      </c>
      <c r="CC372" s="7">
        <v>3.7118644068000002</v>
      </c>
      <c r="CD372" s="7">
        <v>3.8305084746000002</v>
      </c>
      <c r="CE372" s="7">
        <v>3.7</v>
      </c>
      <c r="CF372" s="7">
        <v>3.5</v>
      </c>
      <c r="CG372" s="7">
        <v>3.45</v>
      </c>
      <c r="CH372" s="7">
        <v>3.2833333332999999</v>
      </c>
      <c r="CI372" s="7">
        <v>3.4915254237000002</v>
      </c>
      <c r="CJ372" s="7">
        <v>0.15</v>
      </c>
      <c r="CK372" s="7">
        <v>0.25</v>
      </c>
      <c r="CL372" s="7">
        <v>0.25</v>
      </c>
      <c r="CM372" s="7">
        <v>0.16666666669999999</v>
      </c>
      <c r="CN372" s="7">
        <v>0.2333333333</v>
      </c>
      <c r="CO372" s="7">
        <v>0.36666666669999998</v>
      </c>
      <c r="CP372" s="7">
        <v>0.25</v>
      </c>
      <c r="CQ372" s="7">
        <v>0.25</v>
      </c>
      <c r="CR372" s="7">
        <v>0.2</v>
      </c>
      <c r="CS372" s="7">
        <v>0</v>
      </c>
      <c r="CT372" s="7">
        <v>0</v>
      </c>
      <c r="CU372" s="7">
        <v>1.6666666699999999E-2</v>
      </c>
      <c r="CV372" s="7">
        <v>1.6666666699999999E-2</v>
      </c>
      <c r="CW372" s="7">
        <v>0</v>
      </c>
      <c r="CX372" s="7">
        <v>0</v>
      </c>
      <c r="CY372" s="7">
        <v>0</v>
      </c>
      <c r="CZ372" s="7">
        <v>0</v>
      </c>
      <c r="DA372" s="7">
        <v>1.6666666699999999E-2</v>
      </c>
      <c r="DB372" s="7">
        <v>0.85</v>
      </c>
      <c r="DC372" s="7">
        <v>0.75</v>
      </c>
      <c r="DD372" s="7">
        <v>0.71666666670000001</v>
      </c>
      <c r="DE372" s="7">
        <v>0.81666666669999999</v>
      </c>
      <c r="DF372" s="7">
        <v>0.73333333329999995</v>
      </c>
      <c r="DG372" s="7">
        <v>0.56666666669999999</v>
      </c>
      <c r="DH372" s="7">
        <v>0.61666666670000003</v>
      </c>
      <c r="DI372" s="7">
        <v>0.56666666669999999</v>
      </c>
      <c r="DJ372" s="7">
        <v>0.65</v>
      </c>
      <c r="DK372" s="7">
        <v>6.6666666700000002E-2</v>
      </c>
      <c r="DL372" s="7">
        <v>0</v>
      </c>
      <c r="DM372" s="7">
        <v>1.6666666699999999E-2</v>
      </c>
      <c r="DN372" s="7">
        <v>0</v>
      </c>
      <c r="DO372" s="7">
        <v>0</v>
      </c>
      <c r="DP372" s="7">
        <v>0</v>
      </c>
      <c r="DQ372" s="7">
        <v>6.6666666700000002E-2</v>
      </c>
      <c r="DR372" s="7">
        <v>0</v>
      </c>
      <c r="DS372" s="7">
        <v>0</v>
      </c>
      <c r="DT372" s="7">
        <v>0.21666666670000001</v>
      </c>
      <c r="DU372" s="7">
        <v>3.3333333299999997E-2</v>
      </c>
      <c r="DV372" s="7">
        <v>0</v>
      </c>
      <c r="DW372" s="7">
        <v>0.1</v>
      </c>
      <c r="DX372" s="7">
        <v>3.3333333299999997E-2</v>
      </c>
      <c r="DY372" s="7">
        <v>0.05</v>
      </c>
      <c r="DZ372" s="7">
        <v>0.1166666667</v>
      </c>
      <c r="EA372" s="7">
        <v>3.3333333299999997E-2</v>
      </c>
      <c r="EB372" s="7">
        <v>0.1166666667</v>
      </c>
      <c r="EC372" s="7">
        <v>0.3</v>
      </c>
      <c r="ED372" s="7">
        <v>0.2333333333</v>
      </c>
      <c r="EE372" s="7">
        <v>0.2666666667</v>
      </c>
      <c r="EF372" s="7">
        <v>0.21666666670000001</v>
      </c>
      <c r="EG372" s="7">
        <v>0.25</v>
      </c>
      <c r="EH372" s="7">
        <v>0.35</v>
      </c>
      <c r="EI372" s="7">
        <v>0.3</v>
      </c>
      <c r="EJ372" s="7">
        <v>0.41666666670000002</v>
      </c>
      <c r="EK372" s="7">
        <v>0.35</v>
      </c>
      <c r="EL372" s="7">
        <v>0.36666666669999998</v>
      </c>
      <c r="EM372" s="7">
        <v>0.7</v>
      </c>
      <c r="EN372" s="7">
        <v>0.68333333330000001</v>
      </c>
      <c r="EO372" s="7">
        <v>0.65</v>
      </c>
      <c r="EP372" s="7">
        <v>0.68333333330000001</v>
      </c>
      <c r="EQ372" s="7">
        <v>0.56666666669999999</v>
      </c>
      <c r="ER372" s="7">
        <v>0.45</v>
      </c>
      <c r="ES372" s="7">
        <v>0.51666666670000005</v>
      </c>
      <c r="ET372" s="7">
        <v>0.4833333333</v>
      </c>
      <c r="EU372" s="7">
        <v>0.05</v>
      </c>
      <c r="EV372" s="7">
        <v>3.3333333299999997E-2</v>
      </c>
      <c r="EW372" s="7">
        <v>3.3333333299999997E-2</v>
      </c>
      <c r="EX372" s="7">
        <v>3.3333333299999997E-2</v>
      </c>
      <c r="EY372" s="7">
        <v>3.3333333299999997E-2</v>
      </c>
      <c r="EZ372" s="7">
        <v>3.3333333299999997E-2</v>
      </c>
      <c r="FA372" s="7">
        <v>6.6666666700000002E-2</v>
      </c>
      <c r="FB372" s="7">
        <v>3.3333333299999997E-2</v>
      </c>
      <c r="FC372" s="7">
        <v>0.05</v>
      </c>
      <c r="FD372" s="7">
        <v>3.0175438595999999</v>
      </c>
      <c r="FE372" s="7">
        <v>3.6896551724000002</v>
      </c>
      <c r="FF372" s="7">
        <v>3.6724137931</v>
      </c>
      <c r="FG372" s="7">
        <v>3.5689655172000001</v>
      </c>
      <c r="FH372" s="7">
        <v>3.6724137931</v>
      </c>
      <c r="FI372" s="7">
        <v>3.5344827585999998</v>
      </c>
      <c r="FJ372" s="7">
        <v>3.2142857142999999</v>
      </c>
      <c r="FK372" s="7">
        <v>3.5</v>
      </c>
      <c r="FL372" s="7">
        <v>3.3859649123</v>
      </c>
      <c r="FM372" s="7">
        <v>1.6666666699999999E-2</v>
      </c>
      <c r="FN372" s="7">
        <v>1.6666666699999999E-2</v>
      </c>
      <c r="FO372" s="7">
        <v>0</v>
      </c>
      <c r="FP372" s="7">
        <v>0</v>
      </c>
      <c r="FQ372" s="7">
        <v>1.6666666699999999E-2</v>
      </c>
      <c r="FR372" s="7">
        <v>8.3333333300000006E-2</v>
      </c>
      <c r="FS372" s="7">
        <v>0.1333333333</v>
      </c>
      <c r="FT372" s="7">
        <v>0.18333333330000001</v>
      </c>
      <c r="FU372" s="7">
        <v>0.18333333330000001</v>
      </c>
      <c r="FV372" s="7">
        <v>0.3</v>
      </c>
      <c r="FW372" s="7">
        <v>6.6666666700000002E-2</v>
      </c>
      <c r="FX372" s="7">
        <v>0.7</v>
      </c>
      <c r="FY372" s="7">
        <v>0.73333333329999995</v>
      </c>
      <c r="FZ372" s="7">
        <v>0.2333333333</v>
      </c>
      <c r="GA372" s="7">
        <v>6.6666666700000002E-2</v>
      </c>
      <c r="GB372" s="7">
        <v>0.05</v>
      </c>
      <c r="GC372" s="7">
        <v>0.2666666667</v>
      </c>
      <c r="GD372" s="7">
        <v>0.05</v>
      </c>
      <c r="GE372" s="7">
        <v>1.6666666699999999E-2</v>
      </c>
      <c r="GF372" s="7">
        <v>0.3</v>
      </c>
      <c r="GG372" s="7">
        <v>1.6666666699999999E-2</v>
      </c>
      <c r="GH372" s="7">
        <v>3.3333333299999997E-2</v>
      </c>
      <c r="GI372" s="7">
        <v>0.15</v>
      </c>
      <c r="GJ372" s="7">
        <v>0.16666666669999999</v>
      </c>
      <c r="GK372" s="7">
        <v>0.16666666669999999</v>
      </c>
      <c r="GL372" s="7">
        <v>0.05</v>
      </c>
      <c r="GM372" s="7">
        <v>0</v>
      </c>
      <c r="GN372" s="7">
        <v>3.3333333299999997E-2</v>
      </c>
      <c r="GO372" s="7">
        <v>6.6666666700000002E-2</v>
      </c>
      <c r="GP372" s="7">
        <v>0.1</v>
      </c>
      <c r="GQ372" s="7">
        <v>0.1166666667</v>
      </c>
      <c r="GR372" s="7">
        <v>1.6666666699999999E-2</v>
      </c>
      <c r="GS372" s="7">
        <v>0.31666666669999999</v>
      </c>
      <c r="GT372" s="7">
        <v>0.28333333329999999</v>
      </c>
      <c r="GU372" s="7">
        <v>0.33333333329999998</v>
      </c>
      <c r="GV372" s="7">
        <v>0.31666666669999999</v>
      </c>
      <c r="GW372" s="7">
        <v>0.41666666670000002</v>
      </c>
      <c r="GX372" s="7">
        <v>0.21666666670000001</v>
      </c>
      <c r="GY372" s="7">
        <v>0.63333333329999997</v>
      </c>
      <c r="GZ372" s="7">
        <v>0.56666666669999999</v>
      </c>
      <c r="HA372" s="7">
        <v>0.41666666670000002</v>
      </c>
      <c r="HB372" s="7">
        <v>0.45</v>
      </c>
      <c r="HC372" s="7">
        <v>0.35</v>
      </c>
      <c r="HD372" s="7">
        <v>0.7</v>
      </c>
      <c r="HE372" s="7">
        <v>1.6666666699999999E-2</v>
      </c>
      <c r="HF372" s="7">
        <v>6.6666666700000002E-2</v>
      </c>
      <c r="HG372" s="7">
        <v>0.1</v>
      </c>
      <c r="HH372" s="7">
        <v>3.3333333299999997E-2</v>
      </c>
      <c r="HI372" s="7">
        <v>0.05</v>
      </c>
      <c r="HJ372" s="7">
        <v>0</v>
      </c>
      <c r="HK372" s="7">
        <v>0</v>
      </c>
      <c r="HL372" s="7">
        <v>0</v>
      </c>
      <c r="HM372" s="7">
        <v>0</v>
      </c>
      <c r="HN372" s="7">
        <v>0</v>
      </c>
      <c r="HO372" s="7">
        <v>0</v>
      </c>
      <c r="HP372" s="7">
        <v>0</v>
      </c>
      <c r="HQ372" s="7">
        <v>3.3333333299999997E-2</v>
      </c>
      <c r="HR372" s="7">
        <v>0.05</v>
      </c>
      <c r="HS372" s="7">
        <v>8.3333333300000006E-2</v>
      </c>
      <c r="HT372" s="7">
        <v>0.1</v>
      </c>
      <c r="HU372" s="7">
        <v>6.6666666700000002E-2</v>
      </c>
      <c r="HV372" s="7">
        <v>6.6666666700000002E-2</v>
      </c>
      <c r="HW372" s="7">
        <v>1.6666666699999999E-2</v>
      </c>
      <c r="HX372" s="7">
        <v>3.3333333299999997E-2</v>
      </c>
      <c r="HY372" s="7">
        <v>0</v>
      </c>
      <c r="HZ372" s="7">
        <v>0.1</v>
      </c>
      <c r="IA372" s="7">
        <v>0.16666666669999999</v>
      </c>
      <c r="IB372" s="7">
        <v>3.3333333299999997E-2</v>
      </c>
      <c r="IC372" s="7">
        <v>0.15</v>
      </c>
      <c r="ID372" s="7">
        <v>0.2333333333</v>
      </c>
      <c r="IE372" s="7">
        <v>0.38333333330000002</v>
      </c>
      <c r="IF372" s="7">
        <v>0.3</v>
      </c>
      <c r="IG372" s="7">
        <v>0.2666666667</v>
      </c>
      <c r="IH372" s="7">
        <v>0.28333333329999999</v>
      </c>
      <c r="II372" s="7">
        <v>0.38333333330000002</v>
      </c>
      <c r="IJ372" s="7">
        <v>0.55000000000000004</v>
      </c>
      <c r="IK372" s="7">
        <v>0.51666666670000005</v>
      </c>
      <c r="IL372" s="7">
        <v>0.3</v>
      </c>
      <c r="IM372" s="7">
        <v>0.05</v>
      </c>
      <c r="IN372" s="7">
        <v>8.3333333300000006E-2</v>
      </c>
      <c r="IO372" s="7">
        <v>6.6666666700000002E-2</v>
      </c>
      <c r="IP372" s="7">
        <v>8.3333333300000006E-2</v>
      </c>
      <c r="IQ372" s="7">
        <v>3.1929824561000002</v>
      </c>
      <c r="IR372" s="7">
        <v>3.4909090908999998</v>
      </c>
      <c r="IS372" s="7">
        <v>3.3928571429000001</v>
      </c>
      <c r="IT372" s="7">
        <v>2.8545454545000002</v>
      </c>
      <c r="IU372" s="7" t="s">
        <v>1313</v>
      </c>
      <c r="IV372" s="7">
        <v>45</v>
      </c>
      <c r="IW372" s="7">
        <v>60</v>
      </c>
      <c r="IX372" s="7">
        <v>81</v>
      </c>
      <c r="IY372" s="7">
        <v>181</v>
      </c>
    </row>
    <row r="373" spans="1:259" x14ac:dyDescent="0.25">
      <c r="A373" s="7">
        <v>610005</v>
      </c>
      <c r="B373" s="7" t="s">
        <v>344</v>
      </c>
      <c r="D373" s="7" t="s">
        <v>102</v>
      </c>
      <c r="E373" s="7" t="s">
        <v>53</v>
      </c>
      <c r="M373" s="7" t="s">
        <v>46</v>
      </c>
      <c r="N373" s="7">
        <v>11.70212766</v>
      </c>
      <c r="O373" s="7">
        <v>21</v>
      </c>
      <c r="P373" s="7">
        <v>21</v>
      </c>
      <c r="Q373" s="7">
        <v>0</v>
      </c>
      <c r="R373" s="7">
        <v>20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0</v>
      </c>
      <c r="AA373" s="7">
        <v>0</v>
      </c>
      <c r="AB373" s="7">
        <v>0</v>
      </c>
      <c r="AC373" s="7">
        <v>0</v>
      </c>
      <c r="AD373" s="7">
        <v>4.7619047599999999E-2</v>
      </c>
      <c r="AE373" s="7">
        <v>0</v>
      </c>
      <c r="AF373" s="7">
        <v>4.7619047599999999E-2</v>
      </c>
      <c r="AG373" s="7">
        <v>0</v>
      </c>
      <c r="AH373" s="7">
        <v>0</v>
      </c>
      <c r="AI373" s="7">
        <v>0</v>
      </c>
      <c r="AJ373" s="7">
        <v>0</v>
      </c>
      <c r="AK373" s="7">
        <v>0.2380952381</v>
      </c>
      <c r="AL373" s="7">
        <v>9.5238095199999998E-2</v>
      </c>
      <c r="AM373" s="7">
        <v>0.14285714290000001</v>
      </c>
      <c r="AN373" s="7">
        <v>0.1904761905</v>
      </c>
      <c r="AO373" s="7">
        <v>0.14285714290000001</v>
      </c>
      <c r="AP373" s="7">
        <v>0.2380952381</v>
      </c>
      <c r="AQ373" s="7">
        <v>4.7619047599999999E-2</v>
      </c>
      <c r="AR373" s="7">
        <v>0</v>
      </c>
      <c r="AS373" s="7">
        <v>0</v>
      </c>
      <c r="AT373" s="7">
        <v>0</v>
      </c>
      <c r="AU373" s="7">
        <v>9.5238095199999998E-2</v>
      </c>
      <c r="AV373" s="7">
        <v>0</v>
      </c>
      <c r="AW373" s="7">
        <v>0.71428571429999999</v>
      </c>
      <c r="AX373" s="7">
        <v>0.85714285710000004</v>
      </c>
      <c r="AY373" s="7">
        <v>0.85714285710000004</v>
      </c>
      <c r="AZ373" s="7">
        <v>0.80952380950000002</v>
      </c>
      <c r="BA373" s="7">
        <v>0.7619047619</v>
      </c>
      <c r="BB373" s="7">
        <v>0.71428571429999999</v>
      </c>
      <c r="BC373" s="7">
        <v>3.75</v>
      </c>
      <c r="BD373" s="7">
        <v>3.8095238094999999</v>
      </c>
      <c r="BE373" s="7">
        <v>3.8571428570999999</v>
      </c>
      <c r="BF373" s="7">
        <v>3.8095238094999999</v>
      </c>
      <c r="BG373" s="7">
        <v>3.8421052632000001</v>
      </c>
      <c r="BH373" s="7">
        <v>3.6190476189999998</v>
      </c>
      <c r="BI373" s="7">
        <v>0</v>
      </c>
      <c r="BJ373" s="7">
        <v>0</v>
      </c>
      <c r="BK373" s="7">
        <v>0</v>
      </c>
      <c r="BL373" s="7">
        <v>0</v>
      </c>
      <c r="BM373" s="7">
        <v>0</v>
      </c>
      <c r="BN373" s="7">
        <v>0</v>
      </c>
      <c r="BO373" s="7">
        <v>0</v>
      </c>
      <c r="BP373" s="7">
        <v>0</v>
      </c>
      <c r="BQ373" s="7">
        <v>0</v>
      </c>
      <c r="BR373" s="7">
        <v>0</v>
      </c>
      <c r="BS373" s="7">
        <v>0</v>
      </c>
      <c r="BT373" s="7">
        <v>0</v>
      </c>
      <c r="BU373" s="7">
        <v>0</v>
      </c>
      <c r="BV373" s="7">
        <v>0</v>
      </c>
      <c r="BW373" s="7">
        <v>0</v>
      </c>
      <c r="BX373" s="7">
        <v>0</v>
      </c>
      <c r="BY373" s="7">
        <v>0</v>
      </c>
      <c r="BZ373" s="7">
        <v>0</v>
      </c>
      <c r="CA373" s="7">
        <v>3.9523809524</v>
      </c>
      <c r="CB373" s="7">
        <v>3.9523809524</v>
      </c>
      <c r="CC373" s="7">
        <v>3.9523809524</v>
      </c>
      <c r="CD373" s="7">
        <v>3.9523809524</v>
      </c>
      <c r="CE373" s="7">
        <v>3.9047619048</v>
      </c>
      <c r="CF373" s="7">
        <v>3.9047619048</v>
      </c>
      <c r="CG373" s="7">
        <v>3.8571428570999999</v>
      </c>
      <c r="CH373" s="7">
        <v>3.8571428570999999</v>
      </c>
      <c r="CI373" s="7">
        <v>3.8571428570999999</v>
      </c>
      <c r="CJ373" s="7">
        <v>4.7619047599999999E-2</v>
      </c>
      <c r="CK373" s="7">
        <v>4.7619047599999999E-2</v>
      </c>
      <c r="CL373" s="7">
        <v>4.7619047599999999E-2</v>
      </c>
      <c r="CM373" s="7">
        <v>4.7619047599999999E-2</v>
      </c>
      <c r="CN373" s="7">
        <v>9.5238095199999998E-2</v>
      </c>
      <c r="CO373" s="7">
        <v>9.5238095199999998E-2</v>
      </c>
      <c r="CP373" s="7">
        <v>0.14285714290000001</v>
      </c>
      <c r="CQ373" s="7">
        <v>0.14285714290000001</v>
      </c>
      <c r="CR373" s="7">
        <v>0.14285714290000001</v>
      </c>
      <c r="CS373" s="7">
        <v>0</v>
      </c>
      <c r="CT373" s="7">
        <v>0</v>
      </c>
      <c r="CU373" s="7">
        <v>0</v>
      </c>
      <c r="CV373" s="7">
        <v>0</v>
      </c>
      <c r="CW373" s="7">
        <v>0</v>
      </c>
      <c r="CX373" s="7">
        <v>0</v>
      </c>
      <c r="CY373" s="7">
        <v>0</v>
      </c>
      <c r="CZ373" s="7">
        <v>0</v>
      </c>
      <c r="DA373" s="7">
        <v>0</v>
      </c>
      <c r="DB373" s="7">
        <v>0.95238095239999998</v>
      </c>
      <c r="DC373" s="7">
        <v>0.95238095239999998</v>
      </c>
      <c r="DD373" s="7">
        <v>0.95238095239999998</v>
      </c>
      <c r="DE373" s="7">
        <v>0.95238095239999998</v>
      </c>
      <c r="DF373" s="7">
        <v>0.90476190479999996</v>
      </c>
      <c r="DG373" s="7">
        <v>0.90476190479999996</v>
      </c>
      <c r="DH373" s="7">
        <v>0.85714285710000004</v>
      </c>
      <c r="DI373" s="7">
        <v>0.85714285710000004</v>
      </c>
      <c r="DJ373" s="7">
        <v>0.85714285710000004</v>
      </c>
      <c r="DK373" s="7">
        <v>0.14285714290000001</v>
      </c>
      <c r="DL373" s="7">
        <v>0</v>
      </c>
      <c r="DM373" s="7">
        <v>0</v>
      </c>
      <c r="DN373" s="7">
        <v>0</v>
      </c>
      <c r="DO373" s="7">
        <v>0</v>
      </c>
      <c r="DP373" s="7">
        <v>0</v>
      </c>
      <c r="DQ373" s="7">
        <v>0</v>
      </c>
      <c r="DR373" s="7">
        <v>0</v>
      </c>
      <c r="DS373" s="7">
        <v>0</v>
      </c>
      <c r="DT373" s="7">
        <v>4.7619047599999999E-2</v>
      </c>
      <c r="DU373" s="7">
        <v>0</v>
      </c>
      <c r="DV373" s="7">
        <v>0</v>
      </c>
      <c r="DW373" s="7">
        <v>0</v>
      </c>
      <c r="DX373" s="7">
        <v>0</v>
      </c>
      <c r="DY373" s="7">
        <v>0</v>
      </c>
      <c r="DZ373" s="7">
        <v>0</v>
      </c>
      <c r="EA373" s="7">
        <v>0</v>
      </c>
      <c r="EB373" s="7">
        <v>0</v>
      </c>
      <c r="EC373" s="7">
        <v>9.5238095199999998E-2</v>
      </c>
      <c r="ED373" s="7">
        <v>0.14285714290000001</v>
      </c>
      <c r="EE373" s="7">
        <v>0.14285714290000001</v>
      </c>
      <c r="EF373" s="7">
        <v>0.1904761905</v>
      </c>
      <c r="EG373" s="7">
        <v>0.1904761905</v>
      </c>
      <c r="EH373" s="7">
        <v>0.1904761905</v>
      </c>
      <c r="EI373" s="7">
        <v>9.5238095199999998E-2</v>
      </c>
      <c r="EJ373" s="7">
        <v>9.5238095199999998E-2</v>
      </c>
      <c r="EK373" s="7">
        <v>0.14285714290000001</v>
      </c>
      <c r="EL373" s="7">
        <v>0.71428571429999999</v>
      </c>
      <c r="EM373" s="7">
        <v>0.85714285710000004</v>
      </c>
      <c r="EN373" s="7">
        <v>0.80952380950000002</v>
      </c>
      <c r="EO373" s="7">
        <v>0.80952380950000002</v>
      </c>
      <c r="EP373" s="7">
        <v>0.80952380950000002</v>
      </c>
      <c r="EQ373" s="7">
        <v>0.7619047619</v>
      </c>
      <c r="ER373" s="7">
        <v>0.90476190479999996</v>
      </c>
      <c r="ES373" s="7">
        <v>0.90476190479999996</v>
      </c>
      <c r="ET373" s="7">
        <v>0.85714285710000004</v>
      </c>
      <c r="EU373" s="7">
        <v>0</v>
      </c>
      <c r="EV373" s="7">
        <v>0</v>
      </c>
      <c r="EW373" s="7">
        <v>4.7619047599999999E-2</v>
      </c>
      <c r="EX373" s="7">
        <v>0</v>
      </c>
      <c r="EY373" s="7">
        <v>0</v>
      </c>
      <c r="EZ373" s="7">
        <v>4.7619047599999999E-2</v>
      </c>
      <c r="FA373" s="7">
        <v>0</v>
      </c>
      <c r="FB373" s="7">
        <v>0</v>
      </c>
      <c r="FC373" s="7">
        <v>0</v>
      </c>
      <c r="FD373" s="7">
        <v>3.3809523810000002</v>
      </c>
      <c r="FE373" s="7">
        <v>3.8571428570999999</v>
      </c>
      <c r="FF373" s="7">
        <v>3.85</v>
      </c>
      <c r="FG373" s="7">
        <v>3.8095238094999999</v>
      </c>
      <c r="FH373" s="7">
        <v>3.8095238094999999</v>
      </c>
      <c r="FI373" s="7">
        <v>3.8</v>
      </c>
      <c r="FJ373" s="7">
        <v>3.9047619048</v>
      </c>
      <c r="FK373" s="7">
        <v>3.9047619048</v>
      </c>
      <c r="FL373" s="7">
        <v>3.8571428570999999</v>
      </c>
      <c r="FM373" s="7">
        <v>0</v>
      </c>
      <c r="FN373" s="7">
        <v>0</v>
      </c>
      <c r="FO373" s="7">
        <v>0</v>
      </c>
      <c r="FP373" s="7">
        <v>0</v>
      </c>
      <c r="FQ373" s="7">
        <v>9.5238095199999998E-2</v>
      </c>
      <c r="FR373" s="7">
        <v>0</v>
      </c>
      <c r="FS373" s="7">
        <v>9.5238095199999998E-2</v>
      </c>
      <c r="FT373" s="7">
        <v>4.7619047599999999E-2</v>
      </c>
      <c r="FU373" s="7">
        <v>9.5238095199999998E-2</v>
      </c>
      <c r="FV373" s="7">
        <v>0.61904761900000005</v>
      </c>
      <c r="FW373" s="7">
        <v>4.7619047599999999E-2</v>
      </c>
      <c r="FX373" s="7">
        <v>0.42857142860000003</v>
      </c>
      <c r="FY373" s="7">
        <v>0.38095238100000001</v>
      </c>
      <c r="FZ373" s="7">
        <v>0.14285714290000001</v>
      </c>
      <c r="GA373" s="7">
        <v>0.1904761905</v>
      </c>
      <c r="GB373" s="7">
        <v>0.14285714290000001</v>
      </c>
      <c r="GC373" s="7">
        <v>0.1904761905</v>
      </c>
      <c r="GD373" s="7">
        <v>4.7619047599999999E-2</v>
      </c>
      <c r="GE373" s="7">
        <v>4.7619047599999999E-2</v>
      </c>
      <c r="GF373" s="7">
        <v>0.1904761905</v>
      </c>
      <c r="GG373" s="7">
        <v>0.1904761905</v>
      </c>
      <c r="GH373" s="7">
        <v>0.1904761905</v>
      </c>
      <c r="GI373" s="7">
        <v>0.33333333329999998</v>
      </c>
      <c r="GJ373" s="7">
        <v>0.14285714290000001</v>
      </c>
      <c r="GK373" s="7">
        <v>0.2380952381</v>
      </c>
      <c r="GL373" s="7">
        <v>0.14285714290000001</v>
      </c>
      <c r="GM373" s="7">
        <v>0</v>
      </c>
      <c r="GN373" s="7">
        <v>0</v>
      </c>
      <c r="GO373" s="7">
        <v>0</v>
      </c>
      <c r="GP373" s="7">
        <v>0</v>
      </c>
      <c r="GQ373" s="7">
        <v>0</v>
      </c>
      <c r="GR373" s="7">
        <v>0</v>
      </c>
      <c r="GS373" s="7">
        <v>0.33333333329999998</v>
      </c>
      <c r="GT373" s="7">
        <v>0.28571428570000001</v>
      </c>
      <c r="GU373" s="7">
        <v>0.28571428570000001</v>
      </c>
      <c r="GV373" s="7">
        <v>0.28571428570000001</v>
      </c>
      <c r="GW373" s="7">
        <v>0.28571428570000001</v>
      </c>
      <c r="GX373" s="7">
        <v>0.28571428570000001</v>
      </c>
      <c r="GY373" s="7">
        <v>0.61904761900000005</v>
      </c>
      <c r="GZ373" s="7">
        <v>0.57142857140000003</v>
      </c>
      <c r="HA373" s="7">
        <v>0.57142857140000003</v>
      </c>
      <c r="HB373" s="7">
        <v>0.57142857140000003</v>
      </c>
      <c r="HC373" s="7">
        <v>0.61904761900000005</v>
      </c>
      <c r="HD373" s="7">
        <v>0.66666666669999997</v>
      </c>
      <c r="HE373" s="7">
        <v>0</v>
      </c>
      <c r="HF373" s="7">
        <v>4.7619047599999999E-2</v>
      </c>
      <c r="HG373" s="7">
        <v>4.7619047599999999E-2</v>
      </c>
      <c r="HH373" s="7">
        <v>4.7619047599999999E-2</v>
      </c>
      <c r="HI373" s="7">
        <v>0</v>
      </c>
      <c r="HJ373" s="7">
        <v>0</v>
      </c>
      <c r="HK373" s="7">
        <v>4.7619047599999999E-2</v>
      </c>
      <c r="HL373" s="7">
        <v>9.5238095199999998E-2</v>
      </c>
      <c r="HM373" s="7">
        <v>9.5238095199999998E-2</v>
      </c>
      <c r="HN373" s="7">
        <v>9.5238095199999998E-2</v>
      </c>
      <c r="HO373" s="7">
        <v>9.5238095199999998E-2</v>
      </c>
      <c r="HP373" s="7">
        <v>4.7619047599999999E-2</v>
      </c>
      <c r="HQ373" s="7">
        <v>0</v>
      </c>
      <c r="HR373" s="7">
        <v>0</v>
      </c>
      <c r="HS373" s="7">
        <v>0</v>
      </c>
      <c r="HT373" s="7">
        <v>0</v>
      </c>
      <c r="HU373" s="7">
        <v>0</v>
      </c>
      <c r="HV373" s="7">
        <v>0</v>
      </c>
      <c r="HW373" s="7">
        <v>0</v>
      </c>
      <c r="HX373" s="7">
        <v>0</v>
      </c>
      <c r="HY373" s="7">
        <v>0</v>
      </c>
      <c r="HZ373" s="7">
        <v>0</v>
      </c>
      <c r="IA373" s="7">
        <v>4.7619047599999999E-2</v>
      </c>
      <c r="IB373" s="7">
        <v>4.7619047599999999E-2</v>
      </c>
      <c r="IC373" s="7">
        <v>4.7619047599999999E-2</v>
      </c>
      <c r="ID373" s="7">
        <v>4.7619047599999999E-2</v>
      </c>
      <c r="IE373" s="7">
        <v>0.2380952381</v>
      </c>
      <c r="IF373" s="7">
        <v>9.5238095199999998E-2</v>
      </c>
      <c r="IG373" s="7">
        <v>0.1904761905</v>
      </c>
      <c r="IH373" s="7">
        <v>0.2380952381</v>
      </c>
      <c r="II373" s="7">
        <v>0.71428571429999999</v>
      </c>
      <c r="IJ373" s="7">
        <v>0.85714285710000004</v>
      </c>
      <c r="IK373" s="7">
        <v>0.7619047619</v>
      </c>
      <c r="IL373" s="7">
        <v>0.71428571429999999</v>
      </c>
      <c r="IM373" s="7">
        <v>0</v>
      </c>
      <c r="IN373" s="7">
        <v>0</v>
      </c>
      <c r="IO373" s="7">
        <v>0</v>
      </c>
      <c r="IP373" s="7">
        <v>0</v>
      </c>
      <c r="IQ373" s="7">
        <v>3.6666666666999999</v>
      </c>
      <c r="IR373" s="7">
        <v>3.8095238094999999</v>
      </c>
      <c r="IS373" s="7">
        <v>3.7142857142999999</v>
      </c>
      <c r="IT373" s="7">
        <v>3.6666666666999999</v>
      </c>
      <c r="IU373" s="7" t="s">
        <v>1314</v>
      </c>
      <c r="IW373" s="7">
        <v>21</v>
      </c>
      <c r="IX373" s="7">
        <v>33</v>
      </c>
      <c r="IY373" s="7">
        <v>282</v>
      </c>
    </row>
    <row r="374" spans="1:259" x14ac:dyDescent="0.25">
      <c r="A374" s="7">
        <v>610006</v>
      </c>
      <c r="B374" s="7" t="s">
        <v>346</v>
      </c>
      <c r="C374" s="7" t="s">
        <v>46</v>
      </c>
      <c r="D374" s="7" t="s">
        <v>75</v>
      </c>
      <c r="E374" s="154">
        <v>0.54</v>
      </c>
      <c r="F374" s="7">
        <v>49</v>
      </c>
      <c r="G374" s="7" t="s">
        <v>48</v>
      </c>
      <c r="H374" s="7">
        <v>53</v>
      </c>
      <c r="I374" s="7" t="s">
        <v>48</v>
      </c>
      <c r="J374" s="7">
        <v>40</v>
      </c>
      <c r="K374" s="7" t="s">
        <v>48</v>
      </c>
      <c r="L374" s="7">
        <v>9</v>
      </c>
      <c r="M374" s="7" t="s">
        <v>46</v>
      </c>
      <c r="N374" s="7">
        <v>53.703703703999999</v>
      </c>
      <c r="O374" s="7">
        <v>264</v>
      </c>
      <c r="P374" s="7">
        <v>264</v>
      </c>
      <c r="Q374" s="7">
        <v>0</v>
      </c>
      <c r="R374" s="7">
        <v>1</v>
      </c>
      <c r="S374" s="7">
        <v>0</v>
      </c>
      <c r="T374" s="7">
        <v>257</v>
      </c>
      <c r="U374" s="7">
        <v>0</v>
      </c>
      <c r="V374" s="7">
        <v>0</v>
      </c>
      <c r="W374" s="7">
        <v>3</v>
      </c>
      <c r="X374" s="7">
        <v>1</v>
      </c>
      <c r="Y374" s="7">
        <v>3.7878788E-3</v>
      </c>
      <c r="Z374" s="7">
        <v>0</v>
      </c>
      <c r="AA374" s="7">
        <v>1.51515152E-2</v>
      </c>
      <c r="AB374" s="7">
        <v>1.51515152E-2</v>
      </c>
      <c r="AC374" s="7">
        <v>1.13636364E-2</v>
      </c>
      <c r="AD374" s="7">
        <v>7.1969696999999999E-2</v>
      </c>
      <c r="AE374" s="7">
        <v>5.3030303000000001E-2</v>
      </c>
      <c r="AF374" s="7">
        <v>3.4090909099999997E-2</v>
      </c>
      <c r="AG374" s="7">
        <v>7.9545454500000001E-2</v>
      </c>
      <c r="AH374" s="7">
        <v>4.5454545499999999E-2</v>
      </c>
      <c r="AI374" s="7">
        <v>7.1969696999999999E-2</v>
      </c>
      <c r="AJ374" s="7">
        <v>0.125</v>
      </c>
      <c r="AK374" s="7">
        <v>0.35227272729999998</v>
      </c>
      <c r="AL374" s="7">
        <v>0.31060606060000001</v>
      </c>
      <c r="AM374" s="7">
        <v>0.39015151520000002</v>
      </c>
      <c r="AN374" s="7">
        <v>0.24242424239999999</v>
      </c>
      <c r="AO374" s="7">
        <v>0.43939393939999999</v>
      </c>
      <c r="AP374" s="7">
        <v>0.36742424239999999</v>
      </c>
      <c r="AQ374" s="7">
        <v>0</v>
      </c>
      <c r="AR374" s="7">
        <v>0</v>
      </c>
      <c r="AS374" s="7">
        <v>7.5757576E-3</v>
      </c>
      <c r="AT374" s="7">
        <v>7.5757576E-3</v>
      </c>
      <c r="AU374" s="7">
        <v>1.13636364E-2</v>
      </c>
      <c r="AV374" s="7">
        <v>3.0303030299999999E-2</v>
      </c>
      <c r="AW374" s="7">
        <v>0.59090909089999999</v>
      </c>
      <c r="AX374" s="7">
        <v>0.65530303030000003</v>
      </c>
      <c r="AY374" s="7">
        <v>0.50757575759999995</v>
      </c>
      <c r="AZ374" s="7">
        <v>0.68939393940000004</v>
      </c>
      <c r="BA374" s="7">
        <v>0.46590909089999999</v>
      </c>
      <c r="BB374" s="7">
        <v>0.40530303029999998</v>
      </c>
      <c r="BC374" s="7">
        <v>3.5303030302999998</v>
      </c>
      <c r="BD374" s="7">
        <v>3.6212121212000001</v>
      </c>
      <c r="BE374" s="7">
        <v>3.4007633587999999</v>
      </c>
      <c r="BF374" s="7">
        <v>3.6183206107000001</v>
      </c>
      <c r="BG374" s="7">
        <v>3.3754789272000001</v>
      </c>
      <c r="BH374" s="7">
        <v>3.140625</v>
      </c>
      <c r="BI374" s="7">
        <v>0</v>
      </c>
      <c r="BJ374" s="7">
        <v>0</v>
      </c>
      <c r="BK374" s="7">
        <v>0</v>
      </c>
      <c r="BL374" s="7">
        <v>7.5757576E-3</v>
      </c>
      <c r="BM374" s="7">
        <v>0</v>
      </c>
      <c r="BN374" s="7">
        <v>0</v>
      </c>
      <c r="BO374" s="7">
        <v>1.13636364E-2</v>
      </c>
      <c r="BP374" s="7">
        <v>4.9242424200000003E-2</v>
      </c>
      <c r="BQ374" s="7">
        <v>1.51515152E-2</v>
      </c>
      <c r="BR374" s="7">
        <v>7.5757576E-3</v>
      </c>
      <c r="BS374" s="7">
        <v>1.89393939E-2</v>
      </c>
      <c r="BT374" s="7">
        <v>1.51515152E-2</v>
      </c>
      <c r="BU374" s="7">
        <v>3.0303030299999999E-2</v>
      </c>
      <c r="BV374" s="7">
        <v>1.89393939E-2</v>
      </c>
      <c r="BW374" s="7">
        <v>3.4090909099999997E-2</v>
      </c>
      <c r="BX374" s="7">
        <v>7.1969696999999999E-2</v>
      </c>
      <c r="BY374" s="7">
        <v>9.4696969699999994E-2</v>
      </c>
      <c r="BZ374" s="7">
        <v>5.6818181799999999E-2</v>
      </c>
      <c r="CA374" s="7">
        <v>3.8181818181999998</v>
      </c>
      <c r="CB374" s="7">
        <v>3.7765151514999999</v>
      </c>
      <c r="CC374" s="7">
        <v>3.7680608365000001</v>
      </c>
      <c r="CD374" s="7">
        <v>3.7196969697000002</v>
      </c>
      <c r="CE374" s="7">
        <v>3.7528517109999999</v>
      </c>
      <c r="CF374" s="7">
        <v>3.6590909091000001</v>
      </c>
      <c r="CG374" s="7">
        <v>3.5923076922999999</v>
      </c>
      <c r="CH374" s="7">
        <v>3.3878326996000001</v>
      </c>
      <c r="CI374" s="7">
        <v>3.5719696970000001</v>
      </c>
      <c r="CJ374" s="7">
        <v>0.16666666669999999</v>
      </c>
      <c r="CK374" s="7">
        <v>0.18560606060000001</v>
      </c>
      <c r="CL374" s="7">
        <v>0.2007575758</v>
      </c>
      <c r="CM374" s="7">
        <v>0.196969697</v>
      </c>
      <c r="CN374" s="7">
        <v>0.20833333330000001</v>
      </c>
      <c r="CO374" s="7">
        <v>0.27272727270000002</v>
      </c>
      <c r="CP374" s="7">
        <v>0.2234848485</v>
      </c>
      <c r="CQ374" s="7">
        <v>0.27272727270000002</v>
      </c>
      <c r="CR374" s="7">
        <v>0.26893939389999999</v>
      </c>
      <c r="CS374" s="7">
        <v>0</v>
      </c>
      <c r="CT374" s="7">
        <v>0</v>
      </c>
      <c r="CU374" s="7">
        <v>3.7878788E-3</v>
      </c>
      <c r="CV374" s="7">
        <v>0</v>
      </c>
      <c r="CW374" s="7">
        <v>3.7878788E-3</v>
      </c>
      <c r="CX374" s="7">
        <v>0</v>
      </c>
      <c r="CY374" s="7">
        <v>1.51515152E-2</v>
      </c>
      <c r="CZ374" s="7">
        <v>3.7878788E-3</v>
      </c>
      <c r="DA374" s="7">
        <v>0</v>
      </c>
      <c r="DB374" s="7">
        <v>0.82575757579999998</v>
      </c>
      <c r="DC374" s="7">
        <v>0.79545454550000005</v>
      </c>
      <c r="DD374" s="7">
        <v>0.78030303030000003</v>
      </c>
      <c r="DE374" s="7">
        <v>0.76515151520000002</v>
      </c>
      <c r="DF374" s="7">
        <v>0.76893939389999999</v>
      </c>
      <c r="DG374" s="7">
        <v>0.69318181820000002</v>
      </c>
      <c r="DH374" s="7">
        <v>0.678030303</v>
      </c>
      <c r="DI374" s="7">
        <v>0.57954545449999995</v>
      </c>
      <c r="DJ374" s="7">
        <v>0.65909090910000001</v>
      </c>
      <c r="DK374" s="7">
        <v>0.13257575760000001</v>
      </c>
      <c r="DL374" s="7">
        <v>0</v>
      </c>
      <c r="DM374" s="7">
        <v>3.7878788E-3</v>
      </c>
      <c r="DN374" s="7">
        <v>3.7878788E-3</v>
      </c>
      <c r="DO374" s="7">
        <v>0</v>
      </c>
      <c r="DP374" s="7">
        <v>7.5757576E-3</v>
      </c>
      <c r="DQ374" s="7">
        <v>4.5454545499999999E-2</v>
      </c>
      <c r="DR374" s="7">
        <v>3.7878788E-3</v>
      </c>
      <c r="DS374" s="7">
        <v>0</v>
      </c>
      <c r="DT374" s="7">
        <v>0.13257575760000001</v>
      </c>
      <c r="DU374" s="7">
        <v>2.2727272699999999E-2</v>
      </c>
      <c r="DV374" s="7">
        <v>1.13636364E-2</v>
      </c>
      <c r="DW374" s="7">
        <v>2.2727272699999999E-2</v>
      </c>
      <c r="DX374" s="7">
        <v>3.0303030299999999E-2</v>
      </c>
      <c r="DY374" s="7">
        <v>6.0606060599999997E-2</v>
      </c>
      <c r="DZ374" s="7">
        <v>9.0909090900000003E-2</v>
      </c>
      <c r="EA374" s="7">
        <v>6.8181818199999994E-2</v>
      </c>
      <c r="EB374" s="7">
        <v>3.0303030299999999E-2</v>
      </c>
      <c r="EC374" s="7">
        <v>0.31818181820000002</v>
      </c>
      <c r="ED374" s="7">
        <v>0.30681818179999998</v>
      </c>
      <c r="EE374" s="7">
        <v>0.29924242420000002</v>
      </c>
      <c r="EF374" s="7">
        <v>0.29924242420000002</v>
      </c>
      <c r="EG374" s="7">
        <v>0.25757575760000001</v>
      </c>
      <c r="EH374" s="7">
        <v>0.31060606060000001</v>
      </c>
      <c r="EI374" s="7">
        <v>0.33712121210000001</v>
      </c>
      <c r="EJ374" s="7">
        <v>0.3295454545</v>
      </c>
      <c r="EK374" s="7">
        <v>0.29924242420000002</v>
      </c>
      <c r="EL374" s="7">
        <v>0.39772727270000002</v>
      </c>
      <c r="EM374" s="7">
        <v>0.66666666669999997</v>
      </c>
      <c r="EN374" s="7">
        <v>0.68560606059999996</v>
      </c>
      <c r="EO374" s="7">
        <v>0.67424242420000002</v>
      </c>
      <c r="EP374" s="7">
        <v>0.71212121210000001</v>
      </c>
      <c r="EQ374" s="7">
        <v>0.60606060610000001</v>
      </c>
      <c r="ER374" s="7">
        <v>0.51893939389999999</v>
      </c>
      <c r="ES374" s="7">
        <v>0.59469696969999997</v>
      </c>
      <c r="ET374" s="7">
        <v>0.67045454550000005</v>
      </c>
      <c r="EU374" s="7">
        <v>1.89393939E-2</v>
      </c>
      <c r="EV374" s="7">
        <v>3.7878788E-3</v>
      </c>
      <c r="EW374" s="7">
        <v>0</v>
      </c>
      <c r="EX374" s="7">
        <v>0</v>
      </c>
      <c r="EY374" s="7">
        <v>0</v>
      </c>
      <c r="EZ374" s="7">
        <v>1.51515152E-2</v>
      </c>
      <c r="FA374" s="7">
        <v>7.5757576E-3</v>
      </c>
      <c r="FB374" s="7">
        <v>3.7878788E-3</v>
      </c>
      <c r="FC374" s="7">
        <v>0</v>
      </c>
      <c r="FD374" s="7">
        <v>3</v>
      </c>
      <c r="FE374" s="7">
        <v>3.6463878326999999</v>
      </c>
      <c r="FF374" s="7">
        <v>3.6666666666999999</v>
      </c>
      <c r="FG374" s="7">
        <v>3.6439393939000002</v>
      </c>
      <c r="FH374" s="7">
        <v>3.6818181818000002</v>
      </c>
      <c r="FI374" s="7">
        <v>3.5384615385</v>
      </c>
      <c r="FJ374" s="7">
        <v>3.3396946564999999</v>
      </c>
      <c r="FK374" s="7">
        <v>3.5209125475</v>
      </c>
      <c r="FL374" s="7">
        <v>3.6401515151999999</v>
      </c>
      <c r="FM374" s="7">
        <v>0</v>
      </c>
      <c r="FN374" s="7">
        <v>0</v>
      </c>
      <c r="FO374" s="7">
        <v>1.13636364E-2</v>
      </c>
      <c r="FP374" s="7">
        <v>3.7878788E-3</v>
      </c>
      <c r="FQ374" s="7">
        <v>3.4090909099999997E-2</v>
      </c>
      <c r="FR374" s="7">
        <v>1.51515152E-2</v>
      </c>
      <c r="FS374" s="7">
        <v>3.4090909099999997E-2</v>
      </c>
      <c r="FT374" s="7">
        <v>0.16666666669999999</v>
      </c>
      <c r="FU374" s="7">
        <v>0.19318181819999999</v>
      </c>
      <c r="FV374" s="7">
        <v>0.50757575759999995</v>
      </c>
      <c r="FW374" s="7">
        <v>3.4090909099999997E-2</v>
      </c>
      <c r="FX374" s="7">
        <v>0.375</v>
      </c>
      <c r="FY374" s="7">
        <v>0.56060606059999996</v>
      </c>
      <c r="FZ374" s="7">
        <v>0.28030303029999998</v>
      </c>
      <c r="GA374" s="7">
        <v>0.1742424242</v>
      </c>
      <c r="GB374" s="7">
        <v>8.3333333300000006E-2</v>
      </c>
      <c r="GC374" s="7">
        <v>0.2045454545</v>
      </c>
      <c r="GD374" s="7">
        <v>0.12878787880000001</v>
      </c>
      <c r="GE374" s="7">
        <v>7.9545454500000001E-2</v>
      </c>
      <c r="GF374" s="7">
        <v>0.18939393939999999</v>
      </c>
      <c r="GG374" s="7">
        <v>0.24242424239999999</v>
      </c>
      <c r="GH374" s="7">
        <v>0.15530303030000001</v>
      </c>
      <c r="GI374" s="7">
        <v>0.26893939389999999</v>
      </c>
      <c r="GJ374" s="7">
        <v>7.9545454500000001E-2</v>
      </c>
      <c r="GK374" s="7">
        <v>0.12121212119999999</v>
      </c>
      <c r="GL374" s="7">
        <v>5.6818181799999999E-2</v>
      </c>
      <c r="GM374" s="7">
        <v>3.7878788E-3</v>
      </c>
      <c r="GN374" s="7">
        <v>2.65151515E-2</v>
      </c>
      <c r="GO374" s="7">
        <v>8.7121212099999998E-2</v>
      </c>
      <c r="GP374" s="7">
        <v>6.0606060599999997E-2</v>
      </c>
      <c r="GQ374" s="7">
        <v>0.21590909089999999</v>
      </c>
      <c r="GR374" s="7">
        <v>3.7878787900000002E-2</v>
      </c>
      <c r="GS374" s="7">
        <v>0.38257575760000001</v>
      </c>
      <c r="GT374" s="7">
        <v>0.34090909089999999</v>
      </c>
      <c r="GU374" s="7">
        <v>0.31060606060000001</v>
      </c>
      <c r="GV374" s="7">
        <v>0.36363636360000001</v>
      </c>
      <c r="GW374" s="7">
        <v>0.35606060610000001</v>
      </c>
      <c r="GX374" s="7">
        <v>0.39015151520000002</v>
      </c>
      <c r="GY374" s="7">
        <v>0.56439393940000004</v>
      </c>
      <c r="GZ374" s="7">
        <v>0.56818181820000002</v>
      </c>
      <c r="HA374" s="7">
        <v>0.49242424239999999</v>
      </c>
      <c r="HB374" s="7">
        <v>0.49621212120000002</v>
      </c>
      <c r="HC374" s="7">
        <v>0.35984848479999998</v>
      </c>
      <c r="HD374" s="7">
        <v>0.53030303030000003</v>
      </c>
      <c r="HE374" s="7">
        <v>2.65151515E-2</v>
      </c>
      <c r="HF374" s="7">
        <v>4.9242424200000003E-2</v>
      </c>
      <c r="HG374" s="7">
        <v>6.0606060599999997E-2</v>
      </c>
      <c r="HH374" s="7">
        <v>5.3030303000000001E-2</v>
      </c>
      <c r="HI374" s="7">
        <v>4.9242424200000003E-2</v>
      </c>
      <c r="HJ374" s="7">
        <v>2.65151515E-2</v>
      </c>
      <c r="HK374" s="7">
        <v>1.89393939E-2</v>
      </c>
      <c r="HL374" s="7">
        <v>1.13636364E-2</v>
      </c>
      <c r="HM374" s="7">
        <v>3.7878787900000002E-2</v>
      </c>
      <c r="HN374" s="7">
        <v>1.51515152E-2</v>
      </c>
      <c r="HO374" s="7">
        <v>1.13636364E-2</v>
      </c>
      <c r="HP374" s="7">
        <v>1.13636364E-2</v>
      </c>
      <c r="HQ374" s="7">
        <v>3.7878788E-3</v>
      </c>
      <c r="HR374" s="7">
        <v>3.7878788E-3</v>
      </c>
      <c r="HS374" s="7">
        <v>1.13636364E-2</v>
      </c>
      <c r="HT374" s="7">
        <v>1.13636364E-2</v>
      </c>
      <c r="HU374" s="7">
        <v>7.5757576E-3</v>
      </c>
      <c r="HV374" s="7">
        <v>3.7878788E-3</v>
      </c>
      <c r="HW374" s="7">
        <v>1.51515152E-2</v>
      </c>
      <c r="HX374" s="7">
        <v>7.5757576E-3</v>
      </c>
      <c r="HY374" s="7">
        <v>2.65151515E-2</v>
      </c>
      <c r="HZ374" s="7">
        <v>1.13636364E-2</v>
      </c>
      <c r="IA374" s="7">
        <v>6.8181818199999994E-2</v>
      </c>
      <c r="IB374" s="7">
        <v>3.4090909099999997E-2</v>
      </c>
      <c r="IC374" s="7">
        <v>0.13257575760000001</v>
      </c>
      <c r="ID374" s="7">
        <v>0.1174242424</v>
      </c>
      <c r="IE374" s="7">
        <v>0.45833333329999998</v>
      </c>
      <c r="IF374" s="7">
        <v>0.31818181820000002</v>
      </c>
      <c r="IG374" s="7">
        <v>0.36742424239999999</v>
      </c>
      <c r="IH374" s="7">
        <v>0.48863636360000001</v>
      </c>
      <c r="II374" s="7">
        <v>0.4545454545</v>
      </c>
      <c r="IJ374" s="7">
        <v>0.64015151520000002</v>
      </c>
      <c r="IK374" s="7">
        <v>0.4734848485</v>
      </c>
      <c r="IL374" s="7">
        <v>0.38257575760000001</v>
      </c>
      <c r="IM374" s="7">
        <v>3.7878788E-3</v>
      </c>
      <c r="IN374" s="7">
        <v>0</v>
      </c>
      <c r="IO374" s="7">
        <v>0</v>
      </c>
      <c r="IP374" s="7">
        <v>0</v>
      </c>
      <c r="IQ374" s="7">
        <v>3.3574144487000002</v>
      </c>
      <c r="IR374" s="7">
        <v>3.5909090908999999</v>
      </c>
      <c r="IS374" s="7">
        <v>3.2878787879</v>
      </c>
      <c r="IT374" s="7">
        <v>3.2424242423999998</v>
      </c>
      <c r="IU374" s="7" t="s">
        <v>1315</v>
      </c>
      <c r="IV374" s="7">
        <v>54</v>
      </c>
      <c r="IW374" s="7">
        <v>264</v>
      </c>
      <c r="IX374" s="7">
        <v>464</v>
      </c>
      <c r="IY374" s="7">
        <v>864</v>
      </c>
    </row>
    <row r="375" spans="1:259" x14ac:dyDescent="0.25">
      <c r="A375" s="7">
        <v>610009</v>
      </c>
      <c r="B375" s="7" t="s">
        <v>284</v>
      </c>
      <c r="D375" s="7" t="s">
        <v>72</v>
      </c>
      <c r="E375" s="7" t="s">
        <v>53</v>
      </c>
      <c r="M375" s="7" t="s">
        <v>46</v>
      </c>
      <c r="N375" s="7">
        <v>24.823943662000001</v>
      </c>
      <c r="O375" s="7">
        <v>94</v>
      </c>
      <c r="P375" s="7">
        <v>94</v>
      </c>
      <c r="Q375" s="7">
        <v>8</v>
      </c>
      <c r="R375" s="7">
        <v>21</v>
      </c>
      <c r="S375" s="7">
        <v>3</v>
      </c>
      <c r="T375" s="7">
        <v>49</v>
      </c>
      <c r="U375" s="7">
        <v>1</v>
      </c>
      <c r="V375" s="7">
        <v>0</v>
      </c>
      <c r="W375" s="7">
        <v>4</v>
      </c>
      <c r="X375" s="7">
        <v>3</v>
      </c>
      <c r="Y375" s="7">
        <v>2.1276595700000001E-2</v>
      </c>
      <c r="Z375" s="7">
        <v>1.06382979E-2</v>
      </c>
      <c r="AA375" s="7">
        <v>2.1276595700000001E-2</v>
      </c>
      <c r="AB375" s="7">
        <v>0</v>
      </c>
      <c r="AC375" s="7">
        <v>1.06382979E-2</v>
      </c>
      <c r="AD375" s="7">
        <v>7.4468085099999998E-2</v>
      </c>
      <c r="AE375" s="7">
        <v>4.2553191499999997E-2</v>
      </c>
      <c r="AF375" s="7">
        <v>5.31914894E-2</v>
      </c>
      <c r="AG375" s="7">
        <v>2.1276595700000001E-2</v>
      </c>
      <c r="AH375" s="7">
        <v>1.06382979E-2</v>
      </c>
      <c r="AI375" s="7">
        <v>9.5744680900000004E-2</v>
      </c>
      <c r="AJ375" s="7">
        <v>0.10638297870000001</v>
      </c>
      <c r="AK375" s="7">
        <v>0.39361702129999998</v>
      </c>
      <c r="AL375" s="7">
        <v>0.20212765960000001</v>
      </c>
      <c r="AM375" s="7">
        <v>0.29787234039999999</v>
      </c>
      <c r="AN375" s="7">
        <v>0.13829787230000001</v>
      </c>
      <c r="AO375" s="7">
        <v>0.30851063829999997</v>
      </c>
      <c r="AP375" s="7">
        <v>0.30851063829999997</v>
      </c>
      <c r="AQ375" s="7">
        <v>0</v>
      </c>
      <c r="AR375" s="7">
        <v>1.06382979E-2</v>
      </c>
      <c r="AS375" s="7">
        <v>1.06382979E-2</v>
      </c>
      <c r="AT375" s="7">
        <v>1.06382979E-2</v>
      </c>
      <c r="AU375" s="7">
        <v>1.06382979E-2</v>
      </c>
      <c r="AV375" s="7">
        <v>1.06382979E-2</v>
      </c>
      <c r="AW375" s="7">
        <v>0.54255319150000003</v>
      </c>
      <c r="AX375" s="7">
        <v>0.72340425529999997</v>
      </c>
      <c r="AY375" s="7">
        <v>0.64893617020000005</v>
      </c>
      <c r="AZ375" s="7">
        <v>0.84042553190000002</v>
      </c>
      <c r="BA375" s="7">
        <v>0.57446808510000003</v>
      </c>
      <c r="BB375" s="7">
        <v>0.5</v>
      </c>
      <c r="BC375" s="7">
        <v>3.4574468084999999</v>
      </c>
      <c r="BD375" s="7">
        <v>3.6559139785000001</v>
      </c>
      <c r="BE375" s="7">
        <v>3.5913978494999999</v>
      </c>
      <c r="BF375" s="7">
        <v>3.8387096773999998</v>
      </c>
      <c r="BG375" s="7">
        <v>3.4623655914000002</v>
      </c>
      <c r="BH375" s="7">
        <v>3.247311828</v>
      </c>
      <c r="BI375" s="7">
        <v>0</v>
      </c>
      <c r="BJ375" s="7">
        <v>0</v>
      </c>
      <c r="BK375" s="7">
        <v>0</v>
      </c>
      <c r="BL375" s="7">
        <v>0</v>
      </c>
      <c r="BM375" s="7">
        <v>0</v>
      </c>
      <c r="BN375" s="7">
        <v>1.06382979E-2</v>
      </c>
      <c r="BO375" s="7">
        <v>3.1914893600000001E-2</v>
      </c>
      <c r="BP375" s="7">
        <v>6.3829787200000002E-2</v>
      </c>
      <c r="BQ375" s="7">
        <v>3.1914893600000001E-2</v>
      </c>
      <c r="BR375" s="7">
        <v>0</v>
      </c>
      <c r="BS375" s="7">
        <v>2.1276595700000001E-2</v>
      </c>
      <c r="BT375" s="7">
        <v>3.1914893600000001E-2</v>
      </c>
      <c r="BU375" s="7">
        <v>2.1276595700000001E-2</v>
      </c>
      <c r="BV375" s="7">
        <v>2.1276595700000001E-2</v>
      </c>
      <c r="BW375" s="7">
        <v>7.4468085099999998E-2</v>
      </c>
      <c r="BX375" s="7">
        <v>5.31914894E-2</v>
      </c>
      <c r="BY375" s="7">
        <v>0.12765957450000001</v>
      </c>
      <c r="BZ375" s="7">
        <v>9.5744680900000004E-2</v>
      </c>
      <c r="CA375" s="7">
        <v>3.8709677418999999</v>
      </c>
      <c r="CB375" s="7">
        <v>3.7234042553000002</v>
      </c>
      <c r="CC375" s="7">
        <v>3.7096774194000002</v>
      </c>
      <c r="CD375" s="7">
        <v>3.7872340426000002</v>
      </c>
      <c r="CE375" s="7">
        <v>3.7282608696000001</v>
      </c>
      <c r="CF375" s="7">
        <v>3.5268817204</v>
      </c>
      <c r="CG375" s="7">
        <v>3.5483870968</v>
      </c>
      <c r="CH375" s="7">
        <v>3.3085106383</v>
      </c>
      <c r="CI375" s="7">
        <v>3.4574468084999999</v>
      </c>
      <c r="CJ375" s="7">
        <v>0.12765957450000001</v>
      </c>
      <c r="CK375" s="7">
        <v>0.2340425532</v>
      </c>
      <c r="CL375" s="7">
        <v>0.22340425529999999</v>
      </c>
      <c r="CM375" s="7">
        <v>0.17021276599999999</v>
      </c>
      <c r="CN375" s="7">
        <v>0.22340425529999999</v>
      </c>
      <c r="CO375" s="7">
        <v>0.28723404260000002</v>
      </c>
      <c r="CP375" s="7">
        <v>0.24468085110000001</v>
      </c>
      <c r="CQ375" s="7">
        <v>0.24468085110000001</v>
      </c>
      <c r="CR375" s="7">
        <v>0.25531914890000001</v>
      </c>
      <c r="CS375" s="7">
        <v>1.06382979E-2</v>
      </c>
      <c r="CT375" s="7">
        <v>0</v>
      </c>
      <c r="CU375" s="7">
        <v>1.06382979E-2</v>
      </c>
      <c r="CV375" s="7">
        <v>0</v>
      </c>
      <c r="CW375" s="7">
        <v>2.1276595700000001E-2</v>
      </c>
      <c r="CX375" s="7">
        <v>1.06382979E-2</v>
      </c>
      <c r="CY375" s="7">
        <v>1.06382979E-2</v>
      </c>
      <c r="CZ375" s="7">
        <v>0</v>
      </c>
      <c r="DA375" s="7">
        <v>0</v>
      </c>
      <c r="DB375" s="7">
        <v>0.86170212769999999</v>
      </c>
      <c r="DC375" s="7">
        <v>0.74468085110000004</v>
      </c>
      <c r="DD375" s="7">
        <v>0.7340425532</v>
      </c>
      <c r="DE375" s="7">
        <v>0.80851063830000003</v>
      </c>
      <c r="DF375" s="7">
        <v>0.7340425532</v>
      </c>
      <c r="DG375" s="7">
        <v>0.61702127659999995</v>
      </c>
      <c r="DH375" s="7">
        <v>0.65957446809999998</v>
      </c>
      <c r="DI375" s="7">
        <v>0.56382978719999999</v>
      </c>
      <c r="DJ375" s="7">
        <v>0.61702127659999995</v>
      </c>
      <c r="DK375" s="7">
        <v>6.3829787200000002E-2</v>
      </c>
      <c r="DL375" s="7">
        <v>0</v>
      </c>
      <c r="DM375" s="7">
        <v>0</v>
      </c>
      <c r="DN375" s="7">
        <v>0</v>
      </c>
      <c r="DO375" s="7">
        <v>0</v>
      </c>
      <c r="DP375" s="7">
        <v>1.06382979E-2</v>
      </c>
      <c r="DQ375" s="7">
        <v>7.4468085099999998E-2</v>
      </c>
      <c r="DR375" s="7">
        <v>0</v>
      </c>
      <c r="DS375" s="7">
        <v>0</v>
      </c>
      <c r="DT375" s="7">
        <v>0.2340425532</v>
      </c>
      <c r="DU375" s="7">
        <v>0</v>
      </c>
      <c r="DV375" s="7">
        <v>1.06382979E-2</v>
      </c>
      <c r="DW375" s="7">
        <v>6.3829787200000002E-2</v>
      </c>
      <c r="DX375" s="7">
        <v>2.1276595700000001E-2</v>
      </c>
      <c r="DY375" s="7">
        <v>3.1914893600000001E-2</v>
      </c>
      <c r="DZ375" s="7">
        <v>0.2340425532</v>
      </c>
      <c r="EA375" s="7">
        <v>7.4468085099999998E-2</v>
      </c>
      <c r="EB375" s="7">
        <v>5.31914894E-2</v>
      </c>
      <c r="EC375" s="7">
        <v>0.34042553190000002</v>
      </c>
      <c r="ED375" s="7">
        <v>0.27659574469999998</v>
      </c>
      <c r="EE375" s="7">
        <v>0.28723404260000002</v>
      </c>
      <c r="EF375" s="7">
        <v>0.29787234039999999</v>
      </c>
      <c r="EG375" s="7">
        <v>0.31914893620000001</v>
      </c>
      <c r="EH375" s="7">
        <v>0.29787234039999999</v>
      </c>
      <c r="EI375" s="7">
        <v>0.32978723399999998</v>
      </c>
      <c r="EJ375" s="7">
        <v>0.3829787234</v>
      </c>
      <c r="EK375" s="7">
        <v>0.31914893620000001</v>
      </c>
      <c r="EL375" s="7">
        <v>0.30851063829999997</v>
      </c>
      <c r="EM375" s="7">
        <v>0.70212765960000001</v>
      </c>
      <c r="EN375" s="7">
        <v>0.65957446809999998</v>
      </c>
      <c r="EO375" s="7">
        <v>0.61702127659999995</v>
      </c>
      <c r="EP375" s="7">
        <v>0.63829787230000001</v>
      </c>
      <c r="EQ375" s="7">
        <v>0.61702127659999995</v>
      </c>
      <c r="ER375" s="7">
        <v>0.31914893620000001</v>
      </c>
      <c r="ES375" s="7">
        <v>0.52127659569999996</v>
      </c>
      <c r="ET375" s="7">
        <v>0.60638297870000002</v>
      </c>
      <c r="EU375" s="7">
        <v>5.31914894E-2</v>
      </c>
      <c r="EV375" s="7">
        <v>2.1276595700000001E-2</v>
      </c>
      <c r="EW375" s="7">
        <v>4.2553191499999997E-2</v>
      </c>
      <c r="EX375" s="7">
        <v>2.1276595700000001E-2</v>
      </c>
      <c r="EY375" s="7">
        <v>2.1276595700000001E-2</v>
      </c>
      <c r="EZ375" s="7">
        <v>4.2553191499999997E-2</v>
      </c>
      <c r="FA375" s="7">
        <v>4.2553191499999997E-2</v>
      </c>
      <c r="FB375" s="7">
        <v>2.1276595700000001E-2</v>
      </c>
      <c r="FC375" s="7">
        <v>2.1276595700000001E-2</v>
      </c>
      <c r="FD375" s="7">
        <v>2.9438202247</v>
      </c>
      <c r="FE375" s="7">
        <v>3.7173913043</v>
      </c>
      <c r="FF375" s="7">
        <v>3.6777777777999998</v>
      </c>
      <c r="FG375" s="7">
        <v>3.5652173913</v>
      </c>
      <c r="FH375" s="7">
        <v>3.6304347826000001</v>
      </c>
      <c r="FI375" s="7">
        <v>3.5888888889000001</v>
      </c>
      <c r="FJ375" s="7">
        <v>2.9333333332999998</v>
      </c>
      <c r="FK375" s="7">
        <v>3.4565217390999998</v>
      </c>
      <c r="FL375" s="7">
        <v>3.5652173913</v>
      </c>
      <c r="FM375" s="7">
        <v>0</v>
      </c>
      <c r="FN375" s="7">
        <v>0</v>
      </c>
      <c r="FO375" s="7">
        <v>0</v>
      </c>
      <c r="FP375" s="7">
        <v>1.06382979E-2</v>
      </c>
      <c r="FQ375" s="7">
        <v>1.06382979E-2</v>
      </c>
      <c r="FR375" s="7">
        <v>0</v>
      </c>
      <c r="FS375" s="7">
        <v>7.4468085099999998E-2</v>
      </c>
      <c r="FT375" s="7">
        <v>0.18085106379999999</v>
      </c>
      <c r="FU375" s="7">
        <v>0.15957446810000001</v>
      </c>
      <c r="FV375" s="7">
        <v>0.52127659569999996</v>
      </c>
      <c r="FW375" s="7">
        <v>4.2553191499999997E-2</v>
      </c>
      <c r="FX375" s="7">
        <v>0.3829787234</v>
      </c>
      <c r="FY375" s="7">
        <v>0.63829787230000001</v>
      </c>
      <c r="FZ375" s="7">
        <v>5.31914894E-2</v>
      </c>
      <c r="GA375" s="7">
        <v>0.25531914890000001</v>
      </c>
      <c r="GB375" s="7">
        <v>0.10638297870000001</v>
      </c>
      <c r="GC375" s="7">
        <v>0.1489361702</v>
      </c>
      <c r="GD375" s="7">
        <v>0.1489361702</v>
      </c>
      <c r="GE375" s="7">
        <v>8.5106382999999994E-2</v>
      </c>
      <c r="GF375" s="7">
        <v>0.29787234039999999</v>
      </c>
      <c r="GG375" s="7">
        <v>0.1489361702</v>
      </c>
      <c r="GH375" s="7">
        <v>7.4468085099999998E-2</v>
      </c>
      <c r="GI375" s="7">
        <v>0.45744680850000002</v>
      </c>
      <c r="GJ375" s="7">
        <v>6.3829787200000002E-2</v>
      </c>
      <c r="GK375" s="7">
        <v>9.5744680900000004E-2</v>
      </c>
      <c r="GL375" s="7">
        <v>4.2553191499999997E-2</v>
      </c>
      <c r="GM375" s="7">
        <v>1.06382979E-2</v>
      </c>
      <c r="GN375" s="7">
        <v>1.06382979E-2</v>
      </c>
      <c r="GO375" s="7">
        <v>0</v>
      </c>
      <c r="GP375" s="7">
        <v>2.1276595700000001E-2</v>
      </c>
      <c r="GQ375" s="7">
        <v>0.13829787230000001</v>
      </c>
      <c r="GR375" s="7">
        <v>0</v>
      </c>
      <c r="GS375" s="7">
        <v>0.34042553190000002</v>
      </c>
      <c r="GT375" s="7">
        <v>0.3829787234</v>
      </c>
      <c r="GU375" s="7">
        <v>0.34042553190000002</v>
      </c>
      <c r="GV375" s="7">
        <v>0.41489361699999999</v>
      </c>
      <c r="GW375" s="7">
        <v>0.41489361699999999</v>
      </c>
      <c r="GX375" s="7">
        <v>0.28723404260000002</v>
      </c>
      <c r="GY375" s="7">
        <v>0.59574468089999999</v>
      </c>
      <c r="GZ375" s="7">
        <v>0.52127659569999996</v>
      </c>
      <c r="HA375" s="7">
        <v>0.55319148939999996</v>
      </c>
      <c r="HB375" s="7">
        <v>0.45744680850000002</v>
      </c>
      <c r="HC375" s="7">
        <v>0.34042553190000002</v>
      </c>
      <c r="HD375" s="7">
        <v>0.65957446809999998</v>
      </c>
      <c r="HE375" s="7">
        <v>2.1276595700000001E-2</v>
      </c>
      <c r="HF375" s="7">
        <v>5.31914894E-2</v>
      </c>
      <c r="HG375" s="7">
        <v>7.4468085099999998E-2</v>
      </c>
      <c r="HH375" s="7">
        <v>6.3829787200000002E-2</v>
      </c>
      <c r="HI375" s="7">
        <v>6.3829787200000002E-2</v>
      </c>
      <c r="HJ375" s="7">
        <v>0</v>
      </c>
      <c r="HK375" s="7">
        <v>1.06382979E-2</v>
      </c>
      <c r="HL375" s="7">
        <v>1.06382979E-2</v>
      </c>
      <c r="HM375" s="7">
        <v>1.06382979E-2</v>
      </c>
      <c r="HN375" s="7">
        <v>1.06382979E-2</v>
      </c>
      <c r="HO375" s="7">
        <v>2.1276595700000001E-2</v>
      </c>
      <c r="HP375" s="7">
        <v>1.06382979E-2</v>
      </c>
      <c r="HQ375" s="7">
        <v>2.1276595700000001E-2</v>
      </c>
      <c r="HR375" s="7">
        <v>2.1276595700000001E-2</v>
      </c>
      <c r="HS375" s="7">
        <v>2.1276595700000001E-2</v>
      </c>
      <c r="HT375" s="7">
        <v>3.1914893600000001E-2</v>
      </c>
      <c r="HU375" s="7">
        <v>2.1276595700000001E-2</v>
      </c>
      <c r="HV375" s="7">
        <v>4.2553191499999997E-2</v>
      </c>
      <c r="HW375" s="7">
        <v>0</v>
      </c>
      <c r="HX375" s="7">
        <v>0</v>
      </c>
      <c r="HY375" s="7">
        <v>1.06382979E-2</v>
      </c>
      <c r="HZ375" s="7">
        <v>1.06382979E-2</v>
      </c>
      <c r="IA375" s="7">
        <v>7.4468085099999998E-2</v>
      </c>
      <c r="IB375" s="7">
        <v>6.3829787200000002E-2</v>
      </c>
      <c r="IC375" s="7">
        <v>6.3829787200000002E-2</v>
      </c>
      <c r="ID375" s="7">
        <v>0.20212765960000001</v>
      </c>
      <c r="IE375" s="7">
        <v>0.39361702129999998</v>
      </c>
      <c r="IF375" s="7">
        <v>0.31914893620000001</v>
      </c>
      <c r="IG375" s="7">
        <v>0.32978723399999998</v>
      </c>
      <c r="IH375" s="7">
        <v>0.28723404260000002</v>
      </c>
      <c r="II375" s="7">
        <v>0.5</v>
      </c>
      <c r="IJ375" s="7">
        <v>0.59574468089999999</v>
      </c>
      <c r="IK375" s="7">
        <v>0.57446808510000003</v>
      </c>
      <c r="IL375" s="7">
        <v>0.46808510640000001</v>
      </c>
      <c r="IM375" s="7">
        <v>3.1914893600000001E-2</v>
      </c>
      <c r="IN375" s="7">
        <v>2.1276595700000001E-2</v>
      </c>
      <c r="IO375" s="7">
        <v>2.1276595700000001E-2</v>
      </c>
      <c r="IP375" s="7">
        <v>3.1914893600000001E-2</v>
      </c>
      <c r="IQ375" s="7">
        <v>3.4395604396000001</v>
      </c>
      <c r="IR375" s="7">
        <v>3.5434782609000002</v>
      </c>
      <c r="IS375" s="7">
        <v>3.5</v>
      </c>
      <c r="IT375" s="7">
        <v>3.2527472526999999</v>
      </c>
      <c r="IU375" s="7" t="s">
        <v>1316</v>
      </c>
      <c r="IW375" s="7">
        <v>94</v>
      </c>
      <c r="IX375" s="7">
        <v>141</v>
      </c>
      <c r="IY375" s="7">
        <v>568</v>
      </c>
    </row>
    <row r="376" spans="1:259" x14ac:dyDescent="0.25">
      <c r="A376" s="7">
        <v>610010</v>
      </c>
      <c r="B376" s="7" t="s">
        <v>356</v>
      </c>
      <c r="C376" s="7" t="s">
        <v>46</v>
      </c>
      <c r="D376" s="7" t="s">
        <v>63</v>
      </c>
      <c r="E376" s="154">
        <v>0.44</v>
      </c>
      <c r="F376" s="7">
        <v>82</v>
      </c>
      <c r="G376" s="7" t="s">
        <v>70</v>
      </c>
      <c r="H376" s="7">
        <v>74</v>
      </c>
      <c r="I376" s="7" t="s">
        <v>47</v>
      </c>
      <c r="J376" s="7">
        <v>50</v>
      </c>
      <c r="K376" s="7" t="s">
        <v>48</v>
      </c>
      <c r="L376" s="7">
        <v>9.15</v>
      </c>
      <c r="M376" s="7" t="s">
        <v>46</v>
      </c>
      <c r="N376" s="7">
        <v>44.011976048000001</v>
      </c>
      <c r="O376" s="7">
        <v>97</v>
      </c>
      <c r="P376" s="7">
        <v>97</v>
      </c>
      <c r="Q376" s="7">
        <v>29</v>
      </c>
      <c r="R376" s="7">
        <v>5</v>
      </c>
      <c r="S376" s="7">
        <v>6</v>
      </c>
      <c r="T376" s="7">
        <v>48</v>
      </c>
      <c r="U376" s="7">
        <v>0</v>
      </c>
      <c r="V376" s="7">
        <v>0</v>
      </c>
      <c r="W376" s="7">
        <v>5</v>
      </c>
      <c r="X376" s="7">
        <v>2</v>
      </c>
      <c r="Y376" s="7">
        <v>1.03092784E-2</v>
      </c>
      <c r="Z376" s="7">
        <v>0</v>
      </c>
      <c r="AA376" s="7">
        <v>2.0618556699999999E-2</v>
      </c>
      <c r="AB376" s="7">
        <v>0</v>
      </c>
      <c r="AC376" s="7">
        <v>0</v>
      </c>
      <c r="AD376" s="7">
        <v>5.1546391800000001E-2</v>
      </c>
      <c r="AE376" s="7">
        <v>4.1237113399999997E-2</v>
      </c>
      <c r="AF376" s="7">
        <v>4.1237113399999997E-2</v>
      </c>
      <c r="AG376" s="7">
        <v>1.03092784E-2</v>
      </c>
      <c r="AH376" s="7">
        <v>1.03092784E-2</v>
      </c>
      <c r="AI376" s="7">
        <v>7.2164948500000006E-2</v>
      </c>
      <c r="AJ376" s="7">
        <v>0.1134020619</v>
      </c>
      <c r="AK376" s="7">
        <v>0.1443298969</v>
      </c>
      <c r="AL376" s="7">
        <v>0.1134020619</v>
      </c>
      <c r="AM376" s="7">
        <v>0.16494845359999999</v>
      </c>
      <c r="AN376" s="7">
        <v>9.2783505200000005E-2</v>
      </c>
      <c r="AO376" s="7">
        <v>0.24742268040000001</v>
      </c>
      <c r="AP376" s="7">
        <v>0.29896907220000002</v>
      </c>
      <c r="AQ376" s="7">
        <v>0</v>
      </c>
      <c r="AR376" s="7">
        <v>0</v>
      </c>
      <c r="AS376" s="7">
        <v>0</v>
      </c>
      <c r="AT376" s="7">
        <v>0</v>
      </c>
      <c r="AU376" s="7">
        <v>1.03092784E-2</v>
      </c>
      <c r="AV376" s="7">
        <v>1.03092784E-2</v>
      </c>
      <c r="AW376" s="7">
        <v>0.80412371130000004</v>
      </c>
      <c r="AX376" s="7">
        <v>0.84536082469999996</v>
      </c>
      <c r="AY376" s="7">
        <v>0.80412371130000004</v>
      </c>
      <c r="AZ376" s="7">
        <v>0.89690721650000005</v>
      </c>
      <c r="BA376" s="7">
        <v>0.67010309280000002</v>
      </c>
      <c r="BB376" s="7">
        <v>0.52577319590000005</v>
      </c>
      <c r="BC376" s="7">
        <v>3.7422680412</v>
      </c>
      <c r="BD376" s="7">
        <v>3.8041237112999999</v>
      </c>
      <c r="BE376" s="7">
        <v>3.7525773195999998</v>
      </c>
      <c r="BF376" s="7">
        <v>3.8865979381</v>
      </c>
      <c r="BG376" s="7">
        <v>3.6041666666999999</v>
      </c>
      <c r="BH376" s="7">
        <v>3.3125</v>
      </c>
      <c r="BI376" s="7">
        <v>0</v>
      </c>
      <c r="BJ376" s="7">
        <v>0</v>
      </c>
      <c r="BK376" s="7">
        <v>0</v>
      </c>
      <c r="BL376" s="7">
        <v>0</v>
      </c>
      <c r="BM376" s="7">
        <v>0</v>
      </c>
      <c r="BN376" s="7">
        <v>0</v>
      </c>
      <c r="BO376" s="7">
        <v>1.03092784E-2</v>
      </c>
      <c r="BP376" s="7">
        <v>3.0927835099999999E-2</v>
      </c>
      <c r="BQ376" s="7">
        <v>0</v>
      </c>
      <c r="BR376" s="7">
        <v>2.0618556699999999E-2</v>
      </c>
      <c r="BS376" s="7">
        <v>1.03092784E-2</v>
      </c>
      <c r="BT376" s="7">
        <v>1.03092784E-2</v>
      </c>
      <c r="BU376" s="7">
        <v>3.0927835099999999E-2</v>
      </c>
      <c r="BV376" s="7">
        <v>1.03092784E-2</v>
      </c>
      <c r="BW376" s="7">
        <v>4.1237113399999997E-2</v>
      </c>
      <c r="BX376" s="7">
        <v>2.0618556699999999E-2</v>
      </c>
      <c r="BY376" s="7">
        <v>7.2164948500000006E-2</v>
      </c>
      <c r="BZ376" s="7">
        <v>8.2474226799999995E-2</v>
      </c>
      <c r="CA376" s="7">
        <v>3.90625</v>
      </c>
      <c r="CB376" s="7">
        <v>3.8659793813999999</v>
      </c>
      <c r="CC376" s="7">
        <v>3.8453608247000002</v>
      </c>
      <c r="CD376" s="7">
        <v>3.8350515463999999</v>
      </c>
      <c r="CE376" s="7">
        <v>3.8556701031</v>
      </c>
      <c r="CF376" s="7">
        <v>3.7319587629000002</v>
      </c>
      <c r="CG376" s="7">
        <v>3.7395833333000001</v>
      </c>
      <c r="CH376" s="7">
        <v>3.5520833333000001</v>
      </c>
      <c r="CI376" s="7">
        <v>3.6666666666999999</v>
      </c>
      <c r="CJ376" s="7">
        <v>5.1546391800000001E-2</v>
      </c>
      <c r="CK376" s="7">
        <v>0.1134020619</v>
      </c>
      <c r="CL376" s="7">
        <v>0.1340206186</v>
      </c>
      <c r="CM376" s="7">
        <v>0.10309278349999999</v>
      </c>
      <c r="CN376" s="7">
        <v>0.12371134020000001</v>
      </c>
      <c r="CO376" s="7">
        <v>0.1855670103</v>
      </c>
      <c r="CP376" s="7">
        <v>0.1855670103</v>
      </c>
      <c r="CQ376" s="7">
        <v>0.20618556699999999</v>
      </c>
      <c r="CR376" s="7">
        <v>0.16494845359999999</v>
      </c>
      <c r="CS376" s="7">
        <v>1.03092784E-2</v>
      </c>
      <c r="CT376" s="7">
        <v>0</v>
      </c>
      <c r="CU376" s="7">
        <v>0</v>
      </c>
      <c r="CV376" s="7">
        <v>0</v>
      </c>
      <c r="CW376" s="7">
        <v>0</v>
      </c>
      <c r="CX376" s="7">
        <v>0</v>
      </c>
      <c r="CY376" s="7">
        <v>1.03092784E-2</v>
      </c>
      <c r="CZ376" s="7">
        <v>1.03092784E-2</v>
      </c>
      <c r="DA376" s="7">
        <v>1.03092784E-2</v>
      </c>
      <c r="DB376" s="7">
        <v>0.91752577319999995</v>
      </c>
      <c r="DC376" s="7">
        <v>0.87628865980000004</v>
      </c>
      <c r="DD376" s="7">
        <v>0.85567010310000002</v>
      </c>
      <c r="DE376" s="7">
        <v>0.86597938139999997</v>
      </c>
      <c r="DF376" s="7">
        <v>0.86597938139999997</v>
      </c>
      <c r="DG376" s="7">
        <v>0.77319587629999997</v>
      </c>
      <c r="DH376" s="7">
        <v>0.77319587629999997</v>
      </c>
      <c r="DI376" s="7">
        <v>0.68041237109999997</v>
      </c>
      <c r="DJ376" s="7">
        <v>0.74226804120000001</v>
      </c>
      <c r="DK376" s="7">
        <v>9.2783505200000005E-2</v>
      </c>
      <c r="DL376" s="7">
        <v>0</v>
      </c>
      <c r="DM376" s="7">
        <v>0</v>
      </c>
      <c r="DN376" s="7">
        <v>0</v>
      </c>
      <c r="DO376" s="7">
        <v>0</v>
      </c>
      <c r="DP376" s="7">
        <v>0</v>
      </c>
      <c r="DQ376" s="7">
        <v>4.1237113399999997E-2</v>
      </c>
      <c r="DR376" s="7">
        <v>0</v>
      </c>
      <c r="DS376" s="7">
        <v>0</v>
      </c>
      <c r="DT376" s="7">
        <v>0.16494845359999999</v>
      </c>
      <c r="DU376" s="7">
        <v>2.0618556699999999E-2</v>
      </c>
      <c r="DV376" s="7">
        <v>1.03092784E-2</v>
      </c>
      <c r="DW376" s="7">
        <v>4.1237113399999997E-2</v>
      </c>
      <c r="DX376" s="7">
        <v>1.03092784E-2</v>
      </c>
      <c r="DY376" s="7">
        <v>4.1237113399999997E-2</v>
      </c>
      <c r="DZ376" s="7">
        <v>0.16494845359999999</v>
      </c>
      <c r="EA376" s="7">
        <v>2.0618556699999999E-2</v>
      </c>
      <c r="EB376" s="7">
        <v>2.0618556699999999E-2</v>
      </c>
      <c r="EC376" s="7">
        <v>0.2268041237</v>
      </c>
      <c r="ED376" s="7">
        <v>0.1134020619</v>
      </c>
      <c r="EE376" s="7">
        <v>0.1443298969</v>
      </c>
      <c r="EF376" s="7">
        <v>0.16494845359999999</v>
      </c>
      <c r="EG376" s="7">
        <v>0.1340206186</v>
      </c>
      <c r="EH376" s="7">
        <v>0.19587628870000001</v>
      </c>
      <c r="EI376" s="7">
        <v>0.24742268040000001</v>
      </c>
      <c r="EJ376" s="7">
        <v>0.23711340210000001</v>
      </c>
      <c r="EK376" s="7">
        <v>0.27835051550000001</v>
      </c>
      <c r="EL376" s="7">
        <v>0.4432989691</v>
      </c>
      <c r="EM376" s="7">
        <v>0.85567010310000002</v>
      </c>
      <c r="EN376" s="7">
        <v>0.82474226799999995</v>
      </c>
      <c r="EO376" s="7">
        <v>0.78350515460000003</v>
      </c>
      <c r="EP376" s="7">
        <v>0.84536082469999996</v>
      </c>
      <c r="EQ376" s="7">
        <v>0.74226804120000001</v>
      </c>
      <c r="ER376" s="7">
        <v>0.49484536080000002</v>
      </c>
      <c r="ES376" s="7">
        <v>0.72164948449999999</v>
      </c>
      <c r="ET376" s="7">
        <v>0.68041237109999997</v>
      </c>
      <c r="EU376" s="7">
        <v>7.2164948500000006E-2</v>
      </c>
      <c r="EV376" s="7">
        <v>1.03092784E-2</v>
      </c>
      <c r="EW376" s="7">
        <v>2.0618556699999999E-2</v>
      </c>
      <c r="EX376" s="7">
        <v>1.03092784E-2</v>
      </c>
      <c r="EY376" s="7">
        <v>1.03092784E-2</v>
      </c>
      <c r="EZ376" s="7">
        <v>2.0618556699999999E-2</v>
      </c>
      <c r="FA376" s="7">
        <v>5.1546391800000001E-2</v>
      </c>
      <c r="FB376" s="7">
        <v>2.0618556699999999E-2</v>
      </c>
      <c r="FC376" s="7">
        <v>2.0618556699999999E-2</v>
      </c>
      <c r="FD376" s="7">
        <v>3.1</v>
      </c>
      <c r="FE376" s="7">
        <v>3.84375</v>
      </c>
      <c r="FF376" s="7">
        <v>3.8315789474000002</v>
      </c>
      <c r="FG376" s="7">
        <v>3.75</v>
      </c>
      <c r="FH376" s="7">
        <v>3.84375</v>
      </c>
      <c r="FI376" s="7">
        <v>3.7157894737000001</v>
      </c>
      <c r="FJ376" s="7">
        <v>3.2608695652000002</v>
      </c>
      <c r="FK376" s="7">
        <v>3.7157894737000001</v>
      </c>
      <c r="FL376" s="7">
        <v>3.6736842104999998</v>
      </c>
      <c r="FM376" s="7">
        <v>0</v>
      </c>
      <c r="FN376" s="7">
        <v>0</v>
      </c>
      <c r="FO376" s="7">
        <v>1.03092784E-2</v>
      </c>
      <c r="FP376" s="7">
        <v>1.03092784E-2</v>
      </c>
      <c r="FQ376" s="7">
        <v>0</v>
      </c>
      <c r="FR376" s="7">
        <v>1.03092784E-2</v>
      </c>
      <c r="FS376" s="7">
        <v>5.1546391800000001E-2</v>
      </c>
      <c r="FT376" s="7">
        <v>0.16494845359999999</v>
      </c>
      <c r="FU376" s="7">
        <v>0.15463917529999999</v>
      </c>
      <c r="FV376" s="7">
        <v>0.5567010309</v>
      </c>
      <c r="FW376" s="7">
        <v>4.1237113399999997E-2</v>
      </c>
      <c r="FX376" s="7">
        <v>0.35051546389999999</v>
      </c>
      <c r="FY376" s="7">
        <v>0.59793814430000003</v>
      </c>
      <c r="FZ376" s="7">
        <v>0.1340206186</v>
      </c>
      <c r="GA376" s="7">
        <v>0.23711340210000001</v>
      </c>
      <c r="GB376" s="7">
        <v>0.1340206186</v>
      </c>
      <c r="GC376" s="7">
        <v>0.2268041237</v>
      </c>
      <c r="GD376" s="7">
        <v>0.175257732</v>
      </c>
      <c r="GE376" s="7">
        <v>5.1546391800000001E-2</v>
      </c>
      <c r="GF376" s="7">
        <v>0.35051546389999999</v>
      </c>
      <c r="GG376" s="7">
        <v>0.10309278349999999</v>
      </c>
      <c r="GH376" s="7">
        <v>5.1546391800000001E-2</v>
      </c>
      <c r="GI376" s="7">
        <v>0.20618556699999999</v>
      </c>
      <c r="GJ376" s="7">
        <v>0.1340206186</v>
      </c>
      <c r="GK376" s="7">
        <v>0.16494845359999999</v>
      </c>
      <c r="GL376" s="7">
        <v>8.2474226799999995E-2</v>
      </c>
      <c r="GM376" s="7">
        <v>2.0618556699999999E-2</v>
      </c>
      <c r="GN376" s="7">
        <v>3.0927835099999999E-2</v>
      </c>
      <c r="GO376" s="7">
        <v>7.2164948500000006E-2</v>
      </c>
      <c r="GP376" s="7">
        <v>3.0927835099999999E-2</v>
      </c>
      <c r="GQ376" s="7">
        <v>0.10309278349999999</v>
      </c>
      <c r="GR376" s="7">
        <v>2.0618556699999999E-2</v>
      </c>
      <c r="GS376" s="7">
        <v>0.30927835050000002</v>
      </c>
      <c r="GT376" s="7">
        <v>0.41237113399999997</v>
      </c>
      <c r="GU376" s="7">
        <v>0.34020618559999999</v>
      </c>
      <c r="GV376" s="7">
        <v>0.32989690719999998</v>
      </c>
      <c r="GW376" s="7">
        <v>0.35051546389999999</v>
      </c>
      <c r="GX376" s="7">
        <v>0.43298969069999999</v>
      </c>
      <c r="GY376" s="7">
        <v>0.65979381439999996</v>
      </c>
      <c r="GZ376" s="7">
        <v>0.47422680410000001</v>
      </c>
      <c r="HA376" s="7">
        <v>0.51546391749999998</v>
      </c>
      <c r="HB376" s="7">
        <v>0.54639175259999995</v>
      </c>
      <c r="HC376" s="7">
        <v>0.35051546389999999</v>
      </c>
      <c r="HD376" s="7">
        <v>0.53608247419999999</v>
      </c>
      <c r="HE376" s="7">
        <v>0</v>
      </c>
      <c r="HF376" s="7">
        <v>7.2164948500000006E-2</v>
      </c>
      <c r="HG376" s="7">
        <v>6.1855670100000003E-2</v>
      </c>
      <c r="HH376" s="7">
        <v>4.1237113399999997E-2</v>
      </c>
      <c r="HI376" s="7">
        <v>8.2474226799999995E-2</v>
      </c>
      <c r="HJ376" s="7">
        <v>0</v>
      </c>
      <c r="HK376" s="7">
        <v>0</v>
      </c>
      <c r="HL376" s="7">
        <v>0</v>
      </c>
      <c r="HM376" s="7">
        <v>0</v>
      </c>
      <c r="HN376" s="7">
        <v>0</v>
      </c>
      <c r="HO376" s="7">
        <v>8.2474226799999995E-2</v>
      </c>
      <c r="HP376" s="7">
        <v>0</v>
      </c>
      <c r="HQ376" s="7">
        <v>1.03092784E-2</v>
      </c>
      <c r="HR376" s="7">
        <v>1.03092784E-2</v>
      </c>
      <c r="HS376" s="7">
        <v>1.03092784E-2</v>
      </c>
      <c r="HT376" s="7">
        <v>5.1546391800000001E-2</v>
      </c>
      <c r="HU376" s="7">
        <v>3.0927835099999999E-2</v>
      </c>
      <c r="HV376" s="7">
        <v>1.03092784E-2</v>
      </c>
      <c r="HW376" s="7">
        <v>3.0927835099999999E-2</v>
      </c>
      <c r="HX376" s="7">
        <v>1.03092784E-2</v>
      </c>
      <c r="HY376" s="7">
        <v>2.0618556699999999E-2</v>
      </c>
      <c r="HZ376" s="7">
        <v>2.0618556699999999E-2</v>
      </c>
      <c r="IA376" s="7">
        <v>4.1237113399999997E-2</v>
      </c>
      <c r="IB376" s="7">
        <v>4.1237113399999997E-2</v>
      </c>
      <c r="IC376" s="7">
        <v>7.2164948500000006E-2</v>
      </c>
      <c r="ID376" s="7">
        <v>5.1546391800000001E-2</v>
      </c>
      <c r="IE376" s="7">
        <v>0.3711340206</v>
      </c>
      <c r="IF376" s="7">
        <v>0.2164948454</v>
      </c>
      <c r="IG376" s="7">
        <v>0.19587628870000001</v>
      </c>
      <c r="IH376" s="7">
        <v>0.3608247423</v>
      </c>
      <c r="II376" s="7">
        <v>0.53608247419999999</v>
      </c>
      <c r="IJ376" s="7">
        <v>0.71134020620000005</v>
      </c>
      <c r="IK376" s="7">
        <v>0.69072164950000003</v>
      </c>
      <c r="IL376" s="7">
        <v>0.53608247419999999</v>
      </c>
      <c r="IM376" s="7">
        <v>2.0618556699999999E-2</v>
      </c>
      <c r="IN376" s="7">
        <v>2.0618556699999999E-2</v>
      </c>
      <c r="IO376" s="7">
        <v>2.0618556699999999E-2</v>
      </c>
      <c r="IP376" s="7">
        <v>3.0927835099999999E-2</v>
      </c>
      <c r="IQ376" s="7">
        <v>3.4421052632000002</v>
      </c>
      <c r="IR376" s="7">
        <v>3.6631578946999999</v>
      </c>
      <c r="IS376" s="7">
        <v>3.5894736842000001</v>
      </c>
      <c r="IT376" s="7">
        <v>3.4574468084999999</v>
      </c>
      <c r="IU376" s="7" t="s">
        <v>1317</v>
      </c>
      <c r="IV376" s="7">
        <v>44</v>
      </c>
      <c r="IW376" s="7">
        <v>97</v>
      </c>
      <c r="IX376" s="7">
        <v>147</v>
      </c>
      <c r="IY376" s="7">
        <v>334</v>
      </c>
    </row>
    <row r="377" spans="1:259" x14ac:dyDescent="0.25">
      <c r="A377" s="7">
        <v>610011</v>
      </c>
      <c r="B377" s="7" t="s">
        <v>357</v>
      </c>
      <c r="D377" s="7" t="s">
        <v>68</v>
      </c>
      <c r="E377" s="7" t="s">
        <v>53</v>
      </c>
      <c r="M377" s="7" t="s">
        <v>46</v>
      </c>
      <c r="N377" s="7">
        <v>5.561861521</v>
      </c>
      <c r="O377" s="7">
        <v>31</v>
      </c>
      <c r="P377" s="7">
        <v>31</v>
      </c>
      <c r="Q377" s="7">
        <v>13</v>
      </c>
      <c r="R377" s="7">
        <v>1</v>
      </c>
      <c r="S377" s="7">
        <v>11</v>
      </c>
      <c r="T377" s="7">
        <v>1</v>
      </c>
      <c r="U377" s="7">
        <v>0</v>
      </c>
      <c r="V377" s="7">
        <v>0</v>
      </c>
      <c r="W377" s="7">
        <v>2</v>
      </c>
      <c r="X377" s="7">
        <v>2</v>
      </c>
      <c r="Y377" s="7">
        <v>0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>
        <v>3.2258064500000003E-2</v>
      </c>
      <c r="AH377" s="7">
        <v>3.2258064500000003E-2</v>
      </c>
      <c r="AI377" s="7">
        <v>3.2258064500000003E-2</v>
      </c>
      <c r="AJ377" s="7">
        <v>0.12903225809999999</v>
      </c>
      <c r="AK377" s="7">
        <v>0.16129032260000001</v>
      </c>
      <c r="AL377" s="7">
        <v>9.6774193499999994E-2</v>
      </c>
      <c r="AM377" s="7">
        <v>9.6774193499999994E-2</v>
      </c>
      <c r="AN377" s="7">
        <v>0.1935483871</v>
      </c>
      <c r="AO377" s="7">
        <v>0.29032258059999999</v>
      </c>
      <c r="AP377" s="7">
        <v>0.1935483871</v>
      </c>
      <c r="AQ377" s="7">
        <v>0</v>
      </c>
      <c r="AR377" s="7">
        <v>0</v>
      </c>
      <c r="AS377" s="7">
        <v>3.2258064500000003E-2</v>
      </c>
      <c r="AT377" s="7">
        <v>0</v>
      </c>
      <c r="AU377" s="7">
        <v>0</v>
      </c>
      <c r="AV377" s="7">
        <v>3.2258064500000003E-2</v>
      </c>
      <c r="AW377" s="7">
        <v>0.83870967740000002</v>
      </c>
      <c r="AX377" s="7">
        <v>0.90322580649999995</v>
      </c>
      <c r="AY377" s="7">
        <v>0.83870967740000002</v>
      </c>
      <c r="AZ377" s="7">
        <v>0.77419354839999999</v>
      </c>
      <c r="BA377" s="7">
        <v>0.67741935480000004</v>
      </c>
      <c r="BB377" s="7">
        <v>0.64516129030000002</v>
      </c>
      <c r="BC377" s="7">
        <v>3.8387096773999998</v>
      </c>
      <c r="BD377" s="7">
        <v>3.9032258065000001</v>
      </c>
      <c r="BE377" s="7">
        <v>3.8333333333000001</v>
      </c>
      <c r="BF377" s="7">
        <v>3.7419354838999999</v>
      </c>
      <c r="BG377" s="7">
        <v>3.6451612902999999</v>
      </c>
      <c r="BH377" s="7">
        <v>3.5333333332999999</v>
      </c>
      <c r="BI377" s="7">
        <v>0</v>
      </c>
      <c r="BJ377" s="7">
        <v>0</v>
      </c>
      <c r="BK377" s="7">
        <v>0</v>
      </c>
      <c r="BL377" s="7">
        <v>0</v>
      </c>
      <c r="BM377" s="7">
        <v>0</v>
      </c>
      <c r="BN377" s="7">
        <v>0</v>
      </c>
      <c r="BO377" s="7">
        <v>0</v>
      </c>
      <c r="BP377" s="7">
        <v>6.4516129000000005E-2</v>
      </c>
      <c r="BQ377" s="7">
        <v>3.2258064500000003E-2</v>
      </c>
      <c r="BR377" s="7">
        <v>3.2258064500000003E-2</v>
      </c>
      <c r="BS377" s="7">
        <v>6.4516129000000005E-2</v>
      </c>
      <c r="BT377" s="7">
        <v>6.4516129000000005E-2</v>
      </c>
      <c r="BU377" s="7">
        <v>6.4516129000000005E-2</v>
      </c>
      <c r="BV377" s="7">
        <v>0</v>
      </c>
      <c r="BW377" s="7">
        <v>3.2258064500000003E-2</v>
      </c>
      <c r="BX377" s="7">
        <v>0.16129032260000001</v>
      </c>
      <c r="BY377" s="7">
        <v>6.4516129000000005E-2</v>
      </c>
      <c r="BZ377" s="7">
        <v>3.2258064500000003E-2</v>
      </c>
      <c r="CA377" s="7">
        <v>3.7741935484</v>
      </c>
      <c r="CB377" s="7">
        <v>3.6451612902999999</v>
      </c>
      <c r="CC377" s="7">
        <v>3.6451612902999999</v>
      </c>
      <c r="CD377" s="7">
        <v>3.7096774194000002</v>
      </c>
      <c r="CE377" s="7">
        <v>3.8064516129000001</v>
      </c>
      <c r="CF377" s="7">
        <v>3.7096774194000002</v>
      </c>
      <c r="CG377" s="7">
        <v>3.5</v>
      </c>
      <c r="CH377" s="7">
        <v>3.3870967742000002</v>
      </c>
      <c r="CI377" s="7">
        <v>3.4838709677000002</v>
      </c>
      <c r="CJ377" s="7">
        <v>0.16129032260000001</v>
      </c>
      <c r="CK377" s="7">
        <v>0.22580645160000001</v>
      </c>
      <c r="CL377" s="7">
        <v>0.22580645160000001</v>
      </c>
      <c r="CM377" s="7">
        <v>0.16129032260000001</v>
      </c>
      <c r="CN377" s="7">
        <v>0.1935483871</v>
      </c>
      <c r="CO377" s="7">
        <v>0.22580645160000001</v>
      </c>
      <c r="CP377" s="7">
        <v>0.16129032260000001</v>
      </c>
      <c r="CQ377" s="7">
        <v>0.29032258059999999</v>
      </c>
      <c r="CR377" s="7">
        <v>0.35483870969999998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>
        <v>0</v>
      </c>
      <c r="CY377" s="7">
        <v>3.2258064500000003E-2</v>
      </c>
      <c r="CZ377" s="7">
        <v>0</v>
      </c>
      <c r="DA377" s="7">
        <v>0</v>
      </c>
      <c r="DB377" s="7">
        <v>0.8064516129</v>
      </c>
      <c r="DC377" s="7">
        <v>0.70967741939999995</v>
      </c>
      <c r="DD377" s="7">
        <v>0.70967741939999995</v>
      </c>
      <c r="DE377" s="7">
        <v>0.77419354839999999</v>
      </c>
      <c r="DF377" s="7">
        <v>0.8064516129</v>
      </c>
      <c r="DG377" s="7">
        <v>0.74193548389999997</v>
      </c>
      <c r="DH377" s="7">
        <v>0.64516129030000002</v>
      </c>
      <c r="DI377" s="7">
        <v>0.58064516129999999</v>
      </c>
      <c r="DJ377" s="7">
        <v>0.58064516129999999</v>
      </c>
      <c r="DK377" s="7">
        <v>0</v>
      </c>
      <c r="DL377" s="7">
        <v>0</v>
      </c>
      <c r="DM377" s="7">
        <v>0</v>
      </c>
      <c r="DN377" s="7">
        <v>0</v>
      </c>
      <c r="DO377" s="7">
        <v>0</v>
      </c>
      <c r="DP377" s="7">
        <v>0</v>
      </c>
      <c r="DQ377" s="7">
        <v>3.2258064500000003E-2</v>
      </c>
      <c r="DR377" s="7">
        <v>0</v>
      </c>
      <c r="DS377" s="7">
        <v>3.2258064500000003E-2</v>
      </c>
      <c r="DT377" s="7">
        <v>9.6774193499999994E-2</v>
      </c>
      <c r="DU377" s="7">
        <v>0</v>
      </c>
      <c r="DV377" s="7">
        <v>0</v>
      </c>
      <c r="DW377" s="7">
        <v>0</v>
      </c>
      <c r="DX377" s="7">
        <v>0</v>
      </c>
      <c r="DY377" s="7">
        <v>0</v>
      </c>
      <c r="DZ377" s="7">
        <v>0.12903225809999999</v>
      </c>
      <c r="EA377" s="7">
        <v>6.4516129000000005E-2</v>
      </c>
      <c r="EB377" s="7">
        <v>0</v>
      </c>
      <c r="EC377" s="7">
        <v>0.41935483870000001</v>
      </c>
      <c r="ED377" s="7">
        <v>6.4516129000000005E-2</v>
      </c>
      <c r="EE377" s="7">
        <v>9.6774193499999994E-2</v>
      </c>
      <c r="EF377" s="7">
        <v>0.1935483871</v>
      </c>
      <c r="EG377" s="7">
        <v>9.6774193499999994E-2</v>
      </c>
      <c r="EH377" s="7">
        <v>0.29032258059999999</v>
      </c>
      <c r="EI377" s="7">
        <v>0.35483870969999998</v>
      </c>
      <c r="EJ377" s="7">
        <v>0.1935483871</v>
      </c>
      <c r="EK377" s="7">
        <v>0.1935483871</v>
      </c>
      <c r="EL377" s="7">
        <v>0.48387096769999999</v>
      </c>
      <c r="EM377" s="7">
        <v>0.93548387099999997</v>
      </c>
      <c r="EN377" s="7">
        <v>0.90322580649999995</v>
      </c>
      <c r="EO377" s="7">
        <v>0.8064516129</v>
      </c>
      <c r="EP377" s="7">
        <v>0.87096774190000004</v>
      </c>
      <c r="EQ377" s="7">
        <v>0.70967741939999995</v>
      </c>
      <c r="ER377" s="7">
        <v>0.45161290320000003</v>
      </c>
      <c r="ES377" s="7">
        <v>0.70967741939999995</v>
      </c>
      <c r="ET377" s="7">
        <v>0.74193548389999997</v>
      </c>
      <c r="EU377" s="7">
        <v>0</v>
      </c>
      <c r="EV377" s="7">
        <v>0</v>
      </c>
      <c r="EW377" s="7">
        <v>0</v>
      </c>
      <c r="EX377" s="7">
        <v>0</v>
      </c>
      <c r="EY377" s="7">
        <v>3.2258064500000003E-2</v>
      </c>
      <c r="EZ377" s="7">
        <v>0</v>
      </c>
      <c r="FA377" s="7">
        <v>3.2258064500000003E-2</v>
      </c>
      <c r="FB377" s="7">
        <v>3.2258064500000003E-2</v>
      </c>
      <c r="FC377" s="7">
        <v>3.2258064500000003E-2</v>
      </c>
      <c r="FD377" s="7">
        <v>3.3870967742000002</v>
      </c>
      <c r="FE377" s="7">
        <v>3.9354838710000002</v>
      </c>
      <c r="FF377" s="7">
        <v>3.9032258065000001</v>
      </c>
      <c r="FG377" s="7">
        <v>3.8064516129000001</v>
      </c>
      <c r="FH377" s="7">
        <v>3.9</v>
      </c>
      <c r="FI377" s="7">
        <v>3.7096774194000002</v>
      </c>
      <c r="FJ377" s="7">
        <v>3.2666666666999999</v>
      </c>
      <c r="FK377" s="7">
        <v>3.6666666666999999</v>
      </c>
      <c r="FL377" s="7">
        <v>3.7</v>
      </c>
      <c r="FM377" s="7">
        <v>0</v>
      </c>
      <c r="FN377" s="7">
        <v>0</v>
      </c>
      <c r="FO377" s="7">
        <v>0</v>
      </c>
      <c r="FP377" s="7">
        <v>0</v>
      </c>
      <c r="FQ377" s="7">
        <v>0</v>
      </c>
      <c r="FR377" s="7">
        <v>0</v>
      </c>
      <c r="FS377" s="7">
        <v>6.4516129000000005E-2</v>
      </c>
      <c r="FT377" s="7">
        <v>9.6774193499999994E-2</v>
      </c>
      <c r="FU377" s="7">
        <v>0.16129032260000001</v>
      </c>
      <c r="FV377" s="7">
        <v>0.64516129030000002</v>
      </c>
      <c r="FW377" s="7">
        <v>3.2258064500000003E-2</v>
      </c>
      <c r="FX377" s="7">
        <v>0.35483870969999998</v>
      </c>
      <c r="FY377" s="7">
        <v>0.45161290320000003</v>
      </c>
      <c r="FZ377" s="7">
        <v>0.12903225809999999</v>
      </c>
      <c r="GA377" s="7">
        <v>6.4516129000000005E-2</v>
      </c>
      <c r="GB377" s="7">
        <v>0.16129032260000001</v>
      </c>
      <c r="GC377" s="7">
        <v>0.22580645160000001</v>
      </c>
      <c r="GD377" s="7">
        <v>0.22580645160000001</v>
      </c>
      <c r="GE377" s="7">
        <v>3.2258064500000003E-2</v>
      </c>
      <c r="GF377" s="7">
        <v>0.1935483871</v>
      </c>
      <c r="GG377" s="7">
        <v>0.22580645160000001</v>
      </c>
      <c r="GH377" s="7">
        <v>0.1935483871</v>
      </c>
      <c r="GI377" s="7">
        <v>0.38709677419999999</v>
      </c>
      <c r="GJ377" s="7">
        <v>0.12903225809999999</v>
      </c>
      <c r="GK377" s="7">
        <v>0.16129032260000001</v>
      </c>
      <c r="GL377" s="7">
        <v>6.4516129000000005E-2</v>
      </c>
      <c r="GM377" s="7">
        <v>0</v>
      </c>
      <c r="GN377" s="7">
        <v>0</v>
      </c>
      <c r="GO377" s="7">
        <v>9.6774193499999994E-2</v>
      </c>
      <c r="GP377" s="7">
        <v>3.2258064500000003E-2</v>
      </c>
      <c r="GQ377" s="7">
        <v>6.4516129000000005E-2</v>
      </c>
      <c r="GR377" s="7">
        <v>0</v>
      </c>
      <c r="GS377" s="7">
        <v>9.6774193499999994E-2</v>
      </c>
      <c r="GT377" s="7">
        <v>0.29032258059999999</v>
      </c>
      <c r="GU377" s="7">
        <v>0.35483870969999998</v>
      </c>
      <c r="GV377" s="7">
        <v>0.32258064520000002</v>
      </c>
      <c r="GW377" s="7">
        <v>0.38709677419999999</v>
      </c>
      <c r="GX377" s="7">
        <v>0.1935483871</v>
      </c>
      <c r="GY377" s="7">
        <v>0.77419354839999999</v>
      </c>
      <c r="GZ377" s="7">
        <v>0.48387096769999999</v>
      </c>
      <c r="HA377" s="7">
        <v>0.35483870969999998</v>
      </c>
      <c r="HB377" s="7">
        <v>0.48387096769999999</v>
      </c>
      <c r="HC377" s="7">
        <v>0.35483870969999998</v>
      </c>
      <c r="HD377" s="7">
        <v>0.67741935480000004</v>
      </c>
      <c r="HE377" s="7">
        <v>3.2258064500000003E-2</v>
      </c>
      <c r="HF377" s="7">
        <v>0.12903225809999999</v>
      </c>
      <c r="HG377" s="7">
        <v>9.6774193499999994E-2</v>
      </c>
      <c r="HH377" s="7">
        <v>6.4516129000000005E-2</v>
      </c>
      <c r="HI377" s="7">
        <v>6.4516129000000005E-2</v>
      </c>
      <c r="HJ377" s="7">
        <v>3.2258064500000003E-2</v>
      </c>
      <c r="HK377" s="7">
        <v>6.4516129000000005E-2</v>
      </c>
      <c r="HL377" s="7">
        <v>6.4516129000000005E-2</v>
      </c>
      <c r="HM377" s="7">
        <v>6.4516129000000005E-2</v>
      </c>
      <c r="HN377" s="7">
        <v>3.2258064500000003E-2</v>
      </c>
      <c r="HO377" s="7">
        <v>9.6774193499999994E-2</v>
      </c>
      <c r="HP377" s="7">
        <v>3.2258064500000003E-2</v>
      </c>
      <c r="HQ377" s="7">
        <v>3.2258064500000003E-2</v>
      </c>
      <c r="HR377" s="7">
        <v>3.2258064500000003E-2</v>
      </c>
      <c r="HS377" s="7">
        <v>3.2258064500000003E-2</v>
      </c>
      <c r="HT377" s="7">
        <v>6.4516129000000005E-2</v>
      </c>
      <c r="HU377" s="7">
        <v>3.2258064500000003E-2</v>
      </c>
      <c r="HV377" s="7">
        <v>6.4516129000000005E-2</v>
      </c>
      <c r="HW377" s="7">
        <v>0</v>
      </c>
      <c r="HX377" s="7">
        <v>0</v>
      </c>
      <c r="HY377" s="7">
        <v>0</v>
      </c>
      <c r="HZ377" s="7">
        <v>0</v>
      </c>
      <c r="IA377" s="7">
        <v>6.4516129000000005E-2</v>
      </c>
      <c r="IB377" s="7">
        <v>3.2258064500000003E-2</v>
      </c>
      <c r="IC377" s="7">
        <v>3.2258064500000003E-2</v>
      </c>
      <c r="ID377" s="7">
        <v>9.6774193499999994E-2</v>
      </c>
      <c r="IE377" s="7">
        <v>0.1935483871</v>
      </c>
      <c r="IF377" s="7">
        <v>0.22580645160000001</v>
      </c>
      <c r="IG377" s="7">
        <v>0.25806451609999997</v>
      </c>
      <c r="IH377" s="7">
        <v>0.12903225809999999</v>
      </c>
      <c r="II377" s="7">
        <v>0.70967741939999995</v>
      </c>
      <c r="IJ377" s="7">
        <v>0.67741935480000004</v>
      </c>
      <c r="IK377" s="7">
        <v>0.67741935480000004</v>
      </c>
      <c r="IL377" s="7">
        <v>0.70967741939999995</v>
      </c>
      <c r="IM377" s="7">
        <v>3.2258064500000003E-2</v>
      </c>
      <c r="IN377" s="7">
        <v>6.4516129000000005E-2</v>
      </c>
      <c r="IO377" s="7">
        <v>3.2258064500000003E-2</v>
      </c>
      <c r="IP377" s="7">
        <v>6.4516129000000005E-2</v>
      </c>
      <c r="IQ377" s="7">
        <v>3.6666666666999999</v>
      </c>
      <c r="IR377" s="7">
        <v>3.6896551724000002</v>
      </c>
      <c r="IS377" s="7">
        <v>3.6666666666999999</v>
      </c>
      <c r="IT377" s="7">
        <v>3.6551724137999999</v>
      </c>
      <c r="IU377" s="7" t="s">
        <v>1318</v>
      </c>
      <c r="IW377" s="7">
        <v>31</v>
      </c>
      <c r="IX377" s="7">
        <v>49</v>
      </c>
      <c r="IY377" s="7">
        <v>881</v>
      </c>
    </row>
    <row r="378" spans="1:259" x14ac:dyDescent="0.25">
      <c r="A378" s="7">
        <v>610012</v>
      </c>
      <c r="B378" s="7" t="s">
        <v>359</v>
      </c>
      <c r="D378" s="7" t="s">
        <v>72</v>
      </c>
      <c r="E378" s="7" t="s">
        <v>53</v>
      </c>
      <c r="M378" s="7" t="s">
        <v>46</v>
      </c>
      <c r="N378" s="7">
        <v>21.632653060999999</v>
      </c>
      <c r="O378" s="7">
        <v>30</v>
      </c>
      <c r="P378" s="7">
        <v>30</v>
      </c>
      <c r="Q378" s="7">
        <v>0</v>
      </c>
      <c r="R378" s="7">
        <v>27</v>
      </c>
      <c r="S378" s="7">
        <v>0</v>
      </c>
      <c r="T378" s="7">
        <v>0</v>
      </c>
      <c r="U378" s="7">
        <v>0</v>
      </c>
      <c r="V378" s="7">
        <v>0</v>
      </c>
      <c r="W378" s="7">
        <v>1</v>
      </c>
      <c r="X378" s="7">
        <v>1</v>
      </c>
      <c r="Y378" s="7">
        <v>3.3333333299999997E-2</v>
      </c>
      <c r="Z378" s="7">
        <v>0</v>
      </c>
      <c r="AA378" s="7">
        <v>0</v>
      </c>
      <c r="AB378" s="7">
        <v>0</v>
      </c>
      <c r="AC378" s="7">
        <v>3.3333333299999997E-2</v>
      </c>
      <c r="AD378" s="7">
        <v>3.3333333299999997E-2</v>
      </c>
      <c r="AE378" s="7">
        <v>6.6666666700000002E-2</v>
      </c>
      <c r="AF378" s="7">
        <v>6.6666666700000002E-2</v>
      </c>
      <c r="AG378" s="7">
        <v>0.1</v>
      </c>
      <c r="AH378" s="7">
        <v>0.1</v>
      </c>
      <c r="AI378" s="7">
        <v>0.1</v>
      </c>
      <c r="AJ378" s="7">
        <v>6.6666666700000002E-2</v>
      </c>
      <c r="AK378" s="7">
        <v>0.2666666667</v>
      </c>
      <c r="AL378" s="7">
        <v>0.16666666669999999</v>
      </c>
      <c r="AM378" s="7">
        <v>0.3</v>
      </c>
      <c r="AN378" s="7">
        <v>0.2333333333</v>
      </c>
      <c r="AO378" s="7">
        <v>0.2</v>
      </c>
      <c r="AP378" s="7">
        <v>0.2666666667</v>
      </c>
      <c r="AQ378" s="7">
        <v>0</v>
      </c>
      <c r="AR378" s="7">
        <v>0</v>
      </c>
      <c r="AS378" s="7">
        <v>0</v>
      </c>
      <c r="AT378" s="7">
        <v>0</v>
      </c>
      <c r="AU378" s="7">
        <v>0</v>
      </c>
      <c r="AV378" s="7">
        <v>0</v>
      </c>
      <c r="AW378" s="7">
        <v>0.63333333329999997</v>
      </c>
      <c r="AX378" s="7">
        <v>0.76666666670000005</v>
      </c>
      <c r="AY378" s="7">
        <v>0.6</v>
      </c>
      <c r="AZ378" s="7">
        <v>0.66666666669999997</v>
      </c>
      <c r="BA378" s="7">
        <v>0.66666666669999997</v>
      </c>
      <c r="BB378" s="7">
        <v>0.63333333329999997</v>
      </c>
      <c r="BC378" s="7">
        <v>3.5</v>
      </c>
      <c r="BD378" s="7">
        <v>3.7</v>
      </c>
      <c r="BE378" s="7">
        <v>3.5</v>
      </c>
      <c r="BF378" s="7">
        <v>3.5666666667000002</v>
      </c>
      <c r="BG378" s="7">
        <v>3.5</v>
      </c>
      <c r="BH378" s="7">
        <v>3.5</v>
      </c>
      <c r="BI378" s="7">
        <v>0</v>
      </c>
      <c r="BJ378" s="7">
        <v>3.3333333299999997E-2</v>
      </c>
      <c r="BK378" s="7">
        <v>0</v>
      </c>
      <c r="BL378" s="7">
        <v>0</v>
      </c>
      <c r="BM378" s="7">
        <v>0</v>
      </c>
      <c r="BN378" s="7">
        <v>3.3333333299999997E-2</v>
      </c>
      <c r="BO378" s="7">
        <v>0</v>
      </c>
      <c r="BP378" s="7">
        <v>6.6666666700000002E-2</v>
      </c>
      <c r="BQ378" s="7">
        <v>6.6666666700000002E-2</v>
      </c>
      <c r="BR378" s="7">
        <v>3.3333333299999997E-2</v>
      </c>
      <c r="BS378" s="7">
        <v>0.1</v>
      </c>
      <c r="BT378" s="7">
        <v>0.1</v>
      </c>
      <c r="BU378" s="7">
        <v>0.1</v>
      </c>
      <c r="BV378" s="7">
        <v>6.6666666700000002E-2</v>
      </c>
      <c r="BW378" s="7">
        <v>0.1</v>
      </c>
      <c r="BX378" s="7">
        <v>0.1333333333</v>
      </c>
      <c r="BY378" s="7">
        <v>0.1333333333</v>
      </c>
      <c r="BZ378" s="7">
        <v>0.2</v>
      </c>
      <c r="CA378" s="7">
        <v>3.7666666666999999</v>
      </c>
      <c r="CB378" s="7">
        <v>3.5666666667000002</v>
      </c>
      <c r="CC378" s="7">
        <v>3.6</v>
      </c>
      <c r="CD378" s="7">
        <v>3.6206896552000001</v>
      </c>
      <c r="CE378" s="7">
        <v>3.6333333333</v>
      </c>
      <c r="CF378" s="7">
        <v>3.4666666667000001</v>
      </c>
      <c r="CG378" s="7">
        <v>3.4827586206999999</v>
      </c>
      <c r="CH378" s="7">
        <v>3.3333333333000001</v>
      </c>
      <c r="CI378" s="7">
        <v>3.275862069</v>
      </c>
      <c r="CJ378" s="7">
        <v>0.16666666669999999</v>
      </c>
      <c r="CK378" s="7">
        <v>0.1333333333</v>
      </c>
      <c r="CL378" s="7">
        <v>0.2</v>
      </c>
      <c r="CM378" s="7">
        <v>0.16666666669999999</v>
      </c>
      <c r="CN378" s="7">
        <v>0.2333333333</v>
      </c>
      <c r="CO378" s="7">
        <v>0.2333333333</v>
      </c>
      <c r="CP378" s="7">
        <v>0.2333333333</v>
      </c>
      <c r="CQ378" s="7">
        <v>0.2</v>
      </c>
      <c r="CR378" s="7">
        <v>0.1</v>
      </c>
      <c r="CS378" s="7">
        <v>0</v>
      </c>
      <c r="CT378" s="7">
        <v>0</v>
      </c>
      <c r="CU378" s="7">
        <v>0</v>
      </c>
      <c r="CV378" s="7">
        <v>3.3333333299999997E-2</v>
      </c>
      <c r="CW378" s="7">
        <v>0</v>
      </c>
      <c r="CX378" s="7">
        <v>0</v>
      </c>
      <c r="CY378" s="7">
        <v>3.3333333299999997E-2</v>
      </c>
      <c r="CZ378" s="7">
        <v>0</v>
      </c>
      <c r="DA378" s="7">
        <v>3.3333333299999997E-2</v>
      </c>
      <c r="DB378" s="7">
        <v>0.8</v>
      </c>
      <c r="DC378" s="7">
        <v>0.73333333329999995</v>
      </c>
      <c r="DD378" s="7">
        <v>0.7</v>
      </c>
      <c r="DE378" s="7">
        <v>0.7</v>
      </c>
      <c r="DF378" s="7">
        <v>0.7</v>
      </c>
      <c r="DG378" s="7">
        <v>0.63333333329999997</v>
      </c>
      <c r="DH378" s="7">
        <v>0.6</v>
      </c>
      <c r="DI378" s="7">
        <v>0.6</v>
      </c>
      <c r="DJ378" s="7">
        <v>0.6</v>
      </c>
      <c r="DK378" s="7">
        <v>0.1</v>
      </c>
      <c r="DL378" s="7">
        <v>3.3333333299999997E-2</v>
      </c>
      <c r="DM378" s="7">
        <v>0</v>
      </c>
      <c r="DN378" s="7">
        <v>0</v>
      </c>
      <c r="DO378" s="7">
        <v>3.3333333299999997E-2</v>
      </c>
      <c r="DP378" s="7">
        <v>6.6666666700000002E-2</v>
      </c>
      <c r="DQ378" s="7">
        <v>3.3333333299999997E-2</v>
      </c>
      <c r="DR378" s="7">
        <v>0</v>
      </c>
      <c r="DS378" s="7">
        <v>0.1</v>
      </c>
      <c r="DT378" s="7">
        <v>0.4</v>
      </c>
      <c r="DU378" s="7">
        <v>6.6666666700000002E-2</v>
      </c>
      <c r="DV378" s="7">
        <v>6.6666666700000002E-2</v>
      </c>
      <c r="DW378" s="7">
        <v>0.1333333333</v>
      </c>
      <c r="DX378" s="7">
        <v>6.6666666700000002E-2</v>
      </c>
      <c r="DY378" s="7">
        <v>6.6666666700000002E-2</v>
      </c>
      <c r="DZ378" s="7">
        <v>0.2</v>
      </c>
      <c r="EA378" s="7">
        <v>0.1</v>
      </c>
      <c r="EB378" s="7">
        <v>6.6666666700000002E-2</v>
      </c>
      <c r="EC378" s="7">
        <v>0.2666666667</v>
      </c>
      <c r="ED378" s="7">
        <v>0.3</v>
      </c>
      <c r="EE378" s="7">
        <v>0.36666666669999998</v>
      </c>
      <c r="EF378" s="7">
        <v>0.33333333329999998</v>
      </c>
      <c r="EG378" s="7">
        <v>0.2666666667</v>
      </c>
      <c r="EH378" s="7">
        <v>0.33333333329999998</v>
      </c>
      <c r="EI378" s="7">
        <v>0.2</v>
      </c>
      <c r="EJ378" s="7">
        <v>0.36666666669999998</v>
      </c>
      <c r="EK378" s="7">
        <v>0.4</v>
      </c>
      <c r="EL378" s="7">
        <v>0.2333333333</v>
      </c>
      <c r="EM378" s="7">
        <v>0.6</v>
      </c>
      <c r="EN378" s="7">
        <v>0.56666666669999999</v>
      </c>
      <c r="EO378" s="7">
        <v>0.53333333329999999</v>
      </c>
      <c r="EP378" s="7">
        <v>0.63333333329999997</v>
      </c>
      <c r="EQ378" s="7">
        <v>0.53333333329999999</v>
      </c>
      <c r="ER378" s="7">
        <v>0.56666666669999999</v>
      </c>
      <c r="ES378" s="7">
        <v>0.53333333329999999</v>
      </c>
      <c r="ET378" s="7">
        <v>0.43333333330000001</v>
      </c>
      <c r="EU378" s="7">
        <v>0</v>
      </c>
      <c r="EV378" s="7">
        <v>0</v>
      </c>
      <c r="EW378" s="7">
        <v>0</v>
      </c>
      <c r="EX378" s="7">
        <v>0</v>
      </c>
      <c r="EY378" s="7">
        <v>0</v>
      </c>
      <c r="EZ378" s="7">
        <v>0</v>
      </c>
      <c r="FA378" s="7">
        <v>0</v>
      </c>
      <c r="FB378" s="7">
        <v>0</v>
      </c>
      <c r="FC378" s="7">
        <v>0</v>
      </c>
      <c r="FD378" s="7">
        <v>2.6333333333</v>
      </c>
      <c r="FE378" s="7">
        <v>3.4666666667000001</v>
      </c>
      <c r="FF378" s="7">
        <v>3.5</v>
      </c>
      <c r="FG378" s="7">
        <v>3.4</v>
      </c>
      <c r="FH378" s="7">
        <v>3.5</v>
      </c>
      <c r="FI378" s="7">
        <v>3.3333333333000001</v>
      </c>
      <c r="FJ378" s="7">
        <v>3.3</v>
      </c>
      <c r="FK378" s="7">
        <v>3.4333333332999998</v>
      </c>
      <c r="FL378" s="7">
        <v>3.1666666666999999</v>
      </c>
      <c r="FM378" s="7">
        <v>0.1</v>
      </c>
      <c r="FN378" s="7">
        <v>0</v>
      </c>
      <c r="FO378" s="7">
        <v>3.3333333299999997E-2</v>
      </c>
      <c r="FP378" s="7">
        <v>6.6666666700000002E-2</v>
      </c>
      <c r="FQ378" s="7">
        <v>0.2</v>
      </c>
      <c r="FR378" s="7">
        <v>3.3333333299999997E-2</v>
      </c>
      <c r="FS378" s="7">
        <v>3.3333333299999997E-2</v>
      </c>
      <c r="FT378" s="7">
        <v>0.16666666669999999</v>
      </c>
      <c r="FU378" s="7">
        <v>3.3333333299999997E-2</v>
      </c>
      <c r="FV378" s="7">
        <v>0.33333333329999998</v>
      </c>
      <c r="FW378" s="7">
        <v>0</v>
      </c>
      <c r="FX378" s="7">
        <v>0.53333333329999999</v>
      </c>
      <c r="FY378" s="7">
        <v>0.6</v>
      </c>
      <c r="FZ378" s="7">
        <v>0.2333333333</v>
      </c>
      <c r="GA378" s="7">
        <v>0.1</v>
      </c>
      <c r="GB378" s="7">
        <v>6.6666666700000002E-2</v>
      </c>
      <c r="GC378" s="7">
        <v>0.2333333333</v>
      </c>
      <c r="GD378" s="7">
        <v>0.1</v>
      </c>
      <c r="GE378" s="7">
        <v>0.1</v>
      </c>
      <c r="GF378" s="7">
        <v>0.2</v>
      </c>
      <c r="GG378" s="7">
        <v>0.2666666667</v>
      </c>
      <c r="GH378" s="7">
        <v>0.2333333333</v>
      </c>
      <c r="GI378" s="7">
        <v>0.33333333329999998</v>
      </c>
      <c r="GJ378" s="7">
        <v>0</v>
      </c>
      <c r="GK378" s="7">
        <v>0</v>
      </c>
      <c r="GL378" s="7">
        <v>0</v>
      </c>
      <c r="GM378" s="7">
        <v>0</v>
      </c>
      <c r="GN378" s="7">
        <v>3.3333333299999997E-2</v>
      </c>
      <c r="GO378" s="7">
        <v>6.6666666700000002E-2</v>
      </c>
      <c r="GP378" s="7">
        <v>0</v>
      </c>
      <c r="GQ378" s="7">
        <v>0.1</v>
      </c>
      <c r="GR378" s="7">
        <v>0</v>
      </c>
      <c r="GS378" s="7">
        <v>0.33333333329999998</v>
      </c>
      <c r="GT378" s="7">
        <v>0.2333333333</v>
      </c>
      <c r="GU378" s="7">
        <v>0.3</v>
      </c>
      <c r="GV378" s="7">
        <v>0.3</v>
      </c>
      <c r="GW378" s="7">
        <v>0.5</v>
      </c>
      <c r="GX378" s="7">
        <v>0.2</v>
      </c>
      <c r="GY378" s="7">
        <v>0.56666666669999999</v>
      </c>
      <c r="GZ378" s="7">
        <v>0.66666666669999997</v>
      </c>
      <c r="HA378" s="7">
        <v>0.46666666670000001</v>
      </c>
      <c r="HB378" s="7">
        <v>0.6</v>
      </c>
      <c r="HC378" s="7">
        <v>0.33333333329999998</v>
      </c>
      <c r="HD378" s="7">
        <v>0.7</v>
      </c>
      <c r="HE378" s="7">
        <v>6.6666666700000002E-2</v>
      </c>
      <c r="HF378" s="7">
        <v>6.6666666700000002E-2</v>
      </c>
      <c r="HG378" s="7">
        <v>0.16666666669999999</v>
      </c>
      <c r="HH378" s="7">
        <v>6.6666666700000002E-2</v>
      </c>
      <c r="HI378" s="7">
        <v>6.6666666700000002E-2</v>
      </c>
      <c r="HJ378" s="7">
        <v>6.6666666700000002E-2</v>
      </c>
      <c r="HK378" s="7">
        <v>0</v>
      </c>
      <c r="HL378" s="7">
        <v>0</v>
      </c>
      <c r="HM378" s="7">
        <v>0</v>
      </c>
      <c r="HN378" s="7">
        <v>0</v>
      </c>
      <c r="HO378" s="7">
        <v>0</v>
      </c>
      <c r="HP378" s="7">
        <v>0</v>
      </c>
      <c r="HQ378" s="7">
        <v>3.3333333299999997E-2</v>
      </c>
      <c r="HR378" s="7">
        <v>0</v>
      </c>
      <c r="HS378" s="7">
        <v>0</v>
      </c>
      <c r="HT378" s="7">
        <v>3.3333333299999997E-2</v>
      </c>
      <c r="HU378" s="7">
        <v>0</v>
      </c>
      <c r="HV378" s="7">
        <v>3.3333333299999997E-2</v>
      </c>
      <c r="HW378" s="7">
        <v>0</v>
      </c>
      <c r="HX378" s="7">
        <v>3.3333333299999997E-2</v>
      </c>
      <c r="HY378" s="7">
        <v>0</v>
      </c>
      <c r="HZ378" s="7">
        <v>3.3333333299999997E-2</v>
      </c>
      <c r="IA378" s="7">
        <v>0.2</v>
      </c>
      <c r="IB378" s="7">
        <v>3.3333333299999997E-2</v>
      </c>
      <c r="IC378" s="7">
        <v>0.16666666669999999</v>
      </c>
      <c r="ID378" s="7">
        <v>0.2333333333</v>
      </c>
      <c r="IE378" s="7">
        <v>0.36666666669999998</v>
      </c>
      <c r="IF378" s="7">
        <v>0.36666666669999998</v>
      </c>
      <c r="IG378" s="7">
        <v>0.3</v>
      </c>
      <c r="IH378" s="7">
        <v>0.2666666667</v>
      </c>
      <c r="II378" s="7">
        <v>0.43333333330000001</v>
      </c>
      <c r="IJ378" s="7">
        <v>0.53333333329999999</v>
      </c>
      <c r="IK378" s="7">
        <v>0.53333333329999999</v>
      </c>
      <c r="IL378" s="7">
        <v>0.43333333330000001</v>
      </c>
      <c r="IM378" s="7">
        <v>0</v>
      </c>
      <c r="IN378" s="7">
        <v>3.3333333299999997E-2</v>
      </c>
      <c r="IO378" s="7">
        <v>0</v>
      </c>
      <c r="IP378" s="7">
        <v>3.3333333299999997E-2</v>
      </c>
      <c r="IQ378" s="7">
        <v>3.2333333333000001</v>
      </c>
      <c r="IR378" s="7">
        <v>3.4482758621</v>
      </c>
      <c r="IS378" s="7">
        <v>3.3666666667</v>
      </c>
      <c r="IT378" s="7">
        <v>3.1379310345000002</v>
      </c>
      <c r="IU378" s="7" t="s">
        <v>1319</v>
      </c>
      <c r="IW378" s="7">
        <v>30</v>
      </c>
      <c r="IX378" s="7">
        <v>53</v>
      </c>
      <c r="IY378" s="7">
        <v>245</v>
      </c>
    </row>
    <row r="379" spans="1:259" x14ac:dyDescent="0.25">
      <c r="A379" s="7">
        <v>610013</v>
      </c>
      <c r="B379" s="7" t="s">
        <v>541</v>
      </c>
      <c r="C379" s="7" t="s">
        <v>46</v>
      </c>
      <c r="D379" s="7" t="s">
        <v>149</v>
      </c>
      <c r="E379" s="154">
        <v>0.41</v>
      </c>
      <c r="F379" s="7">
        <v>31</v>
      </c>
      <c r="G379" s="7" t="s">
        <v>57</v>
      </c>
      <c r="H379" s="7">
        <v>61</v>
      </c>
      <c r="I379" s="7" t="s">
        <v>47</v>
      </c>
      <c r="J379" s="7">
        <v>48</v>
      </c>
      <c r="K379" s="7" t="s">
        <v>48</v>
      </c>
      <c r="L379" s="7">
        <v>8.42</v>
      </c>
      <c r="M379" s="7" t="s">
        <v>46</v>
      </c>
      <c r="N379" s="7">
        <v>40.668523677000003</v>
      </c>
      <c r="O379" s="7">
        <v>87</v>
      </c>
      <c r="P379" s="7">
        <v>87</v>
      </c>
      <c r="Q379" s="7">
        <v>3</v>
      </c>
      <c r="R379" s="7">
        <v>8</v>
      </c>
      <c r="S379" s="7">
        <v>1</v>
      </c>
      <c r="T379" s="7">
        <v>67</v>
      </c>
      <c r="U379" s="7">
        <v>1</v>
      </c>
      <c r="V379" s="7">
        <v>0</v>
      </c>
      <c r="W379" s="7">
        <v>2</v>
      </c>
      <c r="X379" s="7">
        <v>2</v>
      </c>
      <c r="Y379" s="7">
        <v>4.5977011499999998E-2</v>
      </c>
      <c r="Z379" s="7">
        <v>3.4482758600000003E-2</v>
      </c>
      <c r="AA379" s="7">
        <v>4.5977011499999998E-2</v>
      </c>
      <c r="AB379" s="7">
        <v>2.2988505699999998E-2</v>
      </c>
      <c r="AC379" s="7">
        <v>5.7471264399999999E-2</v>
      </c>
      <c r="AD379" s="7">
        <v>9.1954022999999996E-2</v>
      </c>
      <c r="AE379" s="7">
        <v>0.13793103449999999</v>
      </c>
      <c r="AF379" s="7">
        <v>0.1149425287</v>
      </c>
      <c r="AG379" s="7">
        <v>9.1954022999999996E-2</v>
      </c>
      <c r="AH379" s="7">
        <v>4.5977011499999998E-2</v>
      </c>
      <c r="AI379" s="7">
        <v>0.1034482759</v>
      </c>
      <c r="AJ379" s="7">
        <v>0.16091954019999999</v>
      </c>
      <c r="AK379" s="7">
        <v>0.34482758619999998</v>
      </c>
      <c r="AL379" s="7">
        <v>0.29885057469999998</v>
      </c>
      <c r="AM379" s="7">
        <v>0.37931034479999998</v>
      </c>
      <c r="AN379" s="7">
        <v>0.31034482759999998</v>
      </c>
      <c r="AO379" s="7">
        <v>0.35632183909999998</v>
      </c>
      <c r="AP379" s="7">
        <v>0.34482758619999998</v>
      </c>
      <c r="AQ379" s="7">
        <v>0</v>
      </c>
      <c r="AR379" s="7">
        <v>0</v>
      </c>
      <c r="AS379" s="7">
        <v>1.14942529E-2</v>
      </c>
      <c r="AT379" s="7">
        <v>0</v>
      </c>
      <c r="AU379" s="7">
        <v>0</v>
      </c>
      <c r="AV379" s="7">
        <v>0</v>
      </c>
      <c r="AW379" s="7">
        <v>0.47126436779999997</v>
      </c>
      <c r="AX379" s="7">
        <v>0.55172413789999997</v>
      </c>
      <c r="AY379" s="7">
        <v>0.47126436779999997</v>
      </c>
      <c r="AZ379" s="7">
        <v>0.62068965519999997</v>
      </c>
      <c r="BA379" s="7">
        <v>0.48275862069999997</v>
      </c>
      <c r="BB379" s="7">
        <v>0.40229885059999998</v>
      </c>
      <c r="BC379" s="7">
        <v>3.2413793103000001</v>
      </c>
      <c r="BD379" s="7">
        <v>3.367816092</v>
      </c>
      <c r="BE379" s="7">
        <v>3.2906976744000001</v>
      </c>
      <c r="BF379" s="7">
        <v>3.5287356322000001</v>
      </c>
      <c r="BG379" s="7">
        <v>3.2643678161</v>
      </c>
      <c r="BH379" s="7">
        <v>3.0574712644000002</v>
      </c>
      <c r="BI379" s="7">
        <v>0</v>
      </c>
      <c r="BJ379" s="7">
        <v>0</v>
      </c>
      <c r="BK379" s="7">
        <v>0</v>
      </c>
      <c r="BL379" s="7">
        <v>1.14942529E-2</v>
      </c>
      <c r="BM379" s="7">
        <v>0</v>
      </c>
      <c r="BN379" s="7">
        <v>0</v>
      </c>
      <c r="BO379" s="7">
        <v>2.2988505699999998E-2</v>
      </c>
      <c r="BP379" s="7">
        <v>5.7471264399999999E-2</v>
      </c>
      <c r="BQ379" s="7">
        <v>3.4482758600000003E-2</v>
      </c>
      <c r="BR379" s="7">
        <v>0</v>
      </c>
      <c r="BS379" s="7">
        <v>0</v>
      </c>
      <c r="BT379" s="7">
        <v>1.14942529E-2</v>
      </c>
      <c r="BU379" s="7">
        <v>0</v>
      </c>
      <c r="BV379" s="7">
        <v>1.14942529E-2</v>
      </c>
      <c r="BW379" s="7">
        <v>4.5977011499999998E-2</v>
      </c>
      <c r="BX379" s="7">
        <v>4.5977011499999998E-2</v>
      </c>
      <c r="BY379" s="7">
        <v>9.1954022999999996E-2</v>
      </c>
      <c r="BZ379" s="7">
        <v>5.7471264399999999E-2</v>
      </c>
      <c r="CA379" s="7">
        <v>3.8390804597999999</v>
      </c>
      <c r="CB379" s="7">
        <v>3.7931034483000001</v>
      </c>
      <c r="CC379" s="7">
        <v>3.8023255813999999</v>
      </c>
      <c r="CD379" s="7">
        <v>3.7471264367999999</v>
      </c>
      <c r="CE379" s="7">
        <v>3.7931034483000001</v>
      </c>
      <c r="CF379" s="7">
        <v>3.7126436782000001</v>
      </c>
      <c r="CG379" s="7">
        <v>3.6395348837000001</v>
      </c>
      <c r="CH379" s="7">
        <v>3.4827586206999999</v>
      </c>
      <c r="CI379" s="7">
        <v>3.6206896552000001</v>
      </c>
      <c r="CJ379" s="7">
        <v>0.16091954019999999</v>
      </c>
      <c r="CK379" s="7">
        <v>0.20689655169999999</v>
      </c>
      <c r="CL379" s="7">
        <v>0.17241379309999999</v>
      </c>
      <c r="CM379" s="7">
        <v>0.21839080459999999</v>
      </c>
      <c r="CN379" s="7">
        <v>0.18390804599999999</v>
      </c>
      <c r="CO379" s="7">
        <v>0.19540229889999999</v>
      </c>
      <c r="CP379" s="7">
        <v>0.19540229889999999</v>
      </c>
      <c r="CQ379" s="7">
        <v>0.16091954019999999</v>
      </c>
      <c r="CR379" s="7">
        <v>0.16091954019999999</v>
      </c>
      <c r="CS379" s="7">
        <v>0</v>
      </c>
      <c r="CT379" s="7">
        <v>0</v>
      </c>
      <c r="CU379" s="7">
        <v>1.14942529E-2</v>
      </c>
      <c r="CV379" s="7">
        <v>0</v>
      </c>
      <c r="CW379" s="7">
        <v>0</v>
      </c>
      <c r="CX379" s="7">
        <v>0</v>
      </c>
      <c r="CY379" s="7">
        <v>1.14942529E-2</v>
      </c>
      <c r="CZ379" s="7">
        <v>0</v>
      </c>
      <c r="DA379" s="7">
        <v>0</v>
      </c>
      <c r="DB379" s="7">
        <v>0.83908045980000001</v>
      </c>
      <c r="DC379" s="7">
        <v>0.79310344830000001</v>
      </c>
      <c r="DD379" s="7">
        <v>0.80459770109999995</v>
      </c>
      <c r="DE379" s="7">
        <v>0.77011494250000001</v>
      </c>
      <c r="DF379" s="7">
        <v>0.80459770109999995</v>
      </c>
      <c r="DG379" s="7">
        <v>0.75862068969999996</v>
      </c>
      <c r="DH379" s="7">
        <v>0.72413793100000001</v>
      </c>
      <c r="DI379" s="7">
        <v>0.68965517239999996</v>
      </c>
      <c r="DJ379" s="7">
        <v>0.74712643680000002</v>
      </c>
      <c r="DK379" s="7">
        <v>0.17241379309999999</v>
      </c>
      <c r="DL379" s="7">
        <v>0</v>
      </c>
      <c r="DM379" s="7">
        <v>0</v>
      </c>
      <c r="DN379" s="7">
        <v>2.2988505699999998E-2</v>
      </c>
      <c r="DO379" s="7">
        <v>2.2988505699999998E-2</v>
      </c>
      <c r="DP379" s="7">
        <v>2.2988505699999998E-2</v>
      </c>
      <c r="DQ379" s="7">
        <v>3.4482758600000003E-2</v>
      </c>
      <c r="DR379" s="7">
        <v>2.2988505699999998E-2</v>
      </c>
      <c r="DS379" s="7">
        <v>1.14942529E-2</v>
      </c>
      <c r="DT379" s="7">
        <v>0.21839080459999999</v>
      </c>
      <c r="DU379" s="7">
        <v>4.5977011499999998E-2</v>
      </c>
      <c r="DV379" s="7">
        <v>4.5977011499999998E-2</v>
      </c>
      <c r="DW379" s="7">
        <v>8.0459770099999994E-2</v>
      </c>
      <c r="DX379" s="7">
        <v>6.8965517200000007E-2</v>
      </c>
      <c r="DY379" s="7">
        <v>3.4482758600000003E-2</v>
      </c>
      <c r="DZ379" s="7">
        <v>0.1034482759</v>
      </c>
      <c r="EA379" s="7">
        <v>6.8965517200000007E-2</v>
      </c>
      <c r="EB379" s="7">
        <v>0.13793103449999999</v>
      </c>
      <c r="EC379" s="7">
        <v>0.31034482759999998</v>
      </c>
      <c r="ED379" s="7">
        <v>0.39080459769999998</v>
      </c>
      <c r="EE379" s="7">
        <v>0.37931034479999998</v>
      </c>
      <c r="EF379" s="7">
        <v>0.26436781609999999</v>
      </c>
      <c r="EG379" s="7">
        <v>0.22988505749999999</v>
      </c>
      <c r="EH379" s="7">
        <v>0.36781609199999998</v>
      </c>
      <c r="EI379" s="7">
        <v>0.35632183909999998</v>
      </c>
      <c r="EJ379" s="7">
        <v>0.34482758619999998</v>
      </c>
      <c r="EK379" s="7">
        <v>0.36781609199999998</v>
      </c>
      <c r="EL379" s="7">
        <v>0.26436781609999999</v>
      </c>
      <c r="EM379" s="7">
        <v>0.54022988510000003</v>
      </c>
      <c r="EN379" s="7">
        <v>0.56321839080000002</v>
      </c>
      <c r="EO379" s="7">
        <v>0.59770114939999996</v>
      </c>
      <c r="EP379" s="7">
        <v>0.66666666669999997</v>
      </c>
      <c r="EQ379" s="7">
        <v>0.56321839080000002</v>
      </c>
      <c r="ER379" s="7">
        <v>0.48275862069999997</v>
      </c>
      <c r="ES379" s="7">
        <v>0.55172413789999997</v>
      </c>
      <c r="ET379" s="7">
        <v>0.47126436779999997</v>
      </c>
      <c r="EU379" s="7">
        <v>3.4482758600000003E-2</v>
      </c>
      <c r="EV379" s="7">
        <v>2.2988505699999998E-2</v>
      </c>
      <c r="EW379" s="7">
        <v>1.14942529E-2</v>
      </c>
      <c r="EX379" s="7">
        <v>3.4482758600000003E-2</v>
      </c>
      <c r="EY379" s="7">
        <v>1.14942529E-2</v>
      </c>
      <c r="EZ379" s="7">
        <v>1.14942529E-2</v>
      </c>
      <c r="FA379" s="7">
        <v>2.2988505699999998E-2</v>
      </c>
      <c r="FB379" s="7">
        <v>1.14942529E-2</v>
      </c>
      <c r="FC379" s="7">
        <v>1.14942529E-2</v>
      </c>
      <c r="FD379" s="7">
        <v>2.6904761905000001</v>
      </c>
      <c r="FE379" s="7">
        <v>3.5058823529000001</v>
      </c>
      <c r="FF379" s="7">
        <v>3.5232558140000001</v>
      </c>
      <c r="FG379" s="7">
        <v>3.4880952381000001</v>
      </c>
      <c r="FH379" s="7">
        <v>3.5581395349</v>
      </c>
      <c r="FI379" s="7">
        <v>3.4883720930000002</v>
      </c>
      <c r="FJ379" s="7">
        <v>3.3176470588</v>
      </c>
      <c r="FK379" s="7">
        <v>3.4418604651</v>
      </c>
      <c r="FL379" s="7">
        <v>3.3139534884000001</v>
      </c>
      <c r="FM379" s="7">
        <v>2.2988505699999998E-2</v>
      </c>
      <c r="FN379" s="7">
        <v>0</v>
      </c>
      <c r="FO379" s="7">
        <v>0</v>
      </c>
      <c r="FP379" s="7">
        <v>1.14942529E-2</v>
      </c>
      <c r="FQ379" s="7">
        <v>6.8965517200000007E-2</v>
      </c>
      <c r="FR379" s="7">
        <v>3.4482758600000003E-2</v>
      </c>
      <c r="FS379" s="7">
        <v>9.1954022999999996E-2</v>
      </c>
      <c r="FT379" s="7">
        <v>0.17241379309999999</v>
      </c>
      <c r="FU379" s="7">
        <v>0.1494252874</v>
      </c>
      <c r="FV379" s="7">
        <v>0.41379310339999997</v>
      </c>
      <c r="FW379" s="7">
        <v>3.4482758600000003E-2</v>
      </c>
      <c r="FX379" s="7">
        <v>0.28735632179999998</v>
      </c>
      <c r="FY379" s="7">
        <v>0.42528735629999997</v>
      </c>
      <c r="FZ379" s="7">
        <v>0.22988505749999999</v>
      </c>
      <c r="GA379" s="7">
        <v>0.19540229889999999</v>
      </c>
      <c r="GB379" s="7">
        <v>0.1149425287</v>
      </c>
      <c r="GC379" s="7">
        <v>0.17241379309999999</v>
      </c>
      <c r="GD379" s="7">
        <v>0.18390804599999999</v>
      </c>
      <c r="GE379" s="7">
        <v>0.12643678159999999</v>
      </c>
      <c r="GF379" s="7">
        <v>0.19540229889999999</v>
      </c>
      <c r="GG379" s="7">
        <v>0.21839080459999999</v>
      </c>
      <c r="GH379" s="7">
        <v>0.19540229889999999</v>
      </c>
      <c r="GI379" s="7">
        <v>0.31034482759999998</v>
      </c>
      <c r="GJ379" s="7">
        <v>0.1149425287</v>
      </c>
      <c r="GK379" s="7">
        <v>0.13793103449999999</v>
      </c>
      <c r="GL379" s="7">
        <v>9.1954022999999996E-2</v>
      </c>
      <c r="GM379" s="7">
        <v>0</v>
      </c>
      <c r="GN379" s="7">
        <v>1.14942529E-2</v>
      </c>
      <c r="GO379" s="7">
        <v>1.14942529E-2</v>
      </c>
      <c r="GP379" s="7">
        <v>3.4482758600000003E-2</v>
      </c>
      <c r="GQ379" s="7">
        <v>0.13793103449999999</v>
      </c>
      <c r="GR379" s="7">
        <v>4.5977011499999998E-2</v>
      </c>
      <c r="GS379" s="7">
        <v>0.35632183909999998</v>
      </c>
      <c r="GT379" s="7">
        <v>0.35632183909999998</v>
      </c>
      <c r="GU379" s="7">
        <v>0.36781609199999998</v>
      </c>
      <c r="GV379" s="7">
        <v>0.41379310339999997</v>
      </c>
      <c r="GW379" s="7">
        <v>0.37931034479999998</v>
      </c>
      <c r="GX379" s="7">
        <v>0.39080459769999998</v>
      </c>
      <c r="GY379" s="7">
        <v>0.56321839080000002</v>
      </c>
      <c r="GZ379" s="7">
        <v>0.54022988510000003</v>
      </c>
      <c r="HA379" s="7">
        <v>0.48275862069999997</v>
      </c>
      <c r="HB379" s="7">
        <v>0.49425287359999998</v>
      </c>
      <c r="HC379" s="7">
        <v>0.41379310339999997</v>
      </c>
      <c r="HD379" s="7">
        <v>0.49425287359999998</v>
      </c>
      <c r="HE379" s="7">
        <v>5.7471264399999999E-2</v>
      </c>
      <c r="HF379" s="7">
        <v>6.8965517200000007E-2</v>
      </c>
      <c r="HG379" s="7">
        <v>9.1954022999999996E-2</v>
      </c>
      <c r="HH379" s="7">
        <v>2.2988505699999998E-2</v>
      </c>
      <c r="HI379" s="7">
        <v>4.5977011499999998E-2</v>
      </c>
      <c r="HJ379" s="7">
        <v>3.4482758600000003E-2</v>
      </c>
      <c r="HK379" s="7">
        <v>1.14942529E-2</v>
      </c>
      <c r="HL379" s="7">
        <v>1.14942529E-2</v>
      </c>
      <c r="HM379" s="7">
        <v>2.2988505699999998E-2</v>
      </c>
      <c r="HN379" s="7">
        <v>0</v>
      </c>
      <c r="HO379" s="7">
        <v>0</v>
      </c>
      <c r="HP379" s="7">
        <v>2.2988505699999998E-2</v>
      </c>
      <c r="HQ379" s="7">
        <v>1.14942529E-2</v>
      </c>
      <c r="HR379" s="7">
        <v>1.14942529E-2</v>
      </c>
      <c r="HS379" s="7">
        <v>2.2988505699999998E-2</v>
      </c>
      <c r="HT379" s="7">
        <v>3.4482758600000003E-2</v>
      </c>
      <c r="HU379" s="7">
        <v>2.2988505699999998E-2</v>
      </c>
      <c r="HV379" s="7">
        <v>1.14942529E-2</v>
      </c>
      <c r="HW379" s="7">
        <v>6.8965517200000007E-2</v>
      </c>
      <c r="HX379" s="7">
        <v>2.2988505699999998E-2</v>
      </c>
      <c r="HY379" s="7">
        <v>4.5977011499999998E-2</v>
      </c>
      <c r="HZ379" s="7">
        <v>4.5977011499999998E-2</v>
      </c>
      <c r="IA379" s="7">
        <v>0.1034482759</v>
      </c>
      <c r="IB379" s="7">
        <v>0.1034482759</v>
      </c>
      <c r="IC379" s="7">
        <v>0.12643678159999999</v>
      </c>
      <c r="ID379" s="7">
        <v>0.17241379309999999</v>
      </c>
      <c r="IE379" s="7">
        <v>0.48275862069999997</v>
      </c>
      <c r="IF379" s="7">
        <v>0.43678160919999998</v>
      </c>
      <c r="IG379" s="7">
        <v>0.39080459769999998</v>
      </c>
      <c r="IH379" s="7">
        <v>0.40229885059999998</v>
      </c>
      <c r="II379" s="7">
        <v>0.32183908049999999</v>
      </c>
      <c r="IJ379" s="7">
        <v>0.41379310339999997</v>
      </c>
      <c r="IK379" s="7">
        <v>0.42528735629999997</v>
      </c>
      <c r="IL379" s="7">
        <v>0.36781609199999998</v>
      </c>
      <c r="IM379" s="7">
        <v>2.2988505699999998E-2</v>
      </c>
      <c r="IN379" s="7">
        <v>2.2988505699999998E-2</v>
      </c>
      <c r="IO379" s="7">
        <v>1.14942529E-2</v>
      </c>
      <c r="IP379" s="7">
        <v>1.14942529E-2</v>
      </c>
      <c r="IQ379" s="7">
        <v>3.0823529411999999</v>
      </c>
      <c r="IR379" s="7">
        <v>3.2705882353</v>
      </c>
      <c r="IS379" s="7">
        <v>3.2093023255999999</v>
      </c>
      <c r="IT379" s="7">
        <v>3.1046511628000002</v>
      </c>
      <c r="IU379" s="7" t="s">
        <v>1320</v>
      </c>
      <c r="IV379" s="7">
        <v>41</v>
      </c>
      <c r="IW379" s="7">
        <v>87</v>
      </c>
      <c r="IX379" s="7">
        <v>146</v>
      </c>
      <c r="IY379" s="7">
        <v>359</v>
      </c>
    </row>
    <row r="380" spans="1:259" x14ac:dyDescent="0.25">
      <c r="A380" s="7">
        <v>610015</v>
      </c>
      <c r="B380" s="7" t="s">
        <v>367</v>
      </c>
      <c r="C380" s="7" t="s">
        <v>46</v>
      </c>
      <c r="D380" s="7" t="s">
        <v>149</v>
      </c>
      <c r="E380" s="154">
        <v>0.34</v>
      </c>
      <c r="F380" s="7">
        <v>52</v>
      </c>
      <c r="G380" s="7" t="s">
        <v>48</v>
      </c>
      <c r="H380" s="7">
        <v>75</v>
      </c>
      <c r="I380" s="7" t="s">
        <v>47</v>
      </c>
      <c r="J380" s="7">
        <v>66</v>
      </c>
      <c r="K380" s="7" t="s">
        <v>47</v>
      </c>
      <c r="L380" s="7">
        <v>8.9600000000000009</v>
      </c>
      <c r="M380" s="7" t="s">
        <v>46</v>
      </c>
      <c r="N380" s="7">
        <v>33.564013840999998</v>
      </c>
      <c r="O380" s="7">
        <v>60</v>
      </c>
      <c r="P380" s="7">
        <v>60</v>
      </c>
      <c r="Q380" s="7">
        <v>2</v>
      </c>
      <c r="R380" s="7">
        <v>5</v>
      </c>
      <c r="S380" s="7">
        <v>0</v>
      </c>
      <c r="T380" s="7">
        <v>51</v>
      </c>
      <c r="U380" s="7">
        <v>0</v>
      </c>
      <c r="V380" s="7">
        <v>0</v>
      </c>
      <c r="W380" s="7">
        <v>2</v>
      </c>
      <c r="X380" s="7">
        <v>0</v>
      </c>
      <c r="Y380" s="7">
        <v>0</v>
      </c>
      <c r="Z380" s="7">
        <v>0</v>
      </c>
      <c r="AA380" s="7">
        <v>1.6666666699999999E-2</v>
      </c>
      <c r="AB380" s="7">
        <v>0</v>
      </c>
      <c r="AC380" s="7">
        <v>1.6666666699999999E-2</v>
      </c>
      <c r="AD380" s="7">
        <v>0.05</v>
      </c>
      <c r="AE380" s="7">
        <v>1.6666666699999999E-2</v>
      </c>
      <c r="AF380" s="7">
        <v>0</v>
      </c>
      <c r="AG380" s="7">
        <v>0.05</v>
      </c>
      <c r="AH380" s="7">
        <v>3.3333333299999997E-2</v>
      </c>
      <c r="AI380" s="7">
        <v>1.6666666699999999E-2</v>
      </c>
      <c r="AJ380" s="7">
        <v>0.2</v>
      </c>
      <c r="AK380" s="7">
        <v>0.43333333330000001</v>
      </c>
      <c r="AL380" s="7">
        <v>0.41666666670000002</v>
      </c>
      <c r="AM380" s="7">
        <v>0.45</v>
      </c>
      <c r="AN380" s="7">
        <v>0.2</v>
      </c>
      <c r="AO380" s="7">
        <v>0.38333333330000002</v>
      </c>
      <c r="AP380" s="7">
        <v>0.28333333329999999</v>
      </c>
      <c r="AQ380" s="7">
        <v>0</v>
      </c>
      <c r="AR380" s="7">
        <v>0</v>
      </c>
      <c r="AS380" s="7">
        <v>1.6666666699999999E-2</v>
      </c>
      <c r="AT380" s="7">
        <v>1.6666666699999999E-2</v>
      </c>
      <c r="AU380" s="7">
        <v>3.3333333299999997E-2</v>
      </c>
      <c r="AV380" s="7">
        <v>1.6666666699999999E-2</v>
      </c>
      <c r="AW380" s="7">
        <v>0.55000000000000004</v>
      </c>
      <c r="AX380" s="7">
        <v>0.58333333330000003</v>
      </c>
      <c r="AY380" s="7">
        <v>0.46666666670000001</v>
      </c>
      <c r="AZ380" s="7">
        <v>0.75</v>
      </c>
      <c r="BA380" s="7">
        <v>0.55000000000000004</v>
      </c>
      <c r="BB380" s="7">
        <v>0.45</v>
      </c>
      <c r="BC380" s="7">
        <v>3.5333333332999999</v>
      </c>
      <c r="BD380" s="7">
        <v>3.5833333333000001</v>
      </c>
      <c r="BE380" s="7">
        <v>3.3898305084999998</v>
      </c>
      <c r="BF380" s="7">
        <v>3.7288135592999998</v>
      </c>
      <c r="BG380" s="7">
        <v>3.5172413793000001</v>
      </c>
      <c r="BH380" s="7">
        <v>3.1525423729000002</v>
      </c>
      <c r="BI380" s="7">
        <v>0</v>
      </c>
      <c r="BJ380" s="7">
        <v>0</v>
      </c>
      <c r="BK380" s="7">
        <v>0</v>
      </c>
      <c r="BL380" s="7">
        <v>0</v>
      </c>
      <c r="BM380" s="7">
        <v>0</v>
      </c>
      <c r="BN380" s="7">
        <v>0</v>
      </c>
      <c r="BO380" s="7">
        <v>1.6666666699999999E-2</v>
      </c>
      <c r="BP380" s="7">
        <v>0</v>
      </c>
      <c r="BQ380" s="7">
        <v>1.6666666699999999E-2</v>
      </c>
      <c r="BR380" s="7">
        <v>0</v>
      </c>
      <c r="BS380" s="7">
        <v>1.6666666699999999E-2</v>
      </c>
      <c r="BT380" s="7">
        <v>3.3333333299999997E-2</v>
      </c>
      <c r="BU380" s="7">
        <v>1.6666666699999999E-2</v>
      </c>
      <c r="BV380" s="7">
        <v>3.3333333299999997E-2</v>
      </c>
      <c r="BW380" s="7">
        <v>0.05</v>
      </c>
      <c r="BX380" s="7">
        <v>1.6666666699999999E-2</v>
      </c>
      <c r="BY380" s="7">
        <v>3.3333333299999997E-2</v>
      </c>
      <c r="BZ380" s="7">
        <v>1.6666666699999999E-2</v>
      </c>
      <c r="CA380" s="7">
        <v>3.9</v>
      </c>
      <c r="CB380" s="7">
        <v>3.8813559322</v>
      </c>
      <c r="CC380" s="7">
        <v>3.8166666667000002</v>
      </c>
      <c r="CD380" s="7">
        <v>3.8333333333000001</v>
      </c>
      <c r="CE380" s="7">
        <v>3.8166666667000002</v>
      </c>
      <c r="CF380" s="7">
        <v>3.7333333333000001</v>
      </c>
      <c r="CG380" s="7">
        <v>3.6610169492</v>
      </c>
      <c r="CH380" s="7">
        <v>3.6779661017</v>
      </c>
      <c r="CI380" s="7">
        <v>3.6949152542000001</v>
      </c>
      <c r="CJ380" s="7">
        <v>0.1</v>
      </c>
      <c r="CK380" s="7">
        <v>8.3333333300000006E-2</v>
      </c>
      <c r="CL380" s="7">
        <v>0.1166666667</v>
      </c>
      <c r="CM380" s="7">
        <v>0.1333333333</v>
      </c>
      <c r="CN380" s="7">
        <v>0.1166666667</v>
      </c>
      <c r="CO380" s="7">
        <v>0.16666666669999999</v>
      </c>
      <c r="CP380" s="7">
        <v>0.25</v>
      </c>
      <c r="CQ380" s="7">
        <v>0.25</v>
      </c>
      <c r="CR380" s="7">
        <v>0.21666666670000001</v>
      </c>
      <c r="CS380" s="7">
        <v>0</v>
      </c>
      <c r="CT380" s="7">
        <v>1.6666666699999999E-2</v>
      </c>
      <c r="CU380" s="7">
        <v>0</v>
      </c>
      <c r="CV380" s="7">
        <v>0</v>
      </c>
      <c r="CW380" s="7">
        <v>0</v>
      </c>
      <c r="CX380" s="7">
        <v>0</v>
      </c>
      <c r="CY380" s="7">
        <v>1.6666666699999999E-2</v>
      </c>
      <c r="CZ380" s="7">
        <v>1.6666666699999999E-2</v>
      </c>
      <c r="DA380" s="7">
        <v>1.6666666699999999E-2</v>
      </c>
      <c r="DB380" s="7">
        <v>0.9</v>
      </c>
      <c r="DC380" s="7">
        <v>0.88333333329999997</v>
      </c>
      <c r="DD380" s="7">
        <v>0.85</v>
      </c>
      <c r="DE380" s="7">
        <v>0.85</v>
      </c>
      <c r="DF380" s="7">
        <v>0.85</v>
      </c>
      <c r="DG380" s="7">
        <v>0.78333333329999999</v>
      </c>
      <c r="DH380" s="7">
        <v>0.7</v>
      </c>
      <c r="DI380" s="7">
        <v>0.7</v>
      </c>
      <c r="DJ380" s="7">
        <v>0.73333333329999995</v>
      </c>
      <c r="DK380" s="7">
        <v>0.1</v>
      </c>
      <c r="DL380" s="7">
        <v>0</v>
      </c>
      <c r="DM380" s="7">
        <v>0</v>
      </c>
      <c r="DN380" s="7">
        <v>0</v>
      </c>
      <c r="DO380" s="7">
        <v>0</v>
      </c>
      <c r="DP380" s="7">
        <v>0</v>
      </c>
      <c r="DQ380" s="7">
        <v>3.3333333299999997E-2</v>
      </c>
      <c r="DR380" s="7">
        <v>0</v>
      </c>
      <c r="DS380" s="7">
        <v>0</v>
      </c>
      <c r="DT380" s="7">
        <v>0.1333333333</v>
      </c>
      <c r="DU380" s="7">
        <v>3.3333333299999997E-2</v>
      </c>
      <c r="DV380" s="7">
        <v>0</v>
      </c>
      <c r="DW380" s="7">
        <v>1.6666666699999999E-2</v>
      </c>
      <c r="DX380" s="7">
        <v>1.6666666699999999E-2</v>
      </c>
      <c r="DY380" s="7">
        <v>3.3333333299999997E-2</v>
      </c>
      <c r="DZ380" s="7">
        <v>1.6666666699999999E-2</v>
      </c>
      <c r="EA380" s="7">
        <v>3.3333333299999997E-2</v>
      </c>
      <c r="EB380" s="7">
        <v>1.6666666699999999E-2</v>
      </c>
      <c r="EC380" s="7">
        <v>0.28333333329999999</v>
      </c>
      <c r="ED380" s="7">
        <v>0.21666666670000001</v>
      </c>
      <c r="EE380" s="7">
        <v>0.21666666670000001</v>
      </c>
      <c r="EF380" s="7">
        <v>0.2666666667</v>
      </c>
      <c r="EG380" s="7">
        <v>0.2</v>
      </c>
      <c r="EH380" s="7">
        <v>0.2666666667</v>
      </c>
      <c r="EI380" s="7">
        <v>0.43333333330000001</v>
      </c>
      <c r="EJ380" s="7">
        <v>0.31666666669999999</v>
      </c>
      <c r="EK380" s="7">
        <v>0.3</v>
      </c>
      <c r="EL380" s="7">
        <v>0.4</v>
      </c>
      <c r="EM380" s="7">
        <v>0.7</v>
      </c>
      <c r="EN380" s="7">
        <v>0.73333333329999995</v>
      </c>
      <c r="EO380" s="7">
        <v>0.68333333330000001</v>
      </c>
      <c r="EP380" s="7">
        <v>0.73333333329999995</v>
      </c>
      <c r="EQ380" s="7">
        <v>0.66666666669999997</v>
      </c>
      <c r="ER380" s="7">
        <v>0.46666666670000001</v>
      </c>
      <c r="ES380" s="7">
        <v>0.61666666670000003</v>
      </c>
      <c r="ET380" s="7">
        <v>0.65</v>
      </c>
      <c r="EU380" s="7">
        <v>8.3333333300000006E-2</v>
      </c>
      <c r="EV380" s="7">
        <v>0.05</v>
      </c>
      <c r="EW380" s="7">
        <v>0.05</v>
      </c>
      <c r="EX380" s="7">
        <v>3.3333333299999997E-2</v>
      </c>
      <c r="EY380" s="7">
        <v>0.05</v>
      </c>
      <c r="EZ380" s="7">
        <v>3.3333333299999997E-2</v>
      </c>
      <c r="FA380" s="7">
        <v>0.05</v>
      </c>
      <c r="FB380" s="7">
        <v>3.3333333299999997E-2</v>
      </c>
      <c r="FC380" s="7">
        <v>3.3333333299999997E-2</v>
      </c>
      <c r="FD380" s="7">
        <v>3.0727272726999999</v>
      </c>
      <c r="FE380" s="7">
        <v>3.7017543860000002</v>
      </c>
      <c r="FF380" s="7">
        <v>3.7719298245999999</v>
      </c>
      <c r="FG380" s="7">
        <v>3.6896551724000002</v>
      </c>
      <c r="FH380" s="7">
        <v>3.7543859649</v>
      </c>
      <c r="FI380" s="7">
        <v>3.6551724137999999</v>
      </c>
      <c r="FJ380" s="7">
        <v>3.4035087718999999</v>
      </c>
      <c r="FK380" s="7">
        <v>3.6034482758999999</v>
      </c>
      <c r="FL380" s="7">
        <v>3.6551724137999999</v>
      </c>
      <c r="FM380" s="7">
        <v>0</v>
      </c>
      <c r="FN380" s="7">
        <v>0</v>
      </c>
      <c r="FO380" s="7">
        <v>3.3333333299999997E-2</v>
      </c>
      <c r="FP380" s="7">
        <v>0</v>
      </c>
      <c r="FQ380" s="7">
        <v>0</v>
      </c>
      <c r="FR380" s="7">
        <v>3.3333333299999997E-2</v>
      </c>
      <c r="FS380" s="7">
        <v>0.05</v>
      </c>
      <c r="FT380" s="7">
        <v>0.16666666669999999</v>
      </c>
      <c r="FU380" s="7">
        <v>0.1</v>
      </c>
      <c r="FV380" s="7">
        <v>0.53333333329999999</v>
      </c>
      <c r="FW380" s="7">
        <v>8.3333333300000006E-2</v>
      </c>
      <c r="FX380" s="7">
        <v>0.35</v>
      </c>
      <c r="FY380" s="7">
        <v>0.4833333333</v>
      </c>
      <c r="FZ380" s="7">
        <v>0.21666666670000001</v>
      </c>
      <c r="GA380" s="7">
        <v>0.16666666669999999</v>
      </c>
      <c r="GB380" s="7">
        <v>6.6666666700000002E-2</v>
      </c>
      <c r="GC380" s="7">
        <v>0.18333333330000001</v>
      </c>
      <c r="GD380" s="7">
        <v>0.1333333333</v>
      </c>
      <c r="GE380" s="7">
        <v>3.3333333299999997E-2</v>
      </c>
      <c r="GF380" s="7">
        <v>0.2333333333</v>
      </c>
      <c r="GG380" s="7">
        <v>0.1333333333</v>
      </c>
      <c r="GH380" s="7">
        <v>0.1166666667</v>
      </c>
      <c r="GI380" s="7">
        <v>0.18333333330000001</v>
      </c>
      <c r="GJ380" s="7">
        <v>0.21666666670000001</v>
      </c>
      <c r="GK380" s="7">
        <v>0.3</v>
      </c>
      <c r="GL380" s="7">
        <v>0.18333333330000001</v>
      </c>
      <c r="GM380" s="7">
        <v>3.3333333299999997E-2</v>
      </c>
      <c r="GN380" s="7">
        <v>3.3333333299999997E-2</v>
      </c>
      <c r="GO380" s="7">
        <v>1.6666666699999999E-2</v>
      </c>
      <c r="GP380" s="7">
        <v>0.05</v>
      </c>
      <c r="GQ380" s="7">
        <v>0.1166666667</v>
      </c>
      <c r="GR380" s="7">
        <v>3.3333333299999997E-2</v>
      </c>
      <c r="GS380" s="7">
        <v>0.21666666670000001</v>
      </c>
      <c r="GT380" s="7">
        <v>0.25</v>
      </c>
      <c r="GU380" s="7">
        <v>0.3</v>
      </c>
      <c r="GV380" s="7">
        <v>0.18333333330000001</v>
      </c>
      <c r="GW380" s="7">
        <v>0.3</v>
      </c>
      <c r="GX380" s="7">
        <v>0.2666666667</v>
      </c>
      <c r="GY380" s="7">
        <v>0.68333333330000001</v>
      </c>
      <c r="GZ380" s="7">
        <v>0.6</v>
      </c>
      <c r="HA380" s="7">
        <v>0.4833333333</v>
      </c>
      <c r="HB380" s="7">
        <v>0.65</v>
      </c>
      <c r="HC380" s="7">
        <v>0.45</v>
      </c>
      <c r="HD380" s="7">
        <v>0.6</v>
      </c>
      <c r="HE380" s="7">
        <v>0</v>
      </c>
      <c r="HF380" s="7">
        <v>3.3333333299999997E-2</v>
      </c>
      <c r="HG380" s="7">
        <v>8.3333333300000006E-2</v>
      </c>
      <c r="HH380" s="7">
        <v>3.3333333299999997E-2</v>
      </c>
      <c r="HI380" s="7">
        <v>3.3333333299999997E-2</v>
      </c>
      <c r="HJ380" s="7">
        <v>3.3333333299999997E-2</v>
      </c>
      <c r="HK380" s="7">
        <v>3.3333333299999997E-2</v>
      </c>
      <c r="HL380" s="7">
        <v>1.6666666699999999E-2</v>
      </c>
      <c r="HM380" s="7">
        <v>3.3333333299999997E-2</v>
      </c>
      <c r="HN380" s="7">
        <v>1.6666666699999999E-2</v>
      </c>
      <c r="HO380" s="7">
        <v>3.3333333299999997E-2</v>
      </c>
      <c r="HP380" s="7">
        <v>1.6666666699999999E-2</v>
      </c>
      <c r="HQ380" s="7">
        <v>3.3333333299999997E-2</v>
      </c>
      <c r="HR380" s="7">
        <v>6.6666666700000002E-2</v>
      </c>
      <c r="HS380" s="7">
        <v>8.3333333300000006E-2</v>
      </c>
      <c r="HT380" s="7">
        <v>6.6666666700000002E-2</v>
      </c>
      <c r="HU380" s="7">
        <v>6.6666666700000002E-2</v>
      </c>
      <c r="HV380" s="7">
        <v>0.05</v>
      </c>
      <c r="HW380" s="7">
        <v>3.3333333299999997E-2</v>
      </c>
      <c r="HX380" s="7">
        <v>0</v>
      </c>
      <c r="HY380" s="7">
        <v>0</v>
      </c>
      <c r="HZ380" s="7">
        <v>3.3333333299999997E-2</v>
      </c>
      <c r="IA380" s="7">
        <v>0.1166666667</v>
      </c>
      <c r="IB380" s="7">
        <v>3.3333333299999997E-2</v>
      </c>
      <c r="IC380" s="7">
        <v>8.3333333300000006E-2</v>
      </c>
      <c r="ID380" s="7">
        <v>0.1333333333</v>
      </c>
      <c r="IE380" s="7">
        <v>0.41666666670000002</v>
      </c>
      <c r="IF380" s="7">
        <v>0.31666666669999999</v>
      </c>
      <c r="IG380" s="7">
        <v>0.3</v>
      </c>
      <c r="IH380" s="7">
        <v>0.31666666669999999</v>
      </c>
      <c r="II380" s="7">
        <v>0.4</v>
      </c>
      <c r="IJ380" s="7">
        <v>0.61666666670000003</v>
      </c>
      <c r="IK380" s="7">
        <v>0.58333333330000003</v>
      </c>
      <c r="IL380" s="7">
        <v>0.4833333333</v>
      </c>
      <c r="IM380" s="7">
        <v>3.3333333299999997E-2</v>
      </c>
      <c r="IN380" s="7">
        <v>3.3333333299999997E-2</v>
      </c>
      <c r="IO380" s="7">
        <v>3.3333333299999997E-2</v>
      </c>
      <c r="IP380" s="7">
        <v>3.3333333299999997E-2</v>
      </c>
      <c r="IQ380" s="7">
        <v>3.224137931</v>
      </c>
      <c r="IR380" s="7">
        <v>3.6034482758999999</v>
      </c>
      <c r="IS380" s="7">
        <v>3.5172413793000001</v>
      </c>
      <c r="IT380" s="7">
        <v>3.2931034483000001</v>
      </c>
      <c r="IU380" s="7" t="s">
        <v>1321</v>
      </c>
      <c r="IV380" s="7">
        <v>34</v>
      </c>
      <c r="IW380" s="7">
        <v>60</v>
      </c>
      <c r="IX380" s="7">
        <v>97</v>
      </c>
      <c r="IY380" s="7">
        <v>289</v>
      </c>
    </row>
    <row r="381" spans="1:259" x14ac:dyDescent="0.25">
      <c r="A381" s="7">
        <v>610016</v>
      </c>
      <c r="B381" s="7" t="s">
        <v>371</v>
      </c>
      <c r="C381" s="7" t="s">
        <v>46</v>
      </c>
      <c r="D381" s="7" t="s">
        <v>75</v>
      </c>
      <c r="E381" s="154">
        <v>0.69</v>
      </c>
      <c r="F381" s="7">
        <v>51</v>
      </c>
      <c r="G381" s="7" t="s">
        <v>48</v>
      </c>
      <c r="H381" s="7">
        <v>37</v>
      </c>
      <c r="I381" s="7" t="s">
        <v>57</v>
      </c>
      <c r="J381" s="7">
        <v>38</v>
      </c>
      <c r="K381" s="7" t="s">
        <v>57</v>
      </c>
      <c r="L381" s="7">
        <v>8.7799999999999994</v>
      </c>
      <c r="M381" s="7" t="s">
        <v>46</v>
      </c>
      <c r="N381" s="7">
        <v>69.140625</v>
      </c>
      <c r="O381" s="7">
        <v>139</v>
      </c>
      <c r="P381" s="7">
        <v>139</v>
      </c>
      <c r="Q381" s="7">
        <v>16</v>
      </c>
      <c r="R381" s="7">
        <v>104</v>
      </c>
      <c r="S381" s="7">
        <v>1</v>
      </c>
      <c r="T381" s="7">
        <v>1</v>
      </c>
      <c r="U381" s="7">
        <v>0</v>
      </c>
      <c r="V381" s="7">
        <v>0</v>
      </c>
      <c r="W381" s="7">
        <v>6</v>
      </c>
      <c r="X381" s="7">
        <v>10</v>
      </c>
      <c r="Y381" s="7">
        <v>7.1942446E-3</v>
      </c>
      <c r="Z381" s="7">
        <v>2.15827338E-2</v>
      </c>
      <c r="AA381" s="7">
        <v>1.43884892E-2</v>
      </c>
      <c r="AB381" s="7">
        <v>7.1942446E-3</v>
      </c>
      <c r="AC381" s="7">
        <v>2.15827338E-2</v>
      </c>
      <c r="AD381" s="7">
        <v>4.31654676E-2</v>
      </c>
      <c r="AE381" s="7">
        <v>0.12230215830000001</v>
      </c>
      <c r="AF381" s="7">
        <v>5.75539568E-2</v>
      </c>
      <c r="AG381" s="7">
        <v>5.0359712199999997E-2</v>
      </c>
      <c r="AH381" s="7">
        <v>2.87769784E-2</v>
      </c>
      <c r="AI381" s="7">
        <v>0.1294964029</v>
      </c>
      <c r="AJ381" s="7">
        <v>0.20143884889999999</v>
      </c>
      <c r="AK381" s="7">
        <v>0.2589928058</v>
      </c>
      <c r="AL381" s="7">
        <v>0.2589928058</v>
      </c>
      <c r="AM381" s="7">
        <v>0.2949640288</v>
      </c>
      <c r="AN381" s="7">
        <v>0.1654676259</v>
      </c>
      <c r="AO381" s="7">
        <v>0.32374100719999999</v>
      </c>
      <c r="AP381" s="7">
        <v>0.27338129500000002</v>
      </c>
      <c r="AQ381" s="7">
        <v>2.87769784E-2</v>
      </c>
      <c r="AR381" s="7">
        <v>2.15827338E-2</v>
      </c>
      <c r="AS381" s="7">
        <v>2.15827338E-2</v>
      </c>
      <c r="AT381" s="7">
        <v>2.15827338E-2</v>
      </c>
      <c r="AU381" s="7">
        <v>2.15827338E-2</v>
      </c>
      <c r="AV381" s="7">
        <v>5.0359712199999997E-2</v>
      </c>
      <c r="AW381" s="7">
        <v>0.58273381290000004</v>
      </c>
      <c r="AX381" s="7">
        <v>0.64028776980000002</v>
      </c>
      <c r="AY381" s="7">
        <v>0.61870503600000004</v>
      </c>
      <c r="AZ381" s="7">
        <v>0.77697841729999995</v>
      </c>
      <c r="BA381" s="7">
        <v>0.50359712229999998</v>
      </c>
      <c r="BB381" s="7">
        <v>0.43165467629999998</v>
      </c>
      <c r="BC381" s="7">
        <v>3.4592592593</v>
      </c>
      <c r="BD381" s="7">
        <v>3.5514705881999999</v>
      </c>
      <c r="BE381" s="7">
        <v>3.5514705881999999</v>
      </c>
      <c r="BF381" s="7">
        <v>3.75</v>
      </c>
      <c r="BG381" s="7">
        <v>3.3382352941</v>
      </c>
      <c r="BH381" s="7">
        <v>3.1515151514999999</v>
      </c>
      <c r="BI381" s="7">
        <v>7.1942446E-3</v>
      </c>
      <c r="BJ381" s="7">
        <v>0</v>
      </c>
      <c r="BK381" s="7">
        <v>7.1942446E-3</v>
      </c>
      <c r="BL381" s="7">
        <v>2.87769784E-2</v>
      </c>
      <c r="BM381" s="7">
        <v>7.1942446E-3</v>
      </c>
      <c r="BN381" s="7">
        <v>2.87769784E-2</v>
      </c>
      <c r="BO381" s="7">
        <v>4.31654676E-2</v>
      </c>
      <c r="BP381" s="7">
        <v>0.1294964029</v>
      </c>
      <c r="BQ381" s="7">
        <v>7.9136690600000004E-2</v>
      </c>
      <c r="BR381" s="7">
        <v>3.5971222999999997E-2</v>
      </c>
      <c r="BS381" s="7">
        <v>5.0359712199999997E-2</v>
      </c>
      <c r="BT381" s="7">
        <v>4.31654676E-2</v>
      </c>
      <c r="BU381" s="7">
        <v>2.87769784E-2</v>
      </c>
      <c r="BV381" s="7">
        <v>5.0359712199999997E-2</v>
      </c>
      <c r="BW381" s="7">
        <v>8.6330935299999995E-2</v>
      </c>
      <c r="BX381" s="7">
        <v>0.12230215830000001</v>
      </c>
      <c r="BY381" s="7">
        <v>0.17985611509999999</v>
      </c>
      <c r="BZ381" s="7">
        <v>0.11510791369999999</v>
      </c>
      <c r="CA381" s="7">
        <v>3.7703703703999998</v>
      </c>
      <c r="CB381" s="7">
        <v>3.7333333333000001</v>
      </c>
      <c r="CC381" s="7">
        <v>3.7037037037</v>
      </c>
      <c r="CD381" s="7">
        <v>3.7279411764999999</v>
      </c>
      <c r="CE381" s="7">
        <v>3.6911764705999999</v>
      </c>
      <c r="CF381" s="7">
        <v>3.5</v>
      </c>
      <c r="CG381" s="7">
        <v>3.375</v>
      </c>
      <c r="CH381" s="7">
        <v>3.0298507463000002</v>
      </c>
      <c r="CI381" s="7">
        <v>3.3481481480999999</v>
      </c>
      <c r="CJ381" s="7">
        <v>0.1294964029</v>
      </c>
      <c r="CK381" s="7">
        <v>0.15827338129999999</v>
      </c>
      <c r="CL381" s="7">
        <v>0.17985611509999999</v>
      </c>
      <c r="CM381" s="7">
        <v>0.12230215830000001</v>
      </c>
      <c r="CN381" s="7">
        <v>0.17985611509999999</v>
      </c>
      <c r="CO381" s="7">
        <v>0.2230215827</v>
      </c>
      <c r="CP381" s="7">
        <v>0.23741007189999999</v>
      </c>
      <c r="CQ381" s="7">
        <v>0.1870503597</v>
      </c>
      <c r="CR381" s="7">
        <v>0.1654676259</v>
      </c>
      <c r="CS381" s="7">
        <v>2.87769784E-2</v>
      </c>
      <c r="CT381" s="7">
        <v>2.87769784E-2</v>
      </c>
      <c r="CU381" s="7">
        <v>2.87769784E-2</v>
      </c>
      <c r="CV381" s="7">
        <v>2.15827338E-2</v>
      </c>
      <c r="CW381" s="7">
        <v>2.15827338E-2</v>
      </c>
      <c r="CX381" s="7">
        <v>3.5971222999999997E-2</v>
      </c>
      <c r="CY381" s="7">
        <v>2.15827338E-2</v>
      </c>
      <c r="CZ381" s="7">
        <v>3.5971222999999997E-2</v>
      </c>
      <c r="DA381" s="7">
        <v>2.87769784E-2</v>
      </c>
      <c r="DB381" s="7">
        <v>0.79856115110000003</v>
      </c>
      <c r="DC381" s="7">
        <v>0.76258992810000004</v>
      </c>
      <c r="DD381" s="7">
        <v>0.74100719420000005</v>
      </c>
      <c r="DE381" s="7">
        <v>0.79856115110000003</v>
      </c>
      <c r="DF381" s="7">
        <v>0.74100719420000005</v>
      </c>
      <c r="DG381" s="7">
        <v>0.6258992806</v>
      </c>
      <c r="DH381" s="7">
        <v>0.57553956829999997</v>
      </c>
      <c r="DI381" s="7">
        <v>0.46762589929999998</v>
      </c>
      <c r="DJ381" s="7">
        <v>0.61151079139999998</v>
      </c>
      <c r="DK381" s="7">
        <v>9.3525179900000005E-2</v>
      </c>
      <c r="DL381" s="7">
        <v>0</v>
      </c>
      <c r="DM381" s="7">
        <v>0</v>
      </c>
      <c r="DN381" s="7">
        <v>2.15827338E-2</v>
      </c>
      <c r="DO381" s="7">
        <v>2.15827338E-2</v>
      </c>
      <c r="DP381" s="7">
        <v>2.87769784E-2</v>
      </c>
      <c r="DQ381" s="7">
        <v>7.9136690600000004E-2</v>
      </c>
      <c r="DR381" s="7">
        <v>7.1942446E-3</v>
      </c>
      <c r="DS381" s="7">
        <v>7.1942446E-3</v>
      </c>
      <c r="DT381" s="7">
        <v>0.17985611509999999</v>
      </c>
      <c r="DU381" s="7">
        <v>1.43884892E-2</v>
      </c>
      <c r="DV381" s="7">
        <v>1.43884892E-2</v>
      </c>
      <c r="DW381" s="7">
        <v>3.5971222999999997E-2</v>
      </c>
      <c r="DX381" s="7">
        <v>1.43884892E-2</v>
      </c>
      <c r="DY381" s="7">
        <v>5.0359712199999997E-2</v>
      </c>
      <c r="DZ381" s="7">
        <v>0.17266187050000001</v>
      </c>
      <c r="EA381" s="7">
        <v>8.6330935299999995E-2</v>
      </c>
      <c r="EB381" s="7">
        <v>2.15827338E-2</v>
      </c>
      <c r="EC381" s="7">
        <v>0.35971223019999998</v>
      </c>
      <c r="ED381" s="7">
        <v>0.15107913670000001</v>
      </c>
      <c r="EE381" s="7">
        <v>0.17266187050000001</v>
      </c>
      <c r="EF381" s="7">
        <v>0.2446043165</v>
      </c>
      <c r="EG381" s="7">
        <v>0.26618705040000001</v>
      </c>
      <c r="EH381" s="7">
        <v>0.31654676259999998</v>
      </c>
      <c r="EI381" s="7">
        <v>0.33812949640000001</v>
      </c>
      <c r="EJ381" s="7">
        <v>0.2949640288</v>
      </c>
      <c r="EK381" s="7">
        <v>0.4100719424</v>
      </c>
      <c r="EL381" s="7">
        <v>0.28776978419999999</v>
      </c>
      <c r="EM381" s="7">
        <v>0.78417266190000001</v>
      </c>
      <c r="EN381" s="7">
        <v>0.74820143880000001</v>
      </c>
      <c r="EO381" s="7">
        <v>0.64748201439999997</v>
      </c>
      <c r="EP381" s="7">
        <v>0.64748201439999997</v>
      </c>
      <c r="EQ381" s="7">
        <v>0.55395683449999999</v>
      </c>
      <c r="ER381" s="7">
        <v>0.28776978419999999</v>
      </c>
      <c r="ES381" s="7">
        <v>0.55395683449999999</v>
      </c>
      <c r="ET381" s="7">
        <v>0.47482014389999999</v>
      </c>
      <c r="EU381" s="7">
        <v>7.9136690600000004E-2</v>
      </c>
      <c r="EV381" s="7">
        <v>5.0359712199999997E-2</v>
      </c>
      <c r="EW381" s="7">
        <v>6.4748201399999997E-2</v>
      </c>
      <c r="EX381" s="7">
        <v>5.0359712199999997E-2</v>
      </c>
      <c r="EY381" s="7">
        <v>5.0359712199999997E-2</v>
      </c>
      <c r="EZ381" s="7">
        <v>5.0359712199999997E-2</v>
      </c>
      <c r="FA381" s="7">
        <v>0.12230215830000001</v>
      </c>
      <c r="FB381" s="7">
        <v>5.75539568E-2</v>
      </c>
      <c r="FC381" s="7">
        <v>8.6330935299999995E-2</v>
      </c>
      <c r="FD381" s="7">
        <v>2.9140625</v>
      </c>
      <c r="FE381" s="7">
        <v>3.8106060606000001</v>
      </c>
      <c r="FF381" s="7">
        <v>3.7846153845999999</v>
      </c>
      <c r="FG381" s="7">
        <v>3.5984848485000001</v>
      </c>
      <c r="FH381" s="7">
        <v>3.6212121212000001</v>
      </c>
      <c r="FI381" s="7">
        <v>3.4696969697000002</v>
      </c>
      <c r="FJ381" s="7">
        <v>2.9508196721000002</v>
      </c>
      <c r="FK381" s="7">
        <v>3.4809160305</v>
      </c>
      <c r="FL381" s="7">
        <v>3.4803149605999999</v>
      </c>
      <c r="FM381" s="7">
        <v>1.43884892E-2</v>
      </c>
      <c r="FN381" s="7">
        <v>7.1942446E-3</v>
      </c>
      <c r="FO381" s="7">
        <v>1.43884892E-2</v>
      </c>
      <c r="FP381" s="7">
        <v>7.1942446E-3</v>
      </c>
      <c r="FQ381" s="7">
        <v>4.31654676E-2</v>
      </c>
      <c r="FR381" s="7">
        <v>2.15827338E-2</v>
      </c>
      <c r="FS381" s="7">
        <v>5.0359712199999997E-2</v>
      </c>
      <c r="FT381" s="7">
        <v>8.6330935299999995E-2</v>
      </c>
      <c r="FU381" s="7">
        <v>0.19424460430000001</v>
      </c>
      <c r="FV381" s="7">
        <v>0.50359712229999998</v>
      </c>
      <c r="FW381" s="7">
        <v>5.75539568E-2</v>
      </c>
      <c r="FX381" s="7">
        <v>0.59712230219999995</v>
      </c>
      <c r="FY381" s="7">
        <v>0.76258992810000004</v>
      </c>
      <c r="FZ381" s="7">
        <v>0.11510791369999999</v>
      </c>
      <c r="GA381" s="7">
        <v>0.17266187050000001</v>
      </c>
      <c r="GB381" s="7">
        <v>3.5971222999999997E-2</v>
      </c>
      <c r="GC381" s="7">
        <v>0.27338129500000002</v>
      </c>
      <c r="GD381" s="7">
        <v>5.75539568E-2</v>
      </c>
      <c r="GE381" s="7">
        <v>3.5971222999999997E-2</v>
      </c>
      <c r="GF381" s="7">
        <v>0.35251798559999997</v>
      </c>
      <c r="GG381" s="7">
        <v>5.0359712199999997E-2</v>
      </c>
      <c r="GH381" s="7">
        <v>2.15827338E-2</v>
      </c>
      <c r="GI381" s="7">
        <v>0.17985611509999999</v>
      </c>
      <c r="GJ381" s="7">
        <v>0.12230215830000001</v>
      </c>
      <c r="GK381" s="7">
        <v>0.14388489209999999</v>
      </c>
      <c r="GL381" s="7">
        <v>7.9136690600000004E-2</v>
      </c>
      <c r="GM381" s="7">
        <v>2.15827338E-2</v>
      </c>
      <c r="GN381" s="7">
        <v>6.4748201399999997E-2</v>
      </c>
      <c r="GO381" s="7">
        <v>9.3525179900000005E-2</v>
      </c>
      <c r="GP381" s="7">
        <v>0.1007194245</v>
      </c>
      <c r="GQ381" s="7">
        <v>0.1870503597</v>
      </c>
      <c r="GR381" s="7">
        <v>1.43884892E-2</v>
      </c>
      <c r="GS381" s="7">
        <v>0.35251798559999997</v>
      </c>
      <c r="GT381" s="7">
        <v>0.3741007194</v>
      </c>
      <c r="GU381" s="7">
        <v>0.3309352518</v>
      </c>
      <c r="GV381" s="7">
        <v>0.36690647479999999</v>
      </c>
      <c r="GW381" s="7">
        <v>0.38129496400000001</v>
      </c>
      <c r="GX381" s="7">
        <v>0.26618705040000001</v>
      </c>
      <c r="GY381" s="7">
        <v>0.49640287770000002</v>
      </c>
      <c r="GZ381" s="7">
        <v>0.40287769779999999</v>
      </c>
      <c r="HA381" s="7">
        <v>0.30935251800000002</v>
      </c>
      <c r="HB381" s="7">
        <v>0.4100719424</v>
      </c>
      <c r="HC381" s="7">
        <v>0.23021582730000001</v>
      </c>
      <c r="HD381" s="7">
        <v>0.61870503600000004</v>
      </c>
      <c r="HE381" s="7">
        <v>5.75539568E-2</v>
      </c>
      <c r="HF381" s="7">
        <v>9.3525179900000005E-2</v>
      </c>
      <c r="HG381" s="7">
        <v>0.17266187050000001</v>
      </c>
      <c r="HH381" s="7">
        <v>6.4748201399999997E-2</v>
      </c>
      <c r="HI381" s="7">
        <v>0.1007194245</v>
      </c>
      <c r="HJ381" s="7">
        <v>3.5971222999999997E-2</v>
      </c>
      <c r="HK381" s="7">
        <v>0</v>
      </c>
      <c r="HL381" s="7">
        <v>0</v>
      </c>
      <c r="HM381" s="7">
        <v>7.1942446E-3</v>
      </c>
      <c r="HN381" s="7">
        <v>0</v>
      </c>
      <c r="HO381" s="7">
        <v>2.87769784E-2</v>
      </c>
      <c r="HP381" s="7">
        <v>0</v>
      </c>
      <c r="HQ381" s="7">
        <v>7.1942445999999993E-2</v>
      </c>
      <c r="HR381" s="7">
        <v>6.4748201399999997E-2</v>
      </c>
      <c r="HS381" s="7">
        <v>8.6330935299999995E-2</v>
      </c>
      <c r="HT381" s="7">
        <v>5.75539568E-2</v>
      </c>
      <c r="HU381" s="7">
        <v>7.1942445999999993E-2</v>
      </c>
      <c r="HV381" s="7">
        <v>6.4748201399999997E-2</v>
      </c>
      <c r="HW381" s="7">
        <v>2.15827338E-2</v>
      </c>
      <c r="HX381" s="7">
        <v>2.15827338E-2</v>
      </c>
      <c r="HY381" s="7">
        <v>0</v>
      </c>
      <c r="HZ381" s="7">
        <v>1.43884892E-2</v>
      </c>
      <c r="IA381" s="7">
        <v>8.6330935299999995E-2</v>
      </c>
      <c r="IB381" s="7">
        <v>3.5971222999999997E-2</v>
      </c>
      <c r="IC381" s="7">
        <v>6.4748201399999997E-2</v>
      </c>
      <c r="ID381" s="7">
        <v>0.1007194245</v>
      </c>
      <c r="IE381" s="7">
        <v>0.36690647479999999</v>
      </c>
      <c r="IF381" s="7">
        <v>0.27338129500000002</v>
      </c>
      <c r="IG381" s="7">
        <v>0.2589928058</v>
      </c>
      <c r="IH381" s="7">
        <v>0.35971223019999998</v>
      </c>
      <c r="II381" s="7">
        <v>0.46762589929999998</v>
      </c>
      <c r="IJ381" s="7">
        <v>0.60431654680000002</v>
      </c>
      <c r="IK381" s="7">
        <v>0.61870503600000004</v>
      </c>
      <c r="IL381" s="7">
        <v>0.46043165470000003</v>
      </c>
      <c r="IM381" s="7">
        <v>5.75539568E-2</v>
      </c>
      <c r="IN381" s="7">
        <v>6.4748201399999997E-2</v>
      </c>
      <c r="IO381" s="7">
        <v>5.75539568E-2</v>
      </c>
      <c r="IP381" s="7">
        <v>6.4748201399999997E-2</v>
      </c>
      <c r="IQ381" s="7">
        <v>3.3587786259999999</v>
      </c>
      <c r="IR381" s="7">
        <v>3.5615384615000001</v>
      </c>
      <c r="IS381" s="7">
        <v>3.5877862595000001</v>
      </c>
      <c r="IT381" s="7">
        <v>3.3538461538000002</v>
      </c>
      <c r="IU381" s="7" t="s">
        <v>1322</v>
      </c>
      <c r="IV381" s="7">
        <v>69</v>
      </c>
      <c r="IW381" s="7">
        <v>139</v>
      </c>
      <c r="IX381" s="7">
        <v>177</v>
      </c>
      <c r="IY381" s="7">
        <v>256</v>
      </c>
    </row>
    <row r="382" spans="1:259" x14ac:dyDescent="0.25">
      <c r="A382" s="7">
        <v>610017</v>
      </c>
      <c r="B382" s="7" t="s">
        <v>580</v>
      </c>
      <c r="D382" s="7" t="s">
        <v>149</v>
      </c>
      <c r="E382" s="7" t="s">
        <v>53</v>
      </c>
      <c r="M382" s="7" t="s">
        <v>46</v>
      </c>
      <c r="N382" s="7">
        <v>11.069418386000001</v>
      </c>
      <c r="O382" s="7">
        <v>75</v>
      </c>
      <c r="P382" s="7">
        <v>75</v>
      </c>
      <c r="Q382" s="7">
        <v>3</v>
      </c>
      <c r="R382" s="7">
        <v>1</v>
      </c>
      <c r="S382" s="7">
        <v>0</v>
      </c>
      <c r="T382" s="7">
        <v>65</v>
      </c>
      <c r="U382" s="7">
        <v>0</v>
      </c>
      <c r="V382" s="7">
        <v>0</v>
      </c>
      <c r="W382" s="7">
        <v>1</v>
      </c>
      <c r="X382" s="7">
        <v>5</v>
      </c>
      <c r="Y382" s="7">
        <v>2.6666666700000001E-2</v>
      </c>
      <c r="Z382" s="7">
        <v>0</v>
      </c>
      <c r="AA382" s="7">
        <v>0</v>
      </c>
      <c r="AB382" s="7">
        <v>0</v>
      </c>
      <c r="AC382" s="7">
        <v>1.33333333E-2</v>
      </c>
      <c r="AD382" s="7">
        <v>2.6666666700000001E-2</v>
      </c>
      <c r="AE382" s="7">
        <v>0.08</v>
      </c>
      <c r="AF382" s="7">
        <v>6.6666666700000002E-2</v>
      </c>
      <c r="AG382" s="7">
        <v>0.1066666667</v>
      </c>
      <c r="AH382" s="7">
        <v>0</v>
      </c>
      <c r="AI382" s="7">
        <v>6.6666666700000002E-2</v>
      </c>
      <c r="AJ382" s="7">
        <v>0.16</v>
      </c>
      <c r="AK382" s="7">
        <v>0.56000000000000005</v>
      </c>
      <c r="AL382" s="7">
        <v>0.42666666669999997</v>
      </c>
      <c r="AM382" s="7">
        <v>0.42666666669999997</v>
      </c>
      <c r="AN382" s="7">
        <v>0.37333333330000001</v>
      </c>
      <c r="AO382" s="7">
        <v>0.48</v>
      </c>
      <c r="AP382" s="7">
        <v>0.4</v>
      </c>
      <c r="AQ382" s="7">
        <v>1.33333333E-2</v>
      </c>
      <c r="AR382" s="7">
        <v>1.33333333E-2</v>
      </c>
      <c r="AS382" s="7">
        <v>2.6666666700000001E-2</v>
      </c>
      <c r="AT382" s="7">
        <v>2.6666666700000001E-2</v>
      </c>
      <c r="AU382" s="7">
        <v>2.6666666700000001E-2</v>
      </c>
      <c r="AV382" s="7">
        <v>2.6666666700000001E-2</v>
      </c>
      <c r="AW382" s="7">
        <v>0.32</v>
      </c>
      <c r="AX382" s="7">
        <v>0.49333333330000001</v>
      </c>
      <c r="AY382" s="7">
        <v>0.44</v>
      </c>
      <c r="AZ382" s="7">
        <v>0.6</v>
      </c>
      <c r="BA382" s="7">
        <v>0.41333333329999999</v>
      </c>
      <c r="BB382" s="7">
        <v>0.38666666669999999</v>
      </c>
      <c r="BC382" s="7">
        <v>3.1891891891999999</v>
      </c>
      <c r="BD382" s="7">
        <v>3.4324324324000002</v>
      </c>
      <c r="BE382" s="7">
        <v>3.3424657534</v>
      </c>
      <c r="BF382" s="7">
        <v>3.6164383562000002</v>
      </c>
      <c r="BG382" s="7">
        <v>3.3287671233</v>
      </c>
      <c r="BH382" s="7">
        <v>3.1780821918000002</v>
      </c>
      <c r="BI382" s="7">
        <v>0</v>
      </c>
      <c r="BJ382" s="7">
        <v>0</v>
      </c>
      <c r="BK382" s="7">
        <v>0</v>
      </c>
      <c r="BL382" s="7">
        <v>0</v>
      </c>
      <c r="BM382" s="7">
        <v>0</v>
      </c>
      <c r="BN382" s="7">
        <v>0</v>
      </c>
      <c r="BO382" s="7">
        <v>1.33333333E-2</v>
      </c>
      <c r="BP382" s="7">
        <v>0.04</v>
      </c>
      <c r="BQ382" s="7">
        <v>1.33333333E-2</v>
      </c>
      <c r="BR382" s="7">
        <v>0</v>
      </c>
      <c r="BS382" s="7">
        <v>0</v>
      </c>
      <c r="BT382" s="7">
        <v>1.33333333E-2</v>
      </c>
      <c r="BU382" s="7">
        <v>2.6666666700000001E-2</v>
      </c>
      <c r="BV382" s="7">
        <v>1.33333333E-2</v>
      </c>
      <c r="BW382" s="7">
        <v>6.6666666700000002E-2</v>
      </c>
      <c r="BX382" s="7">
        <v>0.1333333333</v>
      </c>
      <c r="BY382" s="7">
        <v>0.1066666667</v>
      </c>
      <c r="BZ382" s="7">
        <v>0.08</v>
      </c>
      <c r="CA382" s="7">
        <v>3.8356164384000002</v>
      </c>
      <c r="CB382" s="7">
        <v>3.8</v>
      </c>
      <c r="CC382" s="7">
        <v>3.72</v>
      </c>
      <c r="CD382" s="7">
        <v>3.7066666666999999</v>
      </c>
      <c r="CE382" s="7">
        <v>3.7333333333000001</v>
      </c>
      <c r="CF382" s="7">
        <v>3.6133333332999999</v>
      </c>
      <c r="CG382" s="7">
        <v>3.4189189189000002</v>
      </c>
      <c r="CH382" s="7">
        <v>3.3733333333000002</v>
      </c>
      <c r="CI382" s="7">
        <v>3.4931506848999998</v>
      </c>
      <c r="CJ382" s="7">
        <v>0.16</v>
      </c>
      <c r="CK382" s="7">
        <v>0.2</v>
      </c>
      <c r="CL382" s="7">
        <v>0.25333333330000002</v>
      </c>
      <c r="CM382" s="7">
        <v>0.24</v>
      </c>
      <c r="CN382" s="7">
        <v>0.24</v>
      </c>
      <c r="CO382" s="7">
        <v>0.25333333330000002</v>
      </c>
      <c r="CP382" s="7">
        <v>0.2666666667</v>
      </c>
      <c r="CQ382" s="7">
        <v>0.2933333333</v>
      </c>
      <c r="CR382" s="7">
        <v>0.2933333333</v>
      </c>
      <c r="CS382" s="7">
        <v>2.6666666700000001E-2</v>
      </c>
      <c r="CT382" s="7">
        <v>0</v>
      </c>
      <c r="CU382" s="7">
        <v>0</v>
      </c>
      <c r="CV382" s="7">
        <v>0</v>
      </c>
      <c r="CW382" s="7">
        <v>0</v>
      </c>
      <c r="CX382" s="7">
        <v>0</v>
      </c>
      <c r="CY382" s="7">
        <v>1.33333333E-2</v>
      </c>
      <c r="CZ382" s="7">
        <v>0</v>
      </c>
      <c r="DA382" s="7">
        <v>2.6666666700000001E-2</v>
      </c>
      <c r="DB382" s="7">
        <v>0.81333333330000002</v>
      </c>
      <c r="DC382" s="7">
        <v>0.8</v>
      </c>
      <c r="DD382" s="7">
        <v>0.73333333329999995</v>
      </c>
      <c r="DE382" s="7">
        <v>0.73333333329999995</v>
      </c>
      <c r="DF382" s="7">
        <v>0.74666666670000004</v>
      </c>
      <c r="DG382" s="7">
        <v>0.68</v>
      </c>
      <c r="DH382" s="7">
        <v>0.57333333330000003</v>
      </c>
      <c r="DI382" s="7">
        <v>0.56000000000000005</v>
      </c>
      <c r="DJ382" s="7">
        <v>0.58666666670000001</v>
      </c>
      <c r="DK382" s="7">
        <v>0.08</v>
      </c>
      <c r="DL382" s="7">
        <v>2.6666666700000001E-2</v>
      </c>
      <c r="DM382" s="7">
        <v>1.33333333E-2</v>
      </c>
      <c r="DN382" s="7">
        <v>0</v>
      </c>
      <c r="DO382" s="7">
        <v>1.33333333E-2</v>
      </c>
      <c r="DP382" s="7">
        <v>1.33333333E-2</v>
      </c>
      <c r="DQ382" s="7">
        <v>6.6666666700000002E-2</v>
      </c>
      <c r="DR382" s="7">
        <v>0</v>
      </c>
      <c r="DS382" s="7">
        <v>0</v>
      </c>
      <c r="DT382" s="7">
        <v>0.18666666670000001</v>
      </c>
      <c r="DU382" s="7">
        <v>9.3333333300000001E-2</v>
      </c>
      <c r="DV382" s="7">
        <v>5.3333333300000001E-2</v>
      </c>
      <c r="DW382" s="7">
        <v>6.6666666700000002E-2</v>
      </c>
      <c r="DX382" s="7">
        <v>2.6666666700000001E-2</v>
      </c>
      <c r="DY382" s="7">
        <v>6.6666666700000002E-2</v>
      </c>
      <c r="DZ382" s="7">
        <v>0.16</v>
      </c>
      <c r="EA382" s="7">
        <v>0.04</v>
      </c>
      <c r="EB382" s="7">
        <v>5.3333333300000001E-2</v>
      </c>
      <c r="EC382" s="7">
        <v>0.37333333330000001</v>
      </c>
      <c r="ED382" s="7">
        <v>0.38666666669999999</v>
      </c>
      <c r="EE382" s="7">
        <v>0.4</v>
      </c>
      <c r="EF382" s="7">
        <v>0.36</v>
      </c>
      <c r="EG382" s="7">
        <v>0.34666666670000001</v>
      </c>
      <c r="EH382" s="7">
        <v>0.38666666669999999</v>
      </c>
      <c r="EI382" s="7">
        <v>0.33333333329999998</v>
      </c>
      <c r="EJ382" s="7">
        <v>0.41333333329999999</v>
      </c>
      <c r="EK382" s="7">
        <v>0.44</v>
      </c>
      <c r="EL382" s="7">
        <v>0.33333333329999998</v>
      </c>
      <c r="EM382" s="7">
        <v>0.49333333330000001</v>
      </c>
      <c r="EN382" s="7">
        <v>0.52</v>
      </c>
      <c r="EO382" s="7">
        <v>0.57333333330000003</v>
      </c>
      <c r="EP382" s="7">
        <v>0.61333333329999995</v>
      </c>
      <c r="EQ382" s="7">
        <v>0.50666666670000005</v>
      </c>
      <c r="ER382" s="7">
        <v>0.4</v>
      </c>
      <c r="ES382" s="7">
        <v>0.50666666670000005</v>
      </c>
      <c r="ET382" s="7">
        <v>0.46666666670000001</v>
      </c>
      <c r="EU382" s="7">
        <v>2.6666666700000001E-2</v>
      </c>
      <c r="EV382" s="7">
        <v>0</v>
      </c>
      <c r="EW382" s="7">
        <v>1.33333333E-2</v>
      </c>
      <c r="EX382" s="7">
        <v>0</v>
      </c>
      <c r="EY382" s="7">
        <v>0</v>
      </c>
      <c r="EZ382" s="7">
        <v>2.6666666700000001E-2</v>
      </c>
      <c r="FA382" s="7">
        <v>0.04</v>
      </c>
      <c r="FB382" s="7">
        <v>0.04</v>
      </c>
      <c r="FC382" s="7">
        <v>0.04</v>
      </c>
      <c r="FD382" s="7">
        <v>2.9863013699000001</v>
      </c>
      <c r="FE382" s="7">
        <v>3.3466666667</v>
      </c>
      <c r="FF382" s="7">
        <v>3.4459459459000001</v>
      </c>
      <c r="FG382" s="7">
        <v>3.5066666667000002</v>
      </c>
      <c r="FH382" s="7">
        <v>3.56</v>
      </c>
      <c r="FI382" s="7">
        <v>3.4246575342000001</v>
      </c>
      <c r="FJ382" s="7">
        <v>3.1111111111</v>
      </c>
      <c r="FK382" s="7">
        <v>3.4861111111</v>
      </c>
      <c r="FL382" s="7">
        <v>3.4305555555999998</v>
      </c>
      <c r="FM382" s="7">
        <v>0</v>
      </c>
      <c r="FN382" s="7">
        <v>0</v>
      </c>
      <c r="FO382" s="7">
        <v>1.33333333E-2</v>
      </c>
      <c r="FP382" s="7">
        <v>2.6666666700000001E-2</v>
      </c>
      <c r="FQ382" s="7">
        <v>2.6666666700000001E-2</v>
      </c>
      <c r="FR382" s="7">
        <v>1.33333333E-2</v>
      </c>
      <c r="FS382" s="7">
        <v>6.6666666700000002E-2</v>
      </c>
      <c r="FT382" s="7">
        <v>0.22666666669999999</v>
      </c>
      <c r="FU382" s="7">
        <v>0.1733333333</v>
      </c>
      <c r="FV382" s="7">
        <v>0.42666666669999997</v>
      </c>
      <c r="FW382" s="7">
        <v>2.6666666700000001E-2</v>
      </c>
      <c r="FX382" s="7">
        <v>0.36</v>
      </c>
      <c r="FY382" s="7">
        <v>0.45333333329999997</v>
      </c>
      <c r="FZ382" s="7">
        <v>0.1733333333</v>
      </c>
      <c r="GA382" s="7">
        <v>0.22666666669999999</v>
      </c>
      <c r="GB382" s="7">
        <v>0.12</v>
      </c>
      <c r="GC382" s="7">
        <v>0.2</v>
      </c>
      <c r="GD382" s="7">
        <v>0.12</v>
      </c>
      <c r="GE382" s="7">
        <v>0.08</v>
      </c>
      <c r="GF382" s="7">
        <v>0.2</v>
      </c>
      <c r="GG382" s="7">
        <v>0.16</v>
      </c>
      <c r="GH382" s="7">
        <v>0.1466666667</v>
      </c>
      <c r="GI382" s="7">
        <v>0.32</v>
      </c>
      <c r="GJ382" s="7">
        <v>0.1333333333</v>
      </c>
      <c r="GK382" s="7">
        <v>0.2</v>
      </c>
      <c r="GL382" s="7">
        <v>0.1066666667</v>
      </c>
      <c r="GM382" s="7">
        <v>1.33333333E-2</v>
      </c>
      <c r="GN382" s="7">
        <v>0</v>
      </c>
      <c r="GO382" s="7">
        <v>0.04</v>
      </c>
      <c r="GP382" s="7">
        <v>0</v>
      </c>
      <c r="GQ382" s="7">
        <v>0.12</v>
      </c>
      <c r="GR382" s="7">
        <v>2.6666666700000001E-2</v>
      </c>
      <c r="GS382" s="7">
        <v>0.44</v>
      </c>
      <c r="GT382" s="7">
        <v>0.4</v>
      </c>
      <c r="GU382" s="7">
        <v>0.38666666669999999</v>
      </c>
      <c r="GV382" s="7">
        <v>0.36</v>
      </c>
      <c r="GW382" s="7">
        <v>0.45333333329999997</v>
      </c>
      <c r="GX382" s="7">
        <v>0.48</v>
      </c>
      <c r="GY382" s="7">
        <v>0.4</v>
      </c>
      <c r="GZ382" s="7">
        <v>0.45333333329999997</v>
      </c>
      <c r="HA382" s="7">
        <v>0.42666666669999997</v>
      </c>
      <c r="HB382" s="7">
        <v>0.45333333329999997</v>
      </c>
      <c r="HC382" s="7">
        <v>0.28000000000000003</v>
      </c>
      <c r="HD382" s="7">
        <v>0.38666666669999999</v>
      </c>
      <c r="HE382" s="7">
        <v>0.1066666667</v>
      </c>
      <c r="HF382" s="7">
        <v>6.6666666700000002E-2</v>
      </c>
      <c r="HG382" s="7">
        <v>5.3333333300000001E-2</v>
      </c>
      <c r="HH382" s="7">
        <v>0.1066666667</v>
      </c>
      <c r="HI382" s="7">
        <v>0.08</v>
      </c>
      <c r="HJ382" s="7">
        <v>5.3333333300000001E-2</v>
      </c>
      <c r="HK382" s="7">
        <v>2.6666666700000001E-2</v>
      </c>
      <c r="HL382" s="7">
        <v>5.3333333300000001E-2</v>
      </c>
      <c r="HM382" s="7">
        <v>6.6666666700000002E-2</v>
      </c>
      <c r="HN382" s="7">
        <v>5.3333333300000001E-2</v>
      </c>
      <c r="HO382" s="7">
        <v>0.04</v>
      </c>
      <c r="HP382" s="7">
        <v>0.04</v>
      </c>
      <c r="HQ382" s="7">
        <v>1.33333333E-2</v>
      </c>
      <c r="HR382" s="7">
        <v>2.6666666700000001E-2</v>
      </c>
      <c r="HS382" s="7">
        <v>2.6666666700000001E-2</v>
      </c>
      <c r="HT382" s="7">
        <v>2.6666666700000001E-2</v>
      </c>
      <c r="HU382" s="7">
        <v>2.6666666700000001E-2</v>
      </c>
      <c r="HV382" s="7">
        <v>1.33333333E-2</v>
      </c>
      <c r="HW382" s="7">
        <v>2.6666666700000001E-2</v>
      </c>
      <c r="HX382" s="7">
        <v>1.33333333E-2</v>
      </c>
      <c r="HY382" s="7">
        <v>2.6666666700000001E-2</v>
      </c>
      <c r="HZ382" s="7">
        <v>1.33333333E-2</v>
      </c>
      <c r="IA382" s="7">
        <v>9.3333333300000001E-2</v>
      </c>
      <c r="IB382" s="7">
        <v>2.6666666700000001E-2</v>
      </c>
      <c r="IC382" s="7">
        <v>9.3333333300000001E-2</v>
      </c>
      <c r="ID382" s="7">
        <v>0.16</v>
      </c>
      <c r="IE382" s="7">
        <v>0.6</v>
      </c>
      <c r="IF382" s="7">
        <v>0.4</v>
      </c>
      <c r="IG382" s="7">
        <v>0.4</v>
      </c>
      <c r="IH382" s="7">
        <v>0.53333333329999999</v>
      </c>
      <c r="II382" s="7">
        <v>0.2666666667</v>
      </c>
      <c r="IJ382" s="7">
        <v>0.56000000000000005</v>
      </c>
      <c r="IK382" s="7">
        <v>0.48</v>
      </c>
      <c r="IL382" s="7">
        <v>0.2933333333</v>
      </c>
      <c r="IM382" s="7">
        <v>1.33333333E-2</v>
      </c>
      <c r="IN382" s="7">
        <v>0</v>
      </c>
      <c r="IO382" s="7">
        <v>0</v>
      </c>
      <c r="IP382" s="7">
        <v>0</v>
      </c>
      <c r="IQ382" s="7">
        <v>3.1216216216000001</v>
      </c>
      <c r="IR382" s="7">
        <v>3.5066666667000002</v>
      </c>
      <c r="IS382" s="7">
        <v>3.3333333333000001</v>
      </c>
      <c r="IT382" s="7">
        <v>3.1066666666999998</v>
      </c>
      <c r="IU382" s="7" t="s">
        <v>1323</v>
      </c>
      <c r="IW382" s="7">
        <v>75</v>
      </c>
      <c r="IX382" s="7">
        <v>118</v>
      </c>
      <c r="IY382" s="7">
        <v>1066</v>
      </c>
    </row>
    <row r="383" spans="1:259" x14ac:dyDescent="0.25">
      <c r="A383" s="7">
        <v>610019</v>
      </c>
      <c r="B383" s="7" t="s">
        <v>376</v>
      </c>
      <c r="D383" s="7" t="s">
        <v>93</v>
      </c>
      <c r="E383" s="7" t="s">
        <v>53</v>
      </c>
      <c r="M383" s="7" t="s">
        <v>46</v>
      </c>
      <c r="N383" s="7">
        <v>7.7821011672999996</v>
      </c>
      <c r="O383" s="7">
        <v>14</v>
      </c>
      <c r="P383" s="7">
        <v>14</v>
      </c>
      <c r="Q383" s="7">
        <v>0</v>
      </c>
      <c r="R383" s="7">
        <v>12</v>
      </c>
      <c r="S383" s="7">
        <v>0</v>
      </c>
      <c r="T383" s="7">
        <v>1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7.1428571400000002E-2</v>
      </c>
      <c r="AC383" s="7">
        <v>0</v>
      </c>
      <c r="AD383" s="7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0.14285714290000001</v>
      </c>
      <c r="AJ383" s="7">
        <v>0.14285714290000001</v>
      </c>
      <c r="AK383" s="7">
        <v>0.14285714290000001</v>
      </c>
      <c r="AL383" s="7">
        <v>0.14285714290000001</v>
      </c>
      <c r="AM383" s="7">
        <v>0.28571428570000001</v>
      </c>
      <c r="AN383" s="7">
        <v>7.1428571400000002E-2</v>
      </c>
      <c r="AO383" s="7">
        <v>7.1428571400000002E-2</v>
      </c>
      <c r="AP383" s="7">
        <v>0.21428571430000001</v>
      </c>
      <c r="AQ383" s="7">
        <v>0</v>
      </c>
      <c r="AR383" s="7">
        <v>0</v>
      </c>
      <c r="AS383" s="7">
        <v>0</v>
      </c>
      <c r="AT383" s="7">
        <v>0</v>
      </c>
      <c r="AU383" s="7">
        <v>0</v>
      </c>
      <c r="AV383" s="7">
        <v>0</v>
      </c>
      <c r="AW383" s="7">
        <v>0.85714285710000004</v>
      </c>
      <c r="AX383" s="7">
        <v>0.85714285710000004</v>
      </c>
      <c r="AY383" s="7">
        <v>0.71428571429999999</v>
      </c>
      <c r="AZ383" s="7">
        <v>0.85714285710000004</v>
      </c>
      <c r="BA383" s="7">
        <v>0.78571428570000001</v>
      </c>
      <c r="BB383" s="7">
        <v>0.64285714289999996</v>
      </c>
      <c r="BC383" s="7">
        <v>3.8571428570999999</v>
      </c>
      <c r="BD383" s="7">
        <v>3.8571428570999999</v>
      </c>
      <c r="BE383" s="7">
        <v>3.7142857142999999</v>
      </c>
      <c r="BF383" s="7">
        <v>3.7142857142999999</v>
      </c>
      <c r="BG383" s="7">
        <v>3.6428571429000001</v>
      </c>
      <c r="BH383" s="7">
        <v>3.5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7.1428571400000002E-2</v>
      </c>
      <c r="BQ383" s="7">
        <v>0</v>
      </c>
      <c r="BR383" s="7">
        <v>0</v>
      </c>
      <c r="BS383" s="7">
        <v>0</v>
      </c>
      <c r="BT383" s="7">
        <v>0</v>
      </c>
      <c r="BU383" s="7">
        <v>0</v>
      </c>
      <c r="BV383" s="7">
        <v>0</v>
      </c>
      <c r="BW383" s="7">
        <v>0</v>
      </c>
      <c r="BX383" s="7">
        <v>0</v>
      </c>
      <c r="BY383" s="7">
        <v>0</v>
      </c>
      <c r="BZ383" s="7">
        <v>7.1428571400000002E-2</v>
      </c>
      <c r="CA383" s="7">
        <v>4</v>
      </c>
      <c r="CB383" s="7">
        <v>4</v>
      </c>
      <c r="CC383" s="7">
        <v>3.9285714286000002</v>
      </c>
      <c r="CD383" s="7">
        <v>3.9285714286000002</v>
      </c>
      <c r="CE383" s="7">
        <v>3.9285714286000002</v>
      </c>
      <c r="CF383" s="7">
        <v>3.7857142857000001</v>
      </c>
      <c r="CG383" s="7">
        <v>3.7857142857000001</v>
      </c>
      <c r="CH383" s="7">
        <v>3.5714285713999998</v>
      </c>
      <c r="CI383" s="7">
        <v>3.7142857142999999</v>
      </c>
      <c r="CJ383" s="7">
        <v>0</v>
      </c>
      <c r="CK383" s="7">
        <v>0</v>
      </c>
      <c r="CL383" s="7">
        <v>7.1428571400000002E-2</v>
      </c>
      <c r="CM383" s="7">
        <v>7.1428571400000002E-2</v>
      </c>
      <c r="CN383" s="7">
        <v>7.1428571400000002E-2</v>
      </c>
      <c r="CO383" s="7">
        <v>0.21428571430000001</v>
      </c>
      <c r="CP383" s="7">
        <v>0.21428571430000001</v>
      </c>
      <c r="CQ383" s="7">
        <v>0.21428571430000001</v>
      </c>
      <c r="CR383" s="7">
        <v>0.14285714290000001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>
        <v>0</v>
      </c>
      <c r="CY383" s="7">
        <v>0</v>
      </c>
      <c r="CZ383" s="7">
        <v>0</v>
      </c>
      <c r="DA383" s="7">
        <v>0</v>
      </c>
      <c r="DB383" s="7">
        <v>1</v>
      </c>
      <c r="DC383" s="7">
        <v>1</v>
      </c>
      <c r="DD383" s="7">
        <v>0.92857142859999997</v>
      </c>
      <c r="DE383" s="7">
        <v>0.92857142859999997</v>
      </c>
      <c r="DF383" s="7">
        <v>0.92857142859999997</v>
      </c>
      <c r="DG383" s="7">
        <v>0.78571428570000001</v>
      </c>
      <c r="DH383" s="7">
        <v>0.78571428570000001</v>
      </c>
      <c r="DI383" s="7">
        <v>0.71428571429999999</v>
      </c>
      <c r="DJ383" s="7">
        <v>0.78571428570000001</v>
      </c>
      <c r="DK383" s="7">
        <v>0.14285714290000001</v>
      </c>
      <c r="DL383" s="7">
        <v>7.1428571400000002E-2</v>
      </c>
      <c r="DM383" s="7">
        <v>0</v>
      </c>
      <c r="DN383" s="7">
        <v>0</v>
      </c>
      <c r="DO383" s="7">
        <v>0</v>
      </c>
      <c r="DP383" s="7">
        <v>0</v>
      </c>
      <c r="DQ383" s="7">
        <v>7.1428571400000002E-2</v>
      </c>
      <c r="DR383" s="7">
        <v>0</v>
      </c>
      <c r="DS383" s="7">
        <v>7.1428571400000002E-2</v>
      </c>
      <c r="DT383" s="7">
        <v>0.21428571430000001</v>
      </c>
      <c r="DU383" s="7">
        <v>7.1428571400000002E-2</v>
      </c>
      <c r="DV383" s="7">
        <v>0</v>
      </c>
      <c r="DW383" s="7">
        <v>0</v>
      </c>
      <c r="DX383" s="7">
        <v>0</v>
      </c>
      <c r="DY383" s="7">
        <v>7.1428571400000002E-2</v>
      </c>
      <c r="DZ383" s="7">
        <v>0.21428571430000001</v>
      </c>
      <c r="EA383" s="7">
        <v>0</v>
      </c>
      <c r="EB383" s="7">
        <v>7.1428571400000002E-2</v>
      </c>
      <c r="EC383" s="7">
        <v>0.35714285709999999</v>
      </c>
      <c r="ED383" s="7">
        <v>0.21428571430000001</v>
      </c>
      <c r="EE383" s="7">
        <v>0.21428571430000001</v>
      </c>
      <c r="EF383" s="7">
        <v>0.42857142860000003</v>
      </c>
      <c r="EG383" s="7">
        <v>0.21428571430000001</v>
      </c>
      <c r="EH383" s="7">
        <v>0.14285714290000001</v>
      </c>
      <c r="EI383" s="7">
        <v>0.21428571430000001</v>
      </c>
      <c r="EJ383" s="7">
        <v>0.35714285709999999</v>
      </c>
      <c r="EK383" s="7">
        <v>0.21428571430000001</v>
      </c>
      <c r="EL383" s="7">
        <v>0.28571428570000001</v>
      </c>
      <c r="EM383" s="7">
        <v>0.64285714289999996</v>
      </c>
      <c r="EN383" s="7">
        <v>0.78571428570000001</v>
      </c>
      <c r="EO383" s="7">
        <v>0.57142857140000003</v>
      </c>
      <c r="EP383" s="7">
        <v>0.78571428570000001</v>
      </c>
      <c r="EQ383" s="7">
        <v>0.78571428570000001</v>
      </c>
      <c r="ER383" s="7">
        <v>0.5</v>
      </c>
      <c r="ES383" s="7">
        <v>0.64285714289999996</v>
      </c>
      <c r="ET383" s="7">
        <v>0.64285714289999996</v>
      </c>
      <c r="EU383" s="7">
        <v>0</v>
      </c>
      <c r="EV383" s="7">
        <v>0</v>
      </c>
      <c r="EW383" s="7">
        <v>0</v>
      </c>
      <c r="EX383" s="7">
        <v>0</v>
      </c>
      <c r="EY383" s="7">
        <v>0</v>
      </c>
      <c r="EZ383" s="7">
        <v>0</v>
      </c>
      <c r="FA383" s="7">
        <v>0</v>
      </c>
      <c r="FB383" s="7">
        <v>0</v>
      </c>
      <c r="FC383" s="7">
        <v>0</v>
      </c>
      <c r="FD383" s="7">
        <v>2.7857142857000001</v>
      </c>
      <c r="FE383" s="7">
        <v>3.4285714286000002</v>
      </c>
      <c r="FF383" s="7">
        <v>3.7857142857000001</v>
      </c>
      <c r="FG383" s="7">
        <v>3.5714285713999998</v>
      </c>
      <c r="FH383" s="7">
        <v>3.7857142857000001</v>
      </c>
      <c r="FI383" s="7">
        <v>3.7142857142999999</v>
      </c>
      <c r="FJ383" s="7">
        <v>3.1428571429000001</v>
      </c>
      <c r="FK383" s="7">
        <v>3.6428571429000001</v>
      </c>
      <c r="FL383" s="7">
        <v>3.4285714286000002</v>
      </c>
      <c r="FM383" s="7">
        <v>0</v>
      </c>
      <c r="FN383" s="7">
        <v>0</v>
      </c>
      <c r="FO383" s="7">
        <v>0</v>
      </c>
      <c r="FP383" s="7">
        <v>7.1428571400000002E-2</v>
      </c>
      <c r="FQ383" s="7">
        <v>0</v>
      </c>
      <c r="FR383" s="7">
        <v>7.1428571400000002E-2</v>
      </c>
      <c r="FS383" s="7">
        <v>0</v>
      </c>
      <c r="FT383" s="7">
        <v>0.28571428570000001</v>
      </c>
      <c r="FU383" s="7">
        <v>7.1428571400000002E-2</v>
      </c>
      <c r="FV383" s="7">
        <v>0.5</v>
      </c>
      <c r="FW383" s="7">
        <v>0</v>
      </c>
      <c r="FX383" s="7">
        <v>0.78571428570000001</v>
      </c>
      <c r="FY383" s="7">
        <v>0.57142857140000003</v>
      </c>
      <c r="FZ383" s="7">
        <v>0.35714285709999999</v>
      </c>
      <c r="GA383" s="7">
        <v>7.1428571400000002E-2</v>
      </c>
      <c r="GB383" s="7">
        <v>0.21428571430000001</v>
      </c>
      <c r="GC383" s="7">
        <v>0.5</v>
      </c>
      <c r="GD383" s="7">
        <v>0</v>
      </c>
      <c r="GE383" s="7">
        <v>0</v>
      </c>
      <c r="GF383" s="7">
        <v>7.1428571400000002E-2</v>
      </c>
      <c r="GG383" s="7">
        <v>7.1428571400000002E-2</v>
      </c>
      <c r="GH383" s="7">
        <v>0.14285714290000001</v>
      </c>
      <c r="GI383" s="7">
        <v>7.1428571400000002E-2</v>
      </c>
      <c r="GJ383" s="7">
        <v>7.1428571400000002E-2</v>
      </c>
      <c r="GK383" s="7">
        <v>7.1428571400000002E-2</v>
      </c>
      <c r="GL383" s="7">
        <v>0</v>
      </c>
      <c r="GM383" s="7">
        <v>0</v>
      </c>
      <c r="GN383" s="7">
        <v>0</v>
      </c>
      <c r="GO383" s="7">
        <v>0</v>
      </c>
      <c r="GP383" s="7">
        <v>7.1428571400000002E-2</v>
      </c>
      <c r="GQ383" s="7">
        <v>7.1428571400000002E-2</v>
      </c>
      <c r="GR383" s="7">
        <v>0</v>
      </c>
      <c r="GS383" s="7">
        <v>0.28571428570000001</v>
      </c>
      <c r="GT383" s="7">
        <v>0.14285714290000001</v>
      </c>
      <c r="GU383" s="7">
        <v>0.14285714290000001</v>
      </c>
      <c r="GV383" s="7">
        <v>0.28571428570000001</v>
      </c>
      <c r="GW383" s="7">
        <v>0.21428571430000001</v>
      </c>
      <c r="GX383" s="7">
        <v>0.21428571430000001</v>
      </c>
      <c r="GY383" s="7">
        <v>0.71428571429999999</v>
      </c>
      <c r="GZ383" s="7">
        <v>0.85714285710000004</v>
      </c>
      <c r="HA383" s="7">
        <v>0.85714285710000004</v>
      </c>
      <c r="HB383" s="7">
        <v>0.64285714289999996</v>
      </c>
      <c r="HC383" s="7">
        <v>0.71428571429999999</v>
      </c>
      <c r="HD383" s="7">
        <v>0.78571428570000001</v>
      </c>
      <c r="HE383" s="7">
        <v>0</v>
      </c>
      <c r="HF383" s="7">
        <v>0</v>
      </c>
      <c r="HG383" s="7">
        <v>0</v>
      </c>
      <c r="HH383" s="7">
        <v>0</v>
      </c>
      <c r="HI383" s="7">
        <v>0</v>
      </c>
      <c r="HJ383" s="7">
        <v>0</v>
      </c>
      <c r="HK383" s="7">
        <v>0</v>
      </c>
      <c r="HL383" s="7">
        <v>0</v>
      </c>
      <c r="HM383" s="7">
        <v>0</v>
      </c>
      <c r="HN383" s="7">
        <v>0</v>
      </c>
      <c r="HO383" s="7">
        <v>0</v>
      </c>
      <c r="HP383" s="7">
        <v>0</v>
      </c>
      <c r="HQ383" s="7">
        <v>0</v>
      </c>
      <c r="HR383" s="7">
        <v>0</v>
      </c>
      <c r="HS383" s="7">
        <v>0</v>
      </c>
      <c r="HT383" s="7">
        <v>0</v>
      </c>
      <c r="HU383" s="7">
        <v>0</v>
      </c>
      <c r="HV383" s="7">
        <v>0</v>
      </c>
      <c r="HW383" s="7">
        <v>0</v>
      </c>
      <c r="HX383" s="7">
        <v>7.1428571400000002E-2</v>
      </c>
      <c r="HY383" s="7">
        <v>0</v>
      </c>
      <c r="HZ383" s="7">
        <v>7.1428571400000002E-2</v>
      </c>
      <c r="IA383" s="7">
        <v>0.14285714290000001</v>
      </c>
      <c r="IB383" s="7">
        <v>7.1428571400000002E-2</v>
      </c>
      <c r="IC383" s="7">
        <v>0.21428571430000001</v>
      </c>
      <c r="ID383" s="7">
        <v>0.28571428570000001</v>
      </c>
      <c r="IE383" s="7">
        <v>0.5</v>
      </c>
      <c r="IF383" s="7">
        <v>0.28571428570000001</v>
      </c>
      <c r="IG383" s="7">
        <v>0.21428571430000001</v>
      </c>
      <c r="IH383" s="7">
        <v>7.1428571400000002E-2</v>
      </c>
      <c r="II383" s="7">
        <v>0.28571428570000001</v>
      </c>
      <c r="IJ383" s="7">
        <v>0.57142857140000003</v>
      </c>
      <c r="IK383" s="7">
        <v>0.57142857140000003</v>
      </c>
      <c r="IL383" s="7">
        <v>0.57142857140000003</v>
      </c>
      <c r="IM383" s="7">
        <v>7.1428571400000002E-2</v>
      </c>
      <c r="IN383" s="7">
        <v>0</v>
      </c>
      <c r="IO383" s="7">
        <v>0</v>
      </c>
      <c r="IP383" s="7">
        <v>0</v>
      </c>
      <c r="IQ383" s="7">
        <v>3.1538461538</v>
      </c>
      <c r="IR383" s="7">
        <v>3.3571428570999999</v>
      </c>
      <c r="IS383" s="7">
        <v>3.3571428570999999</v>
      </c>
      <c r="IT383" s="7">
        <v>3.1428571429000001</v>
      </c>
      <c r="IU383" s="7" t="s">
        <v>1324</v>
      </c>
      <c r="IW383" s="7">
        <v>14</v>
      </c>
      <c r="IX383" s="7">
        <v>20</v>
      </c>
      <c r="IY383" s="7">
        <v>257</v>
      </c>
    </row>
    <row r="384" spans="1:259" x14ac:dyDescent="0.25">
      <c r="A384" s="7">
        <v>610021</v>
      </c>
      <c r="B384" s="7" t="s">
        <v>156</v>
      </c>
      <c r="D384" s="7" t="s">
        <v>117</v>
      </c>
      <c r="E384" s="7" t="s">
        <v>53</v>
      </c>
      <c r="M384" s="7" t="s">
        <v>46</v>
      </c>
      <c r="IU384" s="7" t="s">
        <v>1325</v>
      </c>
      <c r="IY384" s="7">
        <v>434</v>
      </c>
    </row>
    <row r="385" spans="1:259" x14ac:dyDescent="0.25">
      <c r="A385" s="7">
        <v>610022</v>
      </c>
      <c r="B385" s="7" t="s">
        <v>377</v>
      </c>
      <c r="D385" s="7" t="s">
        <v>68</v>
      </c>
      <c r="E385" s="7" t="s">
        <v>53</v>
      </c>
      <c r="M385" s="7" t="s">
        <v>46</v>
      </c>
      <c r="N385" s="7">
        <v>0.48134777379999999</v>
      </c>
      <c r="O385" s="7">
        <v>3</v>
      </c>
      <c r="P385" s="7">
        <v>3</v>
      </c>
      <c r="Q385" s="7">
        <v>1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2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7">
        <v>0.33333333329999998</v>
      </c>
      <c r="AD385" s="7">
        <v>0.33333333329999998</v>
      </c>
      <c r="AE385" s="7">
        <v>0</v>
      </c>
      <c r="AF385" s="7">
        <v>0</v>
      </c>
      <c r="AG385" s="7">
        <v>0</v>
      </c>
      <c r="AH385" s="7">
        <v>0.33333333329999998</v>
      </c>
      <c r="AI385" s="7">
        <v>0.66666666669999997</v>
      </c>
      <c r="AJ385" s="7">
        <v>0.66666666669999997</v>
      </c>
      <c r="AK385" s="7">
        <v>0.66666666669999997</v>
      </c>
      <c r="AL385" s="7">
        <v>0.66666666669999997</v>
      </c>
      <c r="AM385" s="7">
        <v>0.33333333329999998</v>
      </c>
      <c r="AN385" s="7">
        <v>0</v>
      </c>
      <c r="AO385" s="7">
        <v>0</v>
      </c>
      <c r="AP385" s="7">
        <v>0</v>
      </c>
      <c r="AQ385" s="7">
        <v>0</v>
      </c>
      <c r="AR385" s="7">
        <v>0</v>
      </c>
      <c r="AS385" s="7">
        <v>0</v>
      </c>
      <c r="AT385" s="7">
        <v>0</v>
      </c>
      <c r="AU385" s="7">
        <v>0</v>
      </c>
      <c r="AV385" s="7">
        <v>0</v>
      </c>
      <c r="AW385" s="7">
        <v>0.33333333329999998</v>
      </c>
      <c r="AX385" s="7">
        <v>0.33333333329999998</v>
      </c>
      <c r="AY385" s="7">
        <v>0.66666666669999997</v>
      </c>
      <c r="AZ385" s="7">
        <v>0.66666666669999997</v>
      </c>
      <c r="BA385" s="7">
        <v>0</v>
      </c>
      <c r="BB385" s="7">
        <v>0</v>
      </c>
      <c r="BC385" s="7">
        <v>3.3333333333000001</v>
      </c>
      <c r="BD385" s="7">
        <v>3.3333333333000001</v>
      </c>
      <c r="BE385" s="7">
        <v>3.6666666666999999</v>
      </c>
      <c r="BF385" s="7">
        <v>3.3333333333000001</v>
      </c>
      <c r="BG385" s="7">
        <v>1.6666666667000001</v>
      </c>
      <c r="BH385" s="7">
        <v>1.6666666667000001</v>
      </c>
      <c r="BI385" s="7">
        <v>0</v>
      </c>
      <c r="BJ385" s="7">
        <v>0</v>
      </c>
      <c r="BK385" s="7">
        <v>0</v>
      </c>
      <c r="BL385" s="7">
        <v>0</v>
      </c>
      <c r="BM385" s="7">
        <v>0</v>
      </c>
      <c r="BN385" s="7">
        <v>0</v>
      </c>
      <c r="BO385" s="7">
        <v>0</v>
      </c>
      <c r="BP385" s="7">
        <v>0</v>
      </c>
      <c r="BQ385" s="7">
        <v>0</v>
      </c>
      <c r="BR385" s="7">
        <v>0.33333333329999998</v>
      </c>
      <c r="BS385" s="7">
        <v>0</v>
      </c>
      <c r="BT385" s="7">
        <v>0</v>
      </c>
      <c r="BU385" s="7">
        <v>0</v>
      </c>
      <c r="BV385" s="7">
        <v>0.33333333329999998</v>
      </c>
      <c r="BW385" s="7">
        <v>0.33333333329999998</v>
      </c>
      <c r="BX385" s="7">
        <v>0</v>
      </c>
      <c r="BY385" s="7">
        <v>0</v>
      </c>
      <c r="BZ385" s="7">
        <v>0.33333333329999998</v>
      </c>
      <c r="CA385" s="7">
        <v>3.3333333333000001</v>
      </c>
      <c r="CB385" s="7">
        <v>3.3333333333000001</v>
      </c>
      <c r="CC385" s="7">
        <v>3.6666666666999999</v>
      </c>
      <c r="CD385" s="7">
        <v>4</v>
      </c>
      <c r="CE385" s="7">
        <v>3.3333333333000001</v>
      </c>
      <c r="CF385" s="7">
        <v>3.3333333333000001</v>
      </c>
      <c r="CG385" s="7">
        <v>3.6666666666999999</v>
      </c>
      <c r="CH385" s="7">
        <v>3.6666666666999999</v>
      </c>
      <c r="CI385" s="7">
        <v>3.3333333333000001</v>
      </c>
      <c r="CJ385" s="7">
        <v>0</v>
      </c>
      <c r="CK385" s="7">
        <v>0.66666666669999997</v>
      </c>
      <c r="CL385" s="7">
        <v>0.33333333329999998</v>
      </c>
      <c r="CM385" s="7">
        <v>0</v>
      </c>
      <c r="CN385" s="7">
        <v>0</v>
      </c>
      <c r="CO385" s="7">
        <v>0</v>
      </c>
      <c r="CP385" s="7">
        <v>0.33333333329999998</v>
      </c>
      <c r="CQ385" s="7">
        <v>0.33333333329999998</v>
      </c>
      <c r="CR385" s="7">
        <v>0</v>
      </c>
      <c r="CS385" s="7">
        <v>0</v>
      </c>
      <c r="CT385" s="7">
        <v>0</v>
      </c>
      <c r="CU385" s="7">
        <v>0</v>
      </c>
      <c r="CV385" s="7">
        <v>0</v>
      </c>
      <c r="CW385" s="7">
        <v>0</v>
      </c>
      <c r="CX385" s="7">
        <v>0</v>
      </c>
      <c r="CY385" s="7">
        <v>0</v>
      </c>
      <c r="CZ385" s="7">
        <v>0</v>
      </c>
      <c r="DA385" s="7">
        <v>0</v>
      </c>
      <c r="DB385" s="7">
        <v>0.66666666669999997</v>
      </c>
      <c r="DC385" s="7">
        <v>0.33333333329999998</v>
      </c>
      <c r="DD385" s="7">
        <v>0.66666666669999997</v>
      </c>
      <c r="DE385" s="7">
        <v>1</v>
      </c>
      <c r="DF385" s="7">
        <v>0.66666666669999997</v>
      </c>
      <c r="DG385" s="7">
        <v>0.66666666669999997</v>
      </c>
      <c r="DH385" s="7">
        <v>0.66666666669999997</v>
      </c>
      <c r="DI385" s="7">
        <v>0.66666666669999997</v>
      </c>
      <c r="DJ385" s="7">
        <v>0.66666666669999997</v>
      </c>
      <c r="DK385" s="7">
        <v>0.33333333329999998</v>
      </c>
      <c r="DL385" s="7">
        <v>0</v>
      </c>
      <c r="DM385" s="7">
        <v>0</v>
      </c>
      <c r="DN385" s="7">
        <v>0</v>
      </c>
      <c r="DO385" s="7">
        <v>0</v>
      </c>
      <c r="DP385" s="7">
        <v>0</v>
      </c>
      <c r="DQ385" s="7">
        <v>0.33333333329999998</v>
      </c>
      <c r="DR385" s="7">
        <v>0.33333333329999998</v>
      </c>
      <c r="DS385" s="7">
        <v>0</v>
      </c>
      <c r="DT385" s="7">
        <v>0</v>
      </c>
      <c r="DU385" s="7">
        <v>0.33333333329999998</v>
      </c>
      <c r="DV385" s="7">
        <v>0.33333333329999998</v>
      </c>
      <c r="DW385" s="7">
        <v>0</v>
      </c>
      <c r="DX385" s="7">
        <v>0.33333333329999998</v>
      </c>
      <c r="DY385" s="7">
        <v>0</v>
      </c>
      <c r="DZ385" s="7">
        <v>0.33333333329999998</v>
      </c>
      <c r="EA385" s="7">
        <v>0</v>
      </c>
      <c r="EB385" s="7">
        <v>0.33333333329999998</v>
      </c>
      <c r="EC385" s="7">
        <v>0.33333333329999998</v>
      </c>
      <c r="ED385" s="7">
        <v>0.33333333329999998</v>
      </c>
      <c r="EE385" s="7">
        <v>0</v>
      </c>
      <c r="EF385" s="7">
        <v>0.66666666669999997</v>
      </c>
      <c r="EG385" s="7">
        <v>0.33333333329999998</v>
      </c>
      <c r="EH385" s="7">
        <v>0.66666666669999997</v>
      </c>
      <c r="EI385" s="7">
        <v>0</v>
      </c>
      <c r="EJ385" s="7">
        <v>0.33333333329999998</v>
      </c>
      <c r="EK385" s="7">
        <v>0.33333333329999998</v>
      </c>
      <c r="EL385" s="7">
        <v>0.33333333329999998</v>
      </c>
      <c r="EM385" s="7">
        <v>0.33333333329999998</v>
      </c>
      <c r="EN385" s="7">
        <v>0.66666666669999997</v>
      </c>
      <c r="EO385" s="7">
        <v>0.33333333329999998</v>
      </c>
      <c r="EP385" s="7">
        <v>0.33333333329999998</v>
      </c>
      <c r="EQ385" s="7">
        <v>0.33333333329999998</v>
      </c>
      <c r="ER385" s="7">
        <v>0.33333333329999998</v>
      </c>
      <c r="ES385" s="7">
        <v>0.33333333329999998</v>
      </c>
      <c r="ET385" s="7">
        <v>0.33333333329999998</v>
      </c>
      <c r="EU385" s="7">
        <v>0</v>
      </c>
      <c r="EV385" s="7">
        <v>0</v>
      </c>
      <c r="EW385" s="7">
        <v>0</v>
      </c>
      <c r="EX385" s="7">
        <v>0</v>
      </c>
      <c r="EY385" s="7">
        <v>0</v>
      </c>
      <c r="EZ385" s="7">
        <v>0</v>
      </c>
      <c r="FA385" s="7">
        <v>0</v>
      </c>
      <c r="FB385" s="7">
        <v>0</v>
      </c>
      <c r="FC385" s="7">
        <v>0</v>
      </c>
      <c r="FD385" s="7">
        <v>2.6666666666999999</v>
      </c>
      <c r="FE385" s="7">
        <v>3</v>
      </c>
      <c r="FF385" s="7">
        <v>3.3333333333000001</v>
      </c>
      <c r="FG385" s="7">
        <v>3.3333333333000001</v>
      </c>
      <c r="FH385" s="7">
        <v>3</v>
      </c>
      <c r="FI385" s="7">
        <v>3.3333333333000001</v>
      </c>
      <c r="FJ385" s="7">
        <v>2.3333333333000001</v>
      </c>
      <c r="FK385" s="7">
        <v>2.6666666666999999</v>
      </c>
      <c r="FL385" s="7">
        <v>3</v>
      </c>
      <c r="FM385" s="7">
        <v>0</v>
      </c>
      <c r="FN385" s="7">
        <v>0</v>
      </c>
      <c r="FO385" s="7">
        <v>0.33333333329999998</v>
      </c>
      <c r="FP385" s="7">
        <v>0</v>
      </c>
      <c r="FQ385" s="7">
        <v>0.33333333329999998</v>
      </c>
      <c r="FR385" s="7">
        <v>0</v>
      </c>
      <c r="FS385" s="7">
        <v>0</v>
      </c>
      <c r="FT385" s="7">
        <v>0.33333333329999998</v>
      </c>
      <c r="FU385" s="7">
        <v>0</v>
      </c>
      <c r="FV385" s="7">
        <v>0</v>
      </c>
      <c r="FW385" s="7">
        <v>0</v>
      </c>
      <c r="FX385" s="7">
        <v>0.33333333329999998</v>
      </c>
      <c r="FY385" s="7">
        <v>0.33333333329999998</v>
      </c>
      <c r="FZ385" s="7">
        <v>0.33333333329999998</v>
      </c>
      <c r="GA385" s="7">
        <v>0.33333333329999998</v>
      </c>
      <c r="GB385" s="7">
        <v>0.33333333329999998</v>
      </c>
      <c r="GC385" s="7">
        <v>0.33333333329999998</v>
      </c>
      <c r="GD385" s="7">
        <v>0.33333333329999998</v>
      </c>
      <c r="GE385" s="7">
        <v>0.33333333329999998</v>
      </c>
      <c r="GF385" s="7">
        <v>0.33333333329999998</v>
      </c>
      <c r="GG385" s="7">
        <v>0</v>
      </c>
      <c r="GH385" s="7">
        <v>0</v>
      </c>
      <c r="GI385" s="7">
        <v>0</v>
      </c>
      <c r="GJ385" s="7">
        <v>0</v>
      </c>
      <c r="GK385" s="7">
        <v>0</v>
      </c>
      <c r="GL385" s="7">
        <v>0</v>
      </c>
      <c r="GM385" s="7">
        <v>0</v>
      </c>
      <c r="GN385" s="7">
        <v>0</v>
      </c>
      <c r="GO385" s="7">
        <v>0</v>
      </c>
      <c r="GP385" s="7">
        <v>0.33333333329999998</v>
      </c>
      <c r="GQ385" s="7">
        <v>0.33333333329999998</v>
      </c>
      <c r="GR385" s="7">
        <v>0.33333333329999998</v>
      </c>
      <c r="GS385" s="7">
        <v>0.33333333329999998</v>
      </c>
      <c r="GT385" s="7">
        <v>0</v>
      </c>
      <c r="GU385" s="7">
        <v>0</v>
      </c>
      <c r="GV385" s="7">
        <v>0</v>
      </c>
      <c r="GW385" s="7">
        <v>0</v>
      </c>
      <c r="GX385" s="7">
        <v>0.33333333329999998</v>
      </c>
      <c r="GY385" s="7">
        <v>0.33333333329999998</v>
      </c>
      <c r="GZ385" s="7">
        <v>0.66666666669999997</v>
      </c>
      <c r="HA385" s="7">
        <v>0</v>
      </c>
      <c r="HB385" s="7">
        <v>0</v>
      </c>
      <c r="HC385" s="7">
        <v>0</v>
      </c>
      <c r="HD385" s="7">
        <v>0</v>
      </c>
      <c r="HE385" s="7">
        <v>0</v>
      </c>
      <c r="HF385" s="7">
        <v>0.33333333329999998</v>
      </c>
      <c r="HG385" s="7">
        <v>1</v>
      </c>
      <c r="HH385" s="7">
        <v>0.66666666669999997</v>
      </c>
      <c r="HI385" s="7">
        <v>0.66666666669999997</v>
      </c>
      <c r="HJ385" s="7">
        <v>0.33333333329999998</v>
      </c>
      <c r="HK385" s="7">
        <v>0.33333333329999998</v>
      </c>
      <c r="HL385" s="7">
        <v>0</v>
      </c>
      <c r="HM385" s="7">
        <v>0</v>
      </c>
      <c r="HN385" s="7">
        <v>0</v>
      </c>
      <c r="HO385" s="7">
        <v>0</v>
      </c>
      <c r="HP385" s="7">
        <v>0</v>
      </c>
      <c r="HQ385" s="7">
        <v>0</v>
      </c>
      <c r="HR385" s="7">
        <v>0</v>
      </c>
      <c r="HS385" s="7">
        <v>0</v>
      </c>
      <c r="HT385" s="7">
        <v>0</v>
      </c>
      <c r="HU385" s="7">
        <v>0</v>
      </c>
      <c r="HV385" s="7">
        <v>0</v>
      </c>
      <c r="HW385" s="7">
        <v>0.33333333329999998</v>
      </c>
      <c r="HX385" s="7">
        <v>0.33333333329999998</v>
      </c>
      <c r="HY385" s="7">
        <v>0.33333333329999998</v>
      </c>
      <c r="HZ385" s="7">
        <v>0.33333333329999998</v>
      </c>
      <c r="IA385" s="7">
        <v>0</v>
      </c>
      <c r="IB385" s="7">
        <v>0</v>
      </c>
      <c r="IC385" s="7">
        <v>0.33333333329999998</v>
      </c>
      <c r="ID385" s="7">
        <v>0.66666666669999997</v>
      </c>
      <c r="IE385" s="7">
        <v>0.33333333329999998</v>
      </c>
      <c r="IF385" s="7">
        <v>0.33333333329999998</v>
      </c>
      <c r="IG385" s="7">
        <v>0.33333333329999998</v>
      </c>
      <c r="IH385" s="7">
        <v>0</v>
      </c>
      <c r="II385" s="7">
        <v>0.33333333329999998</v>
      </c>
      <c r="IJ385" s="7">
        <v>0.33333333329999998</v>
      </c>
      <c r="IK385" s="7">
        <v>0</v>
      </c>
      <c r="IL385" s="7">
        <v>0</v>
      </c>
      <c r="IM385" s="7">
        <v>0</v>
      </c>
      <c r="IN385" s="7">
        <v>0</v>
      </c>
      <c r="IO385" s="7">
        <v>0</v>
      </c>
      <c r="IP385" s="7">
        <v>0</v>
      </c>
      <c r="IQ385" s="7">
        <v>2.6666666666999999</v>
      </c>
      <c r="IR385" s="7">
        <v>2.6666666666999999</v>
      </c>
      <c r="IS385" s="7">
        <v>2</v>
      </c>
      <c r="IT385" s="7">
        <v>1.6666666667000001</v>
      </c>
      <c r="IU385" s="7" t="s">
        <v>1326</v>
      </c>
      <c r="IW385" s="7">
        <v>3</v>
      </c>
      <c r="IX385" s="7">
        <v>4</v>
      </c>
      <c r="IY385" s="7">
        <v>831</v>
      </c>
    </row>
    <row r="386" spans="1:259" x14ac:dyDescent="0.25">
      <c r="A386" s="7">
        <v>610024</v>
      </c>
      <c r="B386" s="7" t="s">
        <v>148</v>
      </c>
      <c r="C386" s="7" t="s">
        <v>46</v>
      </c>
      <c r="D386" s="7" t="s">
        <v>55</v>
      </c>
      <c r="E386" s="7" t="s">
        <v>91</v>
      </c>
      <c r="F386" s="7">
        <v>57</v>
      </c>
      <c r="G386" s="7" t="s">
        <v>48</v>
      </c>
      <c r="H386" s="7">
        <v>69</v>
      </c>
      <c r="I386" s="7" t="s">
        <v>47</v>
      </c>
      <c r="J386" s="7">
        <v>78</v>
      </c>
      <c r="K386" s="7" t="s">
        <v>47</v>
      </c>
      <c r="L386" s="7">
        <v>9.16</v>
      </c>
      <c r="M386" s="7" t="s">
        <v>46</v>
      </c>
      <c r="N386" s="7">
        <v>79.635761588999998</v>
      </c>
      <c r="O386" s="7">
        <v>312</v>
      </c>
      <c r="P386" s="7">
        <v>312</v>
      </c>
      <c r="Q386" s="7">
        <v>6</v>
      </c>
      <c r="R386" s="7">
        <v>6</v>
      </c>
      <c r="S386" s="7">
        <v>2</v>
      </c>
      <c r="T386" s="7">
        <v>284</v>
      </c>
      <c r="U386" s="7">
        <v>0</v>
      </c>
      <c r="V386" s="7">
        <v>0</v>
      </c>
      <c r="W386" s="7">
        <v>5</v>
      </c>
      <c r="X386" s="7">
        <v>3</v>
      </c>
      <c r="Y386" s="7">
        <v>2.2435897400000002E-2</v>
      </c>
      <c r="Z386" s="7">
        <v>0</v>
      </c>
      <c r="AA386" s="7">
        <v>2.88461538E-2</v>
      </c>
      <c r="AB386" s="7">
        <v>0</v>
      </c>
      <c r="AC386" s="7">
        <v>9.6153846000000005E-3</v>
      </c>
      <c r="AD386" s="7">
        <v>7.3717948699999994E-2</v>
      </c>
      <c r="AE386" s="7">
        <v>2.88461538E-2</v>
      </c>
      <c r="AF386" s="7">
        <v>1.9230769200000001E-2</v>
      </c>
      <c r="AG386" s="7">
        <v>3.2051282100000002E-2</v>
      </c>
      <c r="AH386" s="7">
        <v>1.9230769200000001E-2</v>
      </c>
      <c r="AI386" s="7">
        <v>6.4102564099999995E-2</v>
      </c>
      <c r="AJ386" s="7">
        <v>0.1538461538</v>
      </c>
      <c r="AK386" s="7">
        <v>0.3269230769</v>
      </c>
      <c r="AL386" s="7">
        <v>0.2980769231</v>
      </c>
      <c r="AM386" s="7">
        <v>0.33974358970000001</v>
      </c>
      <c r="AN386" s="7">
        <v>0.1923076923</v>
      </c>
      <c r="AO386" s="7">
        <v>0.36217948719999998</v>
      </c>
      <c r="AP386" s="7">
        <v>0.3269230769</v>
      </c>
      <c r="AQ386" s="7">
        <v>9.6153846000000005E-3</v>
      </c>
      <c r="AR386" s="7">
        <v>6.4102563999999997E-3</v>
      </c>
      <c r="AS386" s="7">
        <v>1.2820512799999999E-2</v>
      </c>
      <c r="AT386" s="7">
        <v>0</v>
      </c>
      <c r="AU386" s="7">
        <v>0</v>
      </c>
      <c r="AV386" s="7">
        <v>1.9230769200000001E-2</v>
      </c>
      <c r="AW386" s="7">
        <v>0.61217948720000004</v>
      </c>
      <c r="AX386" s="7">
        <v>0.67628205129999996</v>
      </c>
      <c r="AY386" s="7">
        <v>0.5865384615</v>
      </c>
      <c r="AZ386" s="7">
        <v>0.7884615385</v>
      </c>
      <c r="BA386" s="7">
        <v>0.56410256410000004</v>
      </c>
      <c r="BB386" s="7">
        <v>0.42628205130000002</v>
      </c>
      <c r="BC386" s="7">
        <v>3.5436893204</v>
      </c>
      <c r="BD386" s="7">
        <v>3.6612903226000002</v>
      </c>
      <c r="BE386" s="7">
        <v>3.5032467532</v>
      </c>
      <c r="BF386" s="7">
        <v>3.7692307692</v>
      </c>
      <c r="BG386" s="7">
        <v>3.4807692308</v>
      </c>
      <c r="BH386" s="7">
        <v>3.1274509803999999</v>
      </c>
      <c r="BI386" s="7">
        <v>0</v>
      </c>
      <c r="BJ386" s="7">
        <v>0</v>
      </c>
      <c r="BK386" s="7">
        <v>0</v>
      </c>
      <c r="BL386" s="7">
        <v>0</v>
      </c>
      <c r="BM386" s="7">
        <v>0</v>
      </c>
      <c r="BN386" s="7">
        <v>3.2051281999999999E-3</v>
      </c>
      <c r="BO386" s="7">
        <v>6.4102563999999997E-3</v>
      </c>
      <c r="BP386" s="7">
        <v>4.4871794899999998E-2</v>
      </c>
      <c r="BQ386" s="7">
        <v>1.6025641E-2</v>
      </c>
      <c r="BR386" s="7">
        <v>6.4102563999999997E-3</v>
      </c>
      <c r="BS386" s="7">
        <v>1.6025641E-2</v>
      </c>
      <c r="BT386" s="7">
        <v>9.6153846000000005E-3</v>
      </c>
      <c r="BU386" s="7">
        <v>2.2435897400000002E-2</v>
      </c>
      <c r="BV386" s="7">
        <v>1.2820512799999999E-2</v>
      </c>
      <c r="BW386" s="7">
        <v>1.6025641E-2</v>
      </c>
      <c r="BX386" s="7">
        <v>3.8461538500000003E-2</v>
      </c>
      <c r="BY386" s="7">
        <v>4.4871794899999998E-2</v>
      </c>
      <c r="BZ386" s="7">
        <v>2.88461538E-2</v>
      </c>
      <c r="CA386" s="7">
        <v>3.8585209002999998</v>
      </c>
      <c r="CB386" s="7">
        <v>3.8525641026000002</v>
      </c>
      <c r="CC386" s="7">
        <v>3.8193548386999998</v>
      </c>
      <c r="CD386" s="7">
        <v>3.7845659164000001</v>
      </c>
      <c r="CE386" s="7">
        <v>3.8327974277000001</v>
      </c>
      <c r="CF386" s="7">
        <v>3.7588424436999999</v>
      </c>
      <c r="CG386" s="7">
        <v>3.6451612902999999</v>
      </c>
      <c r="CH386" s="7">
        <v>3.5048231511000001</v>
      </c>
      <c r="CI386" s="7">
        <v>3.6720257235</v>
      </c>
      <c r="CJ386" s="7">
        <v>0.12820512819999999</v>
      </c>
      <c r="CK386" s="7">
        <v>0.1153846154</v>
      </c>
      <c r="CL386" s="7">
        <v>0.16025641030000001</v>
      </c>
      <c r="CM386" s="7">
        <v>0.16987179490000001</v>
      </c>
      <c r="CN386" s="7">
        <v>0.14102564100000001</v>
      </c>
      <c r="CO386" s="7">
        <v>0.19871794870000001</v>
      </c>
      <c r="CP386" s="7">
        <v>0.25641025639999998</v>
      </c>
      <c r="CQ386" s="7">
        <v>0.2692307692</v>
      </c>
      <c r="CR386" s="7">
        <v>0.2211538462</v>
      </c>
      <c r="CS386" s="7">
        <v>3.2051281999999999E-3</v>
      </c>
      <c r="CT386" s="7">
        <v>0</v>
      </c>
      <c r="CU386" s="7">
        <v>6.4102563999999997E-3</v>
      </c>
      <c r="CV386" s="7">
        <v>3.2051281999999999E-3</v>
      </c>
      <c r="CW386" s="7">
        <v>3.2051281999999999E-3</v>
      </c>
      <c r="CX386" s="7">
        <v>3.2051281999999999E-3</v>
      </c>
      <c r="CY386" s="7">
        <v>6.4102563999999997E-3</v>
      </c>
      <c r="CZ386" s="7">
        <v>3.2051281999999999E-3</v>
      </c>
      <c r="DA386" s="7">
        <v>3.2051281999999999E-3</v>
      </c>
      <c r="DB386" s="7">
        <v>0.86217948720000004</v>
      </c>
      <c r="DC386" s="7">
        <v>0.86858974359999996</v>
      </c>
      <c r="DD386" s="7">
        <v>0.82371794870000004</v>
      </c>
      <c r="DE386" s="7">
        <v>0.80448717950000004</v>
      </c>
      <c r="DF386" s="7">
        <v>0.84294871790000003</v>
      </c>
      <c r="DG386" s="7">
        <v>0.7788461538</v>
      </c>
      <c r="DH386" s="7">
        <v>0.6923076923</v>
      </c>
      <c r="DI386" s="7">
        <v>0.63782051279999996</v>
      </c>
      <c r="DJ386" s="7">
        <v>0.7307692308</v>
      </c>
      <c r="DK386" s="7">
        <v>0.1442307692</v>
      </c>
      <c r="DL386" s="7">
        <v>6.4102563999999997E-3</v>
      </c>
      <c r="DM386" s="7">
        <v>6.4102563999999997E-3</v>
      </c>
      <c r="DN386" s="7">
        <v>6.4102563999999997E-3</v>
      </c>
      <c r="DO386" s="7">
        <v>3.2051281999999999E-3</v>
      </c>
      <c r="DP386" s="7">
        <v>1.2820512799999999E-2</v>
      </c>
      <c r="DQ386" s="7">
        <v>3.2051282100000002E-2</v>
      </c>
      <c r="DR386" s="7">
        <v>0</v>
      </c>
      <c r="DS386" s="7">
        <v>0</v>
      </c>
      <c r="DT386" s="7">
        <v>0.1025641026</v>
      </c>
      <c r="DU386" s="7">
        <v>1.9230769200000001E-2</v>
      </c>
      <c r="DV386" s="7">
        <v>9.6153846000000005E-3</v>
      </c>
      <c r="DW386" s="7">
        <v>2.2435897400000002E-2</v>
      </c>
      <c r="DX386" s="7">
        <v>1.2820512799999999E-2</v>
      </c>
      <c r="DY386" s="7">
        <v>2.5641025599999999E-2</v>
      </c>
      <c r="DZ386" s="7">
        <v>5.4487179500000003E-2</v>
      </c>
      <c r="EA386" s="7">
        <v>2.88461538E-2</v>
      </c>
      <c r="EB386" s="7">
        <v>2.5641025599999999E-2</v>
      </c>
      <c r="EC386" s="7">
        <v>0.2980769231</v>
      </c>
      <c r="ED386" s="7">
        <v>0.27564102559999998</v>
      </c>
      <c r="EE386" s="7">
        <v>0.24358974359999999</v>
      </c>
      <c r="EF386" s="7">
        <v>0.26282051280000002</v>
      </c>
      <c r="EG386" s="7">
        <v>0.23717948720000001</v>
      </c>
      <c r="EH386" s="7">
        <v>0.3365384615</v>
      </c>
      <c r="EI386" s="7">
        <v>0.2692307692</v>
      </c>
      <c r="EJ386" s="7">
        <v>0.25641025639999998</v>
      </c>
      <c r="EK386" s="7">
        <v>0.31410256409999998</v>
      </c>
      <c r="EL386" s="7">
        <v>0.4134615385</v>
      </c>
      <c r="EM386" s="7">
        <v>0.67948717950000004</v>
      </c>
      <c r="EN386" s="7">
        <v>0.7211538462</v>
      </c>
      <c r="EO386" s="7">
        <v>0.6923076923</v>
      </c>
      <c r="EP386" s="7">
        <v>0.72435897439999997</v>
      </c>
      <c r="EQ386" s="7">
        <v>0.60256410260000004</v>
      </c>
      <c r="ER386" s="7">
        <v>0.62179487180000004</v>
      </c>
      <c r="ES386" s="7">
        <v>0.69551282049999996</v>
      </c>
      <c r="ET386" s="7">
        <v>0.6346153846</v>
      </c>
      <c r="EU386" s="7">
        <v>4.16666667E-2</v>
      </c>
      <c r="EV386" s="7">
        <v>1.9230769200000001E-2</v>
      </c>
      <c r="EW386" s="7">
        <v>1.9230769200000001E-2</v>
      </c>
      <c r="EX386" s="7">
        <v>1.6025641E-2</v>
      </c>
      <c r="EY386" s="7">
        <v>2.2435897400000002E-2</v>
      </c>
      <c r="EZ386" s="7">
        <v>2.2435897400000002E-2</v>
      </c>
      <c r="FA386" s="7">
        <v>2.2435897400000002E-2</v>
      </c>
      <c r="FB386" s="7">
        <v>1.9230769200000001E-2</v>
      </c>
      <c r="FC386" s="7">
        <v>2.5641025599999999E-2</v>
      </c>
      <c r="FD386" s="7">
        <v>3.0234113711999999</v>
      </c>
      <c r="FE386" s="7">
        <v>3.6601307190000001</v>
      </c>
      <c r="FF386" s="7">
        <v>3.7124183007</v>
      </c>
      <c r="FG386" s="7">
        <v>3.6677524429999999</v>
      </c>
      <c r="FH386" s="7">
        <v>3.7213114753999998</v>
      </c>
      <c r="FI386" s="7">
        <v>3.5639344261999999</v>
      </c>
      <c r="FJ386" s="7">
        <v>3.5147540984000001</v>
      </c>
      <c r="FK386" s="7">
        <v>3.6797385620999998</v>
      </c>
      <c r="FL386" s="7">
        <v>3.625</v>
      </c>
      <c r="FM386" s="7">
        <v>0</v>
      </c>
      <c r="FN386" s="7">
        <v>0</v>
      </c>
      <c r="FO386" s="7">
        <v>0</v>
      </c>
      <c r="FP386" s="7">
        <v>2.2435897400000002E-2</v>
      </c>
      <c r="FQ386" s="7">
        <v>2.5641025599999999E-2</v>
      </c>
      <c r="FR386" s="7">
        <v>1.2820512799999999E-2</v>
      </c>
      <c r="FS386" s="7">
        <v>4.8076923100000002E-2</v>
      </c>
      <c r="FT386" s="7">
        <v>9.2948717900000005E-2</v>
      </c>
      <c r="FU386" s="7">
        <v>0.16025641030000001</v>
      </c>
      <c r="FV386" s="7">
        <v>0.5961538462</v>
      </c>
      <c r="FW386" s="7">
        <v>4.16666667E-2</v>
      </c>
      <c r="FX386" s="7">
        <v>0.3461538462</v>
      </c>
      <c r="FY386" s="7">
        <v>0.41025641029999999</v>
      </c>
      <c r="FZ386" s="7">
        <v>0.1923076923</v>
      </c>
      <c r="GA386" s="7">
        <v>0.16025641030000001</v>
      </c>
      <c r="GB386" s="7">
        <v>0.1442307692</v>
      </c>
      <c r="GC386" s="7">
        <v>0.24679487180000001</v>
      </c>
      <c r="GD386" s="7">
        <v>0.13782051279999999</v>
      </c>
      <c r="GE386" s="7">
        <v>9.9358974399999994E-2</v>
      </c>
      <c r="GF386" s="7">
        <v>0.19871794870000001</v>
      </c>
      <c r="GG386" s="7">
        <v>0.19551282049999999</v>
      </c>
      <c r="GH386" s="7">
        <v>9.2948717900000005E-2</v>
      </c>
      <c r="GI386" s="7">
        <v>0.22435897439999999</v>
      </c>
      <c r="GJ386" s="7">
        <v>0.16025641030000001</v>
      </c>
      <c r="GK386" s="7">
        <v>0.25320512820000002</v>
      </c>
      <c r="GL386" s="7">
        <v>0.13782051279999999</v>
      </c>
      <c r="GM386" s="7">
        <v>0</v>
      </c>
      <c r="GN386" s="7">
        <v>0</v>
      </c>
      <c r="GO386" s="7">
        <v>6.4102563999999997E-3</v>
      </c>
      <c r="GP386" s="7">
        <v>3.2051281999999999E-3</v>
      </c>
      <c r="GQ386" s="7">
        <v>5.1282051299999999E-2</v>
      </c>
      <c r="GR386" s="7">
        <v>0</v>
      </c>
      <c r="GS386" s="7">
        <v>0.22435897439999999</v>
      </c>
      <c r="GT386" s="7">
        <v>0.2788461538</v>
      </c>
      <c r="GU386" s="7">
        <v>0.2596153846</v>
      </c>
      <c r="GV386" s="7">
        <v>0.24679487180000001</v>
      </c>
      <c r="GW386" s="7">
        <v>0.2692307692</v>
      </c>
      <c r="GX386" s="7">
        <v>0.2596153846</v>
      </c>
      <c r="GY386" s="7">
        <v>0.69551282049999996</v>
      </c>
      <c r="GZ386" s="7">
        <v>0.55128205129999996</v>
      </c>
      <c r="HA386" s="7">
        <v>0.5961538462</v>
      </c>
      <c r="HB386" s="7">
        <v>0.6153846154</v>
      </c>
      <c r="HC386" s="7">
        <v>0.5192307692</v>
      </c>
      <c r="HD386" s="7">
        <v>0.6346153846</v>
      </c>
      <c r="HE386" s="7">
        <v>3.8461538500000003E-2</v>
      </c>
      <c r="HF386" s="7">
        <v>0.1121794872</v>
      </c>
      <c r="HG386" s="7">
        <v>6.7307692299999999E-2</v>
      </c>
      <c r="HH386" s="7">
        <v>6.4102564099999995E-2</v>
      </c>
      <c r="HI386" s="7">
        <v>8.6538461499999997E-2</v>
      </c>
      <c r="HJ386" s="7">
        <v>4.16666667E-2</v>
      </c>
      <c r="HK386" s="7">
        <v>2.5641025599999999E-2</v>
      </c>
      <c r="HL386" s="7">
        <v>2.5641025599999999E-2</v>
      </c>
      <c r="HM386" s="7">
        <v>3.5256410299999999E-2</v>
      </c>
      <c r="HN386" s="7">
        <v>3.8461538500000003E-2</v>
      </c>
      <c r="HO386" s="7">
        <v>2.88461538E-2</v>
      </c>
      <c r="HP386" s="7">
        <v>3.2051282100000002E-2</v>
      </c>
      <c r="HQ386" s="7">
        <v>1.6025641E-2</v>
      </c>
      <c r="HR386" s="7">
        <v>3.2051282100000002E-2</v>
      </c>
      <c r="HS386" s="7">
        <v>3.5256410299999999E-2</v>
      </c>
      <c r="HT386" s="7">
        <v>3.2051282100000002E-2</v>
      </c>
      <c r="HU386" s="7">
        <v>4.4871794899999998E-2</v>
      </c>
      <c r="HV386" s="7">
        <v>3.2051282100000002E-2</v>
      </c>
      <c r="HW386" s="7">
        <v>3.2051282100000002E-2</v>
      </c>
      <c r="HX386" s="7">
        <v>1.2820512799999999E-2</v>
      </c>
      <c r="HY386" s="7">
        <v>2.2435897400000002E-2</v>
      </c>
      <c r="HZ386" s="7">
        <v>1.6025641E-2</v>
      </c>
      <c r="IA386" s="7">
        <v>7.3717948699999994E-2</v>
      </c>
      <c r="IB386" s="7">
        <v>1.9230769200000001E-2</v>
      </c>
      <c r="IC386" s="7">
        <v>0.1025641026</v>
      </c>
      <c r="ID386" s="7">
        <v>0.1346153846</v>
      </c>
      <c r="IE386" s="7">
        <v>0.48717948719999998</v>
      </c>
      <c r="IF386" s="7">
        <v>0.36217948719999998</v>
      </c>
      <c r="IG386" s="7">
        <v>0.41025641029999999</v>
      </c>
      <c r="IH386" s="7">
        <v>0.4134615385</v>
      </c>
      <c r="II386" s="7">
        <v>0.36858974360000002</v>
      </c>
      <c r="IJ386" s="7">
        <v>0.5769230769</v>
      </c>
      <c r="IK386" s="7">
        <v>0.43589743590000002</v>
      </c>
      <c r="IL386" s="7">
        <v>0.40705128210000002</v>
      </c>
      <c r="IM386" s="7">
        <v>3.8461538500000003E-2</v>
      </c>
      <c r="IN386" s="7">
        <v>2.88461538E-2</v>
      </c>
      <c r="IO386" s="7">
        <v>2.88461538E-2</v>
      </c>
      <c r="IP386" s="7">
        <v>2.88461538E-2</v>
      </c>
      <c r="IQ386" s="7">
        <v>3.24</v>
      </c>
      <c r="IR386" s="7">
        <v>3.5478547855000002</v>
      </c>
      <c r="IS386" s="7">
        <v>3.2970297030000002</v>
      </c>
      <c r="IT386" s="7">
        <v>3.2475247524999999</v>
      </c>
      <c r="IU386" s="7" t="s">
        <v>1327</v>
      </c>
      <c r="IV386" s="7" t="s">
        <v>1018</v>
      </c>
      <c r="IW386" s="7">
        <v>312</v>
      </c>
      <c r="IX386" s="7">
        <v>481</v>
      </c>
      <c r="IY386" s="7">
        <v>604</v>
      </c>
    </row>
    <row r="387" spans="1:259" x14ac:dyDescent="0.25">
      <c r="A387" s="7">
        <v>610026</v>
      </c>
      <c r="B387" s="7" t="s">
        <v>380</v>
      </c>
      <c r="D387" s="7" t="s">
        <v>55</v>
      </c>
      <c r="E387" s="7" t="s">
        <v>53</v>
      </c>
      <c r="M387" s="7" t="s">
        <v>46</v>
      </c>
      <c r="N387" s="7">
        <v>28.779069766999999</v>
      </c>
      <c r="O387" s="7">
        <v>125</v>
      </c>
      <c r="P387" s="7">
        <v>125</v>
      </c>
      <c r="Q387" s="7">
        <v>24</v>
      </c>
      <c r="R387" s="7">
        <v>4</v>
      </c>
      <c r="S387" s="7">
        <v>1</v>
      </c>
      <c r="T387" s="7">
        <v>83</v>
      </c>
      <c r="U387" s="7">
        <v>0</v>
      </c>
      <c r="V387" s="7">
        <v>0</v>
      </c>
      <c r="W387" s="7">
        <v>4</v>
      </c>
      <c r="X387" s="7">
        <v>6</v>
      </c>
      <c r="Y387" s="7">
        <v>6.4000000000000001E-2</v>
      </c>
      <c r="Z387" s="7">
        <v>3.2000000000000001E-2</v>
      </c>
      <c r="AA387" s="7">
        <v>2.4E-2</v>
      </c>
      <c r="AB387" s="7">
        <v>8.0000000000000002E-3</v>
      </c>
      <c r="AC387" s="7">
        <v>3.2000000000000001E-2</v>
      </c>
      <c r="AD387" s="7">
        <v>5.6000000000000001E-2</v>
      </c>
      <c r="AE387" s="7">
        <v>0.12</v>
      </c>
      <c r="AF387" s="7">
        <v>8.7999999999999995E-2</v>
      </c>
      <c r="AG387" s="7">
        <v>3.2000000000000001E-2</v>
      </c>
      <c r="AH387" s="7">
        <v>0.04</v>
      </c>
      <c r="AI387" s="7">
        <v>0.104</v>
      </c>
      <c r="AJ387" s="7">
        <v>0.224</v>
      </c>
      <c r="AK387" s="7">
        <v>0.28799999999999998</v>
      </c>
      <c r="AL387" s="7">
        <v>0.27200000000000002</v>
      </c>
      <c r="AM387" s="7">
        <v>0.33600000000000002</v>
      </c>
      <c r="AN387" s="7">
        <v>0.20799999999999999</v>
      </c>
      <c r="AO387" s="7">
        <v>0.312</v>
      </c>
      <c r="AP387" s="7">
        <v>0.28000000000000003</v>
      </c>
      <c r="AQ387" s="7">
        <v>8.0000000000000002E-3</v>
      </c>
      <c r="AR387" s="7">
        <v>8.0000000000000002E-3</v>
      </c>
      <c r="AS387" s="7">
        <v>1.6E-2</v>
      </c>
      <c r="AT387" s="7">
        <v>0</v>
      </c>
      <c r="AU387" s="7">
        <v>1.6E-2</v>
      </c>
      <c r="AV387" s="7">
        <v>0</v>
      </c>
      <c r="AW387" s="7">
        <v>0.52</v>
      </c>
      <c r="AX387" s="7">
        <v>0.6</v>
      </c>
      <c r="AY387" s="7">
        <v>0.59199999999999997</v>
      </c>
      <c r="AZ387" s="7">
        <v>0.74399999999999999</v>
      </c>
      <c r="BA387" s="7">
        <v>0.53600000000000003</v>
      </c>
      <c r="BB387" s="7">
        <v>0.44</v>
      </c>
      <c r="BC387" s="7">
        <v>3.2741935484</v>
      </c>
      <c r="BD387" s="7">
        <v>3.4516129032</v>
      </c>
      <c r="BE387" s="7">
        <v>3.5203252033000001</v>
      </c>
      <c r="BF387" s="7">
        <v>3.6880000000000002</v>
      </c>
      <c r="BG387" s="7">
        <v>3.3739837397999999</v>
      </c>
      <c r="BH387" s="7">
        <v>3.1040000000000001</v>
      </c>
      <c r="BI387" s="7">
        <v>0</v>
      </c>
      <c r="BJ387" s="7">
        <v>0</v>
      </c>
      <c r="BK387" s="7">
        <v>0</v>
      </c>
      <c r="BL387" s="7">
        <v>8.0000000000000002E-3</v>
      </c>
      <c r="BM387" s="7">
        <v>0</v>
      </c>
      <c r="BN387" s="7">
        <v>8.0000000000000002E-3</v>
      </c>
      <c r="BO387" s="7">
        <v>0</v>
      </c>
      <c r="BP387" s="7">
        <v>6.4000000000000001E-2</v>
      </c>
      <c r="BQ387" s="7">
        <v>0.04</v>
      </c>
      <c r="BR387" s="7">
        <v>1.6E-2</v>
      </c>
      <c r="BS387" s="7">
        <v>8.0000000000000002E-3</v>
      </c>
      <c r="BT387" s="7">
        <v>2.4E-2</v>
      </c>
      <c r="BU387" s="7">
        <v>2.4E-2</v>
      </c>
      <c r="BV387" s="7">
        <v>2.4E-2</v>
      </c>
      <c r="BW387" s="7">
        <v>2.4E-2</v>
      </c>
      <c r="BX387" s="7">
        <v>7.1999999999999995E-2</v>
      </c>
      <c r="BY387" s="7">
        <v>7.1999999999999995E-2</v>
      </c>
      <c r="BZ387" s="7">
        <v>5.6000000000000001E-2</v>
      </c>
      <c r="CA387" s="7">
        <v>3.8239999999999998</v>
      </c>
      <c r="CB387" s="7">
        <v>3.8319999999999999</v>
      </c>
      <c r="CC387" s="7">
        <v>3.7822580645000001</v>
      </c>
      <c r="CD387" s="7">
        <v>3.7661290322999998</v>
      </c>
      <c r="CE387" s="7">
        <v>3.7679999999999998</v>
      </c>
      <c r="CF387" s="7">
        <v>3.7073170732</v>
      </c>
      <c r="CG387" s="7">
        <v>3.7016129032</v>
      </c>
      <c r="CH387" s="7">
        <v>3.4758064516</v>
      </c>
      <c r="CI387" s="7">
        <v>3.5920000000000001</v>
      </c>
      <c r="CJ387" s="7">
        <v>0.14399999999999999</v>
      </c>
      <c r="CK387" s="7">
        <v>0.152</v>
      </c>
      <c r="CL387" s="7">
        <v>0.16800000000000001</v>
      </c>
      <c r="CM387" s="7">
        <v>0.16</v>
      </c>
      <c r="CN387" s="7">
        <v>0.184</v>
      </c>
      <c r="CO387" s="7">
        <v>0.216</v>
      </c>
      <c r="CP387" s="7">
        <v>0.152</v>
      </c>
      <c r="CQ387" s="7">
        <v>0.184</v>
      </c>
      <c r="CR387" s="7">
        <v>0.17599999999999999</v>
      </c>
      <c r="CS387" s="7">
        <v>0</v>
      </c>
      <c r="CT387" s="7">
        <v>0</v>
      </c>
      <c r="CU387" s="7">
        <v>8.0000000000000002E-3</v>
      </c>
      <c r="CV387" s="7">
        <v>8.0000000000000002E-3</v>
      </c>
      <c r="CW387" s="7">
        <v>0</v>
      </c>
      <c r="CX387" s="7">
        <v>1.6E-2</v>
      </c>
      <c r="CY387" s="7">
        <v>8.0000000000000002E-3</v>
      </c>
      <c r="CZ387" s="7">
        <v>8.0000000000000002E-3</v>
      </c>
      <c r="DA387" s="7">
        <v>0</v>
      </c>
      <c r="DB387" s="7">
        <v>0.84</v>
      </c>
      <c r="DC387" s="7">
        <v>0.84</v>
      </c>
      <c r="DD387" s="7">
        <v>0.8</v>
      </c>
      <c r="DE387" s="7">
        <v>0.8</v>
      </c>
      <c r="DF387" s="7">
        <v>0.79200000000000004</v>
      </c>
      <c r="DG387" s="7">
        <v>0.73599999999999999</v>
      </c>
      <c r="DH387" s="7">
        <v>0.76800000000000002</v>
      </c>
      <c r="DI387" s="7">
        <v>0.67200000000000004</v>
      </c>
      <c r="DJ387" s="7">
        <v>0.72799999999999998</v>
      </c>
      <c r="DK387" s="7">
        <v>0.104</v>
      </c>
      <c r="DL387" s="7">
        <v>8.0000000000000002E-3</v>
      </c>
      <c r="DM387" s="7">
        <v>8.0000000000000002E-3</v>
      </c>
      <c r="DN387" s="7">
        <v>1.6E-2</v>
      </c>
      <c r="DO387" s="7">
        <v>1.6E-2</v>
      </c>
      <c r="DP387" s="7">
        <v>2.4E-2</v>
      </c>
      <c r="DQ387" s="7">
        <v>9.6000000000000002E-2</v>
      </c>
      <c r="DR387" s="7">
        <v>1.6E-2</v>
      </c>
      <c r="DS387" s="7">
        <v>8.0000000000000002E-3</v>
      </c>
      <c r="DT387" s="7">
        <v>0.152</v>
      </c>
      <c r="DU387" s="7">
        <v>6.4000000000000001E-2</v>
      </c>
      <c r="DV387" s="7">
        <v>3.2000000000000001E-2</v>
      </c>
      <c r="DW387" s="7">
        <v>4.8000000000000001E-2</v>
      </c>
      <c r="DX387" s="7">
        <v>0.04</v>
      </c>
      <c r="DY387" s="7">
        <v>2.4E-2</v>
      </c>
      <c r="DZ387" s="7">
        <v>0.14399999999999999</v>
      </c>
      <c r="EA387" s="7">
        <v>0.04</v>
      </c>
      <c r="EB387" s="7">
        <v>3.2000000000000001E-2</v>
      </c>
      <c r="EC387" s="7">
        <v>0.33600000000000002</v>
      </c>
      <c r="ED387" s="7">
        <v>0.32</v>
      </c>
      <c r="EE387" s="7">
        <v>0.26400000000000001</v>
      </c>
      <c r="EF387" s="7">
        <v>0.34399999999999997</v>
      </c>
      <c r="EG387" s="7">
        <v>0.29599999999999999</v>
      </c>
      <c r="EH387" s="7">
        <v>0.312</v>
      </c>
      <c r="EI387" s="7">
        <v>0.28799999999999998</v>
      </c>
      <c r="EJ387" s="7">
        <v>0.34399999999999997</v>
      </c>
      <c r="EK387" s="7">
        <v>0.38400000000000001</v>
      </c>
      <c r="EL387" s="7">
        <v>0.36</v>
      </c>
      <c r="EM387" s="7">
        <v>0.60799999999999998</v>
      </c>
      <c r="EN387" s="7">
        <v>0.69599999999999995</v>
      </c>
      <c r="EO387" s="7">
        <v>0.59199999999999997</v>
      </c>
      <c r="EP387" s="7">
        <v>0.64800000000000002</v>
      </c>
      <c r="EQ387" s="7">
        <v>0.64</v>
      </c>
      <c r="ER387" s="7">
        <v>0.42399999999999999</v>
      </c>
      <c r="ES387" s="7">
        <v>0.59199999999999997</v>
      </c>
      <c r="ET387" s="7">
        <v>0.57599999999999996</v>
      </c>
      <c r="EU387" s="7">
        <v>4.8000000000000001E-2</v>
      </c>
      <c r="EV387" s="7">
        <v>0</v>
      </c>
      <c r="EW387" s="7">
        <v>0</v>
      </c>
      <c r="EX387" s="7">
        <v>0</v>
      </c>
      <c r="EY387" s="7">
        <v>0</v>
      </c>
      <c r="EZ387" s="7">
        <v>0</v>
      </c>
      <c r="FA387" s="7">
        <v>4.8000000000000001E-2</v>
      </c>
      <c r="FB387" s="7">
        <v>8.0000000000000002E-3</v>
      </c>
      <c r="FC387" s="7">
        <v>0</v>
      </c>
      <c r="FD387" s="7">
        <v>3</v>
      </c>
      <c r="FE387" s="7">
        <v>3.528</v>
      </c>
      <c r="FF387" s="7">
        <v>3.6480000000000001</v>
      </c>
      <c r="FG387" s="7">
        <v>3.512</v>
      </c>
      <c r="FH387" s="7">
        <v>3.5760000000000001</v>
      </c>
      <c r="FI387" s="7">
        <v>3.5680000000000001</v>
      </c>
      <c r="FJ387" s="7">
        <v>3.0924369748</v>
      </c>
      <c r="FK387" s="7">
        <v>3.5241935484</v>
      </c>
      <c r="FL387" s="7">
        <v>3.528</v>
      </c>
      <c r="FM387" s="7">
        <v>8.0000000000000002E-3</v>
      </c>
      <c r="FN387" s="7">
        <v>8.0000000000000002E-3</v>
      </c>
      <c r="FO387" s="7">
        <v>1.6E-2</v>
      </c>
      <c r="FP387" s="7">
        <v>2.4E-2</v>
      </c>
      <c r="FQ387" s="7">
        <v>2.4E-2</v>
      </c>
      <c r="FR387" s="7">
        <v>1.6E-2</v>
      </c>
      <c r="FS387" s="7">
        <v>5.6000000000000001E-2</v>
      </c>
      <c r="FT387" s="7">
        <v>7.1999999999999995E-2</v>
      </c>
      <c r="FU387" s="7">
        <v>0.16800000000000001</v>
      </c>
      <c r="FV387" s="7">
        <v>0.56799999999999995</v>
      </c>
      <c r="FW387" s="7">
        <v>0.04</v>
      </c>
      <c r="FX387" s="7">
        <v>0.4</v>
      </c>
      <c r="FY387" s="7">
        <v>0.64</v>
      </c>
      <c r="FZ387" s="7">
        <v>0.23200000000000001</v>
      </c>
      <c r="GA387" s="7">
        <v>0.152</v>
      </c>
      <c r="GB387" s="7">
        <v>5.6000000000000001E-2</v>
      </c>
      <c r="GC387" s="7">
        <v>0.20799999999999999</v>
      </c>
      <c r="GD387" s="7">
        <v>0.20799999999999999</v>
      </c>
      <c r="GE387" s="7">
        <v>7.1999999999999995E-2</v>
      </c>
      <c r="GF387" s="7">
        <v>0.248</v>
      </c>
      <c r="GG387" s="7">
        <v>7.1999999999999995E-2</v>
      </c>
      <c r="GH387" s="7">
        <v>6.4000000000000001E-2</v>
      </c>
      <c r="GI387" s="7">
        <v>0.20799999999999999</v>
      </c>
      <c r="GJ387" s="7">
        <v>0.16800000000000001</v>
      </c>
      <c r="GK387" s="7">
        <v>0.16800000000000001</v>
      </c>
      <c r="GL387" s="7">
        <v>0.104</v>
      </c>
      <c r="GM387" s="7">
        <v>1.6E-2</v>
      </c>
      <c r="GN387" s="7">
        <v>3.2000000000000001E-2</v>
      </c>
      <c r="GO387" s="7">
        <v>8.0000000000000002E-3</v>
      </c>
      <c r="GP387" s="7">
        <v>1.6E-2</v>
      </c>
      <c r="GQ387" s="7">
        <v>0.12</v>
      </c>
      <c r="GR387" s="7">
        <v>8.0000000000000002E-3</v>
      </c>
      <c r="GS387" s="7">
        <v>0.34399999999999997</v>
      </c>
      <c r="GT387" s="7">
        <v>0.36799999999999999</v>
      </c>
      <c r="GU387" s="7">
        <v>0.29599999999999999</v>
      </c>
      <c r="GV387" s="7">
        <v>0.29599999999999999</v>
      </c>
      <c r="GW387" s="7">
        <v>0.32800000000000001</v>
      </c>
      <c r="GX387" s="7">
        <v>0.35199999999999998</v>
      </c>
      <c r="GY387" s="7">
        <v>0.59199999999999997</v>
      </c>
      <c r="GZ387" s="7">
        <v>0.52800000000000002</v>
      </c>
      <c r="HA387" s="7">
        <v>0.61599999999999999</v>
      </c>
      <c r="HB387" s="7">
        <v>0.61599999999999999</v>
      </c>
      <c r="HC387" s="7">
        <v>0.44800000000000001</v>
      </c>
      <c r="HD387" s="7">
        <v>0.57599999999999996</v>
      </c>
      <c r="HE387" s="7">
        <v>3.2000000000000001E-2</v>
      </c>
      <c r="HF387" s="7">
        <v>0.04</v>
      </c>
      <c r="HG387" s="7">
        <v>4.8000000000000001E-2</v>
      </c>
      <c r="HH387" s="7">
        <v>0.04</v>
      </c>
      <c r="HI387" s="7">
        <v>4.8000000000000001E-2</v>
      </c>
      <c r="HJ387" s="7">
        <v>3.2000000000000001E-2</v>
      </c>
      <c r="HK387" s="7">
        <v>1.6E-2</v>
      </c>
      <c r="HL387" s="7">
        <v>2.4E-2</v>
      </c>
      <c r="HM387" s="7">
        <v>2.4E-2</v>
      </c>
      <c r="HN387" s="7">
        <v>2.4E-2</v>
      </c>
      <c r="HO387" s="7">
        <v>4.8000000000000001E-2</v>
      </c>
      <c r="HP387" s="7">
        <v>2.4E-2</v>
      </c>
      <c r="HQ387" s="7">
        <v>0</v>
      </c>
      <c r="HR387" s="7">
        <v>8.0000000000000002E-3</v>
      </c>
      <c r="HS387" s="7">
        <v>8.0000000000000002E-3</v>
      </c>
      <c r="HT387" s="7">
        <v>8.0000000000000002E-3</v>
      </c>
      <c r="HU387" s="7">
        <v>8.0000000000000002E-3</v>
      </c>
      <c r="HV387" s="7">
        <v>8.0000000000000002E-3</v>
      </c>
      <c r="HW387" s="7">
        <v>8.0000000000000002E-3</v>
      </c>
      <c r="HX387" s="7">
        <v>3.2000000000000001E-2</v>
      </c>
      <c r="HY387" s="7">
        <v>1.6E-2</v>
      </c>
      <c r="HZ387" s="7">
        <v>1.6E-2</v>
      </c>
      <c r="IA387" s="7">
        <v>0.12</v>
      </c>
      <c r="IB387" s="7">
        <v>4.8000000000000001E-2</v>
      </c>
      <c r="IC387" s="7">
        <v>8.7999999999999995E-2</v>
      </c>
      <c r="ID387" s="7">
        <v>0.152</v>
      </c>
      <c r="IE387" s="7">
        <v>0.432</v>
      </c>
      <c r="IF387" s="7">
        <v>0.36</v>
      </c>
      <c r="IG387" s="7">
        <v>0.38400000000000001</v>
      </c>
      <c r="IH387" s="7">
        <v>0.4</v>
      </c>
      <c r="II387" s="7">
        <v>0.41599999999999998</v>
      </c>
      <c r="IJ387" s="7">
        <v>0.54400000000000004</v>
      </c>
      <c r="IK387" s="7">
        <v>0.504</v>
      </c>
      <c r="IL387" s="7">
        <v>0.42399999999999999</v>
      </c>
      <c r="IM387" s="7">
        <v>2.4E-2</v>
      </c>
      <c r="IN387" s="7">
        <v>1.6E-2</v>
      </c>
      <c r="IO387" s="7">
        <v>8.0000000000000002E-3</v>
      </c>
      <c r="IP387" s="7">
        <v>8.0000000000000002E-3</v>
      </c>
      <c r="IQ387" s="7">
        <v>3.2868852459000002</v>
      </c>
      <c r="IR387" s="7">
        <v>3.4390243902000002</v>
      </c>
      <c r="IS387" s="7">
        <v>3.3870967742000002</v>
      </c>
      <c r="IT387" s="7">
        <v>3.2419354838999999</v>
      </c>
      <c r="IU387" s="7" t="s">
        <v>1328</v>
      </c>
      <c r="IW387" s="7">
        <v>125</v>
      </c>
      <c r="IX387" s="7">
        <v>198</v>
      </c>
      <c r="IY387" s="7">
        <v>688</v>
      </c>
    </row>
    <row r="388" spans="1:259" x14ac:dyDescent="0.25">
      <c r="A388" s="7">
        <v>610027</v>
      </c>
      <c r="B388" s="7" t="s">
        <v>381</v>
      </c>
      <c r="D388" s="7" t="s">
        <v>93</v>
      </c>
      <c r="E388" s="7" t="s">
        <v>53</v>
      </c>
      <c r="M388" s="7" t="s">
        <v>46</v>
      </c>
      <c r="N388" s="7">
        <v>1.5974440894999999</v>
      </c>
      <c r="O388" s="7">
        <v>4</v>
      </c>
      <c r="P388" s="7">
        <v>4</v>
      </c>
      <c r="Q388" s="7">
        <v>0</v>
      </c>
      <c r="R388" s="7">
        <v>4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7">
        <v>0.25</v>
      </c>
      <c r="AF388" s="7">
        <v>0.25</v>
      </c>
      <c r="AG388" s="7">
        <v>0</v>
      </c>
      <c r="AH388" s="7">
        <v>0</v>
      </c>
      <c r="AI388" s="7">
        <v>0</v>
      </c>
      <c r="AJ388" s="7">
        <v>0.25</v>
      </c>
      <c r="AK388" s="7">
        <v>0.25</v>
      </c>
      <c r="AL388" s="7">
        <v>0.25</v>
      </c>
      <c r="AM388" s="7">
        <v>0.75</v>
      </c>
      <c r="AN388" s="7">
        <v>0.25</v>
      </c>
      <c r="AO388" s="7">
        <v>0.75</v>
      </c>
      <c r="AP388" s="7">
        <v>0.25</v>
      </c>
      <c r="AQ388" s="7">
        <v>0</v>
      </c>
      <c r="AR388" s="7">
        <v>0</v>
      </c>
      <c r="AS388" s="7">
        <v>0</v>
      </c>
      <c r="AT388" s="7">
        <v>0</v>
      </c>
      <c r="AU388" s="7">
        <v>0</v>
      </c>
      <c r="AV388" s="7">
        <v>0</v>
      </c>
      <c r="AW388" s="7">
        <v>0.5</v>
      </c>
      <c r="AX388" s="7">
        <v>0.5</v>
      </c>
      <c r="AY388" s="7">
        <v>0.25</v>
      </c>
      <c r="AZ388" s="7">
        <v>0.75</v>
      </c>
      <c r="BA388" s="7">
        <v>0.25</v>
      </c>
      <c r="BB388" s="7">
        <v>0.5</v>
      </c>
      <c r="BC388" s="7">
        <v>3.25</v>
      </c>
      <c r="BD388" s="7">
        <v>3.25</v>
      </c>
      <c r="BE388" s="7">
        <v>3.25</v>
      </c>
      <c r="BF388" s="7">
        <v>3.75</v>
      </c>
      <c r="BG388" s="7">
        <v>3.25</v>
      </c>
      <c r="BH388" s="7">
        <v>3.25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0.25</v>
      </c>
      <c r="BQ388" s="7">
        <v>0</v>
      </c>
      <c r="BR388" s="7">
        <v>0</v>
      </c>
      <c r="BS388" s="7">
        <v>0</v>
      </c>
      <c r="BT388" s="7">
        <v>0</v>
      </c>
      <c r="BU388" s="7">
        <v>0</v>
      </c>
      <c r="BV388" s="7">
        <v>0</v>
      </c>
      <c r="BW388" s="7">
        <v>0.25</v>
      </c>
      <c r="BX388" s="7">
        <v>0</v>
      </c>
      <c r="BY388" s="7">
        <v>0</v>
      </c>
      <c r="BZ388" s="7">
        <v>0.25</v>
      </c>
      <c r="CA388" s="7">
        <v>3.5</v>
      </c>
      <c r="CB388" s="7">
        <v>3.5</v>
      </c>
      <c r="CC388" s="7">
        <v>3.5</v>
      </c>
      <c r="CD388" s="7">
        <v>3.5</v>
      </c>
      <c r="CE388" s="7">
        <v>3.5</v>
      </c>
      <c r="CF388" s="7">
        <v>3.25</v>
      </c>
      <c r="CG388" s="7">
        <v>3.25</v>
      </c>
      <c r="CH388" s="7">
        <v>3</v>
      </c>
      <c r="CI388" s="7">
        <v>3</v>
      </c>
      <c r="CJ388" s="7">
        <v>0.5</v>
      </c>
      <c r="CK388" s="7">
        <v>0.5</v>
      </c>
      <c r="CL388" s="7">
        <v>0.5</v>
      </c>
      <c r="CM388" s="7">
        <v>0.5</v>
      </c>
      <c r="CN388" s="7">
        <v>0.5</v>
      </c>
      <c r="CO388" s="7">
        <v>0.25</v>
      </c>
      <c r="CP388" s="7">
        <v>0.75</v>
      </c>
      <c r="CQ388" s="7">
        <v>0.25</v>
      </c>
      <c r="CR388" s="7">
        <v>0.5</v>
      </c>
      <c r="CS388" s="7">
        <v>0</v>
      </c>
      <c r="CT388" s="7">
        <v>0</v>
      </c>
      <c r="CU388" s="7">
        <v>0</v>
      </c>
      <c r="CV388" s="7">
        <v>0</v>
      </c>
      <c r="CW388" s="7">
        <v>0</v>
      </c>
      <c r="CX388" s="7">
        <v>0</v>
      </c>
      <c r="CY388" s="7">
        <v>0</v>
      </c>
      <c r="CZ388" s="7">
        <v>0</v>
      </c>
      <c r="DA388" s="7">
        <v>0</v>
      </c>
      <c r="DB388" s="7">
        <v>0.5</v>
      </c>
      <c r="DC388" s="7">
        <v>0.5</v>
      </c>
      <c r="DD388" s="7">
        <v>0.5</v>
      </c>
      <c r="DE388" s="7">
        <v>0.5</v>
      </c>
      <c r="DF388" s="7">
        <v>0.5</v>
      </c>
      <c r="DG388" s="7">
        <v>0.5</v>
      </c>
      <c r="DH388" s="7">
        <v>0.25</v>
      </c>
      <c r="DI388" s="7">
        <v>0.5</v>
      </c>
      <c r="DJ388" s="7">
        <v>0.25</v>
      </c>
      <c r="DK388" s="7">
        <v>0.25</v>
      </c>
      <c r="DL388" s="7">
        <v>0</v>
      </c>
      <c r="DM388" s="7">
        <v>0</v>
      </c>
      <c r="DN388" s="7">
        <v>0</v>
      </c>
      <c r="DO388" s="7">
        <v>0</v>
      </c>
      <c r="DP388" s="7">
        <v>0</v>
      </c>
      <c r="DQ388" s="7">
        <v>0.5</v>
      </c>
      <c r="DR388" s="7">
        <v>0</v>
      </c>
      <c r="DS388" s="7">
        <v>0</v>
      </c>
      <c r="DT388" s="7">
        <v>0.25</v>
      </c>
      <c r="DU388" s="7">
        <v>0.25</v>
      </c>
      <c r="DV388" s="7">
        <v>0</v>
      </c>
      <c r="DW388" s="7">
        <v>0</v>
      </c>
      <c r="DX388" s="7">
        <v>0</v>
      </c>
      <c r="DY388" s="7">
        <v>0</v>
      </c>
      <c r="DZ388" s="7">
        <v>0.25</v>
      </c>
      <c r="EA388" s="7">
        <v>0.25</v>
      </c>
      <c r="EB388" s="7">
        <v>0</v>
      </c>
      <c r="EC388" s="7">
        <v>0.25</v>
      </c>
      <c r="ED388" s="7">
        <v>0</v>
      </c>
      <c r="EE388" s="7">
        <v>0.5</v>
      </c>
      <c r="EF388" s="7">
        <v>0.5</v>
      </c>
      <c r="EG388" s="7">
        <v>0.5</v>
      </c>
      <c r="EH388" s="7">
        <v>0.5</v>
      </c>
      <c r="EI388" s="7">
        <v>0</v>
      </c>
      <c r="EJ388" s="7">
        <v>0.5</v>
      </c>
      <c r="EK388" s="7">
        <v>0.75</v>
      </c>
      <c r="EL388" s="7">
        <v>0.25</v>
      </c>
      <c r="EM388" s="7">
        <v>0.75</v>
      </c>
      <c r="EN388" s="7">
        <v>0.5</v>
      </c>
      <c r="EO388" s="7">
        <v>0.5</v>
      </c>
      <c r="EP388" s="7">
        <v>0.5</v>
      </c>
      <c r="EQ388" s="7">
        <v>0.5</v>
      </c>
      <c r="ER388" s="7">
        <v>0.25</v>
      </c>
      <c r="ES388" s="7">
        <v>0.25</v>
      </c>
      <c r="ET388" s="7">
        <v>0.25</v>
      </c>
      <c r="EU388" s="7">
        <v>0</v>
      </c>
      <c r="EV388" s="7">
        <v>0</v>
      </c>
      <c r="EW388" s="7">
        <v>0</v>
      </c>
      <c r="EX388" s="7">
        <v>0</v>
      </c>
      <c r="EY388" s="7">
        <v>0</v>
      </c>
      <c r="EZ388" s="7">
        <v>0</v>
      </c>
      <c r="FA388" s="7">
        <v>0</v>
      </c>
      <c r="FB388" s="7">
        <v>0</v>
      </c>
      <c r="FC388" s="7">
        <v>0</v>
      </c>
      <c r="FD388" s="7">
        <v>2.5</v>
      </c>
      <c r="FE388" s="7">
        <v>3.5</v>
      </c>
      <c r="FF388" s="7">
        <v>3.5</v>
      </c>
      <c r="FG388" s="7">
        <v>3.5</v>
      </c>
      <c r="FH388" s="7">
        <v>3.5</v>
      </c>
      <c r="FI388" s="7">
        <v>3.5</v>
      </c>
      <c r="FJ388" s="7">
        <v>2</v>
      </c>
      <c r="FK388" s="7">
        <v>3</v>
      </c>
      <c r="FL388" s="7">
        <v>3.25</v>
      </c>
      <c r="FM388" s="7">
        <v>0</v>
      </c>
      <c r="FN388" s="7">
        <v>0</v>
      </c>
      <c r="FO388" s="7">
        <v>0</v>
      </c>
      <c r="FP388" s="7">
        <v>0</v>
      </c>
      <c r="FQ388" s="7">
        <v>0</v>
      </c>
      <c r="FR388" s="7">
        <v>0</v>
      </c>
      <c r="FS388" s="7">
        <v>0</v>
      </c>
      <c r="FT388" s="7">
        <v>0.25</v>
      </c>
      <c r="FU388" s="7">
        <v>0</v>
      </c>
      <c r="FV388" s="7">
        <v>0.75</v>
      </c>
      <c r="FW388" s="7">
        <v>0</v>
      </c>
      <c r="FX388" s="7">
        <v>0.75</v>
      </c>
      <c r="FY388" s="7">
        <v>0.75</v>
      </c>
      <c r="FZ388" s="7">
        <v>0</v>
      </c>
      <c r="GA388" s="7">
        <v>0.25</v>
      </c>
      <c r="GB388" s="7">
        <v>0.25</v>
      </c>
      <c r="GC388" s="7">
        <v>0.75</v>
      </c>
      <c r="GD388" s="7">
        <v>0</v>
      </c>
      <c r="GE388" s="7">
        <v>0</v>
      </c>
      <c r="GF388" s="7">
        <v>0</v>
      </c>
      <c r="GG388" s="7">
        <v>0</v>
      </c>
      <c r="GH388" s="7">
        <v>0</v>
      </c>
      <c r="GI388" s="7">
        <v>0.25</v>
      </c>
      <c r="GJ388" s="7">
        <v>0</v>
      </c>
      <c r="GK388" s="7">
        <v>0</v>
      </c>
      <c r="GL388" s="7">
        <v>0</v>
      </c>
      <c r="GM388" s="7">
        <v>0</v>
      </c>
      <c r="GN388" s="7">
        <v>0</v>
      </c>
      <c r="GO388" s="7">
        <v>0.25</v>
      </c>
      <c r="GP388" s="7">
        <v>0</v>
      </c>
      <c r="GQ388" s="7">
        <v>0</v>
      </c>
      <c r="GR388" s="7">
        <v>0.25</v>
      </c>
      <c r="GS388" s="7">
        <v>0.25</v>
      </c>
      <c r="GT388" s="7">
        <v>0.5</v>
      </c>
      <c r="GU388" s="7">
        <v>0.25</v>
      </c>
      <c r="GV388" s="7">
        <v>1</v>
      </c>
      <c r="GW388" s="7">
        <v>1</v>
      </c>
      <c r="GX388" s="7">
        <v>0.5</v>
      </c>
      <c r="GY388" s="7">
        <v>0.5</v>
      </c>
      <c r="GZ388" s="7">
        <v>0.5</v>
      </c>
      <c r="HA388" s="7">
        <v>0</v>
      </c>
      <c r="HB388" s="7">
        <v>0</v>
      </c>
      <c r="HC388" s="7">
        <v>0</v>
      </c>
      <c r="HD388" s="7">
        <v>0.25</v>
      </c>
      <c r="HE388" s="7">
        <v>0.25</v>
      </c>
      <c r="HF388" s="7">
        <v>0</v>
      </c>
      <c r="HG388" s="7">
        <v>0</v>
      </c>
      <c r="HH388" s="7">
        <v>0</v>
      </c>
      <c r="HI388" s="7">
        <v>0</v>
      </c>
      <c r="HJ388" s="7">
        <v>0</v>
      </c>
      <c r="HK388" s="7">
        <v>0</v>
      </c>
      <c r="HL388" s="7">
        <v>0</v>
      </c>
      <c r="HM388" s="7">
        <v>0.5</v>
      </c>
      <c r="HN388" s="7">
        <v>0</v>
      </c>
      <c r="HO388" s="7">
        <v>0</v>
      </c>
      <c r="HP388" s="7">
        <v>0</v>
      </c>
      <c r="HQ388" s="7">
        <v>0</v>
      </c>
      <c r="HR388" s="7">
        <v>0</v>
      </c>
      <c r="HS388" s="7">
        <v>0</v>
      </c>
      <c r="HT388" s="7">
        <v>0</v>
      </c>
      <c r="HU388" s="7">
        <v>0</v>
      </c>
      <c r="HV388" s="7">
        <v>0</v>
      </c>
      <c r="HW388" s="7">
        <v>0</v>
      </c>
      <c r="HX388" s="7">
        <v>0</v>
      </c>
      <c r="HY388" s="7">
        <v>0</v>
      </c>
      <c r="HZ388" s="7">
        <v>0</v>
      </c>
      <c r="IA388" s="7">
        <v>0.25</v>
      </c>
      <c r="IB388" s="7">
        <v>0</v>
      </c>
      <c r="IC388" s="7">
        <v>0.25</v>
      </c>
      <c r="ID388" s="7">
        <v>0</v>
      </c>
      <c r="IE388" s="7">
        <v>0.25</v>
      </c>
      <c r="IF388" s="7">
        <v>0.5</v>
      </c>
      <c r="IG388" s="7">
        <v>0.25</v>
      </c>
      <c r="IH388" s="7">
        <v>0.5</v>
      </c>
      <c r="II388" s="7">
        <v>0.5</v>
      </c>
      <c r="IJ388" s="7">
        <v>0.5</v>
      </c>
      <c r="IK388" s="7">
        <v>0.5</v>
      </c>
      <c r="IL388" s="7">
        <v>0.5</v>
      </c>
      <c r="IM388" s="7">
        <v>0</v>
      </c>
      <c r="IN388" s="7">
        <v>0</v>
      </c>
      <c r="IO388" s="7">
        <v>0</v>
      </c>
      <c r="IP388" s="7">
        <v>0</v>
      </c>
      <c r="IQ388" s="7">
        <v>3.25</v>
      </c>
      <c r="IR388" s="7">
        <v>3.5</v>
      </c>
      <c r="IS388" s="7">
        <v>3.25</v>
      </c>
      <c r="IT388" s="7">
        <v>3.5</v>
      </c>
      <c r="IU388" s="7" t="s">
        <v>1329</v>
      </c>
      <c r="IW388" s="7">
        <v>4</v>
      </c>
      <c r="IX388" s="7">
        <v>5</v>
      </c>
      <c r="IY388" s="7">
        <v>313</v>
      </c>
    </row>
    <row r="389" spans="1:259" x14ac:dyDescent="0.25">
      <c r="A389" s="7">
        <v>610029</v>
      </c>
      <c r="B389" s="7" t="s">
        <v>418</v>
      </c>
      <c r="C389" s="7" t="s">
        <v>46</v>
      </c>
      <c r="D389" s="7" t="s">
        <v>72</v>
      </c>
      <c r="E389" s="154">
        <v>0.61</v>
      </c>
      <c r="F389" s="7">
        <v>95</v>
      </c>
      <c r="G389" s="7" t="s">
        <v>70</v>
      </c>
      <c r="H389" s="7">
        <v>99</v>
      </c>
      <c r="I389" s="7" t="s">
        <v>70</v>
      </c>
      <c r="J389" s="7">
        <v>99</v>
      </c>
      <c r="K389" s="7" t="s">
        <v>70</v>
      </c>
      <c r="L389" s="7">
        <v>9.3800000000000008</v>
      </c>
      <c r="M389" s="7" t="s">
        <v>46</v>
      </c>
      <c r="N389" s="7">
        <v>60.606060606</v>
      </c>
      <c r="O389" s="7">
        <v>86</v>
      </c>
      <c r="P389" s="7">
        <v>86</v>
      </c>
      <c r="Q389" s="7">
        <v>1</v>
      </c>
      <c r="R389" s="7">
        <v>5</v>
      </c>
      <c r="S389" s="7">
        <v>0</v>
      </c>
      <c r="T389" s="7">
        <v>70</v>
      </c>
      <c r="U389" s="7">
        <v>0</v>
      </c>
      <c r="V389" s="7">
        <v>0</v>
      </c>
      <c r="W389" s="7">
        <v>3</v>
      </c>
      <c r="X389" s="7">
        <v>3</v>
      </c>
      <c r="Y389" s="7">
        <v>0</v>
      </c>
      <c r="Z389" s="7">
        <v>0</v>
      </c>
      <c r="AA389" s="7">
        <v>0</v>
      </c>
      <c r="AB389" s="7">
        <v>0</v>
      </c>
      <c r="AC389" s="7">
        <v>0</v>
      </c>
      <c r="AD389" s="7">
        <v>0</v>
      </c>
      <c r="AE389" s="7">
        <v>0</v>
      </c>
      <c r="AF389" s="7">
        <v>0</v>
      </c>
      <c r="AG389" s="7">
        <v>0</v>
      </c>
      <c r="AH389" s="7">
        <v>1.1627907E-2</v>
      </c>
      <c r="AI389" s="7">
        <v>2.3255814E-2</v>
      </c>
      <c r="AJ389" s="7">
        <v>6.9767441900000005E-2</v>
      </c>
      <c r="AK389" s="7">
        <v>0.20930232560000001</v>
      </c>
      <c r="AL389" s="7">
        <v>0.1395348837</v>
      </c>
      <c r="AM389" s="7">
        <v>0.25581395350000002</v>
      </c>
      <c r="AN389" s="7">
        <v>0.1162790698</v>
      </c>
      <c r="AO389" s="7">
        <v>0.16279069769999999</v>
      </c>
      <c r="AP389" s="7">
        <v>0.2209302326</v>
      </c>
      <c r="AQ389" s="7">
        <v>0</v>
      </c>
      <c r="AR389" s="7">
        <v>0</v>
      </c>
      <c r="AS389" s="7">
        <v>1.1627907E-2</v>
      </c>
      <c r="AT389" s="7">
        <v>0</v>
      </c>
      <c r="AU389" s="7">
        <v>1.1627907E-2</v>
      </c>
      <c r="AV389" s="7">
        <v>1.1627907E-2</v>
      </c>
      <c r="AW389" s="7">
        <v>0.79069767440000005</v>
      </c>
      <c r="AX389" s="7">
        <v>0.8604651163</v>
      </c>
      <c r="AY389" s="7">
        <v>0.73255813950000004</v>
      </c>
      <c r="AZ389" s="7">
        <v>0.87209302330000005</v>
      </c>
      <c r="BA389" s="7">
        <v>0.80232558139999999</v>
      </c>
      <c r="BB389" s="7">
        <v>0.69767441860000001</v>
      </c>
      <c r="BC389" s="7">
        <v>3.7906976744000001</v>
      </c>
      <c r="BD389" s="7">
        <v>3.8604651162999999</v>
      </c>
      <c r="BE389" s="7">
        <v>3.7411764706000001</v>
      </c>
      <c r="BF389" s="7">
        <v>3.8604651162999999</v>
      </c>
      <c r="BG389" s="7">
        <v>3.7882352941000002</v>
      </c>
      <c r="BH389" s="7">
        <v>3.6352941176</v>
      </c>
      <c r="BI389" s="7">
        <v>0</v>
      </c>
      <c r="BJ389" s="7">
        <v>0</v>
      </c>
      <c r="BK389" s="7">
        <v>0</v>
      </c>
      <c r="BL389" s="7">
        <v>0</v>
      </c>
      <c r="BM389" s="7">
        <v>0</v>
      </c>
      <c r="BN389" s="7">
        <v>0</v>
      </c>
      <c r="BO389" s="7">
        <v>0</v>
      </c>
      <c r="BP389" s="7">
        <v>0</v>
      </c>
      <c r="BQ389" s="7">
        <v>0</v>
      </c>
      <c r="BR389" s="7">
        <v>0</v>
      </c>
      <c r="BS389" s="7">
        <v>0</v>
      </c>
      <c r="BT389" s="7">
        <v>0</v>
      </c>
      <c r="BU389" s="7">
        <v>0</v>
      </c>
      <c r="BV389" s="7">
        <v>0</v>
      </c>
      <c r="BW389" s="7">
        <v>1.1627907E-2</v>
      </c>
      <c r="BX389" s="7">
        <v>3.4883720899999998E-2</v>
      </c>
      <c r="BY389" s="7">
        <v>1.1627907E-2</v>
      </c>
      <c r="BZ389" s="7">
        <v>1.1627907E-2</v>
      </c>
      <c r="CA389" s="7">
        <v>3.9534883720999998</v>
      </c>
      <c r="CB389" s="7">
        <v>3.9302325581000002</v>
      </c>
      <c r="CC389" s="7">
        <v>3.8953488371999998</v>
      </c>
      <c r="CD389" s="7">
        <v>3.8720930233000002</v>
      </c>
      <c r="CE389" s="7">
        <v>3.9069767442000001</v>
      </c>
      <c r="CF389" s="7">
        <v>3.8720930233000002</v>
      </c>
      <c r="CG389" s="7">
        <v>3.8139534884000001</v>
      </c>
      <c r="CH389" s="7">
        <v>3.8023255813999999</v>
      </c>
      <c r="CI389" s="7">
        <v>3.8452380952</v>
      </c>
      <c r="CJ389" s="7">
        <v>4.6511627899999998E-2</v>
      </c>
      <c r="CK389" s="7">
        <v>6.9767441900000005E-2</v>
      </c>
      <c r="CL389" s="7">
        <v>0.1046511628</v>
      </c>
      <c r="CM389" s="7">
        <v>0.12790697670000001</v>
      </c>
      <c r="CN389" s="7">
        <v>9.3023255799999996E-2</v>
      </c>
      <c r="CO389" s="7">
        <v>0.1046511628</v>
      </c>
      <c r="CP389" s="7">
        <v>0.1162790698</v>
      </c>
      <c r="CQ389" s="7">
        <v>0.17441860470000001</v>
      </c>
      <c r="CR389" s="7">
        <v>0.12790697670000001</v>
      </c>
      <c r="CS389" s="7">
        <v>0</v>
      </c>
      <c r="CT389" s="7">
        <v>0</v>
      </c>
      <c r="CU389" s="7">
        <v>0</v>
      </c>
      <c r="CV389" s="7">
        <v>0</v>
      </c>
      <c r="CW389" s="7">
        <v>0</v>
      </c>
      <c r="CX389" s="7">
        <v>0</v>
      </c>
      <c r="CY389" s="7">
        <v>0</v>
      </c>
      <c r="CZ389" s="7">
        <v>0</v>
      </c>
      <c r="DA389" s="7">
        <v>2.3255814E-2</v>
      </c>
      <c r="DB389" s="7">
        <v>0.95348837210000004</v>
      </c>
      <c r="DC389" s="7">
        <v>0.93023255810000005</v>
      </c>
      <c r="DD389" s="7">
        <v>0.89534883720000003</v>
      </c>
      <c r="DE389" s="7">
        <v>0.87209302330000005</v>
      </c>
      <c r="DF389" s="7">
        <v>0.90697674419999996</v>
      </c>
      <c r="DG389" s="7">
        <v>0.88372093019999998</v>
      </c>
      <c r="DH389" s="7">
        <v>0.84883720929999995</v>
      </c>
      <c r="DI389" s="7">
        <v>0.81395348840000004</v>
      </c>
      <c r="DJ389" s="7">
        <v>0.83720930230000001</v>
      </c>
      <c r="DK389" s="7">
        <v>4.6511627899999998E-2</v>
      </c>
      <c r="DL389" s="7">
        <v>0</v>
      </c>
      <c r="DM389" s="7">
        <v>0</v>
      </c>
      <c r="DN389" s="7">
        <v>0</v>
      </c>
      <c r="DO389" s="7">
        <v>0</v>
      </c>
      <c r="DP389" s="7">
        <v>0</v>
      </c>
      <c r="DQ389" s="7">
        <v>0</v>
      </c>
      <c r="DR389" s="7">
        <v>0</v>
      </c>
      <c r="DS389" s="7">
        <v>0</v>
      </c>
      <c r="DT389" s="7">
        <v>4.6511627899999998E-2</v>
      </c>
      <c r="DU389" s="7">
        <v>0</v>
      </c>
      <c r="DV389" s="7">
        <v>0</v>
      </c>
      <c r="DW389" s="7">
        <v>1.1627907E-2</v>
      </c>
      <c r="DX389" s="7">
        <v>0</v>
      </c>
      <c r="DY389" s="7">
        <v>1.1627907E-2</v>
      </c>
      <c r="DZ389" s="7">
        <v>2.3255814E-2</v>
      </c>
      <c r="EA389" s="7">
        <v>0</v>
      </c>
      <c r="EB389" s="7">
        <v>1.1627907E-2</v>
      </c>
      <c r="EC389" s="7">
        <v>0.12790697670000001</v>
      </c>
      <c r="ED389" s="7">
        <v>4.6511627899999998E-2</v>
      </c>
      <c r="EE389" s="7">
        <v>5.8139534899999998E-2</v>
      </c>
      <c r="EF389" s="7">
        <v>0.1046511628</v>
      </c>
      <c r="EG389" s="7">
        <v>6.9767441900000005E-2</v>
      </c>
      <c r="EH389" s="7">
        <v>9.3023255799999996E-2</v>
      </c>
      <c r="EI389" s="7">
        <v>0.17441860470000001</v>
      </c>
      <c r="EJ389" s="7">
        <v>0.12790697670000001</v>
      </c>
      <c r="EK389" s="7">
        <v>0.12790697670000001</v>
      </c>
      <c r="EL389" s="7">
        <v>0.7790697674</v>
      </c>
      <c r="EM389" s="7">
        <v>0.95348837210000004</v>
      </c>
      <c r="EN389" s="7">
        <v>0.94186046509999999</v>
      </c>
      <c r="EO389" s="7">
        <v>0.88372093019999998</v>
      </c>
      <c r="EP389" s="7">
        <v>0.93023255810000005</v>
      </c>
      <c r="EQ389" s="7">
        <v>0.88372093019999998</v>
      </c>
      <c r="ER389" s="7">
        <v>0.80232558139999999</v>
      </c>
      <c r="ES389" s="7">
        <v>0.87209302330000005</v>
      </c>
      <c r="ET389" s="7">
        <v>0.8604651163</v>
      </c>
      <c r="EU389" s="7">
        <v>0</v>
      </c>
      <c r="EV389" s="7">
        <v>0</v>
      </c>
      <c r="EW389" s="7">
        <v>0</v>
      </c>
      <c r="EX389" s="7">
        <v>0</v>
      </c>
      <c r="EY389" s="7">
        <v>0</v>
      </c>
      <c r="EZ389" s="7">
        <v>1.1627907E-2</v>
      </c>
      <c r="FA389" s="7">
        <v>0</v>
      </c>
      <c r="FB389" s="7">
        <v>0</v>
      </c>
      <c r="FC389" s="7">
        <v>0</v>
      </c>
      <c r="FD389" s="7">
        <v>3.6395348837000001</v>
      </c>
      <c r="FE389" s="7">
        <v>3.9534883720999998</v>
      </c>
      <c r="FF389" s="7">
        <v>3.9418604651</v>
      </c>
      <c r="FG389" s="7">
        <v>3.8720930233000002</v>
      </c>
      <c r="FH389" s="7">
        <v>3.9302325581000002</v>
      </c>
      <c r="FI389" s="7">
        <v>3.8823529412000002</v>
      </c>
      <c r="FJ389" s="7">
        <v>3.7790697673999998</v>
      </c>
      <c r="FK389" s="7">
        <v>3.8720930233000002</v>
      </c>
      <c r="FL389" s="7">
        <v>3.8488372093000001</v>
      </c>
      <c r="FM389" s="7">
        <v>0</v>
      </c>
      <c r="FN389" s="7">
        <v>0</v>
      </c>
      <c r="FO389" s="7">
        <v>0</v>
      </c>
      <c r="FP389" s="7">
        <v>2.3255814E-2</v>
      </c>
      <c r="FQ389" s="7">
        <v>1.1627907E-2</v>
      </c>
      <c r="FR389" s="7">
        <v>1.1627907E-2</v>
      </c>
      <c r="FS389" s="7">
        <v>1.1627907E-2</v>
      </c>
      <c r="FT389" s="7">
        <v>4.6511627899999998E-2</v>
      </c>
      <c r="FU389" s="7">
        <v>0.2209302326</v>
      </c>
      <c r="FV389" s="7">
        <v>0.62790697669999995</v>
      </c>
      <c r="FW389" s="7">
        <v>4.6511627899999998E-2</v>
      </c>
      <c r="FX389" s="7">
        <v>0.60465116279999997</v>
      </c>
      <c r="FY389" s="7">
        <v>0.61627906980000002</v>
      </c>
      <c r="FZ389" s="7">
        <v>0.3604651163</v>
      </c>
      <c r="GA389" s="7">
        <v>0.17441860470000001</v>
      </c>
      <c r="GB389" s="7">
        <v>0.17441860470000001</v>
      </c>
      <c r="GC389" s="7">
        <v>0.2790697674</v>
      </c>
      <c r="GD389" s="7">
        <v>0.12790697670000001</v>
      </c>
      <c r="GE389" s="7">
        <v>9.3023255799999996E-2</v>
      </c>
      <c r="GF389" s="7">
        <v>0.18604651159999999</v>
      </c>
      <c r="GG389" s="7">
        <v>5.8139534899999998E-2</v>
      </c>
      <c r="GH389" s="7">
        <v>8.1395348800000003E-2</v>
      </c>
      <c r="GI389" s="7">
        <v>0.17441860470000001</v>
      </c>
      <c r="GJ389" s="7">
        <v>3.4883720899999998E-2</v>
      </c>
      <c r="GK389" s="7">
        <v>3.4883720899999998E-2</v>
      </c>
      <c r="GL389" s="7">
        <v>0</v>
      </c>
      <c r="GM389" s="7">
        <v>0</v>
      </c>
      <c r="GN389" s="7">
        <v>0</v>
      </c>
      <c r="GO389" s="7">
        <v>0</v>
      </c>
      <c r="GP389" s="7">
        <v>0</v>
      </c>
      <c r="GQ389" s="7">
        <v>1.1627907E-2</v>
      </c>
      <c r="GR389" s="7">
        <v>2.3255814E-2</v>
      </c>
      <c r="GS389" s="7">
        <v>0.15116279069999999</v>
      </c>
      <c r="GT389" s="7">
        <v>0.12790697670000001</v>
      </c>
      <c r="GU389" s="7">
        <v>0.15116279069999999</v>
      </c>
      <c r="GV389" s="7">
        <v>8.1395348800000003E-2</v>
      </c>
      <c r="GW389" s="7">
        <v>0.25581395350000002</v>
      </c>
      <c r="GX389" s="7">
        <v>0.16279069769999999</v>
      </c>
      <c r="GY389" s="7">
        <v>0.83720930230000001</v>
      </c>
      <c r="GZ389" s="7">
        <v>0.87209302330000005</v>
      </c>
      <c r="HA389" s="7">
        <v>0.74418604649999998</v>
      </c>
      <c r="HB389" s="7">
        <v>0.89534883720000003</v>
      </c>
      <c r="HC389" s="7">
        <v>0.69767441860000001</v>
      </c>
      <c r="HD389" s="7">
        <v>0.80232558139999999</v>
      </c>
      <c r="HE389" s="7">
        <v>0</v>
      </c>
      <c r="HF389" s="7">
        <v>0</v>
      </c>
      <c r="HG389" s="7">
        <v>8.1395348800000003E-2</v>
      </c>
      <c r="HH389" s="7">
        <v>2.3255814E-2</v>
      </c>
      <c r="HI389" s="7">
        <v>3.4883720899999998E-2</v>
      </c>
      <c r="HJ389" s="7">
        <v>0</v>
      </c>
      <c r="HK389" s="7">
        <v>1.1627907E-2</v>
      </c>
      <c r="HL389" s="7">
        <v>0</v>
      </c>
      <c r="HM389" s="7">
        <v>2.3255814E-2</v>
      </c>
      <c r="HN389" s="7">
        <v>0</v>
      </c>
      <c r="HO389" s="7">
        <v>0</v>
      </c>
      <c r="HP389" s="7">
        <v>0</v>
      </c>
      <c r="HQ389" s="7">
        <v>0</v>
      </c>
      <c r="HR389" s="7">
        <v>0</v>
      </c>
      <c r="HS389" s="7">
        <v>0</v>
      </c>
      <c r="HT389" s="7">
        <v>0</v>
      </c>
      <c r="HU389" s="7">
        <v>0</v>
      </c>
      <c r="HV389" s="7">
        <v>1.1627907E-2</v>
      </c>
      <c r="HW389" s="7">
        <v>0</v>
      </c>
      <c r="HX389" s="7">
        <v>0</v>
      </c>
      <c r="HY389" s="7">
        <v>0</v>
      </c>
      <c r="HZ389" s="7">
        <v>0</v>
      </c>
      <c r="IA389" s="7">
        <v>0</v>
      </c>
      <c r="IB389" s="7">
        <v>0</v>
      </c>
      <c r="IC389" s="7">
        <v>4.6511627899999998E-2</v>
      </c>
      <c r="ID389" s="7">
        <v>2.3255814E-2</v>
      </c>
      <c r="IE389" s="7">
        <v>0.2441860465</v>
      </c>
      <c r="IF389" s="7">
        <v>0.12790697670000001</v>
      </c>
      <c r="IG389" s="7">
        <v>0.16279069769999999</v>
      </c>
      <c r="IH389" s="7">
        <v>0.19767441860000001</v>
      </c>
      <c r="II389" s="7">
        <v>0.75581395350000002</v>
      </c>
      <c r="IJ389" s="7">
        <v>0.87209302330000005</v>
      </c>
      <c r="IK389" s="7">
        <v>0.79069767440000005</v>
      </c>
      <c r="IL389" s="7">
        <v>0.7790697674</v>
      </c>
      <c r="IM389" s="7">
        <v>0</v>
      </c>
      <c r="IN389" s="7">
        <v>0</v>
      </c>
      <c r="IO389" s="7">
        <v>0</v>
      </c>
      <c r="IP389" s="7">
        <v>0</v>
      </c>
      <c r="IQ389" s="7">
        <v>3.7558139535000001</v>
      </c>
      <c r="IR389" s="7">
        <v>3.8720930233000002</v>
      </c>
      <c r="IS389" s="7">
        <v>3.7441860464999999</v>
      </c>
      <c r="IT389" s="7">
        <v>3.7558139535000001</v>
      </c>
      <c r="IU389" s="7" t="s">
        <v>1330</v>
      </c>
      <c r="IV389" s="7">
        <v>61</v>
      </c>
      <c r="IW389" s="7">
        <v>86</v>
      </c>
      <c r="IX389" s="7">
        <v>140</v>
      </c>
      <c r="IY389" s="7">
        <v>231</v>
      </c>
    </row>
    <row r="390" spans="1:259" x14ac:dyDescent="0.25">
      <c r="A390" s="7">
        <v>610030</v>
      </c>
      <c r="B390" s="7" t="s">
        <v>383</v>
      </c>
      <c r="D390" s="7" t="s">
        <v>98</v>
      </c>
      <c r="E390" s="7" t="s">
        <v>53</v>
      </c>
      <c r="M390" s="7" t="s">
        <v>46</v>
      </c>
      <c r="N390" s="7">
        <v>0.36900369</v>
      </c>
      <c r="O390" s="7">
        <v>1</v>
      </c>
      <c r="P390" s="7">
        <v>1</v>
      </c>
      <c r="Q390" s="7">
        <v>0</v>
      </c>
      <c r="R390" s="7">
        <v>0</v>
      </c>
      <c r="S390" s="7">
        <v>0</v>
      </c>
      <c r="T390" s="7">
        <v>1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0</v>
      </c>
      <c r="AA390" s="7">
        <v>0</v>
      </c>
      <c r="AB390" s="7">
        <v>0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1</v>
      </c>
      <c r="AJ390" s="7">
        <v>0</v>
      </c>
      <c r="AK390" s="7">
        <v>1</v>
      </c>
      <c r="AL390" s="7">
        <v>1</v>
      </c>
      <c r="AM390" s="7">
        <v>1</v>
      </c>
      <c r="AN390" s="7">
        <v>0</v>
      </c>
      <c r="AO390" s="7">
        <v>0</v>
      </c>
      <c r="AP390" s="7">
        <v>0</v>
      </c>
      <c r="AQ390" s="7">
        <v>0</v>
      </c>
      <c r="AR390" s="7">
        <v>0</v>
      </c>
      <c r="AS390" s="7">
        <v>0</v>
      </c>
      <c r="AT390" s="7">
        <v>0</v>
      </c>
      <c r="AU390" s="7">
        <v>0</v>
      </c>
      <c r="AV390" s="7">
        <v>0</v>
      </c>
      <c r="AW390" s="7">
        <v>0</v>
      </c>
      <c r="AX390" s="7">
        <v>0</v>
      </c>
      <c r="AY390" s="7">
        <v>0</v>
      </c>
      <c r="AZ390" s="7">
        <v>1</v>
      </c>
      <c r="BA390" s="7">
        <v>0</v>
      </c>
      <c r="BB390" s="7">
        <v>1</v>
      </c>
      <c r="BC390" s="7">
        <v>3</v>
      </c>
      <c r="BD390" s="7">
        <v>3</v>
      </c>
      <c r="BE390" s="7">
        <v>3</v>
      </c>
      <c r="BF390" s="7">
        <v>4</v>
      </c>
      <c r="BG390" s="7">
        <v>2</v>
      </c>
      <c r="BH390" s="7">
        <v>4</v>
      </c>
      <c r="BI390" s="7">
        <v>0</v>
      </c>
      <c r="BJ390" s="7">
        <v>0</v>
      </c>
      <c r="BK390" s="7">
        <v>0</v>
      </c>
      <c r="BL390" s="7">
        <v>0</v>
      </c>
      <c r="BM390" s="7">
        <v>0</v>
      </c>
      <c r="BN390" s="7">
        <v>0</v>
      </c>
      <c r="BO390" s="7">
        <v>0</v>
      </c>
      <c r="BP390" s="7">
        <v>0</v>
      </c>
      <c r="BQ390" s="7">
        <v>0</v>
      </c>
      <c r="BR390" s="7">
        <v>0</v>
      </c>
      <c r="BS390" s="7">
        <v>0</v>
      </c>
      <c r="BT390" s="7">
        <v>0</v>
      </c>
      <c r="BU390" s="7">
        <v>0</v>
      </c>
      <c r="BV390" s="7">
        <v>0</v>
      </c>
      <c r="BW390" s="7">
        <v>0</v>
      </c>
      <c r="BX390" s="7">
        <v>0</v>
      </c>
      <c r="BY390" s="7">
        <v>1</v>
      </c>
      <c r="BZ390" s="7">
        <v>0</v>
      </c>
      <c r="CA390" s="7">
        <v>4</v>
      </c>
      <c r="CB390" s="7">
        <v>3</v>
      </c>
      <c r="CC390" s="7">
        <v>3</v>
      </c>
      <c r="CD390" s="7">
        <v>3</v>
      </c>
      <c r="CE390" s="7">
        <v>4</v>
      </c>
      <c r="CF390" s="7">
        <v>4</v>
      </c>
      <c r="CG390" s="7">
        <v>3</v>
      </c>
      <c r="CH390" s="7">
        <v>2</v>
      </c>
      <c r="CI390" s="7">
        <v>4</v>
      </c>
      <c r="CJ390" s="7">
        <v>0</v>
      </c>
      <c r="CK390" s="7">
        <v>1</v>
      </c>
      <c r="CL390" s="7">
        <v>1</v>
      </c>
      <c r="CM390" s="7">
        <v>1</v>
      </c>
      <c r="CN390" s="7">
        <v>0</v>
      </c>
      <c r="CO390" s="7">
        <v>0</v>
      </c>
      <c r="CP390" s="7">
        <v>1</v>
      </c>
      <c r="CQ390" s="7">
        <v>0</v>
      </c>
      <c r="CR390" s="7">
        <v>0</v>
      </c>
      <c r="CS390" s="7">
        <v>0</v>
      </c>
      <c r="CT390" s="7">
        <v>0</v>
      </c>
      <c r="CU390" s="7">
        <v>0</v>
      </c>
      <c r="CV390" s="7">
        <v>0</v>
      </c>
      <c r="CW390" s="7">
        <v>0</v>
      </c>
      <c r="CX390" s="7">
        <v>0</v>
      </c>
      <c r="CY390" s="7">
        <v>0</v>
      </c>
      <c r="CZ390" s="7">
        <v>0</v>
      </c>
      <c r="DA390" s="7">
        <v>0</v>
      </c>
      <c r="DB390" s="7">
        <v>1</v>
      </c>
      <c r="DC390" s="7">
        <v>0</v>
      </c>
      <c r="DD390" s="7">
        <v>0</v>
      </c>
      <c r="DE390" s="7">
        <v>0</v>
      </c>
      <c r="DF390" s="7">
        <v>1</v>
      </c>
      <c r="DG390" s="7">
        <v>1</v>
      </c>
      <c r="DH390" s="7">
        <v>0</v>
      </c>
      <c r="DI390" s="7">
        <v>0</v>
      </c>
      <c r="DJ390" s="7">
        <v>1</v>
      </c>
      <c r="DK390" s="7">
        <v>0</v>
      </c>
      <c r="DL390" s="7">
        <v>0</v>
      </c>
      <c r="DM390" s="7">
        <v>0</v>
      </c>
      <c r="DN390" s="7">
        <v>0</v>
      </c>
      <c r="DO390" s="7">
        <v>0</v>
      </c>
      <c r="DP390" s="7">
        <v>0</v>
      </c>
      <c r="DQ390" s="7">
        <v>0</v>
      </c>
      <c r="DR390" s="7">
        <v>0</v>
      </c>
      <c r="DS390" s="7">
        <v>0</v>
      </c>
      <c r="DT390" s="7">
        <v>0</v>
      </c>
      <c r="DU390" s="7">
        <v>0</v>
      </c>
      <c r="DV390" s="7">
        <v>0</v>
      </c>
      <c r="DW390" s="7">
        <v>0</v>
      </c>
      <c r="DX390" s="7">
        <v>0</v>
      </c>
      <c r="DY390" s="7">
        <v>0</v>
      </c>
      <c r="DZ390" s="7">
        <v>0</v>
      </c>
      <c r="EA390" s="7">
        <v>0</v>
      </c>
      <c r="EB390" s="7">
        <v>0</v>
      </c>
      <c r="EC390" s="7">
        <v>0</v>
      </c>
      <c r="ED390" s="7">
        <v>0</v>
      </c>
      <c r="EE390" s="7">
        <v>1</v>
      </c>
      <c r="EF390" s="7">
        <v>0</v>
      </c>
      <c r="EG390" s="7">
        <v>0</v>
      </c>
      <c r="EH390" s="7">
        <v>0</v>
      </c>
      <c r="EI390" s="7">
        <v>0</v>
      </c>
      <c r="EJ390" s="7">
        <v>0</v>
      </c>
      <c r="EK390" s="7">
        <v>1</v>
      </c>
      <c r="EL390" s="7">
        <v>1</v>
      </c>
      <c r="EM390" s="7">
        <v>1</v>
      </c>
      <c r="EN390" s="7">
        <v>0</v>
      </c>
      <c r="EO390" s="7">
        <v>1</v>
      </c>
      <c r="EP390" s="7">
        <v>1</v>
      </c>
      <c r="EQ390" s="7">
        <v>1</v>
      </c>
      <c r="ER390" s="7">
        <v>1</v>
      </c>
      <c r="ES390" s="7">
        <v>1</v>
      </c>
      <c r="ET390" s="7">
        <v>0</v>
      </c>
      <c r="EU390" s="7">
        <v>0</v>
      </c>
      <c r="EV390" s="7">
        <v>0</v>
      </c>
      <c r="EW390" s="7">
        <v>0</v>
      </c>
      <c r="EX390" s="7">
        <v>0</v>
      </c>
      <c r="EY390" s="7">
        <v>0</v>
      </c>
      <c r="EZ390" s="7">
        <v>0</v>
      </c>
      <c r="FA390" s="7">
        <v>0</v>
      </c>
      <c r="FB390" s="7">
        <v>0</v>
      </c>
      <c r="FC390" s="7">
        <v>0</v>
      </c>
      <c r="FD390" s="7">
        <v>4</v>
      </c>
      <c r="FE390" s="7">
        <v>4</v>
      </c>
      <c r="FF390" s="7">
        <v>3</v>
      </c>
      <c r="FG390" s="7">
        <v>4</v>
      </c>
      <c r="FH390" s="7">
        <v>4</v>
      </c>
      <c r="FI390" s="7">
        <v>4</v>
      </c>
      <c r="FJ390" s="7">
        <v>4</v>
      </c>
      <c r="FK390" s="7">
        <v>4</v>
      </c>
      <c r="FL390" s="7">
        <v>3</v>
      </c>
      <c r="FM390" s="7">
        <v>0</v>
      </c>
      <c r="FN390" s="7">
        <v>0</v>
      </c>
      <c r="FO390" s="7">
        <v>0</v>
      </c>
      <c r="FP390" s="7">
        <v>0</v>
      </c>
      <c r="FQ390" s="7">
        <v>0</v>
      </c>
      <c r="FR390" s="7">
        <v>0</v>
      </c>
      <c r="FS390" s="7">
        <v>0</v>
      </c>
      <c r="FT390" s="7">
        <v>0</v>
      </c>
      <c r="FU390" s="7">
        <v>0</v>
      </c>
      <c r="FV390" s="7">
        <v>1</v>
      </c>
      <c r="FW390" s="7">
        <v>0</v>
      </c>
      <c r="FX390" s="7">
        <v>0</v>
      </c>
      <c r="FY390" s="7">
        <v>1</v>
      </c>
      <c r="FZ390" s="7">
        <v>0</v>
      </c>
      <c r="GA390" s="7">
        <v>0</v>
      </c>
      <c r="GB390" s="7">
        <v>0</v>
      </c>
      <c r="GC390" s="7">
        <v>0</v>
      </c>
      <c r="GD390" s="7">
        <v>0</v>
      </c>
      <c r="GE390" s="7">
        <v>0</v>
      </c>
      <c r="GF390" s="7">
        <v>0</v>
      </c>
      <c r="GG390" s="7">
        <v>1</v>
      </c>
      <c r="GH390" s="7">
        <v>0</v>
      </c>
      <c r="GI390" s="7">
        <v>1</v>
      </c>
      <c r="GJ390" s="7">
        <v>0</v>
      </c>
      <c r="GK390" s="7">
        <v>0</v>
      </c>
      <c r="GL390" s="7">
        <v>0</v>
      </c>
      <c r="GM390" s="7">
        <v>0</v>
      </c>
      <c r="GN390" s="7">
        <v>0</v>
      </c>
      <c r="GO390" s="7">
        <v>0</v>
      </c>
      <c r="GP390" s="7">
        <v>0</v>
      </c>
      <c r="GQ390" s="7">
        <v>0</v>
      </c>
      <c r="GR390" s="7">
        <v>0</v>
      </c>
      <c r="GS390" s="7">
        <v>0</v>
      </c>
      <c r="GT390" s="7">
        <v>0</v>
      </c>
      <c r="GU390" s="7">
        <v>0</v>
      </c>
      <c r="GV390" s="7">
        <v>0</v>
      </c>
      <c r="GW390" s="7">
        <v>1</v>
      </c>
      <c r="GX390" s="7">
        <v>0</v>
      </c>
      <c r="GY390" s="7">
        <v>1</v>
      </c>
      <c r="GZ390" s="7">
        <v>1</v>
      </c>
      <c r="HA390" s="7">
        <v>1</v>
      </c>
      <c r="HB390" s="7">
        <v>1</v>
      </c>
      <c r="HC390" s="7">
        <v>0</v>
      </c>
      <c r="HD390" s="7">
        <v>1</v>
      </c>
      <c r="HE390" s="7">
        <v>0</v>
      </c>
      <c r="HF390" s="7">
        <v>0</v>
      </c>
      <c r="HG390" s="7">
        <v>0</v>
      </c>
      <c r="HH390" s="7">
        <v>0</v>
      </c>
      <c r="HI390" s="7">
        <v>0</v>
      </c>
      <c r="HJ390" s="7">
        <v>0</v>
      </c>
      <c r="HK390" s="7">
        <v>0</v>
      </c>
      <c r="HL390" s="7">
        <v>0</v>
      </c>
      <c r="HM390" s="7">
        <v>0</v>
      </c>
      <c r="HN390" s="7">
        <v>0</v>
      </c>
      <c r="HO390" s="7">
        <v>0</v>
      </c>
      <c r="HP390" s="7">
        <v>0</v>
      </c>
      <c r="HQ390" s="7">
        <v>0</v>
      </c>
      <c r="HR390" s="7">
        <v>0</v>
      </c>
      <c r="HS390" s="7">
        <v>0</v>
      </c>
      <c r="HT390" s="7">
        <v>0</v>
      </c>
      <c r="HU390" s="7">
        <v>0</v>
      </c>
      <c r="HV390" s="7">
        <v>0</v>
      </c>
      <c r="HW390" s="7">
        <v>0</v>
      </c>
      <c r="HX390" s="7">
        <v>0</v>
      </c>
      <c r="HY390" s="7">
        <v>0</v>
      </c>
      <c r="HZ390" s="7">
        <v>0</v>
      </c>
      <c r="IA390" s="7">
        <v>0</v>
      </c>
      <c r="IB390" s="7">
        <v>0</v>
      </c>
      <c r="IC390" s="7">
        <v>0</v>
      </c>
      <c r="ID390" s="7">
        <v>0</v>
      </c>
      <c r="IE390" s="7">
        <v>0</v>
      </c>
      <c r="IF390" s="7">
        <v>0</v>
      </c>
      <c r="IG390" s="7">
        <v>0</v>
      </c>
      <c r="IH390" s="7">
        <v>1</v>
      </c>
      <c r="II390" s="7">
        <v>1</v>
      </c>
      <c r="IJ390" s="7">
        <v>1</v>
      </c>
      <c r="IK390" s="7">
        <v>1</v>
      </c>
      <c r="IL390" s="7">
        <v>0</v>
      </c>
      <c r="IM390" s="7">
        <v>0</v>
      </c>
      <c r="IN390" s="7">
        <v>0</v>
      </c>
      <c r="IO390" s="7">
        <v>0</v>
      </c>
      <c r="IP390" s="7">
        <v>0</v>
      </c>
      <c r="IQ390" s="7">
        <v>4</v>
      </c>
      <c r="IR390" s="7">
        <v>4</v>
      </c>
      <c r="IS390" s="7">
        <v>4</v>
      </c>
      <c r="IT390" s="7">
        <v>3</v>
      </c>
      <c r="IU390" s="7" t="s">
        <v>1331</v>
      </c>
      <c r="IW390" s="7">
        <v>1</v>
      </c>
      <c r="IX390" s="7">
        <v>1</v>
      </c>
      <c r="IY390" s="7">
        <v>271</v>
      </c>
    </row>
    <row r="391" spans="1:259" x14ac:dyDescent="0.25">
      <c r="A391" s="7">
        <v>610032</v>
      </c>
      <c r="B391" s="7" t="s">
        <v>299</v>
      </c>
      <c r="C391" s="7" t="s">
        <v>46</v>
      </c>
      <c r="D391" s="7" t="s">
        <v>93</v>
      </c>
      <c r="E391" s="154">
        <v>0.43</v>
      </c>
      <c r="F391" s="7">
        <v>71</v>
      </c>
      <c r="G391" s="7" t="s">
        <v>47</v>
      </c>
      <c r="H391" s="7">
        <v>60</v>
      </c>
      <c r="I391" s="7" t="s">
        <v>47</v>
      </c>
      <c r="J391" s="7">
        <v>63</v>
      </c>
      <c r="K391" s="7" t="s">
        <v>47</v>
      </c>
      <c r="L391" s="7">
        <v>8.86</v>
      </c>
      <c r="M391" s="7" t="s">
        <v>46</v>
      </c>
      <c r="N391" s="7">
        <v>43.126684636</v>
      </c>
      <c r="O391" s="7">
        <v>86</v>
      </c>
      <c r="P391" s="7">
        <v>86</v>
      </c>
      <c r="Q391" s="7">
        <v>1</v>
      </c>
      <c r="R391" s="7">
        <v>77</v>
      </c>
      <c r="S391" s="7">
        <v>0</v>
      </c>
      <c r="T391" s="7">
        <v>1</v>
      </c>
      <c r="U391" s="7">
        <v>0</v>
      </c>
      <c r="V391" s="7">
        <v>0</v>
      </c>
      <c r="W391" s="7">
        <v>1</v>
      </c>
      <c r="X391" s="7">
        <v>3</v>
      </c>
      <c r="Y391" s="7">
        <v>0</v>
      </c>
      <c r="Z391" s="7">
        <v>0</v>
      </c>
      <c r="AA391" s="7">
        <v>1.1627907E-2</v>
      </c>
      <c r="AB391" s="7">
        <v>1.1627907E-2</v>
      </c>
      <c r="AC391" s="7">
        <v>2.3255814E-2</v>
      </c>
      <c r="AD391" s="7">
        <v>3.4883720899999998E-2</v>
      </c>
      <c r="AE391" s="7">
        <v>4.6511627899999998E-2</v>
      </c>
      <c r="AF391" s="7">
        <v>2.3255814E-2</v>
      </c>
      <c r="AG391" s="7">
        <v>2.3255814E-2</v>
      </c>
      <c r="AH391" s="7">
        <v>1.1627907E-2</v>
      </c>
      <c r="AI391" s="7">
        <v>3.4883720899999998E-2</v>
      </c>
      <c r="AJ391" s="7">
        <v>0.1162790698</v>
      </c>
      <c r="AK391" s="7">
        <v>0.17441860470000001</v>
      </c>
      <c r="AL391" s="7">
        <v>0.16279069769999999</v>
      </c>
      <c r="AM391" s="7">
        <v>0.29069767439999999</v>
      </c>
      <c r="AN391" s="7">
        <v>0.2441860465</v>
      </c>
      <c r="AO391" s="7">
        <v>0.31395348839999998</v>
      </c>
      <c r="AP391" s="7">
        <v>0.29069767439999999</v>
      </c>
      <c r="AQ391" s="7">
        <v>0</v>
      </c>
      <c r="AR391" s="7">
        <v>0</v>
      </c>
      <c r="AS391" s="7">
        <v>0</v>
      </c>
      <c r="AT391" s="7">
        <v>1.1627907E-2</v>
      </c>
      <c r="AU391" s="7">
        <v>0</v>
      </c>
      <c r="AV391" s="7">
        <v>2.3255814E-2</v>
      </c>
      <c r="AW391" s="7">
        <v>0.7790697674</v>
      </c>
      <c r="AX391" s="7">
        <v>0.81395348840000004</v>
      </c>
      <c r="AY391" s="7">
        <v>0.67441860470000004</v>
      </c>
      <c r="AZ391" s="7">
        <v>0.7209302326</v>
      </c>
      <c r="BA391" s="7">
        <v>0.62790697669999995</v>
      </c>
      <c r="BB391" s="7">
        <v>0.53488372090000003</v>
      </c>
      <c r="BC391" s="7">
        <v>3.7325581395</v>
      </c>
      <c r="BD391" s="7">
        <v>3.7906976744000001</v>
      </c>
      <c r="BE391" s="7">
        <v>3.6279069766999998</v>
      </c>
      <c r="BF391" s="7">
        <v>3.6941176471000001</v>
      </c>
      <c r="BG391" s="7">
        <v>3.5465116279000002</v>
      </c>
      <c r="BH391" s="7">
        <v>3.3571428570999999</v>
      </c>
      <c r="BI391" s="7">
        <v>0</v>
      </c>
      <c r="BJ391" s="7">
        <v>1.1627907E-2</v>
      </c>
      <c r="BK391" s="7">
        <v>0</v>
      </c>
      <c r="BL391" s="7">
        <v>1.1627907E-2</v>
      </c>
      <c r="BM391" s="7">
        <v>0</v>
      </c>
      <c r="BN391" s="7">
        <v>0</v>
      </c>
      <c r="BO391" s="7">
        <v>2.3255814E-2</v>
      </c>
      <c r="BP391" s="7">
        <v>2.3255814E-2</v>
      </c>
      <c r="BQ391" s="7">
        <v>2.3255814E-2</v>
      </c>
      <c r="BR391" s="7">
        <v>1.1627907E-2</v>
      </c>
      <c r="BS391" s="7">
        <v>2.3255814E-2</v>
      </c>
      <c r="BT391" s="7">
        <v>5.8139534899999998E-2</v>
      </c>
      <c r="BU391" s="7">
        <v>2.3255814E-2</v>
      </c>
      <c r="BV391" s="7">
        <v>3.4883720899999998E-2</v>
      </c>
      <c r="BW391" s="7">
        <v>6.9767441900000005E-2</v>
      </c>
      <c r="BX391" s="7">
        <v>4.6511627899999998E-2</v>
      </c>
      <c r="BY391" s="7">
        <v>9.3023255799999996E-2</v>
      </c>
      <c r="BZ391" s="7">
        <v>8.1395348800000003E-2</v>
      </c>
      <c r="CA391" s="7">
        <v>3.8023255813999999</v>
      </c>
      <c r="CB391" s="7">
        <v>3.8023255813999999</v>
      </c>
      <c r="CC391" s="7">
        <v>3.7441860464999999</v>
      </c>
      <c r="CD391" s="7">
        <v>3.7647058823999999</v>
      </c>
      <c r="CE391" s="7">
        <v>3.8023255813999999</v>
      </c>
      <c r="CF391" s="7">
        <v>3.6117647059000002</v>
      </c>
      <c r="CG391" s="7">
        <v>3.6046511628000002</v>
      </c>
      <c r="CH391" s="7">
        <v>3.6046511628000002</v>
      </c>
      <c r="CI391" s="7">
        <v>3.5930232557999999</v>
      </c>
      <c r="CJ391" s="7">
        <v>0.17441860470000001</v>
      </c>
      <c r="CK391" s="7">
        <v>0.1162790698</v>
      </c>
      <c r="CL391" s="7">
        <v>0.1395348837</v>
      </c>
      <c r="CM391" s="7">
        <v>0.15116279069999999</v>
      </c>
      <c r="CN391" s="7">
        <v>0.12790697670000001</v>
      </c>
      <c r="CO391" s="7">
        <v>0.2441860465</v>
      </c>
      <c r="CP391" s="7">
        <v>0.23255813950000001</v>
      </c>
      <c r="CQ391" s="7">
        <v>0.1395348837</v>
      </c>
      <c r="CR391" s="7">
        <v>0.17441860470000001</v>
      </c>
      <c r="CS391" s="7">
        <v>0</v>
      </c>
      <c r="CT391" s="7">
        <v>0</v>
      </c>
      <c r="CU391" s="7">
        <v>0</v>
      </c>
      <c r="CV391" s="7">
        <v>1.1627907E-2</v>
      </c>
      <c r="CW391" s="7">
        <v>0</v>
      </c>
      <c r="CX391" s="7">
        <v>1.1627907E-2</v>
      </c>
      <c r="CY391" s="7">
        <v>0</v>
      </c>
      <c r="CZ391" s="7">
        <v>0</v>
      </c>
      <c r="DA391" s="7">
        <v>0</v>
      </c>
      <c r="DB391" s="7">
        <v>0.81395348840000004</v>
      </c>
      <c r="DC391" s="7">
        <v>0.84883720929999995</v>
      </c>
      <c r="DD391" s="7">
        <v>0.80232558139999999</v>
      </c>
      <c r="DE391" s="7">
        <v>0.80232558139999999</v>
      </c>
      <c r="DF391" s="7">
        <v>0.83720930230000001</v>
      </c>
      <c r="DG391" s="7">
        <v>0.67441860470000004</v>
      </c>
      <c r="DH391" s="7">
        <v>0.69767441860000001</v>
      </c>
      <c r="DI391" s="7">
        <v>0.74418604649999998</v>
      </c>
      <c r="DJ391" s="7">
        <v>0.7209302326</v>
      </c>
      <c r="DK391" s="7">
        <v>0.1395348837</v>
      </c>
      <c r="DL391" s="7">
        <v>0</v>
      </c>
      <c r="DM391" s="7">
        <v>0</v>
      </c>
      <c r="DN391" s="7">
        <v>0</v>
      </c>
      <c r="DO391" s="7">
        <v>0</v>
      </c>
      <c r="DP391" s="7">
        <v>0</v>
      </c>
      <c r="DQ391" s="7">
        <v>8.1395348800000003E-2</v>
      </c>
      <c r="DR391" s="7">
        <v>0</v>
      </c>
      <c r="DS391" s="7">
        <v>2.3255814E-2</v>
      </c>
      <c r="DT391" s="7">
        <v>0.18604651159999999</v>
      </c>
      <c r="DU391" s="7">
        <v>3.4883720899999998E-2</v>
      </c>
      <c r="DV391" s="7">
        <v>2.3255814E-2</v>
      </c>
      <c r="DW391" s="7">
        <v>4.6511627899999998E-2</v>
      </c>
      <c r="DX391" s="7">
        <v>3.4883720899999998E-2</v>
      </c>
      <c r="DY391" s="7">
        <v>5.8139534899999998E-2</v>
      </c>
      <c r="DZ391" s="7">
        <v>0.1395348837</v>
      </c>
      <c r="EA391" s="7">
        <v>5.8139534899999998E-2</v>
      </c>
      <c r="EB391" s="7">
        <v>8.1395348800000003E-2</v>
      </c>
      <c r="EC391" s="7">
        <v>0.30232558139999999</v>
      </c>
      <c r="ED391" s="7">
        <v>0.26744186050000002</v>
      </c>
      <c r="EE391" s="7">
        <v>0.2790697674</v>
      </c>
      <c r="EF391" s="7">
        <v>0.2790697674</v>
      </c>
      <c r="EG391" s="7">
        <v>0.2441860465</v>
      </c>
      <c r="EH391" s="7">
        <v>0.31395348839999998</v>
      </c>
      <c r="EI391" s="7">
        <v>0.29069767439999999</v>
      </c>
      <c r="EJ391" s="7">
        <v>0.25581395350000002</v>
      </c>
      <c r="EK391" s="7">
        <v>0.30232558139999999</v>
      </c>
      <c r="EL391" s="7">
        <v>0.32558139530000002</v>
      </c>
      <c r="EM391" s="7">
        <v>0.67441860470000004</v>
      </c>
      <c r="EN391" s="7">
        <v>0.66279069769999999</v>
      </c>
      <c r="EO391" s="7">
        <v>0.65116279070000005</v>
      </c>
      <c r="EP391" s="7">
        <v>0.69767441860000001</v>
      </c>
      <c r="EQ391" s="7">
        <v>0.59302325580000004</v>
      </c>
      <c r="ER391" s="7">
        <v>0.41860465120000001</v>
      </c>
      <c r="ES391" s="7">
        <v>0.65116279070000005</v>
      </c>
      <c r="ET391" s="7">
        <v>0.58139534879999999</v>
      </c>
      <c r="EU391" s="7">
        <v>4.6511627899999998E-2</v>
      </c>
      <c r="EV391" s="7">
        <v>2.3255814E-2</v>
      </c>
      <c r="EW391" s="7">
        <v>3.4883720899999998E-2</v>
      </c>
      <c r="EX391" s="7">
        <v>2.3255814E-2</v>
      </c>
      <c r="EY391" s="7">
        <v>2.3255814E-2</v>
      </c>
      <c r="EZ391" s="7">
        <v>3.4883720899999998E-2</v>
      </c>
      <c r="FA391" s="7">
        <v>6.9767441900000005E-2</v>
      </c>
      <c r="FB391" s="7">
        <v>3.4883720899999998E-2</v>
      </c>
      <c r="FC391" s="7">
        <v>1.1627907E-2</v>
      </c>
      <c r="FD391" s="7">
        <v>2.8536585365999998</v>
      </c>
      <c r="FE391" s="7">
        <v>3.6547619048</v>
      </c>
      <c r="FF391" s="7">
        <v>3.6626506023999998</v>
      </c>
      <c r="FG391" s="7">
        <v>3.6190476189999998</v>
      </c>
      <c r="FH391" s="7">
        <v>3.6785714286000002</v>
      </c>
      <c r="FI391" s="7">
        <v>3.5542168675000001</v>
      </c>
      <c r="FJ391" s="7">
        <v>3.125</v>
      </c>
      <c r="FK391" s="7">
        <v>3.6144578313000002</v>
      </c>
      <c r="FL391" s="7">
        <v>3.4588235294</v>
      </c>
      <c r="FM391" s="7">
        <v>1.1627907E-2</v>
      </c>
      <c r="FN391" s="7">
        <v>0</v>
      </c>
      <c r="FO391" s="7">
        <v>0</v>
      </c>
      <c r="FP391" s="7">
        <v>0</v>
      </c>
      <c r="FQ391" s="7">
        <v>2.3255814E-2</v>
      </c>
      <c r="FR391" s="7">
        <v>2.3255814E-2</v>
      </c>
      <c r="FS391" s="7">
        <v>9.3023255799999996E-2</v>
      </c>
      <c r="FT391" s="7">
        <v>0.16279069769999999</v>
      </c>
      <c r="FU391" s="7">
        <v>0.18604651159999999</v>
      </c>
      <c r="FV391" s="7">
        <v>0.46511627909999997</v>
      </c>
      <c r="FW391" s="7">
        <v>3.4883720899999998E-2</v>
      </c>
      <c r="FX391" s="7">
        <v>0.68604651159999996</v>
      </c>
      <c r="FY391" s="7">
        <v>0.69767441860000001</v>
      </c>
      <c r="FZ391" s="7">
        <v>0.33720930230000001</v>
      </c>
      <c r="GA391" s="7">
        <v>0.1162790698</v>
      </c>
      <c r="GB391" s="7">
        <v>0.12790697670000001</v>
      </c>
      <c r="GC391" s="7">
        <v>0.31395348839999998</v>
      </c>
      <c r="GD391" s="7">
        <v>5.8139534899999998E-2</v>
      </c>
      <c r="GE391" s="7">
        <v>3.4883720899999998E-2</v>
      </c>
      <c r="GF391" s="7">
        <v>0.15116279069999999</v>
      </c>
      <c r="GG391" s="7">
        <v>9.3023255799999996E-2</v>
      </c>
      <c r="GH391" s="7">
        <v>9.3023255799999996E-2</v>
      </c>
      <c r="GI391" s="7">
        <v>0.16279069769999999</v>
      </c>
      <c r="GJ391" s="7">
        <v>4.6511627899999998E-2</v>
      </c>
      <c r="GK391" s="7">
        <v>4.6511627899999998E-2</v>
      </c>
      <c r="GL391" s="7">
        <v>3.4883720899999998E-2</v>
      </c>
      <c r="GM391" s="7">
        <v>0</v>
      </c>
      <c r="GN391" s="7">
        <v>1.1627907E-2</v>
      </c>
      <c r="GO391" s="7">
        <v>3.4883720899999998E-2</v>
      </c>
      <c r="GP391" s="7">
        <v>1.1627907E-2</v>
      </c>
      <c r="GQ391" s="7">
        <v>5.8139534899999998E-2</v>
      </c>
      <c r="GR391" s="7">
        <v>4.6511627899999998E-2</v>
      </c>
      <c r="GS391" s="7">
        <v>0.25581395350000002</v>
      </c>
      <c r="GT391" s="7">
        <v>0.23255813950000001</v>
      </c>
      <c r="GU391" s="7">
        <v>0.34883720930000001</v>
      </c>
      <c r="GV391" s="7">
        <v>0.37209302329999999</v>
      </c>
      <c r="GW391" s="7">
        <v>0.44186046509999999</v>
      </c>
      <c r="GX391" s="7">
        <v>0.29069767439999999</v>
      </c>
      <c r="GY391" s="7">
        <v>0.69767441860000001</v>
      </c>
      <c r="GZ391" s="7">
        <v>0.66279069769999999</v>
      </c>
      <c r="HA391" s="7">
        <v>0.39534883720000003</v>
      </c>
      <c r="HB391" s="7">
        <v>0.48837209300000001</v>
      </c>
      <c r="HC391" s="7">
        <v>0.38372093019999998</v>
      </c>
      <c r="HD391" s="7">
        <v>0.60465116279999997</v>
      </c>
      <c r="HE391" s="7">
        <v>2.3255814E-2</v>
      </c>
      <c r="HF391" s="7">
        <v>4.6511627899999998E-2</v>
      </c>
      <c r="HG391" s="7">
        <v>0.12790697670000001</v>
      </c>
      <c r="HH391" s="7">
        <v>9.3023255799999996E-2</v>
      </c>
      <c r="HI391" s="7">
        <v>9.3023255799999996E-2</v>
      </c>
      <c r="HJ391" s="7">
        <v>3.4883720899999998E-2</v>
      </c>
      <c r="HK391" s="7">
        <v>0</v>
      </c>
      <c r="HL391" s="7">
        <v>0</v>
      </c>
      <c r="HM391" s="7">
        <v>5.8139534899999998E-2</v>
      </c>
      <c r="HN391" s="7">
        <v>1.1627907E-2</v>
      </c>
      <c r="HO391" s="7">
        <v>0</v>
      </c>
      <c r="HP391" s="7">
        <v>0</v>
      </c>
      <c r="HQ391" s="7">
        <v>2.3255814E-2</v>
      </c>
      <c r="HR391" s="7">
        <v>4.6511627899999998E-2</v>
      </c>
      <c r="HS391" s="7">
        <v>3.4883720899999998E-2</v>
      </c>
      <c r="HT391" s="7">
        <v>2.3255814E-2</v>
      </c>
      <c r="HU391" s="7">
        <v>2.3255814E-2</v>
      </c>
      <c r="HV391" s="7">
        <v>2.3255814E-2</v>
      </c>
      <c r="HW391" s="7">
        <v>0</v>
      </c>
      <c r="HX391" s="7">
        <v>1.1627907E-2</v>
      </c>
      <c r="HY391" s="7">
        <v>0</v>
      </c>
      <c r="HZ391" s="7">
        <v>2.3255814E-2</v>
      </c>
      <c r="IA391" s="7">
        <v>9.3023255799999996E-2</v>
      </c>
      <c r="IB391" s="7">
        <v>5.8139534899999998E-2</v>
      </c>
      <c r="IC391" s="7">
        <v>0.1046511628</v>
      </c>
      <c r="ID391" s="7">
        <v>0.19767441860000001</v>
      </c>
      <c r="IE391" s="7">
        <v>0.33720930230000001</v>
      </c>
      <c r="IF391" s="7">
        <v>0.26744186050000002</v>
      </c>
      <c r="IG391" s="7">
        <v>0.30232558139999999</v>
      </c>
      <c r="IH391" s="7">
        <v>0.33720930230000001</v>
      </c>
      <c r="II391" s="7">
        <v>0.53488372090000003</v>
      </c>
      <c r="IJ391" s="7">
        <v>0.6395348837</v>
      </c>
      <c r="IK391" s="7">
        <v>0.55813953490000001</v>
      </c>
      <c r="IL391" s="7">
        <v>0.4302325581</v>
      </c>
      <c r="IM391" s="7">
        <v>3.4883720899999998E-2</v>
      </c>
      <c r="IN391" s="7">
        <v>2.3255814E-2</v>
      </c>
      <c r="IO391" s="7">
        <v>3.4883720899999998E-2</v>
      </c>
      <c r="IP391" s="7">
        <v>1.1627907E-2</v>
      </c>
      <c r="IQ391" s="7">
        <v>3.4578313252999999</v>
      </c>
      <c r="IR391" s="7">
        <v>3.5714285713999998</v>
      </c>
      <c r="IS391" s="7">
        <v>3.4698795180999999</v>
      </c>
      <c r="IT391" s="7">
        <v>3.1882352941000001</v>
      </c>
      <c r="IU391" s="7" t="s">
        <v>1332</v>
      </c>
      <c r="IV391" s="7">
        <v>43</v>
      </c>
      <c r="IW391" s="7">
        <v>86</v>
      </c>
      <c r="IX391" s="7">
        <v>160</v>
      </c>
      <c r="IY391" s="7">
        <v>371</v>
      </c>
    </row>
    <row r="392" spans="1:259" x14ac:dyDescent="0.25">
      <c r="A392" s="7">
        <v>610033</v>
      </c>
      <c r="B392" s="7" t="s">
        <v>388</v>
      </c>
      <c r="D392" s="7" t="s">
        <v>63</v>
      </c>
      <c r="E392" s="7" t="s">
        <v>53</v>
      </c>
      <c r="M392" s="7" t="s">
        <v>46</v>
      </c>
      <c r="N392" s="7">
        <v>27.549194991</v>
      </c>
      <c r="O392" s="7">
        <v>104</v>
      </c>
      <c r="P392" s="7">
        <v>104</v>
      </c>
      <c r="Q392" s="7">
        <v>39</v>
      </c>
      <c r="R392" s="7">
        <v>35</v>
      </c>
      <c r="S392" s="7">
        <v>7</v>
      </c>
      <c r="T392" s="7">
        <v>12</v>
      </c>
      <c r="U392" s="7">
        <v>0</v>
      </c>
      <c r="V392" s="7">
        <v>0</v>
      </c>
      <c r="W392" s="7">
        <v>4</v>
      </c>
      <c r="X392" s="7">
        <v>2</v>
      </c>
      <c r="Y392" s="7">
        <v>0</v>
      </c>
      <c r="Z392" s="7">
        <v>2.88461538E-2</v>
      </c>
      <c r="AA392" s="7">
        <v>9.6153846000000005E-3</v>
      </c>
      <c r="AB392" s="7">
        <v>9.6153846000000005E-3</v>
      </c>
      <c r="AC392" s="7">
        <v>4.8076923100000002E-2</v>
      </c>
      <c r="AD392" s="7">
        <v>7.6923076899999998E-2</v>
      </c>
      <c r="AE392" s="7">
        <v>5.7692307700000001E-2</v>
      </c>
      <c r="AF392" s="7">
        <v>4.8076923100000002E-2</v>
      </c>
      <c r="AG392" s="7">
        <v>0</v>
      </c>
      <c r="AH392" s="7">
        <v>2.88461538E-2</v>
      </c>
      <c r="AI392" s="7">
        <v>7.6923076899999998E-2</v>
      </c>
      <c r="AJ392" s="7">
        <v>0.1057692308</v>
      </c>
      <c r="AK392" s="7">
        <v>0.1923076923</v>
      </c>
      <c r="AL392" s="7">
        <v>0.2307692308</v>
      </c>
      <c r="AM392" s="7">
        <v>0.2788461538</v>
      </c>
      <c r="AN392" s="7">
        <v>0.1153846154</v>
      </c>
      <c r="AO392" s="7">
        <v>0.2596153846</v>
      </c>
      <c r="AP392" s="7">
        <v>0.2403846154</v>
      </c>
      <c r="AQ392" s="7">
        <v>0</v>
      </c>
      <c r="AR392" s="7">
        <v>0</v>
      </c>
      <c r="AS392" s="7">
        <v>1.9230769200000001E-2</v>
      </c>
      <c r="AT392" s="7">
        <v>1.9230769200000001E-2</v>
      </c>
      <c r="AU392" s="7">
        <v>0</v>
      </c>
      <c r="AV392" s="7">
        <v>1.9230769200000001E-2</v>
      </c>
      <c r="AW392" s="7">
        <v>0.75</v>
      </c>
      <c r="AX392" s="7">
        <v>0.6923076923</v>
      </c>
      <c r="AY392" s="7">
        <v>0.6923076923</v>
      </c>
      <c r="AZ392" s="7">
        <v>0.8269230769</v>
      </c>
      <c r="BA392" s="7">
        <v>0.6153846154</v>
      </c>
      <c r="BB392" s="7">
        <v>0.5576923077</v>
      </c>
      <c r="BC392" s="7">
        <v>3.6923076923</v>
      </c>
      <c r="BD392" s="7">
        <v>3.5865384615</v>
      </c>
      <c r="BE392" s="7">
        <v>3.6862745098</v>
      </c>
      <c r="BF392" s="7">
        <v>3.7941176471000002</v>
      </c>
      <c r="BG392" s="7">
        <v>3.4423076923</v>
      </c>
      <c r="BH392" s="7">
        <v>3.3039215685999999</v>
      </c>
      <c r="BI392" s="7">
        <v>2.88461538E-2</v>
      </c>
      <c r="BJ392" s="7">
        <v>3.8461538500000003E-2</v>
      </c>
      <c r="BK392" s="7">
        <v>4.8076923100000002E-2</v>
      </c>
      <c r="BL392" s="7">
        <v>3.8461538500000003E-2</v>
      </c>
      <c r="BM392" s="7">
        <v>2.88461538E-2</v>
      </c>
      <c r="BN392" s="7">
        <v>2.88461538E-2</v>
      </c>
      <c r="BO392" s="7">
        <v>4.8076923100000002E-2</v>
      </c>
      <c r="BP392" s="7">
        <v>9.6153846200000004E-2</v>
      </c>
      <c r="BQ392" s="7">
        <v>0.1057692308</v>
      </c>
      <c r="BR392" s="7">
        <v>3.8461538500000003E-2</v>
      </c>
      <c r="BS392" s="7">
        <v>4.8076923100000002E-2</v>
      </c>
      <c r="BT392" s="7">
        <v>3.8461538500000003E-2</v>
      </c>
      <c r="BU392" s="7">
        <v>3.8461538500000003E-2</v>
      </c>
      <c r="BV392" s="7">
        <v>5.7692307700000001E-2</v>
      </c>
      <c r="BW392" s="7">
        <v>0.1153846154</v>
      </c>
      <c r="BX392" s="7">
        <v>0.1346153846</v>
      </c>
      <c r="BY392" s="7">
        <v>0.2019230769</v>
      </c>
      <c r="BZ392" s="7">
        <v>9.6153846200000004E-2</v>
      </c>
      <c r="CA392" s="7">
        <v>3.6601941748</v>
      </c>
      <c r="CB392" s="7">
        <v>3.5673076923</v>
      </c>
      <c r="CC392" s="7">
        <v>3.4903846154</v>
      </c>
      <c r="CD392" s="7">
        <v>3.5922330097000001</v>
      </c>
      <c r="CE392" s="7">
        <v>3.5436893204</v>
      </c>
      <c r="CF392" s="7">
        <v>3.3883495145999998</v>
      </c>
      <c r="CG392" s="7">
        <v>3.3235294118000001</v>
      </c>
      <c r="CH392" s="7">
        <v>3.1165048544</v>
      </c>
      <c r="CI392" s="7">
        <v>3.2352941176000001</v>
      </c>
      <c r="CJ392" s="7">
        <v>0.1730769231</v>
      </c>
      <c r="CK392" s="7">
        <v>0.2211538462</v>
      </c>
      <c r="CL392" s="7">
        <v>0.2884615385</v>
      </c>
      <c r="CM392" s="7">
        <v>0.2115384615</v>
      </c>
      <c r="CN392" s="7">
        <v>0.25</v>
      </c>
      <c r="CO392" s="7">
        <v>0.2884615385</v>
      </c>
      <c r="CP392" s="7">
        <v>0.25</v>
      </c>
      <c r="CQ392" s="7">
        <v>0.1826923077</v>
      </c>
      <c r="CR392" s="7">
        <v>0.2403846154</v>
      </c>
      <c r="CS392" s="7">
        <v>9.6153846000000005E-3</v>
      </c>
      <c r="CT392" s="7">
        <v>0</v>
      </c>
      <c r="CU392" s="7">
        <v>0</v>
      </c>
      <c r="CV392" s="7">
        <v>9.6153846000000005E-3</v>
      </c>
      <c r="CW392" s="7">
        <v>9.6153846000000005E-3</v>
      </c>
      <c r="CX392" s="7">
        <v>9.6153846000000005E-3</v>
      </c>
      <c r="CY392" s="7">
        <v>1.9230769200000001E-2</v>
      </c>
      <c r="CZ392" s="7">
        <v>9.6153846000000005E-3</v>
      </c>
      <c r="DA392" s="7">
        <v>1.9230769200000001E-2</v>
      </c>
      <c r="DB392" s="7">
        <v>0.75</v>
      </c>
      <c r="DC392" s="7">
        <v>0.6923076923</v>
      </c>
      <c r="DD392" s="7">
        <v>0.625</v>
      </c>
      <c r="DE392" s="7">
        <v>0.7019230769</v>
      </c>
      <c r="DF392" s="7">
        <v>0.6538461538</v>
      </c>
      <c r="DG392" s="7">
        <v>0.5576923077</v>
      </c>
      <c r="DH392" s="7">
        <v>0.5480769231</v>
      </c>
      <c r="DI392" s="7">
        <v>0.5096153846</v>
      </c>
      <c r="DJ392" s="7">
        <v>0.5384615385</v>
      </c>
      <c r="DK392" s="7">
        <v>5.7692307700000001E-2</v>
      </c>
      <c r="DL392" s="7">
        <v>0</v>
      </c>
      <c r="DM392" s="7">
        <v>0</v>
      </c>
      <c r="DN392" s="7">
        <v>0</v>
      </c>
      <c r="DO392" s="7">
        <v>0</v>
      </c>
      <c r="DP392" s="7">
        <v>9.6153846000000005E-3</v>
      </c>
      <c r="DQ392" s="7">
        <v>0.1057692308</v>
      </c>
      <c r="DR392" s="7">
        <v>1.9230769200000001E-2</v>
      </c>
      <c r="DS392" s="7">
        <v>0</v>
      </c>
      <c r="DT392" s="7">
        <v>0.1634615385</v>
      </c>
      <c r="DU392" s="7">
        <v>9.6153846000000005E-3</v>
      </c>
      <c r="DV392" s="7">
        <v>0</v>
      </c>
      <c r="DW392" s="7">
        <v>4.8076923100000002E-2</v>
      </c>
      <c r="DX392" s="7">
        <v>4.8076923100000002E-2</v>
      </c>
      <c r="DY392" s="7">
        <v>8.6538461499999997E-2</v>
      </c>
      <c r="DZ392" s="7">
        <v>0.1442307692</v>
      </c>
      <c r="EA392" s="7">
        <v>4.8076923100000002E-2</v>
      </c>
      <c r="EB392" s="7">
        <v>5.7692307700000001E-2</v>
      </c>
      <c r="EC392" s="7">
        <v>0.5</v>
      </c>
      <c r="ED392" s="7">
        <v>0.375</v>
      </c>
      <c r="EE392" s="7">
        <v>0.3173076923</v>
      </c>
      <c r="EF392" s="7">
        <v>0.3269230769</v>
      </c>
      <c r="EG392" s="7">
        <v>0.3076923077</v>
      </c>
      <c r="EH392" s="7">
        <v>0.3942307692</v>
      </c>
      <c r="EI392" s="7">
        <v>0.3653846154</v>
      </c>
      <c r="EJ392" s="7">
        <v>0.375</v>
      </c>
      <c r="EK392" s="7">
        <v>0.3653846154</v>
      </c>
      <c r="EL392" s="7">
        <v>0.2692307692</v>
      </c>
      <c r="EM392" s="7">
        <v>0.6153846154</v>
      </c>
      <c r="EN392" s="7">
        <v>0.6538461538</v>
      </c>
      <c r="EO392" s="7">
        <v>0.6057692308</v>
      </c>
      <c r="EP392" s="7">
        <v>0.6442307692</v>
      </c>
      <c r="EQ392" s="7">
        <v>0.5</v>
      </c>
      <c r="ER392" s="7">
        <v>0.3653846154</v>
      </c>
      <c r="ES392" s="7">
        <v>0.5384615385</v>
      </c>
      <c r="ET392" s="7">
        <v>0.5576923077</v>
      </c>
      <c r="EU392" s="7">
        <v>9.6153846000000005E-3</v>
      </c>
      <c r="EV392" s="7">
        <v>0</v>
      </c>
      <c r="EW392" s="7">
        <v>2.88461538E-2</v>
      </c>
      <c r="EX392" s="7">
        <v>1.9230769200000001E-2</v>
      </c>
      <c r="EY392" s="7">
        <v>0</v>
      </c>
      <c r="EZ392" s="7">
        <v>9.6153846000000005E-3</v>
      </c>
      <c r="FA392" s="7">
        <v>1.9230769200000001E-2</v>
      </c>
      <c r="FB392" s="7">
        <v>1.9230769200000001E-2</v>
      </c>
      <c r="FC392" s="7">
        <v>1.9230769200000001E-2</v>
      </c>
      <c r="FD392" s="7">
        <v>2.9902912621</v>
      </c>
      <c r="FE392" s="7">
        <v>3.6057692308</v>
      </c>
      <c r="FF392" s="7">
        <v>3.6732673267</v>
      </c>
      <c r="FG392" s="7">
        <v>3.5686274509999998</v>
      </c>
      <c r="FH392" s="7">
        <v>3.5961538462</v>
      </c>
      <c r="FI392" s="7">
        <v>3.3980582523999998</v>
      </c>
      <c r="FJ392" s="7">
        <v>3.0098039216000001</v>
      </c>
      <c r="FK392" s="7">
        <v>3.4607843137000001</v>
      </c>
      <c r="FL392" s="7">
        <v>3.5098039216000001</v>
      </c>
      <c r="FM392" s="7">
        <v>0</v>
      </c>
      <c r="FN392" s="7">
        <v>0</v>
      </c>
      <c r="FO392" s="7">
        <v>0</v>
      </c>
      <c r="FP392" s="7">
        <v>0</v>
      </c>
      <c r="FQ392" s="7">
        <v>3.8461538500000003E-2</v>
      </c>
      <c r="FR392" s="7">
        <v>1.9230769200000001E-2</v>
      </c>
      <c r="FS392" s="7">
        <v>3.8461538500000003E-2</v>
      </c>
      <c r="FT392" s="7">
        <v>0.1346153846</v>
      </c>
      <c r="FU392" s="7">
        <v>0.1923076923</v>
      </c>
      <c r="FV392" s="7">
        <v>0.5096153846</v>
      </c>
      <c r="FW392" s="7">
        <v>6.7307692299999999E-2</v>
      </c>
      <c r="FX392" s="7">
        <v>0.3173076923</v>
      </c>
      <c r="FY392" s="7">
        <v>0.5865384615</v>
      </c>
      <c r="FZ392" s="7">
        <v>9.6153846000000005E-3</v>
      </c>
      <c r="GA392" s="7">
        <v>0.3269230769</v>
      </c>
      <c r="GB392" s="7">
        <v>0.1538461538</v>
      </c>
      <c r="GC392" s="7">
        <v>0.25</v>
      </c>
      <c r="GD392" s="7">
        <v>0.1826923077</v>
      </c>
      <c r="GE392" s="7">
        <v>8.6538461499999997E-2</v>
      </c>
      <c r="GF392" s="7">
        <v>0.375</v>
      </c>
      <c r="GG392" s="7">
        <v>0.1346153846</v>
      </c>
      <c r="GH392" s="7">
        <v>0.1346153846</v>
      </c>
      <c r="GI392" s="7">
        <v>0.3365384615</v>
      </c>
      <c r="GJ392" s="7">
        <v>3.8461538500000003E-2</v>
      </c>
      <c r="GK392" s="7">
        <v>3.8461538500000003E-2</v>
      </c>
      <c r="GL392" s="7">
        <v>2.88461538E-2</v>
      </c>
      <c r="GM392" s="7">
        <v>9.6153846000000005E-3</v>
      </c>
      <c r="GN392" s="7">
        <v>9.6153846000000005E-3</v>
      </c>
      <c r="GO392" s="7">
        <v>6.7307692299999999E-2</v>
      </c>
      <c r="GP392" s="7">
        <v>2.88461538E-2</v>
      </c>
      <c r="GQ392" s="7">
        <v>0.1346153846</v>
      </c>
      <c r="GR392" s="7">
        <v>3.8461538500000003E-2</v>
      </c>
      <c r="GS392" s="7">
        <v>0.3846153846</v>
      </c>
      <c r="GT392" s="7">
        <v>0.4134615385</v>
      </c>
      <c r="GU392" s="7">
        <v>0.3269230769</v>
      </c>
      <c r="GV392" s="7">
        <v>0.4230769231</v>
      </c>
      <c r="GW392" s="7">
        <v>0.4230769231</v>
      </c>
      <c r="GX392" s="7">
        <v>0.4134615385</v>
      </c>
      <c r="GY392" s="7">
        <v>0.5576923077</v>
      </c>
      <c r="GZ392" s="7">
        <v>0.5384615385</v>
      </c>
      <c r="HA392" s="7">
        <v>0.5673076923</v>
      </c>
      <c r="HB392" s="7">
        <v>0.5096153846</v>
      </c>
      <c r="HC392" s="7">
        <v>0.3076923077</v>
      </c>
      <c r="HD392" s="7">
        <v>0.5192307692</v>
      </c>
      <c r="HE392" s="7">
        <v>2.88461538E-2</v>
      </c>
      <c r="HF392" s="7">
        <v>1.9230769200000001E-2</v>
      </c>
      <c r="HG392" s="7">
        <v>1.9230769200000001E-2</v>
      </c>
      <c r="HH392" s="7">
        <v>1.9230769200000001E-2</v>
      </c>
      <c r="HI392" s="7">
        <v>6.7307692299999999E-2</v>
      </c>
      <c r="HJ392" s="7">
        <v>9.6153846000000005E-3</v>
      </c>
      <c r="HK392" s="7">
        <v>9.6153846000000005E-3</v>
      </c>
      <c r="HL392" s="7">
        <v>9.6153846000000005E-3</v>
      </c>
      <c r="HM392" s="7">
        <v>9.6153846000000005E-3</v>
      </c>
      <c r="HN392" s="7">
        <v>9.6153846000000005E-3</v>
      </c>
      <c r="HO392" s="7">
        <v>5.7692307700000001E-2</v>
      </c>
      <c r="HP392" s="7">
        <v>9.6153846000000005E-3</v>
      </c>
      <c r="HQ392" s="7">
        <v>9.6153846000000005E-3</v>
      </c>
      <c r="HR392" s="7">
        <v>9.6153846000000005E-3</v>
      </c>
      <c r="HS392" s="7">
        <v>9.6153846000000005E-3</v>
      </c>
      <c r="HT392" s="7">
        <v>9.6153846000000005E-3</v>
      </c>
      <c r="HU392" s="7">
        <v>9.6153846000000005E-3</v>
      </c>
      <c r="HV392" s="7">
        <v>9.6153846000000005E-3</v>
      </c>
      <c r="HW392" s="7">
        <v>9.6153846000000005E-3</v>
      </c>
      <c r="HX392" s="7">
        <v>1.9230769200000001E-2</v>
      </c>
      <c r="HY392" s="7">
        <v>0</v>
      </c>
      <c r="HZ392" s="7">
        <v>9.6153846000000005E-3</v>
      </c>
      <c r="IA392" s="7">
        <v>7.6923076899999998E-2</v>
      </c>
      <c r="IB392" s="7">
        <v>8.6538461499999997E-2</v>
      </c>
      <c r="IC392" s="7">
        <v>8.6538461499999997E-2</v>
      </c>
      <c r="ID392" s="7">
        <v>5.7692307700000001E-2</v>
      </c>
      <c r="IE392" s="7">
        <v>0.3557692308</v>
      </c>
      <c r="IF392" s="7">
        <v>0.2980769231</v>
      </c>
      <c r="IG392" s="7">
        <v>0.2019230769</v>
      </c>
      <c r="IH392" s="7">
        <v>0.3173076923</v>
      </c>
      <c r="II392" s="7">
        <v>0.5576923077</v>
      </c>
      <c r="IJ392" s="7">
        <v>0.5865384615</v>
      </c>
      <c r="IK392" s="7">
        <v>0.7115384615</v>
      </c>
      <c r="IL392" s="7">
        <v>0.6153846154</v>
      </c>
      <c r="IM392" s="7">
        <v>0</v>
      </c>
      <c r="IN392" s="7">
        <v>9.6153846000000005E-3</v>
      </c>
      <c r="IO392" s="7">
        <v>0</v>
      </c>
      <c r="IP392" s="7">
        <v>0</v>
      </c>
      <c r="IQ392" s="7">
        <v>3.4615384615</v>
      </c>
      <c r="IR392" s="7">
        <v>3.4660194175000001</v>
      </c>
      <c r="IS392" s="7">
        <v>3.625</v>
      </c>
      <c r="IT392" s="7">
        <v>3.5384615385</v>
      </c>
      <c r="IU392" s="7" t="s">
        <v>1333</v>
      </c>
      <c r="IW392" s="7">
        <v>104</v>
      </c>
      <c r="IX392" s="7">
        <v>154</v>
      </c>
      <c r="IY392" s="7">
        <v>559</v>
      </c>
    </row>
    <row r="393" spans="1:259" x14ac:dyDescent="0.25">
      <c r="A393" s="7">
        <v>610034</v>
      </c>
      <c r="B393" s="7" t="s">
        <v>391</v>
      </c>
      <c r="C393" s="7" t="s">
        <v>46</v>
      </c>
      <c r="D393" s="7" t="s">
        <v>102</v>
      </c>
      <c r="E393" s="154">
        <v>0.75</v>
      </c>
      <c r="F393" s="7">
        <v>24</v>
      </c>
      <c r="G393" s="7" t="s">
        <v>57</v>
      </c>
      <c r="H393" s="7">
        <v>22</v>
      </c>
      <c r="I393" s="7" t="s">
        <v>57</v>
      </c>
      <c r="J393" s="7">
        <v>65</v>
      </c>
      <c r="K393" s="7" t="s">
        <v>47</v>
      </c>
      <c r="L393" s="7">
        <v>7.58</v>
      </c>
      <c r="M393" s="7" t="s">
        <v>46</v>
      </c>
      <c r="N393" s="7">
        <v>75</v>
      </c>
      <c r="O393" s="7">
        <v>116</v>
      </c>
      <c r="P393" s="7">
        <v>116</v>
      </c>
      <c r="Q393" s="7">
        <v>0</v>
      </c>
      <c r="R393" s="7">
        <v>108</v>
      </c>
      <c r="S393" s="7">
        <v>0</v>
      </c>
      <c r="T393" s="7">
        <v>1</v>
      </c>
      <c r="U393" s="7">
        <v>0</v>
      </c>
      <c r="V393" s="7">
        <v>0</v>
      </c>
      <c r="W393" s="7">
        <v>0</v>
      </c>
      <c r="X393" s="7">
        <v>6</v>
      </c>
      <c r="Y393" s="7">
        <v>9.4827586199999994E-2</v>
      </c>
      <c r="Z393" s="7">
        <v>6.8965517200000007E-2</v>
      </c>
      <c r="AA393" s="7">
        <v>1.7241379300000002E-2</v>
      </c>
      <c r="AB393" s="7">
        <v>4.31034483E-2</v>
      </c>
      <c r="AC393" s="7">
        <v>2.5862069000000001E-2</v>
      </c>
      <c r="AD393" s="7">
        <v>0.11206896550000001</v>
      </c>
      <c r="AE393" s="7">
        <v>9.4827586199999994E-2</v>
      </c>
      <c r="AF393" s="7">
        <v>6.0344827599999998E-2</v>
      </c>
      <c r="AG393" s="7">
        <v>0.1465517241</v>
      </c>
      <c r="AH393" s="7">
        <v>0.1034482759</v>
      </c>
      <c r="AI393" s="7">
        <v>0.13793103449999999</v>
      </c>
      <c r="AJ393" s="7">
        <v>0.20689655169999999</v>
      </c>
      <c r="AK393" s="7">
        <v>0.33620689660000003</v>
      </c>
      <c r="AL393" s="7">
        <v>0.37931034479999998</v>
      </c>
      <c r="AM393" s="7">
        <v>0.33620689660000003</v>
      </c>
      <c r="AN393" s="7">
        <v>0.30172413790000002</v>
      </c>
      <c r="AO393" s="7">
        <v>0.36206896550000001</v>
      </c>
      <c r="AP393" s="7">
        <v>0.25</v>
      </c>
      <c r="AQ393" s="7">
        <v>0</v>
      </c>
      <c r="AR393" s="7">
        <v>0</v>
      </c>
      <c r="AS393" s="7">
        <v>8.6206896999999998E-3</v>
      </c>
      <c r="AT393" s="7">
        <v>0</v>
      </c>
      <c r="AU393" s="7">
        <v>0</v>
      </c>
      <c r="AV393" s="7">
        <v>2.5862069000000001E-2</v>
      </c>
      <c r="AW393" s="7">
        <v>0.47413793100000001</v>
      </c>
      <c r="AX393" s="7">
        <v>0.49137931029999998</v>
      </c>
      <c r="AY393" s="7">
        <v>0.49137931029999998</v>
      </c>
      <c r="AZ393" s="7">
        <v>0.55172413789999997</v>
      </c>
      <c r="BA393" s="7">
        <v>0.47413793100000001</v>
      </c>
      <c r="BB393" s="7">
        <v>0.40517241380000002</v>
      </c>
      <c r="BC393" s="7">
        <v>3.1896551724000002</v>
      </c>
      <c r="BD393" s="7">
        <v>3.2931034483000001</v>
      </c>
      <c r="BE393" s="7">
        <v>3.3130434783</v>
      </c>
      <c r="BF393" s="7">
        <v>3.3620689654999998</v>
      </c>
      <c r="BG393" s="7">
        <v>3.2844827585999998</v>
      </c>
      <c r="BH393" s="7">
        <v>2.9734513273999998</v>
      </c>
      <c r="BI393" s="7">
        <v>1.7241379300000002E-2</v>
      </c>
      <c r="BJ393" s="7">
        <v>8.6206896999999998E-3</v>
      </c>
      <c r="BK393" s="7">
        <v>1.7241379300000002E-2</v>
      </c>
      <c r="BL393" s="7">
        <v>8.6206896999999998E-3</v>
      </c>
      <c r="BM393" s="7">
        <v>1.7241379300000002E-2</v>
      </c>
      <c r="BN393" s="7">
        <v>6.0344827599999998E-2</v>
      </c>
      <c r="BO393" s="7">
        <v>3.4482758600000003E-2</v>
      </c>
      <c r="BP393" s="7">
        <v>3.4482758600000003E-2</v>
      </c>
      <c r="BQ393" s="7">
        <v>4.31034483E-2</v>
      </c>
      <c r="BR393" s="7">
        <v>2.5862069000000001E-2</v>
      </c>
      <c r="BS393" s="7">
        <v>9.4827586199999994E-2</v>
      </c>
      <c r="BT393" s="7">
        <v>6.0344827599999998E-2</v>
      </c>
      <c r="BU393" s="7">
        <v>6.8965517200000007E-2</v>
      </c>
      <c r="BV393" s="7">
        <v>5.1724137900000001E-2</v>
      </c>
      <c r="BW393" s="7">
        <v>6.8965517200000007E-2</v>
      </c>
      <c r="BX393" s="7">
        <v>0.13793103449999999</v>
      </c>
      <c r="BY393" s="7">
        <v>0.1034482759</v>
      </c>
      <c r="BZ393" s="7">
        <v>7.7586206899999996E-2</v>
      </c>
      <c r="CA393" s="7">
        <v>3.5775862069</v>
      </c>
      <c r="CB393" s="7">
        <v>3.5172413793000001</v>
      </c>
      <c r="CC393" s="7">
        <v>3.4913793103000001</v>
      </c>
      <c r="CD393" s="7">
        <v>3.5391304348000001</v>
      </c>
      <c r="CE393" s="7">
        <v>3.4956521738999999</v>
      </c>
      <c r="CF393" s="7">
        <v>3.2719298245999999</v>
      </c>
      <c r="CG393" s="7">
        <v>3.3362068965999998</v>
      </c>
      <c r="CH393" s="7">
        <v>3.4173913043000002</v>
      </c>
      <c r="CI393" s="7">
        <v>3.4568965516999999</v>
      </c>
      <c r="CJ393" s="7">
        <v>0.31896551719999999</v>
      </c>
      <c r="CK393" s="7">
        <v>0.26724137930000003</v>
      </c>
      <c r="CL393" s="7">
        <v>0.33620689660000003</v>
      </c>
      <c r="CM393" s="7">
        <v>0.29310344830000001</v>
      </c>
      <c r="CN393" s="7">
        <v>0.34482758619999998</v>
      </c>
      <c r="CO393" s="7">
        <v>0.3965517241</v>
      </c>
      <c r="CP393" s="7">
        <v>0.2844827586</v>
      </c>
      <c r="CQ393" s="7">
        <v>0.26724137930000003</v>
      </c>
      <c r="CR393" s="7">
        <v>0.25862068970000002</v>
      </c>
      <c r="CS393" s="7">
        <v>0</v>
      </c>
      <c r="CT393" s="7">
        <v>0</v>
      </c>
      <c r="CU393" s="7">
        <v>0</v>
      </c>
      <c r="CV393" s="7">
        <v>8.6206896999999998E-3</v>
      </c>
      <c r="CW393" s="7">
        <v>8.6206896999999998E-3</v>
      </c>
      <c r="CX393" s="7">
        <v>1.7241379300000002E-2</v>
      </c>
      <c r="CY393" s="7">
        <v>0</v>
      </c>
      <c r="CZ393" s="7">
        <v>8.6206896999999998E-3</v>
      </c>
      <c r="DA393" s="7">
        <v>0</v>
      </c>
      <c r="DB393" s="7">
        <v>0.63793103449999999</v>
      </c>
      <c r="DC393" s="7">
        <v>0.62931034480000003</v>
      </c>
      <c r="DD393" s="7">
        <v>0.58620689660000003</v>
      </c>
      <c r="DE393" s="7">
        <v>0.62068965519999997</v>
      </c>
      <c r="DF393" s="7">
        <v>0.57758620689999995</v>
      </c>
      <c r="DG393" s="7">
        <v>0.45689655169999999</v>
      </c>
      <c r="DH393" s="7">
        <v>0.54310344830000001</v>
      </c>
      <c r="DI393" s="7">
        <v>0.58620689660000003</v>
      </c>
      <c r="DJ393" s="7">
        <v>0.62068965519999997</v>
      </c>
      <c r="DK393" s="7">
        <v>0.20689655169999999</v>
      </c>
      <c r="DL393" s="7">
        <v>3.4482758600000003E-2</v>
      </c>
      <c r="DM393" s="7">
        <v>8.6206896999999998E-3</v>
      </c>
      <c r="DN393" s="7">
        <v>2.5862069000000001E-2</v>
      </c>
      <c r="DO393" s="7">
        <v>4.31034483E-2</v>
      </c>
      <c r="DP393" s="7">
        <v>2.5862069000000001E-2</v>
      </c>
      <c r="DQ393" s="7">
        <v>7.7586206899999996E-2</v>
      </c>
      <c r="DR393" s="7">
        <v>1.7241379300000002E-2</v>
      </c>
      <c r="DS393" s="7">
        <v>0.1293103448</v>
      </c>
      <c r="DT393" s="7">
        <v>0.20689655169999999</v>
      </c>
      <c r="DU393" s="7">
        <v>0.1465517241</v>
      </c>
      <c r="DV393" s="7">
        <v>0.1206896552</v>
      </c>
      <c r="DW393" s="7">
        <v>0.1465517241</v>
      </c>
      <c r="DX393" s="7">
        <v>0.15517241379999999</v>
      </c>
      <c r="DY393" s="7">
        <v>0.15517241379999999</v>
      </c>
      <c r="DZ393" s="7">
        <v>0.18103448280000001</v>
      </c>
      <c r="EA393" s="7">
        <v>0.1465517241</v>
      </c>
      <c r="EB393" s="7">
        <v>0.1206896552</v>
      </c>
      <c r="EC393" s="7">
        <v>0.26724137930000003</v>
      </c>
      <c r="ED393" s="7">
        <v>0.36206896550000001</v>
      </c>
      <c r="EE393" s="7">
        <v>0.38793103449999999</v>
      </c>
      <c r="EF393" s="7">
        <v>0.36206896550000001</v>
      </c>
      <c r="EG393" s="7">
        <v>0.29310344830000001</v>
      </c>
      <c r="EH393" s="7">
        <v>0.3534482759</v>
      </c>
      <c r="EI393" s="7">
        <v>0.34482758619999998</v>
      </c>
      <c r="EJ393" s="7">
        <v>0.3965517241</v>
      </c>
      <c r="EK393" s="7">
        <v>0.3965517241</v>
      </c>
      <c r="EL393" s="7">
        <v>0.30172413790000002</v>
      </c>
      <c r="EM393" s="7">
        <v>0.41379310339999997</v>
      </c>
      <c r="EN393" s="7">
        <v>0.4655172414</v>
      </c>
      <c r="EO393" s="7">
        <v>0.43965517240000002</v>
      </c>
      <c r="EP393" s="7">
        <v>0.5</v>
      </c>
      <c r="EQ393" s="7">
        <v>0.45689655169999999</v>
      </c>
      <c r="ER393" s="7">
        <v>0.3534482759</v>
      </c>
      <c r="ES393" s="7">
        <v>0.41379310339999997</v>
      </c>
      <c r="ET393" s="7">
        <v>0.32758620690000001</v>
      </c>
      <c r="EU393" s="7">
        <v>1.7241379300000002E-2</v>
      </c>
      <c r="EV393" s="7">
        <v>4.31034483E-2</v>
      </c>
      <c r="EW393" s="7">
        <v>1.7241379300000002E-2</v>
      </c>
      <c r="EX393" s="7">
        <v>2.5862069000000001E-2</v>
      </c>
      <c r="EY393" s="7">
        <v>8.6206896999999998E-3</v>
      </c>
      <c r="EZ393" s="7">
        <v>8.6206896999999998E-3</v>
      </c>
      <c r="FA393" s="7">
        <v>4.31034483E-2</v>
      </c>
      <c r="FB393" s="7">
        <v>2.5862069000000001E-2</v>
      </c>
      <c r="FC393" s="7">
        <v>2.5862069000000001E-2</v>
      </c>
      <c r="FD393" s="7">
        <v>2.6754385964999998</v>
      </c>
      <c r="FE393" s="7">
        <v>3.2072072072000002</v>
      </c>
      <c r="FF393" s="7">
        <v>3.3333333333000001</v>
      </c>
      <c r="FG393" s="7">
        <v>3.2477876106000001</v>
      </c>
      <c r="FH393" s="7">
        <v>3.2608695652000002</v>
      </c>
      <c r="FI393" s="7">
        <v>3.252173913</v>
      </c>
      <c r="FJ393" s="7">
        <v>3.0180180179999998</v>
      </c>
      <c r="FK393" s="7">
        <v>3.2389380531</v>
      </c>
      <c r="FL393" s="7">
        <v>2.9469026549000001</v>
      </c>
      <c r="FM393" s="7">
        <v>2.5862069000000001E-2</v>
      </c>
      <c r="FN393" s="7">
        <v>0</v>
      </c>
      <c r="FO393" s="7">
        <v>1.7241379300000002E-2</v>
      </c>
      <c r="FP393" s="7">
        <v>5.1724137900000001E-2</v>
      </c>
      <c r="FQ393" s="7">
        <v>9.4827586199999994E-2</v>
      </c>
      <c r="FR393" s="7">
        <v>7.7586206899999996E-2</v>
      </c>
      <c r="FS393" s="7">
        <v>0.1465517241</v>
      </c>
      <c r="FT393" s="7">
        <v>0.19827586210000001</v>
      </c>
      <c r="FU393" s="7">
        <v>7.7586206899999996E-2</v>
      </c>
      <c r="FV393" s="7">
        <v>0.2844827586</v>
      </c>
      <c r="FW393" s="7">
        <v>2.5862069000000001E-2</v>
      </c>
      <c r="FX393" s="7">
        <v>0.57758620689999995</v>
      </c>
      <c r="FY393" s="7">
        <v>0.54310344830000001</v>
      </c>
      <c r="FZ393" s="7">
        <v>0.40517241380000002</v>
      </c>
      <c r="GA393" s="7">
        <v>0.20689655169999999</v>
      </c>
      <c r="GB393" s="7">
        <v>0.2155172414</v>
      </c>
      <c r="GC393" s="7">
        <v>0.25862068970000002</v>
      </c>
      <c r="GD393" s="7">
        <v>0.1034482759</v>
      </c>
      <c r="GE393" s="7">
        <v>9.4827586199999994E-2</v>
      </c>
      <c r="GF393" s="7">
        <v>9.4827586199999994E-2</v>
      </c>
      <c r="GG393" s="7">
        <v>7.7586206899999996E-2</v>
      </c>
      <c r="GH393" s="7">
        <v>0.1206896552</v>
      </c>
      <c r="GI393" s="7">
        <v>0.2155172414</v>
      </c>
      <c r="GJ393" s="7">
        <v>3.4482758600000003E-2</v>
      </c>
      <c r="GK393" s="7">
        <v>2.5862069000000001E-2</v>
      </c>
      <c r="GL393" s="7">
        <v>2.5862069000000001E-2</v>
      </c>
      <c r="GM393" s="7">
        <v>2.5862069000000001E-2</v>
      </c>
      <c r="GN393" s="7">
        <v>3.4482758600000003E-2</v>
      </c>
      <c r="GO393" s="7">
        <v>4.31034483E-2</v>
      </c>
      <c r="GP393" s="7">
        <v>2.5862069000000001E-2</v>
      </c>
      <c r="GQ393" s="7">
        <v>2.5862069000000001E-2</v>
      </c>
      <c r="GR393" s="7">
        <v>3.4482758600000003E-2</v>
      </c>
      <c r="GS393" s="7">
        <v>0.25862068970000002</v>
      </c>
      <c r="GT393" s="7">
        <v>0.25</v>
      </c>
      <c r="GU393" s="7">
        <v>0.26724137930000003</v>
      </c>
      <c r="GV393" s="7">
        <v>0.32758620690000001</v>
      </c>
      <c r="GW393" s="7">
        <v>0.3534482759</v>
      </c>
      <c r="GX393" s="7">
        <v>0.31896551719999999</v>
      </c>
      <c r="GY393" s="7">
        <v>0.56034482760000004</v>
      </c>
      <c r="GZ393" s="7">
        <v>0.56896551719999999</v>
      </c>
      <c r="HA393" s="7">
        <v>0.52586206899999999</v>
      </c>
      <c r="HB393" s="7">
        <v>0.47413793100000001</v>
      </c>
      <c r="HC393" s="7">
        <v>0.4655172414</v>
      </c>
      <c r="HD393" s="7">
        <v>0.52586206899999999</v>
      </c>
      <c r="HE393" s="7">
        <v>0.11206896550000001</v>
      </c>
      <c r="HF393" s="7">
        <v>9.4827586199999994E-2</v>
      </c>
      <c r="HG393" s="7">
        <v>0.1293103448</v>
      </c>
      <c r="HH393" s="7">
        <v>0.13793103449999999</v>
      </c>
      <c r="HI393" s="7">
        <v>0.1206896552</v>
      </c>
      <c r="HJ393" s="7">
        <v>9.4827586199999994E-2</v>
      </c>
      <c r="HK393" s="7">
        <v>3.4482758600000003E-2</v>
      </c>
      <c r="HL393" s="7">
        <v>1.7241379300000002E-2</v>
      </c>
      <c r="HM393" s="7">
        <v>2.5862069000000001E-2</v>
      </c>
      <c r="HN393" s="7">
        <v>1.7241379300000002E-2</v>
      </c>
      <c r="HO393" s="7">
        <v>2.5862069000000001E-2</v>
      </c>
      <c r="HP393" s="7">
        <v>1.7241379300000002E-2</v>
      </c>
      <c r="HQ393" s="7">
        <v>8.6206896999999998E-3</v>
      </c>
      <c r="HR393" s="7">
        <v>3.4482758600000003E-2</v>
      </c>
      <c r="HS393" s="7">
        <v>8.6206896999999998E-3</v>
      </c>
      <c r="HT393" s="7">
        <v>1.7241379300000002E-2</v>
      </c>
      <c r="HU393" s="7">
        <v>8.6206896999999998E-3</v>
      </c>
      <c r="HV393" s="7">
        <v>8.6206896999999998E-3</v>
      </c>
      <c r="HW393" s="7">
        <v>8.6206896599999999E-2</v>
      </c>
      <c r="HX393" s="7">
        <v>1.7241379300000002E-2</v>
      </c>
      <c r="HY393" s="7">
        <v>1.7241379300000002E-2</v>
      </c>
      <c r="HZ393" s="7">
        <v>9.4827586199999994E-2</v>
      </c>
      <c r="IA393" s="7">
        <v>0.25</v>
      </c>
      <c r="IB393" s="7">
        <v>0.18103448280000001</v>
      </c>
      <c r="IC393" s="7">
        <v>0.17241379309999999</v>
      </c>
      <c r="ID393" s="7">
        <v>0.18103448280000001</v>
      </c>
      <c r="IE393" s="7">
        <v>0.34482758619999998</v>
      </c>
      <c r="IF393" s="7">
        <v>0.32758620690000001</v>
      </c>
      <c r="IG393" s="7">
        <v>0.3534482759</v>
      </c>
      <c r="IH393" s="7">
        <v>0.37068965520000002</v>
      </c>
      <c r="II393" s="7">
        <v>0.31034482759999998</v>
      </c>
      <c r="IJ393" s="7">
        <v>0.45689655169999999</v>
      </c>
      <c r="IK393" s="7">
        <v>0.44827586209999998</v>
      </c>
      <c r="IL393" s="7">
        <v>0.34482758619999998</v>
      </c>
      <c r="IM393" s="7">
        <v>8.6206896999999998E-3</v>
      </c>
      <c r="IN393" s="7">
        <v>1.7241379300000002E-2</v>
      </c>
      <c r="IO393" s="7">
        <v>8.6206896999999998E-3</v>
      </c>
      <c r="IP393" s="7">
        <v>8.6206896999999998E-3</v>
      </c>
      <c r="IQ393" s="7">
        <v>2.8869565217000002</v>
      </c>
      <c r="IR393" s="7">
        <v>3.2456140351</v>
      </c>
      <c r="IS393" s="7">
        <v>3.2434782608999999</v>
      </c>
      <c r="IT393" s="7">
        <v>2.9739130435000001</v>
      </c>
      <c r="IU393" s="7" t="s">
        <v>1334</v>
      </c>
      <c r="IV393" s="7">
        <v>75</v>
      </c>
      <c r="IW393" s="7">
        <v>116</v>
      </c>
      <c r="IX393" s="7">
        <v>216</v>
      </c>
      <c r="IY393" s="7">
        <v>288</v>
      </c>
    </row>
    <row r="394" spans="1:259" x14ac:dyDescent="0.25">
      <c r="A394" s="7">
        <v>610036</v>
      </c>
      <c r="B394" s="7" t="s">
        <v>404</v>
      </c>
      <c r="C394" s="7" t="s">
        <v>46</v>
      </c>
      <c r="D394" s="7" t="s">
        <v>117</v>
      </c>
      <c r="E394" s="7" t="s">
        <v>91</v>
      </c>
      <c r="F394" s="7">
        <v>60</v>
      </c>
      <c r="G394" s="7" t="s">
        <v>47</v>
      </c>
      <c r="H394" s="7">
        <v>48</v>
      </c>
      <c r="I394" s="7" t="s">
        <v>48</v>
      </c>
      <c r="J394" s="7">
        <v>64</v>
      </c>
      <c r="K394" s="7" t="s">
        <v>47</v>
      </c>
      <c r="L394" s="7">
        <v>8.18</v>
      </c>
      <c r="M394" s="7" t="s">
        <v>46</v>
      </c>
      <c r="N394" s="7">
        <v>77.291666667000001</v>
      </c>
      <c r="O394" s="7">
        <v>212</v>
      </c>
      <c r="P394" s="7">
        <v>212</v>
      </c>
      <c r="Q394" s="7">
        <v>1</v>
      </c>
      <c r="R394" s="7">
        <v>149</v>
      </c>
      <c r="S394" s="7">
        <v>0</v>
      </c>
      <c r="T394" s="7">
        <v>56</v>
      </c>
      <c r="U394" s="7">
        <v>0</v>
      </c>
      <c r="V394" s="7">
        <v>0</v>
      </c>
      <c r="W394" s="7">
        <v>3</v>
      </c>
      <c r="X394" s="7">
        <v>2</v>
      </c>
      <c r="Y394" s="7">
        <v>9.4339622999999994E-3</v>
      </c>
      <c r="Z394" s="7">
        <v>1.4150943399999999E-2</v>
      </c>
      <c r="AA394" s="7">
        <v>0</v>
      </c>
      <c r="AB394" s="7">
        <v>4.7169810999999999E-3</v>
      </c>
      <c r="AC394" s="7">
        <v>9.4339622999999994E-3</v>
      </c>
      <c r="AD394" s="7">
        <v>5.1886792500000001E-2</v>
      </c>
      <c r="AE394" s="7">
        <v>5.6603773599999997E-2</v>
      </c>
      <c r="AF394" s="7">
        <v>4.24528302E-2</v>
      </c>
      <c r="AG394" s="7">
        <v>6.6037735799999997E-2</v>
      </c>
      <c r="AH394" s="7">
        <v>4.24528302E-2</v>
      </c>
      <c r="AI394" s="7">
        <v>0.10377358489999999</v>
      </c>
      <c r="AJ394" s="7">
        <v>0.14622641510000001</v>
      </c>
      <c r="AK394" s="7">
        <v>0.25</v>
      </c>
      <c r="AL394" s="7">
        <v>0.17452830189999999</v>
      </c>
      <c r="AM394" s="7">
        <v>0.25943396229999999</v>
      </c>
      <c r="AN394" s="7">
        <v>0.2028301887</v>
      </c>
      <c r="AO394" s="7">
        <v>0.27830188680000001</v>
      </c>
      <c r="AP394" s="7">
        <v>0.24528301890000001</v>
      </c>
      <c r="AQ394" s="7">
        <v>9.4339622999999994E-3</v>
      </c>
      <c r="AR394" s="7">
        <v>1.8867924500000001E-2</v>
      </c>
      <c r="AS394" s="7">
        <v>4.7169810999999999E-3</v>
      </c>
      <c r="AT394" s="7">
        <v>1.8867924500000001E-2</v>
      </c>
      <c r="AU394" s="7">
        <v>2.3584905699999999E-2</v>
      </c>
      <c r="AV394" s="7">
        <v>3.7735849100000003E-2</v>
      </c>
      <c r="AW394" s="7">
        <v>0.67452830190000002</v>
      </c>
      <c r="AX394" s="7">
        <v>0.75</v>
      </c>
      <c r="AY394" s="7">
        <v>0.66981132080000005</v>
      </c>
      <c r="AZ394" s="7">
        <v>0.73113207550000003</v>
      </c>
      <c r="BA394" s="7">
        <v>0.58490566040000003</v>
      </c>
      <c r="BB394" s="7">
        <v>0.51886792449999997</v>
      </c>
      <c r="BC394" s="7">
        <v>3.6047619048000001</v>
      </c>
      <c r="BD394" s="7">
        <v>3.6923076923</v>
      </c>
      <c r="BE394" s="7">
        <v>3.6066350710999999</v>
      </c>
      <c r="BF394" s="7">
        <v>3.6923076923</v>
      </c>
      <c r="BG394" s="7">
        <v>3.4734299517</v>
      </c>
      <c r="BH394" s="7">
        <v>3.2794117646999998</v>
      </c>
      <c r="BI394" s="7">
        <v>4.7169810999999999E-3</v>
      </c>
      <c r="BJ394" s="7">
        <v>4.7169810999999999E-3</v>
      </c>
      <c r="BK394" s="7">
        <v>4.7169810999999999E-3</v>
      </c>
      <c r="BL394" s="7">
        <v>4.7169810999999999E-3</v>
      </c>
      <c r="BM394" s="7">
        <v>0</v>
      </c>
      <c r="BN394" s="7">
        <v>1.8867924500000001E-2</v>
      </c>
      <c r="BO394" s="7">
        <v>5.6603773599999997E-2</v>
      </c>
      <c r="BP394" s="7">
        <v>7.0754716999999995E-2</v>
      </c>
      <c r="BQ394" s="7">
        <v>3.7735849100000003E-2</v>
      </c>
      <c r="BR394" s="7">
        <v>1.4150943399999999E-2</v>
      </c>
      <c r="BS394" s="7">
        <v>3.3018867899999998E-2</v>
      </c>
      <c r="BT394" s="7">
        <v>2.8301886799999999E-2</v>
      </c>
      <c r="BU394" s="7">
        <v>2.8301886799999999E-2</v>
      </c>
      <c r="BV394" s="7">
        <v>2.3584905699999999E-2</v>
      </c>
      <c r="BW394" s="7">
        <v>4.7169811300000003E-2</v>
      </c>
      <c r="BX394" s="7">
        <v>5.1886792500000001E-2</v>
      </c>
      <c r="BY394" s="7">
        <v>7.5471698099999998E-2</v>
      </c>
      <c r="BZ394" s="7">
        <v>5.1886792500000001E-2</v>
      </c>
      <c r="CA394" s="7">
        <v>3.8285714286000001</v>
      </c>
      <c r="CB394" s="7">
        <v>3.7298578198999999</v>
      </c>
      <c r="CC394" s="7">
        <v>3.7596153846</v>
      </c>
      <c r="CD394" s="7">
        <v>3.7523809523999998</v>
      </c>
      <c r="CE394" s="7">
        <v>3.7142857142999999</v>
      </c>
      <c r="CF394" s="7">
        <v>3.5523809524000001</v>
      </c>
      <c r="CG394" s="7">
        <v>3.4497607655999998</v>
      </c>
      <c r="CH394" s="7">
        <v>3.3904761904999998</v>
      </c>
      <c r="CI394" s="7">
        <v>3.5215311004999998</v>
      </c>
      <c r="CJ394" s="7">
        <v>0.12735849060000001</v>
      </c>
      <c r="CK394" s="7">
        <v>0.18867924529999999</v>
      </c>
      <c r="CL394" s="7">
        <v>0.1650943396</v>
      </c>
      <c r="CM394" s="7">
        <v>0.17452830189999999</v>
      </c>
      <c r="CN394" s="7">
        <v>0.2358490566</v>
      </c>
      <c r="CO394" s="7">
        <v>0.29245283020000001</v>
      </c>
      <c r="CP394" s="7">
        <v>0.26886792450000002</v>
      </c>
      <c r="CQ394" s="7">
        <v>0.24056603770000001</v>
      </c>
      <c r="CR394" s="7">
        <v>0.25471698110000002</v>
      </c>
      <c r="CS394" s="7">
        <v>9.4339622999999994E-3</v>
      </c>
      <c r="CT394" s="7">
        <v>4.7169810999999999E-3</v>
      </c>
      <c r="CU394" s="7">
        <v>1.8867924500000001E-2</v>
      </c>
      <c r="CV394" s="7">
        <v>9.4339622999999994E-3</v>
      </c>
      <c r="CW394" s="7">
        <v>9.4339622999999994E-3</v>
      </c>
      <c r="CX394" s="7">
        <v>9.4339622999999994E-3</v>
      </c>
      <c r="CY394" s="7">
        <v>1.4150943399999999E-2</v>
      </c>
      <c r="CZ394" s="7">
        <v>9.4339622999999994E-3</v>
      </c>
      <c r="DA394" s="7">
        <v>1.4150943399999999E-2</v>
      </c>
      <c r="DB394" s="7">
        <v>0.84433962259999995</v>
      </c>
      <c r="DC394" s="7">
        <v>0.76886792449999997</v>
      </c>
      <c r="DD394" s="7">
        <v>0.78301886789999997</v>
      </c>
      <c r="DE394" s="7">
        <v>0.78301886789999997</v>
      </c>
      <c r="DF394" s="7">
        <v>0.73113207550000003</v>
      </c>
      <c r="DG394" s="7">
        <v>0.6320754717</v>
      </c>
      <c r="DH394" s="7">
        <v>0.60849056599999995</v>
      </c>
      <c r="DI394" s="7">
        <v>0.60377358489999999</v>
      </c>
      <c r="DJ394" s="7">
        <v>0.64150943400000005</v>
      </c>
      <c r="DK394" s="7">
        <v>0.1320754717</v>
      </c>
      <c r="DL394" s="7">
        <v>9.4339622999999994E-3</v>
      </c>
      <c r="DM394" s="7">
        <v>9.4339622999999994E-3</v>
      </c>
      <c r="DN394" s="7">
        <v>1.4150943399999999E-2</v>
      </c>
      <c r="DO394" s="7">
        <v>9.4339622999999994E-3</v>
      </c>
      <c r="DP394" s="7">
        <v>2.8301886799999999E-2</v>
      </c>
      <c r="DQ394" s="7">
        <v>5.1886792500000001E-2</v>
      </c>
      <c r="DR394" s="7">
        <v>2.3584905699999999E-2</v>
      </c>
      <c r="DS394" s="7">
        <v>3.7735849100000003E-2</v>
      </c>
      <c r="DT394" s="7">
        <v>0.22169811319999999</v>
      </c>
      <c r="DU394" s="7">
        <v>8.4905660399999999E-2</v>
      </c>
      <c r="DV394" s="7">
        <v>5.6603773599999997E-2</v>
      </c>
      <c r="DW394" s="7">
        <v>5.6603773599999997E-2</v>
      </c>
      <c r="DX394" s="7">
        <v>5.6603773599999997E-2</v>
      </c>
      <c r="DY394" s="7">
        <v>8.0188679200000001E-2</v>
      </c>
      <c r="DZ394" s="7">
        <v>0.15566037739999999</v>
      </c>
      <c r="EA394" s="7">
        <v>6.6037735799999997E-2</v>
      </c>
      <c r="EB394" s="7">
        <v>7.0754716999999995E-2</v>
      </c>
      <c r="EC394" s="7">
        <v>0.27358490569999999</v>
      </c>
      <c r="ED394" s="7">
        <v>0.28301886790000003</v>
      </c>
      <c r="EE394" s="7">
        <v>0.25</v>
      </c>
      <c r="EF394" s="7">
        <v>0.3018867925</v>
      </c>
      <c r="EG394" s="7">
        <v>0.23113207550000001</v>
      </c>
      <c r="EH394" s="7">
        <v>0.2877358491</v>
      </c>
      <c r="EI394" s="7">
        <v>0.29245283020000001</v>
      </c>
      <c r="EJ394" s="7">
        <v>0.3301886792</v>
      </c>
      <c r="EK394" s="7">
        <v>0.42924528299999998</v>
      </c>
      <c r="EL394" s="7">
        <v>0.34433962260000001</v>
      </c>
      <c r="EM394" s="7">
        <v>0.62264150939999996</v>
      </c>
      <c r="EN394" s="7">
        <v>0.66981132080000005</v>
      </c>
      <c r="EO394" s="7">
        <v>0.60849056599999995</v>
      </c>
      <c r="EP394" s="7">
        <v>0.68396226419999995</v>
      </c>
      <c r="EQ394" s="7">
        <v>0.58490566040000003</v>
      </c>
      <c r="ER394" s="7">
        <v>0.47169811319999999</v>
      </c>
      <c r="ES394" s="7">
        <v>0.55188679249999995</v>
      </c>
      <c r="ET394" s="7">
        <v>0.44339622639999998</v>
      </c>
      <c r="EU394" s="7">
        <v>2.8301886799999999E-2</v>
      </c>
      <c r="EV394" s="7">
        <v>0</v>
      </c>
      <c r="EW394" s="7">
        <v>1.4150943399999999E-2</v>
      </c>
      <c r="EX394" s="7">
        <v>1.8867924500000001E-2</v>
      </c>
      <c r="EY394" s="7">
        <v>1.8867924500000001E-2</v>
      </c>
      <c r="EZ394" s="7">
        <v>1.8867924500000001E-2</v>
      </c>
      <c r="FA394" s="7">
        <v>2.8301886799999999E-2</v>
      </c>
      <c r="FB394" s="7">
        <v>2.8301886799999999E-2</v>
      </c>
      <c r="FC394" s="7">
        <v>1.8867924500000001E-2</v>
      </c>
      <c r="FD394" s="7">
        <v>2.8543689319999999</v>
      </c>
      <c r="FE394" s="7">
        <v>3.5188679244999999</v>
      </c>
      <c r="FF394" s="7">
        <v>3.6028708134</v>
      </c>
      <c r="FG394" s="7">
        <v>3.5336538462</v>
      </c>
      <c r="FH394" s="7">
        <v>3.6201923077</v>
      </c>
      <c r="FI394" s="7">
        <v>3.4567307692</v>
      </c>
      <c r="FJ394" s="7">
        <v>3.2184466019000002</v>
      </c>
      <c r="FK394" s="7">
        <v>3.4514563106999998</v>
      </c>
      <c r="FL394" s="7">
        <v>3.3028846154</v>
      </c>
      <c r="FM394" s="7">
        <v>1.4150943399999999E-2</v>
      </c>
      <c r="FN394" s="7">
        <v>1.8867924500000001E-2</v>
      </c>
      <c r="FO394" s="7">
        <v>9.4339622999999994E-3</v>
      </c>
      <c r="FP394" s="7">
        <v>3.3018867899999998E-2</v>
      </c>
      <c r="FQ394" s="7">
        <v>3.7735849100000003E-2</v>
      </c>
      <c r="FR394" s="7">
        <v>6.1320754700000001E-2</v>
      </c>
      <c r="FS394" s="7">
        <v>7.5471698099999998E-2</v>
      </c>
      <c r="FT394" s="7">
        <v>0.15566037739999999</v>
      </c>
      <c r="FU394" s="7">
        <v>0.1650943396</v>
      </c>
      <c r="FV394" s="7">
        <v>0.35377358489999999</v>
      </c>
      <c r="FW394" s="7">
        <v>7.5471698099999998E-2</v>
      </c>
      <c r="FX394" s="7">
        <v>0.4198113208</v>
      </c>
      <c r="FY394" s="7">
        <v>0.4858490566</v>
      </c>
      <c r="FZ394" s="7">
        <v>0.2122641509</v>
      </c>
      <c r="GA394" s="7">
        <v>0.17452830189999999</v>
      </c>
      <c r="GB394" s="7">
        <v>0.12735849060000001</v>
      </c>
      <c r="GC394" s="7">
        <v>0.2028301887</v>
      </c>
      <c r="GD394" s="7">
        <v>0.108490566</v>
      </c>
      <c r="GE394" s="7">
        <v>4.7169811300000003E-2</v>
      </c>
      <c r="GF394" s="7">
        <v>0.18867924529999999</v>
      </c>
      <c r="GG394" s="7">
        <v>0.15566037739999999</v>
      </c>
      <c r="GH394" s="7">
        <v>0.15566037739999999</v>
      </c>
      <c r="GI394" s="7">
        <v>0.32075471700000002</v>
      </c>
      <c r="GJ394" s="7">
        <v>0.14150943399999999</v>
      </c>
      <c r="GK394" s="7">
        <v>0.1839622642</v>
      </c>
      <c r="GL394" s="7">
        <v>7.5471698099999998E-2</v>
      </c>
      <c r="GM394" s="7">
        <v>4.7169810999999999E-3</v>
      </c>
      <c r="GN394" s="7">
        <v>1.4150943399999999E-2</v>
      </c>
      <c r="GO394" s="7">
        <v>2.3584905699999999E-2</v>
      </c>
      <c r="GP394" s="7">
        <v>1.4150943399999999E-2</v>
      </c>
      <c r="GQ394" s="7">
        <v>0.108490566</v>
      </c>
      <c r="GR394" s="7">
        <v>4.7169810999999999E-3</v>
      </c>
      <c r="GS394" s="7">
        <v>0.3018867925</v>
      </c>
      <c r="GT394" s="7">
        <v>0.27830188680000001</v>
      </c>
      <c r="GU394" s="7">
        <v>0.29716981129999998</v>
      </c>
      <c r="GV394" s="7">
        <v>0.2877358491</v>
      </c>
      <c r="GW394" s="7">
        <v>0.29245283020000001</v>
      </c>
      <c r="GX394" s="7">
        <v>0.31132075469999998</v>
      </c>
      <c r="GY394" s="7">
        <v>0.59433962259999995</v>
      </c>
      <c r="GZ394" s="7">
        <v>0.58962264149999999</v>
      </c>
      <c r="HA394" s="7">
        <v>0.56132075469999998</v>
      </c>
      <c r="HB394" s="7">
        <v>0.59433962259999995</v>
      </c>
      <c r="HC394" s="7">
        <v>0.4858490566</v>
      </c>
      <c r="HD394" s="7">
        <v>0.59905660380000003</v>
      </c>
      <c r="HE394" s="7">
        <v>6.6037735799999997E-2</v>
      </c>
      <c r="HF394" s="7">
        <v>5.6603773599999997E-2</v>
      </c>
      <c r="HG394" s="7">
        <v>8.0188679200000001E-2</v>
      </c>
      <c r="HH394" s="7">
        <v>4.7169811300000003E-2</v>
      </c>
      <c r="HI394" s="7">
        <v>6.1320754700000001E-2</v>
      </c>
      <c r="HJ394" s="7">
        <v>2.3584905699999999E-2</v>
      </c>
      <c r="HK394" s="7">
        <v>2.8301886799999999E-2</v>
      </c>
      <c r="HL394" s="7">
        <v>3.7735849100000003E-2</v>
      </c>
      <c r="HM394" s="7">
        <v>2.3584905699999999E-2</v>
      </c>
      <c r="HN394" s="7">
        <v>3.3018867899999998E-2</v>
      </c>
      <c r="HO394" s="7">
        <v>2.8301886799999999E-2</v>
      </c>
      <c r="HP394" s="7">
        <v>2.8301886799999999E-2</v>
      </c>
      <c r="HQ394" s="7">
        <v>4.7169810999999999E-3</v>
      </c>
      <c r="HR394" s="7">
        <v>2.3584905699999999E-2</v>
      </c>
      <c r="HS394" s="7">
        <v>1.4150943399999999E-2</v>
      </c>
      <c r="HT394" s="7">
        <v>2.3584905699999999E-2</v>
      </c>
      <c r="HU394" s="7">
        <v>2.3584905699999999E-2</v>
      </c>
      <c r="HV394" s="7">
        <v>3.3018867899999998E-2</v>
      </c>
      <c r="HW394" s="7">
        <v>2.3584905699999999E-2</v>
      </c>
      <c r="HX394" s="7">
        <v>0</v>
      </c>
      <c r="HY394" s="7">
        <v>4.24528302E-2</v>
      </c>
      <c r="HZ394" s="7">
        <v>4.24528302E-2</v>
      </c>
      <c r="IA394" s="7">
        <v>0.108490566</v>
      </c>
      <c r="IB394" s="7">
        <v>6.1320754700000001E-2</v>
      </c>
      <c r="IC394" s="7">
        <v>9.4339622600000006E-2</v>
      </c>
      <c r="ID394" s="7">
        <v>0.14150943399999999</v>
      </c>
      <c r="IE394" s="7">
        <v>0.4339622642</v>
      </c>
      <c r="IF394" s="7">
        <v>0.30660377360000002</v>
      </c>
      <c r="IG394" s="7">
        <v>0.35377358489999999</v>
      </c>
      <c r="IH394" s="7">
        <v>0.35849056600000001</v>
      </c>
      <c r="II394" s="7">
        <v>0.41509433959999997</v>
      </c>
      <c r="IJ394" s="7">
        <v>0.6179245283</v>
      </c>
      <c r="IK394" s="7">
        <v>0.49056603770000001</v>
      </c>
      <c r="IL394" s="7">
        <v>0.42924528299999998</v>
      </c>
      <c r="IM394" s="7">
        <v>1.8867924500000001E-2</v>
      </c>
      <c r="IN394" s="7">
        <v>1.4150943399999999E-2</v>
      </c>
      <c r="IO394" s="7">
        <v>1.8867924500000001E-2</v>
      </c>
      <c r="IP394" s="7">
        <v>2.8301886799999999E-2</v>
      </c>
      <c r="IQ394" s="7">
        <v>3.2644230769</v>
      </c>
      <c r="IR394" s="7">
        <v>3.5645933014</v>
      </c>
      <c r="IS394" s="7">
        <v>3.3173076923</v>
      </c>
      <c r="IT394" s="7">
        <v>3.2087378641000002</v>
      </c>
      <c r="IU394" s="7" t="s">
        <v>1335</v>
      </c>
      <c r="IV394" s="7" t="s">
        <v>1018</v>
      </c>
      <c r="IW394" s="7">
        <v>212</v>
      </c>
      <c r="IX394" s="7">
        <v>371</v>
      </c>
      <c r="IY394" s="7">
        <v>480</v>
      </c>
    </row>
    <row r="395" spans="1:259" x14ac:dyDescent="0.25">
      <c r="A395" s="7">
        <v>610037</v>
      </c>
      <c r="B395" s="7" t="s">
        <v>405</v>
      </c>
      <c r="C395" s="7" t="s">
        <v>46</v>
      </c>
      <c r="D395" s="7" t="s">
        <v>93</v>
      </c>
      <c r="E395" s="154">
        <v>0.4</v>
      </c>
      <c r="F395" s="7">
        <v>74</v>
      </c>
      <c r="G395" s="7" t="s">
        <v>47</v>
      </c>
      <c r="H395" s="7">
        <v>62</v>
      </c>
      <c r="I395" s="7" t="s">
        <v>47</v>
      </c>
      <c r="J395" s="7">
        <v>75</v>
      </c>
      <c r="K395" s="7" t="s">
        <v>47</v>
      </c>
      <c r="L395" s="7">
        <v>8.43</v>
      </c>
      <c r="M395" s="7" t="s">
        <v>46</v>
      </c>
      <c r="N395" s="7">
        <v>39.726027397000003</v>
      </c>
      <c r="O395" s="7">
        <v>85</v>
      </c>
      <c r="P395" s="7">
        <v>85</v>
      </c>
      <c r="Q395" s="7">
        <v>0</v>
      </c>
      <c r="R395" s="7">
        <v>55</v>
      </c>
      <c r="S395" s="7">
        <v>0</v>
      </c>
      <c r="T395" s="7">
        <v>25</v>
      </c>
      <c r="U395" s="7">
        <v>1</v>
      </c>
      <c r="V395" s="7">
        <v>0</v>
      </c>
      <c r="W395" s="7">
        <v>1</v>
      </c>
      <c r="X395" s="7">
        <v>2</v>
      </c>
      <c r="Y395" s="7">
        <v>0</v>
      </c>
      <c r="Z395" s="7">
        <v>0</v>
      </c>
      <c r="AA395" s="7">
        <v>0</v>
      </c>
      <c r="AB395" s="7">
        <v>1.17647059E-2</v>
      </c>
      <c r="AC395" s="7">
        <v>1.17647059E-2</v>
      </c>
      <c r="AD395" s="7">
        <v>0</v>
      </c>
      <c r="AE395" s="7">
        <v>1.17647059E-2</v>
      </c>
      <c r="AF395" s="7">
        <v>1.17647059E-2</v>
      </c>
      <c r="AG395" s="7">
        <v>0</v>
      </c>
      <c r="AH395" s="7">
        <v>2.35294118E-2</v>
      </c>
      <c r="AI395" s="7">
        <v>9.4117647099999993E-2</v>
      </c>
      <c r="AJ395" s="7">
        <v>0.1058823529</v>
      </c>
      <c r="AK395" s="7">
        <v>0.25882352939999997</v>
      </c>
      <c r="AL395" s="7">
        <v>0.23529411759999999</v>
      </c>
      <c r="AM395" s="7">
        <v>0.30588235289999999</v>
      </c>
      <c r="AN395" s="7">
        <v>0.1764705882</v>
      </c>
      <c r="AO395" s="7">
        <v>0.22352941179999999</v>
      </c>
      <c r="AP395" s="7">
        <v>0.27058823529999998</v>
      </c>
      <c r="AQ395" s="7">
        <v>0</v>
      </c>
      <c r="AR395" s="7">
        <v>0</v>
      </c>
      <c r="AS395" s="7">
        <v>0</v>
      </c>
      <c r="AT395" s="7">
        <v>1.17647059E-2</v>
      </c>
      <c r="AU395" s="7">
        <v>0</v>
      </c>
      <c r="AV395" s="7">
        <v>2.35294118E-2</v>
      </c>
      <c r="AW395" s="7">
        <v>0.72941176470000002</v>
      </c>
      <c r="AX395" s="7">
        <v>0.75294117650000003</v>
      </c>
      <c r="AY395" s="7">
        <v>0.69411764710000001</v>
      </c>
      <c r="AZ395" s="7">
        <v>0.77647058820000003</v>
      </c>
      <c r="BA395" s="7">
        <v>0.6705882353</v>
      </c>
      <c r="BB395" s="7">
        <v>0.6</v>
      </c>
      <c r="BC395" s="7">
        <v>3.7176470587999999</v>
      </c>
      <c r="BD395" s="7">
        <v>3.7411764706000001</v>
      </c>
      <c r="BE395" s="7">
        <v>3.6941176471000001</v>
      </c>
      <c r="BF395" s="7">
        <v>3.7380952381000001</v>
      </c>
      <c r="BG395" s="7">
        <v>3.5529411765000001</v>
      </c>
      <c r="BH395" s="7">
        <v>3.5060240964</v>
      </c>
      <c r="BI395" s="7">
        <v>0</v>
      </c>
      <c r="BJ395" s="7">
        <v>1.17647059E-2</v>
      </c>
      <c r="BK395" s="7">
        <v>0</v>
      </c>
      <c r="BL395" s="7">
        <v>1.17647059E-2</v>
      </c>
      <c r="BM395" s="7">
        <v>1.17647059E-2</v>
      </c>
      <c r="BN395" s="7">
        <v>0</v>
      </c>
      <c r="BO395" s="7">
        <v>1.17647059E-2</v>
      </c>
      <c r="BP395" s="7">
        <v>3.5294117600000001E-2</v>
      </c>
      <c r="BQ395" s="7">
        <v>0</v>
      </c>
      <c r="BR395" s="7">
        <v>2.35294118E-2</v>
      </c>
      <c r="BS395" s="7">
        <v>1.17647059E-2</v>
      </c>
      <c r="BT395" s="7">
        <v>2.35294118E-2</v>
      </c>
      <c r="BU395" s="7">
        <v>1.17647059E-2</v>
      </c>
      <c r="BV395" s="7">
        <v>1.17647059E-2</v>
      </c>
      <c r="BW395" s="7">
        <v>2.35294118E-2</v>
      </c>
      <c r="BX395" s="7">
        <v>2.35294118E-2</v>
      </c>
      <c r="BY395" s="7">
        <v>7.0588235299999996E-2</v>
      </c>
      <c r="BZ395" s="7">
        <v>4.7058823499999999E-2</v>
      </c>
      <c r="CA395" s="7">
        <v>3.7976190476</v>
      </c>
      <c r="CB395" s="7">
        <v>3.7411764706000001</v>
      </c>
      <c r="CC395" s="7">
        <v>3.7647058823999999</v>
      </c>
      <c r="CD395" s="7">
        <v>3.7058823528999998</v>
      </c>
      <c r="CE395" s="7">
        <v>3.75</v>
      </c>
      <c r="CF395" s="7">
        <v>3.6867469879999999</v>
      </c>
      <c r="CG395" s="7">
        <v>3.7058823528999998</v>
      </c>
      <c r="CH395" s="7">
        <v>3.4880952381000001</v>
      </c>
      <c r="CI395" s="7">
        <v>3.6470588235000001</v>
      </c>
      <c r="CJ395" s="7">
        <v>0.1529411765</v>
      </c>
      <c r="CK395" s="7">
        <v>0.2</v>
      </c>
      <c r="CL395" s="7">
        <v>0.18823529410000001</v>
      </c>
      <c r="CM395" s="7">
        <v>0.23529411759999999</v>
      </c>
      <c r="CN395" s="7">
        <v>0.18823529410000001</v>
      </c>
      <c r="CO395" s="7">
        <v>0.25882352939999997</v>
      </c>
      <c r="CP395" s="7">
        <v>0.21176470589999999</v>
      </c>
      <c r="CQ395" s="7">
        <v>0.25882352939999997</v>
      </c>
      <c r="CR395" s="7">
        <v>0.25882352939999997</v>
      </c>
      <c r="CS395" s="7">
        <v>1.17647059E-2</v>
      </c>
      <c r="CT395" s="7">
        <v>0</v>
      </c>
      <c r="CU395" s="7">
        <v>0</v>
      </c>
      <c r="CV395" s="7">
        <v>0</v>
      </c>
      <c r="CW395" s="7">
        <v>1.17647059E-2</v>
      </c>
      <c r="CX395" s="7">
        <v>2.35294118E-2</v>
      </c>
      <c r="CY395" s="7">
        <v>0</v>
      </c>
      <c r="CZ395" s="7">
        <v>1.17647059E-2</v>
      </c>
      <c r="DA395" s="7">
        <v>0</v>
      </c>
      <c r="DB395" s="7">
        <v>0.81176470590000005</v>
      </c>
      <c r="DC395" s="7">
        <v>0.77647058820000003</v>
      </c>
      <c r="DD395" s="7">
        <v>0.78823529410000004</v>
      </c>
      <c r="DE395" s="7">
        <v>0.74117647060000003</v>
      </c>
      <c r="DF395" s="7">
        <v>0.77647058820000003</v>
      </c>
      <c r="DG395" s="7">
        <v>0.69411764710000001</v>
      </c>
      <c r="DH395" s="7">
        <v>0.75294117650000003</v>
      </c>
      <c r="DI395" s="7">
        <v>0.62352941179999999</v>
      </c>
      <c r="DJ395" s="7">
        <v>0.69411764710000001</v>
      </c>
      <c r="DK395" s="7">
        <v>0.1058823529</v>
      </c>
      <c r="DL395" s="7">
        <v>0</v>
      </c>
      <c r="DM395" s="7">
        <v>1.17647059E-2</v>
      </c>
      <c r="DN395" s="7">
        <v>1.17647059E-2</v>
      </c>
      <c r="DO395" s="7">
        <v>1.17647059E-2</v>
      </c>
      <c r="DP395" s="7">
        <v>1.17647059E-2</v>
      </c>
      <c r="DQ395" s="7">
        <v>4.7058823499999999E-2</v>
      </c>
      <c r="DR395" s="7">
        <v>0</v>
      </c>
      <c r="DS395" s="7">
        <v>1.17647059E-2</v>
      </c>
      <c r="DT395" s="7">
        <v>0.1529411765</v>
      </c>
      <c r="DU395" s="7">
        <v>3.5294117600000001E-2</v>
      </c>
      <c r="DV395" s="7">
        <v>1.17647059E-2</v>
      </c>
      <c r="DW395" s="7">
        <v>5.8823529399999998E-2</v>
      </c>
      <c r="DX395" s="7">
        <v>1.17647059E-2</v>
      </c>
      <c r="DY395" s="7">
        <v>3.5294117600000001E-2</v>
      </c>
      <c r="DZ395" s="7">
        <v>9.4117647099999993E-2</v>
      </c>
      <c r="EA395" s="7">
        <v>2.35294118E-2</v>
      </c>
      <c r="EB395" s="7">
        <v>7.0588235299999996E-2</v>
      </c>
      <c r="EC395" s="7">
        <v>0.29411764709999999</v>
      </c>
      <c r="ED395" s="7">
        <v>0.29411764709999999</v>
      </c>
      <c r="EE395" s="7">
        <v>0.31764705879999999</v>
      </c>
      <c r="EF395" s="7">
        <v>0.23529411759999999</v>
      </c>
      <c r="EG395" s="7">
        <v>0.22352941179999999</v>
      </c>
      <c r="EH395" s="7">
        <v>0.28235294119999998</v>
      </c>
      <c r="EI395" s="7">
        <v>0.25882352939999997</v>
      </c>
      <c r="EJ395" s="7">
        <v>0.29411764709999999</v>
      </c>
      <c r="EK395" s="7">
        <v>0.27058823529999998</v>
      </c>
      <c r="EL395" s="7">
        <v>0.43529411759999997</v>
      </c>
      <c r="EM395" s="7">
        <v>0.6705882353</v>
      </c>
      <c r="EN395" s="7">
        <v>0.6588235294</v>
      </c>
      <c r="EO395" s="7">
        <v>0.6705882353</v>
      </c>
      <c r="EP395" s="7">
        <v>0.74117647060000003</v>
      </c>
      <c r="EQ395" s="7">
        <v>0.6705882353</v>
      </c>
      <c r="ER395" s="7">
        <v>0.58823529409999997</v>
      </c>
      <c r="ES395" s="7">
        <v>0.68235294120000001</v>
      </c>
      <c r="ET395" s="7">
        <v>0.64705882349999999</v>
      </c>
      <c r="EU395" s="7">
        <v>1.17647059E-2</v>
      </c>
      <c r="EV395" s="7">
        <v>0</v>
      </c>
      <c r="EW395" s="7">
        <v>0</v>
      </c>
      <c r="EX395" s="7">
        <v>2.35294118E-2</v>
      </c>
      <c r="EY395" s="7">
        <v>1.17647059E-2</v>
      </c>
      <c r="EZ395" s="7">
        <v>0</v>
      </c>
      <c r="FA395" s="7">
        <v>1.17647059E-2</v>
      </c>
      <c r="FB395" s="7">
        <v>0</v>
      </c>
      <c r="FC395" s="7">
        <v>0</v>
      </c>
      <c r="FD395" s="7">
        <v>3.0714285713999998</v>
      </c>
      <c r="FE395" s="7">
        <v>3.6352941176</v>
      </c>
      <c r="FF395" s="7">
        <v>3.6235294117999999</v>
      </c>
      <c r="FG395" s="7">
        <v>3.6024096386000002</v>
      </c>
      <c r="FH395" s="7">
        <v>3.7142857142999999</v>
      </c>
      <c r="FI395" s="7">
        <v>3.6117647059000002</v>
      </c>
      <c r="FJ395" s="7">
        <v>3.4047619048</v>
      </c>
      <c r="FK395" s="7">
        <v>3.6588235294000002</v>
      </c>
      <c r="FL395" s="7">
        <v>3.5529411765000001</v>
      </c>
      <c r="FM395" s="7">
        <v>1.17647059E-2</v>
      </c>
      <c r="FN395" s="7">
        <v>1.17647059E-2</v>
      </c>
      <c r="FO395" s="7">
        <v>0</v>
      </c>
      <c r="FP395" s="7">
        <v>1.17647059E-2</v>
      </c>
      <c r="FQ395" s="7">
        <v>4.7058823499999999E-2</v>
      </c>
      <c r="FR395" s="7">
        <v>5.8823529399999998E-2</v>
      </c>
      <c r="FS395" s="7">
        <v>0.12941176469999999</v>
      </c>
      <c r="FT395" s="7">
        <v>0.1176470588</v>
      </c>
      <c r="FU395" s="7">
        <v>0.12941176469999999</v>
      </c>
      <c r="FV395" s="7">
        <v>0.43529411759999997</v>
      </c>
      <c r="FW395" s="7">
        <v>4.7058823499999999E-2</v>
      </c>
      <c r="FX395" s="7">
        <v>0.57647058819999997</v>
      </c>
      <c r="FY395" s="7">
        <v>0.61176470589999998</v>
      </c>
      <c r="FZ395" s="7">
        <v>0.35294117650000001</v>
      </c>
      <c r="GA395" s="7">
        <v>8.2352941200000002E-2</v>
      </c>
      <c r="GB395" s="7">
        <v>8.2352941200000002E-2</v>
      </c>
      <c r="GC395" s="7">
        <v>0.21176470589999999</v>
      </c>
      <c r="GD395" s="7">
        <v>9.4117647099999993E-2</v>
      </c>
      <c r="GE395" s="7">
        <v>7.0588235299999996E-2</v>
      </c>
      <c r="GF395" s="7">
        <v>0.1764705882</v>
      </c>
      <c r="GG395" s="7">
        <v>0.1647058824</v>
      </c>
      <c r="GH395" s="7">
        <v>0.1529411765</v>
      </c>
      <c r="GI395" s="7">
        <v>0.22352941179999999</v>
      </c>
      <c r="GJ395" s="7">
        <v>8.2352941200000002E-2</v>
      </c>
      <c r="GK395" s="7">
        <v>8.2352941200000002E-2</v>
      </c>
      <c r="GL395" s="7">
        <v>3.5294117600000001E-2</v>
      </c>
      <c r="GM395" s="7">
        <v>0</v>
      </c>
      <c r="GN395" s="7">
        <v>0</v>
      </c>
      <c r="GO395" s="7">
        <v>1.17647059E-2</v>
      </c>
      <c r="GP395" s="7">
        <v>1.17647059E-2</v>
      </c>
      <c r="GQ395" s="7">
        <v>4.7058823499999999E-2</v>
      </c>
      <c r="GR395" s="7">
        <v>0</v>
      </c>
      <c r="GS395" s="7">
        <v>0.3411764706</v>
      </c>
      <c r="GT395" s="7">
        <v>0.28235294119999998</v>
      </c>
      <c r="GU395" s="7">
        <v>0.25882352939999997</v>
      </c>
      <c r="GV395" s="7">
        <v>0.28235294119999998</v>
      </c>
      <c r="GW395" s="7">
        <v>0.25882352939999997</v>
      </c>
      <c r="GX395" s="7">
        <v>0.30588235289999999</v>
      </c>
      <c r="GY395" s="7">
        <v>0.57647058819999997</v>
      </c>
      <c r="GZ395" s="7">
        <v>0.58823529409999997</v>
      </c>
      <c r="HA395" s="7">
        <v>0.55294117649999996</v>
      </c>
      <c r="HB395" s="7">
        <v>0.56470588239999997</v>
      </c>
      <c r="HC395" s="7">
        <v>0.56470588239999997</v>
      </c>
      <c r="HD395" s="7">
        <v>0.6</v>
      </c>
      <c r="HE395" s="7">
        <v>1.17647059E-2</v>
      </c>
      <c r="HF395" s="7">
        <v>4.7058823499999999E-2</v>
      </c>
      <c r="HG395" s="7">
        <v>7.0588235299999996E-2</v>
      </c>
      <c r="HH395" s="7">
        <v>7.0588235299999996E-2</v>
      </c>
      <c r="HI395" s="7">
        <v>2.35294118E-2</v>
      </c>
      <c r="HJ395" s="7">
        <v>1.17647059E-2</v>
      </c>
      <c r="HK395" s="7">
        <v>7.0588235299999996E-2</v>
      </c>
      <c r="HL395" s="7">
        <v>8.2352941200000002E-2</v>
      </c>
      <c r="HM395" s="7">
        <v>0.1058823529</v>
      </c>
      <c r="HN395" s="7">
        <v>5.8823529399999998E-2</v>
      </c>
      <c r="HO395" s="7">
        <v>8.2352941200000002E-2</v>
      </c>
      <c r="HP395" s="7">
        <v>8.2352941200000002E-2</v>
      </c>
      <c r="HQ395" s="7">
        <v>0</v>
      </c>
      <c r="HR395" s="7">
        <v>0</v>
      </c>
      <c r="HS395" s="7">
        <v>0</v>
      </c>
      <c r="HT395" s="7">
        <v>1.17647059E-2</v>
      </c>
      <c r="HU395" s="7">
        <v>2.35294118E-2</v>
      </c>
      <c r="HV395" s="7">
        <v>0</v>
      </c>
      <c r="HW395" s="7">
        <v>2.35294118E-2</v>
      </c>
      <c r="HX395" s="7">
        <v>0</v>
      </c>
      <c r="HY395" s="7">
        <v>0</v>
      </c>
      <c r="HZ395" s="7">
        <v>3.5294117600000001E-2</v>
      </c>
      <c r="IA395" s="7">
        <v>8.2352941200000002E-2</v>
      </c>
      <c r="IB395" s="7">
        <v>5.8823529399999998E-2</v>
      </c>
      <c r="IC395" s="7">
        <v>0.12941176469999999</v>
      </c>
      <c r="ID395" s="7">
        <v>0.1058823529</v>
      </c>
      <c r="IE395" s="7">
        <v>0.41176470590000003</v>
      </c>
      <c r="IF395" s="7">
        <v>0.27058823529999998</v>
      </c>
      <c r="IG395" s="7">
        <v>0.25882352939999997</v>
      </c>
      <c r="IH395" s="7">
        <v>0.3294117647</v>
      </c>
      <c r="II395" s="7">
        <v>0.4823529412</v>
      </c>
      <c r="IJ395" s="7">
        <v>0.6705882353</v>
      </c>
      <c r="IK395" s="7">
        <v>0.61176470589999998</v>
      </c>
      <c r="IL395" s="7">
        <v>0.51764705879999995</v>
      </c>
      <c r="IM395" s="7">
        <v>0</v>
      </c>
      <c r="IN395" s="7">
        <v>0</v>
      </c>
      <c r="IO395" s="7">
        <v>0</v>
      </c>
      <c r="IP395" s="7">
        <v>1.17647059E-2</v>
      </c>
      <c r="IQ395" s="7">
        <v>3.3529411764999999</v>
      </c>
      <c r="IR395" s="7">
        <v>3.6117647059000002</v>
      </c>
      <c r="IS395" s="7">
        <v>3.4823529411999998</v>
      </c>
      <c r="IT395" s="7">
        <v>3.3452380952</v>
      </c>
      <c r="IU395" s="7" t="s">
        <v>1336</v>
      </c>
      <c r="IV395" s="7">
        <v>40</v>
      </c>
      <c r="IW395" s="7">
        <v>85</v>
      </c>
      <c r="IX395" s="7">
        <v>145</v>
      </c>
      <c r="IY395" s="7">
        <v>365</v>
      </c>
    </row>
    <row r="396" spans="1:259" x14ac:dyDescent="0.25">
      <c r="A396" s="7">
        <v>610038</v>
      </c>
      <c r="B396" s="7" t="s">
        <v>406</v>
      </c>
      <c r="D396" s="7" t="s">
        <v>63</v>
      </c>
      <c r="E396" s="7" t="s">
        <v>53</v>
      </c>
      <c r="M396" s="7" t="s">
        <v>46</v>
      </c>
      <c r="N396" s="7">
        <v>7.0175438595999999</v>
      </c>
      <c r="O396" s="7">
        <v>42</v>
      </c>
      <c r="P396" s="7">
        <v>42</v>
      </c>
      <c r="Q396" s="7">
        <v>34</v>
      </c>
      <c r="R396" s="7">
        <v>3</v>
      </c>
      <c r="S396" s="7">
        <v>1</v>
      </c>
      <c r="T396" s="7">
        <v>2</v>
      </c>
      <c r="U396" s="7">
        <v>0</v>
      </c>
      <c r="V396" s="7">
        <v>0</v>
      </c>
      <c r="W396" s="7">
        <v>1</v>
      </c>
      <c r="X396" s="7">
        <v>1</v>
      </c>
      <c r="Y396" s="7">
        <v>0</v>
      </c>
      <c r="Z396" s="7">
        <v>0</v>
      </c>
      <c r="AA396" s="7">
        <v>0</v>
      </c>
      <c r="AB396" s="7">
        <v>0</v>
      </c>
      <c r="AC396" s="7">
        <v>0</v>
      </c>
      <c r="AD396" s="7">
        <v>7.1428571400000002E-2</v>
      </c>
      <c r="AE396" s="7">
        <v>2.3809523799999999E-2</v>
      </c>
      <c r="AF396" s="7">
        <v>2.3809523799999999E-2</v>
      </c>
      <c r="AG396" s="7">
        <v>2.3809523799999999E-2</v>
      </c>
      <c r="AH396" s="7">
        <v>0</v>
      </c>
      <c r="AI396" s="7">
        <v>7.1428571400000002E-2</v>
      </c>
      <c r="AJ396" s="7">
        <v>4.7619047599999999E-2</v>
      </c>
      <c r="AK396" s="7">
        <v>0.30952380950000002</v>
      </c>
      <c r="AL396" s="7">
        <v>0.2619047619</v>
      </c>
      <c r="AM396" s="7">
        <v>0.16666666669999999</v>
      </c>
      <c r="AN396" s="7">
        <v>9.5238095199999998E-2</v>
      </c>
      <c r="AO396" s="7">
        <v>0.1904761905</v>
      </c>
      <c r="AP396" s="7">
        <v>0.21428571430000001</v>
      </c>
      <c r="AQ396" s="7">
        <v>2.3809523799999999E-2</v>
      </c>
      <c r="AR396" s="7">
        <v>0</v>
      </c>
      <c r="AS396" s="7">
        <v>4.7619047599999999E-2</v>
      </c>
      <c r="AT396" s="7">
        <v>0</v>
      </c>
      <c r="AU396" s="7">
        <v>0</v>
      </c>
      <c r="AV396" s="7">
        <v>0</v>
      </c>
      <c r="AW396" s="7">
        <v>0.64285714289999996</v>
      </c>
      <c r="AX396" s="7">
        <v>0.71428571429999999</v>
      </c>
      <c r="AY396" s="7">
        <v>0.7619047619</v>
      </c>
      <c r="AZ396" s="7">
        <v>0.90476190479999996</v>
      </c>
      <c r="BA396" s="7">
        <v>0.7380952381</v>
      </c>
      <c r="BB396" s="7">
        <v>0.66666666669999997</v>
      </c>
      <c r="BC396" s="7">
        <v>3.6341463415000002</v>
      </c>
      <c r="BD396" s="7">
        <v>3.6904761905000001</v>
      </c>
      <c r="BE396" s="7">
        <v>3.7749999999999999</v>
      </c>
      <c r="BF396" s="7">
        <v>3.9047619048</v>
      </c>
      <c r="BG396" s="7">
        <v>3.6666666666999999</v>
      </c>
      <c r="BH396" s="7">
        <v>3.4761904762000002</v>
      </c>
      <c r="BI396" s="7">
        <v>2.3809523799999999E-2</v>
      </c>
      <c r="BJ396" s="7">
        <v>4.7619047599999999E-2</v>
      </c>
      <c r="BK396" s="7">
        <v>4.7619047599999999E-2</v>
      </c>
      <c r="BL396" s="7">
        <v>2.3809523799999999E-2</v>
      </c>
      <c r="BM396" s="7">
        <v>4.7619047599999999E-2</v>
      </c>
      <c r="BN396" s="7">
        <v>7.1428571400000002E-2</v>
      </c>
      <c r="BO396" s="7">
        <v>4.7619047599999999E-2</v>
      </c>
      <c r="BP396" s="7">
        <v>0.2619047619</v>
      </c>
      <c r="BQ396" s="7">
        <v>0.11904761899999999</v>
      </c>
      <c r="BR396" s="7">
        <v>0</v>
      </c>
      <c r="BS396" s="7">
        <v>2.3809523799999999E-2</v>
      </c>
      <c r="BT396" s="7">
        <v>4.7619047599999999E-2</v>
      </c>
      <c r="BU396" s="7">
        <v>7.1428571400000002E-2</v>
      </c>
      <c r="BV396" s="7">
        <v>7.1428571400000002E-2</v>
      </c>
      <c r="BW396" s="7">
        <v>9.5238095199999998E-2</v>
      </c>
      <c r="BX396" s="7">
        <v>0.11904761899999999</v>
      </c>
      <c r="BY396" s="7">
        <v>0.14285714290000001</v>
      </c>
      <c r="BZ396" s="7">
        <v>0.14285714290000001</v>
      </c>
      <c r="CA396" s="7">
        <v>3.7142857142999999</v>
      </c>
      <c r="CB396" s="7">
        <v>3.7142857142999999</v>
      </c>
      <c r="CC396" s="7">
        <v>3.5952380952</v>
      </c>
      <c r="CD396" s="7">
        <v>3.6904761905000001</v>
      </c>
      <c r="CE396" s="7">
        <v>3.6428571429000001</v>
      </c>
      <c r="CF396" s="7">
        <v>3.5476190476</v>
      </c>
      <c r="CG396" s="7">
        <v>3.4047619048</v>
      </c>
      <c r="CH396" s="7">
        <v>2.7619047618999999</v>
      </c>
      <c r="CI396" s="7">
        <v>3.1428571429000001</v>
      </c>
      <c r="CJ396" s="7">
        <v>0.21428571430000001</v>
      </c>
      <c r="CK396" s="7">
        <v>9.5238095199999998E-2</v>
      </c>
      <c r="CL396" s="7">
        <v>0.16666666669999999</v>
      </c>
      <c r="CM396" s="7">
        <v>9.5238095199999998E-2</v>
      </c>
      <c r="CN396" s="7">
        <v>7.1428571400000002E-2</v>
      </c>
      <c r="CO396" s="7">
        <v>4.7619047599999999E-2</v>
      </c>
      <c r="CP396" s="7">
        <v>0.21428571430000001</v>
      </c>
      <c r="CQ396" s="7">
        <v>0.16666666669999999</v>
      </c>
      <c r="CR396" s="7">
        <v>0.21428571430000001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0.7619047619</v>
      </c>
      <c r="DC396" s="7">
        <v>0.83333333330000003</v>
      </c>
      <c r="DD396" s="7">
        <v>0.7380952381</v>
      </c>
      <c r="DE396" s="7">
        <v>0.80952380950000002</v>
      </c>
      <c r="DF396" s="7">
        <v>0.80952380950000002</v>
      </c>
      <c r="DG396" s="7">
        <v>0.78571428570000001</v>
      </c>
      <c r="DH396" s="7">
        <v>0.61904761900000005</v>
      </c>
      <c r="DI396" s="7">
        <v>0.42857142860000003</v>
      </c>
      <c r="DJ396" s="7">
        <v>0.52380952380000001</v>
      </c>
      <c r="DK396" s="7">
        <v>4.7619047599999999E-2</v>
      </c>
      <c r="DL396" s="7">
        <v>0</v>
      </c>
      <c r="DM396" s="7">
        <v>0</v>
      </c>
      <c r="DN396" s="7">
        <v>2.3809523799999999E-2</v>
      </c>
      <c r="DO396" s="7">
        <v>2.3809523799999999E-2</v>
      </c>
      <c r="DP396" s="7">
        <v>2.3809523799999999E-2</v>
      </c>
      <c r="DQ396" s="7">
        <v>0.11904761899999999</v>
      </c>
      <c r="DR396" s="7">
        <v>4.7619047599999999E-2</v>
      </c>
      <c r="DS396" s="7">
        <v>0</v>
      </c>
      <c r="DT396" s="7">
        <v>7.1428571400000002E-2</v>
      </c>
      <c r="DU396" s="7">
        <v>2.3809523799999999E-2</v>
      </c>
      <c r="DV396" s="7">
        <v>4.7619047599999999E-2</v>
      </c>
      <c r="DW396" s="7">
        <v>4.7619047599999999E-2</v>
      </c>
      <c r="DX396" s="7">
        <v>2.3809523799999999E-2</v>
      </c>
      <c r="DY396" s="7">
        <v>7.1428571400000002E-2</v>
      </c>
      <c r="DZ396" s="7">
        <v>9.5238095199999998E-2</v>
      </c>
      <c r="EA396" s="7">
        <v>2.3809523799999999E-2</v>
      </c>
      <c r="EB396" s="7">
        <v>4.7619047599999999E-2</v>
      </c>
      <c r="EC396" s="7">
        <v>0.5</v>
      </c>
      <c r="ED396" s="7">
        <v>0.2380952381</v>
      </c>
      <c r="EE396" s="7">
        <v>0.11904761899999999</v>
      </c>
      <c r="EF396" s="7">
        <v>0.14285714290000001</v>
      </c>
      <c r="EG396" s="7">
        <v>0.14285714290000001</v>
      </c>
      <c r="EH396" s="7">
        <v>0.1904761905</v>
      </c>
      <c r="EI396" s="7">
        <v>0.30952380950000002</v>
      </c>
      <c r="EJ396" s="7">
        <v>0.28571428570000001</v>
      </c>
      <c r="EK396" s="7">
        <v>0.21428571430000001</v>
      </c>
      <c r="EL396" s="7">
        <v>0.38095238100000001</v>
      </c>
      <c r="EM396" s="7">
        <v>0.7380952381</v>
      </c>
      <c r="EN396" s="7">
        <v>0.83333333330000003</v>
      </c>
      <c r="EO396" s="7">
        <v>0.78571428570000001</v>
      </c>
      <c r="EP396" s="7">
        <v>0.80952380950000002</v>
      </c>
      <c r="EQ396" s="7">
        <v>0.71428571429999999</v>
      </c>
      <c r="ER396" s="7">
        <v>0.47619047619999999</v>
      </c>
      <c r="ES396" s="7">
        <v>0.64285714289999996</v>
      </c>
      <c r="ET396" s="7">
        <v>0.7380952381</v>
      </c>
      <c r="EU396" s="7">
        <v>0</v>
      </c>
      <c r="EV396" s="7">
        <v>0</v>
      </c>
      <c r="EW396" s="7">
        <v>0</v>
      </c>
      <c r="EX396" s="7">
        <v>0</v>
      </c>
      <c r="EY396" s="7">
        <v>0</v>
      </c>
      <c r="EZ396" s="7">
        <v>0</v>
      </c>
      <c r="FA396" s="7">
        <v>0</v>
      </c>
      <c r="FB396" s="7">
        <v>0</v>
      </c>
      <c r="FC396" s="7">
        <v>0</v>
      </c>
      <c r="FD396" s="7">
        <v>3.2142857142999999</v>
      </c>
      <c r="FE396" s="7">
        <v>3.7142857142999999</v>
      </c>
      <c r="FF396" s="7">
        <v>3.7857142857000001</v>
      </c>
      <c r="FG396" s="7">
        <v>3.6904761905000001</v>
      </c>
      <c r="FH396" s="7">
        <v>3.7380952381000001</v>
      </c>
      <c r="FI396" s="7">
        <v>3.5952380952</v>
      </c>
      <c r="FJ396" s="7">
        <v>3.1428571429000001</v>
      </c>
      <c r="FK396" s="7">
        <v>3.5238095237999998</v>
      </c>
      <c r="FL396" s="7">
        <v>3.6904761905000001</v>
      </c>
      <c r="FM396" s="7">
        <v>2.3809523799999999E-2</v>
      </c>
      <c r="FN396" s="7">
        <v>0</v>
      </c>
      <c r="FO396" s="7">
        <v>0</v>
      </c>
      <c r="FP396" s="7">
        <v>0</v>
      </c>
      <c r="FQ396" s="7">
        <v>7.1428571400000002E-2</v>
      </c>
      <c r="FR396" s="7">
        <v>0</v>
      </c>
      <c r="FS396" s="7">
        <v>7.1428571400000002E-2</v>
      </c>
      <c r="FT396" s="7">
        <v>0</v>
      </c>
      <c r="FU396" s="7">
        <v>2.3809523799999999E-2</v>
      </c>
      <c r="FV396" s="7">
        <v>0.80952380950000002</v>
      </c>
      <c r="FW396" s="7">
        <v>0</v>
      </c>
      <c r="FX396" s="7">
        <v>0.57142857140000003</v>
      </c>
      <c r="FY396" s="7">
        <v>0.85714285710000004</v>
      </c>
      <c r="FZ396" s="7">
        <v>0.1904761905</v>
      </c>
      <c r="GA396" s="7">
        <v>0.38095238100000001</v>
      </c>
      <c r="GB396" s="7">
        <v>0.11904761899999999</v>
      </c>
      <c r="GC396" s="7">
        <v>0.30952380950000002</v>
      </c>
      <c r="GD396" s="7">
        <v>2.3809523799999999E-2</v>
      </c>
      <c r="GE396" s="7">
        <v>0</v>
      </c>
      <c r="GF396" s="7">
        <v>0.28571428570000001</v>
      </c>
      <c r="GG396" s="7">
        <v>2.3809523799999999E-2</v>
      </c>
      <c r="GH396" s="7">
        <v>2.3809523799999999E-2</v>
      </c>
      <c r="GI396" s="7">
        <v>0.1904761905</v>
      </c>
      <c r="GJ396" s="7">
        <v>0</v>
      </c>
      <c r="GK396" s="7">
        <v>0</v>
      </c>
      <c r="GL396" s="7">
        <v>2.3809523799999999E-2</v>
      </c>
      <c r="GM396" s="7">
        <v>2.3809523799999999E-2</v>
      </c>
      <c r="GN396" s="7">
        <v>7.1428571400000002E-2</v>
      </c>
      <c r="GO396" s="7">
        <v>2.3809523799999999E-2</v>
      </c>
      <c r="GP396" s="7">
        <v>0.16666666669999999</v>
      </c>
      <c r="GQ396" s="7">
        <v>0.16666666669999999</v>
      </c>
      <c r="GR396" s="7">
        <v>2.3809523799999999E-2</v>
      </c>
      <c r="GS396" s="7">
        <v>0.35714285709999999</v>
      </c>
      <c r="GT396" s="7">
        <v>0.45238095239999998</v>
      </c>
      <c r="GU396" s="7">
        <v>0.38095238100000001</v>
      </c>
      <c r="GV396" s="7">
        <v>0.42857142860000003</v>
      </c>
      <c r="GW396" s="7">
        <v>0.38095238100000001</v>
      </c>
      <c r="GX396" s="7">
        <v>0.30952380950000002</v>
      </c>
      <c r="GY396" s="7">
        <v>0.59523809520000004</v>
      </c>
      <c r="GZ396" s="7">
        <v>0.40476190480000002</v>
      </c>
      <c r="HA396" s="7">
        <v>0.57142857140000003</v>
      </c>
      <c r="HB396" s="7">
        <v>0.38095238100000001</v>
      </c>
      <c r="HC396" s="7">
        <v>0.2380952381</v>
      </c>
      <c r="HD396" s="7">
        <v>0.61904761900000005</v>
      </c>
      <c r="HE396" s="7">
        <v>0</v>
      </c>
      <c r="HF396" s="7">
        <v>4.7619047599999999E-2</v>
      </c>
      <c r="HG396" s="7">
        <v>0</v>
      </c>
      <c r="HH396" s="7">
        <v>0</v>
      </c>
      <c r="HI396" s="7">
        <v>9.5238095199999998E-2</v>
      </c>
      <c r="HJ396" s="7">
        <v>2.3809523799999999E-2</v>
      </c>
      <c r="HK396" s="7">
        <v>2.3809523799999999E-2</v>
      </c>
      <c r="HL396" s="7">
        <v>2.3809523799999999E-2</v>
      </c>
      <c r="HM396" s="7">
        <v>2.3809523799999999E-2</v>
      </c>
      <c r="HN396" s="7">
        <v>2.3809523799999999E-2</v>
      </c>
      <c r="HO396" s="7">
        <v>0.11904761899999999</v>
      </c>
      <c r="HP396" s="7">
        <v>2.3809523799999999E-2</v>
      </c>
      <c r="HQ396" s="7">
        <v>0</v>
      </c>
      <c r="HR396" s="7">
        <v>0</v>
      </c>
      <c r="HS396" s="7">
        <v>0</v>
      </c>
      <c r="HT396" s="7">
        <v>0</v>
      </c>
      <c r="HU396" s="7">
        <v>0</v>
      </c>
      <c r="HV396" s="7">
        <v>0</v>
      </c>
      <c r="HW396" s="7">
        <v>0</v>
      </c>
      <c r="HX396" s="7">
        <v>0</v>
      </c>
      <c r="HY396" s="7">
        <v>0</v>
      </c>
      <c r="HZ396" s="7">
        <v>2.3809523799999999E-2</v>
      </c>
      <c r="IA396" s="7">
        <v>4.7619047599999999E-2</v>
      </c>
      <c r="IB396" s="7">
        <v>0</v>
      </c>
      <c r="IC396" s="7">
        <v>0</v>
      </c>
      <c r="ID396" s="7">
        <v>4.7619047599999999E-2</v>
      </c>
      <c r="IE396" s="7">
        <v>0.28571428570000001</v>
      </c>
      <c r="IF396" s="7">
        <v>0.33333333329999998</v>
      </c>
      <c r="IG396" s="7">
        <v>0.14285714290000001</v>
      </c>
      <c r="IH396" s="7">
        <v>0.16666666669999999</v>
      </c>
      <c r="II396" s="7">
        <v>0.66666666669999997</v>
      </c>
      <c r="IJ396" s="7">
        <v>0.66666666669999997</v>
      </c>
      <c r="IK396" s="7">
        <v>0.85714285710000004</v>
      </c>
      <c r="IL396" s="7">
        <v>0.7619047619</v>
      </c>
      <c r="IM396" s="7">
        <v>0</v>
      </c>
      <c r="IN396" s="7">
        <v>0</v>
      </c>
      <c r="IO396" s="7">
        <v>0</v>
      </c>
      <c r="IP396" s="7">
        <v>0</v>
      </c>
      <c r="IQ396" s="7">
        <v>3.6190476189999998</v>
      </c>
      <c r="IR396" s="7">
        <v>3.6666666666999999</v>
      </c>
      <c r="IS396" s="7">
        <v>3.8571428570999999</v>
      </c>
      <c r="IT396" s="7">
        <v>3.6666666666999999</v>
      </c>
      <c r="IU396" s="7" t="s">
        <v>1337</v>
      </c>
      <c r="IW396" s="7">
        <v>42</v>
      </c>
      <c r="IX396" s="7">
        <v>60</v>
      </c>
      <c r="IY396" s="7">
        <v>855</v>
      </c>
    </row>
    <row r="397" spans="1:259" x14ac:dyDescent="0.25">
      <c r="A397" s="7">
        <v>610039</v>
      </c>
      <c r="B397" s="7" t="s">
        <v>655</v>
      </c>
      <c r="C397" s="7" t="s">
        <v>46</v>
      </c>
      <c r="D397" s="7" t="s">
        <v>55</v>
      </c>
      <c r="E397" s="154">
        <v>0.36</v>
      </c>
      <c r="F397" s="7">
        <v>99</v>
      </c>
      <c r="G397" s="7" t="s">
        <v>70</v>
      </c>
      <c r="H397" s="7">
        <v>87</v>
      </c>
      <c r="I397" s="7" t="s">
        <v>70</v>
      </c>
      <c r="J397" s="7">
        <v>95</v>
      </c>
      <c r="K397" s="7" t="s">
        <v>70</v>
      </c>
      <c r="L397" s="7">
        <v>9.6999999999999993</v>
      </c>
      <c r="M397" s="7" t="s">
        <v>46</v>
      </c>
      <c r="N397" s="7">
        <v>36.292834890999998</v>
      </c>
      <c r="O397" s="7">
        <v>128</v>
      </c>
      <c r="P397" s="7">
        <v>128</v>
      </c>
      <c r="Q397" s="7">
        <v>14</v>
      </c>
      <c r="R397" s="7">
        <v>2</v>
      </c>
      <c r="S397" s="7">
        <v>1</v>
      </c>
      <c r="T397" s="7">
        <v>98</v>
      </c>
      <c r="U397" s="7">
        <v>0</v>
      </c>
      <c r="V397" s="7">
        <v>1</v>
      </c>
      <c r="W397" s="7">
        <v>6</v>
      </c>
      <c r="X397" s="7">
        <v>2</v>
      </c>
      <c r="Y397" s="7">
        <v>0</v>
      </c>
      <c r="Z397" s="7">
        <v>0</v>
      </c>
      <c r="AA397" s="7">
        <v>7.8125E-3</v>
      </c>
      <c r="AB397" s="7">
        <v>0</v>
      </c>
      <c r="AC397" s="7">
        <v>0</v>
      </c>
      <c r="AD397" s="7">
        <v>0</v>
      </c>
      <c r="AE397" s="7">
        <v>7.8125E-3</v>
      </c>
      <c r="AF397" s="7">
        <v>7.8125E-3</v>
      </c>
      <c r="AG397" s="7">
        <v>0</v>
      </c>
      <c r="AH397" s="7">
        <v>7.8125E-3</v>
      </c>
      <c r="AI397" s="7">
        <v>3.125E-2</v>
      </c>
      <c r="AJ397" s="7">
        <v>7.03125E-2</v>
      </c>
      <c r="AK397" s="7">
        <v>0.1171875</v>
      </c>
      <c r="AL397" s="7">
        <v>8.59375E-2</v>
      </c>
      <c r="AM397" s="7">
        <v>0.109375</v>
      </c>
      <c r="AN397" s="7">
        <v>0.1015625</v>
      </c>
      <c r="AO397" s="7">
        <v>0.15625</v>
      </c>
      <c r="AP397" s="7">
        <v>0.21875</v>
      </c>
      <c r="AQ397" s="7">
        <v>0</v>
      </c>
      <c r="AR397" s="7">
        <v>0</v>
      </c>
      <c r="AS397" s="7">
        <v>0</v>
      </c>
      <c r="AT397" s="7">
        <v>0</v>
      </c>
      <c r="AU397" s="7">
        <v>7.8125E-3</v>
      </c>
      <c r="AV397" s="7">
        <v>1.5625E-2</v>
      </c>
      <c r="AW397" s="7">
        <v>0.875</v>
      </c>
      <c r="AX397" s="7">
        <v>0.90625</v>
      </c>
      <c r="AY397" s="7">
        <v>0.8828125</v>
      </c>
      <c r="AZ397" s="7">
        <v>0.890625</v>
      </c>
      <c r="BA397" s="7">
        <v>0.8046875</v>
      </c>
      <c r="BB397" s="7">
        <v>0.6953125</v>
      </c>
      <c r="BC397" s="7">
        <v>3.8671875</v>
      </c>
      <c r="BD397" s="7">
        <v>3.8984375</v>
      </c>
      <c r="BE397" s="7">
        <v>3.8671875</v>
      </c>
      <c r="BF397" s="7">
        <v>3.8828125</v>
      </c>
      <c r="BG397" s="7">
        <v>3.7795275590999999</v>
      </c>
      <c r="BH397" s="7">
        <v>3.6349206348999998</v>
      </c>
      <c r="BI397" s="7">
        <v>0</v>
      </c>
      <c r="BJ397" s="7">
        <v>0</v>
      </c>
      <c r="BK397" s="7">
        <v>0</v>
      </c>
      <c r="BL397" s="7">
        <v>0</v>
      </c>
      <c r="BM397" s="7">
        <v>0</v>
      </c>
      <c r="BN397" s="7">
        <v>0</v>
      </c>
      <c r="BO397" s="7">
        <v>0</v>
      </c>
      <c r="BP397" s="7">
        <v>7.8125E-3</v>
      </c>
      <c r="BQ397" s="7">
        <v>0</v>
      </c>
      <c r="BR397" s="7">
        <v>7.8125E-3</v>
      </c>
      <c r="BS397" s="7">
        <v>0</v>
      </c>
      <c r="BT397" s="7">
        <v>0</v>
      </c>
      <c r="BU397" s="7">
        <v>7.8125E-3</v>
      </c>
      <c r="BV397" s="7">
        <v>7.8125E-3</v>
      </c>
      <c r="BW397" s="7">
        <v>0</v>
      </c>
      <c r="BX397" s="7">
        <v>3.125E-2</v>
      </c>
      <c r="BY397" s="7">
        <v>2.34375E-2</v>
      </c>
      <c r="BZ397" s="7">
        <v>2.34375E-2</v>
      </c>
      <c r="CA397" s="7">
        <v>3.8818897637999998</v>
      </c>
      <c r="CB397" s="7">
        <v>3.8671875</v>
      </c>
      <c r="CC397" s="7">
        <v>3.859375</v>
      </c>
      <c r="CD397" s="7">
        <v>3.8515625</v>
      </c>
      <c r="CE397" s="7">
        <v>3.8515625</v>
      </c>
      <c r="CF397" s="7">
        <v>3.8425196850000001</v>
      </c>
      <c r="CG397" s="7">
        <v>3.7716535432999998</v>
      </c>
      <c r="CH397" s="7">
        <v>3.7244094487999999</v>
      </c>
      <c r="CI397" s="7">
        <v>3.8031496062999999</v>
      </c>
      <c r="CJ397" s="7">
        <v>0.1015625</v>
      </c>
      <c r="CK397" s="7">
        <v>0.1328125</v>
      </c>
      <c r="CL397" s="7">
        <v>0.140625</v>
      </c>
      <c r="CM397" s="7">
        <v>0.1328125</v>
      </c>
      <c r="CN397" s="7">
        <v>0.1328125</v>
      </c>
      <c r="CO397" s="7">
        <v>0.15625</v>
      </c>
      <c r="CP397" s="7">
        <v>0.1640625</v>
      </c>
      <c r="CQ397" s="7">
        <v>0.203125</v>
      </c>
      <c r="CR397" s="7">
        <v>0.1484375</v>
      </c>
      <c r="CS397" s="7">
        <v>7.8125E-3</v>
      </c>
      <c r="CT397" s="7">
        <v>0</v>
      </c>
      <c r="CU397" s="7">
        <v>0</v>
      </c>
      <c r="CV397" s="7">
        <v>0</v>
      </c>
      <c r="CW397" s="7">
        <v>0</v>
      </c>
      <c r="CX397" s="7">
        <v>7.8125E-3</v>
      </c>
      <c r="CY397" s="7">
        <v>7.8125E-3</v>
      </c>
      <c r="CZ397" s="7">
        <v>7.8125E-3</v>
      </c>
      <c r="DA397" s="7">
        <v>7.8125E-3</v>
      </c>
      <c r="DB397" s="7">
        <v>0.8828125</v>
      </c>
      <c r="DC397" s="7">
        <v>0.8671875</v>
      </c>
      <c r="DD397" s="7">
        <v>0.859375</v>
      </c>
      <c r="DE397" s="7">
        <v>0.859375</v>
      </c>
      <c r="DF397" s="7">
        <v>0.859375</v>
      </c>
      <c r="DG397" s="7">
        <v>0.8359375</v>
      </c>
      <c r="DH397" s="7">
        <v>0.796875</v>
      </c>
      <c r="DI397" s="7">
        <v>0.7578125</v>
      </c>
      <c r="DJ397" s="7">
        <v>0.8203125</v>
      </c>
      <c r="DK397" s="7">
        <v>2.34375E-2</v>
      </c>
      <c r="DL397" s="7">
        <v>0</v>
      </c>
      <c r="DM397" s="7">
        <v>0</v>
      </c>
      <c r="DN397" s="7">
        <v>0</v>
      </c>
      <c r="DO397" s="7">
        <v>0</v>
      </c>
      <c r="DP397" s="7">
        <v>0</v>
      </c>
      <c r="DQ397" s="7">
        <v>0.109375</v>
      </c>
      <c r="DR397" s="7">
        <v>7.8125E-3</v>
      </c>
      <c r="DS397" s="7">
        <v>0</v>
      </c>
      <c r="DT397" s="7">
        <v>7.8125E-2</v>
      </c>
      <c r="DU397" s="7">
        <v>7.8125E-3</v>
      </c>
      <c r="DV397" s="7">
        <v>0</v>
      </c>
      <c r="DW397" s="7">
        <v>7.8125E-3</v>
      </c>
      <c r="DX397" s="7">
        <v>7.8125E-3</v>
      </c>
      <c r="DY397" s="7">
        <v>0</v>
      </c>
      <c r="DZ397" s="7">
        <v>8.59375E-2</v>
      </c>
      <c r="EA397" s="7">
        <v>0</v>
      </c>
      <c r="EB397" s="7">
        <v>0</v>
      </c>
      <c r="EC397" s="7">
        <v>0.2890625</v>
      </c>
      <c r="ED397" s="7">
        <v>0.140625</v>
      </c>
      <c r="EE397" s="7">
        <v>0.1171875</v>
      </c>
      <c r="EF397" s="7">
        <v>0.140625</v>
      </c>
      <c r="EG397" s="7">
        <v>0.1015625</v>
      </c>
      <c r="EH397" s="7">
        <v>0.1796875</v>
      </c>
      <c r="EI397" s="7">
        <v>0.21875</v>
      </c>
      <c r="EJ397" s="7">
        <v>0.234375</v>
      </c>
      <c r="EK397" s="7">
        <v>0.203125</v>
      </c>
      <c r="EL397" s="7">
        <v>0.5859375</v>
      </c>
      <c r="EM397" s="7">
        <v>0.8359375</v>
      </c>
      <c r="EN397" s="7">
        <v>0.875</v>
      </c>
      <c r="EO397" s="7">
        <v>0.84375</v>
      </c>
      <c r="EP397" s="7">
        <v>0.890625</v>
      </c>
      <c r="EQ397" s="7">
        <v>0.8203125</v>
      </c>
      <c r="ER397" s="7">
        <v>0.5625</v>
      </c>
      <c r="ES397" s="7">
        <v>0.7578125</v>
      </c>
      <c r="ET397" s="7">
        <v>0.78125</v>
      </c>
      <c r="EU397" s="7">
        <v>2.34375E-2</v>
      </c>
      <c r="EV397" s="7">
        <v>1.5625E-2</v>
      </c>
      <c r="EW397" s="7">
        <v>7.8125E-3</v>
      </c>
      <c r="EX397" s="7">
        <v>7.8125E-3</v>
      </c>
      <c r="EY397" s="7">
        <v>0</v>
      </c>
      <c r="EZ397" s="7">
        <v>0</v>
      </c>
      <c r="FA397" s="7">
        <v>2.34375E-2</v>
      </c>
      <c r="FB397" s="7">
        <v>0</v>
      </c>
      <c r="FC397" s="7">
        <v>1.5625E-2</v>
      </c>
      <c r="FD397" s="7">
        <v>3.472</v>
      </c>
      <c r="FE397" s="7">
        <v>3.8412698412999999</v>
      </c>
      <c r="FF397" s="7">
        <v>3.8818897637999998</v>
      </c>
      <c r="FG397" s="7">
        <v>3.8425196850000001</v>
      </c>
      <c r="FH397" s="7">
        <v>3.8828125</v>
      </c>
      <c r="FI397" s="7">
        <v>3.8203125</v>
      </c>
      <c r="FJ397" s="7">
        <v>3.2639999999999998</v>
      </c>
      <c r="FK397" s="7">
        <v>3.7421875</v>
      </c>
      <c r="FL397" s="7">
        <v>3.7936507936999999</v>
      </c>
      <c r="FM397" s="7">
        <v>0</v>
      </c>
      <c r="FN397" s="7">
        <v>0</v>
      </c>
      <c r="FO397" s="7">
        <v>0</v>
      </c>
      <c r="FP397" s="7">
        <v>0</v>
      </c>
      <c r="FQ397" s="7">
        <v>0</v>
      </c>
      <c r="FR397" s="7">
        <v>0</v>
      </c>
      <c r="FS397" s="7">
        <v>0</v>
      </c>
      <c r="FT397" s="7">
        <v>3.90625E-2</v>
      </c>
      <c r="FU397" s="7">
        <v>0.21875</v>
      </c>
      <c r="FV397" s="7">
        <v>0.7421875</v>
      </c>
      <c r="FW397" s="7">
        <v>0</v>
      </c>
      <c r="FX397" s="7">
        <v>0.375</v>
      </c>
      <c r="FY397" s="7">
        <v>0.4765625</v>
      </c>
      <c r="FZ397" s="7">
        <v>0.3046875</v>
      </c>
      <c r="GA397" s="7">
        <v>0.2265625</v>
      </c>
      <c r="GB397" s="7">
        <v>0.1953125</v>
      </c>
      <c r="GC397" s="7">
        <v>0.203125</v>
      </c>
      <c r="GD397" s="7">
        <v>0.171875</v>
      </c>
      <c r="GE397" s="7">
        <v>8.59375E-2</v>
      </c>
      <c r="GF397" s="7">
        <v>0.171875</v>
      </c>
      <c r="GG397" s="7">
        <v>0.171875</v>
      </c>
      <c r="GH397" s="7">
        <v>0.1328125</v>
      </c>
      <c r="GI397" s="7">
        <v>0.265625</v>
      </c>
      <c r="GJ397" s="7">
        <v>5.46875E-2</v>
      </c>
      <c r="GK397" s="7">
        <v>0.109375</v>
      </c>
      <c r="GL397" s="7">
        <v>5.46875E-2</v>
      </c>
      <c r="GM397" s="7">
        <v>0</v>
      </c>
      <c r="GN397" s="7">
        <v>0</v>
      </c>
      <c r="GO397" s="7">
        <v>1.5625E-2</v>
      </c>
      <c r="GP397" s="7">
        <v>0</v>
      </c>
      <c r="GQ397" s="7">
        <v>7.8125E-2</v>
      </c>
      <c r="GR397" s="7">
        <v>0</v>
      </c>
      <c r="GS397" s="7">
        <v>7.8125E-2</v>
      </c>
      <c r="GT397" s="7">
        <v>9.375E-2</v>
      </c>
      <c r="GU397" s="7">
        <v>9.375E-2</v>
      </c>
      <c r="GV397" s="7">
        <v>0.1328125</v>
      </c>
      <c r="GW397" s="7">
        <v>0.25</v>
      </c>
      <c r="GX397" s="7">
        <v>0.2421875</v>
      </c>
      <c r="GY397" s="7">
        <v>0.84375</v>
      </c>
      <c r="GZ397" s="7">
        <v>0.8046875</v>
      </c>
      <c r="HA397" s="7">
        <v>0.71875</v>
      </c>
      <c r="HB397" s="7">
        <v>0.6953125</v>
      </c>
      <c r="HC397" s="7">
        <v>0.5</v>
      </c>
      <c r="HD397" s="7">
        <v>0.6796875</v>
      </c>
      <c r="HE397" s="7">
        <v>5.46875E-2</v>
      </c>
      <c r="HF397" s="7">
        <v>7.8125E-2</v>
      </c>
      <c r="HG397" s="7">
        <v>0.1484375</v>
      </c>
      <c r="HH397" s="7">
        <v>0.1484375</v>
      </c>
      <c r="HI397" s="7">
        <v>0.109375</v>
      </c>
      <c r="HJ397" s="7">
        <v>4.6875E-2</v>
      </c>
      <c r="HK397" s="7">
        <v>1.5625E-2</v>
      </c>
      <c r="HL397" s="7">
        <v>2.34375E-2</v>
      </c>
      <c r="HM397" s="7">
        <v>1.5625E-2</v>
      </c>
      <c r="HN397" s="7">
        <v>1.5625E-2</v>
      </c>
      <c r="HO397" s="7">
        <v>4.6875E-2</v>
      </c>
      <c r="HP397" s="7">
        <v>2.34375E-2</v>
      </c>
      <c r="HQ397" s="7">
        <v>7.8125E-3</v>
      </c>
      <c r="HR397" s="7">
        <v>0</v>
      </c>
      <c r="HS397" s="7">
        <v>7.8125E-3</v>
      </c>
      <c r="HT397" s="7">
        <v>7.8125E-3</v>
      </c>
      <c r="HU397" s="7">
        <v>1.5625E-2</v>
      </c>
      <c r="HV397" s="7">
        <v>7.8125E-3</v>
      </c>
      <c r="HW397" s="7">
        <v>7.8125E-3</v>
      </c>
      <c r="HX397" s="7">
        <v>0</v>
      </c>
      <c r="HY397" s="7">
        <v>7.8125E-3</v>
      </c>
      <c r="HZ397" s="7">
        <v>7.8125E-3</v>
      </c>
      <c r="IA397" s="7">
        <v>1.5625E-2</v>
      </c>
      <c r="IB397" s="7">
        <v>0</v>
      </c>
      <c r="IC397" s="7">
        <v>4.6875E-2</v>
      </c>
      <c r="ID397" s="7">
        <v>0.1171875</v>
      </c>
      <c r="IE397" s="7">
        <v>0.25</v>
      </c>
      <c r="IF397" s="7">
        <v>0.25</v>
      </c>
      <c r="IG397" s="7">
        <v>0.296875</v>
      </c>
      <c r="IH397" s="7">
        <v>0.421875</v>
      </c>
      <c r="II397" s="7">
        <v>0.7109375</v>
      </c>
      <c r="IJ397" s="7">
        <v>0.7265625</v>
      </c>
      <c r="IK397" s="7">
        <v>0.6328125</v>
      </c>
      <c r="IL397" s="7">
        <v>0.421875</v>
      </c>
      <c r="IM397" s="7">
        <v>1.5625E-2</v>
      </c>
      <c r="IN397" s="7">
        <v>2.34375E-2</v>
      </c>
      <c r="IO397" s="7">
        <v>1.5625E-2</v>
      </c>
      <c r="IP397" s="7">
        <v>3.125E-2</v>
      </c>
      <c r="IQ397" s="7">
        <v>3.6904761905000001</v>
      </c>
      <c r="IR397" s="7">
        <v>3.7440000000000002</v>
      </c>
      <c r="IS397" s="7">
        <v>3.5793650794</v>
      </c>
      <c r="IT397" s="7">
        <v>3.2983870968</v>
      </c>
      <c r="IU397" s="7" t="s">
        <v>1338</v>
      </c>
      <c r="IV397" s="7">
        <v>36</v>
      </c>
      <c r="IW397" s="7">
        <v>128</v>
      </c>
      <c r="IX397" s="7">
        <v>233</v>
      </c>
      <c r="IY397" s="7">
        <v>642</v>
      </c>
    </row>
    <row r="398" spans="1:259" x14ac:dyDescent="0.25">
      <c r="A398" s="7">
        <v>610040</v>
      </c>
      <c r="B398" s="7" t="s">
        <v>411</v>
      </c>
      <c r="C398" s="7" t="s">
        <v>46</v>
      </c>
      <c r="D398" s="7" t="s">
        <v>55</v>
      </c>
      <c r="E398" s="154">
        <v>0.71</v>
      </c>
      <c r="F398" s="7">
        <v>46</v>
      </c>
      <c r="G398" s="7" t="s">
        <v>48</v>
      </c>
      <c r="H398" s="7">
        <v>76</v>
      </c>
      <c r="I398" s="7" t="s">
        <v>47</v>
      </c>
      <c r="J398" s="7">
        <v>68</v>
      </c>
      <c r="K398" s="7" t="s">
        <v>47</v>
      </c>
      <c r="L398" s="7">
        <v>8.98</v>
      </c>
      <c r="M398" s="7" t="s">
        <v>46</v>
      </c>
      <c r="N398" s="7">
        <v>70.887166235999999</v>
      </c>
      <c r="O398" s="7">
        <v>523</v>
      </c>
      <c r="P398" s="7">
        <v>523</v>
      </c>
      <c r="Q398" s="7">
        <v>11</v>
      </c>
      <c r="R398" s="7">
        <v>13</v>
      </c>
      <c r="S398" s="7">
        <v>2</v>
      </c>
      <c r="T398" s="7">
        <v>471</v>
      </c>
      <c r="U398" s="7">
        <v>1</v>
      </c>
      <c r="V398" s="7">
        <v>0</v>
      </c>
      <c r="W398" s="7">
        <v>4</v>
      </c>
      <c r="X398" s="7">
        <v>7</v>
      </c>
      <c r="Y398" s="7">
        <v>2.1032504800000001E-2</v>
      </c>
      <c r="Z398" s="7">
        <v>1.33843212E-2</v>
      </c>
      <c r="AA398" s="7">
        <v>2.29445507E-2</v>
      </c>
      <c r="AB398" s="7">
        <v>2.29445507E-2</v>
      </c>
      <c r="AC398" s="7">
        <v>2.1032504800000001E-2</v>
      </c>
      <c r="AD398" s="7">
        <v>7.0745697900000001E-2</v>
      </c>
      <c r="AE398" s="7">
        <v>5.1625239000000003E-2</v>
      </c>
      <c r="AF398" s="7">
        <v>2.6768642400000001E-2</v>
      </c>
      <c r="AG398" s="7">
        <v>3.8240917800000003E-2</v>
      </c>
      <c r="AH398" s="7">
        <v>4.2065009600000001E-2</v>
      </c>
      <c r="AI398" s="7">
        <v>9.5602294500000004E-2</v>
      </c>
      <c r="AJ398" s="7">
        <v>0.1414913958</v>
      </c>
      <c r="AK398" s="7">
        <v>0.37667304019999998</v>
      </c>
      <c r="AL398" s="7">
        <v>0.31931166350000001</v>
      </c>
      <c r="AM398" s="7">
        <v>0.4187380497</v>
      </c>
      <c r="AN398" s="7">
        <v>0.2600382409</v>
      </c>
      <c r="AO398" s="7">
        <v>0.34225621410000001</v>
      </c>
      <c r="AP398" s="7">
        <v>0.37476099429999998</v>
      </c>
      <c r="AQ398" s="7">
        <v>2.4856596599999999E-2</v>
      </c>
      <c r="AR398" s="7">
        <v>1.9120458900000002E-2</v>
      </c>
      <c r="AS398" s="7">
        <v>1.33843212E-2</v>
      </c>
      <c r="AT398" s="7">
        <v>2.29445507E-2</v>
      </c>
      <c r="AU398" s="7">
        <v>2.1032504800000001E-2</v>
      </c>
      <c r="AV398" s="7">
        <v>2.1032504800000001E-2</v>
      </c>
      <c r="AW398" s="7">
        <v>0.52581261950000002</v>
      </c>
      <c r="AX398" s="7">
        <v>0.62141491400000004</v>
      </c>
      <c r="AY398" s="7">
        <v>0.5066921606</v>
      </c>
      <c r="AZ398" s="7">
        <v>0.65200764820000001</v>
      </c>
      <c r="BA398" s="7">
        <v>0.52007648179999999</v>
      </c>
      <c r="BB398" s="7">
        <v>0.39196940730000002</v>
      </c>
      <c r="BC398" s="7">
        <v>3.4431372548999999</v>
      </c>
      <c r="BD398" s="7">
        <v>3.5789473684000002</v>
      </c>
      <c r="BE398" s="7">
        <v>3.4282945736000001</v>
      </c>
      <c r="BF398" s="7">
        <v>3.5772994129</v>
      </c>
      <c r="BG398" s="7">
        <v>3.390625</v>
      </c>
      <c r="BH398" s="7">
        <v>3.111328125</v>
      </c>
      <c r="BI398" s="7">
        <v>7.6481835999999996E-3</v>
      </c>
      <c r="BJ398" s="7">
        <v>7.6481835999999996E-3</v>
      </c>
      <c r="BK398" s="7">
        <v>7.6481835999999996E-3</v>
      </c>
      <c r="BL398" s="7">
        <v>1.1472275299999999E-2</v>
      </c>
      <c r="BM398" s="7">
        <v>9.5602294000000001E-3</v>
      </c>
      <c r="BN398" s="7">
        <v>7.6481835999999996E-3</v>
      </c>
      <c r="BO398" s="7">
        <v>9.5602294000000001E-3</v>
      </c>
      <c r="BP398" s="7">
        <v>4.5889101299999999E-2</v>
      </c>
      <c r="BQ398" s="7">
        <v>2.1032504800000001E-2</v>
      </c>
      <c r="BR398" s="7">
        <v>5.7361377000000003E-3</v>
      </c>
      <c r="BS398" s="7">
        <v>3.8240917999999998E-3</v>
      </c>
      <c r="BT398" s="7">
        <v>7.6481835999999996E-3</v>
      </c>
      <c r="BU398" s="7">
        <v>9.5602294000000001E-3</v>
      </c>
      <c r="BV398" s="7">
        <v>3.8240917999999998E-3</v>
      </c>
      <c r="BW398" s="7">
        <v>5.7361377000000003E-3</v>
      </c>
      <c r="BX398" s="7">
        <v>2.86806883E-2</v>
      </c>
      <c r="BY398" s="7">
        <v>3.4416825999999998E-2</v>
      </c>
      <c r="BZ398" s="7">
        <v>2.29445507E-2</v>
      </c>
      <c r="CA398" s="7">
        <v>3.8588007737000001</v>
      </c>
      <c r="CB398" s="7">
        <v>3.8524271845000002</v>
      </c>
      <c r="CC398" s="7">
        <v>3.8135922330000001</v>
      </c>
      <c r="CD398" s="7">
        <v>3.78125</v>
      </c>
      <c r="CE398" s="7">
        <v>3.8416988417</v>
      </c>
      <c r="CF398" s="7">
        <v>3.7805825243000002</v>
      </c>
      <c r="CG398" s="7">
        <v>3.70703125</v>
      </c>
      <c r="CH398" s="7">
        <v>3.5641025641000001</v>
      </c>
      <c r="CI398" s="7">
        <v>3.7153996101</v>
      </c>
      <c r="CJ398" s="7">
        <v>0.1051625239</v>
      </c>
      <c r="CK398" s="7">
        <v>0.11472275329999999</v>
      </c>
      <c r="CL398" s="7">
        <v>0.14531548759999999</v>
      </c>
      <c r="CM398" s="7">
        <v>0.1606118547</v>
      </c>
      <c r="CN398" s="7">
        <v>0.120458891</v>
      </c>
      <c r="CO398" s="7">
        <v>0.18164435949999999</v>
      </c>
      <c r="CP398" s="7">
        <v>0.20076481839999999</v>
      </c>
      <c r="CQ398" s="7">
        <v>0.2160611855</v>
      </c>
      <c r="CR398" s="7">
        <v>0.17017208410000001</v>
      </c>
      <c r="CS398" s="7">
        <v>1.1472275299999999E-2</v>
      </c>
      <c r="CT398" s="7">
        <v>1.52963671E-2</v>
      </c>
      <c r="CU398" s="7">
        <v>1.52963671E-2</v>
      </c>
      <c r="CV398" s="7">
        <v>2.1032504800000001E-2</v>
      </c>
      <c r="CW398" s="7">
        <v>9.5602294000000001E-3</v>
      </c>
      <c r="CX398" s="7">
        <v>1.52963671E-2</v>
      </c>
      <c r="CY398" s="7">
        <v>2.1032504800000001E-2</v>
      </c>
      <c r="CZ398" s="7">
        <v>3.0592734199999999E-2</v>
      </c>
      <c r="DA398" s="7">
        <v>1.9120458900000002E-2</v>
      </c>
      <c r="DB398" s="7">
        <v>0.86998087950000003</v>
      </c>
      <c r="DC398" s="7">
        <v>0.85850860419999997</v>
      </c>
      <c r="DD398" s="7">
        <v>0.82409177820000001</v>
      </c>
      <c r="DE398" s="7">
        <v>0.79732313580000003</v>
      </c>
      <c r="DF398" s="7">
        <v>0.85659655830000003</v>
      </c>
      <c r="DG398" s="7">
        <v>0.78967495219999995</v>
      </c>
      <c r="DH398" s="7">
        <v>0.73996175909999995</v>
      </c>
      <c r="DI398" s="7">
        <v>0.67304015299999997</v>
      </c>
      <c r="DJ398" s="7">
        <v>0.76673040150000005</v>
      </c>
      <c r="DK398" s="7">
        <v>0.14913957929999999</v>
      </c>
      <c r="DL398" s="7">
        <v>1.1472275299999999E-2</v>
      </c>
      <c r="DM398" s="7">
        <v>9.5602294000000001E-3</v>
      </c>
      <c r="DN398" s="7">
        <v>9.5602294000000001E-3</v>
      </c>
      <c r="DO398" s="7">
        <v>7.6481835999999996E-3</v>
      </c>
      <c r="DP398" s="7">
        <v>1.1472275299999999E-2</v>
      </c>
      <c r="DQ398" s="7">
        <v>4.0152963700000002E-2</v>
      </c>
      <c r="DR398" s="7">
        <v>1.33843212E-2</v>
      </c>
      <c r="DS398" s="7">
        <v>7.6481835999999996E-3</v>
      </c>
      <c r="DT398" s="7">
        <v>9.3690248599999998E-2</v>
      </c>
      <c r="DU398" s="7">
        <v>7.6481835999999996E-3</v>
      </c>
      <c r="DV398" s="7">
        <v>3.8240917999999998E-3</v>
      </c>
      <c r="DW398" s="7">
        <v>1.52963671E-2</v>
      </c>
      <c r="DX398" s="7">
        <v>7.6481835999999996E-3</v>
      </c>
      <c r="DY398" s="7">
        <v>2.1032504800000001E-2</v>
      </c>
      <c r="DZ398" s="7">
        <v>6.3097514300000004E-2</v>
      </c>
      <c r="EA398" s="7">
        <v>2.86806883E-2</v>
      </c>
      <c r="EB398" s="7">
        <v>1.9120458900000002E-2</v>
      </c>
      <c r="EC398" s="7">
        <v>0.3212237094</v>
      </c>
      <c r="ED398" s="7">
        <v>0.27724665389999997</v>
      </c>
      <c r="EE398" s="7">
        <v>0.28871892929999998</v>
      </c>
      <c r="EF398" s="7">
        <v>0.32504780109999998</v>
      </c>
      <c r="EG398" s="7">
        <v>0.25621414910000001</v>
      </c>
      <c r="EH398" s="7">
        <v>0.36711281070000001</v>
      </c>
      <c r="EI398" s="7">
        <v>0.36328871889999997</v>
      </c>
      <c r="EJ398" s="7">
        <v>0.35372848950000002</v>
      </c>
      <c r="EK398" s="7">
        <v>0.34990439769999998</v>
      </c>
      <c r="EL398" s="7">
        <v>0.36137667299999998</v>
      </c>
      <c r="EM398" s="7">
        <v>0.66921606119999999</v>
      </c>
      <c r="EN398" s="7">
        <v>0.65391969409999995</v>
      </c>
      <c r="EO398" s="7">
        <v>0.61185468450000002</v>
      </c>
      <c r="EP398" s="7">
        <v>0.69024856599999995</v>
      </c>
      <c r="EQ398" s="7">
        <v>0.55640535369999999</v>
      </c>
      <c r="ER398" s="7">
        <v>0.47992351820000001</v>
      </c>
      <c r="ES398" s="7">
        <v>0.56022944549999998</v>
      </c>
      <c r="ET398" s="7">
        <v>0.58317399619999999</v>
      </c>
      <c r="EU398" s="7">
        <v>7.45697897E-2</v>
      </c>
      <c r="EV398" s="7">
        <v>3.4416825999999998E-2</v>
      </c>
      <c r="EW398" s="7">
        <v>4.3977055399999999E-2</v>
      </c>
      <c r="EX398" s="7">
        <v>3.8240917800000003E-2</v>
      </c>
      <c r="EY398" s="7">
        <v>3.8240917800000003E-2</v>
      </c>
      <c r="EZ398" s="7">
        <v>4.3977055399999999E-2</v>
      </c>
      <c r="FA398" s="7">
        <v>5.3537284900000003E-2</v>
      </c>
      <c r="FB398" s="7">
        <v>4.3977055399999999E-2</v>
      </c>
      <c r="FC398" s="7">
        <v>4.0152963700000002E-2</v>
      </c>
      <c r="FD398" s="7">
        <v>2.9669421487999998</v>
      </c>
      <c r="FE398" s="7">
        <v>3.6613861386000002</v>
      </c>
      <c r="FF398" s="7">
        <v>3.66</v>
      </c>
      <c r="FG398" s="7">
        <v>3.6003976142999998</v>
      </c>
      <c r="FH398" s="7">
        <v>3.6938369780999998</v>
      </c>
      <c r="FI398" s="7">
        <v>3.536</v>
      </c>
      <c r="FJ398" s="7">
        <v>3.3555555556000001</v>
      </c>
      <c r="FK398" s="7">
        <v>3.528</v>
      </c>
      <c r="FL398" s="7">
        <v>3.5717131474000001</v>
      </c>
      <c r="FM398" s="7">
        <v>1.9120458999999999E-3</v>
      </c>
      <c r="FN398" s="7">
        <v>1.9120458999999999E-3</v>
      </c>
      <c r="FO398" s="7">
        <v>5.7361377000000003E-3</v>
      </c>
      <c r="FP398" s="7">
        <v>1.9120458999999999E-3</v>
      </c>
      <c r="FQ398" s="7">
        <v>3.2504780099999998E-2</v>
      </c>
      <c r="FR398" s="7">
        <v>2.1032504800000001E-2</v>
      </c>
      <c r="FS398" s="7">
        <v>4.2065009600000001E-2</v>
      </c>
      <c r="FT398" s="7">
        <v>0.13957934990000001</v>
      </c>
      <c r="FU398" s="7">
        <v>0.19311663479999999</v>
      </c>
      <c r="FV398" s="7">
        <v>0.47036328869999999</v>
      </c>
      <c r="FW398" s="7">
        <v>8.9866156799999999E-2</v>
      </c>
      <c r="FX398" s="7">
        <v>0.31931166350000001</v>
      </c>
      <c r="FY398" s="7">
        <v>0.40917782029999999</v>
      </c>
      <c r="FZ398" s="7">
        <v>0.2160611855</v>
      </c>
      <c r="GA398" s="7">
        <v>0.17399617589999999</v>
      </c>
      <c r="GB398" s="7">
        <v>0.1357552581</v>
      </c>
      <c r="GC398" s="7">
        <v>0.21797323139999999</v>
      </c>
      <c r="GD398" s="7">
        <v>0.1357552581</v>
      </c>
      <c r="GE398" s="7">
        <v>8.4130019099999995E-2</v>
      </c>
      <c r="GF398" s="7">
        <v>0.18738049709999999</v>
      </c>
      <c r="GG398" s="7">
        <v>0.1606118547</v>
      </c>
      <c r="GH398" s="7">
        <v>8.0305927299999996E-2</v>
      </c>
      <c r="GI398" s="7">
        <v>0.20841300190000001</v>
      </c>
      <c r="GJ398" s="7">
        <v>0.2103250478</v>
      </c>
      <c r="GK398" s="7">
        <v>0.29063097510000002</v>
      </c>
      <c r="GL398" s="7">
        <v>0.17017208410000001</v>
      </c>
      <c r="GM398" s="7">
        <v>0</v>
      </c>
      <c r="GN398" s="7">
        <v>1.9120458999999999E-3</v>
      </c>
      <c r="GO398" s="7">
        <v>1.7208412999999999E-2</v>
      </c>
      <c r="GP398" s="7">
        <v>1.9120458999999999E-3</v>
      </c>
      <c r="GQ398" s="7">
        <v>4.3977055399999999E-2</v>
      </c>
      <c r="GR398" s="7">
        <v>4.0152963700000002E-2</v>
      </c>
      <c r="GS398" s="7">
        <v>0.2715105163</v>
      </c>
      <c r="GT398" s="7">
        <v>0.2848948375</v>
      </c>
      <c r="GU398" s="7">
        <v>0.27915869980000002</v>
      </c>
      <c r="GV398" s="7">
        <v>0.30210325049999998</v>
      </c>
      <c r="GW398" s="7">
        <v>0.36137667299999998</v>
      </c>
      <c r="GX398" s="7">
        <v>0.31931166350000001</v>
      </c>
      <c r="GY398" s="7">
        <v>0.63288718929999999</v>
      </c>
      <c r="GZ398" s="7">
        <v>0.52390057359999997</v>
      </c>
      <c r="HA398" s="7">
        <v>0.51816443590000005</v>
      </c>
      <c r="HB398" s="7">
        <v>0.50478011469999995</v>
      </c>
      <c r="HC398" s="7">
        <v>0.42447418739999998</v>
      </c>
      <c r="HD398" s="7">
        <v>0.51625239010000001</v>
      </c>
      <c r="HE398" s="7">
        <v>1.9120458900000002E-2</v>
      </c>
      <c r="HF398" s="7">
        <v>8.6042065000000001E-2</v>
      </c>
      <c r="HG398" s="7">
        <v>8.0305927299999996E-2</v>
      </c>
      <c r="HH398" s="7">
        <v>8.4130019099999995E-2</v>
      </c>
      <c r="HI398" s="7">
        <v>7.45697897E-2</v>
      </c>
      <c r="HJ398" s="7">
        <v>3.4416825999999998E-2</v>
      </c>
      <c r="HK398" s="7">
        <v>1.7208412999999999E-2</v>
      </c>
      <c r="HL398" s="7">
        <v>3.0592734199999999E-2</v>
      </c>
      <c r="HM398" s="7">
        <v>3.2504780099999998E-2</v>
      </c>
      <c r="HN398" s="7">
        <v>2.86806883E-2</v>
      </c>
      <c r="HO398" s="7">
        <v>2.29445507E-2</v>
      </c>
      <c r="HP398" s="7">
        <v>1.7208412999999999E-2</v>
      </c>
      <c r="HQ398" s="7">
        <v>5.92734226E-2</v>
      </c>
      <c r="HR398" s="7">
        <v>7.2657743799999994E-2</v>
      </c>
      <c r="HS398" s="7">
        <v>7.2657743799999994E-2</v>
      </c>
      <c r="HT398" s="7">
        <v>7.8393881499999998E-2</v>
      </c>
      <c r="HU398" s="7">
        <v>7.2657743799999994E-2</v>
      </c>
      <c r="HV398" s="7">
        <v>7.2657743799999994E-2</v>
      </c>
      <c r="HW398" s="7">
        <v>2.1032504800000001E-2</v>
      </c>
      <c r="HX398" s="7">
        <v>1.7208412999999999E-2</v>
      </c>
      <c r="HY398" s="7">
        <v>4.7801147199999998E-2</v>
      </c>
      <c r="HZ398" s="7">
        <v>3.0592734199999999E-2</v>
      </c>
      <c r="IA398" s="7">
        <v>5.5449330800000002E-2</v>
      </c>
      <c r="IB398" s="7">
        <v>1.9120458900000002E-2</v>
      </c>
      <c r="IC398" s="7">
        <v>0.12619502869999999</v>
      </c>
      <c r="ID398" s="7">
        <v>9.3690248599999998E-2</v>
      </c>
      <c r="IE398" s="7">
        <v>0.51816443590000005</v>
      </c>
      <c r="IF398" s="7">
        <v>0.39005736140000002</v>
      </c>
      <c r="IG398" s="7">
        <v>0.39005736140000002</v>
      </c>
      <c r="IH398" s="7">
        <v>0.44359464630000001</v>
      </c>
      <c r="II398" s="7">
        <v>0.33843212239999998</v>
      </c>
      <c r="IJ398" s="7">
        <v>0.51434034419999997</v>
      </c>
      <c r="IK398" s="7">
        <v>0.36711281070000001</v>
      </c>
      <c r="IL398" s="7">
        <v>0.36137667299999998</v>
      </c>
      <c r="IM398" s="7">
        <v>6.6921606100000003E-2</v>
      </c>
      <c r="IN398" s="7">
        <v>5.92734226E-2</v>
      </c>
      <c r="IO398" s="7">
        <v>6.8833651999999995E-2</v>
      </c>
      <c r="IP398" s="7">
        <v>7.0745697900000001E-2</v>
      </c>
      <c r="IQ398" s="7">
        <v>3.2581967213</v>
      </c>
      <c r="IR398" s="7">
        <v>3.4898373984000002</v>
      </c>
      <c r="IS398" s="7">
        <v>3.1560574949000002</v>
      </c>
      <c r="IT398" s="7">
        <v>3.2222222222000001</v>
      </c>
      <c r="IU398" s="7" t="s">
        <v>1339</v>
      </c>
      <c r="IV398" s="7">
        <v>71</v>
      </c>
      <c r="IW398" s="7">
        <v>523</v>
      </c>
      <c r="IX398" s="7">
        <v>823</v>
      </c>
      <c r="IY398" s="7">
        <v>1161</v>
      </c>
    </row>
    <row r="399" spans="1:259" x14ac:dyDescent="0.25">
      <c r="A399" s="7">
        <v>610041</v>
      </c>
      <c r="B399" s="7" t="s">
        <v>413</v>
      </c>
      <c r="C399" s="7" t="s">
        <v>46</v>
      </c>
      <c r="D399" s="7" t="s">
        <v>106</v>
      </c>
      <c r="E399" s="154">
        <v>0.34</v>
      </c>
      <c r="F399" s="7">
        <v>37</v>
      </c>
      <c r="G399" s="7" t="s">
        <v>57</v>
      </c>
      <c r="H399" s="7">
        <v>47</v>
      </c>
      <c r="I399" s="7" t="s">
        <v>48</v>
      </c>
      <c r="J399" s="7">
        <v>35</v>
      </c>
      <c r="K399" s="7" t="s">
        <v>57</v>
      </c>
      <c r="L399" s="7">
        <v>8.64</v>
      </c>
      <c r="M399" s="7" t="s">
        <v>46</v>
      </c>
      <c r="N399" s="7">
        <v>33.828996283000002</v>
      </c>
      <c r="O399" s="7">
        <v>261</v>
      </c>
      <c r="P399" s="7">
        <v>261</v>
      </c>
      <c r="Q399" s="7">
        <v>32</v>
      </c>
      <c r="R399" s="7">
        <v>1</v>
      </c>
      <c r="S399" s="7">
        <v>7</v>
      </c>
      <c r="T399" s="7">
        <v>212</v>
      </c>
      <c r="U399" s="7">
        <v>0</v>
      </c>
      <c r="V399" s="7">
        <v>0</v>
      </c>
      <c r="W399" s="7">
        <v>2</v>
      </c>
      <c r="X399" s="7">
        <v>4</v>
      </c>
      <c r="Y399" s="7">
        <v>1.14942529E-2</v>
      </c>
      <c r="Z399" s="7">
        <v>7.6628351999999999E-3</v>
      </c>
      <c r="AA399" s="7">
        <v>2.2988505699999998E-2</v>
      </c>
      <c r="AB399" s="7">
        <v>1.5325670499999999E-2</v>
      </c>
      <c r="AC399" s="7">
        <v>1.9157088100000001E-2</v>
      </c>
      <c r="AD399" s="7">
        <v>6.5134099599999995E-2</v>
      </c>
      <c r="AE399" s="7">
        <v>6.5134099599999995E-2</v>
      </c>
      <c r="AF399" s="7">
        <v>6.1302681999999997E-2</v>
      </c>
      <c r="AG399" s="7">
        <v>8.8122605399999998E-2</v>
      </c>
      <c r="AH399" s="7">
        <v>4.5977011499999998E-2</v>
      </c>
      <c r="AI399" s="7">
        <v>9.5785440599999994E-2</v>
      </c>
      <c r="AJ399" s="7">
        <v>0.22222222220000001</v>
      </c>
      <c r="AK399" s="7">
        <v>0.45977011490000003</v>
      </c>
      <c r="AL399" s="7">
        <v>0.35632183909999998</v>
      </c>
      <c r="AM399" s="7">
        <v>0.45977011490000003</v>
      </c>
      <c r="AN399" s="7">
        <v>0.22222222220000001</v>
      </c>
      <c r="AO399" s="7">
        <v>0.43678160919999998</v>
      </c>
      <c r="AP399" s="7">
        <v>0.36398467429999998</v>
      </c>
      <c r="AQ399" s="7">
        <v>0</v>
      </c>
      <c r="AR399" s="7">
        <v>0</v>
      </c>
      <c r="AS399" s="7">
        <v>1.14942529E-2</v>
      </c>
      <c r="AT399" s="7">
        <v>7.6628351999999999E-3</v>
      </c>
      <c r="AU399" s="7">
        <v>7.6628351999999999E-3</v>
      </c>
      <c r="AV399" s="7">
        <v>1.14942529E-2</v>
      </c>
      <c r="AW399" s="7">
        <v>0.46360153259999998</v>
      </c>
      <c r="AX399" s="7">
        <v>0.57471264369999997</v>
      </c>
      <c r="AY399" s="7">
        <v>0.41762452109999998</v>
      </c>
      <c r="AZ399" s="7">
        <v>0.70881226050000001</v>
      </c>
      <c r="BA399" s="7">
        <v>0.44061302679999997</v>
      </c>
      <c r="BB399" s="7">
        <v>0.33716475099999998</v>
      </c>
      <c r="BC399" s="7">
        <v>3.3754789272000001</v>
      </c>
      <c r="BD399" s="7">
        <v>3.4980842912000001</v>
      </c>
      <c r="BE399" s="7">
        <v>3.2868217054</v>
      </c>
      <c r="BF399" s="7">
        <v>3.6370656371000001</v>
      </c>
      <c r="BG399" s="7">
        <v>3.3088803089000001</v>
      </c>
      <c r="BH399" s="7">
        <v>2.9844961240000001</v>
      </c>
      <c r="BI399" s="7">
        <v>3.8314175999999999E-3</v>
      </c>
      <c r="BJ399" s="7">
        <v>0</v>
      </c>
      <c r="BK399" s="7">
        <v>0</v>
      </c>
      <c r="BL399" s="7">
        <v>3.8314175999999999E-3</v>
      </c>
      <c r="BM399" s="7">
        <v>0</v>
      </c>
      <c r="BN399" s="7">
        <v>3.8314175999999999E-3</v>
      </c>
      <c r="BO399" s="7">
        <v>1.5325670499999999E-2</v>
      </c>
      <c r="BP399" s="7">
        <v>6.1302681999999997E-2</v>
      </c>
      <c r="BQ399" s="7">
        <v>2.2988505699999998E-2</v>
      </c>
      <c r="BR399" s="7">
        <v>0</v>
      </c>
      <c r="BS399" s="7">
        <v>1.9157088100000001E-2</v>
      </c>
      <c r="BT399" s="7">
        <v>1.14942529E-2</v>
      </c>
      <c r="BU399" s="7">
        <v>3.8314176200000001E-2</v>
      </c>
      <c r="BV399" s="7">
        <v>1.9157088100000001E-2</v>
      </c>
      <c r="BW399" s="7">
        <v>4.5977011499999998E-2</v>
      </c>
      <c r="BX399" s="7">
        <v>8.0459770099999994E-2</v>
      </c>
      <c r="BY399" s="7">
        <v>0.14559386969999999</v>
      </c>
      <c r="BZ399" s="7">
        <v>0.1187739464</v>
      </c>
      <c r="CA399" s="7">
        <v>3.8153846154000002</v>
      </c>
      <c r="CB399" s="7">
        <v>3.7777777777999999</v>
      </c>
      <c r="CC399" s="7">
        <v>3.7374517374999998</v>
      </c>
      <c r="CD399" s="7">
        <v>3.6923076923</v>
      </c>
      <c r="CE399" s="7">
        <v>3.7279693486999999</v>
      </c>
      <c r="CF399" s="7">
        <v>3.6124031007999999</v>
      </c>
      <c r="CG399" s="7">
        <v>3.5405405404999999</v>
      </c>
      <c r="CH399" s="7">
        <v>3.2355212354999998</v>
      </c>
      <c r="CI399" s="7">
        <v>3.4597701149</v>
      </c>
      <c r="CJ399" s="7">
        <v>0.17241379309999999</v>
      </c>
      <c r="CK399" s="7">
        <v>0.18390804599999999</v>
      </c>
      <c r="CL399" s="7">
        <v>0.23754789270000001</v>
      </c>
      <c r="CM399" s="7">
        <v>0.21839080459999999</v>
      </c>
      <c r="CN399" s="7">
        <v>0.23371647509999999</v>
      </c>
      <c r="CO399" s="7">
        <v>0.27969348659999999</v>
      </c>
      <c r="CP399" s="7">
        <v>0.24904214559999999</v>
      </c>
      <c r="CQ399" s="7">
        <v>0.28352490419999998</v>
      </c>
      <c r="CR399" s="7">
        <v>0.23371647509999999</v>
      </c>
      <c r="CS399" s="7">
        <v>3.8314175999999999E-3</v>
      </c>
      <c r="CT399" s="7">
        <v>0</v>
      </c>
      <c r="CU399" s="7">
        <v>7.6628351999999999E-3</v>
      </c>
      <c r="CV399" s="7">
        <v>3.8314175999999999E-3</v>
      </c>
      <c r="CW399" s="7">
        <v>0</v>
      </c>
      <c r="CX399" s="7">
        <v>1.14942529E-2</v>
      </c>
      <c r="CY399" s="7">
        <v>7.6628351999999999E-3</v>
      </c>
      <c r="CZ399" s="7">
        <v>7.6628351999999999E-3</v>
      </c>
      <c r="DA399" s="7">
        <v>0</v>
      </c>
      <c r="DB399" s="7">
        <v>0.81992337159999995</v>
      </c>
      <c r="DC399" s="7">
        <v>0.79693486589999996</v>
      </c>
      <c r="DD399" s="7">
        <v>0.74329501919999996</v>
      </c>
      <c r="DE399" s="7">
        <v>0.73563218389999996</v>
      </c>
      <c r="DF399" s="7">
        <v>0.74712643680000002</v>
      </c>
      <c r="DG399" s="7">
        <v>0.65900383139999996</v>
      </c>
      <c r="DH399" s="7">
        <v>0.64750957850000002</v>
      </c>
      <c r="DI399" s="7">
        <v>0.50191570880000003</v>
      </c>
      <c r="DJ399" s="7">
        <v>0.62452107280000002</v>
      </c>
      <c r="DK399" s="7">
        <v>6.5134099599999995E-2</v>
      </c>
      <c r="DL399" s="7">
        <v>0</v>
      </c>
      <c r="DM399" s="7">
        <v>0</v>
      </c>
      <c r="DN399" s="7">
        <v>3.8314175999999999E-3</v>
      </c>
      <c r="DO399" s="7">
        <v>0</v>
      </c>
      <c r="DP399" s="7">
        <v>1.14942529E-2</v>
      </c>
      <c r="DQ399" s="7">
        <v>6.5134099599999995E-2</v>
      </c>
      <c r="DR399" s="7">
        <v>2.2988505699999998E-2</v>
      </c>
      <c r="DS399" s="7">
        <v>3.8314175999999999E-3</v>
      </c>
      <c r="DT399" s="7">
        <v>0.17241379309999999</v>
      </c>
      <c r="DU399" s="7">
        <v>4.9808429100000003E-2</v>
      </c>
      <c r="DV399" s="7">
        <v>4.21455939E-2</v>
      </c>
      <c r="DW399" s="7">
        <v>4.5977011499999998E-2</v>
      </c>
      <c r="DX399" s="7">
        <v>4.5977011499999998E-2</v>
      </c>
      <c r="DY399" s="7">
        <v>6.1302681999999997E-2</v>
      </c>
      <c r="DZ399" s="7">
        <v>0.18007662839999999</v>
      </c>
      <c r="EA399" s="7">
        <v>5.7471264399999999E-2</v>
      </c>
      <c r="EB399" s="7">
        <v>6.8965517200000007E-2</v>
      </c>
      <c r="EC399" s="7">
        <v>0.39846743299999998</v>
      </c>
      <c r="ED399" s="7">
        <v>0.36398467429999998</v>
      </c>
      <c r="EE399" s="7">
        <v>0.33333333329999998</v>
      </c>
      <c r="EF399" s="7">
        <v>0.31800766279999998</v>
      </c>
      <c r="EG399" s="7">
        <v>0.30651340999999999</v>
      </c>
      <c r="EH399" s="7">
        <v>0.42145593869999998</v>
      </c>
      <c r="EI399" s="7">
        <v>0.37164750959999998</v>
      </c>
      <c r="EJ399" s="7">
        <v>0.40613026819999998</v>
      </c>
      <c r="EK399" s="7">
        <v>0.46743295019999997</v>
      </c>
      <c r="EL399" s="7">
        <v>0.32950191569999998</v>
      </c>
      <c r="EM399" s="7">
        <v>0.56704980839999997</v>
      </c>
      <c r="EN399" s="7">
        <v>0.61302681989999996</v>
      </c>
      <c r="EO399" s="7">
        <v>0.62452107280000002</v>
      </c>
      <c r="EP399" s="7">
        <v>0.62452107280000002</v>
      </c>
      <c r="EQ399" s="7">
        <v>0.48659003830000003</v>
      </c>
      <c r="ER399" s="7">
        <v>0.33333333329999998</v>
      </c>
      <c r="ES399" s="7">
        <v>0.47892720309999998</v>
      </c>
      <c r="ET399" s="7">
        <v>0.42911877389999997</v>
      </c>
      <c r="EU399" s="7">
        <v>3.4482758600000003E-2</v>
      </c>
      <c r="EV399" s="7">
        <v>1.9157088100000001E-2</v>
      </c>
      <c r="EW399" s="7">
        <v>1.14942529E-2</v>
      </c>
      <c r="EX399" s="7">
        <v>7.6628351999999999E-3</v>
      </c>
      <c r="EY399" s="7">
        <v>2.2988505699999998E-2</v>
      </c>
      <c r="EZ399" s="7">
        <v>1.9157088100000001E-2</v>
      </c>
      <c r="FA399" s="7">
        <v>4.9808429100000003E-2</v>
      </c>
      <c r="FB399" s="7">
        <v>3.4482758600000003E-2</v>
      </c>
      <c r="FC399" s="7">
        <v>3.0651340999999999E-2</v>
      </c>
      <c r="FD399" s="7">
        <v>3.0277777777999999</v>
      </c>
      <c r="FE399" s="7">
        <v>3.52734375</v>
      </c>
      <c r="FF399" s="7">
        <v>3.5775193798</v>
      </c>
      <c r="FG399" s="7">
        <v>3.5752895752999998</v>
      </c>
      <c r="FH399" s="7">
        <v>3.5921568627</v>
      </c>
      <c r="FI399" s="7">
        <v>3.41015625</v>
      </c>
      <c r="FJ399" s="7">
        <v>3.0241935484</v>
      </c>
      <c r="FK399" s="7">
        <v>3.3888888889</v>
      </c>
      <c r="FL399" s="7">
        <v>3.3636363636</v>
      </c>
      <c r="FM399" s="7">
        <v>7.6628351999999999E-3</v>
      </c>
      <c r="FN399" s="7">
        <v>7.6628351999999999E-3</v>
      </c>
      <c r="FO399" s="7">
        <v>0</v>
      </c>
      <c r="FP399" s="7">
        <v>1.5325670499999999E-2</v>
      </c>
      <c r="FQ399" s="7">
        <v>4.21455939E-2</v>
      </c>
      <c r="FR399" s="7">
        <v>2.6819923400000001E-2</v>
      </c>
      <c r="FS399" s="7">
        <v>7.2796934899999999E-2</v>
      </c>
      <c r="FT399" s="7">
        <v>0.17624521069999999</v>
      </c>
      <c r="FU399" s="7">
        <v>0.22988505749999999</v>
      </c>
      <c r="FV399" s="7">
        <v>0.40996168579999998</v>
      </c>
      <c r="FW399" s="7">
        <v>1.14942529E-2</v>
      </c>
      <c r="FX399" s="7">
        <v>0.37164750959999998</v>
      </c>
      <c r="FY399" s="7">
        <v>0.53256704980000003</v>
      </c>
      <c r="FZ399" s="7">
        <v>0.21455938699999999</v>
      </c>
      <c r="GA399" s="7">
        <v>0.15708812259999999</v>
      </c>
      <c r="GB399" s="7">
        <v>0.1187739464</v>
      </c>
      <c r="GC399" s="7">
        <v>0.19540229889999999</v>
      </c>
      <c r="GD399" s="7">
        <v>0.13026819919999999</v>
      </c>
      <c r="GE399" s="7">
        <v>7.6628352499999997E-2</v>
      </c>
      <c r="GF399" s="7">
        <v>0.24904214559999999</v>
      </c>
      <c r="GG399" s="7">
        <v>0.18773946359999999</v>
      </c>
      <c r="GH399" s="7">
        <v>6.5134099599999995E-2</v>
      </c>
      <c r="GI399" s="7">
        <v>0.22222222220000001</v>
      </c>
      <c r="GJ399" s="7">
        <v>0.15325670499999999</v>
      </c>
      <c r="GK399" s="7">
        <v>0.20689655169999999</v>
      </c>
      <c r="GL399" s="7">
        <v>0.1187739464</v>
      </c>
      <c r="GM399" s="7">
        <v>2.2988505699999998E-2</v>
      </c>
      <c r="GN399" s="7">
        <v>3.4482758600000003E-2</v>
      </c>
      <c r="GO399" s="7">
        <v>3.4482758600000003E-2</v>
      </c>
      <c r="GP399" s="7">
        <v>5.36398467E-2</v>
      </c>
      <c r="GQ399" s="7">
        <v>0.16475095789999999</v>
      </c>
      <c r="GR399" s="7">
        <v>4.5977011499999998E-2</v>
      </c>
      <c r="GS399" s="7">
        <v>0.42145593869999998</v>
      </c>
      <c r="GT399" s="7">
        <v>0.40613026819999998</v>
      </c>
      <c r="GU399" s="7">
        <v>0.41379310339999997</v>
      </c>
      <c r="GV399" s="7">
        <v>0.40229885059999998</v>
      </c>
      <c r="GW399" s="7">
        <v>0.44444444440000003</v>
      </c>
      <c r="GX399" s="7">
        <v>0.43678160919999998</v>
      </c>
      <c r="GY399" s="7">
        <v>0.49808429119999997</v>
      </c>
      <c r="GZ399" s="7">
        <v>0.46360153259999998</v>
      </c>
      <c r="HA399" s="7">
        <v>0.43678160919999998</v>
      </c>
      <c r="HB399" s="7">
        <v>0.44444444440000003</v>
      </c>
      <c r="HC399" s="7">
        <v>0.27586206899999999</v>
      </c>
      <c r="HD399" s="7">
        <v>0.42145593869999998</v>
      </c>
      <c r="HE399" s="7">
        <v>3.0651340999999999E-2</v>
      </c>
      <c r="HF399" s="7">
        <v>5.7471264399999999E-2</v>
      </c>
      <c r="HG399" s="7">
        <v>8.8122605399999998E-2</v>
      </c>
      <c r="HH399" s="7">
        <v>6.1302681999999997E-2</v>
      </c>
      <c r="HI399" s="7">
        <v>7.6628352499999997E-2</v>
      </c>
      <c r="HJ399" s="7">
        <v>6.5134099599999995E-2</v>
      </c>
      <c r="HK399" s="7">
        <v>1.14942529E-2</v>
      </c>
      <c r="HL399" s="7">
        <v>1.9157088100000001E-2</v>
      </c>
      <c r="HM399" s="7">
        <v>1.5325670499999999E-2</v>
      </c>
      <c r="HN399" s="7">
        <v>1.5325670499999999E-2</v>
      </c>
      <c r="HO399" s="7">
        <v>1.9157088100000001E-2</v>
      </c>
      <c r="HP399" s="7">
        <v>1.14942529E-2</v>
      </c>
      <c r="HQ399" s="7">
        <v>1.5325670499999999E-2</v>
      </c>
      <c r="HR399" s="7">
        <v>1.9157088100000001E-2</v>
      </c>
      <c r="HS399" s="7">
        <v>1.14942529E-2</v>
      </c>
      <c r="HT399" s="7">
        <v>2.2988505699999998E-2</v>
      </c>
      <c r="HU399" s="7">
        <v>1.9157088100000001E-2</v>
      </c>
      <c r="HV399" s="7">
        <v>1.9157088100000001E-2</v>
      </c>
      <c r="HW399" s="7">
        <v>1.9157088100000001E-2</v>
      </c>
      <c r="HX399" s="7">
        <v>1.14942529E-2</v>
      </c>
      <c r="HY399" s="7">
        <v>1.9157088100000001E-2</v>
      </c>
      <c r="HZ399" s="7">
        <v>3.8314176200000001E-2</v>
      </c>
      <c r="IA399" s="7">
        <v>9.9616858200000005E-2</v>
      </c>
      <c r="IB399" s="7">
        <v>5.36398467E-2</v>
      </c>
      <c r="IC399" s="7">
        <v>0.1034482759</v>
      </c>
      <c r="ID399" s="7">
        <v>0.18007662839999999</v>
      </c>
      <c r="IE399" s="7">
        <v>0.53256704980000003</v>
      </c>
      <c r="IF399" s="7">
        <v>0.45593869729999997</v>
      </c>
      <c r="IG399" s="7">
        <v>0.45210727969999998</v>
      </c>
      <c r="IH399" s="7">
        <v>0.46360153259999998</v>
      </c>
      <c r="II399" s="7">
        <v>0.30651340999999999</v>
      </c>
      <c r="IJ399" s="7">
        <v>0.47509578540000003</v>
      </c>
      <c r="IK399" s="7">
        <v>0.40229885059999998</v>
      </c>
      <c r="IL399" s="7">
        <v>0.29501915709999998</v>
      </c>
      <c r="IM399" s="7">
        <v>4.21455939E-2</v>
      </c>
      <c r="IN399" s="7">
        <v>3.8314175999999999E-3</v>
      </c>
      <c r="IO399" s="7">
        <v>2.2988505699999998E-2</v>
      </c>
      <c r="IP399" s="7">
        <v>2.2988505699999998E-2</v>
      </c>
      <c r="IQ399" s="7">
        <v>3.1760000000000002</v>
      </c>
      <c r="IR399" s="7">
        <v>3.4</v>
      </c>
      <c r="IS399" s="7">
        <v>3.2666666666999999</v>
      </c>
      <c r="IT399" s="7">
        <v>3.0392156862999999</v>
      </c>
      <c r="IU399" s="7" t="s">
        <v>1340</v>
      </c>
      <c r="IV399" s="7">
        <v>34</v>
      </c>
      <c r="IW399" s="7">
        <v>261</v>
      </c>
      <c r="IX399" s="7">
        <v>455</v>
      </c>
      <c r="IY399" s="7">
        <v>1345</v>
      </c>
    </row>
    <row r="400" spans="1:259" x14ac:dyDescent="0.25">
      <c r="A400" s="7">
        <v>610043</v>
      </c>
      <c r="B400" s="7" t="s">
        <v>416</v>
      </c>
      <c r="C400" s="7" t="s">
        <v>46</v>
      </c>
      <c r="D400" s="7" t="s">
        <v>106</v>
      </c>
      <c r="E400" s="154">
        <v>0.59</v>
      </c>
      <c r="F400" s="7">
        <v>99</v>
      </c>
      <c r="G400" s="7" t="s">
        <v>70</v>
      </c>
      <c r="H400" s="7">
        <v>99</v>
      </c>
      <c r="I400" s="7" t="s">
        <v>70</v>
      </c>
      <c r="J400" s="7">
        <v>99</v>
      </c>
      <c r="K400" s="7" t="s">
        <v>70</v>
      </c>
      <c r="L400" s="7">
        <v>9.81</v>
      </c>
      <c r="M400" s="7" t="s">
        <v>46</v>
      </c>
      <c r="N400" s="7">
        <v>59.114583332999999</v>
      </c>
      <c r="O400" s="7">
        <v>97</v>
      </c>
      <c r="P400" s="7">
        <v>97</v>
      </c>
      <c r="Q400" s="7">
        <v>0</v>
      </c>
      <c r="R400" s="7">
        <v>65</v>
      </c>
      <c r="S400" s="7">
        <v>0</v>
      </c>
      <c r="T400" s="7">
        <v>30</v>
      </c>
      <c r="U400" s="7">
        <v>0</v>
      </c>
      <c r="V400" s="7">
        <v>0</v>
      </c>
      <c r="W400" s="7">
        <v>0</v>
      </c>
      <c r="X400" s="7">
        <v>1</v>
      </c>
      <c r="Y400" s="7">
        <v>0</v>
      </c>
      <c r="Z400" s="7">
        <v>0</v>
      </c>
      <c r="AA400" s="7">
        <v>0</v>
      </c>
      <c r="AB400" s="7">
        <v>0</v>
      </c>
      <c r="AC400" s="7">
        <v>0</v>
      </c>
      <c r="AD400" s="7">
        <v>0</v>
      </c>
      <c r="AE400" s="7">
        <v>0</v>
      </c>
      <c r="AF400" s="7">
        <v>0</v>
      </c>
      <c r="AG400" s="7">
        <v>0</v>
      </c>
      <c r="AH400" s="7">
        <v>1.03092784E-2</v>
      </c>
      <c r="AI400" s="7">
        <v>0</v>
      </c>
      <c r="AJ400" s="7">
        <v>0</v>
      </c>
      <c r="AK400" s="7">
        <v>5.1546391800000001E-2</v>
      </c>
      <c r="AL400" s="7">
        <v>3.0927835099999999E-2</v>
      </c>
      <c r="AM400" s="7">
        <v>0.1443298969</v>
      </c>
      <c r="AN400" s="7">
        <v>0.1134020619</v>
      </c>
      <c r="AO400" s="7">
        <v>0.1340206186</v>
      </c>
      <c r="AP400" s="7">
        <v>0.1134020619</v>
      </c>
      <c r="AQ400" s="7">
        <v>0</v>
      </c>
      <c r="AR400" s="7">
        <v>1.03092784E-2</v>
      </c>
      <c r="AS400" s="7">
        <v>2.0618556699999999E-2</v>
      </c>
      <c r="AT400" s="7">
        <v>1.03092784E-2</v>
      </c>
      <c r="AU400" s="7">
        <v>1.03092784E-2</v>
      </c>
      <c r="AV400" s="7">
        <v>2.0618556699999999E-2</v>
      </c>
      <c r="AW400" s="7">
        <v>0.94845360820000002</v>
      </c>
      <c r="AX400" s="7">
        <v>0.95876288659999997</v>
      </c>
      <c r="AY400" s="7">
        <v>0.83505154640000001</v>
      </c>
      <c r="AZ400" s="7">
        <v>0.86597938139999997</v>
      </c>
      <c r="BA400" s="7">
        <v>0.85567010310000002</v>
      </c>
      <c r="BB400" s="7">
        <v>0.86597938139999997</v>
      </c>
      <c r="BC400" s="7">
        <v>3.9484536081999999</v>
      </c>
      <c r="BD400" s="7">
        <v>3.96875</v>
      </c>
      <c r="BE400" s="7">
        <v>3.8526315789000001</v>
      </c>
      <c r="BF400" s="7">
        <v>3.8645833333000001</v>
      </c>
      <c r="BG400" s="7">
        <v>3.8645833333000001</v>
      </c>
      <c r="BH400" s="7">
        <v>3.8842105263</v>
      </c>
      <c r="BI400" s="7">
        <v>0</v>
      </c>
      <c r="BJ400" s="7">
        <v>0</v>
      </c>
      <c r="BK400" s="7">
        <v>0</v>
      </c>
      <c r="BL400" s="7">
        <v>0</v>
      </c>
      <c r="BM400" s="7">
        <v>0</v>
      </c>
      <c r="BN400" s="7">
        <v>0</v>
      </c>
      <c r="BO400" s="7">
        <v>0</v>
      </c>
      <c r="BP400" s="7">
        <v>0</v>
      </c>
      <c r="BQ400" s="7">
        <v>0</v>
      </c>
      <c r="BR400" s="7">
        <v>1.03092784E-2</v>
      </c>
      <c r="BS400" s="7">
        <v>1.03092784E-2</v>
      </c>
      <c r="BT400" s="7">
        <v>0</v>
      </c>
      <c r="BU400" s="7">
        <v>0</v>
      </c>
      <c r="BV400" s="7">
        <v>0</v>
      </c>
      <c r="BW400" s="7">
        <v>0</v>
      </c>
      <c r="BX400" s="7">
        <v>0</v>
      </c>
      <c r="BY400" s="7">
        <v>1.03092784E-2</v>
      </c>
      <c r="BZ400" s="7">
        <v>0</v>
      </c>
      <c r="CA400" s="7">
        <v>3.9381443299000001</v>
      </c>
      <c r="CB400" s="7">
        <v>3.9375</v>
      </c>
      <c r="CC400" s="7">
        <v>3.9166666666999999</v>
      </c>
      <c r="CD400" s="7">
        <v>3.9052631578999999</v>
      </c>
      <c r="CE400" s="7">
        <v>3.9583333333000001</v>
      </c>
      <c r="CF400" s="7">
        <v>3.8958333333000001</v>
      </c>
      <c r="CG400" s="7">
        <v>3.9375</v>
      </c>
      <c r="CH400" s="7">
        <v>3.9270833333000001</v>
      </c>
      <c r="CI400" s="7">
        <v>3.9680851063999998</v>
      </c>
      <c r="CJ400" s="7">
        <v>4.1237113399999997E-2</v>
      </c>
      <c r="CK400" s="7">
        <v>4.1237113399999997E-2</v>
      </c>
      <c r="CL400" s="7">
        <v>8.2474226799999995E-2</v>
      </c>
      <c r="CM400" s="7">
        <v>9.2783505200000005E-2</v>
      </c>
      <c r="CN400" s="7">
        <v>4.1237113399999997E-2</v>
      </c>
      <c r="CO400" s="7">
        <v>0.10309278349999999</v>
      </c>
      <c r="CP400" s="7">
        <v>6.1855670100000003E-2</v>
      </c>
      <c r="CQ400" s="7">
        <v>5.1546391800000001E-2</v>
      </c>
      <c r="CR400" s="7">
        <v>3.0927835099999999E-2</v>
      </c>
      <c r="CS400" s="7">
        <v>0</v>
      </c>
      <c r="CT400" s="7">
        <v>1.03092784E-2</v>
      </c>
      <c r="CU400" s="7">
        <v>1.03092784E-2</v>
      </c>
      <c r="CV400" s="7">
        <v>2.0618556699999999E-2</v>
      </c>
      <c r="CW400" s="7">
        <v>1.03092784E-2</v>
      </c>
      <c r="CX400" s="7">
        <v>1.03092784E-2</v>
      </c>
      <c r="CY400" s="7">
        <v>1.03092784E-2</v>
      </c>
      <c r="CZ400" s="7">
        <v>1.03092784E-2</v>
      </c>
      <c r="DA400" s="7">
        <v>3.0927835099999999E-2</v>
      </c>
      <c r="DB400" s="7">
        <v>0.94845360820000002</v>
      </c>
      <c r="DC400" s="7">
        <v>0.93814432989999996</v>
      </c>
      <c r="DD400" s="7">
        <v>0.9072164948</v>
      </c>
      <c r="DE400" s="7">
        <v>0.88659793809999998</v>
      </c>
      <c r="DF400" s="7">
        <v>0.94845360820000002</v>
      </c>
      <c r="DG400" s="7">
        <v>0.88659793809999998</v>
      </c>
      <c r="DH400" s="7">
        <v>0.92783505150000001</v>
      </c>
      <c r="DI400" s="7">
        <v>0.92783505150000001</v>
      </c>
      <c r="DJ400" s="7">
        <v>0.93814432989999996</v>
      </c>
      <c r="DK400" s="7">
        <v>0.83505154640000001</v>
      </c>
      <c r="DL400" s="7">
        <v>0</v>
      </c>
      <c r="DM400" s="7">
        <v>0</v>
      </c>
      <c r="DN400" s="7">
        <v>0</v>
      </c>
      <c r="DO400" s="7">
        <v>0</v>
      </c>
      <c r="DP400" s="7">
        <v>0</v>
      </c>
      <c r="DQ400" s="7">
        <v>0</v>
      </c>
      <c r="DR400" s="7">
        <v>0</v>
      </c>
      <c r="DS400" s="7">
        <v>0</v>
      </c>
      <c r="DT400" s="7">
        <v>1.03092784E-2</v>
      </c>
      <c r="DU400" s="7">
        <v>0</v>
      </c>
      <c r="DV400" s="7">
        <v>0</v>
      </c>
      <c r="DW400" s="7">
        <v>0</v>
      </c>
      <c r="DX400" s="7">
        <v>1.03092784E-2</v>
      </c>
      <c r="DY400" s="7">
        <v>0</v>
      </c>
      <c r="DZ400" s="7">
        <v>1.03092784E-2</v>
      </c>
      <c r="EA400" s="7">
        <v>1.03092784E-2</v>
      </c>
      <c r="EB400" s="7">
        <v>1.03092784E-2</v>
      </c>
      <c r="EC400" s="7">
        <v>1.03092784E-2</v>
      </c>
      <c r="ED400" s="7">
        <v>4.1237113399999997E-2</v>
      </c>
      <c r="EE400" s="7">
        <v>4.1237113399999997E-2</v>
      </c>
      <c r="EF400" s="7">
        <v>3.0927835099999999E-2</v>
      </c>
      <c r="EG400" s="7">
        <v>4.1237113399999997E-2</v>
      </c>
      <c r="EH400" s="7">
        <v>5.1546391800000001E-2</v>
      </c>
      <c r="EI400" s="7">
        <v>0.4432989691</v>
      </c>
      <c r="EJ400" s="7">
        <v>0.175257732</v>
      </c>
      <c r="EK400" s="7">
        <v>8.2474226799999995E-2</v>
      </c>
      <c r="EL400" s="7">
        <v>0.1340206186</v>
      </c>
      <c r="EM400" s="7">
        <v>0.94845360820000002</v>
      </c>
      <c r="EN400" s="7">
        <v>0.94845360820000002</v>
      </c>
      <c r="EO400" s="7">
        <v>0.95876288659999997</v>
      </c>
      <c r="EP400" s="7">
        <v>0.93814432989999996</v>
      </c>
      <c r="EQ400" s="7">
        <v>0.93814432989999996</v>
      </c>
      <c r="ER400" s="7">
        <v>0.53608247419999999</v>
      </c>
      <c r="ES400" s="7">
        <v>0.79381443299999999</v>
      </c>
      <c r="ET400" s="7">
        <v>0.88659793809999998</v>
      </c>
      <c r="EU400" s="7">
        <v>1.03092784E-2</v>
      </c>
      <c r="EV400" s="7">
        <v>1.03092784E-2</v>
      </c>
      <c r="EW400" s="7">
        <v>1.03092784E-2</v>
      </c>
      <c r="EX400" s="7">
        <v>1.03092784E-2</v>
      </c>
      <c r="EY400" s="7">
        <v>1.03092784E-2</v>
      </c>
      <c r="EZ400" s="7">
        <v>1.03092784E-2</v>
      </c>
      <c r="FA400" s="7">
        <v>1.03092784E-2</v>
      </c>
      <c r="FB400" s="7">
        <v>2.0618556699999999E-2</v>
      </c>
      <c r="FC400" s="7">
        <v>2.0618556699999999E-2</v>
      </c>
      <c r="FD400" s="7">
        <v>1.4375</v>
      </c>
      <c r="FE400" s="7">
        <v>3.9583333333000001</v>
      </c>
      <c r="FF400" s="7">
        <v>3.9583333333000001</v>
      </c>
      <c r="FG400" s="7">
        <v>3.96875</v>
      </c>
      <c r="FH400" s="7">
        <v>3.9375</v>
      </c>
      <c r="FI400" s="7">
        <v>3.9479166666999999</v>
      </c>
      <c r="FJ400" s="7">
        <v>3.53125</v>
      </c>
      <c r="FK400" s="7">
        <v>3.8</v>
      </c>
      <c r="FL400" s="7">
        <v>3.8947368420999999</v>
      </c>
      <c r="FM400" s="7">
        <v>0</v>
      </c>
      <c r="FN400" s="7">
        <v>0</v>
      </c>
      <c r="FO400" s="7">
        <v>0</v>
      </c>
      <c r="FP400" s="7">
        <v>0</v>
      </c>
      <c r="FQ400" s="7">
        <v>1.03092784E-2</v>
      </c>
      <c r="FR400" s="7">
        <v>0</v>
      </c>
      <c r="FS400" s="7">
        <v>1.03092784E-2</v>
      </c>
      <c r="FT400" s="7">
        <v>2.0618556699999999E-2</v>
      </c>
      <c r="FU400" s="7">
        <v>6.1855670100000003E-2</v>
      </c>
      <c r="FV400" s="7">
        <v>0.89690721650000005</v>
      </c>
      <c r="FW400" s="7">
        <v>0</v>
      </c>
      <c r="FX400" s="7">
        <v>0.1443298969</v>
      </c>
      <c r="FY400" s="7">
        <v>0.16494845359999999</v>
      </c>
      <c r="FZ400" s="7">
        <v>9.2783505200000005E-2</v>
      </c>
      <c r="GA400" s="7">
        <v>0.74226804120000001</v>
      </c>
      <c r="GB400" s="7">
        <v>0.74226804120000001</v>
      </c>
      <c r="GC400" s="7">
        <v>0.67010309280000002</v>
      </c>
      <c r="GD400" s="7">
        <v>5.1546391800000001E-2</v>
      </c>
      <c r="GE400" s="7">
        <v>3.0927835099999999E-2</v>
      </c>
      <c r="GF400" s="7">
        <v>0.1443298969</v>
      </c>
      <c r="GG400" s="7">
        <v>3.0927835099999999E-2</v>
      </c>
      <c r="GH400" s="7">
        <v>2.0618556699999999E-2</v>
      </c>
      <c r="GI400" s="7">
        <v>6.1855670100000003E-2</v>
      </c>
      <c r="GJ400" s="7">
        <v>3.0927835099999999E-2</v>
      </c>
      <c r="GK400" s="7">
        <v>4.1237113399999997E-2</v>
      </c>
      <c r="GL400" s="7">
        <v>3.0927835099999999E-2</v>
      </c>
      <c r="GM400" s="7">
        <v>0</v>
      </c>
      <c r="GN400" s="7">
        <v>0</v>
      </c>
      <c r="GO400" s="7">
        <v>0</v>
      </c>
      <c r="GP400" s="7">
        <v>0</v>
      </c>
      <c r="GQ400" s="7">
        <v>0</v>
      </c>
      <c r="GR400" s="7">
        <v>0</v>
      </c>
      <c r="GS400" s="7">
        <v>3.0927835099999999E-2</v>
      </c>
      <c r="GT400" s="7">
        <v>2.0618556699999999E-2</v>
      </c>
      <c r="GU400" s="7">
        <v>3.0927835099999999E-2</v>
      </c>
      <c r="GV400" s="7">
        <v>2.0618556699999999E-2</v>
      </c>
      <c r="GW400" s="7">
        <v>4.1237113399999997E-2</v>
      </c>
      <c r="GX400" s="7">
        <v>3.0927835099999999E-2</v>
      </c>
      <c r="GY400" s="7">
        <v>0.96907216490000003</v>
      </c>
      <c r="GZ400" s="7">
        <v>0.96907216490000003</v>
      </c>
      <c r="HA400" s="7">
        <v>0.95876288659999997</v>
      </c>
      <c r="HB400" s="7">
        <v>0.96907216490000003</v>
      </c>
      <c r="HC400" s="7">
        <v>0.93814432989999996</v>
      </c>
      <c r="HD400" s="7">
        <v>0.94845360820000002</v>
      </c>
      <c r="HE400" s="7">
        <v>0</v>
      </c>
      <c r="HF400" s="7">
        <v>0</v>
      </c>
      <c r="HG400" s="7">
        <v>0</v>
      </c>
      <c r="HH400" s="7">
        <v>0</v>
      </c>
      <c r="HI400" s="7">
        <v>1.03092784E-2</v>
      </c>
      <c r="HJ400" s="7">
        <v>1.03092784E-2</v>
      </c>
      <c r="HK400" s="7">
        <v>0</v>
      </c>
      <c r="HL400" s="7">
        <v>0</v>
      </c>
      <c r="HM400" s="7">
        <v>0</v>
      </c>
      <c r="HN400" s="7">
        <v>0</v>
      </c>
      <c r="HO400" s="7">
        <v>0</v>
      </c>
      <c r="HP400" s="7">
        <v>0</v>
      </c>
      <c r="HQ400" s="7">
        <v>0</v>
      </c>
      <c r="HR400" s="7">
        <v>1.03092784E-2</v>
      </c>
      <c r="HS400" s="7">
        <v>1.03092784E-2</v>
      </c>
      <c r="HT400" s="7">
        <v>1.03092784E-2</v>
      </c>
      <c r="HU400" s="7">
        <v>1.03092784E-2</v>
      </c>
      <c r="HV400" s="7">
        <v>1.03092784E-2</v>
      </c>
      <c r="HW400" s="7">
        <v>0</v>
      </c>
      <c r="HX400" s="7">
        <v>0</v>
      </c>
      <c r="HY400" s="7">
        <v>0</v>
      </c>
      <c r="HZ400" s="7">
        <v>0</v>
      </c>
      <c r="IA400" s="7">
        <v>0</v>
      </c>
      <c r="IB400" s="7">
        <v>0</v>
      </c>
      <c r="IC400" s="7">
        <v>0</v>
      </c>
      <c r="ID400" s="7">
        <v>1.03092784E-2</v>
      </c>
      <c r="IE400" s="7">
        <v>0.1855670103</v>
      </c>
      <c r="IF400" s="7">
        <v>0.1340206186</v>
      </c>
      <c r="IG400" s="7">
        <v>0.175257732</v>
      </c>
      <c r="IH400" s="7">
        <v>0.1340206186</v>
      </c>
      <c r="II400" s="7">
        <v>0.79381443299999999</v>
      </c>
      <c r="IJ400" s="7">
        <v>0.84536082469999996</v>
      </c>
      <c r="IK400" s="7">
        <v>0.80412371130000004</v>
      </c>
      <c r="IL400" s="7">
        <v>0.83505154640000001</v>
      </c>
      <c r="IM400" s="7">
        <v>2.0618556699999999E-2</v>
      </c>
      <c r="IN400" s="7">
        <v>2.0618556699999999E-2</v>
      </c>
      <c r="IO400" s="7">
        <v>2.0618556699999999E-2</v>
      </c>
      <c r="IP400" s="7">
        <v>2.0618556699999999E-2</v>
      </c>
      <c r="IQ400" s="7">
        <v>3.8105263157999998</v>
      </c>
      <c r="IR400" s="7">
        <v>3.8631578947</v>
      </c>
      <c r="IS400" s="7">
        <v>3.8210526316000002</v>
      </c>
      <c r="IT400" s="7">
        <v>3.8421052632000001</v>
      </c>
      <c r="IU400" s="7" t="s">
        <v>1341</v>
      </c>
      <c r="IV400" s="7">
        <v>59</v>
      </c>
      <c r="IW400" s="7">
        <v>97</v>
      </c>
      <c r="IX400" s="7">
        <v>227</v>
      </c>
      <c r="IY400" s="7">
        <v>384</v>
      </c>
    </row>
    <row r="401" spans="1:259" x14ac:dyDescent="0.25">
      <c r="A401" s="7">
        <v>610044</v>
      </c>
      <c r="B401" s="7" t="s">
        <v>417</v>
      </c>
      <c r="D401" s="7" t="s">
        <v>102</v>
      </c>
      <c r="E401" s="7" t="s">
        <v>53</v>
      </c>
      <c r="M401" s="7" t="s">
        <v>46</v>
      </c>
      <c r="N401" s="7">
        <v>0.19379844960000001</v>
      </c>
      <c r="O401" s="7">
        <v>1</v>
      </c>
      <c r="P401" s="7">
        <v>1</v>
      </c>
      <c r="Q401" s="7">
        <v>0</v>
      </c>
      <c r="R401" s="7">
        <v>1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0</v>
      </c>
      <c r="AL401" s="7">
        <v>0</v>
      </c>
      <c r="AM401" s="7">
        <v>0</v>
      </c>
      <c r="AN401" s="7">
        <v>0</v>
      </c>
      <c r="AO401" s="7">
        <v>0</v>
      </c>
      <c r="AP401" s="7">
        <v>0</v>
      </c>
      <c r="AQ401" s="7">
        <v>0</v>
      </c>
      <c r="AR401" s="7">
        <v>0</v>
      </c>
      <c r="AS401" s="7">
        <v>0</v>
      </c>
      <c r="AT401" s="7">
        <v>0</v>
      </c>
      <c r="AU401" s="7">
        <v>0</v>
      </c>
      <c r="AV401" s="7">
        <v>0</v>
      </c>
      <c r="AW401" s="7">
        <v>1</v>
      </c>
      <c r="AX401" s="7">
        <v>1</v>
      </c>
      <c r="AY401" s="7">
        <v>1</v>
      </c>
      <c r="AZ401" s="7">
        <v>1</v>
      </c>
      <c r="BA401" s="7">
        <v>1</v>
      </c>
      <c r="BB401" s="7">
        <v>1</v>
      </c>
      <c r="BC401" s="7">
        <v>4</v>
      </c>
      <c r="BD401" s="7">
        <v>4</v>
      </c>
      <c r="BE401" s="7">
        <v>4</v>
      </c>
      <c r="BF401" s="7">
        <v>4</v>
      </c>
      <c r="BG401" s="7">
        <v>4</v>
      </c>
      <c r="BH401" s="7">
        <v>4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0</v>
      </c>
      <c r="BO401" s="7">
        <v>0</v>
      </c>
      <c r="BP401" s="7">
        <v>0</v>
      </c>
      <c r="BQ401" s="7">
        <v>0</v>
      </c>
      <c r="BR401" s="7">
        <v>0</v>
      </c>
      <c r="BS401" s="7">
        <v>0</v>
      </c>
      <c r="BT401" s="7">
        <v>0</v>
      </c>
      <c r="BU401" s="7">
        <v>0</v>
      </c>
      <c r="BV401" s="7">
        <v>0</v>
      </c>
      <c r="BW401" s="7">
        <v>0</v>
      </c>
      <c r="BX401" s="7">
        <v>0</v>
      </c>
      <c r="BY401" s="7">
        <v>0</v>
      </c>
      <c r="BZ401" s="7">
        <v>0</v>
      </c>
      <c r="CA401" s="7">
        <v>4</v>
      </c>
      <c r="CB401" s="7">
        <v>4</v>
      </c>
      <c r="CC401" s="7">
        <v>4</v>
      </c>
      <c r="CD401" s="7">
        <v>4</v>
      </c>
      <c r="CE401" s="7">
        <v>4</v>
      </c>
      <c r="CF401" s="7">
        <v>4</v>
      </c>
      <c r="CG401" s="7">
        <v>4</v>
      </c>
      <c r="CH401" s="7">
        <v>4</v>
      </c>
      <c r="CI401" s="7">
        <v>4</v>
      </c>
      <c r="CJ401" s="7">
        <v>0</v>
      </c>
      <c r="CK401" s="7">
        <v>0</v>
      </c>
      <c r="CL401" s="7">
        <v>0</v>
      </c>
      <c r="CM401" s="7">
        <v>0</v>
      </c>
      <c r="CN401" s="7">
        <v>0</v>
      </c>
      <c r="CO401" s="7">
        <v>0</v>
      </c>
      <c r="CP401" s="7">
        <v>0</v>
      </c>
      <c r="CQ401" s="7">
        <v>0</v>
      </c>
      <c r="CR401" s="7">
        <v>0</v>
      </c>
      <c r="CS401" s="7">
        <v>0</v>
      </c>
      <c r="CT401" s="7">
        <v>0</v>
      </c>
      <c r="CU401" s="7">
        <v>0</v>
      </c>
      <c r="CV401" s="7">
        <v>0</v>
      </c>
      <c r="CW401" s="7">
        <v>0</v>
      </c>
      <c r="CX401" s="7">
        <v>0</v>
      </c>
      <c r="CY401" s="7">
        <v>0</v>
      </c>
      <c r="CZ401" s="7">
        <v>0</v>
      </c>
      <c r="DA401" s="7">
        <v>0</v>
      </c>
      <c r="DB401" s="7">
        <v>1</v>
      </c>
      <c r="DC401" s="7">
        <v>1</v>
      </c>
      <c r="DD401" s="7">
        <v>1</v>
      </c>
      <c r="DE401" s="7">
        <v>1</v>
      </c>
      <c r="DF401" s="7">
        <v>1</v>
      </c>
      <c r="DG401" s="7">
        <v>1</v>
      </c>
      <c r="DH401" s="7">
        <v>1</v>
      </c>
      <c r="DI401" s="7">
        <v>1</v>
      </c>
      <c r="DJ401" s="7">
        <v>1</v>
      </c>
      <c r="DK401" s="7">
        <v>0</v>
      </c>
      <c r="DL401" s="7">
        <v>0</v>
      </c>
      <c r="DM401" s="7">
        <v>0</v>
      </c>
      <c r="DN401" s="7">
        <v>0</v>
      </c>
      <c r="DO401" s="7">
        <v>0</v>
      </c>
      <c r="DP401" s="7">
        <v>0</v>
      </c>
      <c r="DQ401" s="7">
        <v>0</v>
      </c>
      <c r="DR401" s="7">
        <v>0</v>
      </c>
      <c r="DS401" s="7">
        <v>0</v>
      </c>
      <c r="DT401" s="7">
        <v>0</v>
      </c>
      <c r="DU401" s="7">
        <v>0</v>
      </c>
      <c r="DV401" s="7">
        <v>0</v>
      </c>
      <c r="DW401" s="7">
        <v>0</v>
      </c>
      <c r="DX401" s="7">
        <v>0</v>
      </c>
      <c r="DY401" s="7">
        <v>0</v>
      </c>
      <c r="DZ401" s="7">
        <v>0</v>
      </c>
      <c r="EA401" s="7">
        <v>0</v>
      </c>
      <c r="EB401" s="7">
        <v>0</v>
      </c>
      <c r="EC401" s="7">
        <v>0</v>
      </c>
      <c r="ED401" s="7">
        <v>0</v>
      </c>
      <c r="EE401" s="7">
        <v>0</v>
      </c>
      <c r="EF401" s="7">
        <v>0</v>
      </c>
      <c r="EG401" s="7">
        <v>0</v>
      </c>
      <c r="EH401" s="7">
        <v>0</v>
      </c>
      <c r="EI401" s="7">
        <v>0</v>
      </c>
      <c r="EJ401" s="7">
        <v>0</v>
      </c>
      <c r="EK401" s="7">
        <v>0</v>
      </c>
      <c r="EL401" s="7">
        <v>1</v>
      </c>
      <c r="EM401" s="7">
        <v>1</v>
      </c>
      <c r="EN401" s="7">
        <v>1</v>
      </c>
      <c r="EO401" s="7">
        <v>1</v>
      </c>
      <c r="EP401" s="7">
        <v>1</v>
      </c>
      <c r="EQ401" s="7">
        <v>1</v>
      </c>
      <c r="ER401" s="7">
        <v>1</v>
      </c>
      <c r="ES401" s="7">
        <v>1</v>
      </c>
      <c r="ET401" s="7">
        <v>1</v>
      </c>
      <c r="EU401" s="7">
        <v>0</v>
      </c>
      <c r="EV401" s="7">
        <v>0</v>
      </c>
      <c r="EW401" s="7">
        <v>0</v>
      </c>
      <c r="EX401" s="7">
        <v>0</v>
      </c>
      <c r="EY401" s="7">
        <v>0</v>
      </c>
      <c r="EZ401" s="7">
        <v>0</v>
      </c>
      <c r="FA401" s="7">
        <v>0</v>
      </c>
      <c r="FB401" s="7">
        <v>0</v>
      </c>
      <c r="FC401" s="7">
        <v>0</v>
      </c>
      <c r="FD401" s="7">
        <v>4</v>
      </c>
      <c r="FE401" s="7">
        <v>4</v>
      </c>
      <c r="FF401" s="7">
        <v>4</v>
      </c>
      <c r="FG401" s="7">
        <v>4</v>
      </c>
      <c r="FH401" s="7">
        <v>4</v>
      </c>
      <c r="FI401" s="7">
        <v>4</v>
      </c>
      <c r="FJ401" s="7">
        <v>4</v>
      </c>
      <c r="FK401" s="7">
        <v>4</v>
      </c>
      <c r="FL401" s="7">
        <v>4</v>
      </c>
      <c r="FM401" s="7">
        <v>0</v>
      </c>
      <c r="FN401" s="7">
        <v>0</v>
      </c>
      <c r="FO401" s="7">
        <v>0</v>
      </c>
      <c r="FP401" s="7">
        <v>0</v>
      </c>
      <c r="FQ401" s="7">
        <v>0</v>
      </c>
      <c r="FR401" s="7">
        <v>0</v>
      </c>
      <c r="FS401" s="7">
        <v>0</v>
      </c>
      <c r="FT401" s="7">
        <v>0</v>
      </c>
      <c r="FU401" s="7">
        <v>0</v>
      </c>
      <c r="FV401" s="7">
        <v>1</v>
      </c>
      <c r="FW401" s="7">
        <v>0</v>
      </c>
      <c r="FX401" s="7">
        <v>0</v>
      </c>
      <c r="FY401" s="7">
        <v>0</v>
      </c>
      <c r="FZ401" s="7">
        <v>0</v>
      </c>
      <c r="GA401" s="7">
        <v>0</v>
      </c>
      <c r="GB401" s="7">
        <v>0</v>
      </c>
      <c r="GC401" s="7">
        <v>0</v>
      </c>
      <c r="GD401" s="7">
        <v>0</v>
      </c>
      <c r="GE401" s="7">
        <v>0</v>
      </c>
      <c r="GF401" s="7">
        <v>0</v>
      </c>
      <c r="GG401" s="7">
        <v>0</v>
      </c>
      <c r="GH401" s="7">
        <v>0</v>
      </c>
      <c r="GI401" s="7">
        <v>1</v>
      </c>
      <c r="GJ401" s="7">
        <v>1</v>
      </c>
      <c r="GK401" s="7">
        <v>1</v>
      </c>
      <c r="GL401" s="7">
        <v>0</v>
      </c>
      <c r="GM401" s="7">
        <v>0</v>
      </c>
      <c r="GN401" s="7">
        <v>0</v>
      </c>
      <c r="GO401" s="7">
        <v>0</v>
      </c>
      <c r="GP401" s="7">
        <v>0</v>
      </c>
      <c r="GQ401" s="7">
        <v>0</v>
      </c>
      <c r="GR401" s="7">
        <v>0</v>
      </c>
      <c r="GS401" s="7">
        <v>0</v>
      </c>
      <c r="GT401" s="7">
        <v>0</v>
      </c>
      <c r="GU401" s="7">
        <v>0</v>
      </c>
      <c r="GV401" s="7">
        <v>0</v>
      </c>
      <c r="GW401" s="7">
        <v>0</v>
      </c>
      <c r="GX401" s="7">
        <v>0</v>
      </c>
      <c r="GY401" s="7">
        <v>1</v>
      </c>
      <c r="GZ401" s="7">
        <v>0</v>
      </c>
      <c r="HA401" s="7">
        <v>0</v>
      </c>
      <c r="HB401" s="7">
        <v>0</v>
      </c>
      <c r="HC401" s="7">
        <v>0</v>
      </c>
      <c r="HD401" s="7">
        <v>1</v>
      </c>
      <c r="HE401" s="7">
        <v>0</v>
      </c>
      <c r="HF401" s="7">
        <v>1</v>
      </c>
      <c r="HG401" s="7">
        <v>1</v>
      </c>
      <c r="HH401" s="7">
        <v>1</v>
      </c>
      <c r="HI401" s="7">
        <v>1</v>
      </c>
      <c r="HJ401" s="7">
        <v>0</v>
      </c>
      <c r="HK401" s="7">
        <v>0</v>
      </c>
      <c r="HL401" s="7">
        <v>0</v>
      </c>
      <c r="HM401" s="7">
        <v>0</v>
      </c>
      <c r="HN401" s="7">
        <v>0</v>
      </c>
      <c r="HO401" s="7">
        <v>0</v>
      </c>
      <c r="HP401" s="7">
        <v>0</v>
      </c>
      <c r="HQ401" s="7">
        <v>0</v>
      </c>
      <c r="HR401" s="7">
        <v>0</v>
      </c>
      <c r="HS401" s="7">
        <v>0</v>
      </c>
      <c r="HT401" s="7">
        <v>0</v>
      </c>
      <c r="HU401" s="7">
        <v>0</v>
      </c>
      <c r="HV401" s="7">
        <v>0</v>
      </c>
      <c r="HW401" s="7">
        <v>0</v>
      </c>
      <c r="HX401" s="7">
        <v>0</v>
      </c>
      <c r="HY401" s="7">
        <v>0</v>
      </c>
      <c r="HZ401" s="7">
        <v>0</v>
      </c>
      <c r="IA401" s="7">
        <v>0</v>
      </c>
      <c r="IB401" s="7">
        <v>0</v>
      </c>
      <c r="IC401" s="7">
        <v>0</v>
      </c>
      <c r="ID401" s="7">
        <v>0</v>
      </c>
      <c r="IE401" s="7">
        <v>1</v>
      </c>
      <c r="IF401" s="7">
        <v>1</v>
      </c>
      <c r="IG401" s="7">
        <v>0</v>
      </c>
      <c r="IH401" s="7">
        <v>0</v>
      </c>
      <c r="II401" s="7">
        <v>0</v>
      </c>
      <c r="IJ401" s="7">
        <v>0</v>
      </c>
      <c r="IK401" s="7">
        <v>1</v>
      </c>
      <c r="IL401" s="7">
        <v>1</v>
      </c>
      <c r="IM401" s="7">
        <v>0</v>
      </c>
      <c r="IN401" s="7">
        <v>0</v>
      </c>
      <c r="IO401" s="7">
        <v>0</v>
      </c>
      <c r="IP401" s="7">
        <v>0</v>
      </c>
      <c r="IQ401" s="7">
        <v>3</v>
      </c>
      <c r="IR401" s="7">
        <v>3</v>
      </c>
      <c r="IS401" s="7">
        <v>4</v>
      </c>
      <c r="IT401" s="7">
        <v>4</v>
      </c>
      <c r="IU401" s="7" t="s">
        <v>1342</v>
      </c>
      <c r="IW401" s="7">
        <v>1</v>
      </c>
      <c r="IX401" s="7">
        <v>1</v>
      </c>
      <c r="IY401" s="7">
        <v>516</v>
      </c>
    </row>
    <row r="402" spans="1:259" x14ac:dyDescent="0.25">
      <c r="A402" s="7">
        <v>610046</v>
      </c>
      <c r="B402" s="7" t="s">
        <v>419</v>
      </c>
      <c r="D402" s="7" t="s">
        <v>106</v>
      </c>
      <c r="E402" s="7" t="s">
        <v>53</v>
      </c>
      <c r="M402" s="7" t="s">
        <v>46</v>
      </c>
      <c r="N402" s="7">
        <v>11.058981233000001</v>
      </c>
      <c r="O402" s="7">
        <v>103</v>
      </c>
      <c r="P402" s="7">
        <v>103</v>
      </c>
      <c r="Q402" s="7">
        <v>5</v>
      </c>
      <c r="R402" s="7">
        <v>3</v>
      </c>
      <c r="S402" s="7">
        <v>3</v>
      </c>
      <c r="T402" s="7">
        <v>82</v>
      </c>
      <c r="U402" s="7">
        <v>0</v>
      </c>
      <c r="V402" s="7">
        <v>0</v>
      </c>
      <c r="W402" s="7">
        <v>2</v>
      </c>
      <c r="X402" s="7">
        <v>4</v>
      </c>
      <c r="Y402" s="7">
        <v>1.9417475699999999E-2</v>
      </c>
      <c r="Z402" s="7">
        <v>1.9417475699999999E-2</v>
      </c>
      <c r="AA402" s="7">
        <v>0</v>
      </c>
      <c r="AB402" s="7">
        <v>1.9417475699999999E-2</v>
      </c>
      <c r="AC402" s="7">
        <v>1.9417475699999999E-2</v>
      </c>
      <c r="AD402" s="7">
        <v>4.8543689299999998E-2</v>
      </c>
      <c r="AE402" s="7">
        <v>0.13592233009999999</v>
      </c>
      <c r="AF402" s="7">
        <v>6.7961165000000004E-2</v>
      </c>
      <c r="AG402" s="7">
        <v>5.8252427199999998E-2</v>
      </c>
      <c r="AH402" s="7">
        <v>9.7087379000000001E-3</v>
      </c>
      <c r="AI402" s="7">
        <v>9.7087378599999996E-2</v>
      </c>
      <c r="AJ402" s="7">
        <v>8.7378640800000004E-2</v>
      </c>
      <c r="AK402" s="7">
        <v>0.3883495146</v>
      </c>
      <c r="AL402" s="7">
        <v>0.37864077670000001</v>
      </c>
      <c r="AM402" s="7">
        <v>0.47572815530000001</v>
      </c>
      <c r="AN402" s="7">
        <v>0.22330097090000001</v>
      </c>
      <c r="AO402" s="7">
        <v>0.40776699030000002</v>
      </c>
      <c r="AP402" s="7">
        <v>0.33980582520000002</v>
      </c>
      <c r="AQ402" s="7">
        <v>2.9126213599999999E-2</v>
      </c>
      <c r="AR402" s="7">
        <v>9.7087379000000001E-3</v>
      </c>
      <c r="AS402" s="7">
        <v>9.7087379000000001E-3</v>
      </c>
      <c r="AT402" s="7">
        <v>9.7087379000000001E-3</v>
      </c>
      <c r="AU402" s="7">
        <v>9.7087379000000001E-3</v>
      </c>
      <c r="AV402" s="7">
        <v>2.9126213599999999E-2</v>
      </c>
      <c r="AW402" s="7">
        <v>0.42718446599999998</v>
      </c>
      <c r="AX402" s="7">
        <v>0.52427184469999999</v>
      </c>
      <c r="AY402" s="7">
        <v>0.45631067959999999</v>
      </c>
      <c r="AZ402" s="7">
        <v>0.73786407769999995</v>
      </c>
      <c r="BA402" s="7">
        <v>0.46601941749999998</v>
      </c>
      <c r="BB402" s="7">
        <v>0.49514563109999998</v>
      </c>
      <c r="BC402" s="7">
        <v>3.26</v>
      </c>
      <c r="BD402" s="7">
        <v>3.4215686275000001</v>
      </c>
      <c r="BE402" s="7">
        <v>3.4019607842999999</v>
      </c>
      <c r="BF402" s="7">
        <v>3.6960784314000001</v>
      </c>
      <c r="BG402" s="7">
        <v>3.3333333333000001</v>
      </c>
      <c r="BH402" s="7">
        <v>3.32</v>
      </c>
      <c r="BI402" s="7">
        <v>0</v>
      </c>
      <c r="BJ402" s="7">
        <v>0</v>
      </c>
      <c r="BK402" s="7">
        <v>0</v>
      </c>
      <c r="BL402" s="7">
        <v>0</v>
      </c>
      <c r="BM402" s="7">
        <v>0</v>
      </c>
      <c r="BN402" s="7">
        <v>9.7087379000000001E-3</v>
      </c>
      <c r="BO402" s="7">
        <v>3.8834951499999999E-2</v>
      </c>
      <c r="BP402" s="7">
        <v>9.7087378599999996E-2</v>
      </c>
      <c r="BQ402" s="7">
        <v>6.7961165000000004E-2</v>
      </c>
      <c r="BR402" s="7">
        <v>1.9417475699999999E-2</v>
      </c>
      <c r="BS402" s="7">
        <v>2.9126213599999999E-2</v>
      </c>
      <c r="BT402" s="7">
        <v>2.9126213599999999E-2</v>
      </c>
      <c r="BU402" s="7">
        <v>9.7087379000000001E-3</v>
      </c>
      <c r="BV402" s="7">
        <v>9.7087379000000001E-3</v>
      </c>
      <c r="BW402" s="7">
        <v>3.8834951499999999E-2</v>
      </c>
      <c r="BX402" s="7">
        <v>0.1165048544</v>
      </c>
      <c r="BY402" s="7">
        <v>0.17475728160000001</v>
      </c>
      <c r="BZ402" s="7">
        <v>0.145631068</v>
      </c>
      <c r="CA402" s="7">
        <v>3.7821782177999999</v>
      </c>
      <c r="CB402" s="7">
        <v>3.7156862744999999</v>
      </c>
      <c r="CC402" s="7">
        <v>3.6568627451000002</v>
      </c>
      <c r="CD402" s="7">
        <v>3.6666666666999999</v>
      </c>
      <c r="CE402" s="7">
        <v>3.7254901961</v>
      </c>
      <c r="CF402" s="7">
        <v>3.62</v>
      </c>
      <c r="CG402" s="7">
        <v>3.35</v>
      </c>
      <c r="CH402" s="7">
        <v>3.1584158416000001</v>
      </c>
      <c r="CI402" s="7">
        <v>3.2549019607999998</v>
      </c>
      <c r="CJ402" s="7">
        <v>0.17475728160000001</v>
      </c>
      <c r="CK402" s="7">
        <v>0.22330097090000001</v>
      </c>
      <c r="CL402" s="7">
        <v>0.28155339810000002</v>
      </c>
      <c r="CM402" s="7">
        <v>0.31067961170000002</v>
      </c>
      <c r="CN402" s="7">
        <v>0.25242718450000001</v>
      </c>
      <c r="CO402" s="7">
        <v>0.26213592229999999</v>
      </c>
      <c r="CP402" s="7">
        <v>0.28155339810000002</v>
      </c>
      <c r="CQ402" s="7">
        <v>0.18446601939999999</v>
      </c>
      <c r="CR402" s="7">
        <v>0.2427184466</v>
      </c>
      <c r="CS402" s="7">
        <v>1.9417475699999999E-2</v>
      </c>
      <c r="CT402" s="7">
        <v>9.7087379000000001E-3</v>
      </c>
      <c r="CU402" s="7">
        <v>9.7087379000000001E-3</v>
      </c>
      <c r="CV402" s="7">
        <v>9.7087379000000001E-3</v>
      </c>
      <c r="CW402" s="7">
        <v>9.7087379000000001E-3</v>
      </c>
      <c r="CX402" s="7">
        <v>2.9126213599999999E-2</v>
      </c>
      <c r="CY402" s="7">
        <v>2.9126213599999999E-2</v>
      </c>
      <c r="CZ402" s="7">
        <v>1.9417475699999999E-2</v>
      </c>
      <c r="DA402" s="7">
        <v>9.7087379000000001E-3</v>
      </c>
      <c r="DB402" s="7">
        <v>0.78640776700000004</v>
      </c>
      <c r="DC402" s="7">
        <v>0.73786407769999995</v>
      </c>
      <c r="DD402" s="7">
        <v>0.67961165050000005</v>
      </c>
      <c r="DE402" s="7">
        <v>0.66990291260000001</v>
      </c>
      <c r="DF402" s="7">
        <v>0.72815533980000002</v>
      </c>
      <c r="DG402" s="7">
        <v>0.66019417479999998</v>
      </c>
      <c r="DH402" s="7">
        <v>0.53398058250000002</v>
      </c>
      <c r="DI402" s="7">
        <v>0.52427184469999999</v>
      </c>
      <c r="DJ402" s="7">
        <v>0.53398058250000002</v>
      </c>
      <c r="DK402" s="7">
        <v>0.1067961165</v>
      </c>
      <c r="DL402" s="7">
        <v>1.9417475699999999E-2</v>
      </c>
      <c r="DM402" s="7">
        <v>3.8834951499999999E-2</v>
      </c>
      <c r="DN402" s="7">
        <v>3.8834951499999999E-2</v>
      </c>
      <c r="DO402" s="7">
        <v>1.9417475699999999E-2</v>
      </c>
      <c r="DP402" s="7">
        <v>1.9417475699999999E-2</v>
      </c>
      <c r="DQ402" s="7">
        <v>7.7669902900000004E-2</v>
      </c>
      <c r="DR402" s="7">
        <v>9.7087379000000001E-3</v>
      </c>
      <c r="DS402" s="7">
        <v>1.9417475699999999E-2</v>
      </c>
      <c r="DT402" s="7">
        <v>0.20388349510000001</v>
      </c>
      <c r="DU402" s="7">
        <v>0.1165048544</v>
      </c>
      <c r="DV402" s="7">
        <v>2.9126213599999999E-2</v>
      </c>
      <c r="DW402" s="7">
        <v>5.8252427199999998E-2</v>
      </c>
      <c r="DX402" s="7">
        <v>5.8252427199999998E-2</v>
      </c>
      <c r="DY402" s="7">
        <v>8.7378640800000004E-2</v>
      </c>
      <c r="DZ402" s="7">
        <v>0.13592233009999999</v>
      </c>
      <c r="EA402" s="7">
        <v>5.8252427199999998E-2</v>
      </c>
      <c r="EB402" s="7">
        <v>9.7087378599999996E-2</v>
      </c>
      <c r="EC402" s="7">
        <v>0.3203883495</v>
      </c>
      <c r="ED402" s="7">
        <v>0.3203883495</v>
      </c>
      <c r="EE402" s="7">
        <v>0.40776699030000002</v>
      </c>
      <c r="EF402" s="7">
        <v>0.35922330099999999</v>
      </c>
      <c r="EG402" s="7">
        <v>0.30097087379999998</v>
      </c>
      <c r="EH402" s="7">
        <v>0.35922330099999999</v>
      </c>
      <c r="EI402" s="7">
        <v>0.33980582520000002</v>
      </c>
      <c r="EJ402" s="7">
        <v>0.42718446599999998</v>
      </c>
      <c r="EK402" s="7">
        <v>0.45631067959999999</v>
      </c>
      <c r="EL402" s="7">
        <v>0.27184466019999998</v>
      </c>
      <c r="EM402" s="7">
        <v>0.51456310679999995</v>
      </c>
      <c r="EN402" s="7">
        <v>0.46601941749999998</v>
      </c>
      <c r="EO402" s="7">
        <v>0.52427184469999999</v>
      </c>
      <c r="EP402" s="7">
        <v>0.57281553399999996</v>
      </c>
      <c r="EQ402" s="7">
        <v>0.47572815530000001</v>
      </c>
      <c r="ER402" s="7">
        <v>0.35922330099999999</v>
      </c>
      <c r="ES402" s="7">
        <v>0.4466019417</v>
      </c>
      <c r="ET402" s="7">
        <v>0.35922330099999999</v>
      </c>
      <c r="EU402" s="7">
        <v>9.7087378599999996E-2</v>
      </c>
      <c r="EV402" s="7">
        <v>2.9126213599999999E-2</v>
      </c>
      <c r="EW402" s="7">
        <v>5.8252427199999998E-2</v>
      </c>
      <c r="EX402" s="7">
        <v>1.9417475699999999E-2</v>
      </c>
      <c r="EY402" s="7">
        <v>4.8543689299999998E-2</v>
      </c>
      <c r="EZ402" s="7">
        <v>5.8252427199999998E-2</v>
      </c>
      <c r="FA402" s="7">
        <v>8.7378640800000004E-2</v>
      </c>
      <c r="FB402" s="7">
        <v>5.8252427199999998E-2</v>
      </c>
      <c r="FC402" s="7">
        <v>6.7961165000000004E-2</v>
      </c>
      <c r="FD402" s="7">
        <v>2.8387096773999998</v>
      </c>
      <c r="FE402" s="7">
        <v>3.37</v>
      </c>
      <c r="FF402" s="7">
        <v>3.3814432989999998</v>
      </c>
      <c r="FG402" s="7">
        <v>3.3960396039999998</v>
      </c>
      <c r="FH402" s="7">
        <v>3.5</v>
      </c>
      <c r="FI402" s="7">
        <v>3.3711340206</v>
      </c>
      <c r="FJ402" s="7">
        <v>3.0744680850999999</v>
      </c>
      <c r="FK402" s="7">
        <v>3.3917525773000001</v>
      </c>
      <c r="FL402" s="7">
        <v>3.2395833333000001</v>
      </c>
      <c r="FM402" s="7">
        <v>9.7087379000000001E-3</v>
      </c>
      <c r="FN402" s="7">
        <v>1.9417475699999999E-2</v>
      </c>
      <c r="FO402" s="7">
        <v>0</v>
      </c>
      <c r="FP402" s="7">
        <v>9.7087379000000001E-3</v>
      </c>
      <c r="FQ402" s="7">
        <v>5.8252427199999998E-2</v>
      </c>
      <c r="FR402" s="7">
        <v>5.8252427199999998E-2</v>
      </c>
      <c r="FS402" s="7">
        <v>5.8252427199999998E-2</v>
      </c>
      <c r="FT402" s="7">
        <v>0.1165048544</v>
      </c>
      <c r="FU402" s="7">
        <v>0.22330097090000001</v>
      </c>
      <c r="FV402" s="7">
        <v>0.31067961170000002</v>
      </c>
      <c r="FW402" s="7">
        <v>0.13592233009999999</v>
      </c>
      <c r="FX402" s="7">
        <v>0.36893203879999997</v>
      </c>
      <c r="FY402" s="7">
        <v>0.53398058250000002</v>
      </c>
      <c r="FZ402" s="7">
        <v>0.23300970870000001</v>
      </c>
      <c r="GA402" s="7">
        <v>0.145631068</v>
      </c>
      <c r="GB402" s="7">
        <v>0.1165048544</v>
      </c>
      <c r="GC402" s="7">
        <v>0.21359223299999999</v>
      </c>
      <c r="GD402" s="7">
        <v>0.16504854369999999</v>
      </c>
      <c r="GE402" s="7">
        <v>4.8543689299999998E-2</v>
      </c>
      <c r="GF402" s="7">
        <v>0.17475728160000001</v>
      </c>
      <c r="GG402" s="7">
        <v>0.15533980580000001</v>
      </c>
      <c r="GH402" s="7">
        <v>0.1262135922</v>
      </c>
      <c r="GI402" s="7">
        <v>0.2427184466</v>
      </c>
      <c r="GJ402" s="7">
        <v>0.16504854369999999</v>
      </c>
      <c r="GK402" s="7">
        <v>0.17475728160000001</v>
      </c>
      <c r="GL402" s="7">
        <v>0.13592233009999999</v>
      </c>
      <c r="GM402" s="7">
        <v>9.7087379000000001E-3</v>
      </c>
      <c r="GN402" s="7">
        <v>2.9126213599999999E-2</v>
      </c>
      <c r="GO402" s="7">
        <v>2.9126213599999999E-2</v>
      </c>
      <c r="GP402" s="7">
        <v>2.9126213599999999E-2</v>
      </c>
      <c r="GQ402" s="7">
        <v>0.2427184466</v>
      </c>
      <c r="GR402" s="7">
        <v>4.8543689299999998E-2</v>
      </c>
      <c r="GS402" s="7">
        <v>0.31067961170000002</v>
      </c>
      <c r="GT402" s="7">
        <v>0.37864077670000001</v>
      </c>
      <c r="GU402" s="7">
        <v>0.33009708739999999</v>
      </c>
      <c r="GV402" s="7">
        <v>0.31067961170000002</v>
      </c>
      <c r="GW402" s="7">
        <v>0.31067961170000002</v>
      </c>
      <c r="GX402" s="7">
        <v>0.34951456310000001</v>
      </c>
      <c r="GY402" s="7">
        <v>0.53398058250000002</v>
      </c>
      <c r="GZ402" s="7">
        <v>0.42718446599999998</v>
      </c>
      <c r="HA402" s="7">
        <v>0.4854368932</v>
      </c>
      <c r="HB402" s="7">
        <v>0.52427184469999999</v>
      </c>
      <c r="HC402" s="7">
        <v>0.26213592229999999</v>
      </c>
      <c r="HD402" s="7">
        <v>0.43689320390000003</v>
      </c>
      <c r="HE402" s="7">
        <v>2.9126213599999999E-2</v>
      </c>
      <c r="HF402" s="7">
        <v>5.8252427199999998E-2</v>
      </c>
      <c r="HG402" s="7">
        <v>5.8252427199999998E-2</v>
      </c>
      <c r="HH402" s="7">
        <v>4.8543689299999998E-2</v>
      </c>
      <c r="HI402" s="7">
        <v>9.7087378599999996E-2</v>
      </c>
      <c r="HJ402" s="7">
        <v>7.7669902900000004E-2</v>
      </c>
      <c r="HK402" s="7">
        <v>3.8834951499999999E-2</v>
      </c>
      <c r="HL402" s="7">
        <v>3.8834951499999999E-2</v>
      </c>
      <c r="HM402" s="7">
        <v>3.8834951499999999E-2</v>
      </c>
      <c r="HN402" s="7">
        <v>2.9126213599999999E-2</v>
      </c>
      <c r="HO402" s="7">
        <v>2.9126213599999999E-2</v>
      </c>
      <c r="HP402" s="7">
        <v>2.9126213599999999E-2</v>
      </c>
      <c r="HQ402" s="7">
        <v>7.7669902900000004E-2</v>
      </c>
      <c r="HR402" s="7">
        <v>6.7961165000000004E-2</v>
      </c>
      <c r="HS402" s="7">
        <v>5.8252427199999998E-2</v>
      </c>
      <c r="HT402" s="7">
        <v>5.8252427199999998E-2</v>
      </c>
      <c r="HU402" s="7">
        <v>5.8252427199999998E-2</v>
      </c>
      <c r="HV402" s="7">
        <v>5.8252427199999998E-2</v>
      </c>
      <c r="HW402" s="7">
        <v>3.8834951499999999E-2</v>
      </c>
      <c r="HX402" s="7">
        <v>1.9417475699999999E-2</v>
      </c>
      <c r="HY402" s="7">
        <v>0</v>
      </c>
      <c r="HZ402" s="7">
        <v>2.9126213599999999E-2</v>
      </c>
      <c r="IA402" s="7">
        <v>5.8252427199999998E-2</v>
      </c>
      <c r="IB402" s="7">
        <v>2.9126213599999999E-2</v>
      </c>
      <c r="IC402" s="7">
        <v>0.1067961165</v>
      </c>
      <c r="ID402" s="7">
        <v>0.145631068</v>
      </c>
      <c r="IE402" s="7">
        <v>0.5533980583</v>
      </c>
      <c r="IF402" s="7">
        <v>0.3203883495</v>
      </c>
      <c r="IG402" s="7">
        <v>0.39805825239999998</v>
      </c>
      <c r="IH402" s="7">
        <v>0.3883495146</v>
      </c>
      <c r="II402" s="7">
        <v>0.2912621359</v>
      </c>
      <c r="IJ402" s="7">
        <v>0.59223300970000003</v>
      </c>
      <c r="IK402" s="7">
        <v>0.4466019417</v>
      </c>
      <c r="IL402" s="7">
        <v>0.37864077670000001</v>
      </c>
      <c r="IM402" s="7">
        <v>5.8252427199999998E-2</v>
      </c>
      <c r="IN402" s="7">
        <v>3.8834951499999999E-2</v>
      </c>
      <c r="IO402" s="7">
        <v>4.8543689299999998E-2</v>
      </c>
      <c r="IP402" s="7">
        <v>5.8252427199999998E-2</v>
      </c>
      <c r="IQ402" s="7">
        <v>3.1649484536000001</v>
      </c>
      <c r="IR402" s="7">
        <v>3.5454545455000002</v>
      </c>
      <c r="IS402" s="7">
        <v>3.3571428570999999</v>
      </c>
      <c r="IT402" s="7">
        <v>3.1855670102999998</v>
      </c>
      <c r="IU402" s="7" t="s">
        <v>1343</v>
      </c>
      <c r="IW402" s="7">
        <v>103</v>
      </c>
      <c r="IX402" s="7">
        <v>165</v>
      </c>
      <c r="IY402" s="7">
        <v>1492</v>
      </c>
    </row>
    <row r="403" spans="1:259" x14ac:dyDescent="0.25">
      <c r="A403" s="7">
        <v>610047</v>
      </c>
      <c r="B403" s="7" t="s">
        <v>421</v>
      </c>
      <c r="C403" s="7" t="s">
        <v>46</v>
      </c>
      <c r="D403" s="7" t="s">
        <v>77</v>
      </c>
      <c r="E403" s="154">
        <v>0.43</v>
      </c>
      <c r="F403" s="7">
        <v>70</v>
      </c>
      <c r="G403" s="7" t="s">
        <v>47</v>
      </c>
      <c r="H403" s="7">
        <v>65</v>
      </c>
      <c r="I403" s="7" t="s">
        <v>47</v>
      </c>
      <c r="J403" s="7">
        <v>39</v>
      </c>
      <c r="K403" s="7" t="s">
        <v>57</v>
      </c>
      <c r="L403" s="7">
        <v>7.7</v>
      </c>
      <c r="M403" s="7" t="s">
        <v>46</v>
      </c>
      <c r="N403" s="7">
        <v>43.333333332999999</v>
      </c>
      <c r="O403" s="7">
        <v>58</v>
      </c>
      <c r="P403" s="7">
        <v>58</v>
      </c>
      <c r="Q403" s="7">
        <v>0</v>
      </c>
      <c r="R403" s="7">
        <v>54</v>
      </c>
      <c r="S403" s="7">
        <v>0</v>
      </c>
      <c r="T403" s="7">
        <v>1</v>
      </c>
      <c r="U403" s="7">
        <v>0</v>
      </c>
      <c r="V403" s="7">
        <v>0</v>
      </c>
      <c r="W403" s="7">
        <v>0</v>
      </c>
      <c r="X403" s="7">
        <v>2</v>
      </c>
      <c r="Y403" s="7">
        <v>1.7241379300000002E-2</v>
      </c>
      <c r="Z403" s="7">
        <v>1.7241379300000002E-2</v>
      </c>
      <c r="AA403" s="7">
        <v>0</v>
      </c>
      <c r="AB403" s="7">
        <v>1.7241379300000002E-2</v>
      </c>
      <c r="AC403" s="7">
        <v>1.7241379300000002E-2</v>
      </c>
      <c r="AD403" s="7">
        <v>0</v>
      </c>
      <c r="AE403" s="7">
        <v>1.7241379300000002E-2</v>
      </c>
      <c r="AF403" s="7">
        <v>1.7241379300000002E-2</v>
      </c>
      <c r="AG403" s="7">
        <v>1.7241379300000002E-2</v>
      </c>
      <c r="AH403" s="7">
        <v>5.1724137900000001E-2</v>
      </c>
      <c r="AI403" s="7">
        <v>0.1034482759</v>
      </c>
      <c r="AJ403" s="7">
        <v>0.15517241379999999</v>
      </c>
      <c r="AK403" s="7">
        <v>0.34482758619999998</v>
      </c>
      <c r="AL403" s="7">
        <v>0.18965517239999999</v>
      </c>
      <c r="AM403" s="7">
        <v>0.18965517239999999</v>
      </c>
      <c r="AN403" s="7">
        <v>0.17241379309999999</v>
      </c>
      <c r="AO403" s="7">
        <v>0.22413793100000001</v>
      </c>
      <c r="AP403" s="7">
        <v>0.31034482759999998</v>
      </c>
      <c r="AQ403" s="7">
        <v>1.7241379300000002E-2</v>
      </c>
      <c r="AR403" s="7">
        <v>0</v>
      </c>
      <c r="AS403" s="7">
        <v>1.7241379300000002E-2</v>
      </c>
      <c r="AT403" s="7">
        <v>1.7241379300000002E-2</v>
      </c>
      <c r="AU403" s="7">
        <v>0</v>
      </c>
      <c r="AV403" s="7">
        <v>0</v>
      </c>
      <c r="AW403" s="7">
        <v>0.60344827590000005</v>
      </c>
      <c r="AX403" s="7">
        <v>0.77586206899999999</v>
      </c>
      <c r="AY403" s="7">
        <v>0.77586206899999999</v>
      </c>
      <c r="AZ403" s="7">
        <v>0.74137931030000004</v>
      </c>
      <c r="BA403" s="7">
        <v>0.65517241380000002</v>
      </c>
      <c r="BB403" s="7">
        <v>0.53448275860000005</v>
      </c>
      <c r="BC403" s="7">
        <v>3.5614035087999998</v>
      </c>
      <c r="BD403" s="7">
        <v>3.724137931</v>
      </c>
      <c r="BE403" s="7">
        <v>3.7719298245999999</v>
      </c>
      <c r="BF403" s="7">
        <v>3.6666666666999999</v>
      </c>
      <c r="BG403" s="7">
        <v>3.5172413793000001</v>
      </c>
      <c r="BH403" s="7">
        <v>3.3793103447999999</v>
      </c>
      <c r="BI403" s="7">
        <v>0</v>
      </c>
      <c r="BJ403" s="7">
        <v>0</v>
      </c>
      <c r="BK403" s="7">
        <v>0</v>
      </c>
      <c r="BL403" s="7">
        <v>1.7241379300000002E-2</v>
      </c>
      <c r="BM403" s="7">
        <v>0</v>
      </c>
      <c r="BN403" s="7">
        <v>1.7241379300000002E-2</v>
      </c>
      <c r="BO403" s="7">
        <v>0</v>
      </c>
      <c r="BP403" s="7">
        <v>1.7241379300000002E-2</v>
      </c>
      <c r="BQ403" s="7">
        <v>1.7241379300000002E-2</v>
      </c>
      <c r="BR403" s="7">
        <v>1.7241379300000002E-2</v>
      </c>
      <c r="BS403" s="7">
        <v>3.4482758600000003E-2</v>
      </c>
      <c r="BT403" s="7">
        <v>3.4482758600000003E-2</v>
      </c>
      <c r="BU403" s="7">
        <v>0</v>
      </c>
      <c r="BV403" s="7">
        <v>3.4482758600000003E-2</v>
      </c>
      <c r="BW403" s="7">
        <v>8.6206896599999999E-2</v>
      </c>
      <c r="BX403" s="7">
        <v>5.1724137900000001E-2</v>
      </c>
      <c r="BY403" s="7">
        <v>6.8965517200000007E-2</v>
      </c>
      <c r="BZ403" s="7">
        <v>1.7241379300000002E-2</v>
      </c>
      <c r="CA403" s="7">
        <v>3.8103448275999998</v>
      </c>
      <c r="CB403" s="7">
        <v>3.7931034483000001</v>
      </c>
      <c r="CC403" s="7">
        <v>3.775862069</v>
      </c>
      <c r="CD403" s="7">
        <v>3.7931034483000001</v>
      </c>
      <c r="CE403" s="7">
        <v>3.7894736841999999</v>
      </c>
      <c r="CF403" s="7">
        <v>3.5689655172000001</v>
      </c>
      <c r="CG403" s="7">
        <v>3.6034482758999999</v>
      </c>
      <c r="CH403" s="7">
        <v>3.6034482758999999</v>
      </c>
      <c r="CI403" s="7">
        <v>3.7068965516999999</v>
      </c>
      <c r="CJ403" s="7">
        <v>0.15517241379999999</v>
      </c>
      <c r="CK403" s="7">
        <v>0.13793103449999999</v>
      </c>
      <c r="CL403" s="7">
        <v>0.15517241379999999</v>
      </c>
      <c r="CM403" s="7">
        <v>0.15517241379999999</v>
      </c>
      <c r="CN403" s="7">
        <v>0.13793103449999999</v>
      </c>
      <c r="CO403" s="7">
        <v>0.20689655169999999</v>
      </c>
      <c r="CP403" s="7">
        <v>0.29310344830000001</v>
      </c>
      <c r="CQ403" s="7">
        <v>0.20689655169999999</v>
      </c>
      <c r="CR403" s="7">
        <v>0.20689655169999999</v>
      </c>
      <c r="CS403" s="7">
        <v>0</v>
      </c>
      <c r="CT403" s="7">
        <v>0</v>
      </c>
      <c r="CU403" s="7">
        <v>0</v>
      </c>
      <c r="CV403" s="7">
        <v>0</v>
      </c>
      <c r="CW403" s="7">
        <v>1.7241379300000002E-2</v>
      </c>
      <c r="CX403" s="7">
        <v>0</v>
      </c>
      <c r="CY403" s="7">
        <v>0</v>
      </c>
      <c r="CZ403" s="7">
        <v>0</v>
      </c>
      <c r="DA403" s="7">
        <v>0</v>
      </c>
      <c r="DB403" s="7">
        <v>0.82758620689999995</v>
      </c>
      <c r="DC403" s="7">
        <v>0.82758620689999995</v>
      </c>
      <c r="DD403" s="7">
        <v>0.81034482760000004</v>
      </c>
      <c r="DE403" s="7">
        <v>0.82758620689999995</v>
      </c>
      <c r="DF403" s="7">
        <v>0.81034482760000004</v>
      </c>
      <c r="DG403" s="7">
        <v>0.68965517239999996</v>
      </c>
      <c r="DH403" s="7">
        <v>0.65517241380000002</v>
      </c>
      <c r="DI403" s="7">
        <v>0.70689655169999999</v>
      </c>
      <c r="DJ403" s="7">
        <v>0.75862068969999996</v>
      </c>
      <c r="DK403" s="7">
        <v>0.22413793100000001</v>
      </c>
      <c r="DL403" s="7">
        <v>1.7241379300000002E-2</v>
      </c>
      <c r="DM403" s="7">
        <v>0</v>
      </c>
      <c r="DN403" s="7">
        <v>0</v>
      </c>
      <c r="DO403" s="7">
        <v>0</v>
      </c>
      <c r="DP403" s="7">
        <v>3.4482758600000003E-2</v>
      </c>
      <c r="DQ403" s="7">
        <v>1.7241379300000002E-2</v>
      </c>
      <c r="DR403" s="7">
        <v>1.7241379300000002E-2</v>
      </c>
      <c r="DS403" s="7">
        <v>3.4482758600000003E-2</v>
      </c>
      <c r="DT403" s="7">
        <v>0.20689655169999999</v>
      </c>
      <c r="DU403" s="7">
        <v>8.6206896599999999E-2</v>
      </c>
      <c r="DV403" s="7">
        <v>0.1034482759</v>
      </c>
      <c r="DW403" s="7">
        <v>0.1034482759</v>
      </c>
      <c r="DX403" s="7">
        <v>5.1724137900000001E-2</v>
      </c>
      <c r="DY403" s="7">
        <v>6.8965517200000007E-2</v>
      </c>
      <c r="DZ403" s="7">
        <v>0.13793103449999999</v>
      </c>
      <c r="EA403" s="7">
        <v>6.8965517200000007E-2</v>
      </c>
      <c r="EB403" s="7">
        <v>0.15517241379999999</v>
      </c>
      <c r="EC403" s="7">
        <v>0.32758620690000001</v>
      </c>
      <c r="ED403" s="7">
        <v>0.17241379309999999</v>
      </c>
      <c r="EE403" s="7">
        <v>0.20689655169999999</v>
      </c>
      <c r="EF403" s="7">
        <v>0.22413793100000001</v>
      </c>
      <c r="EG403" s="7">
        <v>0.25862068970000002</v>
      </c>
      <c r="EH403" s="7">
        <v>0.27586206899999999</v>
      </c>
      <c r="EI403" s="7">
        <v>0.31034482759999998</v>
      </c>
      <c r="EJ403" s="7">
        <v>0.29310344830000001</v>
      </c>
      <c r="EK403" s="7">
        <v>0.32758620690000001</v>
      </c>
      <c r="EL403" s="7">
        <v>0.24137931030000001</v>
      </c>
      <c r="EM403" s="7">
        <v>0.72413793100000001</v>
      </c>
      <c r="EN403" s="7">
        <v>0.65517241380000002</v>
      </c>
      <c r="EO403" s="7">
        <v>0.67241379310000005</v>
      </c>
      <c r="EP403" s="7">
        <v>0.68965517239999996</v>
      </c>
      <c r="EQ403" s="7">
        <v>0.62068965519999997</v>
      </c>
      <c r="ER403" s="7">
        <v>0.5</v>
      </c>
      <c r="ES403" s="7">
        <v>0.58620689660000003</v>
      </c>
      <c r="ET403" s="7">
        <v>0.44827586209999998</v>
      </c>
      <c r="EU403" s="7">
        <v>0</v>
      </c>
      <c r="EV403" s="7">
        <v>0</v>
      </c>
      <c r="EW403" s="7">
        <v>3.4482758600000003E-2</v>
      </c>
      <c r="EX403" s="7">
        <v>0</v>
      </c>
      <c r="EY403" s="7">
        <v>0</v>
      </c>
      <c r="EZ403" s="7">
        <v>0</v>
      </c>
      <c r="FA403" s="7">
        <v>3.4482758600000003E-2</v>
      </c>
      <c r="FB403" s="7">
        <v>3.4482758600000003E-2</v>
      </c>
      <c r="FC403" s="7">
        <v>3.4482758600000003E-2</v>
      </c>
      <c r="FD403" s="7">
        <v>2.5862068965999998</v>
      </c>
      <c r="FE403" s="7">
        <v>3.6034482758999999</v>
      </c>
      <c r="FF403" s="7">
        <v>3.5714285713999998</v>
      </c>
      <c r="FG403" s="7">
        <v>3.5689655172000001</v>
      </c>
      <c r="FH403" s="7">
        <v>3.6379310345000002</v>
      </c>
      <c r="FI403" s="7">
        <v>3.4827586206999999</v>
      </c>
      <c r="FJ403" s="7">
        <v>3.3392857142999999</v>
      </c>
      <c r="FK403" s="7">
        <v>3.5</v>
      </c>
      <c r="FL403" s="7">
        <v>3.2321428570999999</v>
      </c>
      <c r="FM403" s="7">
        <v>0</v>
      </c>
      <c r="FN403" s="7">
        <v>1.7241379300000002E-2</v>
      </c>
      <c r="FO403" s="7">
        <v>1.7241379300000002E-2</v>
      </c>
      <c r="FP403" s="7">
        <v>3.4482758600000003E-2</v>
      </c>
      <c r="FQ403" s="7">
        <v>0.1206896552</v>
      </c>
      <c r="FR403" s="7">
        <v>0.1034482759</v>
      </c>
      <c r="FS403" s="7">
        <v>0.1034482759</v>
      </c>
      <c r="FT403" s="7">
        <v>0.13793103449999999</v>
      </c>
      <c r="FU403" s="7">
        <v>0.18965517239999999</v>
      </c>
      <c r="FV403" s="7">
        <v>0.25862068970000002</v>
      </c>
      <c r="FW403" s="7">
        <v>1.7241379300000002E-2</v>
      </c>
      <c r="FX403" s="7">
        <v>0.60344827590000005</v>
      </c>
      <c r="FY403" s="7">
        <v>0.60344827590000005</v>
      </c>
      <c r="FZ403" s="7">
        <v>0.29310344830000001</v>
      </c>
      <c r="GA403" s="7">
        <v>0.15517241379999999</v>
      </c>
      <c r="GB403" s="7">
        <v>0.15517241379999999</v>
      </c>
      <c r="GC403" s="7">
        <v>0.20689655169999999</v>
      </c>
      <c r="GD403" s="7">
        <v>5.1724137900000001E-2</v>
      </c>
      <c r="GE403" s="7">
        <v>3.4482758600000003E-2</v>
      </c>
      <c r="GF403" s="7">
        <v>0.18965517239999999</v>
      </c>
      <c r="GG403" s="7">
        <v>0.15517241379999999</v>
      </c>
      <c r="GH403" s="7">
        <v>0.13793103449999999</v>
      </c>
      <c r="GI403" s="7">
        <v>0.29310344830000001</v>
      </c>
      <c r="GJ403" s="7">
        <v>3.4482758600000003E-2</v>
      </c>
      <c r="GK403" s="7">
        <v>6.8965517200000007E-2</v>
      </c>
      <c r="GL403" s="7">
        <v>1.7241379300000002E-2</v>
      </c>
      <c r="GM403" s="7">
        <v>0</v>
      </c>
      <c r="GN403" s="7">
        <v>3.4482758600000003E-2</v>
      </c>
      <c r="GO403" s="7">
        <v>6.8965517200000007E-2</v>
      </c>
      <c r="GP403" s="7">
        <v>3.4482758600000003E-2</v>
      </c>
      <c r="GQ403" s="7">
        <v>0.1034482759</v>
      </c>
      <c r="GR403" s="7">
        <v>3.4482758600000003E-2</v>
      </c>
      <c r="GS403" s="7">
        <v>0.32758620690000001</v>
      </c>
      <c r="GT403" s="7">
        <v>0.44827586209999998</v>
      </c>
      <c r="GU403" s="7">
        <v>0.36206896550000001</v>
      </c>
      <c r="GV403" s="7">
        <v>0.43103448280000001</v>
      </c>
      <c r="GW403" s="7">
        <v>0.3965517241</v>
      </c>
      <c r="GX403" s="7">
        <v>0.41379310339999997</v>
      </c>
      <c r="GY403" s="7">
        <v>0.51724137930000003</v>
      </c>
      <c r="GZ403" s="7">
        <v>0.36206896550000001</v>
      </c>
      <c r="HA403" s="7">
        <v>0.32758620690000001</v>
      </c>
      <c r="HB403" s="7">
        <v>0.41379310339999997</v>
      </c>
      <c r="HC403" s="7">
        <v>0.41379310339999997</v>
      </c>
      <c r="HD403" s="7">
        <v>0.48275862069999997</v>
      </c>
      <c r="HE403" s="7">
        <v>0.1034482759</v>
      </c>
      <c r="HF403" s="7">
        <v>0.1206896552</v>
      </c>
      <c r="HG403" s="7">
        <v>0.17241379309999999</v>
      </c>
      <c r="HH403" s="7">
        <v>6.8965517200000007E-2</v>
      </c>
      <c r="HI403" s="7">
        <v>5.1724137900000001E-2</v>
      </c>
      <c r="HJ403" s="7">
        <v>5.1724137900000001E-2</v>
      </c>
      <c r="HK403" s="7">
        <v>3.4482758600000003E-2</v>
      </c>
      <c r="HL403" s="7">
        <v>3.4482758600000003E-2</v>
      </c>
      <c r="HM403" s="7">
        <v>6.8965517200000007E-2</v>
      </c>
      <c r="HN403" s="7">
        <v>3.4482758600000003E-2</v>
      </c>
      <c r="HO403" s="7">
        <v>3.4482758600000003E-2</v>
      </c>
      <c r="HP403" s="7">
        <v>1.7241379300000002E-2</v>
      </c>
      <c r="HQ403" s="7">
        <v>1.7241379300000002E-2</v>
      </c>
      <c r="HR403" s="7">
        <v>0</v>
      </c>
      <c r="HS403" s="7">
        <v>0</v>
      </c>
      <c r="HT403" s="7">
        <v>1.7241379300000002E-2</v>
      </c>
      <c r="HU403" s="7">
        <v>0</v>
      </c>
      <c r="HV403" s="7">
        <v>0</v>
      </c>
      <c r="HW403" s="7">
        <v>5.1724137900000001E-2</v>
      </c>
      <c r="HX403" s="7">
        <v>1.7241379300000002E-2</v>
      </c>
      <c r="HY403" s="7">
        <v>1.7241379300000002E-2</v>
      </c>
      <c r="HZ403" s="7">
        <v>5.1724137900000001E-2</v>
      </c>
      <c r="IA403" s="7">
        <v>0.1206896552</v>
      </c>
      <c r="IB403" s="7">
        <v>5.1724137900000001E-2</v>
      </c>
      <c r="IC403" s="7">
        <v>8.6206896599999999E-2</v>
      </c>
      <c r="ID403" s="7">
        <v>0.15517241379999999</v>
      </c>
      <c r="IE403" s="7">
        <v>0.36206896550000001</v>
      </c>
      <c r="IF403" s="7">
        <v>0.27586206899999999</v>
      </c>
      <c r="IG403" s="7">
        <v>0.24137931030000001</v>
      </c>
      <c r="IH403" s="7">
        <v>0.29310344830000001</v>
      </c>
      <c r="II403" s="7">
        <v>0.4655172414</v>
      </c>
      <c r="IJ403" s="7">
        <v>0.65517241380000002</v>
      </c>
      <c r="IK403" s="7">
        <v>0.65517241380000002</v>
      </c>
      <c r="IL403" s="7">
        <v>0.5</v>
      </c>
      <c r="IM403" s="7">
        <v>0</v>
      </c>
      <c r="IN403" s="7">
        <v>0</v>
      </c>
      <c r="IO403" s="7">
        <v>0</v>
      </c>
      <c r="IP403" s="7">
        <v>0</v>
      </c>
      <c r="IQ403" s="7">
        <v>3.2413793103000001</v>
      </c>
      <c r="IR403" s="7">
        <v>3.5689655172000001</v>
      </c>
      <c r="IS403" s="7">
        <v>3.5344827585999998</v>
      </c>
      <c r="IT403" s="7">
        <v>3.2413793103000001</v>
      </c>
      <c r="IU403" s="7" t="s">
        <v>1344</v>
      </c>
      <c r="IV403" s="7">
        <v>43</v>
      </c>
      <c r="IW403" s="7">
        <v>58</v>
      </c>
      <c r="IX403" s="7">
        <v>104</v>
      </c>
      <c r="IY403" s="7">
        <v>240</v>
      </c>
    </row>
    <row r="404" spans="1:259" x14ac:dyDescent="0.25">
      <c r="A404" s="7">
        <v>610048</v>
      </c>
      <c r="B404" s="7" t="s">
        <v>423</v>
      </c>
      <c r="C404" s="7" t="s">
        <v>46</v>
      </c>
      <c r="D404" s="7" t="s">
        <v>63</v>
      </c>
      <c r="E404" s="154">
        <v>0.54</v>
      </c>
      <c r="F404" s="7">
        <v>83</v>
      </c>
      <c r="G404" s="7" t="s">
        <v>70</v>
      </c>
      <c r="H404" s="7">
        <v>74</v>
      </c>
      <c r="I404" s="7" t="s">
        <v>47</v>
      </c>
      <c r="J404" s="7">
        <v>68</v>
      </c>
      <c r="K404" s="7" t="s">
        <v>47</v>
      </c>
      <c r="L404" s="7">
        <v>7.85</v>
      </c>
      <c r="M404" s="7" t="s">
        <v>46</v>
      </c>
      <c r="N404" s="7">
        <v>54.016620498999998</v>
      </c>
      <c r="O404" s="7">
        <v>101</v>
      </c>
      <c r="P404" s="7">
        <v>101</v>
      </c>
      <c r="Q404" s="7">
        <v>0</v>
      </c>
      <c r="R404" s="7">
        <v>88</v>
      </c>
      <c r="S404" s="7">
        <v>0</v>
      </c>
      <c r="T404" s="7">
        <v>7</v>
      </c>
      <c r="U404" s="7">
        <v>0</v>
      </c>
      <c r="V404" s="7">
        <v>0</v>
      </c>
      <c r="W404" s="7">
        <v>0</v>
      </c>
      <c r="X404" s="7">
        <v>4</v>
      </c>
      <c r="Y404" s="7">
        <v>0</v>
      </c>
      <c r="Z404" s="7">
        <v>0</v>
      </c>
      <c r="AA404" s="7">
        <v>0</v>
      </c>
      <c r="AB404" s="7">
        <v>9.9009900999999997E-3</v>
      </c>
      <c r="AC404" s="7">
        <v>1.9801980199999999E-2</v>
      </c>
      <c r="AD404" s="7">
        <v>5.9405940599999998E-2</v>
      </c>
      <c r="AE404" s="7">
        <v>3.9603960399999999E-2</v>
      </c>
      <c r="AF404" s="7">
        <v>2.9702970299999999E-2</v>
      </c>
      <c r="AG404" s="7">
        <v>9.9009900999999997E-3</v>
      </c>
      <c r="AH404" s="7">
        <v>3.9603960399999999E-2</v>
      </c>
      <c r="AI404" s="7">
        <v>1.9801980199999999E-2</v>
      </c>
      <c r="AJ404" s="7">
        <v>6.9306930700000005E-2</v>
      </c>
      <c r="AK404" s="7">
        <v>0.2079207921</v>
      </c>
      <c r="AL404" s="7">
        <v>0.1683168317</v>
      </c>
      <c r="AM404" s="7">
        <v>0.21782178220000001</v>
      </c>
      <c r="AN404" s="7">
        <v>0.18811881189999999</v>
      </c>
      <c r="AO404" s="7">
        <v>0.2079207921</v>
      </c>
      <c r="AP404" s="7">
        <v>0.19801980199999999</v>
      </c>
      <c r="AQ404" s="7">
        <v>0</v>
      </c>
      <c r="AR404" s="7">
        <v>9.9009900999999997E-3</v>
      </c>
      <c r="AS404" s="7">
        <v>0</v>
      </c>
      <c r="AT404" s="7">
        <v>0</v>
      </c>
      <c r="AU404" s="7">
        <v>9.9009900999999997E-3</v>
      </c>
      <c r="AV404" s="7">
        <v>0</v>
      </c>
      <c r="AW404" s="7">
        <v>0.75247524750000006</v>
      </c>
      <c r="AX404" s="7">
        <v>0.79207920789999997</v>
      </c>
      <c r="AY404" s="7">
        <v>0.77227722769999996</v>
      </c>
      <c r="AZ404" s="7">
        <v>0.76237623759999995</v>
      </c>
      <c r="BA404" s="7">
        <v>0.74257425740000005</v>
      </c>
      <c r="BB404" s="7">
        <v>0.6732673267</v>
      </c>
      <c r="BC404" s="7">
        <v>3.7128712871</v>
      </c>
      <c r="BD404" s="7">
        <v>3.77</v>
      </c>
      <c r="BE404" s="7">
        <v>3.7623762375999998</v>
      </c>
      <c r="BF404" s="7">
        <v>3.7029702969999998</v>
      </c>
      <c r="BG404" s="7">
        <v>3.69</v>
      </c>
      <c r="BH404" s="7">
        <v>3.4851485149000001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1.9801980199999999E-2</v>
      </c>
      <c r="BP404" s="7">
        <v>1.9801980199999999E-2</v>
      </c>
      <c r="BQ404" s="7">
        <v>2.9702970299999999E-2</v>
      </c>
      <c r="BR404" s="7">
        <v>0</v>
      </c>
      <c r="BS404" s="7">
        <v>0</v>
      </c>
      <c r="BT404" s="7">
        <v>9.9009900999999997E-3</v>
      </c>
      <c r="BU404" s="7">
        <v>3.9603960399999999E-2</v>
      </c>
      <c r="BV404" s="7">
        <v>2.9702970299999999E-2</v>
      </c>
      <c r="BW404" s="7">
        <v>7.9207920799999998E-2</v>
      </c>
      <c r="BX404" s="7">
        <v>3.9603960399999999E-2</v>
      </c>
      <c r="BY404" s="7">
        <v>4.9504950499999999E-2</v>
      </c>
      <c r="BZ404" s="7">
        <v>1.9801980199999999E-2</v>
      </c>
      <c r="CA404" s="7">
        <v>3.8910891089000001</v>
      </c>
      <c r="CB404" s="7">
        <v>3.8415841583999999</v>
      </c>
      <c r="CC404" s="7">
        <v>3.86</v>
      </c>
      <c r="CD404" s="7">
        <v>3.7920792079000001</v>
      </c>
      <c r="CE404" s="7">
        <v>3.76</v>
      </c>
      <c r="CF404" s="7">
        <v>3.6435643564000002</v>
      </c>
      <c r="CG404" s="7">
        <v>3.6633663366000002</v>
      </c>
      <c r="CH404" s="7">
        <v>3.6930693069</v>
      </c>
      <c r="CI404" s="7">
        <v>3.7029702969999998</v>
      </c>
      <c r="CJ404" s="7">
        <v>0.1089108911</v>
      </c>
      <c r="CK404" s="7">
        <v>0.1584158416</v>
      </c>
      <c r="CL404" s="7">
        <v>0.1188118812</v>
      </c>
      <c r="CM404" s="7">
        <v>0.1287128713</v>
      </c>
      <c r="CN404" s="7">
        <v>0.17821782180000001</v>
      </c>
      <c r="CO404" s="7">
        <v>0.19801980199999999</v>
      </c>
      <c r="CP404" s="7">
        <v>0.19801980199999999</v>
      </c>
      <c r="CQ404" s="7">
        <v>0.14851485149999999</v>
      </c>
      <c r="CR404" s="7">
        <v>0.1683168317</v>
      </c>
      <c r="CS404" s="7">
        <v>0</v>
      </c>
      <c r="CT404" s="7">
        <v>0</v>
      </c>
      <c r="CU404" s="7">
        <v>9.9009900999999997E-3</v>
      </c>
      <c r="CV404" s="7">
        <v>0</v>
      </c>
      <c r="CW404" s="7">
        <v>9.9009900999999997E-3</v>
      </c>
      <c r="CX404" s="7">
        <v>0</v>
      </c>
      <c r="CY404" s="7">
        <v>0</v>
      </c>
      <c r="CZ404" s="7">
        <v>0</v>
      </c>
      <c r="DA404" s="7">
        <v>0</v>
      </c>
      <c r="DB404" s="7">
        <v>0.89108910890000004</v>
      </c>
      <c r="DC404" s="7">
        <v>0.8415841584</v>
      </c>
      <c r="DD404" s="7">
        <v>0.86138613860000002</v>
      </c>
      <c r="DE404" s="7">
        <v>0.8316831683</v>
      </c>
      <c r="DF404" s="7">
        <v>0.78217821779999996</v>
      </c>
      <c r="DG404" s="7">
        <v>0.72277227720000004</v>
      </c>
      <c r="DH404" s="7">
        <v>0.74257425740000005</v>
      </c>
      <c r="DI404" s="7">
        <v>0.78217821779999996</v>
      </c>
      <c r="DJ404" s="7">
        <v>0.78217821779999996</v>
      </c>
      <c r="DK404" s="7">
        <v>0.1683168317</v>
      </c>
      <c r="DL404" s="7">
        <v>1.9801980199999999E-2</v>
      </c>
      <c r="DM404" s="7">
        <v>2.9702970299999999E-2</v>
      </c>
      <c r="DN404" s="7">
        <v>2.9702970299999999E-2</v>
      </c>
      <c r="DO404" s="7">
        <v>2.9702970299999999E-2</v>
      </c>
      <c r="DP404" s="7">
        <v>2.9702970299999999E-2</v>
      </c>
      <c r="DQ404" s="7">
        <v>2.9702970299999999E-2</v>
      </c>
      <c r="DR404" s="7">
        <v>0</v>
      </c>
      <c r="DS404" s="7">
        <v>1.9801980199999999E-2</v>
      </c>
      <c r="DT404" s="7">
        <v>0.2079207921</v>
      </c>
      <c r="DU404" s="7">
        <v>0.1089108911</v>
      </c>
      <c r="DV404" s="7">
        <v>4.9504950499999999E-2</v>
      </c>
      <c r="DW404" s="7">
        <v>1.9801980199999999E-2</v>
      </c>
      <c r="DX404" s="7">
        <v>3.9603960399999999E-2</v>
      </c>
      <c r="DY404" s="7">
        <v>4.9504950499999999E-2</v>
      </c>
      <c r="DZ404" s="7">
        <v>0.1584158416</v>
      </c>
      <c r="EA404" s="7">
        <v>5.9405940599999998E-2</v>
      </c>
      <c r="EB404" s="7">
        <v>0.14851485149999999</v>
      </c>
      <c r="EC404" s="7">
        <v>0.1584158416</v>
      </c>
      <c r="ED404" s="7">
        <v>0.26732673270000001</v>
      </c>
      <c r="EE404" s="7">
        <v>0.21782178220000001</v>
      </c>
      <c r="EF404" s="7">
        <v>0.36633663370000003</v>
      </c>
      <c r="EG404" s="7">
        <v>0.2079207921</v>
      </c>
      <c r="EH404" s="7">
        <v>0.31683168319999999</v>
      </c>
      <c r="EI404" s="7">
        <v>0.3267326733</v>
      </c>
      <c r="EJ404" s="7">
        <v>0.3366336634</v>
      </c>
      <c r="EK404" s="7">
        <v>0.35643564360000002</v>
      </c>
      <c r="EL404" s="7">
        <v>0.43564356440000002</v>
      </c>
      <c r="EM404" s="7">
        <v>0.58415841580000005</v>
      </c>
      <c r="EN404" s="7">
        <v>0.69306930690000002</v>
      </c>
      <c r="EO404" s="7">
        <v>0.56435643560000004</v>
      </c>
      <c r="EP404" s="7">
        <v>0.71287128710000003</v>
      </c>
      <c r="EQ404" s="7">
        <v>0.57425742570000005</v>
      </c>
      <c r="ER404" s="7">
        <v>0.47524752479999999</v>
      </c>
      <c r="ES404" s="7">
        <v>0.59405940589999995</v>
      </c>
      <c r="ET404" s="7">
        <v>0.46534653469999998</v>
      </c>
      <c r="EU404" s="7">
        <v>2.9702970299999999E-2</v>
      </c>
      <c r="EV404" s="7">
        <v>1.9801980199999999E-2</v>
      </c>
      <c r="EW404" s="7">
        <v>9.9009900999999997E-3</v>
      </c>
      <c r="EX404" s="7">
        <v>1.9801980199999999E-2</v>
      </c>
      <c r="EY404" s="7">
        <v>9.9009900999999997E-3</v>
      </c>
      <c r="EZ404" s="7">
        <v>2.9702970299999999E-2</v>
      </c>
      <c r="FA404" s="7">
        <v>9.9009900999999997E-3</v>
      </c>
      <c r="FB404" s="7">
        <v>9.9009900999999997E-3</v>
      </c>
      <c r="FC404" s="7">
        <v>9.9009900999999997E-3</v>
      </c>
      <c r="FD404" s="7">
        <v>2.8877551019999999</v>
      </c>
      <c r="FE404" s="7">
        <v>3.4444444444000002</v>
      </c>
      <c r="FF404" s="7">
        <v>3.59</v>
      </c>
      <c r="FG404" s="7">
        <v>3.4949494949000002</v>
      </c>
      <c r="FH404" s="7">
        <v>3.62</v>
      </c>
      <c r="FI404" s="7">
        <v>3.4795918367000001</v>
      </c>
      <c r="FJ404" s="7">
        <v>3.26</v>
      </c>
      <c r="FK404" s="7">
        <v>3.54</v>
      </c>
      <c r="FL404" s="7">
        <v>3.28</v>
      </c>
      <c r="FM404" s="7">
        <v>4.9504950499999999E-2</v>
      </c>
      <c r="FN404" s="7">
        <v>0</v>
      </c>
      <c r="FO404" s="7">
        <v>0</v>
      </c>
      <c r="FP404" s="7">
        <v>4.9504950499999999E-2</v>
      </c>
      <c r="FQ404" s="7">
        <v>7.9207920799999998E-2</v>
      </c>
      <c r="FR404" s="7">
        <v>2.9702970299999999E-2</v>
      </c>
      <c r="FS404" s="7">
        <v>5.9405940599999998E-2</v>
      </c>
      <c r="FT404" s="7">
        <v>0.21782178220000001</v>
      </c>
      <c r="FU404" s="7">
        <v>0.1287128713</v>
      </c>
      <c r="FV404" s="7">
        <v>0.31683168319999999</v>
      </c>
      <c r="FW404" s="7">
        <v>6.9306930700000005E-2</v>
      </c>
      <c r="FX404" s="7">
        <v>0.60396039599999995</v>
      </c>
      <c r="FY404" s="7">
        <v>0.69306930690000002</v>
      </c>
      <c r="FZ404" s="7">
        <v>0.28712871290000003</v>
      </c>
      <c r="GA404" s="7">
        <v>4.9504950499999999E-2</v>
      </c>
      <c r="GB404" s="7">
        <v>6.9306930700000005E-2</v>
      </c>
      <c r="GC404" s="7">
        <v>0.18811881189999999</v>
      </c>
      <c r="GD404" s="7">
        <v>6.9306930700000005E-2</v>
      </c>
      <c r="GE404" s="7">
        <v>1.9801980199999999E-2</v>
      </c>
      <c r="GF404" s="7">
        <v>0.14851485149999999</v>
      </c>
      <c r="GG404" s="7">
        <v>0.1287128713</v>
      </c>
      <c r="GH404" s="7">
        <v>5.9405940599999998E-2</v>
      </c>
      <c r="GI404" s="7">
        <v>0.3366336634</v>
      </c>
      <c r="GJ404" s="7">
        <v>0.14851485149999999</v>
      </c>
      <c r="GK404" s="7">
        <v>0.1584158416</v>
      </c>
      <c r="GL404" s="7">
        <v>3.9603960399999999E-2</v>
      </c>
      <c r="GM404" s="7">
        <v>1.9801980199999999E-2</v>
      </c>
      <c r="GN404" s="7">
        <v>9.9009900999999997E-3</v>
      </c>
      <c r="GO404" s="7">
        <v>2.9702970299999999E-2</v>
      </c>
      <c r="GP404" s="7">
        <v>9.9009900999999997E-3</v>
      </c>
      <c r="GQ404" s="7">
        <v>4.9504950499999999E-2</v>
      </c>
      <c r="GR404" s="7">
        <v>0</v>
      </c>
      <c r="GS404" s="7">
        <v>0.2475247525</v>
      </c>
      <c r="GT404" s="7">
        <v>0.22772277229999999</v>
      </c>
      <c r="GU404" s="7">
        <v>0.18811881189999999</v>
      </c>
      <c r="GV404" s="7">
        <v>0.34653465350000001</v>
      </c>
      <c r="GW404" s="7">
        <v>0.4059405941</v>
      </c>
      <c r="GX404" s="7">
        <v>0.4059405941</v>
      </c>
      <c r="GY404" s="7">
        <v>0.6633663366</v>
      </c>
      <c r="GZ404" s="7">
        <v>0.68316831680000001</v>
      </c>
      <c r="HA404" s="7">
        <v>0.54455445540000003</v>
      </c>
      <c r="HB404" s="7">
        <v>0.57425742570000005</v>
      </c>
      <c r="HC404" s="7">
        <v>0.44554455450000002</v>
      </c>
      <c r="HD404" s="7">
        <v>0.54455445540000003</v>
      </c>
      <c r="HE404" s="7">
        <v>3.9603960399999999E-2</v>
      </c>
      <c r="HF404" s="7">
        <v>3.9603960399999999E-2</v>
      </c>
      <c r="HG404" s="7">
        <v>0.1683168317</v>
      </c>
      <c r="HH404" s="7">
        <v>2.9702970299999999E-2</v>
      </c>
      <c r="HI404" s="7">
        <v>5.9405940599999998E-2</v>
      </c>
      <c r="HJ404" s="7">
        <v>1.9801980199999999E-2</v>
      </c>
      <c r="HK404" s="7">
        <v>9.9009900999999997E-3</v>
      </c>
      <c r="HL404" s="7">
        <v>0</v>
      </c>
      <c r="HM404" s="7">
        <v>2.9702970299999999E-2</v>
      </c>
      <c r="HN404" s="7">
        <v>0</v>
      </c>
      <c r="HO404" s="7">
        <v>0</v>
      </c>
      <c r="HP404" s="7">
        <v>0</v>
      </c>
      <c r="HQ404" s="7">
        <v>1.9801980199999999E-2</v>
      </c>
      <c r="HR404" s="7">
        <v>3.9603960399999999E-2</v>
      </c>
      <c r="HS404" s="7">
        <v>3.9603960399999999E-2</v>
      </c>
      <c r="HT404" s="7">
        <v>3.9603960399999999E-2</v>
      </c>
      <c r="HU404" s="7">
        <v>3.9603960399999999E-2</v>
      </c>
      <c r="HV404" s="7">
        <v>2.9702970299999999E-2</v>
      </c>
      <c r="HW404" s="7">
        <v>3.9603960399999999E-2</v>
      </c>
      <c r="HX404" s="7">
        <v>0</v>
      </c>
      <c r="HY404" s="7">
        <v>1.9801980199999999E-2</v>
      </c>
      <c r="HZ404" s="7">
        <v>2.9702970299999999E-2</v>
      </c>
      <c r="IA404" s="7">
        <v>7.9207920799999998E-2</v>
      </c>
      <c r="IB404" s="7">
        <v>4.9504950499999999E-2</v>
      </c>
      <c r="IC404" s="7">
        <v>0.1089108911</v>
      </c>
      <c r="ID404" s="7">
        <v>0.14851485149999999</v>
      </c>
      <c r="IE404" s="7">
        <v>0.38613861389999998</v>
      </c>
      <c r="IF404" s="7">
        <v>0.25742574260000001</v>
      </c>
      <c r="IG404" s="7">
        <v>0.2475247525</v>
      </c>
      <c r="IH404" s="7">
        <v>0.26732673270000001</v>
      </c>
      <c r="II404" s="7">
        <v>0.45544554459999997</v>
      </c>
      <c r="IJ404" s="7">
        <v>0.6633663366</v>
      </c>
      <c r="IK404" s="7">
        <v>0.59405940589999995</v>
      </c>
      <c r="IL404" s="7">
        <v>0.51485148510000001</v>
      </c>
      <c r="IM404" s="7">
        <v>3.9603960399999999E-2</v>
      </c>
      <c r="IN404" s="7">
        <v>2.9702970299999999E-2</v>
      </c>
      <c r="IO404" s="7">
        <v>2.9702970299999999E-2</v>
      </c>
      <c r="IP404" s="7">
        <v>3.9603960399999999E-2</v>
      </c>
      <c r="IQ404" s="7">
        <v>3.3092783505000001</v>
      </c>
      <c r="IR404" s="7">
        <v>3.6326530612000001</v>
      </c>
      <c r="IS404" s="7">
        <v>3.4591836735000001</v>
      </c>
      <c r="IT404" s="7">
        <v>3.3195876288999999</v>
      </c>
      <c r="IU404" s="7" t="s">
        <v>1345</v>
      </c>
      <c r="IV404" s="7">
        <v>54</v>
      </c>
      <c r="IW404" s="7">
        <v>101</v>
      </c>
      <c r="IX404" s="7">
        <v>195</v>
      </c>
      <c r="IY404" s="7">
        <v>361</v>
      </c>
    </row>
    <row r="405" spans="1:259" x14ac:dyDescent="0.25">
      <c r="A405" s="7">
        <v>610051</v>
      </c>
      <c r="B405" s="7" t="s">
        <v>499</v>
      </c>
      <c r="C405" s="7" t="s">
        <v>46</v>
      </c>
      <c r="D405" s="7" t="s">
        <v>106</v>
      </c>
      <c r="E405" s="154">
        <v>0.34</v>
      </c>
      <c r="F405" s="7">
        <v>55</v>
      </c>
      <c r="G405" s="7" t="s">
        <v>48</v>
      </c>
      <c r="H405" s="7">
        <v>57</v>
      </c>
      <c r="I405" s="7" t="s">
        <v>48</v>
      </c>
      <c r="J405" s="7">
        <v>60</v>
      </c>
      <c r="K405" s="7" t="s">
        <v>47</v>
      </c>
      <c r="L405" s="7">
        <v>8.69</v>
      </c>
      <c r="M405" s="7" t="s">
        <v>46</v>
      </c>
      <c r="N405" s="7">
        <v>34.257425742999999</v>
      </c>
      <c r="O405" s="7">
        <v>132</v>
      </c>
      <c r="P405" s="7">
        <v>132</v>
      </c>
      <c r="Q405" s="7">
        <v>5</v>
      </c>
      <c r="R405" s="7">
        <v>1</v>
      </c>
      <c r="S405" s="7">
        <v>1</v>
      </c>
      <c r="T405" s="7">
        <v>122</v>
      </c>
      <c r="U405" s="7">
        <v>0</v>
      </c>
      <c r="V405" s="7">
        <v>0</v>
      </c>
      <c r="W405" s="7">
        <v>1</v>
      </c>
      <c r="X405" s="7">
        <v>2</v>
      </c>
      <c r="Y405" s="7">
        <v>0</v>
      </c>
      <c r="Z405" s="7">
        <v>0</v>
      </c>
      <c r="AA405" s="7">
        <v>7.5757576E-3</v>
      </c>
      <c r="AB405" s="7">
        <v>0</v>
      </c>
      <c r="AC405" s="7">
        <v>7.5757576E-3</v>
      </c>
      <c r="AD405" s="7">
        <v>6.8181818199999994E-2</v>
      </c>
      <c r="AE405" s="7">
        <v>4.5454545499999999E-2</v>
      </c>
      <c r="AF405" s="7">
        <v>2.2727272699999999E-2</v>
      </c>
      <c r="AG405" s="7">
        <v>7.5757575800000004E-2</v>
      </c>
      <c r="AH405" s="7">
        <v>6.0606060599999997E-2</v>
      </c>
      <c r="AI405" s="7">
        <v>8.3333333300000006E-2</v>
      </c>
      <c r="AJ405" s="7">
        <v>0.18939393939999999</v>
      </c>
      <c r="AK405" s="7">
        <v>0.28787878789999999</v>
      </c>
      <c r="AL405" s="7">
        <v>0.25757575760000001</v>
      </c>
      <c r="AM405" s="7">
        <v>0.303030303</v>
      </c>
      <c r="AN405" s="7">
        <v>0.196969697</v>
      </c>
      <c r="AO405" s="7">
        <v>0.37878787879999998</v>
      </c>
      <c r="AP405" s="7">
        <v>0.38636363639999999</v>
      </c>
      <c r="AQ405" s="7">
        <v>0</v>
      </c>
      <c r="AR405" s="7">
        <v>7.5757576E-3</v>
      </c>
      <c r="AS405" s="7">
        <v>1.51515152E-2</v>
      </c>
      <c r="AT405" s="7">
        <v>0</v>
      </c>
      <c r="AU405" s="7">
        <v>0</v>
      </c>
      <c r="AV405" s="7">
        <v>0</v>
      </c>
      <c r="AW405" s="7">
        <v>0.66666666669999997</v>
      </c>
      <c r="AX405" s="7">
        <v>0.71212121210000001</v>
      </c>
      <c r="AY405" s="7">
        <v>0.59848484850000006</v>
      </c>
      <c r="AZ405" s="7">
        <v>0.74242424240000005</v>
      </c>
      <c r="BA405" s="7">
        <v>0.53030303030000003</v>
      </c>
      <c r="BB405" s="7">
        <v>0.35606060610000001</v>
      </c>
      <c r="BC405" s="7">
        <v>3.6212121212000001</v>
      </c>
      <c r="BD405" s="7">
        <v>3.6946564885000002</v>
      </c>
      <c r="BE405" s="7">
        <v>3.5153846153999999</v>
      </c>
      <c r="BF405" s="7">
        <v>3.6818181818000002</v>
      </c>
      <c r="BG405" s="7">
        <v>3.4318181818000002</v>
      </c>
      <c r="BH405" s="7">
        <v>3.0303030302999998</v>
      </c>
      <c r="BI405" s="7">
        <v>7.5757576E-3</v>
      </c>
      <c r="BJ405" s="7">
        <v>0</v>
      </c>
      <c r="BK405" s="7">
        <v>0</v>
      </c>
      <c r="BL405" s="7">
        <v>0</v>
      </c>
      <c r="BM405" s="7">
        <v>7.5757576E-3</v>
      </c>
      <c r="BN405" s="7">
        <v>0</v>
      </c>
      <c r="BO405" s="7">
        <v>2.2727272699999999E-2</v>
      </c>
      <c r="BP405" s="7">
        <v>8.3333333300000006E-2</v>
      </c>
      <c r="BQ405" s="7">
        <v>3.7878787900000002E-2</v>
      </c>
      <c r="BR405" s="7">
        <v>0</v>
      </c>
      <c r="BS405" s="7">
        <v>1.51515152E-2</v>
      </c>
      <c r="BT405" s="7">
        <v>2.2727272699999999E-2</v>
      </c>
      <c r="BU405" s="7">
        <v>1.51515152E-2</v>
      </c>
      <c r="BV405" s="7">
        <v>2.2727272699999999E-2</v>
      </c>
      <c r="BW405" s="7">
        <v>3.0303030299999999E-2</v>
      </c>
      <c r="BX405" s="7">
        <v>6.8181818199999994E-2</v>
      </c>
      <c r="BY405" s="7">
        <v>9.84848485E-2</v>
      </c>
      <c r="BZ405" s="7">
        <v>6.8181818199999994E-2</v>
      </c>
      <c r="CA405" s="7">
        <v>3.8257575758</v>
      </c>
      <c r="CB405" s="7">
        <v>3.8230769230999999</v>
      </c>
      <c r="CC405" s="7">
        <v>3.7557251907999998</v>
      </c>
      <c r="CD405" s="7">
        <v>3.7651515151999999</v>
      </c>
      <c r="CE405" s="7">
        <v>3.7651515151999999</v>
      </c>
      <c r="CF405" s="7">
        <v>3.7121212121</v>
      </c>
      <c r="CG405" s="7">
        <v>3.4846153846000001</v>
      </c>
      <c r="CH405" s="7">
        <v>3.3257575758</v>
      </c>
      <c r="CI405" s="7">
        <v>3.5303030302999998</v>
      </c>
      <c r="CJ405" s="7">
        <v>0.1515151515</v>
      </c>
      <c r="CK405" s="7">
        <v>0.14393939389999999</v>
      </c>
      <c r="CL405" s="7">
        <v>0.196969697</v>
      </c>
      <c r="CM405" s="7">
        <v>0.2045454545</v>
      </c>
      <c r="CN405" s="7">
        <v>0.16666666669999999</v>
      </c>
      <c r="CO405" s="7">
        <v>0.2272727273</v>
      </c>
      <c r="CP405" s="7">
        <v>0.303030303</v>
      </c>
      <c r="CQ405" s="7">
        <v>0.2272727273</v>
      </c>
      <c r="CR405" s="7">
        <v>0.21969696969999999</v>
      </c>
      <c r="CS405" s="7">
        <v>0</v>
      </c>
      <c r="CT405" s="7">
        <v>1.51515152E-2</v>
      </c>
      <c r="CU405" s="7">
        <v>7.5757576E-3</v>
      </c>
      <c r="CV405" s="7">
        <v>0</v>
      </c>
      <c r="CW405" s="7">
        <v>0</v>
      </c>
      <c r="CX405" s="7">
        <v>0</v>
      </c>
      <c r="CY405" s="7">
        <v>1.51515152E-2</v>
      </c>
      <c r="CZ405" s="7">
        <v>0</v>
      </c>
      <c r="DA405" s="7">
        <v>0</v>
      </c>
      <c r="DB405" s="7">
        <v>0.84090909089999999</v>
      </c>
      <c r="DC405" s="7">
        <v>0.82575757579999998</v>
      </c>
      <c r="DD405" s="7">
        <v>0.77272727269999997</v>
      </c>
      <c r="DE405" s="7">
        <v>0.78030303030000003</v>
      </c>
      <c r="DF405" s="7">
        <v>0.803030303</v>
      </c>
      <c r="DG405" s="7">
        <v>0.74242424240000005</v>
      </c>
      <c r="DH405" s="7">
        <v>0.59090909089999999</v>
      </c>
      <c r="DI405" s="7">
        <v>0.59090909089999999</v>
      </c>
      <c r="DJ405" s="7">
        <v>0.67424242420000002</v>
      </c>
      <c r="DK405" s="7">
        <v>0.14393939389999999</v>
      </c>
      <c r="DL405" s="7">
        <v>7.5757576E-3</v>
      </c>
      <c r="DM405" s="7">
        <v>7.5757576E-3</v>
      </c>
      <c r="DN405" s="7">
        <v>0</v>
      </c>
      <c r="DO405" s="7">
        <v>7.5757576E-3</v>
      </c>
      <c r="DP405" s="7">
        <v>7.5757576E-3</v>
      </c>
      <c r="DQ405" s="7">
        <v>2.2727272699999999E-2</v>
      </c>
      <c r="DR405" s="7">
        <v>0</v>
      </c>
      <c r="DS405" s="7">
        <v>7.5757576E-3</v>
      </c>
      <c r="DT405" s="7">
        <v>0.21969696969999999</v>
      </c>
      <c r="DU405" s="7">
        <v>8.3333333300000006E-2</v>
      </c>
      <c r="DV405" s="7">
        <v>4.5454545499999999E-2</v>
      </c>
      <c r="DW405" s="7">
        <v>6.0606060599999997E-2</v>
      </c>
      <c r="DX405" s="7">
        <v>3.0303030299999999E-2</v>
      </c>
      <c r="DY405" s="7">
        <v>6.0606060599999997E-2</v>
      </c>
      <c r="DZ405" s="7">
        <v>9.84848485E-2</v>
      </c>
      <c r="EA405" s="7">
        <v>2.2727272699999999E-2</v>
      </c>
      <c r="EB405" s="7">
        <v>6.8181818199999994E-2</v>
      </c>
      <c r="EC405" s="7">
        <v>0.31818181820000002</v>
      </c>
      <c r="ED405" s="7">
        <v>0.39393939389999999</v>
      </c>
      <c r="EE405" s="7">
        <v>0.4015151515</v>
      </c>
      <c r="EF405" s="7">
        <v>0.3484848485</v>
      </c>
      <c r="EG405" s="7">
        <v>0.26515151520000002</v>
      </c>
      <c r="EH405" s="7">
        <v>0.4015151515</v>
      </c>
      <c r="EI405" s="7">
        <v>0.37121212120000002</v>
      </c>
      <c r="EJ405" s="7">
        <v>0.38636363639999999</v>
      </c>
      <c r="EK405" s="7">
        <v>0.41666666670000002</v>
      </c>
      <c r="EL405" s="7">
        <v>0.303030303</v>
      </c>
      <c r="EM405" s="7">
        <v>0.5</v>
      </c>
      <c r="EN405" s="7">
        <v>0.51515151520000002</v>
      </c>
      <c r="EO405" s="7">
        <v>0.57575757579999998</v>
      </c>
      <c r="EP405" s="7">
        <v>0.67424242420000002</v>
      </c>
      <c r="EQ405" s="7">
        <v>0.49242424239999999</v>
      </c>
      <c r="ER405" s="7">
        <v>0.47727272729999998</v>
      </c>
      <c r="ES405" s="7">
        <v>0.56060606059999996</v>
      </c>
      <c r="ET405" s="7">
        <v>0.47727272729999998</v>
      </c>
      <c r="EU405" s="7">
        <v>1.51515152E-2</v>
      </c>
      <c r="EV405" s="7">
        <v>1.51515152E-2</v>
      </c>
      <c r="EW405" s="7">
        <v>3.0303030299999999E-2</v>
      </c>
      <c r="EX405" s="7">
        <v>1.51515152E-2</v>
      </c>
      <c r="EY405" s="7">
        <v>2.2727272699999999E-2</v>
      </c>
      <c r="EZ405" s="7">
        <v>3.7878787900000002E-2</v>
      </c>
      <c r="FA405" s="7">
        <v>3.0303030299999999E-2</v>
      </c>
      <c r="FB405" s="7">
        <v>3.0303030299999999E-2</v>
      </c>
      <c r="FC405" s="7">
        <v>3.0303030299999999E-2</v>
      </c>
      <c r="FD405" s="7">
        <v>2.7923076923000001</v>
      </c>
      <c r="FE405" s="7">
        <v>3.4076923077000001</v>
      </c>
      <c r="FF405" s="7">
        <v>3.46875</v>
      </c>
      <c r="FG405" s="7">
        <v>3.5230769231000001</v>
      </c>
      <c r="FH405" s="7">
        <v>3.6434108527000002</v>
      </c>
      <c r="FI405" s="7">
        <v>3.4330708661</v>
      </c>
      <c r="FJ405" s="7">
        <v>3.34375</v>
      </c>
      <c r="FK405" s="7">
        <v>3.5546875</v>
      </c>
      <c r="FL405" s="7">
        <v>3.40625</v>
      </c>
      <c r="FM405" s="7">
        <v>0</v>
      </c>
      <c r="FN405" s="7">
        <v>0</v>
      </c>
      <c r="FO405" s="7">
        <v>0</v>
      </c>
      <c r="FP405" s="7">
        <v>1.51515152E-2</v>
      </c>
      <c r="FQ405" s="7">
        <v>3.7878787900000002E-2</v>
      </c>
      <c r="FR405" s="7">
        <v>3.7878787900000002E-2</v>
      </c>
      <c r="FS405" s="7">
        <v>6.0606060599999997E-2</v>
      </c>
      <c r="FT405" s="7">
        <v>0.18939393939999999</v>
      </c>
      <c r="FU405" s="7">
        <v>0.196969697</v>
      </c>
      <c r="FV405" s="7">
        <v>0.37121212120000002</v>
      </c>
      <c r="FW405" s="7">
        <v>9.0909090900000003E-2</v>
      </c>
      <c r="FX405" s="7">
        <v>0.43939393939999999</v>
      </c>
      <c r="FY405" s="7">
        <v>0.4015151515</v>
      </c>
      <c r="FZ405" s="7">
        <v>0.21212121210000001</v>
      </c>
      <c r="GA405" s="7">
        <v>0.18181818180000001</v>
      </c>
      <c r="GB405" s="7">
        <v>0.16666666669999999</v>
      </c>
      <c r="GC405" s="7">
        <v>0.24242424239999999</v>
      </c>
      <c r="GD405" s="7">
        <v>0.12878787880000001</v>
      </c>
      <c r="GE405" s="7">
        <v>0.14393939389999999</v>
      </c>
      <c r="GF405" s="7">
        <v>0.21969696969999999</v>
      </c>
      <c r="GG405" s="7">
        <v>0.12878787880000001</v>
      </c>
      <c r="GH405" s="7">
        <v>0.1060606061</v>
      </c>
      <c r="GI405" s="7">
        <v>0.196969697</v>
      </c>
      <c r="GJ405" s="7">
        <v>0.12121212119999999</v>
      </c>
      <c r="GK405" s="7">
        <v>0.18181818180000001</v>
      </c>
      <c r="GL405" s="7">
        <v>0.12878787880000001</v>
      </c>
      <c r="GM405" s="7">
        <v>0</v>
      </c>
      <c r="GN405" s="7">
        <v>7.5757576E-3</v>
      </c>
      <c r="GO405" s="7">
        <v>6.0606060599999997E-2</v>
      </c>
      <c r="GP405" s="7">
        <v>1.51515152E-2</v>
      </c>
      <c r="GQ405" s="7">
        <v>8.3333333300000006E-2</v>
      </c>
      <c r="GR405" s="7">
        <v>4.5454545499999999E-2</v>
      </c>
      <c r="GS405" s="7">
        <v>0.36363636360000001</v>
      </c>
      <c r="GT405" s="7">
        <v>0.2272727273</v>
      </c>
      <c r="GU405" s="7">
        <v>0.36363636360000001</v>
      </c>
      <c r="GV405" s="7">
        <v>0.28030303029999998</v>
      </c>
      <c r="GW405" s="7">
        <v>0.36363636360000001</v>
      </c>
      <c r="GX405" s="7">
        <v>0.32575757579999998</v>
      </c>
      <c r="GY405" s="7">
        <v>0.51515151520000002</v>
      </c>
      <c r="GZ405" s="7">
        <v>0.65151515149999994</v>
      </c>
      <c r="HA405" s="7">
        <v>0.42424242420000002</v>
      </c>
      <c r="HB405" s="7">
        <v>0.62878787879999998</v>
      </c>
      <c r="HC405" s="7">
        <v>0.46212121210000001</v>
      </c>
      <c r="HD405" s="7">
        <v>0.53030303030000003</v>
      </c>
      <c r="HE405" s="7">
        <v>8.3333333300000006E-2</v>
      </c>
      <c r="HF405" s="7">
        <v>6.0606060599999997E-2</v>
      </c>
      <c r="HG405" s="7">
        <v>8.3333333300000006E-2</v>
      </c>
      <c r="HH405" s="7">
        <v>3.7878787900000002E-2</v>
      </c>
      <c r="HI405" s="7">
        <v>5.3030303000000001E-2</v>
      </c>
      <c r="HJ405" s="7">
        <v>5.3030303000000001E-2</v>
      </c>
      <c r="HK405" s="7">
        <v>2.2727272699999999E-2</v>
      </c>
      <c r="HL405" s="7">
        <v>3.0303030299999999E-2</v>
      </c>
      <c r="HM405" s="7">
        <v>4.5454545499999999E-2</v>
      </c>
      <c r="HN405" s="7">
        <v>2.2727272699999999E-2</v>
      </c>
      <c r="HO405" s="7">
        <v>2.2727272699999999E-2</v>
      </c>
      <c r="HP405" s="7">
        <v>2.2727272699999999E-2</v>
      </c>
      <c r="HQ405" s="7">
        <v>1.51515152E-2</v>
      </c>
      <c r="HR405" s="7">
        <v>2.2727272699999999E-2</v>
      </c>
      <c r="HS405" s="7">
        <v>2.2727272699999999E-2</v>
      </c>
      <c r="HT405" s="7">
        <v>1.51515152E-2</v>
      </c>
      <c r="HU405" s="7">
        <v>1.51515152E-2</v>
      </c>
      <c r="HV405" s="7">
        <v>2.2727272699999999E-2</v>
      </c>
      <c r="HW405" s="7">
        <v>1.51515152E-2</v>
      </c>
      <c r="HX405" s="7">
        <v>1.51515152E-2</v>
      </c>
      <c r="HY405" s="7">
        <v>2.2727272699999999E-2</v>
      </c>
      <c r="HZ405" s="7">
        <v>7.5757576E-3</v>
      </c>
      <c r="IA405" s="7">
        <v>8.3333333300000006E-2</v>
      </c>
      <c r="IB405" s="7">
        <v>3.7878787900000002E-2</v>
      </c>
      <c r="IC405" s="7">
        <v>0.1136363636</v>
      </c>
      <c r="ID405" s="7">
        <v>0.13636363639999999</v>
      </c>
      <c r="IE405" s="7">
        <v>0.47727272729999998</v>
      </c>
      <c r="IF405" s="7">
        <v>0.34090909089999999</v>
      </c>
      <c r="IG405" s="7">
        <v>0.4545454545</v>
      </c>
      <c r="IH405" s="7">
        <v>0.50757575759999995</v>
      </c>
      <c r="II405" s="7">
        <v>0.37878787879999998</v>
      </c>
      <c r="IJ405" s="7">
        <v>0.59090909089999999</v>
      </c>
      <c r="IK405" s="7">
        <v>0.37878787879999998</v>
      </c>
      <c r="IL405" s="7">
        <v>0.32575757579999998</v>
      </c>
      <c r="IM405" s="7">
        <v>4.5454545499999999E-2</v>
      </c>
      <c r="IN405" s="7">
        <v>1.51515152E-2</v>
      </c>
      <c r="IO405" s="7">
        <v>3.0303030299999999E-2</v>
      </c>
      <c r="IP405" s="7">
        <v>2.2727272699999999E-2</v>
      </c>
      <c r="IQ405" s="7">
        <v>3.2777777777999999</v>
      </c>
      <c r="IR405" s="7">
        <v>3.5307692307999998</v>
      </c>
      <c r="IS405" s="7">
        <v>3.2265625</v>
      </c>
      <c r="IT405" s="7">
        <v>3.1782945736000001</v>
      </c>
      <c r="IU405" s="7" t="s">
        <v>1346</v>
      </c>
      <c r="IV405" s="7">
        <v>34</v>
      </c>
      <c r="IW405" s="7">
        <v>132</v>
      </c>
      <c r="IX405" s="7">
        <v>173</v>
      </c>
      <c r="IY405" s="7">
        <v>505</v>
      </c>
    </row>
    <row r="406" spans="1:259" x14ac:dyDescent="0.25">
      <c r="A406" s="7">
        <v>610052</v>
      </c>
      <c r="B406" s="7" t="s">
        <v>425</v>
      </c>
      <c r="C406" s="7" t="s">
        <v>46</v>
      </c>
      <c r="D406" s="7" t="s">
        <v>77</v>
      </c>
      <c r="E406" s="154">
        <v>0.55000000000000004</v>
      </c>
      <c r="F406" s="7">
        <v>52</v>
      </c>
      <c r="G406" s="7" t="s">
        <v>48</v>
      </c>
      <c r="H406" s="7">
        <v>20</v>
      </c>
      <c r="I406" s="7" t="s">
        <v>57</v>
      </c>
      <c r="J406" s="7">
        <v>47</v>
      </c>
      <c r="K406" s="7" t="s">
        <v>48</v>
      </c>
      <c r="L406" s="7">
        <v>7.39</v>
      </c>
      <c r="M406" s="7" t="s">
        <v>46</v>
      </c>
      <c r="N406" s="7">
        <v>55.470737913000001</v>
      </c>
      <c r="O406" s="7">
        <v>132</v>
      </c>
      <c r="P406" s="7">
        <v>132</v>
      </c>
      <c r="Q406" s="7">
        <v>0</v>
      </c>
      <c r="R406" s="7">
        <v>125</v>
      </c>
      <c r="S406" s="7">
        <v>1</v>
      </c>
      <c r="T406" s="7">
        <v>1</v>
      </c>
      <c r="U406" s="7">
        <v>1</v>
      </c>
      <c r="V406" s="7">
        <v>0</v>
      </c>
      <c r="W406" s="7">
        <v>1</v>
      </c>
      <c r="X406" s="7">
        <v>2</v>
      </c>
      <c r="Y406" s="7">
        <v>2.2727272699999999E-2</v>
      </c>
      <c r="Z406" s="7">
        <v>1.51515152E-2</v>
      </c>
      <c r="AA406" s="7">
        <v>1.51515152E-2</v>
      </c>
      <c r="AB406" s="7">
        <v>4.5454545499999999E-2</v>
      </c>
      <c r="AC406" s="7">
        <v>8.3333333300000006E-2</v>
      </c>
      <c r="AD406" s="7">
        <v>6.0606060599999997E-2</v>
      </c>
      <c r="AE406" s="7">
        <v>4.5454545499999999E-2</v>
      </c>
      <c r="AF406" s="7">
        <v>6.0606060599999997E-2</v>
      </c>
      <c r="AG406" s="7">
        <v>5.3030303000000001E-2</v>
      </c>
      <c r="AH406" s="7">
        <v>5.3030303000000001E-2</v>
      </c>
      <c r="AI406" s="7">
        <v>6.0606060599999997E-2</v>
      </c>
      <c r="AJ406" s="7">
        <v>9.84848485E-2</v>
      </c>
      <c r="AK406" s="7">
        <v>0.24242424239999999</v>
      </c>
      <c r="AL406" s="7">
        <v>0.21212121210000001</v>
      </c>
      <c r="AM406" s="7">
        <v>0.303030303</v>
      </c>
      <c r="AN406" s="7">
        <v>0.25757575760000001</v>
      </c>
      <c r="AO406" s="7">
        <v>0.35606060610000001</v>
      </c>
      <c r="AP406" s="7">
        <v>0.26515151520000002</v>
      </c>
      <c r="AQ406" s="7">
        <v>2.2727272699999999E-2</v>
      </c>
      <c r="AR406" s="7">
        <v>3.7878787900000002E-2</v>
      </c>
      <c r="AS406" s="7">
        <v>2.2727272699999999E-2</v>
      </c>
      <c r="AT406" s="7">
        <v>5.3030303000000001E-2</v>
      </c>
      <c r="AU406" s="7">
        <v>2.2727272699999999E-2</v>
      </c>
      <c r="AV406" s="7">
        <v>5.3030303000000001E-2</v>
      </c>
      <c r="AW406" s="7">
        <v>0.66666666669999997</v>
      </c>
      <c r="AX406" s="7">
        <v>0.67424242420000002</v>
      </c>
      <c r="AY406" s="7">
        <v>0.60606060610000001</v>
      </c>
      <c r="AZ406" s="7">
        <v>0.59090909089999999</v>
      </c>
      <c r="BA406" s="7">
        <v>0.47727272729999998</v>
      </c>
      <c r="BB406" s="7">
        <v>0.52272727269999997</v>
      </c>
      <c r="BC406" s="7">
        <v>3.5891472867999998</v>
      </c>
      <c r="BD406" s="7">
        <v>3.6062992126000002</v>
      </c>
      <c r="BE406" s="7">
        <v>3.5348837208999999</v>
      </c>
      <c r="BF406" s="7">
        <v>3.472</v>
      </c>
      <c r="BG406" s="7">
        <v>3.2558139535000001</v>
      </c>
      <c r="BH406" s="7">
        <v>3.32</v>
      </c>
      <c r="BI406" s="7">
        <v>3.0303030299999999E-2</v>
      </c>
      <c r="BJ406" s="7">
        <v>3.0303030299999999E-2</v>
      </c>
      <c r="BK406" s="7">
        <v>3.0303030299999999E-2</v>
      </c>
      <c r="BL406" s="7">
        <v>3.7878787900000002E-2</v>
      </c>
      <c r="BM406" s="7">
        <v>3.7878787900000002E-2</v>
      </c>
      <c r="BN406" s="7">
        <v>4.5454545499999999E-2</v>
      </c>
      <c r="BO406" s="7">
        <v>8.3333333300000006E-2</v>
      </c>
      <c r="BP406" s="7">
        <v>9.84848485E-2</v>
      </c>
      <c r="BQ406" s="7">
        <v>0.1060606061</v>
      </c>
      <c r="BR406" s="7">
        <v>1.51515152E-2</v>
      </c>
      <c r="BS406" s="7">
        <v>5.3030303000000001E-2</v>
      </c>
      <c r="BT406" s="7">
        <v>3.7878787900000002E-2</v>
      </c>
      <c r="BU406" s="7">
        <v>6.0606060599999997E-2</v>
      </c>
      <c r="BV406" s="7">
        <v>8.3333333300000006E-2</v>
      </c>
      <c r="BW406" s="7">
        <v>0.1136363636</v>
      </c>
      <c r="BX406" s="7">
        <v>8.3333333300000006E-2</v>
      </c>
      <c r="BY406" s="7">
        <v>9.84848485E-2</v>
      </c>
      <c r="BZ406" s="7">
        <v>5.3030303000000001E-2</v>
      </c>
      <c r="CA406" s="7">
        <v>3.6062992126000002</v>
      </c>
      <c r="CB406" s="7">
        <v>3.53125</v>
      </c>
      <c r="CC406" s="7">
        <v>3.5396825396999998</v>
      </c>
      <c r="CD406" s="7">
        <v>3.5234375</v>
      </c>
      <c r="CE406" s="7">
        <v>3.4330708661</v>
      </c>
      <c r="CF406" s="7">
        <v>3.3203125</v>
      </c>
      <c r="CG406" s="7">
        <v>3.2598425196999998</v>
      </c>
      <c r="CH406" s="7">
        <v>3.2539682540000001</v>
      </c>
      <c r="CI406" s="7">
        <v>3.2755905512000001</v>
      </c>
      <c r="CJ406" s="7">
        <v>0.25757575760000001</v>
      </c>
      <c r="CK406" s="7">
        <v>0.25757575760000001</v>
      </c>
      <c r="CL406" s="7">
        <v>0.27272727270000002</v>
      </c>
      <c r="CM406" s="7">
        <v>0.2272727273</v>
      </c>
      <c r="CN406" s="7">
        <v>0.26515151520000002</v>
      </c>
      <c r="CO406" s="7">
        <v>0.2954545455</v>
      </c>
      <c r="CP406" s="7">
        <v>0.2954545455</v>
      </c>
      <c r="CQ406" s="7">
        <v>0.21969696969999999</v>
      </c>
      <c r="CR406" s="7">
        <v>0.27272727270000002</v>
      </c>
      <c r="CS406" s="7">
        <v>3.7878787900000002E-2</v>
      </c>
      <c r="CT406" s="7">
        <v>3.0303030299999999E-2</v>
      </c>
      <c r="CU406" s="7">
        <v>4.5454545499999999E-2</v>
      </c>
      <c r="CV406" s="7">
        <v>3.0303030299999999E-2</v>
      </c>
      <c r="CW406" s="7">
        <v>3.7878787900000002E-2</v>
      </c>
      <c r="CX406" s="7">
        <v>3.0303030299999999E-2</v>
      </c>
      <c r="CY406" s="7">
        <v>3.7878787900000002E-2</v>
      </c>
      <c r="CZ406" s="7">
        <v>4.5454545499999999E-2</v>
      </c>
      <c r="DA406" s="7">
        <v>3.7878787900000002E-2</v>
      </c>
      <c r="DB406" s="7">
        <v>0.65909090910000001</v>
      </c>
      <c r="DC406" s="7">
        <v>0.62878787879999998</v>
      </c>
      <c r="DD406" s="7">
        <v>0.61363636359999996</v>
      </c>
      <c r="DE406" s="7">
        <v>0.64393939389999999</v>
      </c>
      <c r="DF406" s="7">
        <v>0.57575757579999998</v>
      </c>
      <c r="DG406" s="7">
        <v>0.51515151520000002</v>
      </c>
      <c r="DH406" s="7">
        <v>0.5</v>
      </c>
      <c r="DI406" s="7">
        <v>0.53787878789999999</v>
      </c>
      <c r="DJ406" s="7">
        <v>0.53030303030000003</v>
      </c>
      <c r="DK406" s="7">
        <v>0.12121212119999999</v>
      </c>
      <c r="DL406" s="7">
        <v>2.2727272699999999E-2</v>
      </c>
      <c r="DM406" s="7">
        <v>2.2727272699999999E-2</v>
      </c>
      <c r="DN406" s="7">
        <v>5.3030303000000001E-2</v>
      </c>
      <c r="DO406" s="7">
        <v>3.7878787900000002E-2</v>
      </c>
      <c r="DP406" s="7">
        <v>3.7878787900000002E-2</v>
      </c>
      <c r="DQ406" s="7">
        <v>6.0606060599999997E-2</v>
      </c>
      <c r="DR406" s="7">
        <v>6.8181818199999994E-2</v>
      </c>
      <c r="DS406" s="7">
        <v>3.7878787900000002E-2</v>
      </c>
      <c r="DT406" s="7">
        <v>0.28030303029999998</v>
      </c>
      <c r="DU406" s="7">
        <v>0.12121212119999999</v>
      </c>
      <c r="DV406" s="7">
        <v>6.0606060599999997E-2</v>
      </c>
      <c r="DW406" s="7">
        <v>9.0909090900000003E-2</v>
      </c>
      <c r="DX406" s="7">
        <v>8.3333333300000006E-2</v>
      </c>
      <c r="DY406" s="7">
        <v>0.1742424242</v>
      </c>
      <c r="DZ406" s="7">
        <v>0.12121212119999999</v>
      </c>
      <c r="EA406" s="7">
        <v>9.0909090900000003E-2</v>
      </c>
      <c r="EB406" s="7">
        <v>0.12121212119999999</v>
      </c>
      <c r="EC406" s="7">
        <v>0.18939393939999999</v>
      </c>
      <c r="ED406" s="7">
        <v>0.28030303029999998</v>
      </c>
      <c r="EE406" s="7">
        <v>0.31818181820000002</v>
      </c>
      <c r="EF406" s="7">
        <v>0.31060606060000001</v>
      </c>
      <c r="EG406" s="7">
        <v>0.28030303029999998</v>
      </c>
      <c r="EH406" s="7">
        <v>0.28787878789999999</v>
      </c>
      <c r="EI406" s="7">
        <v>0.31060606060000001</v>
      </c>
      <c r="EJ406" s="7">
        <v>0.3484848485</v>
      </c>
      <c r="EK406" s="7">
        <v>0.37878787879999998</v>
      </c>
      <c r="EL406" s="7">
        <v>0.36363636360000001</v>
      </c>
      <c r="EM406" s="7">
        <v>0.54545454550000005</v>
      </c>
      <c r="EN406" s="7">
        <v>0.553030303</v>
      </c>
      <c r="EO406" s="7">
        <v>0.48484848479999998</v>
      </c>
      <c r="EP406" s="7">
        <v>0.56818181820000002</v>
      </c>
      <c r="EQ406" s="7">
        <v>0.446969697</v>
      </c>
      <c r="ER406" s="7">
        <v>0.46212121210000001</v>
      </c>
      <c r="ES406" s="7">
        <v>0.4545454545</v>
      </c>
      <c r="ET406" s="7">
        <v>0.41666666670000002</v>
      </c>
      <c r="EU406" s="7">
        <v>4.5454545499999999E-2</v>
      </c>
      <c r="EV406" s="7">
        <v>3.0303030299999999E-2</v>
      </c>
      <c r="EW406" s="7">
        <v>4.5454545499999999E-2</v>
      </c>
      <c r="EX406" s="7">
        <v>6.0606060599999997E-2</v>
      </c>
      <c r="EY406" s="7">
        <v>3.0303030299999999E-2</v>
      </c>
      <c r="EZ406" s="7">
        <v>5.3030303000000001E-2</v>
      </c>
      <c r="FA406" s="7">
        <v>4.5454545499999999E-2</v>
      </c>
      <c r="FB406" s="7">
        <v>3.7878787900000002E-2</v>
      </c>
      <c r="FC406" s="7">
        <v>4.5454545499999999E-2</v>
      </c>
      <c r="FD406" s="7">
        <v>2.8333333333000001</v>
      </c>
      <c r="FE406" s="7">
        <v>3.390625</v>
      </c>
      <c r="FF406" s="7">
        <v>3.4682539683</v>
      </c>
      <c r="FG406" s="7">
        <v>3.3064516129000001</v>
      </c>
      <c r="FH406" s="7">
        <v>3.421875</v>
      </c>
      <c r="FI406" s="7">
        <v>3.2080000000000002</v>
      </c>
      <c r="FJ406" s="7">
        <v>3.2301587301999999</v>
      </c>
      <c r="FK406" s="7">
        <v>3.2362204723999999</v>
      </c>
      <c r="FL406" s="7">
        <v>3.2301587301999999</v>
      </c>
      <c r="FM406" s="7">
        <v>6.8181818199999994E-2</v>
      </c>
      <c r="FN406" s="7">
        <v>7.5757576E-3</v>
      </c>
      <c r="FO406" s="7">
        <v>7.5757576E-3</v>
      </c>
      <c r="FP406" s="7">
        <v>3.0303030299999999E-2</v>
      </c>
      <c r="FQ406" s="7">
        <v>9.0909090900000003E-2</v>
      </c>
      <c r="FR406" s="7">
        <v>0.1060606061</v>
      </c>
      <c r="FS406" s="7">
        <v>9.0909090900000003E-2</v>
      </c>
      <c r="FT406" s="7">
        <v>0.1060606061</v>
      </c>
      <c r="FU406" s="7">
        <v>0.12121212119999999</v>
      </c>
      <c r="FV406" s="7">
        <v>0.28787878789999999</v>
      </c>
      <c r="FW406" s="7">
        <v>8.3333333300000006E-2</v>
      </c>
      <c r="FX406" s="7">
        <v>0.54545454550000005</v>
      </c>
      <c r="FY406" s="7">
        <v>0.66666666669999997</v>
      </c>
      <c r="FZ406" s="7">
        <v>0.23484848480000001</v>
      </c>
      <c r="GA406" s="7">
        <v>0.1515151515</v>
      </c>
      <c r="GB406" s="7">
        <v>5.3030303000000001E-2</v>
      </c>
      <c r="GC406" s="7">
        <v>0.14393939389999999</v>
      </c>
      <c r="GD406" s="7">
        <v>8.3333333300000006E-2</v>
      </c>
      <c r="GE406" s="7">
        <v>4.5454545499999999E-2</v>
      </c>
      <c r="GF406" s="7">
        <v>0.23484848480000001</v>
      </c>
      <c r="GG406" s="7">
        <v>9.84848485E-2</v>
      </c>
      <c r="GH406" s="7">
        <v>8.3333333300000006E-2</v>
      </c>
      <c r="GI406" s="7">
        <v>0.31818181820000002</v>
      </c>
      <c r="GJ406" s="7">
        <v>0.12121212119999999</v>
      </c>
      <c r="GK406" s="7">
        <v>0.1515151515</v>
      </c>
      <c r="GL406" s="7">
        <v>6.8181818199999994E-2</v>
      </c>
      <c r="GM406" s="7">
        <v>3.7878787900000002E-2</v>
      </c>
      <c r="GN406" s="7">
        <v>2.2727272699999999E-2</v>
      </c>
      <c r="GO406" s="7">
        <v>9.0909090900000003E-2</v>
      </c>
      <c r="GP406" s="7">
        <v>6.8181818199999994E-2</v>
      </c>
      <c r="GQ406" s="7">
        <v>7.5757575800000004E-2</v>
      </c>
      <c r="GR406" s="7">
        <v>3.7878787900000002E-2</v>
      </c>
      <c r="GS406" s="7">
        <v>0.3484848485</v>
      </c>
      <c r="GT406" s="7">
        <v>0.27272727270000002</v>
      </c>
      <c r="GU406" s="7">
        <v>0.303030303</v>
      </c>
      <c r="GV406" s="7">
        <v>0.31818181820000002</v>
      </c>
      <c r="GW406" s="7">
        <v>0.36363636360000001</v>
      </c>
      <c r="GX406" s="7">
        <v>0.28787878789999999</v>
      </c>
      <c r="GY406" s="7">
        <v>0.46212121210000001</v>
      </c>
      <c r="GZ406" s="7">
        <v>0.53030303030000003</v>
      </c>
      <c r="HA406" s="7">
        <v>0.37878787879999998</v>
      </c>
      <c r="HB406" s="7">
        <v>0.42424242420000002</v>
      </c>
      <c r="HC406" s="7">
        <v>0.37878787879999998</v>
      </c>
      <c r="HD406" s="7">
        <v>0.54545454550000005</v>
      </c>
      <c r="HE406" s="7">
        <v>0.1060606061</v>
      </c>
      <c r="HF406" s="7">
        <v>9.0909090900000003E-2</v>
      </c>
      <c r="HG406" s="7">
        <v>0.12121212119999999</v>
      </c>
      <c r="HH406" s="7">
        <v>0.1060606061</v>
      </c>
      <c r="HI406" s="7">
        <v>0.1060606061</v>
      </c>
      <c r="HJ406" s="7">
        <v>7.5757575800000004E-2</v>
      </c>
      <c r="HK406" s="7">
        <v>7.5757576E-3</v>
      </c>
      <c r="HL406" s="7">
        <v>2.2727272699999999E-2</v>
      </c>
      <c r="HM406" s="7">
        <v>4.5454545499999999E-2</v>
      </c>
      <c r="HN406" s="7">
        <v>1.51515152E-2</v>
      </c>
      <c r="HO406" s="7">
        <v>1.51515152E-2</v>
      </c>
      <c r="HP406" s="7">
        <v>7.5757576E-3</v>
      </c>
      <c r="HQ406" s="7">
        <v>3.7878787900000002E-2</v>
      </c>
      <c r="HR406" s="7">
        <v>6.0606060599999997E-2</v>
      </c>
      <c r="HS406" s="7">
        <v>6.0606060599999997E-2</v>
      </c>
      <c r="HT406" s="7">
        <v>6.8181818199999994E-2</v>
      </c>
      <c r="HU406" s="7">
        <v>6.0606060599999997E-2</v>
      </c>
      <c r="HV406" s="7">
        <v>4.5454545499999999E-2</v>
      </c>
      <c r="HW406" s="7">
        <v>9.84848485E-2</v>
      </c>
      <c r="HX406" s="7">
        <v>3.7878787900000002E-2</v>
      </c>
      <c r="HY406" s="7">
        <v>3.7878787900000002E-2</v>
      </c>
      <c r="HZ406" s="7">
        <v>7.5757575800000004E-2</v>
      </c>
      <c r="IA406" s="7">
        <v>0.1136363636</v>
      </c>
      <c r="IB406" s="7">
        <v>9.84848485E-2</v>
      </c>
      <c r="IC406" s="7">
        <v>0.12121212119999999</v>
      </c>
      <c r="ID406" s="7">
        <v>0.13636363639999999</v>
      </c>
      <c r="IE406" s="7">
        <v>0.36363636360000001</v>
      </c>
      <c r="IF406" s="7">
        <v>0.37878787879999998</v>
      </c>
      <c r="IG406" s="7">
        <v>0.35606060610000001</v>
      </c>
      <c r="IH406" s="7">
        <v>0.3484848485</v>
      </c>
      <c r="II406" s="7">
        <v>0.37878787879999998</v>
      </c>
      <c r="IJ406" s="7">
        <v>0.4545454545</v>
      </c>
      <c r="IK406" s="7">
        <v>0.446969697</v>
      </c>
      <c r="IL406" s="7">
        <v>0.38636363639999999</v>
      </c>
      <c r="IM406" s="7">
        <v>4.5454545499999999E-2</v>
      </c>
      <c r="IN406" s="7">
        <v>3.0303030299999999E-2</v>
      </c>
      <c r="IO406" s="7">
        <v>3.7878787900000002E-2</v>
      </c>
      <c r="IP406" s="7">
        <v>5.3030303000000001E-2</v>
      </c>
      <c r="IQ406" s="7">
        <v>3.0714285713999998</v>
      </c>
      <c r="IR406" s="7">
        <v>3.2890625</v>
      </c>
      <c r="IS406" s="7">
        <v>3.2598425196999998</v>
      </c>
      <c r="IT406" s="7">
        <v>3.1040000000000001</v>
      </c>
      <c r="IU406" s="7" t="s">
        <v>1347</v>
      </c>
      <c r="IV406" s="7">
        <v>55</v>
      </c>
      <c r="IW406" s="7">
        <v>132</v>
      </c>
      <c r="IX406" s="7">
        <v>218</v>
      </c>
      <c r="IY406" s="7">
        <v>393</v>
      </c>
    </row>
    <row r="407" spans="1:259" x14ac:dyDescent="0.25">
      <c r="A407" s="7">
        <v>610053</v>
      </c>
      <c r="B407" s="7" t="s">
        <v>427</v>
      </c>
      <c r="D407" s="7" t="s">
        <v>117</v>
      </c>
      <c r="E407" s="7" t="s">
        <v>53</v>
      </c>
      <c r="M407" s="7" t="s">
        <v>46</v>
      </c>
      <c r="N407" s="7">
        <v>8.41750842E-2</v>
      </c>
      <c r="O407" s="7">
        <v>1</v>
      </c>
      <c r="P407" s="7">
        <v>1</v>
      </c>
      <c r="Q407" s="7">
        <v>1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0</v>
      </c>
      <c r="AA407" s="7">
        <v>0</v>
      </c>
      <c r="AB407" s="7">
        <v>0</v>
      </c>
      <c r="AC407" s="7">
        <v>0</v>
      </c>
      <c r="AD407" s="7">
        <v>0</v>
      </c>
      <c r="AE407" s="7">
        <v>0</v>
      </c>
      <c r="AF407" s="7">
        <v>0</v>
      </c>
      <c r="AG407" s="7">
        <v>0</v>
      </c>
      <c r="AH407" s="7">
        <v>1</v>
      </c>
      <c r="AI407" s="7">
        <v>0</v>
      </c>
      <c r="AJ407" s="7">
        <v>1</v>
      </c>
      <c r="AK407" s="7">
        <v>0</v>
      </c>
      <c r="AL407" s="7">
        <v>1</v>
      </c>
      <c r="AM407" s="7">
        <v>1</v>
      </c>
      <c r="AN407" s="7">
        <v>0</v>
      </c>
      <c r="AO407" s="7">
        <v>0</v>
      </c>
      <c r="AP407" s="7">
        <v>0</v>
      </c>
      <c r="AQ407" s="7">
        <v>0</v>
      </c>
      <c r="AR407" s="7">
        <v>0</v>
      </c>
      <c r="AS407" s="7">
        <v>0</v>
      </c>
      <c r="AT407" s="7">
        <v>0</v>
      </c>
      <c r="AU407" s="7">
        <v>1</v>
      </c>
      <c r="AV407" s="7">
        <v>0</v>
      </c>
      <c r="AW407" s="7">
        <v>1</v>
      </c>
      <c r="AX407" s="7">
        <v>0</v>
      </c>
      <c r="AY407" s="7">
        <v>0</v>
      </c>
      <c r="AZ407" s="7">
        <v>0</v>
      </c>
      <c r="BA407" s="7">
        <v>0</v>
      </c>
      <c r="BB407" s="7">
        <v>0</v>
      </c>
      <c r="BC407" s="7">
        <v>4</v>
      </c>
      <c r="BD407" s="7">
        <v>3</v>
      </c>
      <c r="BE407" s="7">
        <v>3</v>
      </c>
      <c r="BF407" s="7">
        <v>2</v>
      </c>
      <c r="BH407" s="7">
        <v>2</v>
      </c>
      <c r="BI407" s="7">
        <v>1</v>
      </c>
      <c r="BJ407" s="7">
        <v>0</v>
      </c>
      <c r="BK407" s="7">
        <v>0</v>
      </c>
      <c r="BL407" s="7">
        <v>0</v>
      </c>
      <c r="BM407" s="7">
        <v>0</v>
      </c>
      <c r="BN407" s="7">
        <v>0</v>
      </c>
      <c r="BO407" s="7">
        <v>0</v>
      </c>
      <c r="BP407" s="7">
        <v>0</v>
      </c>
      <c r="BQ407" s="7">
        <v>0</v>
      </c>
      <c r="BR407" s="7">
        <v>0</v>
      </c>
      <c r="BS407" s="7">
        <v>1</v>
      </c>
      <c r="BT407" s="7">
        <v>1</v>
      </c>
      <c r="BU407" s="7">
        <v>1</v>
      </c>
      <c r="BV407" s="7">
        <v>0</v>
      </c>
      <c r="BW407" s="7">
        <v>1</v>
      </c>
      <c r="BX407" s="7">
        <v>0</v>
      </c>
      <c r="BY407" s="7">
        <v>0</v>
      </c>
      <c r="BZ407" s="7">
        <v>0</v>
      </c>
      <c r="CA407" s="7">
        <v>1</v>
      </c>
      <c r="CB407" s="7">
        <v>2</v>
      </c>
      <c r="CC407" s="7">
        <v>2</v>
      </c>
      <c r="CD407" s="7">
        <v>2</v>
      </c>
      <c r="CF407" s="7">
        <v>2</v>
      </c>
      <c r="CG407" s="7">
        <v>3</v>
      </c>
      <c r="CH407" s="7">
        <v>3</v>
      </c>
      <c r="CI407" s="7">
        <v>3</v>
      </c>
      <c r="CJ407" s="7">
        <v>0</v>
      </c>
      <c r="CK407" s="7">
        <v>0</v>
      </c>
      <c r="CL407" s="7">
        <v>0</v>
      </c>
      <c r="CM407" s="7">
        <v>0</v>
      </c>
      <c r="CN407" s="7">
        <v>0</v>
      </c>
      <c r="CO407" s="7">
        <v>0</v>
      </c>
      <c r="CP407" s="7">
        <v>1</v>
      </c>
      <c r="CQ407" s="7">
        <v>1</v>
      </c>
      <c r="CR407" s="7">
        <v>1</v>
      </c>
      <c r="CS407" s="7">
        <v>0</v>
      </c>
      <c r="CT407" s="7">
        <v>0</v>
      </c>
      <c r="CU407" s="7">
        <v>0</v>
      </c>
      <c r="CV407" s="7">
        <v>0</v>
      </c>
      <c r="CW407" s="7">
        <v>1</v>
      </c>
      <c r="CX407" s="7">
        <v>0</v>
      </c>
      <c r="CY407" s="7">
        <v>0</v>
      </c>
      <c r="CZ407" s="7">
        <v>0</v>
      </c>
      <c r="DA407" s="7">
        <v>0</v>
      </c>
      <c r="DB407" s="7">
        <v>0</v>
      </c>
      <c r="DC407" s="7">
        <v>0</v>
      </c>
      <c r="DD407" s="7">
        <v>0</v>
      </c>
      <c r="DE407" s="7">
        <v>0</v>
      </c>
      <c r="DF407" s="7">
        <v>0</v>
      </c>
      <c r="DG407" s="7">
        <v>0</v>
      </c>
      <c r="DH407" s="7">
        <v>0</v>
      </c>
      <c r="DI407" s="7">
        <v>0</v>
      </c>
      <c r="DJ407" s="7">
        <v>0</v>
      </c>
      <c r="DK407" s="7">
        <v>1</v>
      </c>
      <c r="DL407" s="7">
        <v>0</v>
      </c>
      <c r="DM407" s="7">
        <v>0</v>
      </c>
      <c r="DN407" s="7">
        <v>0</v>
      </c>
      <c r="DO407" s="7">
        <v>0</v>
      </c>
      <c r="DP407" s="7">
        <v>0</v>
      </c>
      <c r="DQ407" s="7">
        <v>0</v>
      </c>
      <c r="DR407" s="7">
        <v>0</v>
      </c>
      <c r="DS407" s="7">
        <v>0</v>
      </c>
      <c r="DT407" s="7">
        <v>0</v>
      </c>
      <c r="DU407" s="7">
        <v>0</v>
      </c>
      <c r="DV407" s="7">
        <v>0</v>
      </c>
      <c r="DW407" s="7">
        <v>0</v>
      </c>
      <c r="DX407" s="7">
        <v>0</v>
      </c>
      <c r="DY407" s="7">
        <v>0</v>
      </c>
      <c r="DZ407" s="7">
        <v>0</v>
      </c>
      <c r="EA407" s="7">
        <v>1</v>
      </c>
      <c r="EB407" s="7">
        <v>0</v>
      </c>
      <c r="EC407" s="7">
        <v>0</v>
      </c>
      <c r="ED407" s="7">
        <v>0</v>
      </c>
      <c r="EE407" s="7">
        <v>0</v>
      </c>
      <c r="EF407" s="7">
        <v>1</v>
      </c>
      <c r="EG407" s="7">
        <v>1</v>
      </c>
      <c r="EH407" s="7">
        <v>1</v>
      </c>
      <c r="EI407" s="7">
        <v>1</v>
      </c>
      <c r="EJ407" s="7">
        <v>0</v>
      </c>
      <c r="EK407" s="7">
        <v>1</v>
      </c>
      <c r="EL407" s="7">
        <v>0</v>
      </c>
      <c r="EM407" s="7">
        <v>1</v>
      </c>
      <c r="EN407" s="7">
        <v>1</v>
      </c>
      <c r="EO407" s="7">
        <v>0</v>
      </c>
      <c r="EP407" s="7">
        <v>0</v>
      </c>
      <c r="EQ407" s="7">
        <v>0</v>
      </c>
      <c r="ER407" s="7">
        <v>0</v>
      </c>
      <c r="ES407" s="7">
        <v>0</v>
      </c>
      <c r="ET407" s="7">
        <v>0</v>
      </c>
      <c r="EU407" s="7">
        <v>0</v>
      </c>
      <c r="EV407" s="7">
        <v>0</v>
      </c>
      <c r="EW407" s="7">
        <v>0</v>
      </c>
      <c r="EX407" s="7">
        <v>0</v>
      </c>
      <c r="EY407" s="7">
        <v>0</v>
      </c>
      <c r="EZ407" s="7">
        <v>0</v>
      </c>
      <c r="FA407" s="7">
        <v>0</v>
      </c>
      <c r="FB407" s="7">
        <v>0</v>
      </c>
      <c r="FC407" s="7">
        <v>0</v>
      </c>
      <c r="FD407" s="7">
        <v>1</v>
      </c>
      <c r="FE407" s="7">
        <v>4</v>
      </c>
      <c r="FF407" s="7">
        <v>4</v>
      </c>
      <c r="FG407" s="7">
        <v>3</v>
      </c>
      <c r="FH407" s="7">
        <v>3</v>
      </c>
      <c r="FI407" s="7">
        <v>3</v>
      </c>
      <c r="FJ407" s="7">
        <v>3</v>
      </c>
      <c r="FK407" s="7">
        <v>2</v>
      </c>
      <c r="FL407" s="7">
        <v>3</v>
      </c>
      <c r="FM407" s="7">
        <v>0</v>
      </c>
      <c r="FN407" s="7">
        <v>0</v>
      </c>
      <c r="FO407" s="7">
        <v>0</v>
      </c>
      <c r="FP407" s="7">
        <v>0</v>
      </c>
      <c r="FQ407" s="7">
        <v>0</v>
      </c>
      <c r="FR407" s="7">
        <v>0</v>
      </c>
      <c r="FS407" s="7">
        <v>0</v>
      </c>
      <c r="FT407" s="7">
        <v>1</v>
      </c>
      <c r="FU407" s="7">
        <v>0</v>
      </c>
      <c r="FV407" s="7">
        <v>0</v>
      </c>
      <c r="FW407" s="7">
        <v>0</v>
      </c>
      <c r="FX407" s="7">
        <v>0</v>
      </c>
      <c r="FY407" s="7">
        <v>0</v>
      </c>
      <c r="FZ407" s="7">
        <v>0</v>
      </c>
      <c r="GA407" s="7">
        <v>0</v>
      </c>
      <c r="GB407" s="7">
        <v>0</v>
      </c>
      <c r="GC407" s="7">
        <v>0</v>
      </c>
      <c r="GD407" s="7">
        <v>0</v>
      </c>
      <c r="GE407" s="7">
        <v>0</v>
      </c>
      <c r="GF407" s="7">
        <v>1</v>
      </c>
      <c r="GG407" s="7">
        <v>1</v>
      </c>
      <c r="GH407" s="7">
        <v>1</v>
      </c>
      <c r="GI407" s="7">
        <v>0</v>
      </c>
      <c r="GJ407" s="7">
        <v>0</v>
      </c>
      <c r="GK407" s="7">
        <v>0</v>
      </c>
      <c r="GL407" s="7">
        <v>0</v>
      </c>
      <c r="GM407" s="7">
        <v>0</v>
      </c>
      <c r="GN407" s="7">
        <v>0</v>
      </c>
      <c r="GO407" s="7">
        <v>0</v>
      </c>
      <c r="GP407" s="7">
        <v>0</v>
      </c>
      <c r="GQ407" s="7">
        <v>0</v>
      </c>
      <c r="GR407" s="7">
        <v>0</v>
      </c>
      <c r="GS407" s="7">
        <v>0</v>
      </c>
      <c r="GT407" s="7">
        <v>0</v>
      </c>
      <c r="GU407" s="7">
        <v>0</v>
      </c>
      <c r="GV407" s="7">
        <v>0</v>
      </c>
      <c r="GW407" s="7">
        <v>0</v>
      </c>
      <c r="GX407" s="7">
        <v>0</v>
      </c>
      <c r="GY407" s="7">
        <v>1</v>
      </c>
      <c r="GZ407" s="7">
        <v>1</v>
      </c>
      <c r="HA407" s="7">
        <v>1</v>
      </c>
      <c r="HB407" s="7">
        <v>1</v>
      </c>
      <c r="HC407" s="7">
        <v>1</v>
      </c>
      <c r="HD407" s="7">
        <v>1</v>
      </c>
      <c r="HE407" s="7">
        <v>0</v>
      </c>
      <c r="HF407" s="7">
        <v>0</v>
      </c>
      <c r="HG407" s="7">
        <v>0</v>
      </c>
      <c r="HH407" s="7">
        <v>0</v>
      </c>
      <c r="HI407" s="7">
        <v>0</v>
      </c>
      <c r="HJ407" s="7">
        <v>0</v>
      </c>
      <c r="HK407" s="7">
        <v>0</v>
      </c>
      <c r="HL407" s="7">
        <v>0</v>
      </c>
      <c r="HM407" s="7">
        <v>0</v>
      </c>
      <c r="HN407" s="7">
        <v>0</v>
      </c>
      <c r="HO407" s="7">
        <v>0</v>
      </c>
      <c r="HP407" s="7">
        <v>0</v>
      </c>
      <c r="HQ407" s="7">
        <v>0</v>
      </c>
      <c r="HR407" s="7">
        <v>0</v>
      </c>
      <c r="HS407" s="7">
        <v>0</v>
      </c>
      <c r="HT407" s="7">
        <v>0</v>
      </c>
      <c r="HU407" s="7">
        <v>0</v>
      </c>
      <c r="HV407" s="7">
        <v>0</v>
      </c>
      <c r="HW407" s="7">
        <v>0</v>
      </c>
      <c r="HX407" s="7">
        <v>0</v>
      </c>
      <c r="HY407" s="7">
        <v>0</v>
      </c>
      <c r="HZ407" s="7">
        <v>0</v>
      </c>
      <c r="IA407" s="7">
        <v>0</v>
      </c>
      <c r="IB407" s="7">
        <v>0</v>
      </c>
      <c r="IC407" s="7">
        <v>0</v>
      </c>
      <c r="ID407" s="7">
        <v>0</v>
      </c>
      <c r="IE407" s="7">
        <v>1</v>
      </c>
      <c r="IF407" s="7">
        <v>1</v>
      </c>
      <c r="IG407" s="7">
        <v>1</v>
      </c>
      <c r="IH407" s="7">
        <v>1</v>
      </c>
      <c r="II407" s="7">
        <v>0</v>
      </c>
      <c r="IJ407" s="7">
        <v>0</v>
      </c>
      <c r="IK407" s="7">
        <v>0</v>
      </c>
      <c r="IL407" s="7">
        <v>0</v>
      </c>
      <c r="IM407" s="7">
        <v>0</v>
      </c>
      <c r="IN407" s="7">
        <v>0</v>
      </c>
      <c r="IO407" s="7">
        <v>0</v>
      </c>
      <c r="IP407" s="7">
        <v>0</v>
      </c>
      <c r="IQ407" s="7">
        <v>3</v>
      </c>
      <c r="IR407" s="7">
        <v>3</v>
      </c>
      <c r="IS407" s="7">
        <v>3</v>
      </c>
      <c r="IT407" s="7">
        <v>3</v>
      </c>
      <c r="IU407" s="7" t="s">
        <v>1348</v>
      </c>
      <c r="IW407" s="7">
        <v>1</v>
      </c>
      <c r="IX407" s="7">
        <v>1</v>
      </c>
      <c r="IY407" s="7">
        <v>1188</v>
      </c>
    </row>
    <row r="408" spans="1:259" x14ac:dyDescent="0.25">
      <c r="A408" s="7">
        <v>610054</v>
      </c>
      <c r="B408" s="7" t="s">
        <v>428</v>
      </c>
      <c r="C408" s="7" t="s">
        <v>46</v>
      </c>
      <c r="D408" s="7" t="s">
        <v>66</v>
      </c>
      <c r="E408" s="154">
        <v>0.32</v>
      </c>
      <c r="F408" s="7">
        <v>1</v>
      </c>
      <c r="G408" s="7" t="s">
        <v>81</v>
      </c>
      <c r="H408" s="7">
        <v>48</v>
      </c>
      <c r="I408" s="7" t="s">
        <v>48</v>
      </c>
      <c r="J408" s="7">
        <v>71</v>
      </c>
      <c r="K408" s="7" t="s">
        <v>47</v>
      </c>
      <c r="L408" s="7">
        <v>8.7899999999999991</v>
      </c>
      <c r="M408" s="7" t="s">
        <v>46</v>
      </c>
      <c r="N408" s="7">
        <v>32.459425717999999</v>
      </c>
      <c r="O408" s="7">
        <v>156</v>
      </c>
      <c r="P408" s="7">
        <v>156</v>
      </c>
      <c r="Q408" s="7">
        <v>3</v>
      </c>
      <c r="R408" s="7">
        <v>8</v>
      </c>
      <c r="S408" s="7">
        <v>1</v>
      </c>
      <c r="T408" s="7">
        <v>133</v>
      </c>
      <c r="U408" s="7">
        <v>1</v>
      </c>
      <c r="V408" s="7">
        <v>0</v>
      </c>
      <c r="W408" s="7">
        <v>2</v>
      </c>
      <c r="X408" s="7">
        <v>5</v>
      </c>
      <c r="Y408" s="7">
        <v>0.33974358970000001</v>
      </c>
      <c r="Z408" s="7">
        <v>8.9743589700000001E-2</v>
      </c>
      <c r="AA408" s="7">
        <v>1.9230769200000001E-2</v>
      </c>
      <c r="AB408" s="7">
        <v>0</v>
      </c>
      <c r="AC408" s="7">
        <v>1.9230769200000001E-2</v>
      </c>
      <c r="AD408" s="7">
        <v>3.2051282100000002E-2</v>
      </c>
      <c r="AE408" s="7">
        <v>0.17948717950000001</v>
      </c>
      <c r="AF408" s="7">
        <v>0.4038461538</v>
      </c>
      <c r="AG408" s="7">
        <v>0.2115384615</v>
      </c>
      <c r="AH408" s="7">
        <v>0.1346153846</v>
      </c>
      <c r="AI408" s="7">
        <v>0.1730769231</v>
      </c>
      <c r="AJ408" s="7">
        <v>0.25641025639999998</v>
      </c>
      <c r="AK408" s="7">
        <v>0.16666666669999999</v>
      </c>
      <c r="AL408" s="7">
        <v>0.16666666669999999</v>
      </c>
      <c r="AM408" s="7">
        <v>0.4230769231</v>
      </c>
      <c r="AN408" s="7">
        <v>0.30128205130000002</v>
      </c>
      <c r="AO408" s="7">
        <v>0.37820512820000002</v>
      </c>
      <c r="AP408" s="7">
        <v>0.32051282050000002</v>
      </c>
      <c r="AQ408" s="7">
        <v>1.2820512799999999E-2</v>
      </c>
      <c r="AR408" s="7">
        <v>0</v>
      </c>
      <c r="AS408" s="7">
        <v>1.2820512799999999E-2</v>
      </c>
      <c r="AT408" s="7">
        <v>1.2820512799999999E-2</v>
      </c>
      <c r="AU408" s="7">
        <v>0</v>
      </c>
      <c r="AV408" s="7">
        <v>1.9230769200000001E-2</v>
      </c>
      <c r="AW408" s="7">
        <v>0.30128205130000002</v>
      </c>
      <c r="AX408" s="7">
        <v>0.33974358970000001</v>
      </c>
      <c r="AY408" s="7">
        <v>0.33333333329999998</v>
      </c>
      <c r="AZ408" s="7">
        <v>0.55128205129999996</v>
      </c>
      <c r="BA408" s="7">
        <v>0.42948717949999998</v>
      </c>
      <c r="BB408" s="7">
        <v>0.37179487179999998</v>
      </c>
      <c r="BC408" s="7">
        <v>2.4350649351000002</v>
      </c>
      <c r="BD408" s="7">
        <v>2.7564102564000001</v>
      </c>
      <c r="BE408" s="7">
        <v>3.0844155843999999</v>
      </c>
      <c r="BF408" s="7">
        <v>3.4220779221000002</v>
      </c>
      <c r="BG408" s="7">
        <v>3.2179487179000001</v>
      </c>
      <c r="BH408" s="7">
        <v>3.0522875816999999</v>
      </c>
      <c r="BI408" s="7">
        <v>0</v>
      </c>
      <c r="BJ408" s="7">
        <v>0</v>
      </c>
      <c r="BK408" s="7">
        <v>0</v>
      </c>
      <c r="BL408" s="7">
        <v>6.4102563999999997E-3</v>
      </c>
      <c r="BM408" s="7">
        <v>0</v>
      </c>
      <c r="BN408" s="7">
        <v>0</v>
      </c>
      <c r="BO408" s="7">
        <v>1.9230769200000001E-2</v>
      </c>
      <c r="BP408" s="7">
        <v>7.6923076899999998E-2</v>
      </c>
      <c r="BQ408" s="7">
        <v>1.2820512799999999E-2</v>
      </c>
      <c r="BR408" s="7">
        <v>6.4102563999999997E-3</v>
      </c>
      <c r="BS408" s="7">
        <v>1.9230769200000001E-2</v>
      </c>
      <c r="BT408" s="7">
        <v>2.5641025599999999E-2</v>
      </c>
      <c r="BU408" s="7">
        <v>3.2051282100000002E-2</v>
      </c>
      <c r="BV408" s="7">
        <v>1.2820512799999999E-2</v>
      </c>
      <c r="BW408" s="7">
        <v>2.5641025599999999E-2</v>
      </c>
      <c r="BX408" s="7">
        <v>9.6153846200000004E-2</v>
      </c>
      <c r="BY408" s="7">
        <v>0.10897435900000001</v>
      </c>
      <c r="BZ408" s="7">
        <v>8.3333333300000006E-2</v>
      </c>
      <c r="CA408" s="7">
        <v>3.7820512820999999</v>
      </c>
      <c r="CB408" s="7">
        <v>3.7435897435999999</v>
      </c>
      <c r="CC408" s="7">
        <v>3.6730769231</v>
      </c>
      <c r="CD408" s="7">
        <v>3.7115384615</v>
      </c>
      <c r="CE408" s="7">
        <v>3.7419354838999999</v>
      </c>
      <c r="CF408" s="7">
        <v>3.6987179487000001</v>
      </c>
      <c r="CG408" s="7">
        <v>3.4774193547999999</v>
      </c>
      <c r="CH408" s="7">
        <v>3.3076923077</v>
      </c>
      <c r="CI408" s="7">
        <v>3.5320512820999999</v>
      </c>
      <c r="CJ408" s="7">
        <v>0.20512820509999999</v>
      </c>
      <c r="CK408" s="7">
        <v>0.21794871790000001</v>
      </c>
      <c r="CL408" s="7">
        <v>0.27564102559999998</v>
      </c>
      <c r="CM408" s="7">
        <v>0.20512820509999999</v>
      </c>
      <c r="CN408" s="7">
        <v>0.2307692308</v>
      </c>
      <c r="CO408" s="7">
        <v>0.25</v>
      </c>
      <c r="CP408" s="7">
        <v>0.2692307692</v>
      </c>
      <c r="CQ408" s="7">
        <v>0.24358974359999999</v>
      </c>
      <c r="CR408" s="7">
        <v>0.26282051280000002</v>
      </c>
      <c r="CS408" s="7">
        <v>0</v>
      </c>
      <c r="CT408" s="7">
        <v>0</v>
      </c>
      <c r="CU408" s="7">
        <v>0</v>
      </c>
      <c r="CV408" s="7">
        <v>0</v>
      </c>
      <c r="CW408" s="7">
        <v>6.4102563999999997E-3</v>
      </c>
      <c r="CX408" s="7">
        <v>0</v>
      </c>
      <c r="CY408" s="7">
        <v>6.4102563999999997E-3</v>
      </c>
      <c r="CZ408" s="7">
        <v>0</v>
      </c>
      <c r="DA408" s="7">
        <v>0</v>
      </c>
      <c r="DB408" s="7">
        <v>0.7884615385</v>
      </c>
      <c r="DC408" s="7">
        <v>0.76282051279999996</v>
      </c>
      <c r="DD408" s="7">
        <v>0.69871794870000004</v>
      </c>
      <c r="DE408" s="7">
        <v>0.75641025640000004</v>
      </c>
      <c r="DF408" s="7">
        <v>0.75</v>
      </c>
      <c r="DG408" s="7">
        <v>0.72435897439999997</v>
      </c>
      <c r="DH408" s="7">
        <v>0.60897435899999997</v>
      </c>
      <c r="DI408" s="7">
        <v>0.57051282049999996</v>
      </c>
      <c r="DJ408" s="7">
        <v>0.64102564100000003</v>
      </c>
      <c r="DK408" s="7">
        <v>9.6153846200000004E-2</v>
      </c>
      <c r="DL408" s="7">
        <v>6.4102563999999997E-3</v>
      </c>
      <c r="DM408" s="7">
        <v>1.2820512799999999E-2</v>
      </c>
      <c r="DN408" s="7">
        <v>0</v>
      </c>
      <c r="DO408" s="7">
        <v>0</v>
      </c>
      <c r="DP408" s="7">
        <v>1.9230769200000001E-2</v>
      </c>
      <c r="DQ408" s="7">
        <v>3.2051282100000002E-2</v>
      </c>
      <c r="DR408" s="7">
        <v>0</v>
      </c>
      <c r="DS408" s="7">
        <v>6.4102563999999997E-3</v>
      </c>
      <c r="DT408" s="7">
        <v>0.28205128210000002</v>
      </c>
      <c r="DU408" s="7">
        <v>7.0512820500000004E-2</v>
      </c>
      <c r="DV408" s="7">
        <v>3.8461538500000003E-2</v>
      </c>
      <c r="DW408" s="7">
        <v>7.0512820500000004E-2</v>
      </c>
      <c r="DX408" s="7">
        <v>5.1282051299999999E-2</v>
      </c>
      <c r="DY408" s="7">
        <v>6.4102564099999995E-2</v>
      </c>
      <c r="DZ408" s="7">
        <v>0.12820512819999999</v>
      </c>
      <c r="EA408" s="7">
        <v>6.4102564099999995E-2</v>
      </c>
      <c r="EB408" s="7">
        <v>7.0512820500000004E-2</v>
      </c>
      <c r="EC408" s="7">
        <v>0.35897435900000002</v>
      </c>
      <c r="ED408" s="7">
        <v>0.33333333329999998</v>
      </c>
      <c r="EE408" s="7">
        <v>0.3076923077</v>
      </c>
      <c r="EF408" s="7">
        <v>0.28205128210000002</v>
      </c>
      <c r="EG408" s="7">
        <v>0.24358974359999999</v>
      </c>
      <c r="EH408" s="7">
        <v>0.3461538462</v>
      </c>
      <c r="EI408" s="7">
        <v>0.35897435900000002</v>
      </c>
      <c r="EJ408" s="7">
        <v>0.42948717949999998</v>
      </c>
      <c r="EK408" s="7">
        <v>0.48717948719999998</v>
      </c>
      <c r="EL408" s="7">
        <v>0.25641025639999998</v>
      </c>
      <c r="EM408" s="7">
        <v>0.58974358969999996</v>
      </c>
      <c r="EN408" s="7">
        <v>0.6346153846</v>
      </c>
      <c r="EO408" s="7">
        <v>0.6346153846</v>
      </c>
      <c r="EP408" s="7">
        <v>0.69871794870000004</v>
      </c>
      <c r="EQ408" s="7">
        <v>0.57051282049999996</v>
      </c>
      <c r="ER408" s="7">
        <v>0.41025641029999999</v>
      </c>
      <c r="ES408" s="7">
        <v>0.5</v>
      </c>
      <c r="ET408" s="7">
        <v>0.42948717949999998</v>
      </c>
      <c r="EU408" s="7">
        <v>6.4102563999999997E-3</v>
      </c>
      <c r="EV408" s="7">
        <v>0</v>
      </c>
      <c r="EW408" s="7">
        <v>6.4102563999999997E-3</v>
      </c>
      <c r="EX408" s="7">
        <v>1.2820512799999999E-2</v>
      </c>
      <c r="EY408" s="7">
        <v>6.4102563999999997E-3</v>
      </c>
      <c r="EZ408" s="7">
        <v>0</v>
      </c>
      <c r="FA408" s="7">
        <v>7.0512820500000004E-2</v>
      </c>
      <c r="FB408" s="7">
        <v>6.4102563999999997E-3</v>
      </c>
      <c r="FC408" s="7">
        <v>6.4102563999999997E-3</v>
      </c>
      <c r="FD408" s="7">
        <v>2.7806451612999998</v>
      </c>
      <c r="FE408" s="7">
        <v>3.5064102564000001</v>
      </c>
      <c r="FF408" s="7">
        <v>3.5741935483999998</v>
      </c>
      <c r="FG408" s="7">
        <v>3.5714285713999998</v>
      </c>
      <c r="FH408" s="7">
        <v>3.6516129032000002</v>
      </c>
      <c r="FI408" s="7">
        <v>3.4679487179000001</v>
      </c>
      <c r="FJ408" s="7">
        <v>3.2344827586</v>
      </c>
      <c r="FK408" s="7">
        <v>3.4387096773999999</v>
      </c>
      <c r="FL408" s="7">
        <v>3.3483870967999998</v>
      </c>
      <c r="FM408" s="7">
        <v>6.4102563999999997E-3</v>
      </c>
      <c r="FN408" s="7">
        <v>6.4102563999999997E-3</v>
      </c>
      <c r="FO408" s="7">
        <v>1.2820512799999999E-2</v>
      </c>
      <c r="FP408" s="7">
        <v>6.4102563999999997E-3</v>
      </c>
      <c r="FQ408" s="7">
        <v>2.5641025599999999E-2</v>
      </c>
      <c r="FR408" s="7">
        <v>2.5641025599999999E-2</v>
      </c>
      <c r="FS408" s="7">
        <v>5.1282051299999999E-2</v>
      </c>
      <c r="FT408" s="7">
        <v>0.16666666669999999</v>
      </c>
      <c r="FU408" s="7">
        <v>0.22435897439999999</v>
      </c>
      <c r="FV408" s="7">
        <v>0.44871794869999998</v>
      </c>
      <c r="FW408" s="7">
        <v>2.5641025599999999E-2</v>
      </c>
      <c r="FX408" s="7">
        <v>0.3846153846</v>
      </c>
      <c r="FY408" s="7">
        <v>0.47435897440000002</v>
      </c>
      <c r="FZ408" s="7">
        <v>0.2307692308</v>
      </c>
      <c r="GA408" s="7">
        <v>0.20512820509999999</v>
      </c>
      <c r="GB408" s="7">
        <v>0.1538461538</v>
      </c>
      <c r="GC408" s="7">
        <v>0.26282051280000002</v>
      </c>
      <c r="GD408" s="7">
        <v>0.12820512819999999</v>
      </c>
      <c r="GE408" s="7">
        <v>0.14743589739999999</v>
      </c>
      <c r="GF408" s="7">
        <v>0.22435897439999999</v>
      </c>
      <c r="GG408" s="7">
        <v>0.1538461538</v>
      </c>
      <c r="GH408" s="7">
        <v>4.4871794899999998E-2</v>
      </c>
      <c r="GI408" s="7">
        <v>0.1730769231</v>
      </c>
      <c r="GJ408" s="7">
        <v>0.12820512819999999</v>
      </c>
      <c r="GK408" s="7">
        <v>0.17948717950000001</v>
      </c>
      <c r="GL408" s="7">
        <v>0.10897435900000001</v>
      </c>
      <c r="GM408" s="7">
        <v>0</v>
      </c>
      <c r="GN408" s="7">
        <v>6.4102563999999997E-3</v>
      </c>
      <c r="GO408" s="7">
        <v>6.4102563999999997E-3</v>
      </c>
      <c r="GP408" s="7">
        <v>1.2820512799999999E-2</v>
      </c>
      <c r="GQ408" s="7">
        <v>0.14102564100000001</v>
      </c>
      <c r="GR408" s="7">
        <v>1.2820512799999999E-2</v>
      </c>
      <c r="GS408" s="7">
        <v>0.3076923077</v>
      </c>
      <c r="GT408" s="7">
        <v>0.27564102559999998</v>
      </c>
      <c r="GU408" s="7">
        <v>0.21794871790000001</v>
      </c>
      <c r="GV408" s="7">
        <v>0.2884615385</v>
      </c>
      <c r="GW408" s="7">
        <v>0.39102564099999998</v>
      </c>
      <c r="GX408" s="7">
        <v>0.2692307692</v>
      </c>
      <c r="GY408" s="7">
        <v>0.62179487180000004</v>
      </c>
      <c r="GZ408" s="7">
        <v>0.64743589739999996</v>
      </c>
      <c r="HA408" s="7">
        <v>0.6923076923</v>
      </c>
      <c r="HB408" s="7">
        <v>0.60897435899999997</v>
      </c>
      <c r="HC408" s="7">
        <v>0.3653846154</v>
      </c>
      <c r="HD408" s="7">
        <v>0.62179487180000004</v>
      </c>
      <c r="HE408" s="7">
        <v>4.4871794899999998E-2</v>
      </c>
      <c r="HF408" s="7">
        <v>4.4871794899999998E-2</v>
      </c>
      <c r="HG408" s="7">
        <v>5.7692307700000001E-2</v>
      </c>
      <c r="HH408" s="7">
        <v>4.4871794899999998E-2</v>
      </c>
      <c r="HI408" s="7">
        <v>7.0512820500000004E-2</v>
      </c>
      <c r="HJ408" s="7">
        <v>6.4102564099999995E-2</v>
      </c>
      <c r="HK408" s="7">
        <v>1.2820512799999999E-2</v>
      </c>
      <c r="HL408" s="7">
        <v>1.9230769200000001E-2</v>
      </c>
      <c r="HM408" s="7">
        <v>1.2820512799999999E-2</v>
      </c>
      <c r="HN408" s="7">
        <v>1.2820512799999999E-2</v>
      </c>
      <c r="HO408" s="7">
        <v>1.9230769200000001E-2</v>
      </c>
      <c r="HP408" s="7">
        <v>1.2820512799999999E-2</v>
      </c>
      <c r="HQ408" s="7">
        <v>1.2820512799999999E-2</v>
      </c>
      <c r="HR408" s="7">
        <v>6.4102563999999997E-3</v>
      </c>
      <c r="HS408" s="7">
        <v>1.2820512799999999E-2</v>
      </c>
      <c r="HT408" s="7">
        <v>3.2051282100000002E-2</v>
      </c>
      <c r="HU408" s="7">
        <v>1.2820512799999999E-2</v>
      </c>
      <c r="HV408" s="7">
        <v>1.9230769200000001E-2</v>
      </c>
      <c r="HW408" s="7">
        <v>1.2820512799999999E-2</v>
      </c>
      <c r="HX408" s="7">
        <v>1.2820512799999999E-2</v>
      </c>
      <c r="HY408" s="7">
        <v>6.4102563999999997E-3</v>
      </c>
      <c r="HZ408" s="7">
        <v>1.9230769200000001E-2</v>
      </c>
      <c r="IA408" s="7">
        <v>8.3333333300000006E-2</v>
      </c>
      <c r="IB408" s="7">
        <v>8.3333333300000006E-2</v>
      </c>
      <c r="IC408" s="7">
        <v>0.1025641026</v>
      </c>
      <c r="ID408" s="7">
        <v>0.1923076923</v>
      </c>
      <c r="IE408" s="7">
        <v>0.45512820510000002</v>
      </c>
      <c r="IF408" s="7">
        <v>0.32051282050000002</v>
      </c>
      <c r="IG408" s="7">
        <v>0.39102564099999998</v>
      </c>
      <c r="IH408" s="7">
        <v>0.42948717949999998</v>
      </c>
      <c r="II408" s="7">
        <v>0.43589743590000002</v>
      </c>
      <c r="IJ408" s="7">
        <v>0.57051282049999996</v>
      </c>
      <c r="IK408" s="7">
        <v>0.47435897440000002</v>
      </c>
      <c r="IL408" s="7">
        <v>0.35256410259999998</v>
      </c>
      <c r="IM408" s="7">
        <v>1.2820512799999999E-2</v>
      </c>
      <c r="IN408" s="7">
        <v>1.2820512799999999E-2</v>
      </c>
      <c r="IO408" s="7">
        <v>2.5641025599999999E-2</v>
      </c>
      <c r="IP408" s="7">
        <v>6.4102563999999997E-3</v>
      </c>
      <c r="IQ408" s="7">
        <v>3.3311688311999998</v>
      </c>
      <c r="IR408" s="7">
        <v>3.4675324674999999</v>
      </c>
      <c r="IS408" s="7">
        <v>3.3684210526</v>
      </c>
      <c r="IT408" s="7">
        <v>3.1225806451999998</v>
      </c>
      <c r="IU408" s="7" t="s">
        <v>1349</v>
      </c>
      <c r="IV408" s="7">
        <v>32</v>
      </c>
      <c r="IW408" s="7">
        <v>156</v>
      </c>
      <c r="IX408" s="7">
        <v>260</v>
      </c>
      <c r="IY408" s="7">
        <v>801</v>
      </c>
    </row>
    <row r="409" spans="1:259" x14ac:dyDescent="0.25">
      <c r="A409" s="7">
        <v>610055</v>
      </c>
      <c r="B409" s="7" t="s">
        <v>264</v>
      </c>
      <c r="C409" s="7" t="s">
        <v>46</v>
      </c>
      <c r="D409" s="7" t="s">
        <v>102</v>
      </c>
      <c r="E409" s="7" t="s">
        <v>91</v>
      </c>
      <c r="F409" s="7">
        <v>48</v>
      </c>
      <c r="G409" s="7" t="s">
        <v>48</v>
      </c>
      <c r="H409" s="7">
        <v>16</v>
      </c>
      <c r="I409" s="7" t="s">
        <v>81</v>
      </c>
      <c r="J409" s="7">
        <v>99</v>
      </c>
      <c r="K409" s="7" t="s">
        <v>70</v>
      </c>
      <c r="L409" s="7">
        <v>8.41</v>
      </c>
      <c r="M409" s="7" t="s">
        <v>46</v>
      </c>
      <c r="N409" s="7">
        <v>78.571428570999998</v>
      </c>
      <c r="O409" s="7">
        <v>109</v>
      </c>
      <c r="P409" s="7">
        <v>109</v>
      </c>
      <c r="Q409" s="7">
        <v>1</v>
      </c>
      <c r="R409" s="7">
        <v>107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0</v>
      </c>
      <c r="AA409" s="7">
        <v>0</v>
      </c>
      <c r="AB409" s="7">
        <v>0</v>
      </c>
      <c r="AC409" s="7">
        <v>0</v>
      </c>
      <c r="AD409" s="7">
        <v>9.1743119000000008E-3</v>
      </c>
      <c r="AE409" s="7">
        <v>9.1743119299999995E-2</v>
      </c>
      <c r="AF409" s="7">
        <v>5.5045871599999997E-2</v>
      </c>
      <c r="AG409" s="7">
        <v>5.5045871599999997E-2</v>
      </c>
      <c r="AH409" s="7">
        <v>5.5045871599999997E-2</v>
      </c>
      <c r="AI409" s="7">
        <v>5.5045871599999997E-2</v>
      </c>
      <c r="AJ409" s="7">
        <v>7.3394495399999995E-2</v>
      </c>
      <c r="AK409" s="7">
        <v>0.38532110089999999</v>
      </c>
      <c r="AL409" s="7">
        <v>0.36697247710000003</v>
      </c>
      <c r="AM409" s="7">
        <v>0.35779816510000001</v>
      </c>
      <c r="AN409" s="7">
        <v>0.33944954129999999</v>
      </c>
      <c r="AO409" s="7">
        <v>0.3486238532</v>
      </c>
      <c r="AP409" s="7">
        <v>0.35779816510000001</v>
      </c>
      <c r="AQ409" s="7">
        <v>0</v>
      </c>
      <c r="AR409" s="7">
        <v>0</v>
      </c>
      <c r="AS409" s="7">
        <v>9.1743119000000008E-3</v>
      </c>
      <c r="AT409" s="7">
        <v>9.1743119000000008E-3</v>
      </c>
      <c r="AU409" s="7">
        <v>9.1743119000000008E-3</v>
      </c>
      <c r="AV409" s="7">
        <v>0</v>
      </c>
      <c r="AW409" s="7">
        <v>0.52293577979999994</v>
      </c>
      <c r="AX409" s="7">
        <v>0.57798165140000002</v>
      </c>
      <c r="AY409" s="7">
        <v>0.57798165140000002</v>
      </c>
      <c r="AZ409" s="7">
        <v>0.59633027520000004</v>
      </c>
      <c r="BA409" s="7">
        <v>0.58715596329999997</v>
      </c>
      <c r="BB409" s="7">
        <v>0.55963302749999999</v>
      </c>
      <c r="BC409" s="7">
        <v>3.4311926605999998</v>
      </c>
      <c r="BD409" s="7">
        <v>3.5229357798000001</v>
      </c>
      <c r="BE409" s="7">
        <v>3.5277777777999999</v>
      </c>
      <c r="BF409" s="7">
        <v>3.5462962963</v>
      </c>
      <c r="BG409" s="7">
        <v>3.5370370370000002</v>
      </c>
      <c r="BH409" s="7">
        <v>3.4678899083000001</v>
      </c>
      <c r="BI409" s="7">
        <v>0</v>
      </c>
      <c r="BJ409" s="7">
        <v>0</v>
      </c>
      <c r="BK409" s="7">
        <v>0</v>
      </c>
      <c r="BL409" s="7">
        <v>0</v>
      </c>
      <c r="BM409" s="7">
        <v>1.83486239E-2</v>
      </c>
      <c r="BN409" s="7">
        <v>9.1743119000000008E-3</v>
      </c>
      <c r="BO409" s="7">
        <v>0</v>
      </c>
      <c r="BP409" s="7">
        <v>0</v>
      </c>
      <c r="BQ409" s="7">
        <v>0</v>
      </c>
      <c r="BR409" s="7">
        <v>1.83486239E-2</v>
      </c>
      <c r="BS409" s="7">
        <v>3.6697247699999998E-2</v>
      </c>
      <c r="BT409" s="7">
        <v>3.6697247699999998E-2</v>
      </c>
      <c r="BU409" s="7">
        <v>4.58715596E-2</v>
      </c>
      <c r="BV409" s="7">
        <v>4.58715596E-2</v>
      </c>
      <c r="BW409" s="7">
        <v>5.5045871599999997E-2</v>
      </c>
      <c r="BX409" s="7">
        <v>5.5045871599999997E-2</v>
      </c>
      <c r="BY409" s="7">
        <v>5.5045871599999997E-2</v>
      </c>
      <c r="BZ409" s="7">
        <v>5.5045871599999997E-2</v>
      </c>
      <c r="CA409" s="7">
        <v>3.5504587156</v>
      </c>
      <c r="CB409" s="7">
        <v>3.4862385320999998</v>
      </c>
      <c r="CC409" s="7">
        <v>3.4814814814999999</v>
      </c>
      <c r="CD409" s="7">
        <v>3.4444444444000002</v>
      </c>
      <c r="CE409" s="7">
        <v>3.3669724771</v>
      </c>
      <c r="CF409" s="7">
        <v>3.3302752294000002</v>
      </c>
      <c r="CG409" s="7">
        <v>3.3944954128</v>
      </c>
      <c r="CH409" s="7">
        <v>3.3761467889999999</v>
      </c>
      <c r="CI409" s="7">
        <v>3.3888888889</v>
      </c>
      <c r="CJ409" s="7">
        <v>0.41284403670000003</v>
      </c>
      <c r="CK409" s="7">
        <v>0.44036697250000001</v>
      </c>
      <c r="CL409" s="7">
        <v>0.44036697250000001</v>
      </c>
      <c r="CM409" s="7">
        <v>0.45871559629999997</v>
      </c>
      <c r="CN409" s="7">
        <v>0.48623853210000001</v>
      </c>
      <c r="CO409" s="7">
        <v>0.53211009170000001</v>
      </c>
      <c r="CP409" s="7">
        <v>0.49541284400000002</v>
      </c>
      <c r="CQ409" s="7">
        <v>0.51376146789999999</v>
      </c>
      <c r="CR409" s="7">
        <v>0.49541284400000002</v>
      </c>
      <c r="CS409" s="7">
        <v>0</v>
      </c>
      <c r="CT409" s="7">
        <v>0</v>
      </c>
      <c r="CU409" s="7">
        <v>9.1743119000000008E-3</v>
      </c>
      <c r="CV409" s="7">
        <v>9.1743119000000008E-3</v>
      </c>
      <c r="CW409" s="7">
        <v>0</v>
      </c>
      <c r="CX409" s="7">
        <v>0</v>
      </c>
      <c r="CY409" s="7">
        <v>0</v>
      </c>
      <c r="CZ409" s="7">
        <v>0</v>
      </c>
      <c r="DA409" s="7">
        <v>9.1743119000000008E-3</v>
      </c>
      <c r="DB409" s="7">
        <v>0.56880733939999994</v>
      </c>
      <c r="DC409" s="7">
        <v>0.52293577979999994</v>
      </c>
      <c r="DD409" s="7">
        <v>0.51376146789999999</v>
      </c>
      <c r="DE409" s="7">
        <v>0.48623853210000001</v>
      </c>
      <c r="DF409" s="7">
        <v>0.44954128440000002</v>
      </c>
      <c r="DG409" s="7">
        <v>0.40366972480000002</v>
      </c>
      <c r="DH409" s="7">
        <v>0.44954128440000002</v>
      </c>
      <c r="DI409" s="7">
        <v>0.4311926606</v>
      </c>
      <c r="DJ409" s="7">
        <v>0.44036697250000001</v>
      </c>
      <c r="DK409" s="7">
        <v>0.13761467890000001</v>
      </c>
      <c r="DL409" s="7">
        <v>0</v>
      </c>
      <c r="DM409" s="7">
        <v>0</v>
      </c>
      <c r="DN409" s="7">
        <v>0</v>
      </c>
      <c r="DO409" s="7">
        <v>0</v>
      </c>
      <c r="DP409" s="7">
        <v>0</v>
      </c>
      <c r="DQ409" s="7">
        <v>9.1743119000000008E-3</v>
      </c>
      <c r="DR409" s="7">
        <v>9.1743119000000008E-3</v>
      </c>
      <c r="DS409" s="7">
        <v>9.1743119000000008E-3</v>
      </c>
      <c r="DT409" s="7">
        <v>0.1009174312</v>
      </c>
      <c r="DU409" s="7">
        <v>3.6697247699999998E-2</v>
      </c>
      <c r="DV409" s="7">
        <v>3.6697247699999998E-2</v>
      </c>
      <c r="DW409" s="7">
        <v>2.7522935799999999E-2</v>
      </c>
      <c r="DX409" s="7">
        <v>1.83486239E-2</v>
      </c>
      <c r="DY409" s="7">
        <v>4.58715596E-2</v>
      </c>
      <c r="DZ409" s="7">
        <v>7.3394495399999995E-2</v>
      </c>
      <c r="EA409" s="7">
        <v>6.42201835E-2</v>
      </c>
      <c r="EB409" s="7">
        <v>9.1743119299999995E-2</v>
      </c>
      <c r="EC409" s="7">
        <v>0.33027522939999998</v>
      </c>
      <c r="ED409" s="7">
        <v>0.36697247710000003</v>
      </c>
      <c r="EE409" s="7">
        <v>0.33944954129999999</v>
      </c>
      <c r="EF409" s="7">
        <v>0.38532110089999999</v>
      </c>
      <c r="EG409" s="7">
        <v>0.37614678899999998</v>
      </c>
      <c r="EH409" s="7">
        <v>0.37614678899999998</v>
      </c>
      <c r="EI409" s="7">
        <v>0.50458715600000004</v>
      </c>
      <c r="EJ409" s="7">
        <v>0.46788990829999999</v>
      </c>
      <c r="EK409" s="7">
        <v>0.46788990829999999</v>
      </c>
      <c r="EL409" s="7">
        <v>0.38532110089999999</v>
      </c>
      <c r="EM409" s="7">
        <v>0.55963302749999999</v>
      </c>
      <c r="EN409" s="7">
        <v>0.56880733939999994</v>
      </c>
      <c r="EO409" s="7">
        <v>0.52293577979999994</v>
      </c>
      <c r="EP409" s="7">
        <v>0.55045871560000004</v>
      </c>
      <c r="EQ409" s="7">
        <v>0.51376146789999999</v>
      </c>
      <c r="ER409" s="7">
        <v>0.36697247710000003</v>
      </c>
      <c r="ES409" s="7">
        <v>0.42201834859999998</v>
      </c>
      <c r="ET409" s="7">
        <v>0.38532110089999999</v>
      </c>
      <c r="EU409" s="7">
        <v>4.58715596E-2</v>
      </c>
      <c r="EV409" s="7">
        <v>3.6697247699999998E-2</v>
      </c>
      <c r="EW409" s="7">
        <v>5.5045871599999997E-2</v>
      </c>
      <c r="EX409" s="7">
        <v>6.42201835E-2</v>
      </c>
      <c r="EY409" s="7">
        <v>5.5045871599999997E-2</v>
      </c>
      <c r="EZ409" s="7">
        <v>6.42201835E-2</v>
      </c>
      <c r="FA409" s="7">
        <v>4.58715596E-2</v>
      </c>
      <c r="FB409" s="7">
        <v>3.6697247699999998E-2</v>
      </c>
      <c r="FC409" s="7">
        <v>4.58715596E-2</v>
      </c>
      <c r="FD409" s="7">
        <v>3.0096153846</v>
      </c>
      <c r="FE409" s="7">
        <v>3.5428571429</v>
      </c>
      <c r="FF409" s="7">
        <v>3.5631067961</v>
      </c>
      <c r="FG409" s="7">
        <v>3.5294117646999998</v>
      </c>
      <c r="FH409" s="7">
        <v>3.5631067961</v>
      </c>
      <c r="FI409" s="7">
        <v>3.5</v>
      </c>
      <c r="FJ409" s="7">
        <v>3.2884615385</v>
      </c>
      <c r="FK409" s="7">
        <v>3.3523809523999999</v>
      </c>
      <c r="FL409" s="7">
        <v>3.2884615385</v>
      </c>
      <c r="FM409" s="7">
        <v>0</v>
      </c>
      <c r="FN409" s="7">
        <v>1.83486239E-2</v>
      </c>
      <c r="FO409" s="7">
        <v>1.83486239E-2</v>
      </c>
      <c r="FP409" s="7">
        <v>0</v>
      </c>
      <c r="FQ409" s="7">
        <v>4.58715596E-2</v>
      </c>
      <c r="FR409" s="7">
        <v>2.7522935799999999E-2</v>
      </c>
      <c r="FS409" s="7">
        <v>9.1743119299999995E-2</v>
      </c>
      <c r="FT409" s="7">
        <v>0.24770642200000001</v>
      </c>
      <c r="FU409" s="7">
        <v>0.128440367</v>
      </c>
      <c r="FV409" s="7">
        <v>0.37614678899999998</v>
      </c>
      <c r="FW409" s="7">
        <v>4.58715596E-2</v>
      </c>
      <c r="FX409" s="7">
        <v>0.18348623850000001</v>
      </c>
      <c r="FY409" s="7">
        <v>0.16513761469999999</v>
      </c>
      <c r="FZ409" s="7">
        <v>0.1100917431</v>
      </c>
      <c r="GA409" s="7">
        <v>0.14678899079999999</v>
      </c>
      <c r="GB409" s="7">
        <v>0.15596330280000001</v>
      </c>
      <c r="GC409" s="7">
        <v>0.20183486240000001</v>
      </c>
      <c r="GD409" s="7">
        <v>0.1743119266</v>
      </c>
      <c r="GE409" s="7">
        <v>0.18348623850000001</v>
      </c>
      <c r="GF409" s="7">
        <v>0.1743119266</v>
      </c>
      <c r="GG409" s="7">
        <v>0.42201834859999998</v>
      </c>
      <c r="GH409" s="7">
        <v>0.4311926606</v>
      </c>
      <c r="GI409" s="7">
        <v>0.44954128440000002</v>
      </c>
      <c r="GJ409" s="7">
        <v>7.3394495399999995E-2</v>
      </c>
      <c r="GK409" s="7">
        <v>6.42201835E-2</v>
      </c>
      <c r="GL409" s="7">
        <v>6.42201835E-2</v>
      </c>
      <c r="GM409" s="7">
        <v>9.1743119000000008E-3</v>
      </c>
      <c r="GN409" s="7">
        <v>9.1743119000000008E-3</v>
      </c>
      <c r="GO409" s="7">
        <v>1.83486239E-2</v>
      </c>
      <c r="GP409" s="7">
        <v>9.1743119000000008E-3</v>
      </c>
      <c r="GQ409" s="7">
        <v>1.83486239E-2</v>
      </c>
      <c r="GR409" s="7">
        <v>9.1743119000000008E-3</v>
      </c>
      <c r="GS409" s="7">
        <v>0.1743119266</v>
      </c>
      <c r="GT409" s="7">
        <v>0.16513761469999999</v>
      </c>
      <c r="GU409" s="7">
        <v>0.16513761469999999</v>
      </c>
      <c r="GV409" s="7">
        <v>0.13761467890000001</v>
      </c>
      <c r="GW409" s="7">
        <v>0.16513761469999999</v>
      </c>
      <c r="GX409" s="7">
        <v>0.13761467890000001</v>
      </c>
      <c r="GY409" s="7">
        <v>0.76146788990000003</v>
      </c>
      <c r="GZ409" s="7">
        <v>0.74311926610000001</v>
      </c>
      <c r="HA409" s="7">
        <v>0.74311926610000001</v>
      </c>
      <c r="HB409" s="7">
        <v>0.74311926610000001</v>
      </c>
      <c r="HC409" s="7">
        <v>0.70642201829999995</v>
      </c>
      <c r="HD409" s="7">
        <v>0.73394495410000005</v>
      </c>
      <c r="HE409" s="7">
        <v>0</v>
      </c>
      <c r="HF409" s="7">
        <v>9.1743119000000008E-3</v>
      </c>
      <c r="HG409" s="7">
        <v>9.1743119000000008E-3</v>
      </c>
      <c r="HH409" s="7">
        <v>2.7522935799999999E-2</v>
      </c>
      <c r="HI409" s="7">
        <v>2.7522935799999999E-2</v>
      </c>
      <c r="HJ409" s="7">
        <v>9.1743119000000008E-3</v>
      </c>
      <c r="HK409" s="7">
        <v>9.1743119000000008E-3</v>
      </c>
      <c r="HL409" s="7">
        <v>1.83486239E-2</v>
      </c>
      <c r="HM409" s="7">
        <v>9.1743119000000008E-3</v>
      </c>
      <c r="HN409" s="7">
        <v>9.1743119000000008E-3</v>
      </c>
      <c r="HO409" s="7">
        <v>9.1743119000000008E-3</v>
      </c>
      <c r="HP409" s="7">
        <v>9.1743119000000008E-3</v>
      </c>
      <c r="HQ409" s="7">
        <v>4.58715596E-2</v>
      </c>
      <c r="HR409" s="7">
        <v>5.5045871599999997E-2</v>
      </c>
      <c r="HS409" s="7">
        <v>5.5045871599999997E-2</v>
      </c>
      <c r="HT409" s="7">
        <v>7.3394495399999995E-2</v>
      </c>
      <c r="HU409" s="7">
        <v>7.3394495399999995E-2</v>
      </c>
      <c r="HV409" s="7">
        <v>0.1009174312</v>
      </c>
      <c r="HW409" s="7">
        <v>0</v>
      </c>
      <c r="HX409" s="7">
        <v>9.1743119000000008E-3</v>
      </c>
      <c r="HY409" s="7">
        <v>9.1743119000000008E-3</v>
      </c>
      <c r="HZ409" s="7">
        <v>0</v>
      </c>
      <c r="IA409" s="7">
        <v>0.1100917431</v>
      </c>
      <c r="IB409" s="7">
        <v>8.2568807300000005E-2</v>
      </c>
      <c r="IC409" s="7">
        <v>8.2568807300000005E-2</v>
      </c>
      <c r="ID409" s="7">
        <v>8.2568807300000005E-2</v>
      </c>
      <c r="IE409" s="7">
        <v>0.44954128440000002</v>
      </c>
      <c r="IF409" s="7">
        <v>0.38532110089999999</v>
      </c>
      <c r="IG409" s="7">
        <v>0.4311926606</v>
      </c>
      <c r="IH409" s="7">
        <v>0.4770642202</v>
      </c>
      <c r="II409" s="7">
        <v>0.3944954128</v>
      </c>
      <c r="IJ409" s="7">
        <v>0.46788990829999999</v>
      </c>
      <c r="IK409" s="7">
        <v>0.42201834859999998</v>
      </c>
      <c r="IL409" s="7">
        <v>0.38532110089999999</v>
      </c>
      <c r="IM409" s="7">
        <v>4.58715596E-2</v>
      </c>
      <c r="IN409" s="7">
        <v>5.5045871599999997E-2</v>
      </c>
      <c r="IO409" s="7">
        <v>5.5045871599999997E-2</v>
      </c>
      <c r="IP409" s="7">
        <v>5.5045871599999997E-2</v>
      </c>
      <c r="IQ409" s="7">
        <v>3.2980769231</v>
      </c>
      <c r="IR409" s="7">
        <v>3.3883495145999998</v>
      </c>
      <c r="IS409" s="7">
        <v>3.3398058252</v>
      </c>
      <c r="IT409" s="7">
        <v>3.3203883494999999</v>
      </c>
      <c r="IU409" s="7" t="s">
        <v>1350</v>
      </c>
      <c r="IV409" s="7" t="s">
        <v>1018</v>
      </c>
      <c r="IW409" s="7">
        <v>109</v>
      </c>
      <c r="IX409" s="7">
        <v>242</v>
      </c>
      <c r="IY409" s="7">
        <v>308</v>
      </c>
    </row>
    <row r="410" spans="1:259" x14ac:dyDescent="0.25">
      <c r="A410" s="7">
        <v>610056</v>
      </c>
      <c r="B410" s="7" t="s">
        <v>431</v>
      </c>
      <c r="C410" s="7" t="s">
        <v>46</v>
      </c>
      <c r="D410" s="7" t="s">
        <v>102</v>
      </c>
      <c r="E410" s="154">
        <v>0.41</v>
      </c>
      <c r="F410" s="7">
        <v>92</v>
      </c>
      <c r="G410" s="7" t="s">
        <v>70</v>
      </c>
      <c r="H410" s="7">
        <v>86</v>
      </c>
      <c r="I410" s="7" t="s">
        <v>70</v>
      </c>
      <c r="J410" s="7">
        <v>88</v>
      </c>
      <c r="K410" s="7" t="s">
        <v>70</v>
      </c>
      <c r="L410" s="7">
        <v>8.81</v>
      </c>
      <c r="M410" s="7" t="s">
        <v>46</v>
      </c>
      <c r="N410" s="7">
        <v>40.821917808000002</v>
      </c>
      <c r="O410" s="7">
        <v>86</v>
      </c>
      <c r="P410" s="7">
        <v>86</v>
      </c>
      <c r="Q410" s="7">
        <v>1</v>
      </c>
      <c r="R410" s="7">
        <v>78</v>
      </c>
      <c r="S410" s="7">
        <v>0</v>
      </c>
      <c r="T410" s="7">
        <v>1</v>
      </c>
      <c r="U410" s="7">
        <v>1</v>
      </c>
      <c r="V410" s="7">
        <v>0</v>
      </c>
      <c r="W410" s="7">
        <v>0</v>
      </c>
      <c r="X410" s="7">
        <v>4</v>
      </c>
      <c r="Y410" s="7">
        <v>0</v>
      </c>
      <c r="Z410" s="7">
        <v>0</v>
      </c>
      <c r="AA410" s="7">
        <v>0</v>
      </c>
      <c r="AB410" s="7">
        <v>0</v>
      </c>
      <c r="AC410" s="7">
        <v>3.4883720899999998E-2</v>
      </c>
      <c r="AD410" s="7">
        <v>6.9767441900000005E-2</v>
      </c>
      <c r="AE410" s="7">
        <v>1.1627907E-2</v>
      </c>
      <c r="AF410" s="7">
        <v>0</v>
      </c>
      <c r="AG410" s="7">
        <v>1.1627907E-2</v>
      </c>
      <c r="AH410" s="7">
        <v>1.1627907E-2</v>
      </c>
      <c r="AI410" s="7">
        <v>2.3255814E-2</v>
      </c>
      <c r="AJ410" s="7">
        <v>2.3255814E-2</v>
      </c>
      <c r="AK410" s="7">
        <v>0.18604651159999999</v>
      </c>
      <c r="AL410" s="7">
        <v>0.1162790698</v>
      </c>
      <c r="AM410" s="7">
        <v>0.12790697670000001</v>
      </c>
      <c r="AN410" s="7">
        <v>0.1395348837</v>
      </c>
      <c r="AO410" s="7">
        <v>0.16279069769999999</v>
      </c>
      <c r="AP410" s="7">
        <v>0.23255813950000001</v>
      </c>
      <c r="AQ410" s="7">
        <v>0</v>
      </c>
      <c r="AR410" s="7">
        <v>0</v>
      </c>
      <c r="AS410" s="7">
        <v>2.3255814E-2</v>
      </c>
      <c r="AT410" s="7">
        <v>1.1627907E-2</v>
      </c>
      <c r="AU410" s="7">
        <v>1.1627907E-2</v>
      </c>
      <c r="AV410" s="7">
        <v>1.1627907E-2</v>
      </c>
      <c r="AW410" s="7">
        <v>0.80232558139999999</v>
      </c>
      <c r="AX410" s="7">
        <v>0.88372093019999998</v>
      </c>
      <c r="AY410" s="7">
        <v>0.83720930230000001</v>
      </c>
      <c r="AZ410" s="7">
        <v>0.83720930230000001</v>
      </c>
      <c r="BA410" s="7">
        <v>0.76744186049999996</v>
      </c>
      <c r="BB410" s="7">
        <v>0.66279069769999999</v>
      </c>
      <c r="BC410" s="7">
        <v>3.7906976744000001</v>
      </c>
      <c r="BD410" s="7">
        <v>3.8837209302</v>
      </c>
      <c r="BE410" s="7">
        <v>3.8452380952</v>
      </c>
      <c r="BF410" s="7">
        <v>3.8352941176000002</v>
      </c>
      <c r="BG410" s="7">
        <v>3.6823529412</v>
      </c>
      <c r="BH410" s="7">
        <v>3.5058823529000001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1.1627907E-2</v>
      </c>
      <c r="BO410" s="7">
        <v>2.3255814E-2</v>
      </c>
      <c r="BP410" s="7">
        <v>1.1627907E-2</v>
      </c>
      <c r="BQ410" s="7">
        <v>1.1627907E-2</v>
      </c>
      <c r="BR410" s="7">
        <v>1.1627907E-2</v>
      </c>
      <c r="BS410" s="7">
        <v>0</v>
      </c>
      <c r="BT410" s="7">
        <v>1.1627907E-2</v>
      </c>
      <c r="BU410" s="7">
        <v>2.3255814E-2</v>
      </c>
      <c r="BV410" s="7">
        <v>1.1627907E-2</v>
      </c>
      <c r="BW410" s="7">
        <v>4.6511627899999998E-2</v>
      </c>
      <c r="BX410" s="7">
        <v>2.3255814E-2</v>
      </c>
      <c r="BY410" s="7">
        <v>5.8139534899999998E-2</v>
      </c>
      <c r="BZ410" s="7">
        <v>0</v>
      </c>
      <c r="CA410" s="7">
        <v>3.8372093022999998</v>
      </c>
      <c r="CB410" s="7">
        <v>3.8953488371999998</v>
      </c>
      <c r="CC410" s="7">
        <v>3.8720930233000002</v>
      </c>
      <c r="CD410" s="7">
        <v>3.8255813953</v>
      </c>
      <c r="CE410" s="7">
        <v>3.8604651162999999</v>
      </c>
      <c r="CF410" s="7">
        <v>3.7441860464999999</v>
      </c>
      <c r="CG410" s="7">
        <v>3.7674418605</v>
      </c>
      <c r="CH410" s="7">
        <v>3.7558139535000001</v>
      </c>
      <c r="CI410" s="7">
        <v>3.8117647058999999</v>
      </c>
      <c r="CJ410" s="7">
        <v>0.1395348837</v>
      </c>
      <c r="CK410" s="7">
        <v>0.1046511628</v>
      </c>
      <c r="CL410" s="7">
        <v>0.1046511628</v>
      </c>
      <c r="CM410" s="7">
        <v>0.12790697670000001</v>
      </c>
      <c r="CN410" s="7">
        <v>0.1162790698</v>
      </c>
      <c r="CO410" s="7">
        <v>0.12790697670000001</v>
      </c>
      <c r="CP410" s="7">
        <v>0.1162790698</v>
      </c>
      <c r="CQ410" s="7">
        <v>9.3023255799999996E-2</v>
      </c>
      <c r="CR410" s="7">
        <v>0.15116279069999999</v>
      </c>
      <c r="CS410" s="7">
        <v>0</v>
      </c>
      <c r="CT410" s="7">
        <v>0</v>
      </c>
      <c r="CU410" s="7">
        <v>0</v>
      </c>
      <c r="CV410" s="7">
        <v>0</v>
      </c>
      <c r="CW410" s="7">
        <v>0</v>
      </c>
      <c r="CX410" s="7">
        <v>0</v>
      </c>
      <c r="CY410" s="7">
        <v>0</v>
      </c>
      <c r="CZ410" s="7">
        <v>0</v>
      </c>
      <c r="DA410" s="7">
        <v>1.1627907E-2</v>
      </c>
      <c r="DB410" s="7">
        <v>0.84883720929999995</v>
      </c>
      <c r="DC410" s="7">
        <v>0.89534883720000003</v>
      </c>
      <c r="DD410" s="7">
        <v>0.88372093019999998</v>
      </c>
      <c r="DE410" s="7">
        <v>0.84883720929999995</v>
      </c>
      <c r="DF410" s="7">
        <v>0.87209302330000005</v>
      </c>
      <c r="DG410" s="7">
        <v>0.81395348840000004</v>
      </c>
      <c r="DH410" s="7">
        <v>0.83720930230000001</v>
      </c>
      <c r="DI410" s="7">
        <v>0.83720930230000001</v>
      </c>
      <c r="DJ410" s="7">
        <v>0.82558139529999996</v>
      </c>
      <c r="DK410" s="7">
        <v>8.1395348800000003E-2</v>
      </c>
      <c r="DL410" s="7">
        <v>1.1627907E-2</v>
      </c>
      <c r="DM410" s="7">
        <v>0</v>
      </c>
      <c r="DN410" s="7">
        <v>1.1627907E-2</v>
      </c>
      <c r="DO410" s="7">
        <v>1.1627907E-2</v>
      </c>
      <c r="DP410" s="7">
        <v>1.1627907E-2</v>
      </c>
      <c r="DQ410" s="7">
        <v>3.4883720899999998E-2</v>
      </c>
      <c r="DR410" s="7">
        <v>1.1627907E-2</v>
      </c>
      <c r="DS410" s="7">
        <v>2.3255814E-2</v>
      </c>
      <c r="DT410" s="7">
        <v>0.1162790698</v>
      </c>
      <c r="DU410" s="7">
        <v>3.4883720899999998E-2</v>
      </c>
      <c r="DV410" s="7">
        <v>2.3255814E-2</v>
      </c>
      <c r="DW410" s="7">
        <v>2.3255814E-2</v>
      </c>
      <c r="DX410" s="7">
        <v>0</v>
      </c>
      <c r="DY410" s="7">
        <v>1.1627907E-2</v>
      </c>
      <c r="DZ410" s="7">
        <v>4.6511627899999998E-2</v>
      </c>
      <c r="EA410" s="7">
        <v>0</v>
      </c>
      <c r="EB410" s="7">
        <v>9.3023255799999996E-2</v>
      </c>
      <c r="EC410" s="7">
        <v>0.19767441860000001</v>
      </c>
      <c r="ED410" s="7">
        <v>0.2209302326</v>
      </c>
      <c r="EE410" s="7">
        <v>0.16279069769999999</v>
      </c>
      <c r="EF410" s="7">
        <v>0.16279069769999999</v>
      </c>
      <c r="EG410" s="7">
        <v>0.1395348837</v>
      </c>
      <c r="EH410" s="7">
        <v>0.2209302326</v>
      </c>
      <c r="EI410" s="7">
        <v>0.2441860465</v>
      </c>
      <c r="EJ410" s="7">
        <v>0.2441860465</v>
      </c>
      <c r="EK410" s="7">
        <v>0.20930232560000001</v>
      </c>
      <c r="EL410" s="7">
        <v>0.59302325580000004</v>
      </c>
      <c r="EM410" s="7">
        <v>0.73255813950000004</v>
      </c>
      <c r="EN410" s="7">
        <v>0.80232558139999999</v>
      </c>
      <c r="EO410" s="7">
        <v>0.80232558139999999</v>
      </c>
      <c r="EP410" s="7">
        <v>0.84883720929999995</v>
      </c>
      <c r="EQ410" s="7">
        <v>0.74418604649999998</v>
      </c>
      <c r="ER410" s="7">
        <v>0.67441860470000004</v>
      </c>
      <c r="ES410" s="7">
        <v>0.73255813950000004</v>
      </c>
      <c r="ET410" s="7">
        <v>0.67441860470000004</v>
      </c>
      <c r="EU410" s="7">
        <v>1.1627907E-2</v>
      </c>
      <c r="EV410" s="7">
        <v>0</v>
      </c>
      <c r="EW410" s="7">
        <v>1.1627907E-2</v>
      </c>
      <c r="EX410" s="7">
        <v>0</v>
      </c>
      <c r="EY410" s="7">
        <v>0</v>
      </c>
      <c r="EZ410" s="7">
        <v>1.1627907E-2</v>
      </c>
      <c r="FA410" s="7">
        <v>0</v>
      </c>
      <c r="FB410" s="7">
        <v>1.1627907E-2</v>
      </c>
      <c r="FC410" s="7">
        <v>0</v>
      </c>
      <c r="FD410" s="7">
        <v>3.3176470588</v>
      </c>
      <c r="FE410" s="7">
        <v>3.6744186047</v>
      </c>
      <c r="FF410" s="7">
        <v>3.7882352941000002</v>
      </c>
      <c r="FG410" s="7">
        <v>3.7558139535000001</v>
      </c>
      <c r="FH410" s="7">
        <v>3.8255813953</v>
      </c>
      <c r="FI410" s="7">
        <v>3.7176470587999999</v>
      </c>
      <c r="FJ410" s="7">
        <v>3.5581395349</v>
      </c>
      <c r="FK410" s="7">
        <v>3.7176470587999999</v>
      </c>
      <c r="FL410" s="7">
        <v>3.5348837208999999</v>
      </c>
      <c r="FM410" s="7">
        <v>1.1627907E-2</v>
      </c>
      <c r="FN410" s="7">
        <v>0</v>
      </c>
      <c r="FO410" s="7">
        <v>0</v>
      </c>
      <c r="FP410" s="7">
        <v>1.1627907E-2</v>
      </c>
      <c r="FQ410" s="7">
        <v>2.3255814E-2</v>
      </c>
      <c r="FR410" s="7">
        <v>4.6511627899999998E-2</v>
      </c>
      <c r="FS410" s="7">
        <v>5.8139534899999998E-2</v>
      </c>
      <c r="FT410" s="7">
        <v>0.18604651159999999</v>
      </c>
      <c r="FU410" s="7">
        <v>0.16279069769999999</v>
      </c>
      <c r="FV410" s="7">
        <v>0.5</v>
      </c>
      <c r="FW410" s="7">
        <v>0</v>
      </c>
      <c r="FX410" s="7">
        <v>0.55813953490000001</v>
      </c>
      <c r="FY410" s="7">
        <v>0.66279069769999999</v>
      </c>
      <c r="FZ410" s="7">
        <v>0.47674418600000001</v>
      </c>
      <c r="GA410" s="7">
        <v>0.2209302326</v>
      </c>
      <c r="GB410" s="7">
        <v>0.1046511628</v>
      </c>
      <c r="GC410" s="7">
        <v>0.16279069769999999</v>
      </c>
      <c r="GD410" s="7">
        <v>5.8139534899999998E-2</v>
      </c>
      <c r="GE410" s="7">
        <v>3.4883720899999998E-2</v>
      </c>
      <c r="GF410" s="7">
        <v>0.15116279069999999</v>
      </c>
      <c r="GG410" s="7">
        <v>0.1162790698</v>
      </c>
      <c r="GH410" s="7">
        <v>0.16279069769999999</v>
      </c>
      <c r="GI410" s="7">
        <v>0.19767441860000001</v>
      </c>
      <c r="GJ410" s="7">
        <v>4.6511627899999998E-2</v>
      </c>
      <c r="GK410" s="7">
        <v>3.4883720899999998E-2</v>
      </c>
      <c r="GL410" s="7">
        <v>1.1627907E-2</v>
      </c>
      <c r="GM410" s="7">
        <v>0</v>
      </c>
      <c r="GN410" s="7">
        <v>0</v>
      </c>
      <c r="GO410" s="7">
        <v>3.4883720899999998E-2</v>
      </c>
      <c r="GP410" s="7">
        <v>0</v>
      </c>
      <c r="GQ410" s="7">
        <v>5.8139534899999998E-2</v>
      </c>
      <c r="GR410" s="7">
        <v>1.1627907E-2</v>
      </c>
      <c r="GS410" s="7">
        <v>0.20930232560000001</v>
      </c>
      <c r="GT410" s="7">
        <v>0.2209302326</v>
      </c>
      <c r="GU410" s="7">
        <v>0.23255813950000001</v>
      </c>
      <c r="GV410" s="7">
        <v>0.23255813950000001</v>
      </c>
      <c r="GW410" s="7">
        <v>0.29069767439999999</v>
      </c>
      <c r="GX410" s="7">
        <v>0.23255813950000001</v>
      </c>
      <c r="GY410" s="7">
        <v>0.75581395350000002</v>
      </c>
      <c r="GZ410" s="7">
        <v>0.70930232559999995</v>
      </c>
      <c r="HA410" s="7">
        <v>0.67441860470000004</v>
      </c>
      <c r="HB410" s="7">
        <v>0.70930232559999995</v>
      </c>
      <c r="HC410" s="7">
        <v>0.61627906980000002</v>
      </c>
      <c r="HD410" s="7">
        <v>0.70930232559999995</v>
      </c>
      <c r="HE410" s="7">
        <v>2.3255814E-2</v>
      </c>
      <c r="HF410" s="7">
        <v>5.8139534899999998E-2</v>
      </c>
      <c r="HG410" s="7">
        <v>3.4883720899999998E-2</v>
      </c>
      <c r="HH410" s="7">
        <v>4.6511627899999998E-2</v>
      </c>
      <c r="HI410" s="7">
        <v>2.3255814E-2</v>
      </c>
      <c r="HJ410" s="7">
        <v>3.4883720899999998E-2</v>
      </c>
      <c r="HK410" s="7">
        <v>1.1627907E-2</v>
      </c>
      <c r="HL410" s="7">
        <v>1.1627907E-2</v>
      </c>
      <c r="HM410" s="7">
        <v>1.1627907E-2</v>
      </c>
      <c r="HN410" s="7">
        <v>1.1627907E-2</v>
      </c>
      <c r="HO410" s="7">
        <v>1.1627907E-2</v>
      </c>
      <c r="HP410" s="7">
        <v>1.1627907E-2</v>
      </c>
      <c r="HQ410" s="7">
        <v>0</v>
      </c>
      <c r="HR410" s="7">
        <v>0</v>
      </c>
      <c r="HS410" s="7">
        <v>1.1627907E-2</v>
      </c>
      <c r="HT410" s="7">
        <v>0</v>
      </c>
      <c r="HU410" s="7">
        <v>0</v>
      </c>
      <c r="HV410" s="7">
        <v>0</v>
      </c>
      <c r="HW410" s="7">
        <v>2.3255814E-2</v>
      </c>
      <c r="HX410" s="7">
        <v>0</v>
      </c>
      <c r="HY410" s="7">
        <v>1.1627907E-2</v>
      </c>
      <c r="HZ410" s="7">
        <v>3.4883720899999998E-2</v>
      </c>
      <c r="IA410" s="7">
        <v>5.8139534899999998E-2</v>
      </c>
      <c r="IB410" s="7">
        <v>1.1627907E-2</v>
      </c>
      <c r="IC410" s="7">
        <v>4.6511627899999998E-2</v>
      </c>
      <c r="ID410" s="7">
        <v>6.9767441900000005E-2</v>
      </c>
      <c r="IE410" s="7">
        <v>0.25581395350000002</v>
      </c>
      <c r="IF410" s="7">
        <v>0.2441860465</v>
      </c>
      <c r="IG410" s="7">
        <v>0.20930232560000001</v>
      </c>
      <c r="IH410" s="7">
        <v>0.20930232560000001</v>
      </c>
      <c r="II410" s="7">
        <v>0.66279069769999999</v>
      </c>
      <c r="IJ410" s="7">
        <v>0.74418604649999998</v>
      </c>
      <c r="IK410" s="7">
        <v>0.73255813950000004</v>
      </c>
      <c r="IL410" s="7">
        <v>0.68604651159999996</v>
      </c>
      <c r="IM410" s="7">
        <v>0</v>
      </c>
      <c r="IN410" s="7">
        <v>0</v>
      </c>
      <c r="IO410" s="7">
        <v>0</v>
      </c>
      <c r="IP410" s="7">
        <v>0</v>
      </c>
      <c r="IQ410" s="7">
        <v>3.5581395349</v>
      </c>
      <c r="IR410" s="7">
        <v>3.7325581395</v>
      </c>
      <c r="IS410" s="7">
        <v>3.6627906977000002</v>
      </c>
      <c r="IT410" s="7">
        <v>3.5465116279000002</v>
      </c>
      <c r="IU410" s="7" t="s">
        <v>1351</v>
      </c>
      <c r="IV410" s="7">
        <v>41</v>
      </c>
      <c r="IW410" s="7">
        <v>86</v>
      </c>
      <c r="IX410" s="7">
        <v>149</v>
      </c>
      <c r="IY410" s="7">
        <v>365</v>
      </c>
    </row>
    <row r="411" spans="1:259" x14ac:dyDescent="0.25">
      <c r="A411" s="7">
        <v>610057</v>
      </c>
      <c r="B411" s="7" t="s">
        <v>262</v>
      </c>
      <c r="C411" s="7" t="s">
        <v>46</v>
      </c>
      <c r="D411" s="7" t="s">
        <v>75</v>
      </c>
      <c r="E411" s="7" t="s">
        <v>91</v>
      </c>
      <c r="F411" s="7">
        <v>32</v>
      </c>
      <c r="G411" s="7" t="s">
        <v>57</v>
      </c>
      <c r="H411" s="7">
        <v>25</v>
      </c>
      <c r="I411" s="7" t="s">
        <v>57</v>
      </c>
      <c r="J411" s="7">
        <v>21</v>
      </c>
      <c r="K411" s="7" t="s">
        <v>57</v>
      </c>
      <c r="L411" s="7">
        <v>7.59</v>
      </c>
      <c r="M411" s="7" t="s">
        <v>46</v>
      </c>
      <c r="N411" s="7">
        <v>100</v>
      </c>
      <c r="O411" s="7">
        <v>430</v>
      </c>
      <c r="P411" s="7">
        <v>430</v>
      </c>
      <c r="Q411" s="7">
        <v>8</v>
      </c>
      <c r="R411" s="7">
        <v>78</v>
      </c>
      <c r="S411" s="7">
        <v>1</v>
      </c>
      <c r="T411" s="7">
        <v>317</v>
      </c>
      <c r="U411" s="7">
        <v>2</v>
      </c>
      <c r="V411" s="7">
        <v>2</v>
      </c>
      <c r="W411" s="7">
        <v>3</v>
      </c>
      <c r="X411" s="7">
        <v>8</v>
      </c>
      <c r="Y411" s="7">
        <v>1.62790698E-2</v>
      </c>
      <c r="Z411" s="7">
        <v>9.3023255999999995E-3</v>
      </c>
      <c r="AA411" s="7">
        <v>4.1860465100000001E-2</v>
      </c>
      <c r="AB411" s="7">
        <v>2.3255814E-2</v>
      </c>
      <c r="AC411" s="7">
        <v>2.7906976699999999E-2</v>
      </c>
      <c r="AD411" s="7">
        <v>6.0465116300000003E-2</v>
      </c>
      <c r="AE411" s="7">
        <v>8.1395348800000003E-2</v>
      </c>
      <c r="AF411" s="7">
        <v>7.9069767400000004E-2</v>
      </c>
      <c r="AG411" s="7">
        <v>0.12558139530000001</v>
      </c>
      <c r="AH411" s="7">
        <v>6.5116279099999994E-2</v>
      </c>
      <c r="AI411" s="7">
        <v>0.12558139530000001</v>
      </c>
      <c r="AJ411" s="7">
        <v>0.18604651159999999</v>
      </c>
      <c r="AK411" s="7">
        <v>0.39069767439999997</v>
      </c>
      <c r="AL411" s="7">
        <v>0.40930232560000002</v>
      </c>
      <c r="AM411" s="7">
        <v>0.45116279069999998</v>
      </c>
      <c r="AN411" s="7">
        <v>0.29767441859999999</v>
      </c>
      <c r="AO411" s="7">
        <v>0.41162790700000002</v>
      </c>
      <c r="AP411" s="7">
        <v>0.3651162791</v>
      </c>
      <c r="AQ411" s="7">
        <v>9.3023255999999995E-3</v>
      </c>
      <c r="AR411" s="7">
        <v>1.1627907E-2</v>
      </c>
      <c r="AS411" s="7">
        <v>1.62790698E-2</v>
      </c>
      <c r="AT411" s="7">
        <v>1.8604651199999999E-2</v>
      </c>
      <c r="AU411" s="7">
        <v>2.0930232600000001E-2</v>
      </c>
      <c r="AV411" s="7">
        <v>1.1627907E-2</v>
      </c>
      <c r="AW411" s="7">
        <v>0.50232558140000005</v>
      </c>
      <c r="AX411" s="7">
        <v>0.49069767440000001</v>
      </c>
      <c r="AY411" s="7">
        <v>0.3651162791</v>
      </c>
      <c r="AZ411" s="7">
        <v>0.59534883719999998</v>
      </c>
      <c r="BA411" s="7">
        <v>0.41395348840000001</v>
      </c>
      <c r="BB411" s="7">
        <v>0.37674418599999998</v>
      </c>
      <c r="BC411" s="7">
        <v>3.3920187792999998</v>
      </c>
      <c r="BD411" s="7">
        <v>3.3976470588000001</v>
      </c>
      <c r="BE411" s="7">
        <v>3.1583924350000001</v>
      </c>
      <c r="BF411" s="7">
        <v>3.4928909952999998</v>
      </c>
      <c r="BG411" s="7">
        <v>3.2375296911999998</v>
      </c>
      <c r="BH411" s="7">
        <v>3.0705882352999998</v>
      </c>
      <c r="BI411" s="7">
        <v>6.9767442000000001E-3</v>
      </c>
      <c r="BJ411" s="7">
        <v>1.1627907E-2</v>
      </c>
      <c r="BK411" s="7">
        <v>1.39534884E-2</v>
      </c>
      <c r="BL411" s="7">
        <v>3.9534883700000002E-2</v>
      </c>
      <c r="BM411" s="7">
        <v>4.6511627999999998E-3</v>
      </c>
      <c r="BN411" s="7">
        <v>1.1627907E-2</v>
      </c>
      <c r="BO411" s="7">
        <v>3.4883720899999998E-2</v>
      </c>
      <c r="BP411" s="7">
        <v>6.2790697699999995E-2</v>
      </c>
      <c r="BQ411" s="7">
        <v>4.6511627899999998E-2</v>
      </c>
      <c r="BR411" s="7">
        <v>3.9534883700000002E-2</v>
      </c>
      <c r="BS411" s="7">
        <v>5.1162790700000002E-2</v>
      </c>
      <c r="BT411" s="7">
        <v>5.3488372100000001E-2</v>
      </c>
      <c r="BU411" s="7">
        <v>5.1162790700000002E-2</v>
      </c>
      <c r="BV411" s="7">
        <v>5.5813953499999999E-2</v>
      </c>
      <c r="BW411" s="7">
        <v>7.2093023300000003E-2</v>
      </c>
      <c r="BX411" s="7">
        <v>0.1</v>
      </c>
      <c r="BY411" s="7">
        <v>0.12093023260000001</v>
      </c>
      <c r="BZ411" s="7">
        <v>9.7674418599999993E-2</v>
      </c>
      <c r="CA411" s="7">
        <v>3.6393442622999999</v>
      </c>
      <c r="CB411" s="7">
        <v>3.5644028102999998</v>
      </c>
      <c r="CC411" s="7">
        <v>3.5105882353000002</v>
      </c>
      <c r="CD411" s="7">
        <v>3.4262295082000001</v>
      </c>
      <c r="CE411" s="7">
        <v>3.5747663551</v>
      </c>
      <c r="CF411" s="7">
        <v>3.48</v>
      </c>
      <c r="CG411" s="7">
        <v>3.3450704225000001</v>
      </c>
      <c r="CH411" s="7">
        <v>3.2412177986000001</v>
      </c>
      <c r="CI411" s="7">
        <v>3.3427230046999998</v>
      </c>
      <c r="CJ411" s="7">
        <v>0.25813953490000002</v>
      </c>
      <c r="CK411" s="7">
        <v>0.29534883719999999</v>
      </c>
      <c r="CL411" s="7">
        <v>0.33488372090000001</v>
      </c>
      <c r="CM411" s="7">
        <v>0.34883720930000001</v>
      </c>
      <c r="CN411" s="7">
        <v>0.29767441859999999</v>
      </c>
      <c r="CO411" s="7">
        <v>0.33488372090000001</v>
      </c>
      <c r="CP411" s="7">
        <v>0.34418604650000001</v>
      </c>
      <c r="CQ411" s="7">
        <v>0.32325581399999997</v>
      </c>
      <c r="CR411" s="7">
        <v>0.31627906979999998</v>
      </c>
      <c r="CS411" s="7">
        <v>6.9767442000000001E-3</v>
      </c>
      <c r="CT411" s="7">
        <v>6.9767442000000001E-3</v>
      </c>
      <c r="CU411" s="7">
        <v>1.1627907E-2</v>
      </c>
      <c r="CV411" s="7">
        <v>6.9767442000000001E-3</v>
      </c>
      <c r="CW411" s="7">
        <v>4.6511627999999998E-3</v>
      </c>
      <c r="CX411" s="7">
        <v>1.1627907E-2</v>
      </c>
      <c r="CY411" s="7">
        <v>9.3023255999999995E-3</v>
      </c>
      <c r="CZ411" s="7">
        <v>6.9767442000000001E-3</v>
      </c>
      <c r="DA411" s="7">
        <v>9.3023255999999995E-3</v>
      </c>
      <c r="DB411" s="7">
        <v>0.68837209300000002</v>
      </c>
      <c r="DC411" s="7">
        <v>0.6348837209</v>
      </c>
      <c r="DD411" s="7">
        <v>0.58604651159999999</v>
      </c>
      <c r="DE411" s="7">
        <v>0.55348837210000001</v>
      </c>
      <c r="DF411" s="7">
        <v>0.63720930229999995</v>
      </c>
      <c r="DG411" s="7">
        <v>0.56976744189999995</v>
      </c>
      <c r="DH411" s="7">
        <v>0.51162790700000005</v>
      </c>
      <c r="DI411" s="7">
        <v>0.48604651160000001</v>
      </c>
      <c r="DJ411" s="7">
        <v>0.53023255810000003</v>
      </c>
      <c r="DK411" s="7">
        <v>0.1069767442</v>
      </c>
      <c r="DL411" s="7">
        <v>1.62790698E-2</v>
      </c>
      <c r="DM411" s="7">
        <v>9.3023255999999995E-3</v>
      </c>
      <c r="DN411" s="7">
        <v>2.55813953E-2</v>
      </c>
      <c r="DO411" s="7">
        <v>1.8604651199999999E-2</v>
      </c>
      <c r="DP411" s="7">
        <v>3.9534883700000002E-2</v>
      </c>
      <c r="DQ411" s="7">
        <v>5.1162790700000002E-2</v>
      </c>
      <c r="DR411" s="7">
        <v>6.9767442000000001E-3</v>
      </c>
      <c r="DS411" s="7">
        <v>3.4883720899999998E-2</v>
      </c>
      <c r="DT411" s="7">
        <v>0.176744186</v>
      </c>
      <c r="DU411" s="7">
        <v>9.3023255799999996E-2</v>
      </c>
      <c r="DV411" s="7">
        <v>7.4418604700000002E-2</v>
      </c>
      <c r="DW411" s="7">
        <v>8.3720930200000002E-2</v>
      </c>
      <c r="DX411" s="7">
        <v>7.2093023300000003E-2</v>
      </c>
      <c r="DY411" s="7">
        <v>9.5348837199999995E-2</v>
      </c>
      <c r="DZ411" s="7">
        <v>0.13255813950000001</v>
      </c>
      <c r="EA411" s="7">
        <v>0.1023255814</v>
      </c>
      <c r="EB411" s="7">
        <v>0.1069767442</v>
      </c>
      <c r="EC411" s="7">
        <v>0.41627906980000001</v>
      </c>
      <c r="ED411" s="7">
        <v>0.41860465120000001</v>
      </c>
      <c r="EE411" s="7">
        <v>0.4302325581</v>
      </c>
      <c r="EF411" s="7">
        <v>0.43953488369999999</v>
      </c>
      <c r="EG411" s="7">
        <v>0.40697674420000002</v>
      </c>
      <c r="EH411" s="7">
        <v>0.45116279069999998</v>
      </c>
      <c r="EI411" s="7">
        <v>0.41860465120000001</v>
      </c>
      <c r="EJ411" s="7">
        <v>0.44883720929999998</v>
      </c>
      <c r="EK411" s="7">
        <v>0.4930232558</v>
      </c>
      <c r="EL411" s="7">
        <v>0.288372093</v>
      </c>
      <c r="EM411" s="7">
        <v>0.46046511629999998</v>
      </c>
      <c r="EN411" s="7">
        <v>0.47906976740000001</v>
      </c>
      <c r="EO411" s="7">
        <v>0.43488372089999999</v>
      </c>
      <c r="EP411" s="7">
        <v>0.4976744186</v>
      </c>
      <c r="EQ411" s="7">
        <v>0.40697674420000002</v>
      </c>
      <c r="ER411" s="7">
        <v>0.37906976739999998</v>
      </c>
      <c r="ES411" s="7">
        <v>0.4279069767</v>
      </c>
      <c r="ET411" s="7">
        <v>0.34651162790000001</v>
      </c>
      <c r="EU411" s="7">
        <v>1.1627907E-2</v>
      </c>
      <c r="EV411" s="7">
        <v>1.1627907E-2</v>
      </c>
      <c r="EW411" s="7">
        <v>6.9767442000000001E-3</v>
      </c>
      <c r="EX411" s="7">
        <v>1.62790698E-2</v>
      </c>
      <c r="EY411" s="7">
        <v>4.6511627999999998E-3</v>
      </c>
      <c r="EZ411" s="7">
        <v>6.9767442000000001E-3</v>
      </c>
      <c r="FA411" s="7">
        <v>1.8604651199999999E-2</v>
      </c>
      <c r="FB411" s="7">
        <v>1.39534884E-2</v>
      </c>
      <c r="FC411" s="7">
        <v>1.8604651199999999E-2</v>
      </c>
      <c r="FD411" s="7">
        <v>2.8964705882000001</v>
      </c>
      <c r="FE411" s="7">
        <v>3.3388235293999999</v>
      </c>
      <c r="FF411" s="7">
        <v>3.3887587822</v>
      </c>
      <c r="FG411" s="7">
        <v>3.3049645390000002</v>
      </c>
      <c r="FH411" s="7">
        <v>3.3901869159000002</v>
      </c>
      <c r="FI411" s="7">
        <v>3.2341920375000002</v>
      </c>
      <c r="FJ411" s="7">
        <v>3.1469194313000002</v>
      </c>
      <c r="FK411" s="7">
        <v>3.3160377358000002</v>
      </c>
      <c r="FL411" s="7">
        <v>3.172985782</v>
      </c>
      <c r="FM411" s="7">
        <v>1.8604651199999999E-2</v>
      </c>
      <c r="FN411" s="7">
        <v>2.55813953E-2</v>
      </c>
      <c r="FO411" s="7">
        <v>4.4186046499999999E-2</v>
      </c>
      <c r="FP411" s="7">
        <v>4.1860465100000001E-2</v>
      </c>
      <c r="FQ411" s="7">
        <v>6.2790697699999995E-2</v>
      </c>
      <c r="FR411" s="7">
        <v>8.8372092999999999E-2</v>
      </c>
      <c r="FS411" s="7">
        <v>8.8372092999999999E-2</v>
      </c>
      <c r="FT411" s="7">
        <v>0.15348837209999999</v>
      </c>
      <c r="FU411" s="7">
        <v>0.19069767439999999</v>
      </c>
      <c r="FV411" s="7">
        <v>0.26744186050000002</v>
      </c>
      <c r="FW411" s="7">
        <v>1.8604651199999999E-2</v>
      </c>
      <c r="FX411" s="7">
        <v>0.4930232558</v>
      </c>
      <c r="FY411" s="7">
        <v>0.58604651159999999</v>
      </c>
      <c r="FZ411" s="7">
        <v>0.31627906979999998</v>
      </c>
      <c r="GA411" s="7">
        <v>0.23953488370000001</v>
      </c>
      <c r="GB411" s="7">
        <v>0.2209302326</v>
      </c>
      <c r="GC411" s="7">
        <v>0.23488372090000001</v>
      </c>
      <c r="GD411" s="7">
        <v>0.1046511628</v>
      </c>
      <c r="GE411" s="7">
        <v>7.9069767400000004E-2</v>
      </c>
      <c r="GF411" s="7">
        <v>0.19069767439999999</v>
      </c>
      <c r="GG411" s="7">
        <v>0.111627907</v>
      </c>
      <c r="GH411" s="7">
        <v>5.3488372100000001E-2</v>
      </c>
      <c r="GI411" s="7">
        <v>0.23720930230000001</v>
      </c>
      <c r="GJ411" s="7">
        <v>5.1162790700000002E-2</v>
      </c>
      <c r="GK411" s="7">
        <v>6.0465116300000003E-2</v>
      </c>
      <c r="GL411" s="7">
        <v>2.0930232600000001E-2</v>
      </c>
      <c r="GM411" s="7">
        <v>1.62790698E-2</v>
      </c>
      <c r="GN411" s="7">
        <v>3.7209302299999997E-2</v>
      </c>
      <c r="GO411" s="7">
        <v>0.1</v>
      </c>
      <c r="GP411" s="7">
        <v>6.5116279099999994E-2</v>
      </c>
      <c r="GQ411" s="7">
        <v>0.15813953489999999</v>
      </c>
      <c r="GR411" s="7">
        <v>9.0697674399999997E-2</v>
      </c>
      <c r="GS411" s="7">
        <v>0.46744186049999997</v>
      </c>
      <c r="GT411" s="7">
        <v>0.38837209299999997</v>
      </c>
      <c r="GU411" s="7">
        <v>0.30930232559999998</v>
      </c>
      <c r="GV411" s="7">
        <v>0.44651162789999999</v>
      </c>
      <c r="GW411" s="7">
        <v>0.4255813953</v>
      </c>
      <c r="GX411" s="7">
        <v>0.47209302330000003</v>
      </c>
      <c r="GY411" s="7">
        <v>0.41627906980000001</v>
      </c>
      <c r="GZ411" s="7">
        <v>0.44418604649999999</v>
      </c>
      <c r="HA411" s="7">
        <v>0.27441860470000001</v>
      </c>
      <c r="HB411" s="7">
        <v>0.3534883721</v>
      </c>
      <c r="HC411" s="7">
        <v>0.25813953490000002</v>
      </c>
      <c r="HD411" s="7">
        <v>0.30930232559999998</v>
      </c>
      <c r="HE411" s="7">
        <v>7.2093023300000003E-2</v>
      </c>
      <c r="HF411" s="7">
        <v>0.1046511628</v>
      </c>
      <c r="HG411" s="7">
        <v>0.2139534884</v>
      </c>
      <c r="HH411" s="7">
        <v>0.1</v>
      </c>
      <c r="HI411" s="7">
        <v>0.12558139530000001</v>
      </c>
      <c r="HJ411" s="7">
        <v>0.1046511628</v>
      </c>
      <c r="HK411" s="7">
        <v>2.3255814E-2</v>
      </c>
      <c r="HL411" s="7">
        <v>1.62790698E-2</v>
      </c>
      <c r="HM411" s="7">
        <v>9.0697674399999997E-2</v>
      </c>
      <c r="HN411" s="7">
        <v>1.62790698E-2</v>
      </c>
      <c r="HO411" s="7">
        <v>2.55813953E-2</v>
      </c>
      <c r="HP411" s="7">
        <v>2.0930232600000001E-2</v>
      </c>
      <c r="HQ411" s="7">
        <v>4.6511627999999998E-3</v>
      </c>
      <c r="HR411" s="7">
        <v>9.3023255999999995E-3</v>
      </c>
      <c r="HS411" s="7">
        <v>1.1627907E-2</v>
      </c>
      <c r="HT411" s="7">
        <v>1.8604651199999999E-2</v>
      </c>
      <c r="HU411" s="7">
        <v>6.9767442000000001E-3</v>
      </c>
      <c r="HV411" s="7">
        <v>2.3255813999999999E-3</v>
      </c>
      <c r="HW411" s="7">
        <v>2.7906976699999999E-2</v>
      </c>
      <c r="HX411" s="7">
        <v>1.8604651199999999E-2</v>
      </c>
      <c r="HY411" s="7">
        <v>4.8837209299999997E-2</v>
      </c>
      <c r="HZ411" s="7">
        <v>3.7209302299999997E-2</v>
      </c>
      <c r="IA411" s="7">
        <v>0.18837209299999999</v>
      </c>
      <c r="IB411" s="7">
        <v>9.3023255799999996E-2</v>
      </c>
      <c r="IC411" s="7">
        <v>0.15813953489999999</v>
      </c>
      <c r="ID411" s="7">
        <v>0.211627907</v>
      </c>
      <c r="IE411" s="7">
        <v>0.5046511628</v>
      </c>
      <c r="IF411" s="7">
        <v>0.39069767439999997</v>
      </c>
      <c r="IG411" s="7">
        <v>0.41162790700000002</v>
      </c>
      <c r="IH411" s="7">
        <v>0.4255813953</v>
      </c>
      <c r="II411" s="7">
        <v>0.27209302330000001</v>
      </c>
      <c r="IJ411" s="7">
        <v>0.4953488372</v>
      </c>
      <c r="IK411" s="7">
        <v>0.37906976739999998</v>
      </c>
      <c r="IL411" s="7">
        <v>0.32325581399999997</v>
      </c>
      <c r="IM411" s="7">
        <v>6.9767442000000001E-3</v>
      </c>
      <c r="IN411" s="7">
        <v>2.3255813999999999E-3</v>
      </c>
      <c r="IO411" s="7">
        <v>2.3255813999999999E-3</v>
      </c>
      <c r="IP411" s="7">
        <v>2.3255813999999999E-3</v>
      </c>
      <c r="IQ411" s="7">
        <v>3.0281030444999999</v>
      </c>
      <c r="IR411" s="7">
        <v>3.365967366</v>
      </c>
      <c r="IS411" s="7">
        <v>3.1235431235000002</v>
      </c>
      <c r="IT411" s="7">
        <v>3.0372960373</v>
      </c>
      <c r="IU411" s="7" t="s">
        <v>1352</v>
      </c>
      <c r="IV411" s="7" t="s">
        <v>1018</v>
      </c>
      <c r="IW411" s="7">
        <v>430</v>
      </c>
      <c r="IX411" s="7">
        <v>938</v>
      </c>
      <c r="IY411" s="7">
        <v>585</v>
      </c>
    </row>
    <row r="412" spans="1:259" x14ac:dyDescent="0.25">
      <c r="A412" s="7">
        <v>610059</v>
      </c>
      <c r="B412" s="7" t="s">
        <v>433</v>
      </c>
      <c r="D412" s="7" t="s">
        <v>63</v>
      </c>
      <c r="E412" s="7" t="s">
        <v>53</v>
      </c>
      <c r="M412" s="7" t="s">
        <v>46</v>
      </c>
      <c r="N412" s="7">
        <v>0.41724617520000001</v>
      </c>
      <c r="O412" s="7">
        <v>2</v>
      </c>
      <c r="P412" s="7">
        <v>2</v>
      </c>
      <c r="Q412" s="7">
        <v>1</v>
      </c>
      <c r="R412" s="7">
        <v>0</v>
      </c>
      <c r="S412" s="7">
        <v>0</v>
      </c>
      <c r="T412" s="7">
        <v>1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0.5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0.5</v>
      </c>
      <c r="AL412" s="7">
        <v>0.5</v>
      </c>
      <c r="AM412" s="7">
        <v>0</v>
      </c>
      <c r="AN412" s="7">
        <v>0</v>
      </c>
      <c r="AO412" s="7">
        <v>0.5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0.5</v>
      </c>
      <c r="AX412" s="7">
        <v>0.5</v>
      </c>
      <c r="AY412" s="7">
        <v>1</v>
      </c>
      <c r="AZ412" s="7">
        <v>1</v>
      </c>
      <c r="BA412" s="7">
        <v>0.5</v>
      </c>
      <c r="BB412" s="7">
        <v>0.5</v>
      </c>
      <c r="BC412" s="7">
        <v>3.5</v>
      </c>
      <c r="BD412" s="7">
        <v>3.5</v>
      </c>
      <c r="BE412" s="7">
        <v>4</v>
      </c>
      <c r="BF412" s="7">
        <v>4</v>
      </c>
      <c r="BG412" s="7">
        <v>3.5</v>
      </c>
      <c r="BH412" s="7">
        <v>2.5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4</v>
      </c>
      <c r="CB412" s="7">
        <v>4</v>
      </c>
      <c r="CC412" s="7">
        <v>4</v>
      </c>
      <c r="CD412" s="7">
        <v>4</v>
      </c>
      <c r="CE412" s="7">
        <v>4</v>
      </c>
      <c r="CF412" s="7">
        <v>4</v>
      </c>
      <c r="CG412" s="7">
        <v>4</v>
      </c>
      <c r="CH412" s="7">
        <v>3.5</v>
      </c>
      <c r="CI412" s="7">
        <v>3.5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0.5</v>
      </c>
      <c r="CR412" s="7">
        <v>0.5</v>
      </c>
      <c r="CS412" s="7">
        <v>0</v>
      </c>
      <c r="CT412" s="7">
        <v>0</v>
      </c>
      <c r="CU412" s="7">
        <v>0</v>
      </c>
      <c r="CV412" s="7">
        <v>0</v>
      </c>
      <c r="CW412" s="7">
        <v>0</v>
      </c>
      <c r="CX412" s="7">
        <v>0</v>
      </c>
      <c r="CY412" s="7">
        <v>0</v>
      </c>
      <c r="CZ412" s="7">
        <v>0</v>
      </c>
      <c r="DA412" s="7">
        <v>0</v>
      </c>
      <c r="DB412" s="7">
        <v>1</v>
      </c>
      <c r="DC412" s="7">
        <v>1</v>
      </c>
      <c r="DD412" s="7">
        <v>1</v>
      </c>
      <c r="DE412" s="7">
        <v>1</v>
      </c>
      <c r="DF412" s="7">
        <v>1</v>
      </c>
      <c r="DG412" s="7">
        <v>1</v>
      </c>
      <c r="DH412" s="7">
        <v>1</v>
      </c>
      <c r="DI412" s="7">
        <v>0.5</v>
      </c>
      <c r="DJ412" s="7">
        <v>0.5</v>
      </c>
      <c r="DK412" s="7">
        <v>0</v>
      </c>
      <c r="DL412" s="7">
        <v>0</v>
      </c>
      <c r="DM412" s="7">
        <v>0</v>
      </c>
      <c r="DN412" s="7">
        <v>0</v>
      </c>
      <c r="DO412" s="7">
        <v>0</v>
      </c>
      <c r="DP412" s="7">
        <v>0</v>
      </c>
      <c r="DQ412" s="7">
        <v>0</v>
      </c>
      <c r="DR412" s="7">
        <v>0</v>
      </c>
      <c r="DS412" s="7">
        <v>0</v>
      </c>
      <c r="DT412" s="7">
        <v>0.5</v>
      </c>
      <c r="DU412" s="7">
        <v>0</v>
      </c>
      <c r="DV412" s="7">
        <v>0</v>
      </c>
      <c r="DW412" s="7">
        <v>0</v>
      </c>
      <c r="DX412" s="7">
        <v>0</v>
      </c>
      <c r="DY412" s="7">
        <v>0</v>
      </c>
      <c r="DZ412" s="7">
        <v>0</v>
      </c>
      <c r="EA412" s="7">
        <v>0</v>
      </c>
      <c r="EB412" s="7">
        <v>0</v>
      </c>
      <c r="EC412" s="7">
        <v>0.5</v>
      </c>
      <c r="ED412" s="7">
        <v>0</v>
      </c>
      <c r="EE412" s="7">
        <v>0</v>
      </c>
      <c r="EF412" s="7">
        <v>0.5</v>
      </c>
      <c r="EG412" s="7">
        <v>0.5</v>
      </c>
      <c r="EH412" s="7">
        <v>0</v>
      </c>
      <c r="EI412" s="7">
        <v>0.5</v>
      </c>
      <c r="EJ412" s="7">
        <v>0</v>
      </c>
      <c r="EK412" s="7">
        <v>0.5</v>
      </c>
      <c r="EL412" s="7">
        <v>0</v>
      </c>
      <c r="EM412" s="7">
        <v>1</v>
      </c>
      <c r="EN412" s="7">
        <v>1</v>
      </c>
      <c r="EO412" s="7">
        <v>0.5</v>
      </c>
      <c r="EP412" s="7">
        <v>0.5</v>
      </c>
      <c r="EQ412" s="7">
        <v>1</v>
      </c>
      <c r="ER412" s="7">
        <v>0.5</v>
      </c>
      <c r="ES412" s="7">
        <v>1</v>
      </c>
      <c r="ET412" s="7">
        <v>0.5</v>
      </c>
      <c r="EU412" s="7">
        <v>0</v>
      </c>
      <c r="EV412" s="7">
        <v>0</v>
      </c>
      <c r="EW412" s="7">
        <v>0</v>
      </c>
      <c r="EX412" s="7">
        <v>0</v>
      </c>
      <c r="EY412" s="7">
        <v>0</v>
      </c>
      <c r="EZ412" s="7">
        <v>0</v>
      </c>
      <c r="FA412" s="7">
        <v>0</v>
      </c>
      <c r="FB412" s="7">
        <v>0</v>
      </c>
      <c r="FC412" s="7">
        <v>0</v>
      </c>
      <c r="FD412" s="7">
        <v>2.5</v>
      </c>
      <c r="FE412" s="7">
        <v>4</v>
      </c>
      <c r="FF412" s="7">
        <v>4</v>
      </c>
      <c r="FG412" s="7">
        <v>3.5</v>
      </c>
      <c r="FH412" s="7">
        <v>3.5</v>
      </c>
      <c r="FI412" s="7">
        <v>4</v>
      </c>
      <c r="FJ412" s="7">
        <v>3.5</v>
      </c>
      <c r="FK412" s="7">
        <v>4</v>
      </c>
      <c r="FL412" s="7">
        <v>3.5</v>
      </c>
      <c r="FM412" s="7">
        <v>0</v>
      </c>
      <c r="FN412" s="7">
        <v>0</v>
      </c>
      <c r="FO412" s="7">
        <v>0</v>
      </c>
      <c r="FP412" s="7">
        <v>0</v>
      </c>
      <c r="FQ412" s="7">
        <v>0</v>
      </c>
      <c r="FR412" s="7">
        <v>0</v>
      </c>
      <c r="FS412" s="7">
        <v>0</v>
      </c>
      <c r="FT412" s="7">
        <v>0</v>
      </c>
      <c r="FU412" s="7">
        <v>0</v>
      </c>
      <c r="FV412" s="7">
        <v>1</v>
      </c>
      <c r="FW412" s="7">
        <v>0</v>
      </c>
      <c r="FX412" s="7">
        <v>1</v>
      </c>
      <c r="FY412" s="7">
        <v>1</v>
      </c>
      <c r="FZ412" s="7">
        <v>0.5</v>
      </c>
      <c r="GA412" s="7">
        <v>0</v>
      </c>
      <c r="GB412" s="7">
        <v>0</v>
      </c>
      <c r="GC412" s="7">
        <v>0</v>
      </c>
      <c r="GD412" s="7">
        <v>0</v>
      </c>
      <c r="GE412" s="7">
        <v>0</v>
      </c>
      <c r="GF412" s="7">
        <v>0.5</v>
      </c>
      <c r="GG412" s="7">
        <v>0</v>
      </c>
      <c r="GH412" s="7">
        <v>0</v>
      </c>
      <c r="GI412" s="7">
        <v>0</v>
      </c>
      <c r="GJ412" s="7">
        <v>0</v>
      </c>
      <c r="GK412" s="7">
        <v>0</v>
      </c>
      <c r="GL412" s="7">
        <v>0</v>
      </c>
      <c r="GM412" s="7">
        <v>0</v>
      </c>
      <c r="GN412" s="7">
        <v>0</v>
      </c>
      <c r="GO412" s="7">
        <v>0</v>
      </c>
      <c r="GP412" s="7">
        <v>0</v>
      </c>
      <c r="GQ412" s="7">
        <v>0</v>
      </c>
      <c r="GR412" s="7">
        <v>0</v>
      </c>
      <c r="GS412" s="7">
        <v>0.5</v>
      </c>
      <c r="GT412" s="7">
        <v>0.5</v>
      </c>
      <c r="GU412" s="7">
        <v>0.5</v>
      </c>
      <c r="GV412" s="7">
        <v>0.5</v>
      </c>
      <c r="GW412" s="7">
        <v>0.5</v>
      </c>
      <c r="GX412" s="7">
        <v>0.5</v>
      </c>
      <c r="GY412" s="7">
        <v>0.5</v>
      </c>
      <c r="GZ412" s="7">
        <v>0.5</v>
      </c>
      <c r="HA412" s="7">
        <v>0.5</v>
      </c>
      <c r="HB412" s="7">
        <v>0.5</v>
      </c>
      <c r="HC412" s="7">
        <v>0</v>
      </c>
      <c r="HD412" s="7">
        <v>0.5</v>
      </c>
      <c r="HE412" s="7">
        <v>0</v>
      </c>
      <c r="HF412" s="7">
        <v>0</v>
      </c>
      <c r="HG412" s="7">
        <v>0</v>
      </c>
      <c r="HH412" s="7">
        <v>0</v>
      </c>
      <c r="HI412" s="7">
        <v>0</v>
      </c>
      <c r="HJ412" s="7">
        <v>0</v>
      </c>
      <c r="HK412" s="7">
        <v>0</v>
      </c>
      <c r="HL412" s="7">
        <v>0</v>
      </c>
      <c r="HM412" s="7">
        <v>0</v>
      </c>
      <c r="HN412" s="7">
        <v>0</v>
      </c>
      <c r="HO412" s="7">
        <v>0.5</v>
      </c>
      <c r="HP412" s="7">
        <v>0</v>
      </c>
      <c r="HQ412" s="7">
        <v>0</v>
      </c>
      <c r="HR412" s="7">
        <v>0</v>
      </c>
      <c r="HS412" s="7">
        <v>0</v>
      </c>
      <c r="HT412" s="7">
        <v>0</v>
      </c>
      <c r="HU412" s="7">
        <v>0</v>
      </c>
      <c r="HV412" s="7">
        <v>0</v>
      </c>
      <c r="HW412" s="7">
        <v>0.5</v>
      </c>
      <c r="HX412" s="7">
        <v>0</v>
      </c>
      <c r="HY412" s="7">
        <v>0</v>
      </c>
      <c r="HZ412" s="7">
        <v>0</v>
      </c>
      <c r="IA412" s="7">
        <v>0</v>
      </c>
      <c r="IB412" s="7">
        <v>0.5</v>
      </c>
      <c r="IC412" s="7">
        <v>0</v>
      </c>
      <c r="ID412" s="7">
        <v>0.5</v>
      </c>
      <c r="IE412" s="7">
        <v>0</v>
      </c>
      <c r="IF412" s="7">
        <v>0</v>
      </c>
      <c r="IG412" s="7">
        <v>0.5</v>
      </c>
      <c r="IH412" s="7">
        <v>0</v>
      </c>
      <c r="II412" s="7">
        <v>0.5</v>
      </c>
      <c r="IJ412" s="7">
        <v>0.5</v>
      </c>
      <c r="IK412" s="7">
        <v>0.5</v>
      </c>
      <c r="IL412" s="7">
        <v>0.5</v>
      </c>
      <c r="IM412" s="7">
        <v>0</v>
      </c>
      <c r="IN412" s="7">
        <v>0</v>
      </c>
      <c r="IO412" s="7">
        <v>0</v>
      </c>
      <c r="IP412" s="7">
        <v>0</v>
      </c>
      <c r="IQ412" s="7">
        <v>2.5</v>
      </c>
      <c r="IR412" s="7">
        <v>3</v>
      </c>
      <c r="IS412" s="7">
        <v>3.5</v>
      </c>
      <c r="IT412" s="7">
        <v>3</v>
      </c>
      <c r="IU412" s="7" t="s">
        <v>1353</v>
      </c>
      <c r="IW412" s="7">
        <v>2</v>
      </c>
      <c r="IX412" s="7">
        <v>3</v>
      </c>
      <c r="IY412" s="7">
        <v>719</v>
      </c>
    </row>
    <row r="413" spans="1:259" x14ac:dyDescent="0.25">
      <c r="A413" s="7">
        <v>610060</v>
      </c>
      <c r="B413" s="7" t="s">
        <v>354</v>
      </c>
      <c r="D413" s="7" t="s">
        <v>72</v>
      </c>
      <c r="E413" s="7" t="s">
        <v>53</v>
      </c>
      <c r="M413" s="7" t="s">
        <v>46</v>
      </c>
      <c r="N413" s="7">
        <v>17.142857143000001</v>
      </c>
      <c r="O413" s="7">
        <v>73</v>
      </c>
      <c r="P413" s="7">
        <v>73</v>
      </c>
      <c r="Q413" s="7">
        <v>23</v>
      </c>
      <c r="R413" s="7">
        <v>20</v>
      </c>
      <c r="S413" s="7">
        <v>10</v>
      </c>
      <c r="T413" s="7">
        <v>11</v>
      </c>
      <c r="U413" s="7">
        <v>0</v>
      </c>
      <c r="V413" s="7">
        <v>0</v>
      </c>
      <c r="W413" s="7">
        <v>7</v>
      </c>
      <c r="X413" s="7">
        <v>2</v>
      </c>
      <c r="Y413" s="7">
        <v>0</v>
      </c>
      <c r="Z413" s="7">
        <v>1.3698630099999999E-2</v>
      </c>
      <c r="AA413" s="7">
        <v>0</v>
      </c>
      <c r="AB413" s="7">
        <v>0</v>
      </c>
      <c r="AC413" s="7">
        <v>0</v>
      </c>
      <c r="AD413" s="7">
        <v>1.3698630099999999E-2</v>
      </c>
      <c r="AE413" s="7">
        <v>1.3698630099999999E-2</v>
      </c>
      <c r="AF413" s="7">
        <v>0</v>
      </c>
      <c r="AG413" s="7">
        <v>2.73972603E-2</v>
      </c>
      <c r="AH413" s="7">
        <v>1.3698630099999999E-2</v>
      </c>
      <c r="AI413" s="7">
        <v>2.73972603E-2</v>
      </c>
      <c r="AJ413" s="7">
        <v>8.2191780800000003E-2</v>
      </c>
      <c r="AK413" s="7">
        <v>4.1095890400000001E-2</v>
      </c>
      <c r="AL413" s="7">
        <v>5.4794520499999999E-2</v>
      </c>
      <c r="AM413" s="7">
        <v>0.13698630140000001</v>
      </c>
      <c r="AN413" s="7">
        <v>1.3698630099999999E-2</v>
      </c>
      <c r="AO413" s="7">
        <v>0.20547945209999999</v>
      </c>
      <c r="AP413" s="7">
        <v>0.26027397260000001</v>
      </c>
      <c r="AQ413" s="7">
        <v>0</v>
      </c>
      <c r="AR413" s="7">
        <v>0</v>
      </c>
      <c r="AS413" s="7">
        <v>0</v>
      </c>
      <c r="AT413" s="7">
        <v>0</v>
      </c>
      <c r="AU413" s="7">
        <v>1.3698630099999999E-2</v>
      </c>
      <c r="AV413" s="7">
        <v>0</v>
      </c>
      <c r="AW413" s="7">
        <v>0.9452054795</v>
      </c>
      <c r="AX413" s="7">
        <v>0.93150684930000005</v>
      </c>
      <c r="AY413" s="7">
        <v>0.83561643839999999</v>
      </c>
      <c r="AZ413" s="7">
        <v>0.9726027397</v>
      </c>
      <c r="BA413" s="7">
        <v>0.75342465749999998</v>
      </c>
      <c r="BB413" s="7">
        <v>0.64383561639999998</v>
      </c>
      <c r="BC413" s="7">
        <v>3.9315068492999998</v>
      </c>
      <c r="BD413" s="7">
        <v>3.9041095889999999</v>
      </c>
      <c r="BE413" s="7">
        <v>3.8082191780999999</v>
      </c>
      <c r="BF413" s="7">
        <v>3.9589041096000002</v>
      </c>
      <c r="BG413" s="7">
        <v>3.7361111111</v>
      </c>
      <c r="BH413" s="7">
        <v>3.5342465753000001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1.3698630099999999E-2</v>
      </c>
      <c r="BP413" s="7">
        <v>5.4794520499999999E-2</v>
      </c>
      <c r="BQ413" s="7">
        <v>1.3698630099999999E-2</v>
      </c>
      <c r="BR413" s="7">
        <v>0</v>
      </c>
      <c r="BS413" s="7">
        <v>2.73972603E-2</v>
      </c>
      <c r="BT413" s="7">
        <v>2.73972603E-2</v>
      </c>
      <c r="BU413" s="7">
        <v>2.73972603E-2</v>
      </c>
      <c r="BV413" s="7">
        <v>2.73972603E-2</v>
      </c>
      <c r="BW413" s="7">
        <v>5.4794520499999999E-2</v>
      </c>
      <c r="BX413" s="7">
        <v>6.8493150700000005E-2</v>
      </c>
      <c r="BY413" s="7">
        <v>0.13698630140000001</v>
      </c>
      <c r="BZ413" s="7">
        <v>4.1095890400000001E-2</v>
      </c>
      <c r="CA413" s="7">
        <v>3.9178082191999999</v>
      </c>
      <c r="CB413" s="7">
        <v>3.8082191780999999</v>
      </c>
      <c r="CC413" s="7">
        <v>3.7808219178</v>
      </c>
      <c r="CD413" s="7">
        <v>3.8082191780999999</v>
      </c>
      <c r="CE413" s="7">
        <v>3.8472222222000001</v>
      </c>
      <c r="CF413" s="7">
        <v>3.6712328767</v>
      </c>
      <c r="CG413" s="7">
        <v>3.6301369863000001</v>
      </c>
      <c r="CH413" s="7">
        <v>3.3424657534</v>
      </c>
      <c r="CI413" s="7">
        <v>3.6164383562000002</v>
      </c>
      <c r="CJ413" s="7">
        <v>8.2191780800000003E-2</v>
      </c>
      <c r="CK413" s="7">
        <v>0.13698630140000001</v>
      </c>
      <c r="CL413" s="7">
        <v>0.16438356160000001</v>
      </c>
      <c r="CM413" s="7">
        <v>0.13698630140000001</v>
      </c>
      <c r="CN413" s="7">
        <v>9.5890410999999995E-2</v>
      </c>
      <c r="CO413" s="7">
        <v>0.21917808220000001</v>
      </c>
      <c r="CP413" s="7">
        <v>0.19178082190000001</v>
      </c>
      <c r="CQ413" s="7">
        <v>0.21917808220000001</v>
      </c>
      <c r="CR413" s="7">
        <v>0.26027397260000001</v>
      </c>
      <c r="CS413" s="7">
        <v>0</v>
      </c>
      <c r="CT413" s="7">
        <v>0</v>
      </c>
      <c r="CU413" s="7">
        <v>0</v>
      </c>
      <c r="CV413" s="7">
        <v>0</v>
      </c>
      <c r="CW413" s="7">
        <v>1.3698630099999999E-2</v>
      </c>
      <c r="CX413" s="7">
        <v>0</v>
      </c>
      <c r="CY413" s="7">
        <v>0</v>
      </c>
      <c r="CZ413" s="7">
        <v>0</v>
      </c>
      <c r="DA413" s="7">
        <v>0</v>
      </c>
      <c r="DB413" s="7">
        <v>0.9178082192</v>
      </c>
      <c r="DC413" s="7">
        <v>0.83561643839999999</v>
      </c>
      <c r="DD413" s="7">
        <v>0.80821917809999999</v>
      </c>
      <c r="DE413" s="7">
        <v>0.83561643839999999</v>
      </c>
      <c r="DF413" s="7">
        <v>0.86301369859999999</v>
      </c>
      <c r="DG413" s="7">
        <v>0.72602739729999999</v>
      </c>
      <c r="DH413" s="7">
        <v>0.72602739729999999</v>
      </c>
      <c r="DI413" s="7">
        <v>0.58904109589999998</v>
      </c>
      <c r="DJ413" s="7">
        <v>0.68493150680000003</v>
      </c>
      <c r="DK413" s="7">
        <v>0.10958904110000001</v>
      </c>
      <c r="DL413" s="7">
        <v>0</v>
      </c>
      <c r="DM413" s="7">
        <v>0</v>
      </c>
      <c r="DN413" s="7">
        <v>0</v>
      </c>
      <c r="DO413" s="7">
        <v>0</v>
      </c>
      <c r="DP413" s="7">
        <v>0</v>
      </c>
      <c r="DQ413" s="7">
        <v>4.1095890400000001E-2</v>
      </c>
      <c r="DR413" s="7">
        <v>0</v>
      </c>
      <c r="DS413" s="7">
        <v>0</v>
      </c>
      <c r="DT413" s="7">
        <v>9.5890410999999995E-2</v>
      </c>
      <c r="DU413" s="7">
        <v>0</v>
      </c>
      <c r="DV413" s="7">
        <v>0</v>
      </c>
      <c r="DW413" s="7">
        <v>1.3698630099999999E-2</v>
      </c>
      <c r="DX413" s="7">
        <v>0</v>
      </c>
      <c r="DY413" s="7">
        <v>2.73972603E-2</v>
      </c>
      <c r="DZ413" s="7">
        <v>0.16438356160000001</v>
      </c>
      <c r="EA413" s="7">
        <v>4.1095890400000001E-2</v>
      </c>
      <c r="EB413" s="7">
        <v>2.73972603E-2</v>
      </c>
      <c r="EC413" s="7">
        <v>0.32876712330000002</v>
      </c>
      <c r="ED413" s="7">
        <v>0.17808219180000001</v>
      </c>
      <c r="EE413" s="7">
        <v>0.17808219180000001</v>
      </c>
      <c r="EF413" s="7">
        <v>0.15068493150000001</v>
      </c>
      <c r="EG413" s="7">
        <v>0.13698630140000001</v>
      </c>
      <c r="EH413" s="7">
        <v>0.15068493150000001</v>
      </c>
      <c r="EI413" s="7">
        <v>0.32876712330000002</v>
      </c>
      <c r="EJ413" s="7">
        <v>0.27397260270000001</v>
      </c>
      <c r="EK413" s="7">
        <v>0.30136986300000002</v>
      </c>
      <c r="EL413" s="7">
        <v>0.46575342469999997</v>
      </c>
      <c r="EM413" s="7">
        <v>0.82191780820000004</v>
      </c>
      <c r="EN413" s="7">
        <v>0.82191780820000004</v>
      </c>
      <c r="EO413" s="7">
        <v>0.83561643839999999</v>
      </c>
      <c r="EP413" s="7">
        <v>0.86301369859999999</v>
      </c>
      <c r="EQ413" s="7">
        <v>0.82191780820000004</v>
      </c>
      <c r="ER413" s="7">
        <v>0.46575342469999997</v>
      </c>
      <c r="ES413" s="7">
        <v>0.67123287669999998</v>
      </c>
      <c r="ET413" s="7">
        <v>0.67123287669999998</v>
      </c>
      <c r="EU413" s="7">
        <v>0</v>
      </c>
      <c r="EV413" s="7">
        <v>0</v>
      </c>
      <c r="EW413" s="7">
        <v>0</v>
      </c>
      <c r="EX413" s="7">
        <v>0</v>
      </c>
      <c r="EY413" s="7">
        <v>0</v>
      </c>
      <c r="EZ413" s="7">
        <v>0</v>
      </c>
      <c r="FA413" s="7">
        <v>0</v>
      </c>
      <c r="FB413" s="7">
        <v>1.3698630099999999E-2</v>
      </c>
      <c r="FC413" s="7">
        <v>0</v>
      </c>
      <c r="FD413" s="7">
        <v>3.1506849314999998</v>
      </c>
      <c r="FE413" s="7">
        <v>3.8219178081999998</v>
      </c>
      <c r="FF413" s="7">
        <v>3.8219178081999998</v>
      </c>
      <c r="FG413" s="7">
        <v>3.8219178081999998</v>
      </c>
      <c r="FH413" s="7">
        <v>3.8630136986000001</v>
      </c>
      <c r="FI413" s="7">
        <v>3.7945205478999999</v>
      </c>
      <c r="FJ413" s="7">
        <v>3.2191780822</v>
      </c>
      <c r="FK413" s="7">
        <v>3.6388888889</v>
      </c>
      <c r="FL413" s="7">
        <v>3.6438356164000001</v>
      </c>
      <c r="FM413" s="7">
        <v>0</v>
      </c>
      <c r="FN413" s="7">
        <v>2.73972603E-2</v>
      </c>
      <c r="FO413" s="7">
        <v>0</v>
      </c>
      <c r="FP413" s="7">
        <v>0</v>
      </c>
      <c r="FQ413" s="7">
        <v>0</v>
      </c>
      <c r="FR413" s="7">
        <v>1.3698630099999999E-2</v>
      </c>
      <c r="FS413" s="7">
        <v>4.1095890400000001E-2</v>
      </c>
      <c r="FT413" s="7">
        <v>8.2191780800000003E-2</v>
      </c>
      <c r="FU413" s="7">
        <v>0.1232876712</v>
      </c>
      <c r="FV413" s="7">
        <v>0.71232876710000004</v>
      </c>
      <c r="FW413" s="7">
        <v>0</v>
      </c>
      <c r="FX413" s="7">
        <v>0.43835616440000003</v>
      </c>
      <c r="FY413" s="7">
        <v>0.78082191779999999</v>
      </c>
      <c r="FZ413" s="7">
        <v>0.10958904110000001</v>
      </c>
      <c r="GA413" s="7">
        <v>0.31506849320000002</v>
      </c>
      <c r="GB413" s="7">
        <v>9.5890410999999995E-2</v>
      </c>
      <c r="GC413" s="7">
        <v>0.23287671230000001</v>
      </c>
      <c r="GD413" s="7">
        <v>0.13698630140000001</v>
      </c>
      <c r="GE413" s="7">
        <v>2.73972603E-2</v>
      </c>
      <c r="GF413" s="7">
        <v>0.38356164380000002</v>
      </c>
      <c r="GG413" s="7">
        <v>8.2191780800000003E-2</v>
      </c>
      <c r="GH413" s="7">
        <v>5.4794520499999999E-2</v>
      </c>
      <c r="GI413" s="7">
        <v>0.27397260270000001</v>
      </c>
      <c r="GJ413" s="7">
        <v>2.73972603E-2</v>
      </c>
      <c r="GK413" s="7">
        <v>4.1095890400000001E-2</v>
      </c>
      <c r="GL413" s="7">
        <v>0</v>
      </c>
      <c r="GM413" s="7">
        <v>0</v>
      </c>
      <c r="GN413" s="7">
        <v>0</v>
      </c>
      <c r="GO413" s="7">
        <v>0</v>
      </c>
      <c r="GP413" s="7">
        <v>1.3698630099999999E-2</v>
      </c>
      <c r="GQ413" s="7">
        <v>6.8493150700000005E-2</v>
      </c>
      <c r="GR413" s="7">
        <v>2.73972603E-2</v>
      </c>
      <c r="GS413" s="7">
        <v>0.31506849320000002</v>
      </c>
      <c r="GT413" s="7">
        <v>0.27397260270000001</v>
      </c>
      <c r="GU413" s="7">
        <v>0.20547945209999999</v>
      </c>
      <c r="GV413" s="7">
        <v>0.20547945209999999</v>
      </c>
      <c r="GW413" s="7">
        <v>0.39726027400000002</v>
      </c>
      <c r="GX413" s="7">
        <v>0.28767123290000002</v>
      </c>
      <c r="GY413" s="7">
        <v>0.65753424660000004</v>
      </c>
      <c r="GZ413" s="7">
        <v>0.64383561639999998</v>
      </c>
      <c r="HA413" s="7">
        <v>0.76712328770000004</v>
      </c>
      <c r="HB413" s="7">
        <v>0.73972602740000004</v>
      </c>
      <c r="HC413" s="7">
        <v>0.30136986300000002</v>
      </c>
      <c r="HD413" s="7">
        <v>0.65753424660000004</v>
      </c>
      <c r="HE413" s="7">
        <v>0</v>
      </c>
      <c r="HF413" s="7">
        <v>5.4794520499999999E-2</v>
      </c>
      <c r="HG413" s="7">
        <v>0</v>
      </c>
      <c r="HH413" s="7">
        <v>1.3698630099999999E-2</v>
      </c>
      <c r="HI413" s="7">
        <v>0.13698630140000001</v>
      </c>
      <c r="HJ413" s="7">
        <v>0</v>
      </c>
      <c r="HK413" s="7">
        <v>1.3698630099999999E-2</v>
      </c>
      <c r="HL413" s="7">
        <v>1.3698630099999999E-2</v>
      </c>
      <c r="HM413" s="7">
        <v>1.3698630099999999E-2</v>
      </c>
      <c r="HN413" s="7">
        <v>1.3698630099999999E-2</v>
      </c>
      <c r="HO413" s="7">
        <v>6.8493150700000005E-2</v>
      </c>
      <c r="HP413" s="7">
        <v>1.3698630099999999E-2</v>
      </c>
      <c r="HQ413" s="7">
        <v>1.3698630099999999E-2</v>
      </c>
      <c r="HR413" s="7">
        <v>1.3698630099999999E-2</v>
      </c>
      <c r="HS413" s="7">
        <v>1.3698630099999999E-2</v>
      </c>
      <c r="HT413" s="7">
        <v>1.3698630099999999E-2</v>
      </c>
      <c r="HU413" s="7">
        <v>2.73972603E-2</v>
      </c>
      <c r="HV413" s="7">
        <v>1.3698630099999999E-2</v>
      </c>
      <c r="HW413" s="7">
        <v>1.3698630099999999E-2</v>
      </c>
      <c r="HX413" s="7">
        <v>1.3698630099999999E-2</v>
      </c>
      <c r="HY413" s="7">
        <v>0</v>
      </c>
      <c r="HZ413" s="7">
        <v>0</v>
      </c>
      <c r="IA413" s="7">
        <v>2.73972603E-2</v>
      </c>
      <c r="IB413" s="7">
        <v>1.3698630099999999E-2</v>
      </c>
      <c r="IC413" s="7">
        <v>2.73972603E-2</v>
      </c>
      <c r="ID413" s="7">
        <v>4.1095890400000001E-2</v>
      </c>
      <c r="IE413" s="7">
        <v>0.27397260270000001</v>
      </c>
      <c r="IF413" s="7">
        <v>0.20547945209999999</v>
      </c>
      <c r="IG413" s="7">
        <v>0.10958904110000001</v>
      </c>
      <c r="IH413" s="7">
        <v>0.20547945209999999</v>
      </c>
      <c r="II413" s="7">
        <v>0.68493150680000003</v>
      </c>
      <c r="IJ413" s="7">
        <v>0.76712328770000004</v>
      </c>
      <c r="IK413" s="7">
        <v>0.84931506850000005</v>
      </c>
      <c r="IL413" s="7">
        <v>0.75342465749999998</v>
      </c>
      <c r="IM413" s="7">
        <v>0</v>
      </c>
      <c r="IN413" s="7">
        <v>0</v>
      </c>
      <c r="IO413" s="7">
        <v>1.3698630099999999E-2</v>
      </c>
      <c r="IP413" s="7">
        <v>0</v>
      </c>
      <c r="IQ413" s="7">
        <v>3.6301369863000001</v>
      </c>
      <c r="IR413" s="7">
        <v>3.7260273973000002</v>
      </c>
      <c r="IS413" s="7">
        <v>3.8333333333000001</v>
      </c>
      <c r="IT413" s="7">
        <v>3.7123287670999998</v>
      </c>
      <c r="IU413" s="7" t="s">
        <v>1354</v>
      </c>
      <c r="IW413" s="7">
        <v>73</v>
      </c>
      <c r="IX413" s="7">
        <v>96</v>
      </c>
      <c r="IY413" s="7">
        <v>560</v>
      </c>
    </row>
    <row r="414" spans="1:259" x14ac:dyDescent="0.25">
      <c r="A414" s="7">
        <v>610062</v>
      </c>
      <c r="B414" s="7" t="s">
        <v>436</v>
      </c>
      <c r="C414" s="7" t="s">
        <v>46</v>
      </c>
      <c r="D414" s="7" t="s">
        <v>55</v>
      </c>
      <c r="E414" s="154">
        <v>0.31</v>
      </c>
      <c r="F414" s="7">
        <v>62</v>
      </c>
      <c r="G414" s="7" t="s">
        <v>47</v>
      </c>
      <c r="H414" s="7">
        <v>67</v>
      </c>
      <c r="I414" s="7" t="s">
        <v>47</v>
      </c>
      <c r="J414" s="7">
        <v>51</v>
      </c>
      <c r="K414" s="7" t="s">
        <v>48</v>
      </c>
      <c r="L414" s="7">
        <v>8.8800000000000008</v>
      </c>
      <c r="M414" s="7" t="s">
        <v>46</v>
      </c>
      <c r="N414" s="7">
        <v>30.571428570999998</v>
      </c>
      <c r="O414" s="7">
        <v>73</v>
      </c>
      <c r="P414" s="7">
        <v>73</v>
      </c>
      <c r="Q414" s="7">
        <v>12</v>
      </c>
      <c r="R414" s="7">
        <v>20</v>
      </c>
      <c r="S414" s="7">
        <v>9</v>
      </c>
      <c r="T414" s="7">
        <v>25</v>
      </c>
      <c r="U414" s="7">
        <v>1</v>
      </c>
      <c r="V414" s="7">
        <v>0</v>
      </c>
      <c r="W414" s="7">
        <v>5</v>
      </c>
      <c r="X414" s="7">
        <v>0</v>
      </c>
      <c r="Y414" s="7">
        <v>1.3698630099999999E-2</v>
      </c>
      <c r="Z414" s="7">
        <v>2.73972603E-2</v>
      </c>
      <c r="AA414" s="7">
        <v>1.3698630099999999E-2</v>
      </c>
      <c r="AB414" s="7">
        <v>1.3698630099999999E-2</v>
      </c>
      <c r="AC414" s="7">
        <v>2.73972603E-2</v>
      </c>
      <c r="AD414" s="7">
        <v>8.2191780800000003E-2</v>
      </c>
      <c r="AE414" s="7">
        <v>1.3698630099999999E-2</v>
      </c>
      <c r="AF414" s="7">
        <v>1.3698630099999999E-2</v>
      </c>
      <c r="AG414" s="7">
        <v>1.3698630099999999E-2</v>
      </c>
      <c r="AH414" s="7">
        <v>2.73972603E-2</v>
      </c>
      <c r="AI414" s="7">
        <v>0.10958904110000001</v>
      </c>
      <c r="AJ414" s="7">
        <v>8.2191780800000003E-2</v>
      </c>
      <c r="AK414" s="7">
        <v>0.23287671230000001</v>
      </c>
      <c r="AL414" s="7">
        <v>0.20547945209999999</v>
      </c>
      <c r="AM414" s="7">
        <v>0.28767123290000002</v>
      </c>
      <c r="AN414" s="7">
        <v>0.27397260270000001</v>
      </c>
      <c r="AO414" s="7">
        <v>0.30136986300000002</v>
      </c>
      <c r="AP414" s="7">
        <v>0.38356164380000002</v>
      </c>
      <c r="AQ414" s="7">
        <v>1.3698630099999999E-2</v>
      </c>
      <c r="AR414" s="7">
        <v>1.3698630099999999E-2</v>
      </c>
      <c r="AS414" s="7">
        <v>1.3698630099999999E-2</v>
      </c>
      <c r="AT414" s="7">
        <v>1.3698630099999999E-2</v>
      </c>
      <c r="AU414" s="7">
        <v>2.73972603E-2</v>
      </c>
      <c r="AV414" s="7">
        <v>2.73972603E-2</v>
      </c>
      <c r="AW414" s="7">
        <v>0.72602739729999999</v>
      </c>
      <c r="AX414" s="7">
        <v>0.73972602740000004</v>
      </c>
      <c r="AY414" s="7">
        <v>0.67123287669999998</v>
      </c>
      <c r="AZ414" s="7">
        <v>0.67123287669999998</v>
      </c>
      <c r="BA414" s="7">
        <v>0.53424657529999997</v>
      </c>
      <c r="BB414" s="7">
        <v>0.42465753420000002</v>
      </c>
      <c r="BC414" s="7">
        <v>3.6944444444000002</v>
      </c>
      <c r="BD414" s="7">
        <v>3.6805555555999998</v>
      </c>
      <c r="BE414" s="7">
        <v>3.6388888889</v>
      </c>
      <c r="BF414" s="7">
        <v>3.625</v>
      </c>
      <c r="BG414" s="7">
        <v>3.3802816900999999</v>
      </c>
      <c r="BH414" s="7">
        <v>3.1830985914999999</v>
      </c>
      <c r="BI414" s="7">
        <v>1.3698630099999999E-2</v>
      </c>
      <c r="BJ414" s="7">
        <v>1.3698630099999999E-2</v>
      </c>
      <c r="BK414" s="7">
        <v>2.73972603E-2</v>
      </c>
      <c r="BL414" s="7">
        <v>1.3698630099999999E-2</v>
      </c>
      <c r="BM414" s="7">
        <v>1.3698630099999999E-2</v>
      </c>
      <c r="BN414" s="7">
        <v>2.73972603E-2</v>
      </c>
      <c r="BO414" s="7">
        <v>2.73972603E-2</v>
      </c>
      <c r="BP414" s="7">
        <v>5.4794520499999999E-2</v>
      </c>
      <c r="BQ414" s="7">
        <v>2.73972603E-2</v>
      </c>
      <c r="BR414" s="7">
        <v>1.3698630099999999E-2</v>
      </c>
      <c r="BS414" s="7">
        <v>2.73972603E-2</v>
      </c>
      <c r="BT414" s="7">
        <v>1.3698630099999999E-2</v>
      </c>
      <c r="BU414" s="7">
        <v>2.73972603E-2</v>
      </c>
      <c r="BV414" s="7">
        <v>4.1095890400000001E-2</v>
      </c>
      <c r="BW414" s="7">
        <v>4.1095890400000001E-2</v>
      </c>
      <c r="BX414" s="7">
        <v>4.1095890400000001E-2</v>
      </c>
      <c r="BY414" s="7">
        <v>4.1095890400000001E-2</v>
      </c>
      <c r="BZ414" s="7">
        <v>8.2191780800000003E-2</v>
      </c>
      <c r="CA414" s="7">
        <v>3.8219178081999998</v>
      </c>
      <c r="CB414" s="7">
        <v>3.8082191780999999</v>
      </c>
      <c r="CC414" s="7">
        <v>3.7671232877</v>
      </c>
      <c r="CD414" s="7">
        <v>3.7808219178</v>
      </c>
      <c r="CE414" s="7">
        <v>3.7808219178</v>
      </c>
      <c r="CF414" s="7">
        <v>3.6986301369999999</v>
      </c>
      <c r="CG414" s="7">
        <v>3.6986301369999999</v>
      </c>
      <c r="CH414" s="7">
        <v>3.5342465753000001</v>
      </c>
      <c r="CI414" s="7">
        <v>3.5753424657999999</v>
      </c>
      <c r="CJ414" s="7">
        <v>0.10958904110000001</v>
      </c>
      <c r="CK414" s="7">
        <v>9.5890410999999995E-2</v>
      </c>
      <c r="CL414" s="7">
        <v>0.1232876712</v>
      </c>
      <c r="CM414" s="7">
        <v>0.1232876712</v>
      </c>
      <c r="CN414" s="7">
        <v>9.5890410999999995E-2</v>
      </c>
      <c r="CO414" s="7">
        <v>0.13698630140000001</v>
      </c>
      <c r="CP414" s="7">
        <v>0.13698630140000001</v>
      </c>
      <c r="CQ414" s="7">
        <v>0.21917808220000001</v>
      </c>
      <c r="CR414" s="7">
        <v>0.17808219180000001</v>
      </c>
      <c r="CS414" s="7">
        <v>0</v>
      </c>
      <c r="CT414" s="7">
        <v>0</v>
      </c>
      <c r="CU414" s="7">
        <v>0</v>
      </c>
      <c r="CV414" s="7">
        <v>0</v>
      </c>
      <c r="CW414" s="7">
        <v>0</v>
      </c>
      <c r="CX414" s="7">
        <v>0</v>
      </c>
      <c r="CY414" s="7">
        <v>0</v>
      </c>
      <c r="CZ414" s="7">
        <v>0</v>
      </c>
      <c r="DA414" s="7">
        <v>0</v>
      </c>
      <c r="DB414" s="7">
        <v>0.86301369859999999</v>
      </c>
      <c r="DC414" s="7">
        <v>0.86301369859999999</v>
      </c>
      <c r="DD414" s="7">
        <v>0.83561643839999999</v>
      </c>
      <c r="DE414" s="7">
        <v>0.83561643839999999</v>
      </c>
      <c r="DF414" s="7">
        <v>0.84931506850000005</v>
      </c>
      <c r="DG414" s="7">
        <v>0.79452054790000004</v>
      </c>
      <c r="DH414" s="7">
        <v>0.79452054790000004</v>
      </c>
      <c r="DI414" s="7">
        <v>0.68493150680000003</v>
      </c>
      <c r="DJ414" s="7">
        <v>0.71232876710000004</v>
      </c>
      <c r="DK414" s="7">
        <v>9.5890410999999995E-2</v>
      </c>
      <c r="DL414" s="7">
        <v>0</v>
      </c>
      <c r="DM414" s="7">
        <v>0</v>
      </c>
      <c r="DN414" s="7">
        <v>1.3698630099999999E-2</v>
      </c>
      <c r="DO414" s="7">
        <v>0</v>
      </c>
      <c r="DP414" s="7">
        <v>0</v>
      </c>
      <c r="DQ414" s="7">
        <v>2.73972603E-2</v>
      </c>
      <c r="DR414" s="7">
        <v>2.73972603E-2</v>
      </c>
      <c r="DS414" s="7">
        <v>0</v>
      </c>
      <c r="DT414" s="7">
        <v>0.13698630140000001</v>
      </c>
      <c r="DU414" s="7">
        <v>0</v>
      </c>
      <c r="DV414" s="7">
        <v>0</v>
      </c>
      <c r="DW414" s="7">
        <v>2.73972603E-2</v>
      </c>
      <c r="DX414" s="7">
        <v>1.3698630099999999E-2</v>
      </c>
      <c r="DY414" s="7">
        <v>5.4794520499999999E-2</v>
      </c>
      <c r="DZ414" s="7">
        <v>8.2191780800000003E-2</v>
      </c>
      <c r="EA414" s="7">
        <v>4.1095890400000001E-2</v>
      </c>
      <c r="EB414" s="7">
        <v>5.4794520499999999E-2</v>
      </c>
      <c r="EC414" s="7">
        <v>0.27397260270000001</v>
      </c>
      <c r="ED414" s="7">
        <v>0.28767123290000002</v>
      </c>
      <c r="EE414" s="7">
        <v>0.30136986300000002</v>
      </c>
      <c r="EF414" s="7">
        <v>0.20547945209999999</v>
      </c>
      <c r="EG414" s="7">
        <v>0.20547945209999999</v>
      </c>
      <c r="EH414" s="7">
        <v>0.20547945209999999</v>
      </c>
      <c r="EI414" s="7">
        <v>0.31506849320000002</v>
      </c>
      <c r="EJ414" s="7">
        <v>0.27397260270000001</v>
      </c>
      <c r="EK414" s="7">
        <v>0.35616438360000002</v>
      </c>
      <c r="EL414" s="7">
        <v>0.46575342469999997</v>
      </c>
      <c r="EM414" s="7">
        <v>0.68493150680000003</v>
      </c>
      <c r="EN414" s="7">
        <v>0.68493150680000003</v>
      </c>
      <c r="EO414" s="7">
        <v>0.73972602740000004</v>
      </c>
      <c r="EP414" s="7">
        <v>0.75342465749999998</v>
      </c>
      <c r="EQ414" s="7">
        <v>0.69863013699999998</v>
      </c>
      <c r="ER414" s="7">
        <v>0.54794520550000003</v>
      </c>
      <c r="ES414" s="7">
        <v>0.64383561639999998</v>
      </c>
      <c r="ET414" s="7">
        <v>0.57534246580000004</v>
      </c>
      <c r="EU414" s="7">
        <v>2.73972603E-2</v>
      </c>
      <c r="EV414" s="7">
        <v>2.73972603E-2</v>
      </c>
      <c r="EW414" s="7">
        <v>1.3698630099999999E-2</v>
      </c>
      <c r="EX414" s="7">
        <v>1.3698630099999999E-2</v>
      </c>
      <c r="EY414" s="7">
        <v>2.73972603E-2</v>
      </c>
      <c r="EZ414" s="7">
        <v>4.1095890400000001E-2</v>
      </c>
      <c r="FA414" s="7">
        <v>2.73972603E-2</v>
      </c>
      <c r="FB414" s="7">
        <v>1.3698630099999999E-2</v>
      </c>
      <c r="FC414" s="7">
        <v>1.3698630099999999E-2</v>
      </c>
      <c r="FD414" s="7">
        <v>3.1408450704000002</v>
      </c>
      <c r="FE414" s="7">
        <v>3.7042253520999999</v>
      </c>
      <c r="FF414" s="7">
        <v>3.6944444444000002</v>
      </c>
      <c r="FG414" s="7">
        <v>3.6944444444000002</v>
      </c>
      <c r="FH414" s="7">
        <v>3.7605633802999998</v>
      </c>
      <c r="FI414" s="7">
        <v>3.6714285713999999</v>
      </c>
      <c r="FJ414" s="7">
        <v>3.4225352113</v>
      </c>
      <c r="FK414" s="7">
        <v>3.5555555555999998</v>
      </c>
      <c r="FL414" s="7">
        <v>3.5277777777999999</v>
      </c>
      <c r="FM414" s="7">
        <v>1.3698630099999999E-2</v>
      </c>
      <c r="FN414" s="7">
        <v>0</v>
      </c>
      <c r="FO414" s="7">
        <v>1.3698630099999999E-2</v>
      </c>
      <c r="FP414" s="7">
        <v>0</v>
      </c>
      <c r="FQ414" s="7">
        <v>2.73972603E-2</v>
      </c>
      <c r="FR414" s="7">
        <v>1.3698630099999999E-2</v>
      </c>
      <c r="FS414" s="7">
        <v>5.4794520499999999E-2</v>
      </c>
      <c r="FT414" s="7">
        <v>0.15068493150000001</v>
      </c>
      <c r="FU414" s="7">
        <v>0.17808219180000001</v>
      </c>
      <c r="FV414" s="7">
        <v>0.49315068490000002</v>
      </c>
      <c r="FW414" s="7">
        <v>5.4794520499999999E-2</v>
      </c>
      <c r="FX414" s="7">
        <v>0.45205479450000002</v>
      </c>
      <c r="FY414" s="7">
        <v>0.58904109589999998</v>
      </c>
      <c r="FZ414" s="7">
        <v>0.30136986300000002</v>
      </c>
      <c r="GA414" s="7">
        <v>0.24657534249999999</v>
      </c>
      <c r="GB414" s="7">
        <v>9.5890410999999995E-2</v>
      </c>
      <c r="GC414" s="7">
        <v>0.20547945209999999</v>
      </c>
      <c r="GD414" s="7">
        <v>8.2191780800000003E-2</v>
      </c>
      <c r="GE414" s="7">
        <v>5.4794520499999999E-2</v>
      </c>
      <c r="GF414" s="7">
        <v>0.13698630140000001</v>
      </c>
      <c r="GG414" s="7">
        <v>6.8493150700000005E-2</v>
      </c>
      <c r="GH414" s="7">
        <v>9.5890410999999995E-2</v>
      </c>
      <c r="GI414" s="7">
        <v>0.31506849320000002</v>
      </c>
      <c r="GJ414" s="7">
        <v>0.15068493150000001</v>
      </c>
      <c r="GK414" s="7">
        <v>0.16438356160000001</v>
      </c>
      <c r="GL414" s="7">
        <v>4.1095890400000001E-2</v>
      </c>
      <c r="GM414" s="7">
        <v>0</v>
      </c>
      <c r="GN414" s="7">
        <v>1.3698630099999999E-2</v>
      </c>
      <c r="GO414" s="7">
        <v>6.8493150700000005E-2</v>
      </c>
      <c r="GP414" s="7">
        <v>1.3698630099999999E-2</v>
      </c>
      <c r="GQ414" s="7">
        <v>8.2191780800000003E-2</v>
      </c>
      <c r="GR414" s="7">
        <v>0</v>
      </c>
      <c r="GS414" s="7">
        <v>0.34246575340000002</v>
      </c>
      <c r="GT414" s="7">
        <v>0.35616438360000002</v>
      </c>
      <c r="GU414" s="7">
        <v>0.35616438360000002</v>
      </c>
      <c r="GV414" s="7">
        <v>0.42465753420000002</v>
      </c>
      <c r="GW414" s="7">
        <v>0.47945205480000003</v>
      </c>
      <c r="GX414" s="7">
        <v>0.41095890410000002</v>
      </c>
      <c r="GY414" s="7">
        <v>0.61643835619999998</v>
      </c>
      <c r="GZ414" s="7">
        <v>0.58904109589999998</v>
      </c>
      <c r="HA414" s="7">
        <v>0.42465753420000002</v>
      </c>
      <c r="HB414" s="7">
        <v>0.52054794520000003</v>
      </c>
      <c r="HC414" s="7">
        <v>0.36986301370000002</v>
      </c>
      <c r="HD414" s="7">
        <v>0.54794520550000003</v>
      </c>
      <c r="HE414" s="7">
        <v>2.73972603E-2</v>
      </c>
      <c r="HF414" s="7">
        <v>0</v>
      </c>
      <c r="HG414" s="7">
        <v>9.5890410999999995E-2</v>
      </c>
      <c r="HH414" s="7">
        <v>1.3698630099999999E-2</v>
      </c>
      <c r="HI414" s="7">
        <v>1.3698630099999999E-2</v>
      </c>
      <c r="HJ414" s="7">
        <v>1.3698630099999999E-2</v>
      </c>
      <c r="HK414" s="7">
        <v>0</v>
      </c>
      <c r="HL414" s="7">
        <v>1.3698630099999999E-2</v>
      </c>
      <c r="HM414" s="7">
        <v>4.1095890400000001E-2</v>
      </c>
      <c r="HN414" s="7">
        <v>0</v>
      </c>
      <c r="HO414" s="7">
        <v>2.73972603E-2</v>
      </c>
      <c r="HP414" s="7">
        <v>0</v>
      </c>
      <c r="HQ414" s="7">
        <v>1.3698630099999999E-2</v>
      </c>
      <c r="HR414" s="7">
        <v>2.73972603E-2</v>
      </c>
      <c r="HS414" s="7">
        <v>1.3698630099999999E-2</v>
      </c>
      <c r="HT414" s="7">
        <v>2.73972603E-2</v>
      </c>
      <c r="HU414" s="7">
        <v>2.73972603E-2</v>
      </c>
      <c r="HV414" s="7">
        <v>2.73972603E-2</v>
      </c>
      <c r="HW414" s="7">
        <v>0</v>
      </c>
      <c r="HX414" s="7">
        <v>0</v>
      </c>
      <c r="HY414" s="7">
        <v>2.73972603E-2</v>
      </c>
      <c r="HZ414" s="7">
        <v>4.1095890400000001E-2</v>
      </c>
      <c r="IA414" s="7">
        <v>8.2191780800000003E-2</v>
      </c>
      <c r="IB414" s="7">
        <v>2.73972603E-2</v>
      </c>
      <c r="IC414" s="7">
        <v>6.8493150700000005E-2</v>
      </c>
      <c r="ID414" s="7">
        <v>6.8493150700000005E-2</v>
      </c>
      <c r="IE414" s="7">
        <v>0.41095890410000002</v>
      </c>
      <c r="IF414" s="7">
        <v>0.31506849320000002</v>
      </c>
      <c r="IG414" s="7">
        <v>0.35616438360000002</v>
      </c>
      <c r="IH414" s="7">
        <v>0.36986301370000002</v>
      </c>
      <c r="II414" s="7">
        <v>0.47945205480000003</v>
      </c>
      <c r="IJ414" s="7">
        <v>0.61643835619999998</v>
      </c>
      <c r="IK414" s="7">
        <v>0.52054794520000003</v>
      </c>
      <c r="IL414" s="7">
        <v>0.46575342469999997</v>
      </c>
      <c r="IM414" s="7">
        <v>2.73972603E-2</v>
      </c>
      <c r="IN414" s="7">
        <v>4.1095890400000001E-2</v>
      </c>
      <c r="IO414" s="7">
        <v>2.73972603E-2</v>
      </c>
      <c r="IP414" s="7">
        <v>5.4794520499999999E-2</v>
      </c>
      <c r="IQ414" s="7">
        <v>3.4084507041999998</v>
      </c>
      <c r="IR414" s="7">
        <v>3.6142857142999998</v>
      </c>
      <c r="IS414" s="7">
        <v>3.4084507041999998</v>
      </c>
      <c r="IT414" s="7">
        <v>3.3333333333000001</v>
      </c>
      <c r="IU414" s="7" t="s">
        <v>1355</v>
      </c>
      <c r="IV414" s="7">
        <v>31</v>
      </c>
      <c r="IW414" s="7">
        <v>73</v>
      </c>
      <c r="IX414" s="7">
        <v>107</v>
      </c>
      <c r="IY414" s="7">
        <v>350</v>
      </c>
    </row>
    <row r="415" spans="1:259" x14ac:dyDescent="0.25">
      <c r="A415" s="7">
        <v>610063</v>
      </c>
      <c r="B415" s="7" t="s">
        <v>437</v>
      </c>
      <c r="C415" s="7" t="s">
        <v>46</v>
      </c>
      <c r="D415" s="7" t="s">
        <v>149</v>
      </c>
      <c r="E415" s="154">
        <v>0.43</v>
      </c>
      <c r="F415" s="7">
        <v>27</v>
      </c>
      <c r="G415" s="7" t="s">
        <v>57</v>
      </c>
      <c r="H415" s="7">
        <v>38</v>
      </c>
      <c r="I415" s="7" t="s">
        <v>57</v>
      </c>
      <c r="J415" s="7">
        <v>38</v>
      </c>
      <c r="K415" s="7" t="s">
        <v>57</v>
      </c>
      <c r="L415" s="7">
        <v>8.31</v>
      </c>
      <c r="M415" s="7" t="s">
        <v>46</v>
      </c>
      <c r="N415" s="7">
        <v>43.489254109000001</v>
      </c>
      <c r="O415" s="7">
        <v>207</v>
      </c>
      <c r="P415" s="7">
        <v>207</v>
      </c>
      <c r="Q415" s="7">
        <v>1</v>
      </c>
      <c r="R415" s="7">
        <v>0</v>
      </c>
      <c r="S415" s="7">
        <v>0</v>
      </c>
      <c r="T415" s="7">
        <v>200</v>
      </c>
      <c r="U415" s="7">
        <v>0</v>
      </c>
      <c r="V415" s="7">
        <v>1</v>
      </c>
      <c r="W415" s="7">
        <v>2</v>
      </c>
      <c r="X415" s="7">
        <v>1</v>
      </c>
      <c r="Y415" s="7">
        <v>2.89855072E-2</v>
      </c>
      <c r="Z415" s="7">
        <v>1.44927536E-2</v>
      </c>
      <c r="AA415" s="7">
        <v>4.3478260900000003E-2</v>
      </c>
      <c r="AB415" s="7">
        <v>9.6618356999999995E-3</v>
      </c>
      <c r="AC415" s="7">
        <v>3.3816425099999999E-2</v>
      </c>
      <c r="AD415" s="7">
        <v>7.7294686000000001E-2</v>
      </c>
      <c r="AE415" s="7">
        <v>4.8309178699999997E-2</v>
      </c>
      <c r="AF415" s="7">
        <v>5.7971014500000001E-2</v>
      </c>
      <c r="AG415" s="7">
        <v>0.1014492754</v>
      </c>
      <c r="AH415" s="7">
        <v>5.7971014500000001E-2</v>
      </c>
      <c r="AI415" s="7">
        <v>0.15942028990000001</v>
      </c>
      <c r="AJ415" s="7">
        <v>0.19806763290000001</v>
      </c>
      <c r="AK415" s="7">
        <v>0.44927536229999998</v>
      </c>
      <c r="AL415" s="7">
        <v>0.44444444440000003</v>
      </c>
      <c r="AM415" s="7">
        <v>0.42995169080000001</v>
      </c>
      <c r="AN415" s="7">
        <v>0.32367149760000002</v>
      </c>
      <c r="AO415" s="7">
        <v>0.41545893719999999</v>
      </c>
      <c r="AP415" s="7">
        <v>0.41062801929999998</v>
      </c>
      <c r="AQ415" s="7">
        <v>1.44927536E-2</v>
      </c>
      <c r="AR415" s="7">
        <v>1.93236715E-2</v>
      </c>
      <c r="AS415" s="7">
        <v>2.4154589399999999E-2</v>
      </c>
      <c r="AT415" s="7">
        <v>9.6618356999999995E-3</v>
      </c>
      <c r="AU415" s="7">
        <v>1.93236715E-2</v>
      </c>
      <c r="AV415" s="7">
        <v>9.6618356999999995E-3</v>
      </c>
      <c r="AW415" s="7">
        <v>0.4589371981</v>
      </c>
      <c r="AX415" s="7">
        <v>0.4637681159</v>
      </c>
      <c r="AY415" s="7">
        <v>0.40096618360000003</v>
      </c>
      <c r="AZ415" s="7">
        <v>0.59903381639999997</v>
      </c>
      <c r="BA415" s="7">
        <v>0.37198067629999998</v>
      </c>
      <c r="BB415" s="7">
        <v>0.3043478261</v>
      </c>
      <c r="BC415" s="7">
        <v>3.3578431373000002</v>
      </c>
      <c r="BD415" s="7">
        <v>3.3842364532000002</v>
      </c>
      <c r="BE415" s="7">
        <v>3.2178217822000001</v>
      </c>
      <c r="BF415" s="7">
        <v>3.5268292683000002</v>
      </c>
      <c r="BG415" s="7">
        <v>3.1477832511999999</v>
      </c>
      <c r="BH415" s="7">
        <v>2.9512195121999998</v>
      </c>
      <c r="BI415" s="7">
        <v>0</v>
      </c>
      <c r="BJ415" s="7">
        <v>0</v>
      </c>
      <c r="BK415" s="7">
        <v>0</v>
      </c>
      <c r="BL415" s="7">
        <v>4.8309179000000004E-3</v>
      </c>
      <c r="BM415" s="7">
        <v>0</v>
      </c>
      <c r="BN415" s="7">
        <v>0</v>
      </c>
      <c r="BO415" s="7">
        <v>1.44927536E-2</v>
      </c>
      <c r="BP415" s="7">
        <v>7.2463768100000006E-2</v>
      </c>
      <c r="BQ415" s="7">
        <v>3.3816425099999999E-2</v>
      </c>
      <c r="BR415" s="7">
        <v>9.6618356999999995E-3</v>
      </c>
      <c r="BS415" s="7">
        <v>1.93236715E-2</v>
      </c>
      <c r="BT415" s="7">
        <v>2.89855072E-2</v>
      </c>
      <c r="BU415" s="7">
        <v>3.8647343000000001E-2</v>
      </c>
      <c r="BV415" s="7">
        <v>9.6618356999999995E-3</v>
      </c>
      <c r="BW415" s="7">
        <v>2.89855072E-2</v>
      </c>
      <c r="BX415" s="7">
        <v>7.7294686000000001E-2</v>
      </c>
      <c r="BY415" s="7">
        <v>8.2125603899999997E-2</v>
      </c>
      <c r="BZ415" s="7">
        <v>8.2125603899999997E-2</v>
      </c>
      <c r="CA415" s="7">
        <v>3.7219512195000002</v>
      </c>
      <c r="CB415" s="7">
        <v>3.6748768473000002</v>
      </c>
      <c r="CC415" s="7">
        <v>3.6292682927</v>
      </c>
      <c r="CD415" s="7">
        <v>3.5776699028999999</v>
      </c>
      <c r="CE415" s="7">
        <v>3.6941747572999999</v>
      </c>
      <c r="CF415" s="7">
        <v>3.6206896552000001</v>
      </c>
      <c r="CG415" s="7">
        <v>3.4626865672</v>
      </c>
      <c r="CH415" s="7">
        <v>3.3024390243999999</v>
      </c>
      <c r="CI415" s="7">
        <v>3.4514563106999998</v>
      </c>
      <c r="CJ415" s="7">
        <v>0.25603864729999998</v>
      </c>
      <c r="CK415" s="7">
        <v>0.28019323670000001</v>
      </c>
      <c r="CL415" s="7">
        <v>0.30917874400000001</v>
      </c>
      <c r="CM415" s="7">
        <v>0.32850241549999998</v>
      </c>
      <c r="CN415" s="7">
        <v>0.28502415460000002</v>
      </c>
      <c r="CO415" s="7">
        <v>0.31400966180000001</v>
      </c>
      <c r="CP415" s="7">
        <v>0.32367149760000002</v>
      </c>
      <c r="CQ415" s="7">
        <v>0.30917874400000001</v>
      </c>
      <c r="CR415" s="7">
        <v>0.28019323670000001</v>
      </c>
      <c r="CS415" s="7">
        <v>9.6618356999999995E-3</v>
      </c>
      <c r="CT415" s="7">
        <v>1.93236715E-2</v>
      </c>
      <c r="CU415" s="7">
        <v>9.6618356999999995E-3</v>
      </c>
      <c r="CV415" s="7">
        <v>4.8309179000000004E-3</v>
      </c>
      <c r="CW415" s="7">
        <v>4.8309179000000004E-3</v>
      </c>
      <c r="CX415" s="7">
        <v>1.93236715E-2</v>
      </c>
      <c r="CY415" s="7">
        <v>2.89855072E-2</v>
      </c>
      <c r="CZ415" s="7">
        <v>9.6618356999999995E-3</v>
      </c>
      <c r="DA415" s="7">
        <v>4.8309179000000004E-3</v>
      </c>
      <c r="DB415" s="7">
        <v>0.72463768120000005</v>
      </c>
      <c r="DC415" s="7">
        <v>0.68115942029999998</v>
      </c>
      <c r="DD415" s="7">
        <v>0.65217391300000005</v>
      </c>
      <c r="DE415" s="7">
        <v>0.62318840580000001</v>
      </c>
      <c r="DF415" s="7">
        <v>0.70048309180000001</v>
      </c>
      <c r="DG415" s="7">
        <v>0.63768115940000003</v>
      </c>
      <c r="DH415" s="7">
        <v>0.55555555560000003</v>
      </c>
      <c r="DI415" s="7">
        <v>0.52657004829999998</v>
      </c>
      <c r="DJ415" s="7">
        <v>0.59903381639999997</v>
      </c>
      <c r="DK415" s="7">
        <v>0.16908212559999999</v>
      </c>
      <c r="DL415" s="7">
        <v>9.6618356999999995E-3</v>
      </c>
      <c r="DM415" s="7">
        <v>9.6618356999999995E-3</v>
      </c>
      <c r="DN415" s="7">
        <v>0</v>
      </c>
      <c r="DO415" s="7">
        <v>0</v>
      </c>
      <c r="DP415" s="7">
        <v>9.6618356999999995E-3</v>
      </c>
      <c r="DQ415" s="7">
        <v>5.7971014500000001E-2</v>
      </c>
      <c r="DR415" s="7">
        <v>9.6618356999999995E-3</v>
      </c>
      <c r="DS415" s="7">
        <v>9.6618356999999995E-3</v>
      </c>
      <c r="DT415" s="7">
        <v>0.16425120770000001</v>
      </c>
      <c r="DU415" s="7">
        <v>3.8647343000000001E-2</v>
      </c>
      <c r="DV415" s="7">
        <v>5.3140096599999999E-2</v>
      </c>
      <c r="DW415" s="7">
        <v>3.8647343000000001E-2</v>
      </c>
      <c r="DX415" s="7">
        <v>2.89855072E-2</v>
      </c>
      <c r="DY415" s="7">
        <v>7.7294686000000001E-2</v>
      </c>
      <c r="DZ415" s="7">
        <v>8.6956521699999997E-2</v>
      </c>
      <c r="EA415" s="7">
        <v>5.7971014500000001E-2</v>
      </c>
      <c r="EB415" s="7">
        <v>4.8309178699999997E-2</v>
      </c>
      <c r="EC415" s="7">
        <v>0.33333333329999998</v>
      </c>
      <c r="ED415" s="7">
        <v>0.43961352660000003</v>
      </c>
      <c r="EE415" s="7">
        <v>0.34782608700000001</v>
      </c>
      <c r="EF415" s="7">
        <v>0.39613526570000002</v>
      </c>
      <c r="EG415" s="7">
        <v>0.3816425121</v>
      </c>
      <c r="EH415" s="7">
        <v>0.40579710140000003</v>
      </c>
      <c r="EI415" s="7">
        <v>0.3043478261</v>
      </c>
      <c r="EJ415" s="7">
        <v>0.40096618360000003</v>
      </c>
      <c r="EK415" s="7">
        <v>0.41062801929999998</v>
      </c>
      <c r="EL415" s="7">
        <v>0.2463768116</v>
      </c>
      <c r="EM415" s="7">
        <v>0.4251207729</v>
      </c>
      <c r="EN415" s="7">
        <v>0.50241545889999994</v>
      </c>
      <c r="EO415" s="7">
        <v>0.48309178739999997</v>
      </c>
      <c r="EP415" s="7">
        <v>0.49275362319999999</v>
      </c>
      <c r="EQ415" s="7">
        <v>0.4251207729</v>
      </c>
      <c r="ER415" s="7">
        <v>0.46859903380000001</v>
      </c>
      <c r="ES415" s="7">
        <v>0.4589371981</v>
      </c>
      <c r="ET415" s="7">
        <v>0.45410628019999999</v>
      </c>
      <c r="EU415" s="7">
        <v>8.6956521699999997E-2</v>
      </c>
      <c r="EV415" s="7">
        <v>8.6956521699999997E-2</v>
      </c>
      <c r="EW415" s="7">
        <v>8.6956521699999997E-2</v>
      </c>
      <c r="EX415" s="7">
        <v>8.2125603899999997E-2</v>
      </c>
      <c r="EY415" s="7">
        <v>9.6618357500000002E-2</v>
      </c>
      <c r="EZ415" s="7">
        <v>8.2125603899999997E-2</v>
      </c>
      <c r="FA415" s="7">
        <v>8.2125603899999997E-2</v>
      </c>
      <c r="FB415" s="7">
        <v>7.2463768100000006E-2</v>
      </c>
      <c r="FC415" s="7">
        <v>7.7294686000000001E-2</v>
      </c>
      <c r="FD415" s="7">
        <v>2.7195767196</v>
      </c>
      <c r="FE415" s="7">
        <v>3.4021164020999999</v>
      </c>
      <c r="FF415" s="7">
        <v>3.4708994709000001</v>
      </c>
      <c r="FG415" s="7">
        <v>3.4842105263000001</v>
      </c>
      <c r="FH415" s="7">
        <v>3.513368984</v>
      </c>
      <c r="FI415" s="7">
        <v>3.3578947368000001</v>
      </c>
      <c r="FJ415" s="7">
        <v>3.2894736841999999</v>
      </c>
      <c r="FK415" s="7">
        <v>3.4114583333000001</v>
      </c>
      <c r="FL415" s="7">
        <v>3.4188481675000002</v>
      </c>
      <c r="FM415" s="7">
        <v>2.4154589399999999E-2</v>
      </c>
      <c r="FN415" s="7">
        <v>9.6618356999999995E-3</v>
      </c>
      <c r="FO415" s="7">
        <v>9.6618356999999995E-3</v>
      </c>
      <c r="FP415" s="7">
        <v>1.44927536E-2</v>
      </c>
      <c r="FQ415" s="7">
        <v>4.8309178699999997E-2</v>
      </c>
      <c r="FR415" s="7">
        <v>3.8647343000000001E-2</v>
      </c>
      <c r="FS415" s="7">
        <v>4.8309178699999997E-2</v>
      </c>
      <c r="FT415" s="7">
        <v>0.16908212559999999</v>
      </c>
      <c r="FU415" s="7">
        <v>0.19806763290000001</v>
      </c>
      <c r="FV415" s="7">
        <v>0.3429951691</v>
      </c>
      <c r="FW415" s="7">
        <v>9.6618357500000002E-2</v>
      </c>
      <c r="FX415" s="7">
        <v>0.28985507249999998</v>
      </c>
      <c r="FY415" s="7">
        <v>0.42995169080000001</v>
      </c>
      <c r="FZ415" s="7">
        <v>0.2173913043</v>
      </c>
      <c r="GA415" s="7">
        <v>0.24154589369999999</v>
      </c>
      <c r="GB415" s="7">
        <v>0.14975845409999999</v>
      </c>
      <c r="GC415" s="7">
        <v>0.24154589369999999</v>
      </c>
      <c r="GD415" s="7">
        <v>0.1014492754</v>
      </c>
      <c r="GE415" s="7">
        <v>6.2801932399999996E-2</v>
      </c>
      <c r="GF415" s="7">
        <v>0.11111111110000001</v>
      </c>
      <c r="GG415" s="7">
        <v>0.16425120770000001</v>
      </c>
      <c r="GH415" s="7">
        <v>7.7294686000000001E-2</v>
      </c>
      <c r="GI415" s="7">
        <v>0.2173913043</v>
      </c>
      <c r="GJ415" s="7">
        <v>0.20289855070000001</v>
      </c>
      <c r="GK415" s="7">
        <v>0.28019323670000001</v>
      </c>
      <c r="GL415" s="7">
        <v>0.2125603865</v>
      </c>
      <c r="GM415" s="7">
        <v>1.93236715E-2</v>
      </c>
      <c r="GN415" s="7">
        <v>3.8647343000000001E-2</v>
      </c>
      <c r="GO415" s="7">
        <v>2.89855072E-2</v>
      </c>
      <c r="GP415" s="7">
        <v>5.3140096599999999E-2</v>
      </c>
      <c r="GQ415" s="7">
        <v>0.1014492754</v>
      </c>
      <c r="GR415" s="7">
        <v>5.3140096599999999E-2</v>
      </c>
      <c r="GS415" s="7">
        <v>0.41062801929999998</v>
      </c>
      <c r="GT415" s="7">
        <v>0.34782608700000001</v>
      </c>
      <c r="GU415" s="7">
        <v>0.35748792270000002</v>
      </c>
      <c r="GV415" s="7">
        <v>0.35748792270000002</v>
      </c>
      <c r="GW415" s="7">
        <v>0.39613526570000002</v>
      </c>
      <c r="GX415" s="7">
        <v>0.37681159419999999</v>
      </c>
      <c r="GY415" s="7">
        <v>0.43961352660000003</v>
      </c>
      <c r="GZ415" s="7">
        <v>0.40096618360000003</v>
      </c>
      <c r="HA415" s="7">
        <v>0.43961352660000003</v>
      </c>
      <c r="HB415" s="7">
        <v>0.4251207729</v>
      </c>
      <c r="HC415" s="7">
        <v>0.32850241549999998</v>
      </c>
      <c r="HD415" s="7">
        <v>0.40579710140000003</v>
      </c>
      <c r="HE415" s="7">
        <v>4.3478260900000003E-2</v>
      </c>
      <c r="HF415" s="7">
        <v>0.11111111110000001</v>
      </c>
      <c r="HG415" s="7">
        <v>6.7632850199999997E-2</v>
      </c>
      <c r="HH415" s="7">
        <v>5.3140096599999999E-2</v>
      </c>
      <c r="HI415" s="7">
        <v>6.2801932399999996E-2</v>
      </c>
      <c r="HJ415" s="7">
        <v>6.2801932399999996E-2</v>
      </c>
      <c r="HK415" s="7">
        <v>1.93236715E-2</v>
      </c>
      <c r="HL415" s="7">
        <v>1.93236715E-2</v>
      </c>
      <c r="HM415" s="7">
        <v>2.89855072E-2</v>
      </c>
      <c r="HN415" s="7">
        <v>2.4154589399999999E-2</v>
      </c>
      <c r="HO415" s="7">
        <v>2.4154589399999999E-2</v>
      </c>
      <c r="HP415" s="7">
        <v>1.93236715E-2</v>
      </c>
      <c r="HQ415" s="7">
        <v>6.7632850199999997E-2</v>
      </c>
      <c r="HR415" s="7">
        <v>8.2125603899999997E-2</v>
      </c>
      <c r="HS415" s="7">
        <v>7.7294686000000001E-2</v>
      </c>
      <c r="HT415" s="7">
        <v>8.6956521699999997E-2</v>
      </c>
      <c r="HU415" s="7">
        <v>8.6956521699999997E-2</v>
      </c>
      <c r="HV415" s="7">
        <v>8.2125603899999997E-2</v>
      </c>
      <c r="HW415" s="7">
        <v>4.8309178699999997E-2</v>
      </c>
      <c r="HX415" s="7">
        <v>4.8309179000000004E-3</v>
      </c>
      <c r="HY415" s="7">
        <v>1.93236715E-2</v>
      </c>
      <c r="HZ415" s="7">
        <v>2.4154589399999999E-2</v>
      </c>
      <c r="IA415" s="7">
        <v>0.1014492754</v>
      </c>
      <c r="IB415" s="7">
        <v>5.7971014500000001E-2</v>
      </c>
      <c r="IC415" s="7">
        <v>0.115942029</v>
      </c>
      <c r="ID415" s="7">
        <v>0.1352657005</v>
      </c>
      <c r="IE415" s="7">
        <v>0.52657004829999998</v>
      </c>
      <c r="IF415" s="7">
        <v>0.4637681159</v>
      </c>
      <c r="IG415" s="7">
        <v>0.44927536229999998</v>
      </c>
      <c r="IH415" s="7">
        <v>0.47342995170000002</v>
      </c>
      <c r="II415" s="7">
        <v>0.231884058</v>
      </c>
      <c r="IJ415" s="7">
        <v>0.39613526570000002</v>
      </c>
      <c r="IK415" s="7">
        <v>0.32850241549999998</v>
      </c>
      <c r="IL415" s="7">
        <v>0.28502415460000002</v>
      </c>
      <c r="IM415" s="7">
        <v>9.1787439600000006E-2</v>
      </c>
      <c r="IN415" s="7">
        <v>7.7294686000000001E-2</v>
      </c>
      <c r="IO415" s="7">
        <v>8.6956521699999997E-2</v>
      </c>
      <c r="IP415" s="7">
        <v>8.2125603899999997E-2</v>
      </c>
      <c r="IQ415" s="7">
        <v>3.0372340426000002</v>
      </c>
      <c r="IR415" s="7">
        <v>3.3560209423999998</v>
      </c>
      <c r="IS415" s="7">
        <v>3.1904761905000001</v>
      </c>
      <c r="IT415" s="7">
        <v>3.1105263158000001</v>
      </c>
      <c r="IU415" s="7" t="s">
        <v>1356</v>
      </c>
      <c r="IV415" s="7">
        <v>43</v>
      </c>
      <c r="IW415" s="7">
        <v>207</v>
      </c>
      <c r="IX415" s="7">
        <v>344</v>
      </c>
      <c r="IY415" s="7">
        <v>791</v>
      </c>
    </row>
    <row r="416" spans="1:259" x14ac:dyDescent="0.25">
      <c r="A416" s="7">
        <v>610065</v>
      </c>
      <c r="B416" s="7" t="s">
        <v>638</v>
      </c>
      <c r="C416" s="7" t="s">
        <v>46</v>
      </c>
      <c r="D416" s="7" t="s">
        <v>98</v>
      </c>
      <c r="E416" s="7" t="s">
        <v>91</v>
      </c>
      <c r="F416" s="7">
        <v>64</v>
      </c>
      <c r="G416" s="7" t="s">
        <v>47</v>
      </c>
      <c r="H416" s="7">
        <v>43</v>
      </c>
      <c r="I416" s="7" t="s">
        <v>48</v>
      </c>
      <c r="J416" s="7">
        <v>71</v>
      </c>
      <c r="K416" s="7" t="s">
        <v>47</v>
      </c>
      <c r="L416" s="7">
        <v>8.8800000000000008</v>
      </c>
      <c r="M416" s="7" t="s">
        <v>46</v>
      </c>
      <c r="N416" s="7">
        <v>97.297297297</v>
      </c>
      <c r="O416" s="7">
        <v>174</v>
      </c>
      <c r="P416" s="7">
        <v>174</v>
      </c>
      <c r="Q416" s="7">
        <v>2</v>
      </c>
      <c r="R416" s="7">
        <v>152</v>
      </c>
      <c r="S416" s="7">
        <v>0</v>
      </c>
      <c r="T416" s="7">
        <v>5</v>
      </c>
      <c r="U416" s="7">
        <v>0</v>
      </c>
      <c r="V416" s="7">
        <v>0</v>
      </c>
      <c r="W416" s="7">
        <v>7</v>
      </c>
      <c r="X416" s="7">
        <v>2</v>
      </c>
      <c r="Y416" s="7">
        <v>0</v>
      </c>
      <c r="Z416" s="7">
        <v>5.7471264000000001E-3</v>
      </c>
      <c r="AA416" s="7">
        <v>0</v>
      </c>
      <c r="AB416" s="7">
        <v>0</v>
      </c>
      <c r="AC416" s="7">
        <v>0</v>
      </c>
      <c r="AD416" s="7">
        <v>0</v>
      </c>
      <c r="AE416" s="7">
        <v>2.87356322E-2</v>
      </c>
      <c r="AF416" s="7">
        <v>2.2988505699999998E-2</v>
      </c>
      <c r="AG416" s="7">
        <v>4.5977011499999998E-2</v>
      </c>
      <c r="AH416" s="7">
        <v>3.4482758600000003E-2</v>
      </c>
      <c r="AI416" s="7">
        <v>5.7471264399999999E-2</v>
      </c>
      <c r="AJ416" s="7">
        <v>9.1954022999999996E-2</v>
      </c>
      <c r="AK416" s="7">
        <v>0.27011494250000001</v>
      </c>
      <c r="AL416" s="7">
        <v>0.32758620690000001</v>
      </c>
      <c r="AM416" s="7">
        <v>0.37356321840000001</v>
      </c>
      <c r="AN416" s="7">
        <v>0.30459770110000001</v>
      </c>
      <c r="AO416" s="7">
        <v>0.33333333329999998</v>
      </c>
      <c r="AP416" s="7">
        <v>0.31034482759999998</v>
      </c>
      <c r="AQ416" s="7">
        <v>0</v>
      </c>
      <c r="AR416" s="7">
        <v>0</v>
      </c>
      <c r="AS416" s="7">
        <v>0</v>
      </c>
      <c r="AT416" s="7">
        <v>0</v>
      </c>
      <c r="AU416" s="7">
        <v>5.7471264000000001E-3</v>
      </c>
      <c r="AV416" s="7">
        <v>0</v>
      </c>
      <c r="AW416" s="7">
        <v>0.70114942530000002</v>
      </c>
      <c r="AX416" s="7">
        <v>0.64367816089999996</v>
      </c>
      <c r="AY416" s="7">
        <v>0.58045977010000005</v>
      </c>
      <c r="AZ416" s="7">
        <v>0.66091954019999999</v>
      </c>
      <c r="BA416" s="7">
        <v>0.60344827590000005</v>
      </c>
      <c r="BB416" s="7">
        <v>0.59770114939999996</v>
      </c>
      <c r="BC416" s="7">
        <v>3.6724137931</v>
      </c>
      <c r="BD416" s="7">
        <v>3.6091954023000001</v>
      </c>
      <c r="BE416" s="7">
        <v>3.5344827585999998</v>
      </c>
      <c r="BF416" s="7">
        <v>3.6264367815999998</v>
      </c>
      <c r="BG416" s="7">
        <v>3.549132948</v>
      </c>
      <c r="BH416" s="7">
        <v>3.5057471264000002</v>
      </c>
      <c r="BI416" s="7">
        <v>5.7471264000000001E-3</v>
      </c>
      <c r="BJ416" s="7">
        <v>0</v>
      </c>
      <c r="BK416" s="7">
        <v>0</v>
      </c>
      <c r="BL416" s="7">
        <v>1.14942529E-2</v>
      </c>
      <c r="BM416" s="7">
        <v>5.7471264000000001E-3</v>
      </c>
      <c r="BN416" s="7">
        <v>0</v>
      </c>
      <c r="BO416" s="7">
        <v>0</v>
      </c>
      <c r="BP416" s="7">
        <v>0</v>
      </c>
      <c r="BQ416" s="7">
        <v>0</v>
      </c>
      <c r="BR416" s="7">
        <v>2.87356322E-2</v>
      </c>
      <c r="BS416" s="7">
        <v>2.87356322E-2</v>
      </c>
      <c r="BT416" s="7">
        <v>5.1724137900000001E-2</v>
      </c>
      <c r="BU416" s="7">
        <v>0.15517241379999999</v>
      </c>
      <c r="BV416" s="7">
        <v>5.7471264399999999E-2</v>
      </c>
      <c r="BW416" s="7">
        <v>0.1149425287</v>
      </c>
      <c r="BX416" s="7">
        <v>3.4482758600000003E-2</v>
      </c>
      <c r="BY416" s="7">
        <v>2.2988505699999998E-2</v>
      </c>
      <c r="BZ416" s="7">
        <v>6.8965517200000007E-2</v>
      </c>
      <c r="CA416" s="7">
        <v>3.6034482758999999</v>
      </c>
      <c r="CB416" s="7">
        <v>3.6436781609</v>
      </c>
      <c r="CC416" s="7">
        <v>3.6140350877</v>
      </c>
      <c r="CD416" s="7">
        <v>3.2816091954000002</v>
      </c>
      <c r="CE416" s="7">
        <v>3.5689655172000001</v>
      </c>
      <c r="CF416" s="7">
        <v>3.4770114943000001</v>
      </c>
      <c r="CG416" s="7">
        <v>3.6264367815999998</v>
      </c>
      <c r="CH416" s="7">
        <v>3.6647398843999999</v>
      </c>
      <c r="CI416" s="7">
        <v>3.5977011494000002</v>
      </c>
      <c r="CJ416" s="7">
        <v>0.32183908049999999</v>
      </c>
      <c r="CK416" s="7">
        <v>0.29885057469999998</v>
      </c>
      <c r="CL416" s="7">
        <v>0.27586206899999999</v>
      </c>
      <c r="CM416" s="7">
        <v>0.37356321840000001</v>
      </c>
      <c r="CN416" s="7">
        <v>0.29885057469999998</v>
      </c>
      <c r="CO416" s="7">
        <v>0.29310344830000001</v>
      </c>
      <c r="CP416" s="7">
        <v>0.30459770110000001</v>
      </c>
      <c r="CQ416" s="7">
        <v>0.28735632179999998</v>
      </c>
      <c r="CR416" s="7">
        <v>0.26436781609999999</v>
      </c>
      <c r="CS416" s="7">
        <v>0</v>
      </c>
      <c r="CT416" s="7">
        <v>0</v>
      </c>
      <c r="CU416" s="7">
        <v>1.7241379300000002E-2</v>
      </c>
      <c r="CV416" s="7">
        <v>0</v>
      </c>
      <c r="CW416" s="7">
        <v>0</v>
      </c>
      <c r="CX416" s="7">
        <v>0</v>
      </c>
      <c r="CY416" s="7">
        <v>0</v>
      </c>
      <c r="CZ416" s="7">
        <v>5.7471264000000001E-3</v>
      </c>
      <c r="DA416" s="7">
        <v>0</v>
      </c>
      <c r="DB416" s="7">
        <v>0.64367816089999996</v>
      </c>
      <c r="DC416" s="7">
        <v>0.67241379310000005</v>
      </c>
      <c r="DD416" s="7">
        <v>0.65517241380000002</v>
      </c>
      <c r="DE416" s="7">
        <v>0.45977011490000003</v>
      </c>
      <c r="DF416" s="7">
        <v>0.63793103449999999</v>
      </c>
      <c r="DG416" s="7">
        <v>0.591954023</v>
      </c>
      <c r="DH416" s="7">
        <v>0.66091954019999999</v>
      </c>
      <c r="DI416" s="7">
        <v>0.68390804599999999</v>
      </c>
      <c r="DJ416" s="7">
        <v>0.66666666669999997</v>
      </c>
      <c r="DK416" s="7">
        <v>0.12643678159999999</v>
      </c>
      <c r="DL416" s="7">
        <v>5.7471264000000001E-3</v>
      </c>
      <c r="DM416" s="7">
        <v>0</v>
      </c>
      <c r="DN416" s="7">
        <v>1.14942529E-2</v>
      </c>
      <c r="DO416" s="7">
        <v>1.14942529E-2</v>
      </c>
      <c r="DP416" s="7">
        <v>0</v>
      </c>
      <c r="DQ416" s="7">
        <v>1.14942529E-2</v>
      </c>
      <c r="DR416" s="7">
        <v>0</v>
      </c>
      <c r="DS416" s="7">
        <v>0</v>
      </c>
      <c r="DT416" s="7">
        <v>0.18390804599999999</v>
      </c>
      <c r="DU416" s="7">
        <v>6.8965517200000007E-2</v>
      </c>
      <c r="DV416" s="7">
        <v>2.87356322E-2</v>
      </c>
      <c r="DW416" s="7">
        <v>3.4482758600000003E-2</v>
      </c>
      <c r="DX416" s="7">
        <v>2.87356322E-2</v>
      </c>
      <c r="DY416" s="7">
        <v>2.2988505699999998E-2</v>
      </c>
      <c r="DZ416" s="7">
        <v>6.3218390799999996E-2</v>
      </c>
      <c r="EA416" s="7">
        <v>4.0229885100000001E-2</v>
      </c>
      <c r="EB416" s="7">
        <v>3.4482758600000003E-2</v>
      </c>
      <c r="EC416" s="7">
        <v>0.36206896550000001</v>
      </c>
      <c r="ED416" s="7">
        <v>0.44827586209999998</v>
      </c>
      <c r="EE416" s="7">
        <v>0.21839080459999999</v>
      </c>
      <c r="EF416" s="7">
        <v>0.24137931030000001</v>
      </c>
      <c r="EG416" s="7">
        <v>0.25287356319999998</v>
      </c>
      <c r="EH416" s="7">
        <v>0.24137931030000001</v>
      </c>
      <c r="EI416" s="7">
        <v>0.4540229885</v>
      </c>
      <c r="EJ416" s="7">
        <v>0.29885057469999998</v>
      </c>
      <c r="EK416" s="7">
        <v>0.29885057469999998</v>
      </c>
      <c r="EL416" s="7">
        <v>0.32183908049999999</v>
      </c>
      <c r="EM416" s="7">
        <v>0.47126436779999997</v>
      </c>
      <c r="EN416" s="7">
        <v>0.74712643680000002</v>
      </c>
      <c r="EO416" s="7">
        <v>0.69540229890000005</v>
      </c>
      <c r="EP416" s="7">
        <v>0.70114942530000002</v>
      </c>
      <c r="EQ416" s="7">
        <v>0.72988505749999999</v>
      </c>
      <c r="ER416" s="7">
        <v>0.44827586209999998</v>
      </c>
      <c r="ES416" s="7">
        <v>0.64367816089999996</v>
      </c>
      <c r="ET416" s="7">
        <v>0.64367816089999996</v>
      </c>
      <c r="EU416" s="7">
        <v>5.7471264000000001E-3</v>
      </c>
      <c r="EV416" s="7">
        <v>5.7471264000000001E-3</v>
      </c>
      <c r="EW416" s="7">
        <v>5.7471264000000001E-3</v>
      </c>
      <c r="EX416" s="7">
        <v>1.7241379300000002E-2</v>
      </c>
      <c r="EY416" s="7">
        <v>5.7471264000000001E-3</v>
      </c>
      <c r="EZ416" s="7">
        <v>5.7471264000000001E-3</v>
      </c>
      <c r="FA416" s="7">
        <v>2.2988505699999998E-2</v>
      </c>
      <c r="FB416" s="7">
        <v>1.7241379300000002E-2</v>
      </c>
      <c r="FC416" s="7">
        <v>2.2988505699999998E-2</v>
      </c>
      <c r="FD416" s="7">
        <v>2.8843930636000001</v>
      </c>
      <c r="FE416" s="7">
        <v>3.3930635838000001</v>
      </c>
      <c r="FF416" s="7">
        <v>3.7225433525999998</v>
      </c>
      <c r="FG416" s="7">
        <v>3.6491228069999999</v>
      </c>
      <c r="FH416" s="7">
        <v>3.6531791908</v>
      </c>
      <c r="FI416" s="7">
        <v>3.7109826589999999</v>
      </c>
      <c r="FJ416" s="7">
        <v>3.3705882353000001</v>
      </c>
      <c r="FK416" s="7">
        <v>3.6140350877</v>
      </c>
      <c r="FL416" s="7">
        <v>3.6235294117999999</v>
      </c>
      <c r="FM416" s="7">
        <v>0</v>
      </c>
      <c r="FN416" s="7">
        <v>0</v>
      </c>
      <c r="FO416" s="7">
        <v>5.7471264000000001E-3</v>
      </c>
      <c r="FP416" s="7">
        <v>1.14942529E-2</v>
      </c>
      <c r="FQ416" s="7">
        <v>0</v>
      </c>
      <c r="FR416" s="7">
        <v>1.7241379300000002E-2</v>
      </c>
      <c r="FS416" s="7">
        <v>4.0229885100000001E-2</v>
      </c>
      <c r="FT416" s="7">
        <v>0.20689655169999999</v>
      </c>
      <c r="FU416" s="7">
        <v>0.38505747130000001</v>
      </c>
      <c r="FV416" s="7">
        <v>0.31034482759999998</v>
      </c>
      <c r="FW416" s="7">
        <v>2.2988505699999998E-2</v>
      </c>
      <c r="FX416" s="7">
        <v>0.53448275860000005</v>
      </c>
      <c r="FY416" s="7">
        <v>0.60344827590000005</v>
      </c>
      <c r="FZ416" s="7">
        <v>0.41379310339999997</v>
      </c>
      <c r="GA416" s="7">
        <v>0.33333333329999998</v>
      </c>
      <c r="GB416" s="7">
        <v>0.27586206899999999</v>
      </c>
      <c r="GC416" s="7">
        <v>0.33908045980000001</v>
      </c>
      <c r="GD416" s="7">
        <v>0.1034482759</v>
      </c>
      <c r="GE416" s="7">
        <v>9.1954022999999996E-2</v>
      </c>
      <c r="GF416" s="7">
        <v>0.21264367819999999</v>
      </c>
      <c r="GG416" s="7">
        <v>1.7241379300000002E-2</v>
      </c>
      <c r="GH416" s="7">
        <v>1.14942529E-2</v>
      </c>
      <c r="GI416" s="7">
        <v>2.87356322E-2</v>
      </c>
      <c r="GJ416" s="7">
        <v>1.14942529E-2</v>
      </c>
      <c r="GK416" s="7">
        <v>1.7241379300000002E-2</v>
      </c>
      <c r="GL416" s="7">
        <v>5.7471264000000001E-3</v>
      </c>
      <c r="GM416" s="7">
        <v>0</v>
      </c>
      <c r="GN416" s="7">
        <v>0</v>
      </c>
      <c r="GO416" s="7">
        <v>1.14942529E-2</v>
      </c>
      <c r="GP416" s="7">
        <v>0</v>
      </c>
      <c r="GQ416" s="7">
        <v>0</v>
      </c>
      <c r="GR416" s="7">
        <v>0</v>
      </c>
      <c r="GS416" s="7">
        <v>0.28735632179999998</v>
      </c>
      <c r="GT416" s="7">
        <v>0.35632183909999998</v>
      </c>
      <c r="GU416" s="7">
        <v>0.35632183909999998</v>
      </c>
      <c r="GV416" s="7">
        <v>0.3505747126</v>
      </c>
      <c r="GW416" s="7">
        <v>0.33908045980000001</v>
      </c>
      <c r="GX416" s="7">
        <v>0.18965517239999999</v>
      </c>
      <c r="GY416" s="7">
        <v>0.67816091950000001</v>
      </c>
      <c r="GZ416" s="7">
        <v>0.52298850569999999</v>
      </c>
      <c r="HA416" s="7">
        <v>0.25862068970000002</v>
      </c>
      <c r="HB416" s="7">
        <v>0.33908045980000001</v>
      </c>
      <c r="HC416" s="7">
        <v>0.55747126440000005</v>
      </c>
      <c r="HD416" s="7">
        <v>0.77586206899999999</v>
      </c>
      <c r="HE416" s="7">
        <v>1.7241379300000002E-2</v>
      </c>
      <c r="HF416" s="7">
        <v>9.1954022999999996E-2</v>
      </c>
      <c r="HG416" s="7">
        <v>0.34482758619999998</v>
      </c>
      <c r="HH416" s="7">
        <v>0.29310344830000001</v>
      </c>
      <c r="HI416" s="7">
        <v>7.4712643699999998E-2</v>
      </c>
      <c r="HJ416" s="7">
        <v>5.7471264000000001E-3</v>
      </c>
      <c r="HK416" s="7">
        <v>5.7471264000000001E-3</v>
      </c>
      <c r="HL416" s="7">
        <v>1.14942529E-2</v>
      </c>
      <c r="HM416" s="7">
        <v>5.7471264000000001E-3</v>
      </c>
      <c r="HN416" s="7">
        <v>0</v>
      </c>
      <c r="HO416" s="7">
        <v>1.14942529E-2</v>
      </c>
      <c r="HP416" s="7">
        <v>1.14942529E-2</v>
      </c>
      <c r="HQ416" s="7">
        <v>1.14942529E-2</v>
      </c>
      <c r="HR416" s="7">
        <v>1.7241379300000002E-2</v>
      </c>
      <c r="HS416" s="7">
        <v>2.2988505699999998E-2</v>
      </c>
      <c r="HT416" s="7">
        <v>1.7241379300000002E-2</v>
      </c>
      <c r="HU416" s="7">
        <v>1.7241379300000002E-2</v>
      </c>
      <c r="HV416" s="7">
        <v>1.7241379300000002E-2</v>
      </c>
      <c r="HW416" s="7">
        <v>0</v>
      </c>
      <c r="HX416" s="7">
        <v>5.7471264000000001E-3</v>
      </c>
      <c r="HY416" s="7">
        <v>0</v>
      </c>
      <c r="HZ416" s="7">
        <v>5.7471264000000001E-3</v>
      </c>
      <c r="IA416" s="7">
        <v>8.0459770099999994E-2</v>
      </c>
      <c r="IB416" s="7">
        <v>2.87356322E-2</v>
      </c>
      <c r="IC416" s="7">
        <v>4.5977011499999998E-2</v>
      </c>
      <c r="ID416" s="7">
        <v>0.13218390799999999</v>
      </c>
      <c r="IE416" s="7">
        <v>0.4540229885</v>
      </c>
      <c r="IF416" s="7">
        <v>0.31034482759999998</v>
      </c>
      <c r="IG416" s="7">
        <v>0.35632183909999998</v>
      </c>
      <c r="IH416" s="7">
        <v>0.27586206899999999</v>
      </c>
      <c r="II416" s="7">
        <v>0.4540229885</v>
      </c>
      <c r="IJ416" s="7">
        <v>0.64367816089999996</v>
      </c>
      <c r="IK416" s="7">
        <v>0.58620689660000003</v>
      </c>
      <c r="IL416" s="7">
        <v>0.57471264369999997</v>
      </c>
      <c r="IM416" s="7">
        <v>1.14942529E-2</v>
      </c>
      <c r="IN416" s="7">
        <v>1.14942529E-2</v>
      </c>
      <c r="IO416" s="7">
        <v>1.14942529E-2</v>
      </c>
      <c r="IP416" s="7">
        <v>1.14942529E-2</v>
      </c>
      <c r="IQ416" s="7">
        <v>3.3779069766999998</v>
      </c>
      <c r="IR416" s="7">
        <v>3.6104651162999999</v>
      </c>
      <c r="IS416" s="7">
        <v>3.5465116279000002</v>
      </c>
      <c r="IT416" s="7">
        <v>3.4360465115999999</v>
      </c>
      <c r="IU416" s="7" t="s">
        <v>1357</v>
      </c>
      <c r="IV416" s="7" t="s">
        <v>1018</v>
      </c>
      <c r="IW416" s="7">
        <v>174</v>
      </c>
      <c r="IX416" s="7">
        <v>324</v>
      </c>
      <c r="IY416" s="7">
        <v>333</v>
      </c>
    </row>
    <row r="417" spans="1:259" x14ac:dyDescent="0.25">
      <c r="A417" s="7">
        <v>610066</v>
      </c>
      <c r="B417" s="7" t="s">
        <v>439</v>
      </c>
      <c r="C417" s="7" t="s">
        <v>46</v>
      </c>
      <c r="D417" s="7" t="s">
        <v>77</v>
      </c>
      <c r="E417" s="154">
        <v>0.32</v>
      </c>
      <c r="F417" s="7">
        <v>81</v>
      </c>
      <c r="G417" s="7" t="s">
        <v>70</v>
      </c>
      <c r="H417" s="7">
        <v>35</v>
      </c>
      <c r="I417" s="7" t="s">
        <v>57</v>
      </c>
      <c r="J417" s="7">
        <v>24</v>
      </c>
      <c r="K417" s="7" t="s">
        <v>57</v>
      </c>
      <c r="L417" s="7">
        <v>9.27</v>
      </c>
      <c r="M417" s="7" t="s">
        <v>46</v>
      </c>
      <c r="N417" s="7">
        <v>32.142857143000001</v>
      </c>
      <c r="O417" s="7">
        <v>60</v>
      </c>
      <c r="P417" s="7">
        <v>60</v>
      </c>
      <c r="Q417" s="7">
        <v>0</v>
      </c>
      <c r="R417" s="7">
        <v>53</v>
      </c>
      <c r="S417" s="7">
        <v>0</v>
      </c>
      <c r="T417" s="7">
        <v>0</v>
      </c>
      <c r="U417" s="7">
        <v>0</v>
      </c>
      <c r="V417" s="7">
        <v>0</v>
      </c>
      <c r="W417" s="7">
        <v>3</v>
      </c>
      <c r="X417" s="7">
        <v>3</v>
      </c>
      <c r="Y417" s="7">
        <v>1.6666666699999999E-2</v>
      </c>
      <c r="Z417" s="7">
        <v>1.6666666699999999E-2</v>
      </c>
      <c r="AA417" s="7">
        <v>0</v>
      </c>
      <c r="AB417" s="7">
        <v>0</v>
      </c>
      <c r="AC417" s="7">
        <v>3.3333333299999997E-2</v>
      </c>
      <c r="AD417" s="7">
        <v>0</v>
      </c>
      <c r="AE417" s="7">
        <v>3.3333333299999997E-2</v>
      </c>
      <c r="AF417" s="7">
        <v>1.6666666699999999E-2</v>
      </c>
      <c r="AG417" s="7">
        <v>3.3333333299999997E-2</v>
      </c>
      <c r="AH417" s="7">
        <v>1.6666666699999999E-2</v>
      </c>
      <c r="AI417" s="7">
        <v>3.3333333299999997E-2</v>
      </c>
      <c r="AJ417" s="7">
        <v>0.1</v>
      </c>
      <c r="AK417" s="7">
        <v>0.2</v>
      </c>
      <c r="AL417" s="7">
        <v>0.16666666669999999</v>
      </c>
      <c r="AM417" s="7">
        <v>0.16666666669999999</v>
      </c>
      <c r="AN417" s="7">
        <v>0.05</v>
      </c>
      <c r="AO417" s="7">
        <v>0.33333333329999998</v>
      </c>
      <c r="AP417" s="7">
        <v>0.28333333329999999</v>
      </c>
      <c r="AQ417" s="7">
        <v>0</v>
      </c>
      <c r="AR417" s="7">
        <v>0</v>
      </c>
      <c r="AS417" s="7">
        <v>1.6666666699999999E-2</v>
      </c>
      <c r="AT417" s="7">
        <v>0</v>
      </c>
      <c r="AU417" s="7">
        <v>0</v>
      </c>
      <c r="AV417" s="7">
        <v>0</v>
      </c>
      <c r="AW417" s="7">
        <v>0.75</v>
      </c>
      <c r="AX417" s="7">
        <v>0.8</v>
      </c>
      <c r="AY417" s="7">
        <v>0.78333333329999999</v>
      </c>
      <c r="AZ417" s="7">
        <v>0.93333333330000001</v>
      </c>
      <c r="BA417" s="7">
        <v>0.6</v>
      </c>
      <c r="BB417" s="7">
        <v>0.61666666670000003</v>
      </c>
      <c r="BC417" s="7">
        <v>3.6833333332999998</v>
      </c>
      <c r="BD417" s="7">
        <v>3.75</v>
      </c>
      <c r="BE417" s="7">
        <v>3.7627118643999999</v>
      </c>
      <c r="BF417" s="7">
        <v>3.9166666666999999</v>
      </c>
      <c r="BG417" s="7">
        <v>3.5</v>
      </c>
      <c r="BH417" s="7">
        <v>3.5166666666999999</v>
      </c>
      <c r="BI417" s="7">
        <v>1.6666666699999999E-2</v>
      </c>
      <c r="BJ417" s="7">
        <v>3.3333333299999997E-2</v>
      </c>
      <c r="BK417" s="7">
        <v>3.3333333299999997E-2</v>
      </c>
      <c r="BL417" s="7">
        <v>3.3333333299999997E-2</v>
      </c>
      <c r="BM417" s="7">
        <v>3.3333333299999997E-2</v>
      </c>
      <c r="BN417" s="7">
        <v>0.05</v>
      </c>
      <c r="BO417" s="7">
        <v>1.6666666699999999E-2</v>
      </c>
      <c r="BP417" s="7">
        <v>0.1166666667</v>
      </c>
      <c r="BQ417" s="7">
        <v>3.3333333299999997E-2</v>
      </c>
      <c r="BR417" s="7">
        <v>1.6666666699999999E-2</v>
      </c>
      <c r="BS417" s="7">
        <v>3.3333333299999997E-2</v>
      </c>
      <c r="BT417" s="7">
        <v>3.3333333299999997E-2</v>
      </c>
      <c r="BU417" s="7">
        <v>0.05</v>
      </c>
      <c r="BV417" s="7">
        <v>6.6666666700000002E-2</v>
      </c>
      <c r="BW417" s="7">
        <v>0.1166666667</v>
      </c>
      <c r="BX417" s="7">
        <v>0.1</v>
      </c>
      <c r="BY417" s="7">
        <v>0.1333333333</v>
      </c>
      <c r="BZ417" s="7">
        <v>0.15</v>
      </c>
      <c r="CA417" s="7">
        <v>3.7627118643999999</v>
      </c>
      <c r="CB417" s="7">
        <v>3.6034482758999999</v>
      </c>
      <c r="CC417" s="7">
        <v>3.6440677965999999</v>
      </c>
      <c r="CD417" s="7">
        <v>3.6440677965999999</v>
      </c>
      <c r="CE417" s="7">
        <v>3.6271186440999998</v>
      </c>
      <c r="CF417" s="7">
        <v>3.4237288135999999</v>
      </c>
      <c r="CG417" s="7">
        <v>3.4067796609999998</v>
      </c>
      <c r="CH417" s="7">
        <v>3.1724137931</v>
      </c>
      <c r="CI417" s="7">
        <v>3.3620689654999998</v>
      </c>
      <c r="CJ417" s="7">
        <v>0.15</v>
      </c>
      <c r="CK417" s="7">
        <v>0.21666666670000001</v>
      </c>
      <c r="CL417" s="7">
        <v>0.18333333330000001</v>
      </c>
      <c r="CM417" s="7">
        <v>0.15</v>
      </c>
      <c r="CN417" s="7">
        <v>0.1333333333</v>
      </c>
      <c r="CO417" s="7">
        <v>0.18333333330000001</v>
      </c>
      <c r="CP417" s="7">
        <v>0.33333333329999998</v>
      </c>
      <c r="CQ417" s="7">
        <v>0.18333333330000001</v>
      </c>
      <c r="CR417" s="7">
        <v>0.21666666670000001</v>
      </c>
      <c r="CS417" s="7">
        <v>1.6666666699999999E-2</v>
      </c>
      <c r="CT417" s="7">
        <v>3.3333333299999997E-2</v>
      </c>
      <c r="CU417" s="7">
        <v>1.6666666699999999E-2</v>
      </c>
      <c r="CV417" s="7">
        <v>1.6666666699999999E-2</v>
      </c>
      <c r="CW417" s="7">
        <v>1.6666666699999999E-2</v>
      </c>
      <c r="CX417" s="7">
        <v>1.6666666699999999E-2</v>
      </c>
      <c r="CY417" s="7">
        <v>1.6666666699999999E-2</v>
      </c>
      <c r="CZ417" s="7">
        <v>3.3333333299999997E-2</v>
      </c>
      <c r="DA417" s="7">
        <v>3.3333333299999997E-2</v>
      </c>
      <c r="DB417" s="7">
        <v>0.8</v>
      </c>
      <c r="DC417" s="7">
        <v>0.68333333330000001</v>
      </c>
      <c r="DD417" s="7">
        <v>0.73333333329999995</v>
      </c>
      <c r="DE417" s="7">
        <v>0.75</v>
      </c>
      <c r="DF417" s="7">
        <v>0.75</v>
      </c>
      <c r="DG417" s="7">
        <v>0.63333333329999997</v>
      </c>
      <c r="DH417" s="7">
        <v>0.53333333329999999</v>
      </c>
      <c r="DI417" s="7">
        <v>0.53333333329999999</v>
      </c>
      <c r="DJ417" s="7">
        <v>0.56666666669999999</v>
      </c>
      <c r="DK417" s="7">
        <v>0.21666666670000001</v>
      </c>
      <c r="DL417" s="7">
        <v>0</v>
      </c>
      <c r="DM417" s="7">
        <v>0</v>
      </c>
      <c r="DN417" s="7">
        <v>0</v>
      </c>
      <c r="DO417" s="7">
        <v>0</v>
      </c>
      <c r="DP417" s="7">
        <v>3.3333333299999997E-2</v>
      </c>
      <c r="DQ417" s="7">
        <v>0.15</v>
      </c>
      <c r="DR417" s="7">
        <v>3.3333333299999997E-2</v>
      </c>
      <c r="DS417" s="7">
        <v>0</v>
      </c>
      <c r="DT417" s="7">
        <v>0.1333333333</v>
      </c>
      <c r="DU417" s="7">
        <v>0</v>
      </c>
      <c r="DV417" s="7">
        <v>0</v>
      </c>
      <c r="DW417" s="7">
        <v>1.6666666699999999E-2</v>
      </c>
      <c r="DX417" s="7">
        <v>1.6666666699999999E-2</v>
      </c>
      <c r="DY417" s="7">
        <v>6.6666666700000002E-2</v>
      </c>
      <c r="DZ417" s="7">
        <v>0.1</v>
      </c>
      <c r="EA417" s="7">
        <v>1.6666666699999999E-2</v>
      </c>
      <c r="EB417" s="7">
        <v>1.6666666699999999E-2</v>
      </c>
      <c r="EC417" s="7">
        <v>0.31666666669999999</v>
      </c>
      <c r="ED417" s="7">
        <v>0.15</v>
      </c>
      <c r="EE417" s="7">
        <v>0.1166666667</v>
      </c>
      <c r="EF417" s="7">
        <v>0.15</v>
      </c>
      <c r="EG417" s="7">
        <v>0.1333333333</v>
      </c>
      <c r="EH417" s="7">
        <v>0.2333333333</v>
      </c>
      <c r="EI417" s="7">
        <v>0.36666666669999998</v>
      </c>
      <c r="EJ417" s="7">
        <v>0.38333333330000002</v>
      </c>
      <c r="EK417" s="7">
        <v>0.21666666670000001</v>
      </c>
      <c r="EL417" s="7">
        <v>0.33333333329999998</v>
      </c>
      <c r="EM417" s="7">
        <v>0.83333333330000003</v>
      </c>
      <c r="EN417" s="7">
        <v>0.85</v>
      </c>
      <c r="EO417" s="7">
        <v>0.81666666669999999</v>
      </c>
      <c r="EP417" s="7">
        <v>0.83333333330000003</v>
      </c>
      <c r="EQ417" s="7">
        <v>0.65</v>
      </c>
      <c r="ER417" s="7">
        <v>0.35</v>
      </c>
      <c r="ES417" s="7">
        <v>0.56666666669999999</v>
      </c>
      <c r="ET417" s="7">
        <v>0.76666666670000005</v>
      </c>
      <c r="EU417" s="7">
        <v>0</v>
      </c>
      <c r="EV417" s="7">
        <v>1.6666666699999999E-2</v>
      </c>
      <c r="EW417" s="7">
        <v>3.3333333299999997E-2</v>
      </c>
      <c r="EX417" s="7">
        <v>1.6666666699999999E-2</v>
      </c>
      <c r="EY417" s="7">
        <v>1.6666666699999999E-2</v>
      </c>
      <c r="EZ417" s="7">
        <v>1.6666666699999999E-2</v>
      </c>
      <c r="FA417" s="7">
        <v>3.3333333299999997E-2</v>
      </c>
      <c r="FB417" s="7">
        <v>0</v>
      </c>
      <c r="FC417" s="7">
        <v>0</v>
      </c>
      <c r="FD417" s="7">
        <v>2.7666666666999999</v>
      </c>
      <c r="FE417" s="7">
        <v>3.8474576270999998</v>
      </c>
      <c r="FF417" s="7">
        <v>3.8793103447999999</v>
      </c>
      <c r="FG417" s="7">
        <v>3.8135593220000001</v>
      </c>
      <c r="FH417" s="7">
        <v>3.8305084746000002</v>
      </c>
      <c r="FI417" s="7">
        <v>3.5254237287999999</v>
      </c>
      <c r="FJ417" s="7">
        <v>2.9482758621</v>
      </c>
      <c r="FK417" s="7">
        <v>3.4833333333000001</v>
      </c>
      <c r="FL417" s="7">
        <v>3.75</v>
      </c>
      <c r="FM417" s="7">
        <v>1.6666666699999999E-2</v>
      </c>
      <c r="FN417" s="7">
        <v>1.6666666699999999E-2</v>
      </c>
      <c r="FO417" s="7">
        <v>0</v>
      </c>
      <c r="FP417" s="7">
        <v>0</v>
      </c>
      <c r="FQ417" s="7">
        <v>1.6666666699999999E-2</v>
      </c>
      <c r="FR417" s="7">
        <v>0</v>
      </c>
      <c r="FS417" s="7">
        <v>3.3333333299999997E-2</v>
      </c>
      <c r="FT417" s="7">
        <v>3.3333333299999997E-2</v>
      </c>
      <c r="FU417" s="7">
        <v>0.2</v>
      </c>
      <c r="FV417" s="7">
        <v>0.68333333330000001</v>
      </c>
      <c r="FW417" s="7">
        <v>0</v>
      </c>
      <c r="FX417" s="7">
        <v>0.61666666670000003</v>
      </c>
      <c r="FY417" s="7">
        <v>0.85</v>
      </c>
      <c r="FZ417" s="7">
        <v>0.18333333330000001</v>
      </c>
      <c r="GA417" s="7">
        <v>0.21666666670000001</v>
      </c>
      <c r="GB417" s="7">
        <v>6.6666666700000002E-2</v>
      </c>
      <c r="GC417" s="7">
        <v>0.36666666669999998</v>
      </c>
      <c r="GD417" s="7">
        <v>0.1333333333</v>
      </c>
      <c r="GE417" s="7">
        <v>1.6666666699999999E-2</v>
      </c>
      <c r="GF417" s="7">
        <v>0.2333333333</v>
      </c>
      <c r="GG417" s="7">
        <v>1.6666666699999999E-2</v>
      </c>
      <c r="GH417" s="7">
        <v>6.6666666700000002E-2</v>
      </c>
      <c r="GI417" s="7">
        <v>0.21666666670000001</v>
      </c>
      <c r="GJ417" s="7">
        <v>1.6666666699999999E-2</v>
      </c>
      <c r="GK417" s="7">
        <v>0</v>
      </c>
      <c r="GL417" s="7">
        <v>0</v>
      </c>
      <c r="GM417" s="7">
        <v>1.6666666699999999E-2</v>
      </c>
      <c r="GN417" s="7">
        <v>0</v>
      </c>
      <c r="GO417" s="7">
        <v>8.3333333300000006E-2</v>
      </c>
      <c r="GP417" s="7">
        <v>0.3</v>
      </c>
      <c r="GQ417" s="7">
        <v>0.18333333330000001</v>
      </c>
      <c r="GR417" s="7">
        <v>1.6666666699999999E-2</v>
      </c>
      <c r="GS417" s="7">
        <v>0.46666666670000001</v>
      </c>
      <c r="GT417" s="7">
        <v>0.33333333329999998</v>
      </c>
      <c r="GU417" s="7">
        <v>0.55000000000000004</v>
      </c>
      <c r="GV417" s="7">
        <v>0.4833333333</v>
      </c>
      <c r="GW417" s="7">
        <v>0.46666666670000001</v>
      </c>
      <c r="GX417" s="7">
        <v>0.45</v>
      </c>
      <c r="GY417" s="7">
        <v>0.5</v>
      </c>
      <c r="GZ417" s="7">
        <v>0.65</v>
      </c>
      <c r="HA417" s="7">
        <v>0.3</v>
      </c>
      <c r="HB417" s="7">
        <v>0.16666666669999999</v>
      </c>
      <c r="HC417" s="7">
        <v>0.2</v>
      </c>
      <c r="HD417" s="7">
        <v>0.51666666670000005</v>
      </c>
      <c r="HE417" s="7">
        <v>1.6666666699999999E-2</v>
      </c>
      <c r="HF417" s="7">
        <v>1.6666666699999999E-2</v>
      </c>
      <c r="HG417" s="7">
        <v>0.05</v>
      </c>
      <c r="HH417" s="7">
        <v>1.6666666699999999E-2</v>
      </c>
      <c r="HI417" s="7">
        <v>0.1</v>
      </c>
      <c r="HJ417" s="7">
        <v>0</v>
      </c>
      <c r="HK417" s="7">
        <v>0</v>
      </c>
      <c r="HL417" s="7">
        <v>0</v>
      </c>
      <c r="HM417" s="7">
        <v>0</v>
      </c>
      <c r="HN417" s="7">
        <v>1.6666666699999999E-2</v>
      </c>
      <c r="HO417" s="7">
        <v>0.05</v>
      </c>
      <c r="HP417" s="7">
        <v>1.6666666699999999E-2</v>
      </c>
      <c r="HQ417" s="7">
        <v>0</v>
      </c>
      <c r="HR417" s="7">
        <v>0</v>
      </c>
      <c r="HS417" s="7">
        <v>1.6666666699999999E-2</v>
      </c>
      <c r="HT417" s="7">
        <v>1.6666666699999999E-2</v>
      </c>
      <c r="HU417" s="7">
        <v>0</v>
      </c>
      <c r="HV417" s="7">
        <v>0</v>
      </c>
      <c r="HW417" s="7">
        <v>0</v>
      </c>
      <c r="HX417" s="7">
        <v>0</v>
      </c>
      <c r="HY417" s="7">
        <v>0</v>
      </c>
      <c r="HZ417" s="7">
        <v>1.6666666699999999E-2</v>
      </c>
      <c r="IA417" s="7">
        <v>0.1</v>
      </c>
      <c r="IB417" s="7">
        <v>1.6666666699999999E-2</v>
      </c>
      <c r="IC417" s="7">
        <v>6.6666666700000002E-2</v>
      </c>
      <c r="ID417" s="7">
        <v>0.1</v>
      </c>
      <c r="IE417" s="7">
        <v>0.33333333329999998</v>
      </c>
      <c r="IF417" s="7">
        <v>0.15</v>
      </c>
      <c r="IG417" s="7">
        <v>0.21666666670000001</v>
      </c>
      <c r="IH417" s="7">
        <v>0.35</v>
      </c>
      <c r="II417" s="7">
        <v>0.55000000000000004</v>
      </c>
      <c r="IJ417" s="7">
        <v>0.83333333330000003</v>
      </c>
      <c r="IK417" s="7">
        <v>0.71666666670000001</v>
      </c>
      <c r="IL417" s="7">
        <v>0.53333333329999999</v>
      </c>
      <c r="IM417" s="7">
        <v>1.6666666699999999E-2</v>
      </c>
      <c r="IN417" s="7">
        <v>0</v>
      </c>
      <c r="IO417" s="7">
        <v>0</v>
      </c>
      <c r="IP417" s="7">
        <v>0</v>
      </c>
      <c r="IQ417" s="7">
        <v>3.4576271186</v>
      </c>
      <c r="IR417" s="7">
        <v>3.8166666667000002</v>
      </c>
      <c r="IS417" s="7">
        <v>3.65</v>
      </c>
      <c r="IT417" s="7">
        <v>3.4</v>
      </c>
      <c r="IU417" s="7" t="s">
        <v>1358</v>
      </c>
      <c r="IV417" s="7">
        <v>32</v>
      </c>
      <c r="IW417" s="7">
        <v>60</v>
      </c>
      <c r="IX417" s="7">
        <v>63</v>
      </c>
      <c r="IY417" s="7">
        <v>196</v>
      </c>
    </row>
    <row r="418" spans="1:259" x14ac:dyDescent="0.25">
      <c r="A418" s="7">
        <v>610067</v>
      </c>
      <c r="B418" s="7" t="s">
        <v>441</v>
      </c>
      <c r="C418" s="7" t="s">
        <v>46</v>
      </c>
      <c r="D418" s="7" t="s">
        <v>75</v>
      </c>
      <c r="E418" s="154">
        <v>0.33</v>
      </c>
      <c r="F418" s="7">
        <v>59</v>
      </c>
      <c r="G418" s="7" t="s">
        <v>48</v>
      </c>
      <c r="H418" s="7">
        <v>71</v>
      </c>
      <c r="I418" s="7" t="s">
        <v>47</v>
      </c>
      <c r="J418" s="7">
        <v>75</v>
      </c>
      <c r="K418" s="7" t="s">
        <v>47</v>
      </c>
      <c r="L418" s="7">
        <v>8.2100000000000009</v>
      </c>
      <c r="M418" s="7" t="s">
        <v>46</v>
      </c>
      <c r="N418" s="7">
        <v>33.375314861</v>
      </c>
      <c r="O418" s="7">
        <v>162</v>
      </c>
      <c r="P418" s="7">
        <v>162</v>
      </c>
      <c r="Q418" s="7">
        <v>2</v>
      </c>
      <c r="R418" s="7">
        <v>117</v>
      </c>
      <c r="S418" s="7">
        <v>0</v>
      </c>
      <c r="T418" s="7">
        <v>38</v>
      </c>
      <c r="U418" s="7">
        <v>1</v>
      </c>
      <c r="V418" s="7">
        <v>0</v>
      </c>
      <c r="W418" s="7">
        <v>0</v>
      </c>
      <c r="X418" s="7">
        <v>3</v>
      </c>
      <c r="Y418" s="7">
        <v>1.2345679E-2</v>
      </c>
      <c r="Z418" s="7">
        <v>6.1728395E-3</v>
      </c>
      <c r="AA418" s="7">
        <v>0</v>
      </c>
      <c r="AB418" s="7">
        <v>2.4691358E-2</v>
      </c>
      <c r="AC418" s="7">
        <v>1.8518518500000001E-2</v>
      </c>
      <c r="AD418" s="7">
        <v>5.5555555600000001E-2</v>
      </c>
      <c r="AE418" s="7">
        <v>7.4074074099999998E-2</v>
      </c>
      <c r="AF418" s="7">
        <v>3.7037037000000002E-2</v>
      </c>
      <c r="AG418" s="7">
        <v>3.0864197499999999E-2</v>
      </c>
      <c r="AH418" s="7">
        <v>6.1728395E-3</v>
      </c>
      <c r="AI418" s="7">
        <v>7.4074074099999998E-2</v>
      </c>
      <c r="AJ418" s="7">
        <v>0.14197530859999999</v>
      </c>
      <c r="AK418" s="7">
        <v>0.32098765429999998</v>
      </c>
      <c r="AL418" s="7">
        <v>0.24691358020000001</v>
      </c>
      <c r="AM418" s="7">
        <v>0.27160493829999999</v>
      </c>
      <c r="AN418" s="7">
        <v>0.24691358020000001</v>
      </c>
      <c r="AO418" s="7">
        <v>0.34567901229999998</v>
      </c>
      <c r="AP418" s="7">
        <v>0.22839506170000001</v>
      </c>
      <c r="AQ418" s="7">
        <v>6.1728395E-3</v>
      </c>
      <c r="AR418" s="7">
        <v>1.8518518500000001E-2</v>
      </c>
      <c r="AS418" s="7">
        <v>1.8518518500000001E-2</v>
      </c>
      <c r="AT418" s="7">
        <v>1.8518518500000001E-2</v>
      </c>
      <c r="AU418" s="7">
        <v>1.8518518500000001E-2</v>
      </c>
      <c r="AV418" s="7">
        <v>6.1728395E-3</v>
      </c>
      <c r="AW418" s="7">
        <v>0.58641975310000005</v>
      </c>
      <c r="AX418" s="7">
        <v>0.69135802469999996</v>
      </c>
      <c r="AY418" s="7">
        <v>0.67901234570000002</v>
      </c>
      <c r="AZ418" s="7">
        <v>0.70370370370000002</v>
      </c>
      <c r="BA418" s="7">
        <v>0.54320987649999997</v>
      </c>
      <c r="BB418" s="7">
        <v>0.56790123459999997</v>
      </c>
      <c r="BC418" s="7">
        <v>3.4906832298000001</v>
      </c>
      <c r="BD418" s="7">
        <v>3.6540880502999999</v>
      </c>
      <c r="BE418" s="7">
        <v>3.6603773584999999</v>
      </c>
      <c r="BF418" s="7">
        <v>3.6603773584999999</v>
      </c>
      <c r="BG418" s="7">
        <v>3.4402515722999998</v>
      </c>
      <c r="BH418" s="7">
        <v>3.3167701862999999</v>
      </c>
      <c r="BI418" s="7">
        <v>0</v>
      </c>
      <c r="BJ418" s="7">
        <v>0</v>
      </c>
      <c r="BK418" s="7">
        <v>0</v>
      </c>
      <c r="BL418" s="7">
        <v>0</v>
      </c>
      <c r="BM418" s="7">
        <v>0</v>
      </c>
      <c r="BN418" s="7">
        <v>6.1728395E-3</v>
      </c>
      <c r="BO418" s="7">
        <v>6.1728395E-3</v>
      </c>
      <c r="BP418" s="7">
        <v>5.5555555600000001E-2</v>
      </c>
      <c r="BQ418" s="7">
        <v>6.1728395E-3</v>
      </c>
      <c r="BR418" s="7">
        <v>6.1728395E-3</v>
      </c>
      <c r="BS418" s="7">
        <v>6.1728395E-3</v>
      </c>
      <c r="BT418" s="7">
        <v>1.2345679E-2</v>
      </c>
      <c r="BU418" s="7">
        <v>1.8518518500000001E-2</v>
      </c>
      <c r="BV418" s="7">
        <v>6.1728395E-3</v>
      </c>
      <c r="BW418" s="7">
        <v>2.4691358E-2</v>
      </c>
      <c r="BX418" s="7">
        <v>6.7901234599999999E-2</v>
      </c>
      <c r="BY418" s="7">
        <v>4.3209876500000001E-2</v>
      </c>
      <c r="BZ418" s="7">
        <v>3.7037037000000002E-2</v>
      </c>
      <c r="CA418" s="7">
        <v>3.8695652173999999</v>
      </c>
      <c r="CB418" s="7">
        <v>3.8765432098999999</v>
      </c>
      <c r="CC418" s="7">
        <v>3.8086419753</v>
      </c>
      <c r="CD418" s="7">
        <v>3.8</v>
      </c>
      <c r="CE418" s="7">
        <v>3.8322981366</v>
      </c>
      <c r="CF418" s="7">
        <v>3.7160493827000001</v>
      </c>
      <c r="CG418" s="7">
        <v>3.6335403727000002</v>
      </c>
      <c r="CH418" s="7">
        <v>3.5652173913</v>
      </c>
      <c r="CI418" s="7">
        <v>3.6894409937999999</v>
      </c>
      <c r="CJ418" s="7">
        <v>0.11728395060000001</v>
      </c>
      <c r="CK418" s="7">
        <v>0.11111111110000001</v>
      </c>
      <c r="CL418" s="7">
        <v>0.16666666669999999</v>
      </c>
      <c r="CM418" s="7">
        <v>0.16049382719999999</v>
      </c>
      <c r="CN418" s="7">
        <v>0.1543209877</v>
      </c>
      <c r="CO418" s="7">
        <v>0.21604938269999999</v>
      </c>
      <c r="CP418" s="7">
        <v>0.20987654319999999</v>
      </c>
      <c r="CQ418" s="7">
        <v>0.17901234569999999</v>
      </c>
      <c r="CR418" s="7">
        <v>0.21604938269999999</v>
      </c>
      <c r="CS418" s="7">
        <v>6.1728395E-3</v>
      </c>
      <c r="CT418" s="7">
        <v>0</v>
      </c>
      <c r="CU418" s="7">
        <v>0</v>
      </c>
      <c r="CV418" s="7">
        <v>1.2345679E-2</v>
      </c>
      <c r="CW418" s="7">
        <v>6.1728395E-3</v>
      </c>
      <c r="CX418" s="7">
        <v>0</v>
      </c>
      <c r="CY418" s="7">
        <v>6.1728395E-3</v>
      </c>
      <c r="CZ418" s="7">
        <v>6.1728395E-3</v>
      </c>
      <c r="DA418" s="7">
        <v>6.1728395E-3</v>
      </c>
      <c r="DB418" s="7">
        <v>0.87037037039999998</v>
      </c>
      <c r="DC418" s="7">
        <v>0.88271604940000004</v>
      </c>
      <c r="DD418" s="7">
        <v>0.82098765429999998</v>
      </c>
      <c r="DE418" s="7">
        <v>0.80864197530000004</v>
      </c>
      <c r="DF418" s="7">
        <v>0.83333333330000003</v>
      </c>
      <c r="DG418" s="7">
        <v>0.75308641980000002</v>
      </c>
      <c r="DH418" s="7">
        <v>0.70987654320000004</v>
      </c>
      <c r="DI418" s="7">
        <v>0.71604938269999996</v>
      </c>
      <c r="DJ418" s="7">
        <v>0.73456790120000004</v>
      </c>
      <c r="DK418" s="7">
        <v>0.12345679010000001</v>
      </c>
      <c r="DL418" s="7">
        <v>2.4691358E-2</v>
      </c>
      <c r="DM418" s="7">
        <v>0</v>
      </c>
      <c r="DN418" s="7">
        <v>1.8518518500000001E-2</v>
      </c>
      <c r="DO418" s="7">
        <v>1.2345679E-2</v>
      </c>
      <c r="DP418" s="7">
        <v>6.1728395E-3</v>
      </c>
      <c r="DQ418" s="7">
        <v>8.6419753099999996E-2</v>
      </c>
      <c r="DR418" s="7">
        <v>6.1728395E-3</v>
      </c>
      <c r="DS418" s="7">
        <v>3.0864197499999999E-2</v>
      </c>
      <c r="DT418" s="7">
        <v>0.17901234569999999</v>
      </c>
      <c r="DU418" s="7">
        <v>8.0246913599999997E-2</v>
      </c>
      <c r="DV418" s="7">
        <v>3.0864197499999999E-2</v>
      </c>
      <c r="DW418" s="7">
        <v>3.0864197499999999E-2</v>
      </c>
      <c r="DX418" s="7">
        <v>2.4691358E-2</v>
      </c>
      <c r="DY418" s="7">
        <v>8.0246913599999997E-2</v>
      </c>
      <c r="DZ418" s="7">
        <v>0.12962962959999999</v>
      </c>
      <c r="EA418" s="7">
        <v>6.7901234599999999E-2</v>
      </c>
      <c r="EB418" s="7">
        <v>7.4074074099999998E-2</v>
      </c>
      <c r="EC418" s="7">
        <v>0.29012345680000001</v>
      </c>
      <c r="ED418" s="7">
        <v>0.32716049380000001</v>
      </c>
      <c r="EE418" s="7">
        <v>0.31481481480000001</v>
      </c>
      <c r="EF418" s="7">
        <v>0.30246913580000001</v>
      </c>
      <c r="EG418" s="7">
        <v>0.23456790120000001</v>
      </c>
      <c r="EH418" s="7">
        <v>0.31481481480000001</v>
      </c>
      <c r="EI418" s="7">
        <v>0.27160493829999999</v>
      </c>
      <c r="EJ418" s="7">
        <v>0.33950617280000001</v>
      </c>
      <c r="EK418" s="7">
        <v>0.34567901229999998</v>
      </c>
      <c r="EL418" s="7">
        <v>0.38888888890000001</v>
      </c>
      <c r="EM418" s="7">
        <v>0.56790123459999997</v>
      </c>
      <c r="EN418" s="7">
        <v>0.64814814809999999</v>
      </c>
      <c r="EO418" s="7">
        <v>0.64814814809999999</v>
      </c>
      <c r="EP418" s="7">
        <v>0.72222222219999999</v>
      </c>
      <c r="EQ418" s="7">
        <v>0.59876543209999999</v>
      </c>
      <c r="ER418" s="7">
        <v>0.49382716049999997</v>
      </c>
      <c r="ES418" s="7">
        <v>0.58024691360000002</v>
      </c>
      <c r="ET418" s="7">
        <v>0.53086419750000002</v>
      </c>
      <c r="EU418" s="7">
        <v>1.8518518500000001E-2</v>
      </c>
      <c r="EV418" s="7">
        <v>0</v>
      </c>
      <c r="EW418" s="7">
        <v>6.1728395E-3</v>
      </c>
      <c r="EX418" s="7">
        <v>0</v>
      </c>
      <c r="EY418" s="7">
        <v>6.1728395E-3</v>
      </c>
      <c r="EZ418" s="7">
        <v>0</v>
      </c>
      <c r="FA418" s="7">
        <v>1.8518518500000001E-2</v>
      </c>
      <c r="FB418" s="7">
        <v>6.1728395E-3</v>
      </c>
      <c r="FC418" s="7">
        <v>1.8518518500000001E-2</v>
      </c>
      <c r="FD418" s="7">
        <v>2.9622641508999998</v>
      </c>
      <c r="FE418" s="7">
        <v>3.4382716049000002</v>
      </c>
      <c r="FF418" s="7">
        <v>3.6211180124000002</v>
      </c>
      <c r="FG418" s="7">
        <v>3.5802469135999999</v>
      </c>
      <c r="FH418" s="7">
        <v>3.6770186334999999</v>
      </c>
      <c r="FI418" s="7">
        <v>3.5061728395</v>
      </c>
      <c r="FJ418" s="7">
        <v>3.1949685534999999</v>
      </c>
      <c r="FK418" s="7">
        <v>3.5031055901000001</v>
      </c>
      <c r="FL418" s="7">
        <v>3.4025157233000001</v>
      </c>
      <c r="FM418" s="7">
        <v>6.1728395E-3</v>
      </c>
      <c r="FN418" s="7">
        <v>6.1728395E-3</v>
      </c>
      <c r="FO418" s="7">
        <v>1.8518518500000001E-2</v>
      </c>
      <c r="FP418" s="7">
        <v>1.2345679E-2</v>
      </c>
      <c r="FQ418" s="7">
        <v>4.9382716E-2</v>
      </c>
      <c r="FR418" s="7">
        <v>4.9382716E-2</v>
      </c>
      <c r="FS418" s="7">
        <v>0.11111111110000001</v>
      </c>
      <c r="FT418" s="7">
        <v>0.18518518519999999</v>
      </c>
      <c r="FU418" s="7">
        <v>0.19135802469999999</v>
      </c>
      <c r="FV418" s="7">
        <v>0.29012345680000001</v>
      </c>
      <c r="FW418" s="7">
        <v>8.0246913599999997E-2</v>
      </c>
      <c r="FX418" s="7">
        <v>0.53086419750000002</v>
      </c>
      <c r="FY418" s="7">
        <v>0.58641975310000005</v>
      </c>
      <c r="FZ418" s="7">
        <v>0.29629629629999998</v>
      </c>
      <c r="GA418" s="7">
        <v>0.1543209877</v>
      </c>
      <c r="GB418" s="7">
        <v>0.11728395060000001</v>
      </c>
      <c r="GC418" s="7">
        <v>0.20987654319999999</v>
      </c>
      <c r="GD418" s="7">
        <v>0.10493827159999999</v>
      </c>
      <c r="GE418" s="7">
        <v>7.4074074099999998E-2</v>
      </c>
      <c r="GF418" s="7">
        <v>0.21604938269999999</v>
      </c>
      <c r="GG418" s="7">
        <v>0.14814814809999999</v>
      </c>
      <c r="GH418" s="7">
        <v>0.11728395060000001</v>
      </c>
      <c r="GI418" s="7">
        <v>0.22222222220000001</v>
      </c>
      <c r="GJ418" s="7">
        <v>6.17283951E-2</v>
      </c>
      <c r="GK418" s="7">
        <v>0.10493827159999999</v>
      </c>
      <c r="GL418" s="7">
        <v>5.5555555600000001E-2</v>
      </c>
      <c r="GM418" s="7">
        <v>6.1728395E-3</v>
      </c>
      <c r="GN418" s="7">
        <v>3.0864197499999999E-2</v>
      </c>
      <c r="GO418" s="7">
        <v>1.8518518500000001E-2</v>
      </c>
      <c r="GP418" s="7">
        <v>1.8518518500000001E-2</v>
      </c>
      <c r="GQ418" s="7">
        <v>2.4691358E-2</v>
      </c>
      <c r="GR418" s="7">
        <v>1.8518518500000001E-2</v>
      </c>
      <c r="GS418" s="7">
        <v>0.22839506170000001</v>
      </c>
      <c r="GT418" s="7">
        <v>0.30864197529999998</v>
      </c>
      <c r="GU418" s="7">
        <v>0.27160493829999999</v>
      </c>
      <c r="GV418" s="7">
        <v>0.29012345680000001</v>
      </c>
      <c r="GW418" s="7">
        <v>0.30246913580000001</v>
      </c>
      <c r="GX418" s="7">
        <v>0.29629629629999998</v>
      </c>
      <c r="GY418" s="7">
        <v>0.68518518520000005</v>
      </c>
      <c r="GZ418" s="7">
        <v>0.58024691360000002</v>
      </c>
      <c r="HA418" s="7">
        <v>0.61728395059999996</v>
      </c>
      <c r="HB418" s="7">
        <v>0.60493827160000002</v>
      </c>
      <c r="HC418" s="7">
        <v>0.59876543209999999</v>
      </c>
      <c r="HD418" s="7">
        <v>0.62962962960000002</v>
      </c>
      <c r="HE418" s="7">
        <v>4.3209876500000001E-2</v>
      </c>
      <c r="HF418" s="7">
        <v>4.9382716E-2</v>
      </c>
      <c r="HG418" s="7">
        <v>3.0864197499999999E-2</v>
      </c>
      <c r="HH418" s="7">
        <v>4.3209876500000001E-2</v>
      </c>
      <c r="HI418" s="7">
        <v>4.9382716E-2</v>
      </c>
      <c r="HJ418" s="7">
        <v>1.8518518500000001E-2</v>
      </c>
      <c r="HK418" s="7">
        <v>1.2345679E-2</v>
      </c>
      <c r="HL418" s="7">
        <v>1.8518518500000001E-2</v>
      </c>
      <c r="HM418" s="7">
        <v>3.0864197499999999E-2</v>
      </c>
      <c r="HN418" s="7">
        <v>2.4691358E-2</v>
      </c>
      <c r="HO418" s="7">
        <v>1.2345679E-2</v>
      </c>
      <c r="HP418" s="7">
        <v>1.2345679E-2</v>
      </c>
      <c r="HQ418" s="7">
        <v>2.4691358E-2</v>
      </c>
      <c r="HR418" s="7">
        <v>1.2345679E-2</v>
      </c>
      <c r="HS418" s="7">
        <v>3.0864197499999999E-2</v>
      </c>
      <c r="HT418" s="7">
        <v>1.8518518500000001E-2</v>
      </c>
      <c r="HU418" s="7">
        <v>1.2345679E-2</v>
      </c>
      <c r="HV418" s="7">
        <v>2.4691358E-2</v>
      </c>
      <c r="HW418" s="7">
        <v>1.8518518500000001E-2</v>
      </c>
      <c r="HX418" s="7">
        <v>0</v>
      </c>
      <c r="HY418" s="7">
        <v>1.8518518500000001E-2</v>
      </c>
      <c r="HZ418" s="7">
        <v>1.8518518500000001E-2</v>
      </c>
      <c r="IA418" s="7">
        <v>8.6419753099999996E-2</v>
      </c>
      <c r="IB418" s="7">
        <v>6.17283951E-2</v>
      </c>
      <c r="IC418" s="7">
        <v>8.0246913599999997E-2</v>
      </c>
      <c r="ID418" s="7">
        <v>0.13580246909999999</v>
      </c>
      <c r="IE418" s="7">
        <v>0.4382716049</v>
      </c>
      <c r="IF418" s="7">
        <v>0.36419753090000001</v>
      </c>
      <c r="IG418" s="7">
        <v>0.36419753090000001</v>
      </c>
      <c r="IH418" s="7">
        <v>0.33950617280000001</v>
      </c>
      <c r="II418" s="7">
        <v>0.44444444440000003</v>
      </c>
      <c r="IJ418" s="7">
        <v>0.56172839510000006</v>
      </c>
      <c r="IK418" s="7">
        <v>0.524691358</v>
      </c>
      <c r="IL418" s="7">
        <v>0.487654321</v>
      </c>
      <c r="IM418" s="7">
        <v>1.2345679E-2</v>
      </c>
      <c r="IN418" s="7">
        <v>1.2345679E-2</v>
      </c>
      <c r="IO418" s="7">
        <v>1.2345679E-2</v>
      </c>
      <c r="IP418" s="7">
        <v>1.8518518500000001E-2</v>
      </c>
      <c r="IQ418" s="7">
        <v>3.3250000000000002</v>
      </c>
      <c r="IR418" s="7">
        <v>3.5062500000000001</v>
      </c>
      <c r="IS418" s="7">
        <v>3.4125000000000001</v>
      </c>
      <c r="IT418" s="7">
        <v>3.3207547169999998</v>
      </c>
      <c r="IU418" s="7" t="s">
        <v>1359</v>
      </c>
      <c r="IV418" s="7">
        <v>33</v>
      </c>
      <c r="IW418" s="7">
        <v>162</v>
      </c>
      <c r="IX418" s="7">
        <v>265</v>
      </c>
      <c r="IY418" s="7">
        <v>794</v>
      </c>
    </row>
    <row r="419" spans="1:259" x14ac:dyDescent="0.25">
      <c r="A419" s="7">
        <v>610068</v>
      </c>
      <c r="B419" s="7" t="s">
        <v>314</v>
      </c>
      <c r="D419" s="7" t="s">
        <v>106</v>
      </c>
      <c r="E419" s="7" t="s">
        <v>53</v>
      </c>
      <c r="M419" s="7" t="s">
        <v>46</v>
      </c>
      <c r="N419" s="7">
        <v>14.596670935000001</v>
      </c>
      <c r="O419" s="7">
        <v>117</v>
      </c>
      <c r="P419" s="7">
        <v>117</v>
      </c>
      <c r="Q419" s="7">
        <v>5</v>
      </c>
      <c r="R419" s="7">
        <v>0</v>
      </c>
      <c r="S419" s="7">
        <v>1</v>
      </c>
      <c r="T419" s="7">
        <v>109</v>
      </c>
      <c r="U419" s="7">
        <v>0</v>
      </c>
      <c r="V419" s="7">
        <v>0</v>
      </c>
      <c r="W419" s="7">
        <v>1</v>
      </c>
      <c r="X419" s="7">
        <v>1</v>
      </c>
      <c r="Y419" s="7">
        <v>0</v>
      </c>
      <c r="Z419" s="7">
        <v>0</v>
      </c>
      <c r="AA419" s="7">
        <v>1.7094017100000001E-2</v>
      </c>
      <c r="AB419" s="7">
        <v>2.5641025599999999E-2</v>
      </c>
      <c r="AC419" s="7">
        <v>1.7094017100000001E-2</v>
      </c>
      <c r="AD419" s="7">
        <v>5.9829059800000001E-2</v>
      </c>
      <c r="AE419" s="7">
        <v>4.2735042700000003E-2</v>
      </c>
      <c r="AF419" s="7">
        <v>2.5641025599999999E-2</v>
      </c>
      <c r="AG419" s="7">
        <v>5.1282051299999999E-2</v>
      </c>
      <c r="AH419" s="7">
        <v>1.7094017100000001E-2</v>
      </c>
      <c r="AI419" s="7">
        <v>0.1025641026</v>
      </c>
      <c r="AJ419" s="7">
        <v>0.17948717950000001</v>
      </c>
      <c r="AK419" s="7">
        <v>0.36752136749999997</v>
      </c>
      <c r="AL419" s="7">
        <v>0.264957265</v>
      </c>
      <c r="AM419" s="7">
        <v>0.37606837609999999</v>
      </c>
      <c r="AN419" s="7">
        <v>0.2478632479</v>
      </c>
      <c r="AO419" s="7">
        <v>0.32478632480000003</v>
      </c>
      <c r="AP419" s="7">
        <v>0.31623931620000001</v>
      </c>
      <c r="AQ419" s="7">
        <v>8.5470084999999998E-3</v>
      </c>
      <c r="AR419" s="7">
        <v>0</v>
      </c>
      <c r="AS419" s="7">
        <v>1.7094017100000001E-2</v>
      </c>
      <c r="AT419" s="7">
        <v>8.5470084999999998E-3</v>
      </c>
      <c r="AU419" s="7">
        <v>8.5470084999999998E-3</v>
      </c>
      <c r="AV419" s="7">
        <v>1.7094017100000001E-2</v>
      </c>
      <c r="AW419" s="7">
        <v>0.58119658119999995</v>
      </c>
      <c r="AX419" s="7">
        <v>0.70940170940000002</v>
      </c>
      <c r="AY419" s="7">
        <v>0.5384615385</v>
      </c>
      <c r="AZ419" s="7">
        <v>0.70085470090000002</v>
      </c>
      <c r="BA419" s="7">
        <v>0.54700854700000001</v>
      </c>
      <c r="BB419" s="7">
        <v>0.42735042740000001</v>
      </c>
      <c r="BC419" s="7">
        <v>3.5431034483000001</v>
      </c>
      <c r="BD419" s="7">
        <v>3.6837606838000001</v>
      </c>
      <c r="BE419" s="7">
        <v>3.4608695651999999</v>
      </c>
      <c r="BF419" s="7">
        <v>3.6379310345000002</v>
      </c>
      <c r="BG419" s="7">
        <v>3.4137931034000002</v>
      </c>
      <c r="BH419" s="7">
        <v>3.1304347826000001</v>
      </c>
      <c r="BI419" s="7">
        <v>0</v>
      </c>
      <c r="BJ419" s="7">
        <v>0</v>
      </c>
      <c r="BK419" s="7">
        <v>0</v>
      </c>
      <c r="BL419" s="7">
        <v>0</v>
      </c>
      <c r="BM419" s="7">
        <v>0</v>
      </c>
      <c r="BN419" s="7">
        <v>0</v>
      </c>
      <c r="BO419" s="7">
        <v>1.7094017100000001E-2</v>
      </c>
      <c r="BP419" s="7">
        <v>3.4188034200000002E-2</v>
      </c>
      <c r="BQ419" s="7">
        <v>8.5470084999999998E-3</v>
      </c>
      <c r="BR419" s="7">
        <v>8.5470084999999998E-3</v>
      </c>
      <c r="BS419" s="7">
        <v>8.5470084999999998E-3</v>
      </c>
      <c r="BT419" s="7">
        <v>1.7094017100000001E-2</v>
      </c>
      <c r="BU419" s="7">
        <v>8.5470084999999998E-3</v>
      </c>
      <c r="BV419" s="7">
        <v>0</v>
      </c>
      <c r="BW419" s="7">
        <v>0</v>
      </c>
      <c r="BX419" s="7">
        <v>3.4188034200000002E-2</v>
      </c>
      <c r="BY419" s="7">
        <v>5.9829059800000001E-2</v>
      </c>
      <c r="BZ419" s="7">
        <v>3.4188034200000002E-2</v>
      </c>
      <c r="CA419" s="7">
        <v>3.8534482758999999</v>
      </c>
      <c r="CB419" s="7">
        <v>3.8620689654999998</v>
      </c>
      <c r="CC419" s="7">
        <v>3.7844827585999998</v>
      </c>
      <c r="CD419" s="7">
        <v>3.7863247862999998</v>
      </c>
      <c r="CE419" s="7">
        <v>3.8448275862000001</v>
      </c>
      <c r="CF419" s="7">
        <v>3.8275862069</v>
      </c>
      <c r="CG419" s="7">
        <v>3.6956521739000001</v>
      </c>
      <c r="CH419" s="7">
        <v>3.5826086956999998</v>
      </c>
      <c r="CI419" s="7">
        <v>3.7280701754000001</v>
      </c>
      <c r="CJ419" s="7">
        <v>0.12820512819999999</v>
      </c>
      <c r="CK419" s="7">
        <v>0.1196581197</v>
      </c>
      <c r="CL419" s="7">
        <v>0.17948717950000001</v>
      </c>
      <c r="CM419" s="7">
        <v>0.19658119660000001</v>
      </c>
      <c r="CN419" s="7">
        <v>0.1538461538</v>
      </c>
      <c r="CO419" s="7">
        <v>0.17094017089999999</v>
      </c>
      <c r="CP419" s="7">
        <v>0.17948717950000001</v>
      </c>
      <c r="CQ419" s="7">
        <v>0.18803418799999999</v>
      </c>
      <c r="CR419" s="7">
        <v>0.17094017089999999</v>
      </c>
      <c r="CS419" s="7">
        <v>8.5470084999999998E-3</v>
      </c>
      <c r="CT419" s="7">
        <v>8.5470084999999998E-3</v>
      </c>
      <c r="CU419" s="7">
        <v>8.5470084999999998E-3</v>
      </c>
      <c r="CV419" s="7">
        <v>0</v>
      </c>
      <c r="CW419" s="7">
        <v>8.5470084999999998E-3</v>
      </c>
      <c r="CX419" s="7">
        <v>8.5470084999999998E-3</v>
      </c>
      <c r="CY419" s="7">
        <v>1.7094017100000001E-2</v>
      </c>
      <c r="CZ419" s="7">
        <v>1.7094017100000001E-2</v>
      </c>
      <c r="DA419" s="7">
        <v>2.5641025599999999E-2</v>
      </c>
      <c r="DB419" s="7">
        <v>0.85470085470000001</v>
      </c>
      <c r="DC419" s="7">
        <v>0.86324786320000002</v>
      </c>
      <c r="DD419" s="7">
        <v>0.79487179490000004</v>
      </c>
      <c r="DE419" s="7">
        <v>0.79487179490000004</v>
      </c>
      <c r="DF419" s="7">
        <v>0.83760683759999999</v>
      </c>
      <c r="DG419" s="7">
        <v>0.82051282049999996</v>
      </c>
      <c r="DH419" s="7">
        <v>0.75213675209999997</v>
      </c>
      <c r="DI419" s="7">
        <v>0.70085470090000002</v>
      </c>
      <c r="DJ419" s="7">
        <v>0.76068376069999999</v>
      </c>
      <c r="DK419" s="7">
        <v>0.17948717950000001</v>
      </c>
      <c r="DL419" s="7">
        <v>8.5470084999999998E-3</v>
      </c>
      <c r="DM419" s="7">
        <v>8.5470084999999998E-3</v>
      </c>
      <c r="DN419" s="7">
        <v>8.5470084999999998E-3</v>
      </c>
      <c r="DO419" s="7">
        <v>8.5470084999999998E-3</v>
      </c>
      <c r="DP419" s="7">
        <v>8.5470084999999998E-3</v>
      </c>
      <c r="DQ419" s="7">
        <v>2.5641025599999999E-2</v>
      </c>
      <c r="DR419" s="7">
        <v>3.4188034200000002E-2</v>
      </c>
      <c r="DS419" s="7">
        <v>2.5641025599999999E-2</v>
      </c>
      <c r="DT419" s="7">
        <v>0.2307692308</v>
      </c>
      <c r="DU419" s="7">
        <v>2.5641025599999999E-2</v>
      </c>
      <c r="DV419" s="7">
        <v>4.2735042700000003E-2</v>
      </c>
      <c r="DW419" s="7">
        <v>2.5641025599999999E-2</v>
      </c>
      <c r="DX419" s="7">
        <v>1.7094017100000001E-2</v>
      </c>
      <c r="DY419" s="7">
        <v>2.5641025599999999E-2</v>
      </c>
      <c r="DZ419" s="7">
        <v>6.8376068400000004E-2</v>
      </c>
      <c r="EA419" s="7">
        <v>8.5470084999999998E-3</v>
      </c>
      <c r="EB419" s="7">
        <v>5.9829059800000001E-2</v>
      </c>
      <c r="EC419" s="7">
        <v>0.29059829059999998</v>
      </c>
      <c r="ED419" s="7">
        <v>0.264957265</v>
      </c>
      <c r="EE419" s="7">
        <v>0.23931623930000001</v>
      </c>
      <c r="EF419" s="7">
        <v>0.23931623930000001</v>
      </c>
      <c r="EG419" s="7">
        <v>0.22222222220000001</v>
      </c>
      <c r="EH419" s="7">
        <v>0.25641025639999998</v>
      </c>
      <c r="EI419" s="7">
        <v>0.28205128210000002</v>
      </c>
      <c r="EJ419" s="7">
        <v>0.25641025639999998</v>
      </c>
      <c r="EK419" s="7">
        <v>0.29914529909999998</v>
      </c>
      <c r="EL419" s="7">
        <v>0.28205128210000002</v>
      </c>
      <c r="EM419" s="7">
        <v>0.6923076923</v>
      </c>
      <c r="EN419" s="7">
        <v>0.70085470090000002</v>
      </c>
      <c r="EO419" s="7">
        <v>0.71794871790000003</v>
      </c>
      <c r="EP419" s="7">
        <v>0.73504273499999995</v>
      </c>
      <c r="EQ419" s="7">
        <v>0.70085470090000002</v>
      </c>
      <c r="ER419" s="7">
        <v>0.60683760679999998</v>
      </c>
      <c r="ES419" s="7">
        <v>0.66666666669999997</v>
      </c>
      <c r="ET419" s="7">
        <v>0.58974358969999996</v>
      </c>
      <c r="EU419" s="7">
        <v>1.7094017100000001E-2</v>
      </c>
      <c r="EV419" s="7">
        <v>8.5470084999999998E-3</v>
      </c>
      <c r="EW419" s="7">
        <v>8.5470084999999998E-3</v>
      </c>
      <c r="EX419" s="7">
        <v>8.5470084999999998E-3</v>
      </c>
      <c r="EY419" s="7">
        <v>1.7094017100000001E-2</v>
      </c>
      <c r="EZ419" s="7">
        <v>8.5470084999999998E-3</v>
      </c>
      <c r="FA419" s="7">
        <v>1.7094017100000001E-2</v>
      </c>
      <c r="FB419" s="7">
        <v>3.4188034200000002E-2</v>
      </c>
      <c r="FC419" s="7">
        <v>2.5641025599999999E-2</v>
      </c>
      <c r="FD419" s="7">
        <v>2.6869565217</v>
      </c>
      <c r="FE419" s="7">
        <v>3.6551724137999999</v>
      </c>
      <c r="FF419" s="7">
        <v>3.6465517241000001</v>
      </c>
      <c r="FG419" s="7">
        <v>3.6810344827999999</v>
      </c>
      <c r="FH419" s="7">
        <v>3.7130434782999999</v>
      </c>
      <c r="FI419" s="7">
        <v>3.6637931034000002</v>
      </c>
      <c r="FJ419" s="7">
        <v>3.4956521738999999</v>
      </c>
      <c r="FK419" s="7">
        <v>3.610619469</v>
      </c>
      <c r="FL419" s="7">
        <v>3.4912280702</v>
      </c>
      <c r="FM419" s="7">
        <v>0</v>
      </c>
      <c r="FN419" s="7">
        <v>1.7094017100000001E-2</v>
      </c>
      <c r="FO419" s="7">
        <v>8.5470084999999998E-3</v>
      </c>
      <c r="FP419" s="7">
        <v>1.7094017100000001E-2</v>
      </c>
      <c r="FQ419" s="7">
        <v>4.2735042700000003E-2</v>
      </c>
      <c r="FR419" s="7">
        <v>2.5641025599999999E-2</v>
      </c>
      <c r="FS419" s="7">
        <v>5.1282051299999999E-2</v>
      </c>
      <c r="FT419" s="7">
        <v>0.1196581197</v>
      </c>
      <c r="FU419" s="7">
        <v>0.13675213680000001</v>
      </c>
      <c r="FV419" s="7">
        <v>0.58119658119999995</v>
      </c>
      <c r="FW419" s="7">
        <v>0</v>
      </c>
      <c r="FX419" s="7">
        <v>0.35897435900000002</v>
      </c>
      <c r="FY419" s="7">
        <v>0.52136752139999998</v>
      </c>
      <c r="FZ419" s="7">
        <v>0.27350427350000001</v>
      </c>
      <c r="GA419" s="7">
        <v>0.25641025639999998</v>
      </c>
      <c r="GB419" s="7">
        <v>0.1196581197</v>
      </c>
      <c r="GC419" s="7">
        <v>0.18803418799999999</v>
      </c>
      <c r="GD419" s="7">
        <v>0.12820512819999999</v>
      </c>
      <c r="GE419" s="7">
        <v>6.8376068400000004E-2</v>
      </c>
      <c r="GF419" s="7">
        <v>0.1538461538</v>
      </c>
      <c r="GG419" s="7">
        <v>0.16239316240000001</v>
      </c>
      <c r="GH419" s="7">
        <v>0.14529914529999999</v>
      </c>
      <c r="GI419" s="7">
        <v>0.3076923077</v>
      </c>
      <c r="GJ419" s="7">
        <v>9.4017093999999996E-2</v>
      </c>
      <c r="GK419" s="7">
        <v>0.14529914529999999</v>
      </c>
      <c r="GL419" s="7">
        <v>7.6923076899999998E-2</v>
      </c>
      <c r="GM419" s="7">
        <v>1.7094017100000001E-2</v>
      </c>
      <c r="GN419" s="7">
        <v>2.5641025599999999E-2</v>
      </c>
      <c r="GO419" s="7">
        <v>2.5641025599999999E-2</v>
      </c>
      <c r="GP419" s="7">
        <v>3.4188034200000002E-2</v>
      </c>
      <c r="GQ419" s="7">
        <v>0.17094017089999999</v>
      </c>
      <c r="GR419" s="7">
        <v>4.2735042700000003E-2</v>
      </c>
      <c r="GS419" s="7">
        <v>0.28205128210000002</v>
      </c>
      <c r="GT419" s="7">
        <v>0.2478632479</v>
      </c>
      <c r="GU419" s="7">
        <v>0.22222222220000001</v>
      </c>
      <c r="GV419" s="7">
        <v>0.23931623930000001</v>
      </c>
      <c r="GW419" s="7">
        <v>0.31623931620000001</v>
      </c>
      <c r="GX419" s="7">
        <v>0.43589743590000002</v>
      </c>
      <c r="GY419" s="7">
        <v>0.63247863250000003</v>
      </c>
      <c r="GZ419" s="7">
        <v>0.65811965809999995</v>
      </c>
      <c r="HA419" s="7">
        <v>0.68376068379999999</v>
      </c>
      <c r="HB419" s="7">
        <v>0.64957264960000005</v>
      </c>
      <c r="HC419" s="7">
        <v>0.3846153846</v>
      </c>
      <c r="HD419" s="7">
        <v>0.42735042740000001</v>
      </c>
      <c r="HE419" s="7">
        <v>5.1282051299999999E-2</v>
      </c>
      <c r="HF419" s="7">
        <v>4.2735042700000003E-2</v>
      </c>
      <c r="HG419" s="7">
        <v>3.4188034200000002E-2</v>
      </c>
      <c r="HH419" s="7">
        <v>2.5641025599999999E-2</v>
      </c>
      <c r="HI419" s="7">
        <v>7.6923076899999998E-2</v>
      </c>
      <c r="HJ419" s="7">
        <v>4.2735042700000003E-2</v>
      </c>
      <c r="HK419" s="7">
        <v>1.7094017100000001E-2</v>
      </c>
      <c r="HL419" s="7">
        <v>1.7094017100000001E-2</v>
      </c>
      <c r="HM419" s="7">
        <v>2.5641025599999999E-2</v>
      </c>
      <c r="HN419" s="7">
        <v>2.5641025599999999E-2</v>
      </c>
      <c r="HO419" s="7">
        <v>2.5641025599999999E-2</v>
      </c>
      <c r="HP419" s="7">
        <v>1.7094017100000001E-2</v>
      </c>
      <c r="HQ419" s="7">
        <v>0</v>
      </c>
      <c r="HR419" s="7">
        <v>8.5470084999999998E-3</v>
      </c>
      <c r="HS419" s="7">
        <v>8.5470084999999998E-3</v>
      </c>
      <c r="HT419" s="7">
        <v>2.5641025599999999E-2</v>
      </c>
      <c r="HU419" s="7">
        <v>2.5641025599999999E-2</v>
      </c>
      <c r="HV419" s="7">
        <v>3.4188034200000002E-2</v>
      </c>
      <c r="HW419" s="7">
        <v>1.7094017100000001E-2</v>
      </c>
      <c r="HX419" s="7">
        <v>8.5470084999999998E-3</v>
      </c>
      <c r="HY419" s="7">
        <v>2.5641025599999999E-2</v>
      </c>
      <c r="HZ419" s="7">
        <v>0</v>
      </c>
      <c r="IA419" s="7">
        <v>6.8376068400000004E-2</v>
      </c>
      <c r="IB419" s="7">
        <v>5.1282051299999999E-2</v>
      </c>
      <c r="IC419" s="7">
        <v>7.6923076899999998E-2</v>
      </c>
      <c r="ID419" s="7">
        <v>0.1025641026</v>
      </c>
      <c r="IE419" s="7">
        <v>0.47863247860000002</v>
      </c>
      <c r="IF419" s="7">
        <v>0.31623931620000001</v>
      </c>
      <c r="IG419" s="7">
        <v>0.36752136749999997</v>
      </c>
      <c r="IH419" s="7">
        <v>0.41025641029999999</v>
      </c>
      <c r="II419" s="7">
        <v>0.41880341879999999</v>
      </c>
      <c r="IJ419" s="7">
        <v>0.62393162390000001</v>
      </c>
      <c r="IK419" s="7">
        <v>0.52136752139999998</v>
      </c>
      <c r="IL419" s="7">
        <v>0.4615384615</v>
      </c>
      <c r="IM419" s="7">
        <v>1.7094017100000001E-2</v>
      </c>
      <c r="IN419" s="7">
        <v>0</v>
      </c>
      <c r="IO419" s="7">
        <v>8.5470084999999998E-3</v>
      </c>
      <c r="IP419" s="7">
        <v>2.5641025599999999E-2</v>
      </c>
      <c r="IQ419" s="7">
        <v>3.3217391304000001</v>
      </c>
      <c r="IR419" s="7">
        <v>3.5555555555999998</v>
      </c>
      <c r="IS419" s="7">
        <v>3.3965517241000001</v>
      </c>
      <c r="IT419" s="7">
        <v>3.3684210526</v>
      </c>
      <c r="IU419" s="7" t="s">
        <v>1360</v>
      </c>
      <c r="IW419" s="7">
        <v>117</v>
      </c>
      <c r="IX419" s="7">
        <v>228</v>
      </c>
      <c r="IY419" s="7">
        <v>1562</v>
      </c>
    </row>
    <row r="420" spans="1:259" x14ac:dyDescent="0.25">
      <c r="A420" s="7">
        <v>610070</v>
      </c>
      <c r="B420" s="7" t="s">
        <v>443</v>
      </c>
      <c r="C420" s="7" t="s">
        <v>46</v>
      </c>
      <c r="D420" s="7" t="s">
        <v>68</v>
      </c>
      <c r="E420" s="154">
        <v>0.51</v>
      </c>
      <c r="F420" s="7">
        <v>68</v>
      </c>
      <c r="G420" s="7" t="s">
        <v>47</v>
      </c>
      <c r="H420" s="7">
        <v>68</v>
      </c>
      <c r="I420" s="7" t="s">
        <v>47</v>
      </c>
      <c r="J420" s="7">
        <v>73</v>
      </c>
      <c r="K420" s="7" t="s">
        <v>47</v>
      </c>
      <c r="L420" s="7">
        <v>9.24</v>
      </c>
      <c r="M420" s="7" t="s">
        <v>46</v>
      </c>
      <c r="N420" s="7">
        <v>50.810810811000003</v>
      </c>
      <c r="O420" s="7">
        <v>216</v>
      </c>
      <c r="P420" s="7">
        <v>216</v>
      </c>
      <c r="Q420" s="7">
        <v>22</v>
      </c>
      <c r="R420" s="7">
        <v>15</v>
      </c>
      <c r="S420" s="7">
        <v>9</v>
      </c>
      <c r="T420" s="7">
        <v>157</v>
      </c>
      <c r="U420" s="7">
        <v>0</v>
      </c>
      <c r="V420" s="7">
        <v>0</v>
      </c>
      <c r="W420" s="7">
        <v>5</v>
      </c>
      <c r="X420" s="7">
        <v>1</v>
      </c>
      <c r="Y420" s="7">
        <v>0</v>
      </c>
      <c r="Z420" s="7">
        <v>4.6296295999999999E-3</v>
      </c>
      <c r="AA420" s="7">
        <v>1.38888889E-2</v>
      </c>
      <c r="AB420" s="7">
        <v>0</v>
      </c>
      <c r="AC420" s="7">
        <v>4.6296295999999999E-3</v>
      </c>
      <c r="AD420" s="7">
        <v>7.4074074099999998E-2</v>
      </c>
      <c r="AE420" s="7">
        <v>4.6296296299999998E-2</v>
      </c>
      <c r="AF420" s="7">
        <v>1.8518518500000001E-2</v>
      </c>
      <c r="AG420" s="7">
        <v>3.2407407399999998E-2</v>
      </c>
      <c r="AH420" s="7">
        <v>1.38888889E-2</v>
      </c>
      <c r="AI420" s="7">
        <v>4.6296296299999998E-2</v>
      </c>
      <c r="AJ420" s="7">
        <v>0.13425925929999999</v>
      </c>
      <c r="AK420" s="7">
        <v>0.24074074070000001</v>
      </c>
      <c r="AL420" s="7">
        <v>0.1944444444</v>
      </c>
      <c r="AM420" s="7">
        <v>0.27777777780000001</v>
      </c>
      <c r="AN420" s="7">
        <v>0.14814814809999999</v>
      </c>
      <c r="AO420" s="7">
        <v>0.32870370370000002</v>
      </c>
      <c r="AP420" s="7">
        <v>0.22685185190000001</v>
      </c>
      <c r="AQ420" s="7">
        <v>9.2592592999999994E-3</v>
      </c>
      <c r="AR420" s="7">
        <v>2.3148148100000002E-2</v>
      </c>
      <c r="AS420" s="7">
        <v>3.7037037000000002E-2</v>
      </c>
      <c r="AT420" s="7">
        <v>3.2407407399999998E-2</v>
      </c>
      <c r="AU420" s="7">
        <v>1.8518518500000001E-2</v>
      </c>
      <c r="AV420" s="7">
        <v>3.7037037000000002E-2</v>
      </c>
      <c r="AW420" s="7">
        <v>0.70370370370000002</v>
      </c>
      <c r="AX420" s="7">
        <v>0.75925925930000004</v>
      </c>
      <c r="AY420" s="7">
        <v>0.63888888889999995</v>
      </c>
      <c r="AZ420" s="7">
        <v>0.80555555560000003</v>
      </c>
      <c r="BA420" s="7">
        <v>0.60185185190000001</v>
      </c>
      <c r="BB420" s="7">
        <v>0.52777777780000001</v>
      </c>
      <c r="BC420" s="7">
        <v>3.6635514018999999</v>
      </c>
      <c r="BD420" s="7">
        <v>3.7488151659</v>
      </c>
      <c r="BE420" s="7">
        <v>3.6009615385</v>
      </c>
      <c r="BF420" s="7">
        <v>3.8181818181999998</v>
      </c>
      <c r="BG420" s="7">
        <v>3.5566037736</v>
      </c>
      <c r="BH420" s="7">
        <v>3.2548076923</v>
      </c>
      <c r="BI420" s="7">
        <v>0</v>
      </c>
      <c r="BJ420" s="7">
        <v>0</v>
      </c>
      <c r="BK420" s="7">
        <v>0</v>
      </c>
      <c r="BL420" s="7">
        <v>4.6296295999999999E-3</v>
      </c>
      <c r="BM420" s="7">
        <v>0</v>
      </c>
      <c r="BN420" s="7">
        <v>4.6296295999999999E-3</v>
      </c>
      <c r="BO420" s="7">
        <v>1.38888889E-2</v>
      </c>
      <c r="BP420" s="7">
        <v>2.3148148100000002E-2</v>
      </c>
      <c r="BQ420" s="7">
        <v>2.77777778E-2</v>
      </c>
      <c r="BR420" s="7">
        <v>4.6296295999999999E-3</v>
      </c>
      <c r="BS420" s="7">
        <v>1.38888889E-2</v>
      </c>
      <c r="BT420" s="7">
        <v>1.8518518500000001E-2</v>
      </c>
      <c r="BU420" s="7">
        <v>1.38888889E-2</v>
      </c>
      <c r="BV420" s="7">
        <v>2.3148148100000002E-2</v>
      </c>
      <c r="BW420" s="7">
        <v>9.2592592999999994E-3</v>
      </c>
      <c r="BX420" s="7">
        <v>2.3148148100000002E-2</v>
      </c>
      <c r="BY420" s="7">
        <v>6.4814814799999995E-2</v>
      </c>
      <c r="BZ420" s="7">
        <v>4.16666667E-2</v>
      </c>
      <c r="CA420" s="7">
        <v>3.8720379146999999</v>
      </c>
      <c r="CB420" s="7">
        <v>3.8122065728000001</v>
      </c>
      <c r="CC420" s="7">
        <v>3.7934272299999998</v>
      </c>
      <c r="CD420" s="7">
        <v>3.8009478673000001</v>
      </c>
      <c r="CE420" s="7">
        <v>3.8269230769</v>
      </c>
      <c r="CF420" s="7">
        <v>3.7535545024000001</v>
      </c>
      <c r="CG420" s="7">
        <v>3.6923076923</v>
      </c>
      <c r="CH420" s="7">
        <v>3.5619047619000002</v>
      </c>
      <c r="CI420" s="7">
        <v>3.5980861244</v>
      </c>
      <c r="CJ420" s="7">
        <v>0.1157407407</v>
      </c>
      <c r="CK420" s="7">
        <v>0.1574074074</v>
      </c>
      <c r="CL420" s="7">
        <v>0.16666666669999999</v>
      </c>
      <c r="CM420" s="7">
        <v>0.15277777779999999</v>
      </c>
      <c r="CN420" s="7">
        <v>0.1203703704</v>
      </c>
      <c r="CO420" s="7">
        <v>0.20833333330000001</v>
      </c>
      <c r="CP420" s="7">
        <v>0.20833333330000001</v>
      </c>
      <c r="CQ420" s="7">
        <v>0.22685185190000001</v>
      </c>
      <c r="CR420" s="7">
        <v>0.22222222220000001</v>
      </c>
      <c r="CS420" s="7">
        <v>2.3148148100000002E-2</v>
      </c>
      <c r="CT420" s="7">
        <v>1.38888889E-2</v>
      </c>
      <c r="CU420" s="7">
        <v>1.38888889E-2</v>
      </c>
      <c r="CV420" s="7">
        <v>2.3148148100000002E-2</v>
      </c>
      <c r="CW420" s="7">
        <v>3.7037037000000002E-2</v>
      </c>
      <c r="CX420" s="7">
        <v>2.3148148100000002E-2</v>
      </c>
      <c r="CY420" s="7">
        <v>3.7037037000000002E-2</v>
      </c>
      <c r="CZ420" s="7">
        <v>2.77777778E-2</v>
      </c>
      <c r="DA420" s="7">
        <v>3.2407407399999998E-2</v>
      </c>
      <c r="DB420" s="7">
        <v>0.85648148150000003</v>
      </c>
      <c r="DC420" s="7">
        <v>0.81481481479999995</v>
      </c>
      <c r="DD420" s="7">
        <v>0.8009259259</v>
      </c>
      <c r="DE420" s="7">
        <v>0.80555555560000003</v>
      </c>
      <c r="DF420" s="7">
        <v>0.81944444439999997</v>
      </c>
      <c r="DG420" s="7">
        <v>0.75462962960000002</v>
      </c>
      <c r="DH420" s="7">
        <v>0.71759259259999997</v>
      </c>
      <c r="DI420" s="7">
        <v>0.65740740740000003</v>
      </c>
      <c r="DJ420" s="7">
        <v>0.6759259259</v>
      </c>
      <c r="DK420" s="7">
        <v>8.7962963000000005E-2</v>
      </c>
      <c r="DL420" s="7">
        <v>0</v>
      </c>
      <c r="DM420" s="7">
        <v>0</v>
      </c>
      <c r="DN420" s="7">
        <v>4.6296295999999999E-3</v>
      </c>
      <c r="DO420" s="7">
        <v>4.6296295999999999E-3</v>
      </c>
      <c r="DP420" s="7">
        <v>4.6296295999999999E-3</v>
      </c>
      <c r="DQ420" s="7">
        <v>4.16666667E-2</v>
      </c>
      <c r="DR420" s="7">
        <v>4.6296295999999999E-3</v>
      </c>
      <c r="DS420" s="7">
        <v>0</v>
      </c>
      <c r="DT420" s="7">
        <v>0.14814814809999999</v>
      </c>
      <c r="DU420" s="7">
        <v>9.2592592999999994E-3</v>
      </c>
      <c r="DV420" s="7">
        <v>9.2592592999999994E-3</v>
      </c>
      <c r="DW420" s="7">
        <v>2.77777778E-2</v>
      </c>
      <c r="DX420" s="7">
        <v>1.38888889E-2</v>
      </c>
      <c r="DY420" s="7">
        <v>4.6296296299999998E-2</v>
      </c>
      <c r="DZ420" s="7">
        <v>6.9444444399999999E-2</v>
      </c>
      <c r="EA420" s="7">
        <v>1.8518518500000001E-2</v>
      </c>
      <c r="EB420" s="7">
        <v>2.77777778E-2</v>
      </c>
      <c r="EC420" s="7">
        <v>0.28703703699999999</v>
      </c>
      <c r="ED420" s="7">
        <v>0.1759259259</v>
      </c>
      <c r="EE420" s="7">
        <v>0.1759259259</v>
      </c>
      <c r="EF420" s="7">
        <v>0.21296296300000001</v>
      </c>
      <c r="EG420" s="7">
        <v>0.17129629630000001</v>
      </c>
      <c r="EH420" s="7">
        <v>0.25</v>
      </c>
      <c r="EI420" s="7">
        <v>0.3240740741</v>
      </c>
      <c r="EJ420" s="7">
        <v>0.3009259259</v>
      </c>
      <c r="EK420" s="7">
        <v>0.25462962960000002</v>
      </c>
      <c r="EL420" s="7">
        <v>0.38425925929999999</v>
      </c>
      <c r="EM420" s="7">
        <v>0.74074074069999996</v>
      </c>
      <c r="EN420" s="7">
        <v>0.74074074069999996</v>
      </c>
      <c r="EO420" s="7">
        <v>0.66203703700000005</v>
      </c>
      <c r="EP420" s="7">
        <v>0.70370370370000002</v>
      </c>
      <c r="EQ420" s="7">
        <v>0.59259259259999997</v>
      </c>
      <c r="ER420" s="7">
        <v>0.45833333329999998</v>
      </c>
      <c r="ES420" s="7">
        <v>0.57870370370000002</v>
      </c>
      <c r="ET420" s="7">
        <v>0.625</v>
      </c>
      <c r="EU420" s="7">
        <v>9.2592592599999995E-2</v>
      </c>
      <c r="EV420" s="7">
        <v>7.4074074099999998E-2</v>
      </c>
      <c r="EW420" s="7">
        <v>7.4074074099999998E-2</v>
      </c>
      <c r="EX420" s="7">
        <v>9.2592592599999995E-2</v>
      </c>
      <c r="EY420" s="7">
        <v>0.1064814815</v>
      </c>
      <c r="EZ420" s="7">
        <v>0.1064814815</v>
      </c>
      <c r="FA420" s="7">
        <v>0.1064814815</v>
      </c>
      <c r="FB420" s="7">
        <v>9.72222222E-2</v>
      </c>
      <c r="FC420" s="7">
        <v>9.2592592599999995E-2</v>
      </c>
      <c r="FD420" s="7">
        <v>3.0663265306</v>
      </c>
      <c r="FE420" s="7">
        <v>3.79</v>
      </c>
      <c r="FF420" s="7">
        <v>3.79</v>
      </c>
      <c r="FG420" s="7">
        <v>3.6887755102000002</v>
      </c>
      <c r="FH420" s="7">
        <v>3.7616580311000001</v>
      </c>
      <c r="FI420" s="7">
        <v>3.6010362694000002</v>
      </c>
      <c r="FJ420" s="7">
        <v>3.3419689119</v>
      </c>
      <c r="FK420" s="7">
        <v>3.6102564102999999</v>
      </c>
      <c r="FL420" s="7">
        <v>3.6581632652999998</v>
      </c>
      <c r="FM420" s="7">
        <v>0</v>
      </c>
      <c r="FN420" s="7">
        <v>0</v>
      </c>
      <c r="FO420" s="7">
        <v>0</v>
      </c>
      <c r="FP420" s="7">
        <v>0</v>
      </c>
      <c r="FQ420" s="7">
        <v>9.2592592999999994E-3</v>
      </c>
      <c r="FR420" s="7">
        <v>2.3148148100000002E-2</v>
      </c>
      <c r="FS420" s="7">
        <v>3.2407407399999998E-2</v>
      </c>
      <c r="FT420" s="7">
        <v>0.1157407407</v>
      </c>
      <c r="FU420" s="7">
        <v>0.1990740741</v>
      </c>
      <c r="FV420" s="7">
        <v>0.5</v>
      </c>
      <c r="FW420" s="7">
        <v>0.1203703704</v>
      </c>
      <c r="FX420" s="7">
        <v>0.34722222219999999</v>
      </c>
      <c r="FY420" s="7">
        <v>0.41666666670000002</v>
      </c>
      <c r="FZ420" s="7">
        <v>0.1435185185</v>
      </c>
      <c r="GA420" s="7">
        <v>0.15277777779999999</v>
      </c>
      <c r="GB420" s="7">
        <v>0.1574074074</v>
      </c>
      <c r="GC420" s="7">
        <v>0.1574074074</v>
      </c>
      <c r="GD420" s="7">
        <v>0.1157407407</v>
      </c>
      <c r="GE420" s="7">
        <v>6.0185185199999998E-2</v>
      </c>
      <c r="GF420" s="7">
        <v>0.21296296300000001</v>
      </c>
      <c r="GG420" s="7">
        <v>0.16666666669999999</v>
      </c>
      <c r="GH420" s="7">
        <v>0.1203703704</v>
      </c>
      <c r="GI420" s="7">
        <v>0.27777777780000001</v>
      </c>
      <c r="GJ420" s="7">
        <v>0.2175925926</v>
      </c>
      <c r="GK420" s="7">
        <v>0.24537037040000001</v>
      </c>
      <c r="GL420" s="7">
        <v>0.20833333330000001</v>
      </c>
      <c r="GM420" s="7">
        <v>0</v>
      </c>
      <c r="GN420" s="7">
        <v>0</v>
      </c>
      <c r="GO420" s="7">
        <v>4.6296295999999999E-3</v>
      </c>
      <c r="GP420" s="7">
        <v>0</v>
      </c>
      <c r="GQ420" s="7">
        <v>0.1064814815</v>
      </c>
      <c r="GR420" s="7">
        <v>1.8518518500000001E-2</v>
      </c>
      <c r="GS420" s="7">
        <v>0.26388888890000001</v>
      </c>
      <c r="GT420" s="7">
        <v>0.2175925926</v>
      </c>
      <c r="GU420" s="7">
        <v>0.25925925929999999</v>
      </c>
      <c r="GV420" s="7">
        <v>0.2314814815</v>
      </c>
      <c r="GW420" s="7">
        <v>0.3009259259</v>
      </c>
      <c r="GX420" s="7">
        <v>0.24074074070000001</v>
      </c>
      <c r="GY420" s="7">
        <v>0.56018518520000005</v>
      </c>
      <c r="GZ420" s="7">
        <v>0.59259259259999997</v>
      </c>
      <c r="HA420" s="7">
        <v>0.5509259259</v>
      </c>
      <c r="HB420" s="7">
        <v>0.58333333330000003</v>
      </c>
      <c r="HC420" s="7">
        <v>0.39814814809999999</v>
      </c>
      <c r="HD420" s="7">
        <v>0.5740740741</v>
      </c>
      <c r="HE420" s="7">
        <v>4.16666667E-2</v>
      </c>
      <c r="HF420" s="7">
        <v>4.16666667E-2</v>
      </c>
      <c r="HG420" s="7">
        <v>4.6296296299999998E-2</v>
      </c>
      <c r="HH420" s="7">
        <v>2.77777778E-2</v>
      </c>
      <c r="HI420" s="7">
        <v>3.7037037000000002E-2</v>
      </c>
      <c r="HJ420" s="7">
        <v>2.77777778E-2</v>
      </c>
      <c r="HK420" s="7">
        <v>2.77777778E-2</v>
      </c>
      <c r="HL420" s="7">
        <v>2.77777778E-2</v>
      </c>
      <c r="HM420" s="7">
        <v>2.3148148100000002E-2</v>
      </c>
      <c r="HN420" s="7">
        <v>2.77777778E-2</v>
      </c>
      <c r="HO420" s="7">
        <v>2.3148148100000002E-2</v>
      </c>
      <c r="HP420" s="7">
        <v>2.3148148100000002E-2</v>
      </c>
      <c r="HQ420" s="7">
        <v>0.1064814815</v>
      </c>
      <c r="HR420" s="7">
        <v>0.1203703704</v>
      </c>
      <c r="HS420" s="7">
        <v>0.1157407407</v>
      </c>
      <c r="HT420" s="7">
        <v>0.12962962959999999</v>
      </c>
      <c r="HU420" s="7">
        <v>0.13425925929999999</v>
      </c>
      <c r="HV420" s="7">
        <v>0.1157407407</v>
      </c>
      <c r="HW420" s="7">
        <v>9.2592592999999994E-3</v>
      </c>
      <c r="HX420" s="7">
        <v>4.6296295999999999E-3</v>
      </c>
      <c r="HY420" s="7">
        <v>0</v>
      </c>
      <c r="HZ420" s="7">
        <v>1.38888889E-2</v>
      </c>
      <c r="IA420" s="7">
        <v>5.5555555600000001E-2</v>
      </c>
      <c r="IB420" s="7">
        <v>2.77777778E-2</v>
      </c>
      <c r="IC420" s="7">
        <v>6.4814814799999995E-2</v>
      </c>
      <c r="ID420" s="7">
        <v>9.2592592599999995E-2</v>
      </c>
      <c r="IE420" s="7">
        <v>0.40277777780000001</v>
      </c>
      <c r="IF420" s="7">
        <v>0.27314814809999999</v>
      </c>
      <c r="IG420" s="7">
        <v>0.28703703699999999</v>
      </c>
      <c r="IH420" s="7">
        <v>0.29629629629999998</v>
      </c>
      <c r="II420" s="7">
        <v>0.39814814809999999</v>
      </c>
      <c r="IJ420" s="7">
        <v>0.56018518520000005</v>
      </c>
      <c r="IK420" s="7">
        <v>0.50925925930000004</v>
      </c>
      <c r="IL420" s="7">
        <v>0.45370370370000002</v>
      </c>
      <c r="IM420" s="7">
        <v>0.13425925929999999</v>
      </c>
      <c r="IN420" s="7">
        <v>0.13425925929999999</v>
      </c>
      <c r="IO420" s="7">
        <v>0.13888888890000001</v>
      </c>
      <c r="IP420" s="7">
        <v>0.1435185185</v>
      </c>
      <c r="IQ420" s="7">
        <v>3.3743315508</v>
      </c>
      <c r="IR420" s="7">
        <v>3.6042780748999999</v>
      </c>
      <c r="IS420" s="7">
        <v>3.5161290322999998</v>
      </c>
      <c r="IT420" s="7">
        <v>3.3891891892000001</v>
      </c>
      <c r="IU420" s="7" t="s">
        <v>1361</v>
      </c>
      <c r="IV420" s="7">
        <v>51</v>
      </c>
      <c r="IW420" s="7">
        <v>216</v>
      </c>
      <c r="IX420" s="7">
        <v>376</v>
      </c>
      <c r="IY420" s="7">
        <v>740</v>
      </c>
    </row>
    <row r="421" spans="1:259" x14ac:dyDescent="0.25">
      <c r="A421" s="7">
        <v>610073</v>
      </c>
      <c r="B421" s="7" t="s">
        <v>447</v>
      </c>
      <c r="D421" s="7" t="s">
        <v>55</v>
      </c>
      <c r="E421" s="7" t="s">
        <v>53</v>
      </c>
      <c r="M421" s="7" t="s">
        <v>46</v>
      </c>
      <c r="N421" s="7">
        <v>23.453608246999998</v>
      </c>
      <c r="O421" s="7">
        <v>64</v>
      </c>
      <c r="P421" s="7">
        <v>64</v>
      </c>
      <c r="Q421" s="7">
        <v>36</v>
      </c>
      <c r="R421" s="7">
        <v>4</v>
      </c>
      <c r="S421" s="7">
        <v>1</v>
      </c>
      <c r="T421" s="7">
        <v>14</v>
      </c>
      <c r="U421" s="7">
        <v>1</v>
      </c>
      <c r="V421" s="7">
        <v>0</v>
      </c>
      <c r="W421" s="7">
        <v>5</v>
      </c>
      <c r="X421" s="7">
        <v>3</v>
      </c>
      <c r="Y421" s="7">
        <v>0</v>
      </c>
      <c r="Z421" s="7">
        <v>0</v>
      </c>
      <c r="AA421" s="7">
        <v>0</v>
      </c>
      <c r="AB421" s="7">
        <v>0</v>
      </c>
      <c r="AC421" s="7">
        <v>1.5625E-2</v>
      </c>
      <c r="AD421" s="7">
        <v>0</v>
      </c>
      <c r="AE421" s="7">
        <v>1.5625E-2</v>
      </c>
      <c r="AF421" s="7">
        <v>0</v>
      </c>
      <c r="AG421" s="7">
        <v>1.5625E-2</v>
      </c>
      <c r="AH421" s="7">
        <v>0</v>
      </c>
      <c r="AI421" s="7">
        <v>3.125E-2</v>
      </c>
      <c r="AJ421" s="7">
        <v>9.375E-2</v>
      </c>
      <c r="AK421" s="7">
        <v>0.15625</v>
      </c>
      <c r="AL421" s="7">
        <v>0.1875</v>
      </c>
      <c r="AM421" s="7">
        <v>0.171875</v>
      </c>
      <c r="AN421" s="7">
        <v>3.125E-2</v>
      </c>
      <c r="AO421" s="7">
        <v>0.234375</v>
      </c>
      <c r="AP421" s="7">
        <v>0.265625</v>
      </c>
      <c r="AQ421" s="7">
        <v>3.125E-2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0.796875</v>
      </c>
      <c r="AX421" s="7">
        <v>0.8125</v>
      </c>
      <c r="AY421" s="7">
        <v>0.8125</v>
      </c>
      <c r="AZ421" s="7">
        <v>0.96875</v>
      </c>
      <c r="BA421" s="7">
        <v>0.71875</v>
      </c>
      <c r="BB421" s="7">
        <v>0.640625</v>
      </c>
      <c r="BC421" s="7">
        <v>3.8064516129000001</v>
      </c>
      <c r="BD421" s="7">
        <v>3.8125</v>
      </c>
      <c r="BE421" s="7">
        <v>3.796875</v>
      </c>
      <c r="BF421" s="7">
        <v>3.96875</v>
      </c>
      <c r="BG421" s="7">
        <v>3.65625</v>
      </c>
      <c r="BH421" s="7">
        <v>3.546875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4.6875E-2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1.5625E-2</v>
      </c>
      <c r="BX421" s="7">
        <v>6.25E-2</v>
      </c>
      <c r="BY421" s="7">
        <v>0.140625</v>
      </c>
      <c r="BZ421" s="7">
        <v>9.375E-2</v>
      </c>
      <c r="CA421" s="7">
        <v>3.875</v>
      </c>
      <c r="CB421" s="7">
        <v>3.90625</v>
      </c>
      <c r="CC421" s="7">
        <v>3.84375</v>
      </c>
      <c r="CD421" s="7">
        <v>3.84375</v>
      </c>
      <c r="CE421" s="7">
        <v>3.859375</v>
      </c>
      <c r="CF421" s="7">
        <v>3.75</v>
      </c>
      <c r="CG421" s="7">
        <v>3.65625</v>
      </c>
      <c r="CH421" s="7">
        <v>3.453125</v>
      </c>
      <c r="CI421" s="7">
        <v>3.59375</v>
      </c>
      <c r="CJ421" s="7">
        <v>0.125</v>
      </c>
      <c r="CK421" s="7">
        <v>9.375E-2</v>
      </c>
      <c r="CL421" s="7">
        <v>0.15625</v>
      </c>
      <c r="CM421" s="7">
        <v>0.15625</v>
      </c>
      <c r="CN421" s="7">
        <v>0.140625</v>
      </c>
      <c r="CO421" s="7">
        <v>0.21875</v>
      </c>
      <c r="CP421" s="7">
        <v>0.21875</v>
      </c>
      <c r="CQ421" s="7">
        <v>0.125</v>
      </c>
      <c r="CR421" s="7">
        <v>0.21875</v>
      </c>
      <c r="CS421" s="7">
        <v>0</v>
      </c>
      <c r="CT421" s="7">
        <v>0</v>
      </c>
      <c r="CU421" s="7">
        <v>0</v>
      </c>
      <c r="CV421" s="7">
        <v>0</v>
      </c>
      <c r="CW421" s="7">
        <v>0</v>
      </c>
      <c r="CX421" s="7">
        <v>0</v>
      </c>
      <c r="CY421" s="7">
        <v>0</v>
      </c>
      <c r="CZ421" s="7">
        <v>0</v>
      </c>
      <c r="DA421" s="7">
        <v>0</v>
      </c>
      <c r="DB421" s="7">
        <v>0.875</v>
      </c>
      <c r="DC421" s="7">
        <v>0.90625</v>
      </c>
      <c r="DD421" s="7">
        <v>0.84375</v>
      </c>
      <c r="DE421" s="7">
        <v>0.84375</v>
      </c>
      <c r="DF421" s="7">
        <v>0.859375</v>
      </c>
      <c r="DG421" s="7">
        <v>0.765625</v>
      </c>
      <c r="DH421" s="7">
        <v>0.71875</v>
      </c>
      <c r="DI421" s="7">
        <v>0.6875</v>
      </c>
      <c r="DJ421" s="7">
        <v>0.6875</v>
      </c>
      <c r="DK421" s="7">
        <v>4.6875E-2</v>
      </c>
      <c r="DL421" s="7">
        <v>0</v>
      </c>
      <c r="DM421" s="7">
        <v>0</v>
      </c>
      <c r="DN421" s="7">
        <v>0</v>
      </c>
      <c r="DO421" s="7">
        <v>0</v>
      </c>
      <c r="DP421" s="7">
        <v>0</v>
      </c>
      <c r="DQ421" s="7">
        <v>9.375E-2</v>
      </c>
      <c r="DR421" s="7">
        <v>1.5625E-2</v>
      </c>
      <c r="DS421" s="7">
        <v>0</v>
      </c>
      <c r="DT421" s="7">
        <v>0.125</v>
      </c>
      <c r="DU421" s="7">
        <v>1.5625E-2</v>
      </c>
      <c r="DV421" s="7">
        <v>0</v>
      </c>
      <c r="DW421" s="7">
        <v>1.5625E-2</v>
      </c>
      <c r="DX421" s="7">
        <v>1.5625E-2</v>
      </c>
      <c r="DY421" s="7">
        <v>3.125E-2</v>
      </c>
      <c r="DZ421" s="7">
        <v>0.15625</v>
      </c>
      <c r="EA421" s="7">
        <v>1.5625E-2</v>
      </c>
      <c r="EB421" s="7">
        <v>0</v>
      </c>
      <c r="EC421" s="7">
        <v>0.4375</v>
      </c>
      <c r="ED421" s="7">
        <v>0.140625</v>
      </c>
      <c r="EE421" s="7">
        <v>0.15625</v>
      </c>
      <c r="EF421" s="7">
        <v>0.140625</v>
      </c>
      <c r="EG421" s="7">
        <v>0.140625</v>
      </c>
      <c r="EH421" s="7">
        <v>0.234375</v>
      </c>
      <c r="EI421" s="7">
        <v>0.328125</v>
      </c>
      <c r="EJ421" s="7">
        <v>0.296875</v>
      </c>
      <c r="EK421" s="7">
        <v>0.21875</v>
      </c>
      <c r="EL421" s="7">
        <v>0.390625</v>
      </c>
      <c r="EM421" s="7">
        <v>0.828125</v>
      </c>
      <c r="EN421" s="7">
        <v>0.84375</v>
      </c>
      <c r="EO421" s="7">
        <v>0.84375</v>
      </c>
      <c r="EP421" s="7">
        <v>0.84375</v>
      </c>
      <c r="EQ421" s="7">
        <v>0.71875</v>
      </c>
      <c r="ER421" s="7">
        <v>0.375</v>
      </c>
      <c r="ES421" s="7">
        <v>0.640625</v>
      </c>
      <c r="ET421" s="7">
        <v>0.78125</v>
      </c>
      <c r="EU421" s="7">
        <v>0</v>
      </c>
      <c r="EV421" s="7">
        <v>1.5625E-2</v>
      </c>
      <c r="EW421" s="7">
        <v>0</v>
      </c>
      <c r="EX421" s="7">
        <v>0</v>
      </c>
      <c r="EY421" s="7">
        <v>0</v>
      </c>
      <c r="EZ421" s="7">
        <v>1.5625E-2</v>
      </c>
      <c r="FA421" s="7">
        <v>4.6875E-2</v>
      </c>
      <c r="FB421" s="7">
        <v>3.125E-2</v>
      </c>
      <c r="FC421" s="7">
        <v>0</v>
      </c>
      <c r="FD421" s="7">
        <v>3.171875</v>
      </c>
      <c r="FE421" s="7">
        <v>3.8253968253999999</v>
      </c>
      <c r="FF421" s="7">
        <v>3.84375</v>
      </c>
      <c r="FG421" s="7">
        <v>3.828125</v>
      </c>
      <c r="FH421" s="7">
        <v>3.828125</v>
      </c>
      <c r="FI421" s="7">
        <v>3.6984126983999999</v>
      </c>
      <c r="FJ421" s="7">
        <v>3.0327868852000002</v>
      </c>
      <c r="FK421" s="7">
        <v>3.6129032257999998</v>
      </c>
      <c r="FL421" s="7">
        <v>3.78125</v>
      </c>
      <c r="FM421" s="7">
        <v>0</v>
      </c>
      <c r="FN421" s="7">
        <v>0</v>
      </c>
      <c r="FO421" s="7">
        <v>0</v>
      </c>
      <c r="FP421" s="7">
        <v>0</v>
      </c>
      <c r="FQ421" s="7">
        <v>1.5625E-2</v>
      </c>
      <c r="FR421" s="7">
        <v>0</v>
      </c>
      <c r="FS421" s="7">
        <v>1.5625E-2</v>
      </c>
      <c r="FT421" s="7">
        <v>7.8125E-2</v>
      </c>
      <c r="FU421" s="7">
        <v>0.125</v>
      </c>
      <c r="FV421" s="7">
        <v>0.765625</v>
      </c>
      <c r="FW421" s="7">
        <v>0</v>
      </c>
      <c r="FX421" s="7">
        <v>0.5</v>
      </c>
      <c r="FY421" s="7">
        <v>0.8125</v>
      </c>
      <c r="FZ421" s="7">
        <v>7.8125E-2</v>
      </c>
      <c r="GA421" s="7">
        <v>0.421875</v>
      </c>
      <c r="GB421" s="7">
        <v>0.140625</v>
      </c>
      <c r="GC421" s="7">
        <v>0.34375</v>
      </c>
      <c r="GD421" s="7">
        <v>6.25E-2</v>
      </c>
      <c r="GE421" s="7">
        <v>3.125E-2</v>
      </c>
      <c r="GF421" s="7">
        <v>0.5</v>
      </c>
      <c r="GG421" s="7">
        <v>0</v>
      </c>
      <c r="GH421" s="7">
        <v>0</v>
      </c>
      <c r="GI421" s="7">
        <v>7.8125E-2</v>
      </c>
      <c r="GJ421" s="7">
        <v>1.5625E-2</v>
      </c>
      <c r="GK421" s="7">
        <v>1.5625E-2</v>
      </c>
      <c r="GL421" s="7">
        <v>0</v>
      </c>
      <c r="GM421" s="7">
        <v>0</v>
      </c>
      <c r="GN421" s="7">
        <v>0</v>
      </c>
      <c r="GO421" s="7">
        <v>9.375E-2</v>
      </c>
      <c r="GP421" s="7">
        <v>7.8125E-2</v>
      </c>
      <c r="GQ421" s="7">
        <v>0.171875</v>
      </c>
      <c r="GR421" s="7">
        <v>7.8125E-2</v>
      </c>
      <c r="GS421" s="7">
        <v>0.40625</v>
      </c>
      <c r="GT421" s="7">
        <v>0.296875</v>
      </c>
      <c r="GU421" s="7">
        <v>0.5</v>
      </c>
      <c r="GV421" s="7">
        <v>0.546875</v>
      </c>
      <c r="GW421" s="7">
        <v>0.671875</v>
      </c>
      <c r="GX421" s="7">
        <v>0.515625</v>
      </c>
      <c r="GY421" s="7">
        <v>0.59375</v>
      </c>
      <c r="GZ421" s="7">
        <v>0.703125</v>
      </c>
      <c r="HA421" s="7">
        <v>0.28125</v>
      </c>
      <c r="HB421" s="7">
        <v>0.375</v>
      </c>
      <c r="HC421" s="7">
        <v>0.125</v>
      </c>
      <c r="HD421" s="7">
        <v>0.40625</v>
      </c>
      <c r="HE421" s="7">
        <v>0</v>
      </c>
      <c r="HF421" s="7">
        <v>0</v>
      </c>
      <c r="HG421" s="7">
        <v>9.375E-2</v>
      </c>
      <c r="HH421" s="7">
        <v>0</v>
      </c>
      <c r="HI421" s="7">
        <v>1.5625E-2</v>
      </c>
      <c r="HJ421" s="7">
        <v>0</v>
      </c>
      <c r="HK421" s="7">
        <v>0</v>
      </c>
      <c r="HL421" s="7">
        <v>0</v>
      </c>
      <c r="HM421" s="7">
        <v>3.125E-2</v>
      </c>
      <c r="HN421" s="7">
        <v>0</v>
      </c>
      <c r="HO421" s="7">
        <v>1.5625E-2</v>
      </c>
      <c r="HP421" s="7">
        <v>0</v>
      </c>
      <c r="HQ421" s="7">
        <v>0</v>
      </c>
      <c r="HR421" s="7">
        <v>0</v>
      </c>
      <c r="HS421" s="7">
        <v>0</v>
      </c>
      <c r="HT421" s="7">
        <v>0</v>
      </c>
      <c r="HU421" s="7">
        <v>0</v>
      </c>
      <c r="HV421" s="7">
        <v>0</v>
      </c>
      <c r="HW421" s="7">
        <v>0</v>
      </c>
      <c r="HX421" s="7">
        <v>0</v>
      </c>
      <c r="HY421" s="7">
        <v>0</v>
      </c>
      <c r="HZ421" s="7">
        <v>0</v>
      </c>
      <c r="IA421" s="7">
        <v>1.5625E-2</v>
      </c>
      <c r="IB421" s="7">
        <v>3.125E-2</v>
      </c>
      <c r="IC421" s="7">
        <v>0</v>
      </c>
      <c r="ID421" s="7">
        <v>3.125E-2</v>
      </c>
      <c r="IE421" s="7">
        <v>0.3125</v>
      </c>
      <c r="IF421" s="7">
        <v>0.171875</v>
      </c>
      <c r="IG421" s="7">
        <v>0.109375</v>
      </c>
      <c r="IH421" s="7">
        <v>0.140625</v>
      </c>
      <c r="II421" s="7">
        <v>0.671875</v>
      </c>
      <c r="IJ421" s="7">
        <v>0.796875</v>
      </c>
      <c r="IK421" s="7">
        <v>0.875</v>
      </c>
      <c r="IL421" s="7">
        <v>0.828125</v>
      </c>
      <c r="IM421" s="7">
        <v>0</v>
      </c>
      <c r="IN421" s="7">
        <v>0</v>
      </c>
      <c r="IO421" s="7">
        <v>1.5625E-2</v>
      </c>
      <c r="IP421" s="7">
        <v>0</v>
      </c>
      <c r="IQ421" s="7">
        <v>3.65625</v>
      </c>
      <c r="IR421" s="7">
        <v>3.765625</v>
      </c>
      <c r="IS421" s="7">
        <v>3.8888888889</v>
      </c>
      <c r="IT421" s="7">
        <v>3.796875</v>
      </c>
      <c r="IU421" s="7" t="s">
        <v>1362</v>
      </c>
      <c r="IW421" s="7">
        <v>64</v>
      </c>
      <c r="IX421" s="7">
        <v>91</v>
      </c>
      <c r="IY421" s="7">
        <v>388</v>
      </c>
    </row>
    <row r="422" spans="1:259" x14ac:dyDescent="0.25">
      <c r="A422" s="7">
        <v>610074</v>
      </c>
      <c r="B422" s="7" t="s">
        <v>449</v>
      </c>
      <c r="D422" s="7" t="s">
        <v>63</v>
      </c>
      <c r="E422" s="7" t="s">
        <v>53</v>
      </c>
      <c r="M422" s="7" t="s">
        <v>46</v>
      </c>
      <c r="N422" s="7">
        <v>26.086956522000001</v>
      </c>
      <c r="O422" s="7">
        <v>121</v>
      </c>
      <c r="P422" s="7">
        <v>121</v>
      </c>
      <c r="Q422" s="7">
        <v>5</v>
      </c>
      <c r="R422" s="7">
        <v>1</v>
      </c>
      <c r="S422" s="7">
        <v>2</v>
      </c>
      <c r="T422" s="7">
        <v>105</v>
      </c>
      <c r="U422" s="7">
        <v>0</v>
      </c>
      <c r="V422" s="7">
        <v>0</v>
      </c>
      <c r="W422" s="7">
        <v>2</v>
      </c>
      <c r="X422" s="7">
        <v>3</v>
      </c>
      <c r="Y422" s="7">
        <v>0</v>
      </c>
      <c r="Z422" s="7">
        <v>8.2644628000000005E-3</v>
      </c>
      <c r="AA422" s="7">
        <v>8.2644628000000005E-3</v>
      </c>
      <c r="AB422" s="7">
        <v>0</v>
      </c>
      <c r="AC422" s="7">
        <v>0</v>
      </c>
      <c r="AD422" s="7">
        <v>3.3057851200000002E-2</v>
      </c>
      <c r="AE422" s="7">
        <v>6.6115702499999998E-2</v>
      </c>
      <c r="AF422" s="7">
        <v>4.1322313999999999E-2</v>
      </c>
      <c r="AG422" s="7">
        <v>4.9586776899999997E-2</v>
      </c>
      <c r="AH422" s="7">
        <v>0</v>
      </c>
      <c r="AI422" s="7">
        <v>4.9586776899999997E-2</v>
      </c>
      <c r="AJ422" s="7">
        <v>0.14049586780000001</v>
      </c>
      <c r="AK422" s="7">
        <v>0.33884297520000001</v>
      </c>
      <c r="AL422" s="7">
        <v>0.26446280989999998</v>
      </c>
      <c r="AM422" s="7">
        <v>0.30578512400000002</v>
      </c>
      <c r="AN422" s="7">
        <v>0.16528925620000001</v>
      </c>
      <c r="AO422" s="7">
        <v>0.40495867769999999</v>
      </c>
      <c r="AP422" s="7">
        <v>0.38842975210000003</v>
      </c>
      <c r="AQ422" s="7">
        <v>0</v>
      </c>
      <c r="AR422" s="7">
        <v>0</v>
      </c>
      <c r="AS422" s="7">
        <v>0</v>
      </c>
      <c r="AT422" s="7">
        <v>0</v>
      </c>
      <c r="AU422" s="7">
        <v>0</v>
      </c>
      <c r="AV422" s="7">
        <v>8.2644628000000005E-3</v>
      </c>
      <c r="AW422" s="7">
        <v>0.59504132229999995</v>
      </c>
      <c r="AX422" s="7">
        <v>0.68595041320000005</v>
      </c>
      <c r="AY422" s="7">
        <v>0.63636363640000004</v>
      </c>
      <c r="AZ422" s="7">
        <v>0.83471074379999999</v>
      </c>
      <c r="BA422" s="7">
        <v>0.54545454550000005</v>
      </c>
      <c r="BB422" s="7">
        <v>0.4297520661</v>
      </c>
      <c r="BC422" s="7">
        <v>3.5289256197999999</v>
      </c>
      <c r="BD422" s="7">
        <v>3.6280991735999999</v>
      </c>
      <c r="BE422" s="7">
        <v>3.5702479339000002</v>
      </c>
      <c r="BF422" s="7">
        <v>3.8347107438000001</v>
      </c>
      <c r="BG422" s="7">
        <v>3.4958677686000001</v>
      </c>
      <c r="BH422" s="7">
        <v>3.2250000000000001</v>
      </c>
      <c r="BI422" s="7">
        <v>0</v>
      </c>
      <c r="BJ422" s="7">
        <v>8.2644628000000005E-3</v>
      </c>
      <c r="BK422" s="7">
        <v>0</v>
      </c>
      <c r="BL422" s="7">
        <v>8.2644628000000005E-3</v>
      </c>
      <c r="BM422" s="7">
        <v>8.2644628000000005E-3</v>
      </c>
      <c r="BN422" s="7">
        <v>0</v>
      </c>
      <c r="BO422" s="7">
        <v>1.6528925600000001E-2</v>
      </c>
      <c r="BP422" s="7">
        <v>4.1322313999999999E-2</v>
      </c>
      <c r="BQ422" s="7">
        <v>1.6528925600000001E-2</v>
      </c>
      <c r="BR422" s="7">
        <v>8.2644628000000005E-3</v>
      </c>
      <c r="BS422" s="7">
        <v>8.2644628000000005E-3</v>
      </c>
      <c r="BT422" s="7">
        <v>1.6528925600000001E-2</v>
      </c>
      <c r="BU422" s="7">
        <v>1.6528925600000001E-2</v>
      </c>
      <c r="BV422" s="7">
        <v>8.2644628000000005E-3</v>
      </c>
      <c r="BW422" s="7">
        <v>2.4793388400000001E-2</v>
      </c>
      <c r="BX422" s="7">
        <v>4.9586776899999997E-2</v>
      </c>
      <c r="BY422" s="7">
        <v>2.4793388400000001E-2</v>
      </c>
      <c r="BZ422" s="7">
        <v>2.4793388400000001E-2</v>
      </c>
      <c r="CA422" s="7">
        <v>3.9</v>
      </c>
      <c r="CB422" s="7">
        <v>3.8151260504</v>
      </c>
      <c r="CC422" s="7">
        <v>3.8</v>
      </c>
      <c r="CD422" s="7">
        <v>3.8016528925999999</v>
      </c>
      <c r="CE422" s="7">
        <v>3.8083333332999998</v>
      </c>
      <c r="CF422" s="7">
        <v>3.7024793387999999</v>
      </c>
      <c r="CG422" s="7">
        <v>3.6722689075999999</v>
      </c>
      <c r="CH422" s="7">
        <v>3.6033057850999999</v>
      </c>
      <c r="CI422" s="7">
        <v>3.7250000000000001</v>
      </c>
      <c r="CJ422" s="7">
        <v>8.2644628100000006E-2</v>
      </c>
      <c r="CK422" s="7">
        <v>0.14049586780000001</v>
      </c>
      <c r="CL422" s="7">
        <v>0.16528925620000001</v>
      </c>
      <c r="CM422" s="7">
        <v>0.14049586780000001</v>
      </c>
      <c r="CN422" s="7">
        <v>0.14876033059999999</v>
      </c>
      <c r="CO422" s="7">
        <v>0.24793388429999999</v>
      </c>
      <c r="CP422" s="7">
        <v>0.173553719</v>
      </c>
      <c r="CQ422" s="7">
        <v>0.22314049590000001</v>
      </c>
      <c r="CR422" s="7">
        <v>0.173553719</v>
      </c>
      <c r="CS422" s="7">
        <v>8.2644628000000005E-3</v>
      </c>
      <c r="CT422" s="7">
        <v>1.6528925600000001E-2</v>
      </c>
      <c r="CU422" s="7">
        <v>8.2644628000000005E-3</v>
      </c>
      <c r="CV422" s="7">
        <v>0</v>
      </c>
      <c r="CW422" s="7">
        <v>8.2644628000000005E-3</v>
      </c>
      <c r="CX422" s="7">
        <v>0</v>
      </c>
      <c r="CY422" s="7">
        <v>1.6528925600000001E-2</v>
      </c>
      <c r="CZ422" s="7">
        <v>0</v>
      </c>
      <c r="DA422" s="7">
        <v>8.2644628000000005E-3</v>
      </c>
      <c r="DB422" s="7">
        <v>0.90082644629999997</v>
      </c>
      <c r="DC422" s="7">
        <v>0.82644628099999995</v>
      </c>
      <c r="DD422" s="7">
        <v>0.80991735539999998</v>
      </c>
      <c r="DE422" s="7">
        <v>0.83471074379999999</v>
      </c>
      <c r="DF422" s="7">
        <v>0.82644628099999995</v>
      </c>
      <c r="DG422" s="7">
        <v>0.72727272730000003</v>
      </c>
      <c r="DH422" s="7">
        <v>0.7438016529</v>
      </c>
      <c r="DI422" s="7">
        <v>0.71074380169999996</v>
      </c>
      <c r="DJ422" s="7">
        <v>0.77685950410000004</v>
      </c>
      <c r="DK422" s="7">
        <v>9.91735537E-2</v>
      </c>
      <c r="DL422" s="7">
        <v>0</v>
      </c>
      <c r="DM422" s="7">
        <v>0</v>
      </c>
      <c r="DN422" s="7">
        <v>0</v>
      </c>
      <c r="DO422" s="7">
        <v>0</v>
      </c>
      <c r="DP422" s="7">
        <v>0</v>
      </c>
      <c r="DQ422" s="7">
        <v>2.4793388400000001E-2</v>
      </c>
      <c r="DR422" s="7">
        <v>8.2644628000000005E-3</v>
      </c>
      <c r="DS422" s="7">
        <v>0</v>
      </c>
      <c r="DT422" s="7">
        <v>0.173553719</v>
      </c>
      <c r="DU422" s="7">
        <v>1.6528925600000001E-2</v>
      </c>
      <c r="DV422" s="7">
        <v>2.4793388400000001E-2</v>
      </c>
      <c r="DW422" s="7">
        <v>8.2644628000000005E-3</v>
      </c>
      <c r="DX422" s="7">
        <v>0</v>
      </c>
      <c r="DY422" s="7">
        <v>1.6528925600000001E-2</v>
      </c>
      <c r="DZ422" s="7">
        <v>8.2644628100000006E-2</v>
      </c>
      <c r="EA422" s="7">
        <v>1.6528925600000001E-2</v>
      </c>
      <c r="EB422" s="7">
        <v>4.1322313999999999E-2</v>
      </c>
      <c r="EC422" s="7">
        <v>0.36363636360000001</v>
      </c>
      <c r="ED422" s="7">
        <v>0.30578512400000002</v>
      </c>
      <c r="EE422" s="7">
        <v>0.32231404959999999</v>
      </c>
      <c r="EF422" s="7">
        <v>0.28925619829999999</v>
      </c>
      <c r="EG422" s="7">
        <v>0.22314049590000001</v>
      </c>
      <c r="EH422" s="7">
        <v>0.36363636360000001</v>
      </c>
      <c r="EI422" s="7">
        <v>0.33057851240000002</v>
      </c>
      <c r="EJ422" s="7">
        <v>0.38842975210000003</v>
      </c>
      <c r="EK422" s="7">
        <v>0.43801652889999998</v>
      </c>
      <c r="EL422" s="7">
        <v>0.30578512400000002</v>
      </c>
      <c r="EM422" s="7">
        <v>0.65289256200000001</v>
      </c>
      <c r="EN422" s="7">
        <v>0.6280991736</v>
      </c>
      <c r="EO422" s="7">
        <v>0.66942148759999998</v>
      </c>
      <c r="EP422" s="7">
        <v>0.7438016529</v>
      </c>
      <c r="EQ422" s="7">
        <v>0.57851239669999999</v>
      </c>
      <c r="ER422" s="7">
        <v>0.52892561979999997</v>
      </c>
      <c r="ES422" s="7">
        <v>0.55371900829999998</v>
      </c>
      <c r="ET422" s="7">
        <v>0.4876033058</v>
      </c>
      <c r="EU422" s="7">
        <v>5.7851239700000001E-2</v>
      </c>
      <c r="EV422" s="7">
        <v>2.4793388400000001E-2</v>
      </c>
      <c r="EW422" s="7">
        <v>2.4793388400000001E-2</v>
      </c>
      <c r="EX422" s="7">
        <v>3.3057851200000002E-2</v>
      </c>
      <c r="EY422" s="7">
        <v>3.3057851200000002E-2</v>
      </c>
      <c r="EZ422" s="7">
        <v>4.1322313999999999E-2</v>
      </c>
      <c r="FA422" s="7">
        <v>3.3057851200000002E-2</v>
      </c>
      <c r="FB422" s="7">
        <v>3.3057851200000002E-2</v>
      </c>
      <c r="FC422" s="7">
        <v>3.3057851200000002E-2</v>
      </c>
      <c r="FD422" s="7">
        <v>2.9298245613999998</v>
      </c>
      <c r="FE422" s="7">
        <v>3.6525423729000002</v>
      </c>
      <c r="FF422" s="7">
        <v>3.6186440678</v>
      </c>
      <c r="FG422" s="7">
        <v>3.6837606838000001</v>
      </c>
      <c r="FH422" s="7">
        <v>3.7692307692</v>
      </c>
      <c r="FI422" s="7">
        <v>3.5862068965999998</v>
      </c>
      <c r="FJ422" s="7">
        <v>3.4102564103000002</v>
      </c>
      <c r="FK422" s="7">
        <v>3.5384615385</v>
      </c>
      <c r="FL422" s="7">
        <v>3.4615384615</v>
      </c>
      <c r="FM422" s="7">
        <v>0</v>
      </c>
      <c r="FN422" s="7">
        <v>8.2644628000000005E-3</v>
      </c>
      <c r="FO422" s="7">
        <v>2.4793388400000001E-2</v>
      </c>
      <c r="FP422" s="7">
        <v>8.2644628000000005E-3</v>
      </c>
      <c r="FQ422" s="7">
        <v>4.1322313999999999E-2</v>
      </c>
      <c r="FR422" s="7">
        <v>2.4793388400000001E-2</v>
      </c>
      <c r="FS422" s="7">
        <v>5.7851239700000001E-2</v>
      </c>
      <c r="FT422" s="7">
        <v>8.2644628100000006E-2</v>
      </c>
      <c r="FU422" s="7">
        <v>0.20661157020000001</v>
      </c>
      <c r="FV422" s="7">
        <v>0.4876033058</v>
      </c>
      <c r="FW422" s="7">
        <v>5.7851239700000001E-2</v>
      </c>
      <c r="FX422" s="7">
        <v>0.39669421490000001</v>
      </c>
      <c r="FY422" s="7">
        <v>0.56198347110000002</v>
      </c>
      <c r="FZ422" s="7">
        <v>0.23966942150000001</v>
      </c>
      <c r="GA422" s="7">
        <v>0.20661157020000001</v>
      </c>
      <c r="GB422" s="7">
        <v>0.11570247929999999</v>
      </c>
      <c r="GC422" s="7">
        <v>0.22314049590000001</v>
      </c>
      <c r="GD422" s="7">
        <v>0.14049586780000001</v>
      </c>
      <c r="GE422" s="7">
        <v>4.1322313999999999E-2</v>
      </c>
      <c r="GF422" s="7">
        <v>0.29752066119999998</v>
      </c>
      <c r="GG422" s="7">
        <v>9.0909090900000003E-2</v>
      </c>
      <c r="GH422" s="7">
        <v>4.9586776899999997E-2</v>
      </c>
      <c r="GI422" s="7">
        <v>0.14049586780000001</v>
      </c>
      <c r="GJ422" s="7">
        <v>0.16528925620000001</v>
      </c>
      <c r="GK422" s="7">
        <v>0.2314049587</v>
      </c>
      <c r="GL422" s="7">
        <v>9.91735537E-2</v>
      </c>
      <c r="GM422" s="7">
        <v>8.2644628000000005E-3</v>
      </c>
      <c r="GN422" s="7">
        <v>8.2644628000000005E-3</v>
      </c>
      <c r="GO422" s="7">
        <v>1.6528925600000001E-2</v>
      </c>
      <c r="GP422" s="7">
        <v>8.2644628000000005E-3</v>
      </c>
      <c r="GQ422" s="7">
        <v>8.2644628100000006E-2</v>
      </c>
      <c r="GR422" s="7">
        <v>2.4793388400000001E-2</v>
      </c>
      <c r="GS422" s="7">
        <v>0.27272727270000002</v>
      </c>
      <c r="GT422" s="7">
        <v>0.34710743799999999</v>
      </c>
      <c r="GU422" s="7">
        <v>0.23966942150000001</v>
      </c>
      <c r="GV422" s="7">
        <v>0.27272727270000002</v>
      </c>
      <c r="GW422" s="7">
        <v>0.3719008264</v>
      </c>
      <c r="GX422" s="7">
        <v>0.39669421490000001</v>
      </c>
      <c r="GY422" s="7">
        <v>0.66115702480000005</v>
      </c>
      <c r="GZ422" s="7">
        <v>0.52066115700000004</v>
      </c>
      <c r="HA422" s="7">
        <v>0.61157024790000003</v>
      </c>
      <c r="HB422" s="7">
        <v>0.52066115700000004</v>
      </c>
      <c r="HC422" s="7">
        <v>0.43801652889999998</v>
      </c>
      <c r="HD422" s="7">
        <v>0.49586776859999998</v>
      </c>
      <c r="HE422" s="7">
        <v>8.2644628000000005E-3</v>
      </c>
      <c r="HF422" s="7">
        <v>7.4380165299999995E-2</v>
      </c>
      <c r="HG422" s="7">
        <v>7.4380165299999995E-2</v>
      </c>
      <c r="HH422" s="7">
        <v>0.1239669421</v>
      </c>
      <c r="HI422" s="7">
        <v>5.7851239700000001E-2</v>
      </c>
      <c r="HJ422" s="7">
        <v>3.3057851200000002E-2</v>
      </c>
      <c r="HK422" s="7">
        <v>1.6528925600000001E-2</v>
      </c>
      <c r="HL422" s="7">
        <v>8.2644628000000005E-3</v>
      </c>
      <c r="HM422" s="7">
        <v>8.2644628000000005E-3</v>
      </c>
      <c r="HN422" s="7">
        <v>8.2644628000000005E-3</v>
      </c>
      <c r="HO422" s="7">
        <v>8.2644628000000005E-3</v>
      </c>
      <c r="HP422" s="7">
        <v>8.2644628000000005E-3</v>
      </c>
      <c r="HQ422" s="7">
        <v>3.3057851200000002E-2</v>
      </c>
      <c r="HR422" s="7">
        <v>4.1322313999999999E-2</v>
      </c>
      <c r="HS422" s="7">
        <v>4.9586776899999997E-2</v>
      </c>
      <c r="HT422" s="7">
        <v>6.6115702499999998E-2</v>
      </c>
      <c r="HU422" s="7">
        <v>4.1322313999999999E-2</v>
      </c>
      <c r="HV422" s="7">
        <v>4.1322313999999999E-2</v>
      </c>
      <c r="HW422" s="7">
        <v>0</v>
      </c>
      <c r="HX422" s="7">
        <v>0</v>
      </c>
      <c r="HY422" s="7">
        <v>0</v>
      </c>
      <c r="HZ422" s="7">
        <v>8.2644628000000005E-3</v>
      </c>
      <c r="IA422" s="7">
        <v>7.4380165299999995E-2</v>
      </c>
      <c r="IB422" s="7">
        <v>4.9586776899999997E-2</v>
      </c>
      <c r="IC422" s="7">
        <v>4.9586776899999997E-2</v>
      </c>
      <c r="ID422" s="7">
        <v>0.132231405</v>
      </c>
      <c r="IE422" s="7">
        <v>0.4297520661</v>
      </c>
      <c r="IF422" s="7">
        <v>0.2148760331</v>
      </c>
      <c r="IG422" s="7">
        <v>0.35537190079999997</v>
      </c>
      <c r="IH422" s="7">
        <v>0.3719008264</v>
      </c>
      <c r="II422" s="7">
        <v>0.4545454545</v>
      </c>
      <c r="IJ422" s="7">
        <v>0.68595041320000005</v>
      </c>
      <c r="IK422" s="7">
        <v>0.56198347110000002</v>
      </c>
      <c r="IL422" s="7">
        <v>0.4545454545</v>
      </c>
      <c r="IM422" s="7">
        <v>4.1322313999999999E-2</v>
      </c>
      <c r="IN422" s="7">
        <v>4.9586776899999997E-2</v>
      </c>
      <c r="IO422" s="7">
        <v>3.3057851200000002E-2</v>
      </c>
      <c r="IP422" s="7">
        <v>3.3057851200000002E-2</v>
      </c>
      <c r="IQ422" s="7">
        <v>3.3965517241000001</v>
      </c>
      <c r="IR422" s="7">
        <v>3.6695652174000002</v>
      </c>
      <c r="IS422" s="7">
        <v>3.5299145299000001</v>
      </c>
      <c r="IT422" s="7">
        <v>3.3162393161999999</v>
      </c>
      <c r="IU422" s="7" t="s">
        <v>1363</v>
      </c>
      <c r="IW422" s="7">
        <v>121</v>
      </c>
      <c r="IX422" s="7">
        <v>228</v>
      </c>
      <c r="IY422" s="7">
        <v>874</v>
      </c>
    </row>
    <row r="423" spans="1:259" x14ac:dyDescent="0.25">
      <c r="A423" s="7">
        <v>610076</v>
      </c>
      <c r="B423" s="7" t="s">
        <v>451</v>
      </c>
      <c r="C423" s="7" t="s">
        <v>46</v>
      </c>
      <c r="D423" s="7" t="s">
        <v>55</v>
      </c>
      <c r="E423" s="154">
        <v>0.34</v>
      </c>
      <c r="F423" s="7">
        <v>75</v>
      </c>
      <c r="G423" s="7" t="s">
        <v>47</v>
      </c>
      <c r="H423" s="7">
        <v>74</v>
      </c>
      <c r="I423" s="7" t="s">
        <v>47</v>
      </c>
      <c r="J423" s="7">
        <v>83</v>
      </c>
      <c r="K423" s="7" t="s">
        <v>70</v>
      </c>
      <c r="L423" s="7">
        <v>9.17</v>
      </c>
      <c r="M423" s="7" t="s">
        <v>46</v>
      </c>
      <c r="N423" s="7">
        <v>33.81147541</v>
      </c>
      <c r="O423" s="7">
        <v>95</v>
      </c>
      <c r="P423" s="7">
        <v>95</v>
      </c>
      <c r="Q423" s="7">
        <v>4</v>
      </c>
      <c r="R423" s="7">
        <v>9</v>
      </c>
      <c r="S423" s="7">
        <v>1</v>
      </c>
      <c r="T423" s="7">
        <v>73</v>
      </c>
      <c r="U423" s="7">
        <v>0</v>
      </c>
      <c r="V423" s="7">
        <v>1</v>
      </c>
      <c r="W423" s="7">
        <v>5</v>
      </c>
      <c r="X423" s="7">
        <v>0</v>
      </c>
      <c r="Y423" s="7">
        <v>0</v>
      </c>
      <c r="Z423" s="7">
        <v>0</v>
      </c>
      <c r="AA423" s="7">
        <v>1.05263158E-2</v>
      </c>
      <c r="AB423" s="7">
        <v>0</v>
      </c>
      <c r="AC423" s="7">
        <v>2.10526316E-2</v>
      </c>
      <c r="AD423" s="7">
        <v>5.2631578900000003E-2</v>
      </c>
      <c r="AE423" s="7">
        <v>1.05263158E-2</v>
      </c>
      <c r="AF423" s="7">
        <v>1.05263158E-2</v>
      </c>
      <c r="AG423" s="7">
        <v>2.10526316E-2</v>
      </c>
      <c r="AH423" s="7">
        <v>4.21052632E-2</v>
      </c>
      <c r="AI423" s="7">
        <v>8.4210526300000005E-2</v>
      </c>
      <c r="AJ423" s="7">
        <v>7.36842105E-2</v>
      </c>
      <c r="AK423" s="7">
        <v>0.25263157889999999</v>
      </c>
      <c r="AL423" s="7">
        <v>0.2105263158</v>
      </c>
      <c r="AM423" s="7">
        <v>0.22105263159999999</v>
      </c>
      <c r="AN423" s="7">
        <v>0.11578947370000001</v>
      </c>
      <c r="AO423" s="7">
        <v>0.27368421050000002</v>
      </c>
      <c r="AP423" s="7">
        <v>0.25263157889999999</v>
      </c>
      <c r="AQ423" s="7">
        <v>1.05263158E-2</v>
      </c>
      <c r="AR423" s="7">
        <v>2.10526316E-2</v>
      </c>
      <c r="AS423" s="7">
        <v>2.10526316E-2</v>
      </c>
      <c r="AT423" s="7">
        <v>3.1578947400000001E-2</v>
      </c>
      <c r="AU423" s="7">
        <v>1.05263158E-2</v>
      </c>
      <c r="AV423" s="7">
        <v>4.21052632E-2</v>
      </c>
      <c r="AW423" s="7">
        <v>0.72631578949999998</v>
      </c>
      <c r="AX423" s="7">
        <v>0.75789473679999997</v>
      </c>
      <c r="AY423" s="7">
        <v>0.72631578949999998</v>
      </c>
      <c r="AZ423" s="7">
        <v>0.81052631580000001</v>
      </c>
      <c r="BA423" s="7">
        <v>0.61052631580000005</v>
      </c>
      <c r="BB423" s="7">
        <v>0.57894736840000005</v>
      </c>
      <c r="BC423" s="7">
        <v>3.7234042553000002</v>
      </c>
      <c r="BD423" s="7">
        <v>3.7634408601999998</v>
      </c>
      <c r="BE423" s="7">
        <v>3.6989247312</v>
      </c>
      <c r="BF423" s="7">
        <v>3.7934782609000002</v>
      </c>
      <c r="BG423" s="7">
        <v>3.4893617021000001</v>
      </c>
      <c r="BH423" s="7">
        <v>3.4175824175999998</v>
      </c>
      <c r="BI423" s="7">
        <v>0</v>
      </c>
      <c r="BJ423" s="7">
        <v>1.05263158E-2</v>
      </c>
      <c r="BK423" s="7">
        <v>1.05263158E-2</v>
      </c>
      <c r="BL423" s="7">
        <v>0</v>
      </c>
      <c r="BM423" s="7">
        <v>0</v>
      </c>
      <c r="BN423" s="7">
        <v>1.05263158E-2</v>
      </c>
      <c r="BO423" s="7">
        <v>1.05263158E-2</v>
      </c>
      <c r="BP423" s="7">
        <v>9.4736842099999996E-2</v>
      </c>
      <c r="BQ423" s="7">
        <v>2.10526316E-2</v>
      </c>
      <c r="BR423" s="7">
        <v>1.05263158E-2</v>
      </c>
      <c r="BS423" s="7">
        <v>0</v>
      </c>
      <c r="BT423" s="7">
        <v>1.05263158E-2</v>
      </c>
      <c r="BU423" s="7">
        <v>1.05263158E-2</v>
      </c>
      <c r="BV423" s="7">
        <v>1.05263158E-2</v>
      </c>
      <c r="BW423" s="7">
        <v>2.10526316E-2</v>
      </c>
      <c r="BX423" s="7">
        <v>5.2631578900000003E-2</v>
      </c>
      <c r="BY423" s="7">
        <v>1.05263158E-2</v>
      </c>
      <c r="BZ423" s="7">
        <v>7.36842105E-2</v>
      </c>
      <c r="CA423" s="7">
        <v>3.8631578947</v>
      </c>
      <c r="CB423" s="7">
        <v>3.8617021277000001</v>
      </c>
      <c r="CC423" s="7">
        <v>3.8064516129000001</v>
      </c>
      <c r="CD423" s="7">
        <v>3.8723404255</v>
      </c>
      <c r="CE423" s="7">
        <v>3.8723404255</v>
      </c>
      <c r="CF423" s="7">
        <v>3.7765957446999998</v>
      </c>
      <c r="CG423" s="7">
        <v>3.6344086022000002</v>
      </c>
      <c r="CH423" s="7">
        <v>3.5744680850999999</v>
      </c>
      <c r="CI423" s="7">
        <v>3.623655914</v>
      </c>
      <c r="CJ423" s="7">
        <v>0.11578947370000001</v>
      </c>
      <c r="CK423" s="7">
        <v>0.1052631579</v>
      </c>
      <c r="CL423" s="7">
        <v>0.13684210529999999</v>
      </c>
      <c r="CM423" s="7">
        <v>0.1052631579</v>
      </c>
      <c r="CN423" s="7">
        <v>0.1052631579</v>
      </c>
      <c r="CO423" s="7">
        <v>0.14736842110000001</v>
      </c>
      <c r="CP423" s="7">
        <v>0.22105263159999999</v>
      </c>
      <c r="CQ423" s="7">
        <v>0.11578947370000001</v>
      </c>
      <c r="CR423" s="7">
        <v>0.15789473679999999</v>
      </c>
      <c r="CS423" s="7">
        <v>0</v>
      </c>
      <c r="CT423" s="7">
        <v>1.05263158E-2</v>
      </c>
      <c r="CU423" s="7">
        <v>2.10526316E-2</v>
      </c>
      <c r="CV423" s="7">
        <v>1.05263158E-2</v>
      </c>
      <c r="CW423" s="7">
        <v>1.05263158E-2</v>
      </c>
      <c r="CX423" s="7">
        <v>1.05263158E-2</v>
      </c>
      <c r="CY423" s="7">
        <v>2.10526316E-2</v>
      </c>
      <c r="CZ423" s="7">
        <v>1.05263158E-2</v>
      </c>
      <c r="DA423" s="7">
        <v>2.10526316E-2</v>
      </c>
      <c r="DB423" s="7">
        <v>0.8736842105</v>
      </c>
      <c r="DC423" s="7">
        <v>0.8736842105</v>
      </c>
      <c r="DD423" s="7">
        <v>0.82105263159999997</v>
      </c>
      <c r="DE423" s="7">
        <v>0.8736842105</v>
      </c>
      <c r="DF423" s="7">
        <v>0.8736842105</v>
      </c>
      <c r="DG423" s="7">
        <v>0.81052631580000001</v>
      </c>
      <c r="DH423" s="7">
        <v>0.69473684209999997</v>
      </c>
      <c r="DI423" s="7">
        <v>0.76842105260000004</v>
      </c>
      <c r="DJ423" s="7">
        <v>0.72631578949999998</v>
      </c>
      <c r="DK423" s="7">
        <v>9.4736842099999996E-2</v>
      </c>
      <c r="DL423" s="7">
        <v>0</v>
      </c>
      <c r="DM423" s="7">
        <v>0</v>
      </c>
      <c r="DN423" s="7">
        <v>1.05263158E-2</v>
      </c>
      <c r="DO423" s="7">
        <v>2.10526316E-2</v>
      </c>
      <c r="DP423" s="7">
        <v>1.05263158E-2</v>
      </c>
      <c r="DQ423" s="7">
        <v>5.2631578900000003E-2</v>
      </c>
      <c r="DR423" s="7">
        <v>0</v>
      </c>
      <c r="DS423" s="7">
        <v>1.05263158E-2</v>
      </c>
      <c r="DT423" s="7">
        <v>0.1052631579</v>
      </c>
      <c r="DU423" s="7">
        <v>3.1578947400000001E-2</v>
      </c>
      <c r="DV423" s="7">
        <v>3.1578947400000001E-2</v>
      </c>
      <c r="DW423" s="7">
        <v>1.05263158E-2</v>
      </c>
      <c r="DX423" s="7">
        <v>0</v>
      </c>
      <c r="DY423" s="7">
        <v>2.10526316E-2</v>
      </c>
      <c r="DZ423" s="7">
        <v>7.36842105E-2</v>
      </c>
      <c r="EA423" s="7">
        <v>3.1578947400000001E-2</v>
      </c>
      <c r="EB423" s="7">
        <v>4.21052632E-2</v>
      </c>
      <c r="EC423" s="7">
        <v>0.32631578950000001</v>
      </c>
      <c r="ED423" s="7">
        <v>0.1789473684</v>
      </c>
      <c r="EE423" s="7">
        <v>0.2</v>
      </c>
      <c r="EF423" s="7">
        <v>0.18947368419999999</v>
      </c>
      <c r="EG423" s="7">
        <v>0.14736842110000001</v>
      </c>
      <c r="EH423" s="7">
        <v>0.28421052629999999</v>
      </c>
      <c r="EI423" s="7">
        <v>0.23157894740000001</v>
      </c>
      <c r="EJ423" s="7">
        <v>0.25263157889999999</v>
      </c>
      <c r="EK423" s="7">
        <v>0.3894736842</v>
      </c>
      <c r="EL423" s="7">
        <v>0.43157894740000002</v>
      </c>
      <c r="EM423" s="7">
        <v>0.76842105260000004</v>
      </c>
      <c r="EN423" s="7">
        <v>0.73684210530000005</v>
      </c>
      <c r="EO423" s="7">
        <v>0.75789473679999997</v>
      </c>
      <c r="EP423" s="7">
        <v>0.78947368419999997</v>
      </c>
      <c r="EQ423" s="7">
        <v>0.63157894739999998</v>
      </c>
      <c r="ER423" s="7">
        <v>0.61052631580000005</v>
      </c>
      <c r="ES423" s="7">
        <v>0.68421052630000001</v>
      </c>
      <c r="ET423" s="7">
        <v>0.52631578950000002</v>
      </c>
      <c r="EU423" s="7">
        <v>4.21052632E-2</v>
      </c>
      <c r="EV423" s="7">
        <v>2.10526316E-2</v>
      </c>
      <c r="EW423" s="7">
        <v>3.1578947400000001E-2</v>
      </c>
      <c r="EX423" s="7">
        <v>3.1578947400000001E-2</v>
      </c>
      <c r="EY423" s="7">
        <v>4.21052632E-2</v>
      </c>
      <c r="EZ423" s="7">
        <v>5.2631578900000003E-2</v>
      </c>
      <c r="FA423" s="7">
        <v>3.1578947400000001E-2</v>
      </c>
      <c r="FB423" s="7">
        <v>3.1578947400000001E-2</v>
      </c>
      <c r="FC423" s="7">
        <v>3.1578947400000001E-2</v>
      </c>
      <c r="FD423" s="7">
        <v>3.1428571429000001</v>
      </c>
      <c r="FE423" s="7">
        <v>3.752688172</v>
      </c>
      <c r="FF423" s="7">
        <v>3.7282608696000001</v>
      </c>
      <c r="FG423" s="7">
        <v>3.75</v>
      </c>
      <c r="FH423" s="7">
        <v>3.7802197801999999</v>
      </c>
      <c r="FI423" s="7">
        <v>3.6222222222</v>
      </c>
      <c r="FJ423" s="7">
        <v>3.4456521739000001</v>
      </c>
      <c r="FK423" s="7">
        <v>3.6739130434999998</v>
      </c>
      <c r="FL423" s="7">
        <v>3.4782608696000001</v>
      </c>
      <c r="FM423" s="7">
        <v>0</v>
      </c>
      <c r="FN423" s="7">
        <v>0</v>
      </c>
      <c r="FO423" s="7">
        <v>1.05263158E-2</v>
      </c>
      <c r="FP423" s="7">
        <v>1.05263158E-2</v>
      </c>
      <c r="FQ423" s="7">
        <v>2.10526316E-2</v>
      </c>
      <c r="FR423" s="7">
        <v>2.10526316E-2</v>
      </c>
      <c r="FS423" s="7">
        <v>1.05263158E-2</v>
      </c>
      <c r="FT423" s="7">
        <v>0.16842105260000001</v>
      </c>
      <c r="FU423" s="7">
        <v>0.1052631579</v>
      </c>
      <c r="FV423" s="7">
        <v>0.62105263160000002</v>
      </c>
      <c r="FW423" s="7">
        <v>3.1578947400000001E-2</v>
      </c>
      <c r="FX423" s="7">
        <v>0.36842105260000002</v>
      </c>
      <c r="FY423" s="7">
        <v>0.44210526319999999</v>
      </c>
      <c r="FZ423" s="7">
        <v>0.2</v>
      </c>
      <c r="GA423" s="7">
        <v>0.14736842110000001</v>
      </c>
      <c r="GB423" s="7">
        <v>0.13684210529999999</v>
      </c>
      <c r="GC423" s="7">
        <v>0.22105263159999999</v>
      </c>
      <c r="GD423" s="7">
        <v>0.1263157895</v>
      </c>
      <c r="GE423" s="7">
        <v>5.2631578900000003E-2</v>
      </c>
      <c r="GF423" s="7">
        <v>0.15789473679999999</v>
      </c>
      <c r="GG423" s="7">
        <v>0.1789473684</v>
      </c>
      <c r="GH423" s="7">
        <v>0.16842105260000001</v>
      </c>
      <c r="GI423" s="7">
        <v>0.28421052629999999</v>
      </c>
      <c r="GJ423" s="7">
        <v>0.1789473684</v>
      </c>
      <c r="GK423" s="7">
        <v>0.2</v>
      </c>
      <c r="GL423" s="7">
        <v>0.13684210529999999</v>
      </c>
      <c r="GM423" s="7">
        <v>0</v>
      </c>
      <c r="GN423" s="7">
        <v>0</v>
      </c>
      <c r="GO423" s="7">
        <v>0</v>
      </c>
      <c r="GP423" s="7">
        <v>1.05263158E-2</v>
      </c>
      <c r="GQ423" s="7">
        <v>0.11578947370000001</v>
      </c>
      <c r="GR423" s="7">
        <v>2.10526316E-2</v>
      </c>
      <c r="GS423" s="7">
        <v>0.18947368419999999</v>
      </c>
      <c r="GT423" s="7">
        <v>0.1789473684</v>
      </c>
      <c r="GU423" s="7">
        <v>0.2</v>
      </c>
      <c r="GV423" s="7">
        <v>0.16842105260000001</v>
      </c>
      <c r="GW423" s="7">
        <v>0.2421052632</v>
      </c>
      <c r="GX423" s="7">
        <v>0.22105263159999999</v>
      </c>
      <c r="GY423" s="7">
        <v>0.72631578949999998</v>
      </c>
      <c r="GZ423" s="7">
        <v>0.64210526320000005</v>
      </c>
      <c r="HA423" s="7">
        <v>0.61052631580000005</v>
      </c>
      <c r="HB423" s="7">
        <v>0.69473684209999997</v>
      </c>
      <c r="HC423" s="7">
        <v>0.52631578950000002</v>
      </c>
      <c r="HD423" s="7">
        <v>0.67368421050000005</v>
      </c>
      <c r="HE423" s="7">
        <v>1.05263158E-2</v>
      </c>
      <c r="HF423" s="7">
        <v>9.4736842099999996E-2</v>
      </c>
      <c r="HG423" s="7">
        <v>6.3157894699999995E-2</v>
      </c>
      <c r="HH423" s="7">
        <v>3.1578947400000001E-2</v>
      </c>
      <c r="HI423" s="7">
        <v>4.21052632E-2</v>
      </c>
      <c r="HJ423" s="7">
        <v>1.05263158E-2</v>
      </c>
      <c r="HK423" s="7">
        <v>5.2631578900000003E-2</v>
      </c>
      <c r="HL423" s="7">
        <v>4.21052632E-2</v>
      </c>
      <c r="HM423" s="7">
        <v>5.2631578900000003E-2</v>
      </c>
      <c r="HN423" s="7">
        <v>4.21052632E-2</v>
      </c>
      <c r="HO423" s="7">
        <v>3.1578947400000001E-2</v>
      </c>
      <c r="HP423" s="7">
        <v>4.21052632E-2</v>
      </c>
      <c r="HQ423" s="7">
        <v>2.10526316E-2</v>
      </c>
      <c r="HR423" s="7">
        <v>4.21052632E-2</v>
      </c>
      <c r="HS423" s="7">
        <v>7.36842105E-2</v>
      </c>
      <c r="HT423" s="7">
        <v>5.2631578900000003E-2</v>
      </c>
      <c r="HU423" s="7">
        <v>4.21052632E-2</v>
      </c>
      <c r="HV423" s="7">
        <v>3.1578947400000001E-2</v>
      </c>
      <c r="HW423" s="7">
        <v>0</v>
      </c>
      <c r="HX423" s="7">
        <v>1.05263158E-2</v>
      </c>
      <c r="HY423" s="7">
        <v>4.21052632E-2</v>
      </c>
      <c r="HZ423" s="7">
        <v>2.10526316E-2</v>
      </c>
      <c r="IA423" s="7">
        <v>9.4736842099999996E-2</v>
      </c>
      <c r="IB423" s="7">
        <v>7.36842105E-2</v>
      </c>
      <c r="IC423" s="7">
        <v>0.1052631579</v>
      </c>
      <c r="ID423" s="7">
        <v>0.13684210529999999</v>
      </c>
      <c r="IE423" s="7">
        <v>0.41052631579999999</v>
      </c>
      <c r="IF423" s="7">
        <v>0.25263157889999999</v>
      </c>
      <c r="IG423" s="7">
        <v>0.26315789470000001</v>
      </c>
      <c r="IH423" s="7">
        <v>0.34736842109999999</v>
      </c>
      <c r="II423" s="7">
        <v>0.46315789470000002</v>
      </c>
      <c r="IJ423" s="7">
        <v>0.63157894739999998</v>
      </c>
      <c r="IK423" s="7">
        <v>0.56842105259999998</v>
      </c>
      <c r="IL423" s="7">
        <v>0.46315789470000002</v>
      </c>
      <c r="IM423" s="7">
        <v>3.1578947400000001E-2</v>
      </c>
      <c r="IN423" s="7">
        <v>3.1578947400000001E-2</v>
      </c>
      <c r="IO423" s="7">
        <v>2.10526316E-2</v>
      </c>
      <c r="IP423" s="7">
        <v>3.1578947400000001E-2</v>
      </c>
      <c r="IQ423" s="7">
        <v>3.3804347826000001</v>
      </c>
      <c r="IR423" s="7">
        <v>3.5543478260999999</v>
      </c>
      <c r="IS423" s="7">
        <v>3.3870967742000002</v>
      </c>
      <c r="IT423" s="7">
        <v>3.2934782609000002</v>
      </c>
      <c r="IU423" s="7" t="s">
        <v>1364</v>
      </c>
      <c r="IV423" s="7">
        <v>34</v>
      </c>
      <c r="IW423" s="7">
        <v>95</v>
      </c>
      <c r="IX423" s="7">
        <v>165</v>
      </c>
      <c r="IY423" s="7">
        <v>488</v>
      </c>
    </row>
    <row r="424" spans="1:259" x14ac:dyDescent="0.25">
      <c r="A424" s="7">
        <v>610077</v>
      </c>
      <c r="B424" s="7" t="s">
        <v>453</v>
      </c>
      <c r="D424" s="7" t="s">
        <v>75</v>
      </c>
      <c r="E424" s="7" t="s">
        <v>53</v>
      </c>
      <c r="M424" s="7" t="s">
        <v>46</v>
      </c>
      <c r="N424" s="7">
        <v>1.73564753</v>
      </c>
      <c r="O424" s="7">
        <v>7</v>
      </c>
      <c r="P424" s="7">
        <v>7</v>
      </c>
      <c r="Q424" s="7">
        <v>0</v>
      </c>
      <c r="R424" s="7">
        <v>3</v>
      </c>
      <c r="S424" s="7">
        <v>0</v>
      </c>
      <c r="T424" s="7">
        <v>2</v>
      </c>
      <c r="U424" s="7">
        <v>0</v>
      </c>
      <c r="V424" s="7">
        <v>0</v>
      </c>
      <c r="W424" s="7">
        <v>0</v>
      </c>
      <c r="X424" s="7">
        <v>1</v>
      </c>
      <c r="Y424" s="7">
        <v>0.28571428570000001</v>
      </c>
      <c r="Z424" s="7">
        <v>0.14285714290000001</v>
      </c>
      <c r="AA424" s="7">
        <v>0.14285714290000001</v>
      </c>
      <c r="AB424" s="7">
        <v>0</v>
      </c>
      <c r="AC424" s="7">
        <v>0.14285714290000001</v>
      </c>
      <c r="AD424" s="7">
        <v>0.28571428570000001</v>
      </c>
      <c r="AE424" s="7">
        <v>0</v>
      </c>
      <c r="AF424" s="7">
        <v>0</v>
      </c>
      <c r="AG424" s="7">
        <v>0.14285714290000001</v>
      </c>
      <c r="AH424" s="7">
        <v>0.14285714290000001</v>
      </c>
      <c r="AI424" s="7">
        <v>0.28571428570000001</v>
      </c>
      <c r="AJ424" s="7">
        <v>0.14285714290000001</v>
      </c>
      <c r="AK424" s="7">
        <v>0.14285714290000001</v>
      </c>
      <c r="AL424" s="7">
        <v>0.57142857140000003</v>
      </c>
      <c r="AM424" s="7">
        <v>0.42857142860000003</v>
      </c>
      <c r="AN424" s="7">
        <v>0.28571428570000001</v>
      </c>
      <c r="AO424" s="7">
        <v>0.14285714290000001</v>
      </c>
      <c r="AP424" s="7">
        <v>0.28571428570000001</v>
      </c>
      <c r="AQ424" s="7">
        <v>0</v>
      </c>
      <c r="AR424" s="7">
        <v>0</v>
      </c>
      <c r="AS424" s="7">
        <v>0</v>
      </c>
      <c r="AT424" s="7">
        <v>0</v>
      </c>
      <c r="AU424" s="7">
        <v>0.14285714290000001</v>
      </c>
      <c r="AV424" s="7">
        <v>0</v>
      </c>
      <c r="AW424" s="7">
        <v>0.57142857140000003</v>
      </c>
      <c r="AX424" s="7">
        <v>0.28571428570000001</v>
      </c>
      <c r="AY424" s="7">
        <v>0.28571428570000001</v>
      </c>
      <c r="AZ424" s="7">
        <v>0.57142857140000003</v>
      </c>
      <c r="BA424" s="7">
        <v>0.28571428570000001</v>
      </c>
      <c r="BB424" s="7">
        <v>0.28571428570000001</v>
      </c>
      <c r="BC424" s="7">
        <v>3</v>
      </c>
      <c r="BD424" s="7">
        <v>3</v>
      </c>
      <c r="BE424" s="7">
        <v>2.8571428570999999</v>
      </c>
      <c r="BF424" s="7">
        <v>3.4285714286000002</v>
      </c>
      <c r="BG424" s="7">
        <v>2.6666666666999999</v>
      </c>
      <c r="BH424" s="7">
        <v>2.5714285713999998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P424" s="7">
        <v>0</v>
      </c>
      <c r="BQ424" s="7">
        <v>0</v>
      </c>
      <c r="BR424" s="7">
        <v>0</v>
      </c>
      <c r="BS424" s="7">
        <v>0.14285714290000001</v>
      </c>
      <c r="BT424" s="7">
        <v>0.14285714290000001</v>
      </c>
      <c r="BU424" s="7">
        <v>0.14285714290000001</v>
      </c>
      <c r="BV424" s="7">
        <v>0.14285714290000001</v>
      </c>
      <c r="BW424" s="7">
        <v>0.14285714290000001</v>
      </c>
      <c r="BX424" s="7">
        <v>0.14285714290000001</v>
      </c>
      <c r="BY424" s="7">
        <v>0.14285714290000001</v>
      </c>
      <c r="BZ424" s="7">
        <v>0.14285714290000001</v>
      </c>
      <c r="CA424" s="7">
        <v>3.8571428570999999</v>
      </c>
      <c r="CB424" s="7">
        <v>3.7142857142999999</v>
      </c>
      <c r="CC424" s="7">
        <v>3.7142857142999999</v>
      </c>
      <c r="CD424" s="7">
        <v>3.7142857142999999</v>
      </c>
      <c r="CE424" s="7">
        <v>3.7142857142999999</v>
      </c>
      <c r="CF424" s="7">
        <v>3.5714285713999998</v>
      </c>
      <c r="CG424" s="7">
        <v>3.7142857142999999</v>
      </c>
      <c r="CH424" s="7">
        <v>3.7142857142999999</v>
      </c>
      <c r="CI424" s="7">
        <v>3.7142857142999999</v>
      </c>
      <c r="CJ424" s="7">
        <v>0.14285714290000001</v>
      </c>
      <c r="CK424" s="7">
        <v>0</v>
      </c>
      <c r="CL424" s="7">
        <v>0</v>
      </c>
      <c r="CM424" s="7">
        <v>0</v>
      </c>
      <c r="CN424" s="7">
        <v>0</v>
      </c>
      <c r="CO424" s="7">
        <v>0.14285714290000001</v>
      </c>
      <c r="CP424" s="7">
        <v>0</v>
      </c>
      <c r="CQ424" s="7">
        <v>0</v>
      </c>
      <c r="CR424" s="7">
        <v>0</v>
      </c>
      <c r="CS424" s="7">
        <v>0</v>
      </c>
      <c r="CT424" s="7">
        <v>0</v>
      </c>
      <c r="CU424" s="7">
        <v>0</v>
      </c>
      <c r="CV424" s="7">
        <v>0</v>
      </c>
      <c r="CW424" s="7">
        <v>0</v>
      </c>
      <c r="CX424" s="7">
        <v>0</v>
      </c>
      <c r="CY424" s="7">
        <v>0</v>
      </c>
      <c r="CZ424" s="7">
        <v>0</v>
      </c>
      <c r="DA424" s="7">
        <v>0</v>
      </c>
      <c r="DB424" s="7">
        <v>0.85714285710000004</v>
      </c>
      <c r="DC424" s="7">
        <v>0.85714285710000004</v>
      </c>
      <c r="DD424" s="7">
        <v>0.85714285710000004</v>
      </c>
      <c r="DE424" s="7">
        <v>0.85714285710000004</v>
      </c>
      <c r="DF424" s="7">
        <v>0.85714285710000004</v>
      </c>
      <c r="DG424" s="7">
        <v>0.71428571429999999</v>
      </c>
      <c r="DH424" s="7">
        <v>0.85714285710000004</v>
      </c>
      <c r="DI424" s="7">
        <v>0.85714285710000004</v>
      </c>
      <c r="DJ424" s="7">
        <v>0.85714285710000004</v>
      </c>
      <c r="DK424" s="7">
        <v>0.14285714290000001</v>
      </c>
      <c r="DL424" s="7">
        <v>0.28571428570000001</v>
      </c>
      <c r="DM424" s="7">
        <v>0.14285714290000001</v>
      </c>
      <c r="DN424" s="7">
        <v>0.28571428570000001</v>
      </c>
      <c r="DO424" s="7">
        <v>0.28571428570000001</v>
      </c>
      <c r="DP424" s="7">
        <v>0.28571428570000001</v>
      </c>
      <c r="DQ424" s="7">
        <v>0.57142857140000003</v>
      </c>
      <c r="DR424" s="7">
        <v>0</v>
      </c>
      <c r="DS424" s="7">
        <v>0.14285714290000001</v>
      </c>
      <c r="DT424" s="7">
        <v>0.42857142860000003</v>
      </c>
      <c r="DU424" s="7">
        <v>0.28571428570000001</v>
      </c>
      <c r="DV424" s="7">
        <v>0.28571428570000001</v>
      </c>
      <c r="DW424" s="7">
        <v>0</v>
      </c>
      <c r="DX424" s="7">
        <v>0</v>
      </c>
      <c r="DY424" s="7">
        <v>0.14285714290000001</v>
      </c>
      <c r="DZ424" s="7">
        <v>0.14285714290000001</v>
      </c>
      <c r="EA424" s="7">
        <v>0.14285714290000001</v>
      </c>
      <c r="EB424" s="7">
        <v>0.14285714290000001</v>
      </c>
      <c r="EC424" s="7">
        <v>0.14285714290000001</v>
      </c>
      <c r="ED424" s="7">
        <v>0.42857142860000003</v>
      </c>
      <c r="EE424" s="7">
        <v>0.28571428570000001</v>
      </c>
      <c r="EF424" s="7">
        <v>0.28571428570000001</v>
      </c>
      <c r="EG424" s="7">
        <v>0.28571428570000001</v>
      </c>
      <c r="EH424" s="7">
        <v>0.28571428570000001</v>
      </c>
      <c r="EI424" s="7">
        <v>0.14285714290000001</v>
      </c>
      <c r="EJ424" s="7">
        <v>0.57142857140000003</v>
      </c>
      <c r="EK424" s="7">
        <v>0.57142857140000003</v>
      </c>
      <c r="EL424" s="7">
        <v>0.28571428570000001</v>
      </c>
      <c r="EM424" s="7">
        <v>0</v>
      </c>
      <c r="EN424" s="7">
        <v>0.28571428570000001</v>
      </c>
      <c r="EO424" s="7">
        <v>0.42857142860000003</v>
      </c>
      <c r="EP424" s="7">
        <v>0.42857142860000003</v>
      </c>
      <c r="EQ424" s="7">
        <v>0.28571428570000001</v>
      </c>
      <c r="ER424" s="7">
        <v>0.14285714290000001</v>
      </c>
      <c r="ES424" s="7">
        <v>0.28571428570000001</v>
      </c>
      <c r="ET424" s="7">
        <v>0.14285714290000001</v>
      </c>
      <c r="EU424" s="7">
        <v>0</v>
      </c>
      <c r="EV424" s="7">
        <v>0</v>
      </c>
      <c r="EW424" s="7">
        <v>0</v>
      </c>
      <c r="EX424" s="7">
        <v>0</v>
      </c>
      <c r="EY424" s="7">
        <v>0</v>
      </c>
      <c r="EZ424" s="7">
        <v>0</v>
      </c>
      <c r="FA424" s="7">
        <v>0</v>
      </c>
      <c r="FB424" s="7">
        <v>0</v>
      </c>
      <c r="FC424" s="7">
        <v>0</v>
      </c>
      <c r="FD424" s="7">
        <v>2.5714285713999998</v>
      </c>
      <c r="FE424" s="7">
        <v>2.1428571429000001</v>
      </c>
      <c r="FF424" s="7">
        <v>2.7142857142999999</v>
      </c>
      <c r="FG424" s="7">
        <v>2.8571428570999999</v>
      </c>
      <c r="FH424" s="7">
        <v>2.8571428570999999</v>
      </c>
      <c r="FI424" s="7">
        <v>2.5714285713999998</v>
      </c>
      <c r="FJ424" s="7">
        <v>1.8571428570999999</v>
      </c>
      <c r="FK424" s="7">
        <v>3.1428571429000001</v>
      </c>
      <c r="FL424" s="7">
        <v>2.7142857142999999</v>
      </c>
      <c r="FM424" s="7">
        <v>0.14285714290000001</v>
      </c>
      <c r="FN424" s="7">
        <v>0</v>
      </c>
      <c r="FO424" s="7">
        <v>0.14285714290000001</v>
      </c>
      <c r="FP424" s="7">
        <v>0</v>
      </c>
      <c r="FQ424" s="7">
        <v>0.14285714290000001</v>
      </c>
      <c r="FR424" s="7">
        <v>0</v>
      </c>
      <c r="FS424" s="7">
        <v>0.14285714290000001</v>
      </c>
      <c r="FT424" s="7">
        <v>0.28571428570000001</v>
      </c>
      <c r="FU424" s="7">
        <v>0.14285714290000001</v>
      </c>
      <c r="FV424" s="7">
        <v>0</v>
      </c>
      <c r="FW424" s="7">
        <v>0</v>
      </c>
      <c r="FX424" s="7">
        <v>0.28571428570000001</v>
      </c>
      <c r="FY424" s="7">
        <v>0.57142857140000003</v>
      </c>
      <c r="FZ424" s="7">
        <v>0.14285714290000001</v>
      </c>
      <c r="GA424" s="7">
        <v>0.57142857140000003</v>
      </c>
      <c r="GB424" s="7">
        <v>0.28571428570000001</v>
      </c>
      <c r="GC424" s="7">
        <v>0.42857142860000003</v>
      </c>
      <c r="GD424" s="7">
        <v>0</v>
      </c>
      <c r="GE424" s="7">
        <v>0.14285714290000001</v>
      </c>
      <c r="GF424" s="7">
        <v>0.28571428570000001</v>
      </c>
      <c r="GG424" s="7">
        <v>0.14285714290000001</v>
      </c>
      <c r="GH424" s="7">
        <v>0</v>
      </c>
      <c r="GI424" s="7">
        <v>0.14285714290000001</v>
      </c>
      <c r="GJ424" s="7">
        <v>0</v>
      </c>
      <c r="GK424" s="7">
        <v>0</v>
      </c>
      <c r="GL424" s="7">
        <v>0</v>
      </c>
      <c r="GM424" s="7">
        <v>0</v>
      </c>
      <c r="GN424" s="7">
        <v>0.14285714290000001</v>
      </c>
      <c r="GO424" s="7">
        <v>0.28571428570000001</v>
      </c>
      <c r="GP424" s="7">
        <v>0.14285714290000001</v>
      </c>
      <c r="GQ424" s="7">
        <v>0.42857142860000003</v>
      </c>
      <c r="GR424" s="7">
        <v>0.42857142860000003</v>
      </c>
      <c r="GS424" s="7">
        <v>0.28571428570000001</v>
      </c>
      <c r="GT424" s="7">
        <v>0.57142857140000003</v>
      </c>
      <c r="GU424" s="7">
        <v>0.28571428570000001</v>
      </c>
      <c r="GV424" s="7">
        <v>0.14285714290000001</v>
      </c>
      <c r="GW424" s="7">
        <v>0.42857142860000003</v>
      </c>
      <c r="GX424" s="7">
        <v>0.57142857140000003</v>
      </c>
      <c r="GY424" s="7">
        <v>0.71428571429999999</v>
      </c>
      <c r="GZ424" s="7">
        <v>0.28571428570000001</v>
      </c>
      <c r="HA424" s="7">
        <v>0.28571428570000001</v>
      </c>
      <c r="HB424" s="7">
        <v>0.57142857140000003</v>
      </c>
      <c r="HC424" s="7">
        <v>0</v>
      </c>
      <c r="HD424" s="7">
        <v>0</v>
      </c>
      <c r="HE424" s="7">
        <v>0</v>
      </c>
      <c r="HF424" s="7">
        <v>0</v>
      </c>
      <c r="HG424" s="7">
        <v>0.14285714290000001</v>
      </c>
      <c r="HH424" s="7">
        <v>0.14285714290000001</v>
      </c>
      <c r="HI424" s="7">
        <v>0.14285714290000001</v>
      </c>
      <c r="HJ424" s="7">
        <v>0</v>
      </c>
      <c r="HK424" s="7">
        <v>0</v>
      </c>
      <c r="HL424" s="7">
        <v>0</v>
      </c>
      <c r="HM424" s="7">
        <v>0</v>
      </c>
      <c r="HN424" s="7">
        <v>0</v>
      </c>
      <c r="HO424" s="7">
        <v>0</v>
      </c>
      <c r="HP424" s="7">
        <v>0</v>
      </c>
      <c r="HQ424" s="7">
        <v>0</v>
      </c>
      <c r="HR424" s="7">
        <v>0</v>
      </c>
      <c r="HS424" s="7">
        <v>0</v>
      </c>
      <c r="HT424" s="7">
        <v>0</v>
      </c>
      <c r="HU424" s="7">
        <v>0</v>
      </c>
      <c r="HV424" s="7">
        <v>0</v>
      </c>
      <c r="HW424" s="7">
        <v>0.28571428570000001</v>
      </c>
      <c r="HX424" s="7">
        <v>0.28571428570000001</v>
      </c>
      <c r="HY424" s="7">
        <v>0.42857142860000003</v>
      </c>
      <c r="HZ424" s="7">
        <v>0.42857142860000003</v>
      </c>
      <c r="IA424" s="7">
        <v>0</v>
      </c>
      <c r="IB424" s="7">
        <v>0.14285714290000001</v>
      </c>
      <c r="IC424" s="7">
        <v>0</v>
      </c>
      <c r="ID424" s="7">
        <v>0.14285714290000001</v>
      </c>
      <c r="IE424" s="7">
        <v>0.71428571429999999</v>
      </c>
      <c r="IF424" s="7">
        <v>0.14285714290000001</v>
      </c>
      <c r="IG424" s="7">
        <v>0.57142857140000003</v>
      </c>
      <c r="IH424" s="7">
        <v>0.28571428570000001</v>
      </c>
      <c r="II424" s="7">
        <v>0</v>
      </c>
      <c r="IJ424" s="7">
        <v>0.42857142860000003</v>
      </c>
      <c r="IK424" s="7">
        <v>0</v>
      </c>
      <c r="IL424" s="7">
        <v>0.14285714290000001</v>
      </c>
      <c r="IM424" s="7">
        <v>0</v>
      </c>
      <c r="IN424" s="7">
        <v>0</v>
      </c>
      <c r="IO424" s="7">
        <v>0</v>
      </c>
      <c r="IP424" s="7">
        <v>0</v>
      </c>
      <c r="IQ424" s="7">
        <v>2.4285714286000002</v>
      </c>
      <c r="IR424" s="7">
        <v>2.7142857142999999</v>
      </c>
      <c r="IS424" s="7">
        <v>2.1428571429000001</v>
      </c>
      <c r="IT424" s="7">
        <v>2.1428571429000001</v>
      </c>
      <c r="IU424" s="7" t="s">
        <v>1365</v>
      </c>
      <c r="IW424" s="7">
        <v>7</v>
      </c>
      <c r="IX424" s="7">
        <v>13</v>
      </c>
      <c r="IY424" s="7">
        <v>749</v>
      </c>
    </row>
    <row r="425" spans="1:259" x14ac:dyDescent="0.25">
      <c r="A425" s="7">
        <v>610078</v>
      </c>
      <c r="B425" s="7" t="s">
        <v>351</v>
      </c>
      <c r="D425" s="7" t="s">
        <v>63</v>
      </c>
      <c r="E425" s="7" t="s">
        <v>53</v>
      </c>
      <c r="M425" s="7" t="s">
        <v>46</v>
      </c>
      <c r="N425" s="7">
        <v>25.994318182000001</v>
      </c>
      <c r="O425" s="7">
        <v>132</v>
      </c>
      <c r="P425" s="7">
        <v>132</v>
      </c>
      <c r="Q425" s="7">
        <v>33</v>
      </c>
      <c r="R425" s="7">
        <v>3</v>
      </c>
      <c r="S425" s="7">
        <v>2</v>
      </c>
      <c r="T425" s="7">
        <v>76</v>
      </c>
      <c r="U425" s="7">
        <v>1</v>
      </c>
      <c r="V425" s="7">
        <v>0</v>
      </c>
      <c r="W425" s="7">
        <v>12</v>
      </c>
      <c r="X425" s="7">
        <v>5</v>
      </c>
      <c r="Y425" s="7">
        <v>2.2727272699999999E-2</v>
      </c>
      <c r="Z425" s="7">
        <v>7.5757576E-3</v>
      </c>
      <c r="AA425" s="7">
        <v>0</v>
      </c>
      <c r="AB425" s="7">
        <v>0</v>
      </c>
      <c r="AC425" s="7">
        <v>3.0303030299999999E-2</v>
      </c>
      <c r="AD425" s="7">
        <v>4.5454545499999999E-2</v>
      </c>
      <c r="AE425" s="7">
        <v>9.84848485E-2</v>
      </c>
      <c r="AF425" s="7">
        <v>3.7878787900000002E-2</v>
      </c>
      <c r="AG425" s="7">
        <v>5.3030303000000001E-2</v>
      </c>
      <c r="AH425" s="7">
        <v>3.7878787900000002E-2</v>
      </c>
      <c r="AI425" s="7">
        <v>0.13636363639999999</v>
      </c>
      <c r="AJ425" s="7">
        <v>0.23484848480000001</v>
      </c>
      <c r="AK425" s="7">
        <v>0.35606060610000001</v>
      </c>
      <c r="AL425" s="7">
        <v>0.34090909089999999</v>
      </c>
      <c r="AM425" s="7">
        <v>0.37878787879999998</v>
      </c>
      <c r="AN425" s="7">
        <v>0.25757575760000001</v>
      </c>
      <c r="AO425" s="7">
        <v>0.42424242420000002</v>
      </c>
      <c r="AP425" s="7">
        <v>0.2954545455</v>
      </c>
      <c r="AQ425" s="7">
        <v>7.5757576E-3</v>
      </c>
      <c r="AR425" s="7">
        <v>2.2727272699999999E-2</v>
      </c>
      <c r="AS425" s="7">
        <v>3.0303030299999999E-2</v>
      </c>
      <c r="AT425" s="7">
        <v>3.0303030299999999E-2</v>
      </c>
      <c r="AU425" s="7">
        <v>3.7878787900000002E-2</v>
      </c>
      <c r="AV425" s="7">
        <v>3.7878787900000002E-2</v>
      </c>
      <c r="AW425" s="7">
        <v>0.51515151520000002</v>
      </c>
      <c r="AX425" s="7">
        <v>0.59090909089999999</v>
      </c>
      <c r="AY425" s="7">
        <v>0.53787878789999999</v>
      </c>
      <c r="AZ425" s="7">
        <v>0.67424242420000002</v>
      </c>
      <c r="BA425" s="7">
        <v>0.37121212120000002</v>
      </c>
      <c r="BB425" s="7">
        <v>0.38636363639999999</v>
      </c>
      <c r="BC425" s="7">
        <v>3.3740458014999999</v>
      </c>
      <c r="BD425" s="7">
        <v>3.5503875968999998</v>
      </c>
      <c r="BE425" s="7">
        <v>3.5</v>
      </c>
      <c r="BF425" s="7">
        <v>3.65625</v>
      </c>
      <c r="BG425" s="7">
        <v>3.1811023621999999</v>
      </c>
      <c r="BH425" s="7">
        <v>3.0629921260000001</v>
      </c>
      <c r="BI425" s="7">
        <v>0</v>
      </c>
      <c r="BJ425" s="7">
        <v>0</v>
      </c>
      <c r="BK425" s="7">
        <v>0</v>
      </c>
      <c r="BL425" s="7">
        <v>0</v>
      </c>
      <c r="BM425" s="7">
        <v>0</v>
      </c>
      <c r="BN425" s="7">
        <v>7.5757576E-3</v>
      </c>
      <c r="BO425" s="7">
        <v>7.5757576E-3</v>
      </c>
      <c r="BP425" s="7">
        <v>5.3030303000000001E-2</v>
      </c>
      <c r="BQ425" s="7">
        <v>2.2727272699999999E-2</v>
      </c>
      <c r="BR425" s="7">
        <v>7.5757576E-3</v>
      </c>
      <c r="BS425" s="7">
        <v>2.2727272699999999E-2</v>
      </c>
      <c r="BT425" s="7">
        <v>4.5454545499999999E-2</v>
      </c>
      <c r="BU425" s="7">
        <v>6.0606060599999997E-2</v>
      </c>
      <c r="BV425" s="7">
        <v>5.3030303000000001E-2</v>
      </c>
      <c r="BW425" s="7">
        <v>7.5757575800000004E-2</v>
      </c>
      <c r="BX425" s="7">
        <v>9.0909090900000003E-2</v>
      </c>
      <c r="BY425" s="7">
        <v>0.2045454545</v>
      </c>
      <c r="BZ425" s="7">
        <v>0.13636363639999999</v>
      </c>
      <c r="CA425" s="7">
        <v>3.8409090908999999</v>
      </c>
      <c r="CB425" s="7">
        <v>3.6615384615000002</v>
      </c>
      <c r="CC425" s="7">
        <v>3.6461538461999998</v>
      </c>
      <c r="CD425" s="7">
        <v>3.6692307691999999</v>
      </c>
      <c r="CE425" s="7">
        <v>3.6538461538</v>
      </c>
      <c r="CF425" s="7">
        <v>3.5230769231000001</v>
      </c>
      <c r="CG425" s="7">
        <v>3.519379845</v>
      </c>
      <c r="CH425" s="7">
        <v>3.1769230769000001</v>
      </c>
      <c r="CI425" s="7">
        <v>3.3875968992000001</v>
      </c>
      <c r="CJ425" s="7">
        <v>0.14393939389999999</v>
      </c>
      <c r="CK425" s="7">
        <v>0.28787878789999999</v>
      </c>
      <c r="CL425" s="7">
        <v>0.25757575760000001</v>
      </c>
      <c r="CM425" s="7">
        <v>0.2045454545</v>
      </c>
      <c r="CN425" s="7">
        <v>0.23484848480000001</v>
      </c>
      <c r="CO425" s="7">
        <v>0.2954545455</v>
      </c>
      <c r="CP425" s="7">
        <v>0.26515151520000002</v>
      </c>
      <c r="CQ425" s="7">
        <v>0.24242424239999999</v>
      </c>
      <c r="CR425" s="7">
        <v>0.25757575760000001</v>
      </c>
      <c r="CS425" s="7">
        <v>0</v>
      </c>
      <c r="CT425" s="7">
        <v>1.51515152E-2</v>
      </c>
      <c r="CU425" s="7">
        <v>1.51515152E-2</v>
      </c>
      <c r="CV425" s="7">
        <v>1.51515152E-2</v>
      </c>
      <c r="CW425" s="7">
        <v>1.51515152E-2</v>
      </c>
      <c r="CX425" s="7">
        <v>1.51515152E-2</v>
      </c>
      <c r="CY425" s="7">
        <v>2.2727272699999999E-2</v>
      </c>
      <c r="CZ425" s="7">
        <v>1.51515152E-2</v>
      </c>
      <c r="DA425" s="7">
        <v>2.2727272699999999E-2</v>
      </c>
      <c r="DB425" s="7">
        <v>0.84848484850000006</v>
      </c>
      <c r="DC425" s="7">
        <v>0.67424242420000002</v>
      </c>
      <c r="DD425" s="7">
        <v>0.68181818179999998</v>
      </c>
      <c r="DE425" s="7">
        <v>0.71969696969999997</v>
      </c>
      <c r="DF425" s="7">
        <v>0.696969697</v>
      </c>
      <c r="DG425" s="7">
        <v>0.60606060610000001</v>
      </c>
      <c r="DH425" s="7">
        <v>0.61363636359999996</v>
      </c>
      <c r="DI425" s="7">
        <v>0.48484848479999998</v>
      </c>
      <c r="DJ425" s="7">
        <v>0.56060606059999996</v>
      </c>
      <c r="DK425" s="7">
        <v>9.84848485E-2</v>
      </c>
      <c r="DL425" s="7">
        <v>7.5757576E-3</v>
      </c>
      <c r="DM425" s="7">
        <v>0</v>
      </c>
      <c r="DN425" s="7">
        <v>0</v>
      </c>
      <c r="DO425" s="7">
        <v>0</v>
      </c>
      <c r="DP425" s="7">
        <v>0</v>
      </c>
      <c r="DQ425" s="7">
        <v>0.15909090910000001</v>
      </c>
      <c r="DR425" s="7">
        <v>1.51515152E-2</v>
      </c>
      <c r="DS425" s="7">
        <v>0</v>
      </c>
      <c r="DT425" s="7">
        <v>0.25</v>
      </c>
      <c r="DU425" s="7">
        <v>1.51515152E-2</v>
      </c>
      <c r="DV425" s="7">
        <v>1.51515152E-2</v>
      </c>
      <c r="DW425" s="7">
        <v>3.7878787900000002E-2</v>
      </c>
      <c r="DX425" s="7">
        <v>3.7878787900000002E-2</v>
      </c>
      <c r="DY425" s="7">
        <v>0.1136363636</v>
      </c>
      <c r="DZ425" s="7">
        <v>0.2045454545</v>
      </c>
      <c r="EA425" s="7">
        <v>4.5454545499999999E-2</v>
      </c>
      <c r="EB425" s="7">
        <v>2.2727272699999999E-2</v>
      </c>
      <c r="EC425" s="7">
        <v>0.31060606060000001</v>
      </c>
      <c r="ED425" s="7">
        <v>0.4015151515</v>
      </c>
      <c r="EE425" s="7">
        <v>0.33333333329999998</v>
      </c>
      <c r="EF425" s="7">
        <v>0.23484848480000001</v>
      </c>
      <c r="EG425" s="7">
        <v>0.2272727273</v>
      </c>
      <c r="EH425" s="7">
        <v>0.35606060610000001</v>
      </c>
      <c r="EI425" s="7">
        <v>0.34090909089999999</v>
      </c>
      <c r="EJ425" s="7">
        <v>0.42424242420000002</v>
      </c>
      <c r="EK425" s="7">
        <v>0.51515151520000002</v>
      </c>
      <c r="EL425" s="7">
        <v>0.32575757579999998</v>
      </c>
      <c r="EM425" s="7">
        <v>0.57575757579999998</v>
      </c>
      <c r="EN425" s="7">
        <v>0.65151515149999994</v>
      </c>
      <c r="EO425" s="7">
        <v>0.72727272730000003</v>
      </c>
      <c r="EP425" s="7">
        <v>0.73484848479999998</v>
      </c>
      <c r="EQ425" s="7">
        <v>0.53030303030000003</v>
      </c>
      <c r="ER425" s="7">
        <v>0.28787878789999999</v>
      </c>
      <c r="ES425" s="7">
        <v>0.50757575759999995</v>
      </c>
      <c r="ET425" s="7">
        <v>0.46212121210000001</v>
      </c>
      <c r="EU425" s="7">
        <v>1.51515152E-2</v>
      </c>
      <c r="EV425" s="7">
        <v>0</v>
      </c>
      <c r="EW425" s="7">
        <v>0</v>
      </c>
      <c r="EX425" s="7">
        <v>0</v>
      </c>
      <c r="EY425" s="7">
        <v>0</v>
      </c>
      <c r="EZ425" s="7">
        <v>0</v>
      </c>
      <c r="FA425" s="7">
        <v>7.5757576E-3</v>
      </c>
      <c r="FB425" s="7">
        <v>7.5757576E-3</v>
      </c>
      <c r="FC425" s="7">
        <v>0</v>
      </c>
      <c r="FD425" s="7">
        <v>2.8769230768999998</v>
      </c>
      <c r="FE425" s="7">
        <v>3.5454545455000002</v>
      </c>
      <c r="FF425" s="7">
        <v>3.6363636364</v>
      </c>
      <c r="FG425" s="7">
        <v>3.6893939393999999</v>
      </c>
      <c r="FH425" s="7">
        <v>3.6969696970000001</v>
      </c>
      <c r="FI425" s="7">
        <v>3.4166666666999999</v>
      </c>
      <c r="FJ425" s="7">
        <v>2.7633587785999998</v>
      </c>
      <c r="FK425" s="7">
        <v>3.4351145037999999</v>
      </c>
      <c r="FL425" s="7">
        <v>3.4393939393999999</v>
      </c>
      <c r="FM425" s="7">
        <v>0</v>
      </c>
      <c r="FN425" s="7">
        <v>7.5757576E-3</v>
      </c>
      <c r="FO425" s="7">
        <v>0</v>
      </c>
      <c r="FP425" s="7">
        <v>7.5757576E-3</v>
      </c>
      <c r="FQ425" s="7">
        <v>4.5454545499999999E-2</v>
      </c>
      <c r="FR425" s="7">
        <v>1.51515152E-2</v>
      </c>
      <c r="FS425" s="7">
        <v>8.3333333300000006E-2</v>
      </c>
      <c r="FT425" s="7">
        <v>0.196969697</v>
      </c>
      <c r="FU425" s="7">
        <v>0.196969697</v>
      </c>
      <c r="FV425" s="7">
        <v>0.446969697</v>
      </c>
      <c r="FW425" s="7">
        <v>0</v>
      </c>
      <c r="FX425" s="7">
        <v>0.3484848485</v>
      </c>
      <c r="FY425" s="7">
        <v>0.59848484850000006</v>
      </c>
      <c r="FZ425" s="7">
        <v>9.0909090900000003E-2</v>
      </c>
      <c r="GA425" s="7">
        <v>0.303030303</v>
      </c>
      <c r="GB425" s="7">
        <v>0.18181818180000001</v>
      </c>
      <c r="GC425" s="7">
        <v>0.2954545455</v>
      </c>
      <c r="GD425" s="7">
        <v>0.2272727273</v>
      </c>
      <c r="GE425" s="7">
        <v>0.1060606061</v>
      </c>
      <c r="GF425" s="7">
        <v>0.41666666670000002</v>
      </c>
      <c r="GG425" s="7">
        <v>6.0606060599999997E-2</v>
      </c>
      <c r="GH425" s="7">
        <v>5.3030303000000001E-2</v>
      </c>
      <c r="GI425" s="7">
        <v>0.18939393939999999</v>
      </c>
      <c r="GJ425" s="7">
        <v>6.0606060599999997E-2</v>
      </c>
      <c r="GK425" s="7">
        <v>6.0606060599999997E-2</v>
      </c>
      <c r="GL425" s="7">
        <v>7.5757576E-3</v>
      </c>
      <c r="GM425" s="7">
        <v>7.5757576E-3</v>
      </c>
      <c r="GN425" s="7">
        <v>0.1060606061</v>
      </c>
      <c r="GO425" s="7">
        <v>0.2045454545</v>
      </c>
      <c r="GP425" s="7">
        <v>9.0909090900000003E-2</v>
      </c>
      <c r="GQ425" s="7">
        <v>0.23484848480000001</v>
      </c>
      <c r="GR425" s="7">
        <v>4.5454545499999999E-2</v>
      </c>
      <c r="GS425" s="7">
        <v>0.46212121210000001</v>
      </c>
      <c r="GT425" s="7">
        <v>0.446969697</v>
      </c>
      <c r="GU425" s="7">
        <v>0.42424242420000002</v>
      </c>
      <c r="GV425" s="7">
        <v>0.46969696970000002</v>
      </c>
      <c r="GW425" s="7">
        <v>0.4545454545</v>
      </c>
      <c r="GX425" s="7">
        <v>0.39393939389999999</v>
      </c>
      <c r="GY425" s="7">
        <v>0.51515151520000002</v>
      </c>
      <c r="GZ425" s="7">
        <v>0.27272727270000002</v>
      </c>
      <c r="HA425" s="7">
        <v>0.23484848480000001</v>
      </c>
      <c r="HB425" s="7">
        <v>0.27272727270000002</v>
      </c>
      <c r="HC425" s="7">
        <v>0.1742424242</v>
      </c>
      <c r="HD425" s="7">
        <v>0.53787878789999999</v>
      </c>
      <c r="HE425" s="7">
        <v>1.51515152E-2</v>
      </c>
      <c r="HF425" s="7">
        <v>0.15909090910000001</v>
      </c>
      <c r="HG425" s="7">
        <v>0.1136363636</v>
      </c>
      <c r="HH425" s="7">
        <v>0.1515151515</v>
      </c>
      <c r="HI425" s="7">
        <v>9.0909090900000003E-2</v>
      </c>
      <c r="HJ425" s="7">
        <v>1.51515152E-2</v>
      </c>
      <c r="HK425" s="7">
        <v>0</v>
      </c>
      <c r="HL425" s="7">
        <v>7.5757576E-3</v>
      </c>
      <c r="HM425" s="7">
        <v>1.51515152E-2</v>
      </c>
      <c r="HN425" s="7">
        <v>7.5757576E-3</v>
      </c>
      <c r="HO425" s="7">
        <v>3.0303030299999999E-2</v>
      </c>
      <c r="HP425" s="7">
        <v>0</v>
      </c>
      <c r="HQ425" s="7">
        <v>0</v>
      </c>
      <c r="HR425" s="7">
        <v>7.5757576E-3</v>
      </c>
      <c r="HS425" s="7">
        <v>7.5757576E-3</v>
      </c>
      <c r="HT425" s="7">
        <v>7.5757576E-3</v>
      </c>
      <c r="HU425" s="7">
        <v>1.51515152E-2</v>
      </c>
      <c r="HV425" s="7">
        <v>7.5757576E-3</v>
      </c>
      <c r="HW425" s="7">
        <v>7.5757576E-3</v>
      </c>
      <c r="HX425" s="7">
        <v>0</v>
      </c>
      <c r="HY425" s="7">
        <v>0</v>
      </c>
      <c r="HZ425" s="7">
        <v>7.5757576E-3</v>
      </c>
      <c r="IA425" s="7">
        <v>0.1136363636</v>
      </c>
      <c r="IB425" s="7">
        <v>6.0606060599999997E-2</v>
      </c>
      <c r="IC425" s="7">
        <v>9.0909090900000003E-2</v>
      </c>
      <c r="ID425" s="7">
        <v>0.13636363639999999</v>
      </c>
      <c r="IE425" s="7">
        <v>0.43939393939999999</v>
      </c>
      <c r="IF425" s="7">
        <v>0.36363636360000001</v>
      </c>
      <c r="IG425" s="7">
        <v>0.38636363639999999</v>
      </c>
      <c r="IH425" s="7">
        <v>0.42424242420000002</v>
      </c>
      <c r="II425" s="7">
        <v>0.43181818179999998</v>
      </c>
      <c r="IJ425" s="7">
        <v>0.57575757579999998</v>
      </c>
      <c r="IK425" s="7">
        <v>0.52272727269999997</v>
      </c>
      <c r="IL425" s="7">
        <v>0.42424242420000002</v>
      </c>
      <c r="IM425" s="7">
        <v>7.5757576E-3</v>
      </c>
      <c r="IN425" s="7">
        <v>0</v>
      </c>
      <c r="IO425" s="7">
        <v>0</v>
      </c>
      <c r="IP425" s="7">
        <v>7.5757576E-3</v>
      </c>
      <c r="IQ425" s="7">
        <v>3.3053435114999998</v>
      </c>
      <c r="IR425" s="7">
        <v>3.5151515151999999</v>
      </c>
      <c r="IS425" s="7">
        <v>3.4318181818000002</v>
      </c>
      <c r="IT425" s="7">
        <v>3.2748091602999998</v>
      </c>
      <c r="IU425" s="7" t="s">
        <v>1366</v>
      </c>
      <c r="IW425" s="7">
        <v>132</v>
      </c>
      <c r="IX425" s="7">
        <v>183</v>
      </c>
      <c r="IY425" s="7">
        <v>704</v>
      </c>
    </row>
    <row r="426" spans="1:259" x14ac:dyDescent="0.25">
      <c r="A426" s="7">
        <v>610081</v>
      </c>
      <c r="B426" s="7" t="s">
        <v>590</v>
      </c>
      <c r="D426" s="7" t="s">
        <v>72</v>
      </c>
      <c r="E426" s="7" t="s">
        <v>53</v>
      </c>
      <c r="M426" s="7" t="s">
        <v>46</v>
      </c>
      <c r="N426" s="7">
        <v>26.702508960999999</v>
      </c>
      <c r="O426" s="7">
        <v>105</v>
      </c>
      <c r="P426" s="7">
        <v>105</v>
      </c>
      <c r="Q426" s="7">
        <v>35</v>
      </c>
      <c r="R426" s="7">
        <v>16</v>
      </c>
      <c r="S426" s="7">
        <v>28</v>
      </c>
      <c r="T426" s="7">
        <v>16</v>
      </c>
      <c r="U426" s="7">
        <v>0</v>
      </c>
      <c r="V426" s="7">
        <v>1</v>
      </c>
      <c r="W426" s="7">
        <v>5</v>
      </c>
      <c r="X426" s="7">
        <v>4</v>
      </c>
      <c r="Y426" s="7">
        <v>0</v>
      </c>
      <c r="Z426" s="7">
        <v>9.5238094999999991E-3</v>
      </c>
      <c r="AA426" s="7">
        <v>9.5238094999999991E-3</v>
      </c>
      <c r="AB426" s="7">
        <v>0</v>
      </c>
      <c r="AC426" s="7">
        <v>9.5238094999999991E-3</v>
      </c>
      <c r="AD426" s="7">
        <v>4.7619047599999999E-2</v>
      </c>
      <c r="AE426" s="7">
        <v>9.5238094999999991E-3</v>
      </c>
      <c r="AF426" s="7">
        <v>2.85714286E-2</v>
      </c>
      <c r="AG426" s="7">
        <v>9.5238094999999991E-3</v>
      </c>
      <c r="AH426" s="7">
        <v>3.8095238099999998E-2</v>
      </c>
      <c r="AI426" s="7">
        <v>0.1238095238</v>
      </c>
      <c r="AJ426" s="7">
        <v>0.180952381</v>
      </c>
      <c r="AK426" s="7">
        <v>0.180952381</v>
      </c>
      <c r="AL426" s="7">
        <v>0.14285714290000001</v>
      </c>
      <c r="AM426" s="7">
        <v>0.1904761905</v>
      </c>
      <c r="AN426" s="7">
        <v>0.11428571429999999</v>
      </c>
      <c r="AO426" s="7">
        <v>0.2380952381</v>
      </c>
      <c r="AP426" s="7">
        <v>0.219047619</v>
      </c>
      <c r="AQ426" s="7">
        <v>1.9047618999999998E-2</v>
      </c>
      <c r="AR426" s="7">
        <v>0</v>
      </c>
      <c r="AS426" s="7">
        <v>9.5238094999999991E-3</v>
      </c>
      <c r="AT426" s="7">
        <v>9.5238094999999991E-3</v>
      </c>
      <c r="AU426" s="7">
        <v>1.9047618999999998E-2</v>
      </c>
      <c r="AV426" s="7">
        <v>1.9047618999999998E-2</v>
      </c>
      <c r="AW426" s="7">
        <v>0.79047619049999995</v>
      </c>
      <c r="AX426" s="7">
        <v>0.819047619</v>
      </c>
      <c r="AY426" s="7">
        <v>0.78095238099999997</v>
      </c>
      <c r="AZ426" s="7">
        <v>0.83809523809999997</v>
      </c>
      <c r="BA426" s="7">
        <v>0.60952380949999996</v>
      </c>
      <c r="BB426" s="7">
        <v>0.53333333329999999</v>
      </c>
      <c r="BC426" s="7">
        <v>3.7961165049000001</v>
      </c>
      <c r="BD426" s="7">
        <v>3.7714285714</v>
      </c>
      <c r="BE426" s="7">
        <v>3.7596153846</v>
      </c>
      <c r="BF426" s="7">
        <v>3.8076923077</v>
      </c>
      <c r="BG426" s="7">
        <v>3.4757281553000001</v>
      </c>
      <c r="BH426" s="7">
        <v>3.2621359223000002</v>
      </c>
      <c r="BI426" s="7">
        <v>1.9047618999999998E-2</v>
      </c>
      <c r="BJ426" s="7">
        <v>1.9047618999999998E-2</v>
      </c>
      <c r="BK426" s="7">
        <v>3.8095238099999998E-2</v>
      </c>
      <c r="BL426" s="7">
        <v>2.85714286E-2</v>
      </c>
      <c r="BM426" s="7">
        <v>1.9047618999999998E-2</v>
      </c>
      <c r="BN426" s="7">
        <v>2.85714286E-2</v>
      </c>
      <c r="BO426" s="7">
        <v>2.85714286E-2</v>
      </c>
      <c r="BP426" s="7">
        <v>8.5714285700000004E-2</v>
      </c>
      <c r="BQ426" s="7">
        <v>4.7619047599999999E-2</v>
      </c>
      <c r="BR426" s="7">
        <v>3.8095238099999998E-2</v>
      </c>
      <c r="BS426" s="7">
        <v>3.8095238099999998E-2</v>
      </c>
      <c r="BT426" s="7">
        <v>3.8095238099999998E-2</v>
      </c>
      <c r="BU426" s="7">
        <v>3.8095238099999998E-2</v>
      </c>
      <c r="BV426" s="7">
        <v>3.8095238099999998E-2</v>
      </c>
      <c r="BW426" s="7">
        <v>6.6666666700000002E-2</v>
      </c>
      <c r="BX426" s="7">
        <v>9.5238095199999998E-2</v>
      </c>
      <c r="BY426" s="7">
        <v>0.1047619048</v>
      </c>
      <c r="BZ426" s="7">
        <v>8.5714285700000004E-2</v>
      </c>
      <c r="CA426" s="7">
        <v>3.6857142857</v>
      </c>
      <c r="CB426" s="7">
        <v>3.7115384615</v>
      </c>
      <c r="CC426" s="7">
        <v>3.6153846154</v>
      </c>
      <c r="CD426" s="7">
        <v>3.6346153846</v>
      </c>
      <c r="CE426" s="7">
        <v>3.6634615385</v>
      </c>
      <c r="CF426" s="7">
        <v>3.5288461538</v>
      </c>
      <c r="CG426" s="7">
        <v>3.4711538462</v>
      </c>
      <c r="CH426" s="7">
        <v>3.2692307692</v>
      </c>
      <c r="CI426" s="7">
        <v>3.4134615385</v>
      </c>
      <c r="CJ426" s="7">
        <v>0.180952381</v>
      </c>
      <c r="CK426" s="7">
        <v>0.15238095239999999</v>
      </c>
      <c r="CL426" s="7">
        <v>0.1904761905</v>
      </c>
      <c r="CM426" s="7">
        <v>0.2</v>
      </c>
      <c r="CN426" s="7">
        <v>0.2</v>
      </c>
      <c r="CO426" s="7">
        <v>0.2476190476</v>
      </c>
      <c r="CP426" s="7">
        <v>0.2476190476</v>
      </c>
      <c r="CQ426" s="7">
        <v>0.25714285710000001</v>
      </c>
      <c r="CR426" s="7">
        <v>0.2666666667</v>
      </c>
      <c r="CS426" s="7">
        <v>0</v>
      </c>
      <c r="CT426" s="7">
        <v>9.5238094999999991E-3</v>
      </c>
      <c r="CU426" s="7">
        <v>9.5238094999999991E-3</v>
      </c>
      <c r="CV426" s="7">
        <v>9.5238094999999991E-3</v>
      </c>
      <c r="CW426" s="7">
        <v>9.5238094999999991E-3</v>
      </c>
      <c r="CX426" s="7">
        <v>9.5238094999999991E-3</v>
      </c>
      <c r="CY426" s="7">
        <v>9.5238094999999991E-3</v>
      </c>
      <c r="CZ426" s="7">
        <v>9.5238094999999991E-3</v>
      </c>
      <c r="DA426" s="7">
        <v>9.5238094999999991E-3</v>
      </c>
      <c r="DB426" s="7">
        <v>0.7619047619</v>
      </c>
      <c r="DC426" s="7">
        <v>0.78095238099999997</v>
      </c>
      <c r="DD426" s="7">
        <v>0.72380952379999997</v>
      </c>
      <c r="DE426" s="7">
        <v>0.72380952379999997</v>
      </c>
      <c r="DF426" s="7">
        <v>0.73333333329999995</v>
      </c>
      <c r="DG426" s="7">
        <v>0.6476190476</v>
      </c>
      <c r="DH426" s="7">
        <v>0.61904761900000005</v>
      </c>
      <c r="DI426" s="7">
        <v>0.54285714289999998</v>
      </c>
      <c r="DJ426" s="7">
        <v>0.5904761905</v>
      </c>
      <c r="DK426" s="7">
        <v>5.71428571E-2</v>
      </c>
      <c r="DL426" s="7">
        <v>9.5238094999999991E-3</v>
      </c>
      <c r="DM426" s="7">
        <v>0</v>
      </c>
      <c r="DN426" s="7">
        <v>1.9047618999999998E-2</v>
      </c>
      <c r="DO426" s="7">
        <v>1.9047618999999998E-2</v>
      </c>
      <c r="DP426" s="7">
        <v>2.85714286E-2</v>
      </c>
      <c r="DQ426" s="7">
        <v>0.1238095238</v>
      </c>
      <c r="DR426" s="7">
        <v>1.9047618999999998E-2</v>
      </c>
      <c r="DS426" s="7">
        <v>0</v>
      </c>
      <c r="DT426" s="7">
        <v>0.1333333333</v>
      </c>
      <c r="DU426" s="7">
        <v>2.85714286E-2</v>
      </c>
      <c r="DV426" s="7">
        <v>3.8095238099999998E-2</v>
      </c>
      <c r="DW426" s="7">
        <v>5.71428571E-2</v>
      </c>
      <c r="DX426" s="7">
        <v>5.71428571E-2</v>
      </c>
      <c r="DY426" s="7">
        <v>7.6190476199999996E-2</v>
      </c>
      <c r="DZ426" s="7">
        <v>0.180952381</v>
      </c>
      <c r="EA426" s="7">
        <v>6.6666666700000002E-2</v>
      </c>
      <c r="EB426" s="7">
        <v>3.8095238099999998E-2</v>
      </c>
      <c r="EC426" s="7">
        <v>0.3523809524</v>
      </c>
      <c r="ED426" s="7">
        <v>0.1904761905</v>
      </c>
      <c r="EE426" s="7">
        <v>0.22857142859999999</v>
      </c>
      <c r="EF426" s="7">
        <v>0.22857142859999999</v>
      </c>
      <c r="EG426" s="7">
        <v>0.22857142859999999</v>
      </c>
      <c r="EH426" s="7">
        <v>0.29523809519999999</v>
      </c>
      <c r="EI426" s="7">
        <v>0.34285714290000002</v>
      </c>
      <c r="EJ426" s="7">
        <v>0.29523809519999999</v>
      </c>
      <c r="EK426" s="7">
        <v>0.31428571430000002</v>
      </c>
      <c r="EL426" s="7">
        <v>0.44761904759999999</v>
      </c>
      <c r="EM426" s="7">
        <v>0.7619047619</v>
      </c>
      <c r="EN426" s="7">
        <v>0.72380952379999997</v>
      </c>
      <c r="EO426" s="7">
        <v>0.68571428570000004</v>
      </c>
      <c r="EP426" s="7">
        <v>0.68571428570000004</v>
      </c>
      <c r="EQ426" s="7">
        <v>0.5904761905</v>
      </c>
      <c r="ER426" s="7">
        <v>0.31428571430000002</v>
      </c>
      <c r="ES426" s="7">
        <v>0.60952380949999996</v>
      </c>
      <c r="ET426" s="7">
        <v>0.63809523810000002</v>
      </c>
      <c r="EU426" s="7">
        <v>9.5238094999999991E-3</v>
      </c>
      <c r="EV426" s="7">
        <v>9.5238094999999991E-3</v>
      </c>
      <c r="EW426" s="7">
        <v>9.5238094999999991E-3</v>
      </c>
      <c r="EX426" s="7">
        <v>9.5238094999999991E-3</v>
      </c>
      <c r="EY426" s="7">
        <v>9.5238094999999991E-3</v>
      </c>
      <c r="EZ426" s="7">
        <v>9.5238094999999991E-3</v>
      </c>
      <c r="FA426" s="7">
        <v>3.8095238099999998E-2</v>
      </c>
      <c r="FB426" s="7">
        <v>9.5238094999999991E-3</v>
      </c>
      <c r="FC426" s="7">
        <v>9.5238094999999991E-3</v>
      </c>
      <c r="FD426" s="7">
        <v>3.2019230769</v>
      </c>
      <c r="FE426" s="7">
        <v>3.7211538462</v>
      </c>
      <c r="FF426" s="7">
        <v>3.6923076923</v>
      </c>
      <c r="FG426" s="7">
        <v>3.5961538462</v>
      </c>
      <c r="FH426" s="7">
        <v>3.5961538462</v>
      </c>
      <c r="FI426" s="7">
        <v>3.4615384615</v>
      </c>
      <c r="FJ426" s="7">
        <v>2.8811881187999999</v>
      </c>
      <c r="FK426" s="7">
        <v>3.5096153846</v>
      </c>
      <c r="FL426" s="7">
        <v>3.6057692308</v>
      </c>
      <c r="FM426" s="7">
        <v>1.9047618999999998E-2</v>
      </c>
      <c r="FN426" s="7">
        <v>0</v>
      </c>
      <c r="FO426" s="7">
        <v>0</v>
      </c>
      <c r="FP426" s="7">
        <v>9.5238094999999991E-3</v>
      </c>
      <c r="FQ426" s="7">
        <v>4.7619047599999999E-2</v>
      </c>
      <c r="FR426" s="7">
        <v>1.9047618999999998E-2</v>
      </c>
      <c r="FS426" s="7">
        <v>2.85714286E-2</v>
      </c>
      <c r="FT426" s="7">
        <v>8.5714285700000004E-2</v>
      </c>
      <c r="FU426" s="7">
        <v>0.1047619048</v>
      </c>
      <c r="FV426" s="7">
        <v>0.68571428570000004</v>
      </c>
      <c r="FW426" s="7">
        <v>0</v>
      </c>
      <c r="FX426" s="7">
        <v>0.4095238095</v>
      </c>
      <c r="FY426" s="7">
        <v>0.78095238099999997</v>
      </c>
      <c r="FZ426" s="7">
        <v>0.20952380949999999</v>
      </c>
      <c r="GA426" s="7">
        <v>0.31428571430000002</v>
      </c>
      <c r="GB426" s="7">
        <v>9.5238095199999998E-2</v>
      </c>
      <c r="GC426" s="7">
        <v>0.4</v>
      </c>
      <c r="GD426" s="7">
        <v>0.2</v>
      </c>
      <c r="GE426" s="7">
        <v>8.5714285700000004E-2</v>
      </c>
      <c r="GF426" s="7">
        <v>0.2</v>
      </c>
      <c r="GG426" s="7">
        <v>5.71428571E-2</v>
      </c>
      <c r="GH426" s="7">
        <v>1.9047618999999998E-2</v>
      </c>
      <c r="GI426" s="7">
        <v>0.180952381</v>
      </c>
      <c r="GJ426" s="7">
        <v>1.9047618999999998E-2</v>
      </c>
      <c r="GK426" s="7">
        <v>1.9047618999999998E-2</v>
      </c>
      <c r="GL426" s="7">
        <v>9.5238094999999991E-3</v>
      </c>
      <c r="GM426" s="7">
        <v>0</v>
      </c>
      <c r="GN426" s="7">
        <v>2.85714286E-2</v>
      </c>
      <c r="GO426" s="7">
        <v>4.7619047599999999E-2</v>
      </c>
      <c r="GP426" s="7">
        <v>0.20952380949999999</v>
      </c>
      <c r="GQ426" s="7">
        <v>0.14285714290000001</v>
      </c>
      <c r="GR426" s="7">
        <v>9.5238095199999998E-2</v>
      </c>
      <c r="GS426" s="7">
        <v>0.46666666670000001</v>
      </c>
      <c r="GT426" s="7">
        <v>0.42857142860000003</v>
      </c>
      <c r="GU426" s="7">
        <v>0.42857142860000003</v>
      </c>
      <c r="GV426" s="7">
        <v>0.50476190480000005</v>
      </c>
      <c r="GW426" s="7">
        <v>0.47619047619999999</v>
      </c>
      <c r="GX426" s="7">
        <v>0.37142857140000002</v>
      </c>
      <c r="GY426" s="7">
        <v>0.47619047619999999</v>
      </c>
      <c r="GZ426" s="7">
        <v>0.48571428570000003</v>
      </c>
      <c r="HA426" s="7">
        <v>0.46666666670000001</v>
      </c>
      <c r="HB426" s="7">
        <v>0.2380952381</v>
      </c>
      <c r="HC426" s="7">
        <v>0.1904761905</v>
      </c>
      <c r="HD426" s="7">
        <v>0.48571428570000003</v>
      </c>
      <c r="HE426" s="7">
        <v>3.8095238099999998E-2</v>
      </c>
      <c r="HF426" s="7">
        <v>3.8095238099999998E-2</v>
      </c>
      <c r="HG426" s="7">
        <v>4.7619047599999999E-2</v>
      </c>
      <c r="HH426" s="7">
        <v>2.85714286E-2</v>
      </c>
      <c r="HI426" s="7">
        <v>0.1238095238</v>
      </c>
      <c r="HJ426" s="7">
        <v>2.85714286E-2</v>
      </c>
      <c r="HK426" s="7">
        <v>9.5238094999999991E-3</v>
      </c>
      <c r="HL426" s="7">
        <v>0</v>
      </c>
      <c r="HM426" s="7">
        <v>0</v>
      </c>
      <c r="HN426" s="7">
        <v>0</v>
      </c>
      <c r="HO426" s="7">
        <v>4.7619047599999999E-2</v>
      </c>
      <c r="HP426" s="7">
        <v>0</v>
      </c>
      <c r="HQ426" s="7">
        <v>9.5238094999999991E-3</v>
      </c>
      <c r="HR426" s="7">
        <v>1.9047618999999998E-2</v>
      </c>
      <c r="HS426" s="7">
        <v>9.5238094999999991E-3</v>
      </c>
      <c r="HT426" s="7">
        <v>1.9047618999999998E-2</v>
      </c>
      <c r="HU426" s="7">
        <v>1.9047618999999998E-2</v>
      </c>
      <c r="HV426" s="7">
        <v>1.9047618999999998E-2</v>
      </c>
      <c r="HW426" s="7">
        <v>6.6666666700000002E-2</v>
      </c>
      <c r="HX426" s="7">
        <v>3.8095238099999998E-2</v>
      </c>
      <c r="HY426" s="7">
        <v>9.5238094999999991E-3</v>
      </c>
      <c r="HZ426" s="7">
        <v>0</v>
      </c>
      <c r="IA426" s="7">
        <v>3.8095238099999998E-2</v>
      </c>
      <c r="IB426" s="7">
        <v>6.6666666700000002E-2</v>
      </c>
      <c r="IC426" s="7">
        <v>0.1047619048</v>
      </c>
      <c r="ID426" s="7">
        <v>9.5238095199999998E-2</v>
      </c>
      <c r="IE426" s="7">
        <v>0.37142857140000002</v>
      </c>
      <c r="IF426" s="7">
        <v>0.219047619</v>
      </c>
      <c r="IG426" s="7">
        <v>0.3238095238</v>
      </c>
      <c r="IH426" s="7">
        <v>0.4</v>
      </c>
      <c r="II426" s="7">
        <v>0.51428571430000003</v>
      </c>
      <c r="IJ426" s="7">
        <v>0.67619047619999995</v>
      </c>
      <c r="IK426" s="7">
        <v>0.55238095239999996</v>
      </c>
      <c r="IL426" s="7">
        <v>0.49523809520000001</v>
      </c>
      <c r="IM426" s="7">
        <v>9.5238094999999991E-3</v>
      </c>
      <c r="IN426" s="7">
        <v>0</v>
      </c>
      <c r="IO426" s="7">
        <v>9.5238094999999991E-3</v>
      </c>
      <c r="IP426" s="7">
        <v>9.5238094999999991E-3</v>
      </c>
      <c r="IQ426" s="7">
        <v>3.3461538462</v>
      </c>
      <c r="IR426" s="7">
        <v>3.5333333332999999</v>
      </c>
      <c r="IS426" s="7">
        <v>3.4326923077</v>
      </c>
      <c r="IT426" s="7">
        <v>3.4038461538</v>
      </c>
      <c r="IU426" s="7" t="s">
        <v>1604</v>
      </c>
      <c r="IW426" s="7">
        <v>105</v>
      </c>
      <c r="IX426" s="7">
        <v>149</v>
      </c>
      <c r="IY426" s="7">
        <v>558</v>
      </c>
    </row>
    <row r="427" spans="1:259" x14ac:dyDescent="0.25">
      <c r="A427" s="7">
        <v>610082</v>
      </c>
      <c r="B427" s="7" t="s">
        <v>455</v>
      </c>
      <c r="C427" s="7" t="s">
        <v>46</v>
      </c>
      <c r="D427" s="7" t="s">
        <v>55</v>
      </c>
      <c r="E427" s="154">
        <v>0.71</v>
      </c>
      <c r="F427" s="7">
        <v>79</v>
      </c>
      <c r="G427" s="7" t="s">
        <v>47</v>
      </c>
      <c r="H427" s="7">
        <v>76</v>
      </c>
      <c r="I427" s="7" t="s">
        <v>47</v>
      </c>
      <c r="J427" s="7">
        <v>62</v>
      </c>
      <c r="K427" s="7" t="s">
        <v>47</v>
      </c>
      <c r="L427" s="7">
        <v>9.58</v>
      </c>
      <c r="M427" s="7" t="s">
        <v>46</v>
      </c>
      <c r="N427" s="7">
        <v>70.716228467999997</v>
      </c>
      <c r="O427" s="7">
        <v>491</v>
      </c>
      <c r="P427" s="7">
        <v>491</v>
      </c>
      <c r="Q427" s="7">
        <v>401</v>
      </c>
      <c r="R427" s="7">
        <v>7</v>
      </c>
      <c r="S427" s="7">
        <v>5</v>
      </c>
      <c r="T427" s="7">
        <v>38</v>
      </c>
      <c r="U427" s="7">
        <v>2</v>
      </c>
      <c r="V427" s="7">
        <v>2</v>
      </c>
      <c r="W427" s="7">
        <v>11</v>
      </c>
      <c r="X427" s="7">
        <v>13</v>
      </c>
      <c r="Y427" s="7">
        <v>2.0366599E-3</v>
      </c>
      <c r="Z427" s="7">
        <v>4.0733198E-3</v>
      </c>
      <c r="AA427" s="7">
        <v>4.0733198E-3</v>
      </c>
      <c r="AB427" s="7">
        <v>2.0366599E-3</v>
      </c>
      <c r="AC427" s="7">
        <v>1.4256619099999999E-2</v>
      </c>
      <c r="AD427" s="7">
        <v>4.4806517300000001E-2</v>
      </c>
      <c r="AE427" s="7">
        <v>2.03665988E-2</v>
      </c>
      <c r="AF427" s="7">
        <v>2.6476578399999999E-2</v>
      </c>
      <c r="AG427" s="7">
        <v>1.01832994E-2</v>
      </c>
      <c r="AH427" s="7">
        <v>2.4439918500000001E-2</v>
      </c>
      <c r="AI427" s="7">
        <v>4.4806517300000001E-2</v>
      </c>
      <c r="AJ427" s="7">
        <v>0.12627291239999999</v>
      </c>
      <c r="AK427" s="7">
        <v>0.1792260692</v>
      </c>
      <c r="AL427" s="7">
        <v>0.16293279020000001</v>
      </c>
      <c r="AM427" s="7">
        <v>0.1792260692</v>
      </c>
      <c r="AN427" s="7">
        <v>0.16700611000000001</v>
      </c>
      <c r="AO427" s="7">
        <v>0.26069246439999999</v>
      </c>
      <c r="AP427" s="7">
        <v>0.24847250509999999</v>
      </c>
      <c r="AQ427" s="7">
        <v>2.0366599E-3</v>
      </c>
      <c r="AR427" s="7">
        <v>2.0366599E-3</v>
      </c>
      <c r="AS427" s="7">
        <v>6.1099796E-3</v>
      </c>
      <c r="AT427" s="7">
        <v>4.0733198E-3</v>
      </c>
      <c r="AU427" s="7">
        <v>2.0366599E-3</v>
      </c>
      <c r="AV427" s="7">
        <v>1.22199593E-2</v>
      </c>
      <c r="AW427" s="7">
        <v>0.7963340122</v>
      </c>
      <c r="AX427" s="7">
        <v>0.80448065170000005</v>
      </c>
      <c r="AY427" s="7">
        <v>0.80040733200000003</v>
      </c>
      <c r="AZ427" s="7">
        <v>0.80244399190000004</v>
      </c>
      <c r="BA427" s="7">
        <v>0.6782077393</v>
      </c>
      <c r="BB427" s="7">
        <v>0.56822810589999995</v>
      </c>
      <c r="BC427" s="7">
        <v>3.7734693878000001</v>
      </c>
      <c r="BD427" s="7">
        <v>3.7714285714</v>
      </c>
      <c r="BE427" s="7">
        <v>3.7868852459000002</v>
      </c>
      <c r="BF427" s="7">
        <v>3.7770961144999999</v>
      </c>
      <c r="BG427" s="7">
        <v>3.6061224489999999</v>
      </c>
      <c r="BH427" s="7">
        <v>3.3567010309</v>
      </c>
      <c r="BI427" s="7">
        <v>2.0366599E-3</v>
      </c>
      <c r="BJ427" s="7">
        <v>4.0733198E-3</v>
      </c>
      <c r="BK427" s="7">
        <v>2.0366599E-3</v>
      </c>
      <c r="BL427" s="7">
        <v>1.22199593E-2</v>
      </c>
      <c r="BM427" s="7">
        <v>6.1099796E-3</v>
      </c>
      <c r="BN427" s="7">
        <v>1.01832994E-2</v>
      </c>
      <c r="BO427" s="7">
        <v>8.1466395000000004E-3</v>
      </c>
      <c r="BP427" s="7">
        <v>4.07331976E-2</v>
      </c>
      <c r="BQ427" s="7">
        <v>2.6476578399999999E-2</v>
      </c>
      <c r="BR427" s="7">
        <v>1.01832994E-2</v>
      </c>
      <c r="BS427" s="7">
        <v>8.1466395000000004E-3</v>
      </c>
      <c r="BT427" s="7">
        <v>1.01832994E-2</v>
      </c>
      <c r="BU427" s="7">
        <v>4.0733198E-3</v>
      </c>
      <c r="BV427" s="7">
        <v>1.4256619099999999E-2</v>
      </c>
      <c r="BW427" s="7">
        <v>1.8329938899999999E-2</v>
      </c>
      <c r="BX427" s="7">
        <v>6.7209775999999999E-2</v>
      </c>
      <c r="BY427" s="7">
        <v>8.7576374700000001E-2</v>
      </c>
      <c r="BZ427" s="7">
        <v>6.5173116099999998E-2</v>
      </c>
      <c r="CA427" s="7">
        <v>3.8940936864000002</v>
      </c>
      <c r="CB427" s="7">
        <v>3.8696537678</v>
      </c>
      <c r="CC427" s="7">
        <v>3.8466257668999999</v>
      </c>
      <c r="CD427" s="7">
        <v>3.8591836735</v>
      </c>
      <c r="CE427" s="7">
        <v>3.8530612245000002</v>
      </c>
      <c r="CF427" s="7">
        <v>3.7684426229999999</v>
      </c>
      <c r="CG427" s="7">
        <v>3.6926229508000001</v>
      </c>
      <c r="CH427" s="7">
        <v>3.5555555555999998</v>
      </c>
      <c r="CI427" s="7">
        <v>3.6224489796000001</v>
      </c>
      <c r="CJ427" s="7">
        <v>7.9429735200000004E-2</v>
      </c>
      <c r="CK427" s="7">
        <v>0.1018329939</v>
      </c>
      <c r="CL427" s="7">
        <v>0.12627291239999999</v>
      </c>
      <c r="CM427" s="7">
        <v>9.5723014300000006E-2</v>
      </c>
      <c r="CN427" s="7">
        <v>9.9796334E-2</v>
      </c>
      <c r="CO427" s="7">
        <v>0.16293279020000001</v>
      </c>
      <c r="CP427" s="7">
        <v>0.14663951119999999</v>
      </c>
      <c r="CQ427" s="7">
        <v>0.14256619139999999</v>
      </c>
      <c r="CR427" s="7">
        <v>0.16700611000000001</v>
      </c>
      <c r="CS427" s="7">
        <v>0</v>
      </c>
      <c r="CT427" s="7">
        <v>0</v>
      </c>
      <c r="CU427" s="7">
        <v>4.0733198E-3</v>
      </c>
      <c r="CV427" s="7">
        <v>2.0366599E-3</v>
      </c>
      <c r="CW427" s="7">
        <v>2.0366599E-3</v>
      </c>
      <c r="CX427" s="7">
        <v>6.1099796E-3</v>
      </c>
      <c r="CY427" s="7">
        <v>6.1099796E-3</v>
      </c>
      <c r="CZ427" s="7">
        <v>1.01832994E-2</v>
      </c>
      <c r="DA427" s="7">
        <v>2.0366599E-3</v>
      </c>
      <c r="DB427" s="7">
        <v>0.90835030549999995</v>
      </c>
      <c r="DC427" s="7">
        <v>0.88594704680000003</v>
      </c>
      <c r="DD427" s="7">
        <v>0.85743380859999996</v>
      </c>
      <c r="DE427" s="7">
        <v>0.88594704680000003</v>
      </c>
      <c r="DF427" s="7">
        <v>0.87780040729999997</v>
      </c>
      <c r="DG427" s="7">
        <v>0.80244399190000004</v>
      </c>
      <c r="DH427" s="7">
        <v>0.77189409369999995</v>
      </c>
      <c r="DI427" s="7">
        <v>0.71894093690000005</v>
      </c>
      <c r="DJ427" s="7">
        <v>0.73930753559999995</v>
      </c>
      <c r="DK427" s="7">
        <v>5.0916496899999997E-2</v>
      </c>
      <c r="DL427" s="7">
        <v>4.0733198E-3</v>
      </c>
      <c r="DM427" s="7">
        <v>6.1099796E-3</v>
      </c>
      <c r="DN427" s="7">
        <v>4.0733198E-3</v>
      </c>
      <c r="DO427" s="7">
        <v>4.0733198E-3</v>
      </c>
      <c r="DP427" s="7">
        <v>6.1099796E-3</v>
      </c>
      <c r="DQ427" s="7">
        <v>7.3319755599999994E-2</v>
      </c>
      <c r="DR427" s="7">
        <v>8.1466395000000004E-3</v>
      </c>
      <c r="DS427" s="7">
        <v>2.0366599E-3</v>
      </c>
      <c r="DT427" s="7">
        <v>0.1120162933</v>
      </c>
      <c r="DU427" s="7">
        <v>6.1099796E-3</v>
      </c>
      <c r="DV427" s="7">
        <v>1.01832994E-2</v>
      </c>
      <c r="DW427" s="7">
        <v>2.85132383E-2</v>
      </c>
      <c r="DX427" s="7">
        <v>2.03665988E-2</v>
      </c>
      <c r="DY427" s="7">
        <v>3.6659877799999997E-2</v>
      </c>
      <c r="DZ427" s="7">
        <v>0.12627291239999999</v>
      </c>
      <c r="EA427" s="7">
        <v>2.2403258700000001E-2</v>
      </c>
      <c r="EB427" s="7">
        <v>4.0733198E-3</v>
      </c>
      <c r="EC427" s="7">
        <v>0.38085539709999999</v>
      </c>
      <c r="ED427" s="7">
        <v>0.21384928719999999</v>
      </c>
      <c r="EE427" s="7">
        <v>0.1486761711</v>
      </c>
      <c r="EF427" s="7">
        <v>0.18329938900000001</v>
      </c>
      <c r="EG427" s="7">
        <v>0.1792260692</v>
      </c>
      <c r="EH427" s="7">
        <v>0.2199592668</v>
      </c>
      <c r="EI427" s="7">
        <v>0.27087576369999999</v>
      </c>
      <c r="EJ427" s="7">
        <v>0.24236252550000001</v>
      </c>
      <c r="EK427" s="7">
        <v>0.22199592670000001</v>
      </c>
      <c r="EL427" s="7">
        <v>0.43584521380000002</v>
      </c>
      <c r="EM427" s="7">
        <v>0.76171079429999999</v>
      </c>
      <c r="EN427" s="7">
        <v>0.82281059059999995</v>
      </c>
      <c r="EO427" s="7">
        <v>0.76782077390000003</v>
      </c>
      <c r="EP427" s="7">
        <v>0.78818737270000006</v>
      </c>
      <c r="EQ427" s="7">
        <v>0.72708757639999999</v>
      </c>
      <c r="ER427" s="7">
        <v>0.48472505090000001</v>
      </c>
      <c r="ES427" s="7">
        <v>0.70875763749999998</v>
      </c>
      <c r="ET427" s="7">
        <v>0.74745417520000001</v>
      </c>
      <c r="EU427" s="7">
        <v>2.03665988E-2</v>
      </c>
      <c r="EV427" s="7">
        <v>1.4256619099999999E-2</v>
      </c>
      <c r="EW427" s="7">
        <v>1.22199593E-2</v>
      </c>
      <c r="EX427" s="7">
        <v>1.6293279000000001E-2</v>
      </c>
      <c r="EY427" s="7">
        <v>8.1466395000000004E-3</v>
      </c>
      <c r="EZ427" s="7">
        <v>1.01832994E-2</v>
      </c>
      <c r="FA427" s="7">
        <v>4.4806517300000001E-2</v>
      </c>
      <c r="FB427" s="7">
        <v>1.8329938899999999E-2</v>
      </c>
      <c r="FC427" s="7">
        <v>2.4439918500000001E-2</v>
      </c>
      <c r="FD427" s="7">
        <v>3.2266112266000002</v>
      </c>
      <c r="FE427" s="7">
        <v>3.7582644628000001</v>
      </c>
      <c r="FF427" s="7">
        <v>3.8103092784000001</v>
      </c>
      <c r="FG427" s="7">
        <v>3.7432712215000001</v>
      </c>
      <c r="FH427" s="7">
        <v>3.7659137576999999</v>
      </c>
      <c r="FI427" s="7">
        <v>3.6851851851999999</v>
      </c>
      <c r="FJ427" s="7">
        <v>3.2217484009000001</v>
      </c>
      <c r="FK427" s="7">
        <v>3.6825726141000001</v>
      </c>
      <c r="FL427" s="7">
        <v>3.7578288099999999</v>
      </c>
      <c r="FM427" s="7">
        <v>2.0366599E-3</v>
      </c>
      <c r="FN427" s="7">
        <v>2.0366599E-3</v>
      </c>
      <c r="FO427" s="7">
        <v>0</v>
      </c>
      <c r="FP427" s="7">
        <v>0</v>
      </c>
      <c r="FQ427" s="7">
        <v>8.1466395000000004E-3</v>
      </c>
      <c r="FR427" s="7">
        <v>1.01832994E-2</v>
      </c>
      <c r="FS427" s="7">
        <v>2.03665988E-2</v>
      </c>
      <c r="FT427" s="7">
        <v>5.0916496899999997E-2</v>
      </c>
      <c r="FU427" s="7">
        <v>0.1303462322</v>
      </c>
      <c r="FV427" s="7">
        <v>0.75152749490000004</v>
      </c>
      <c r="FW427" s="7">
        <v>2.4439918500000001E-2</v>
      </c>
      <c r="FX427" s="7">
        <v>0.46435845209999999</v>
      </c>
      <c r="FY427" s="7">
        <v>0.80040733200000003</v>
      </c>
      <c r="FZ427" s="7">
        <v>0.1649694501</v>
      </c>
      <c r="GA427" s="7">
        <v>0.22199592670000001</v>
      </c>
      <c r="GB427" s="7">
        <v>4.6843177200000002E-2</v>
      </c>
      <c r="GC427" s="7">
        <v>0.2627291242</v>
      </c>
      <c r="GD427" s="7">
        <v>0.15071283099999999</v>
      </c>
      <c r="GE427" s="7">
        <v>1.6293279000000001E-2</v>
      </c>
      <c r="GF427" s="7">
        <v>0.3217922607</v>
      </c>
      <c r="GG427" s="7">
        <v>8.1466395100000005E-2</v>
      </c>
      <c r="GH427" s="7">
        <v>2.85132383E-2</v>
      </c>
      <c r="GI427" s="7">
        <v>0.21588594699999999</v>
      </c>
      <c r="GJ427" s="7">
        <v>8.1466395100000005E-2</v>
      </c>
      <c r="GK427" s="7">
        <v>0.1079429735</v>
      </c>
      <c r="GL427" s="7">
        <v>3.4623217900000003E-2</v>
      </c>
      <c r="GM427" s="7">
        <v>2.0366599E-3</v>
      </c>
      <c r="GN427" s="7">
        <v>4.07331976E-2</v>
      </c>
      <c r="GO427" s="7">
        <v>8.5539714899999994E-2</v>
      </c>
      <c r="GP427" s="7">
        <v>0.15478615070000001</v>
      </c>
      <c r="GQ427" s="7">
        <v>7.5356415499999996E-2</v>
      </c>
      <c r="GR427" s="7">
        <v>2.0366599E-3</v>
      </c>
      <c r="GS427" s="7">
        <v>0.19551934830000001</v>
      </c>
      <c r="GT427" s="7">
        <v>0.3217922607</v>
      </c>
      <c r="GU427" s="7">
        <v>0.32790224029999998</v>
      </c>
      <c r="GV427" s="7">
        <v>0.30957230140000003</v>
      </c>
      <c r="GW427" s="7">
        <v>0.36659877800000001</v>
      </c>
      <c r="GX427" s="7">
        <v>0.1649694501</v>
      </c>
      <c r="GY427" s="7">
        <v>0.76171079429999999</v>
      </c>
      <c r="GZ427" s="7">
        <v>0.54378818740000001</v>
      </c>
      <c r="HA427" s="7">
        <v>0.49694501019999998</v>
      </c>
      <c r="HB427" s="7">
        <v>0.47657841140000001</v>
      </c>
      <c r="HC427" s="7">
        <v>0.40733197560000001</v>
      </c>
      <c r="HD427" s="7">
        <v>0.7963340122</v>
      </c>
      <c r="HE427" s="7">
        <v>1.22199593E-2</v>
      </c>
      <c r="HF427" s="7">
        <v>5.9063136500000002E-2</v>
      </c>
      <c r="HG427" s="7">
        <v>5.2953156799999998E-2</v>
      </c>
      <c r="HH427" s="7">
        <v>2.85132383E-2</v>
      </c>
      <c r="HI427" s="7">
        <v>6.9246435800000006E-2</v>
      </c>
      <c r="HJ427" s="7">
        <v>6.1099796E-3</v>
      </c>
      <c r="HK427" s="7">
        <v>1.01832994E-2</v>
      </c>
      <c r="HL427" s="7">
        <v>1.22199593E-2</v>
      </c>
      <c r="HM427" s="7">
        <v>6.1099796E-3</v>
      </c>
      <c r="HN427" s="7">
        <v>8.1466395000000004E-3</v>
      </c>
      <c r="HO427" s="7">
        <v>5.9063136500000002E-2</v>
      </c>
      <c r="HP427" s="7">
        <v>4.0733198E-3</v>
      </c>
      <c r="HQ427" s="7">
        <v>1.8329938899999999E-2</v>
      </c>
      <c r="HR427" s="7">
        <v>2.2403258700000001E-2</v>
      </c>
      <c r="HS427" s="7">
        <v>3.0549898200000002E-2</v>
      </c>
      <c r="HT427" s="7">
        <v>2.2403258700000001E-2</v>
      </c>
      <c r="HU427" s="7">
        <v>2.2403258700000001E-2</v>
      </c>
      <c r="HV427" s="7">
        <v>2.6476578399999999E-2</v>
      </c>
      <c r="HW427" s="7">
        <v>1.22199593E-2</v>
      </c>
      <c r="HX427" s="7">
        <v>4.0733198E-3</v>
      </c>
      <c r="HY427" s="7">
        <v>8.1466395000000004E-3</v>
      </c>
      <c r="HZ427" s="7">
        <v>6.1099796E-3</v>
      </c>
      <c r="IA427" s="7">
        <v>3.2586558000000002E-2</v>
      </c>
      <c r="IB427" s="7">
        <v>1.8329938899999999E-2</v>
      </c>
      <c r="IC427" s="7">
        <v>6.1099796300000002E-2</v>
      </c>
      <c r="ID427" s="7">
        <v>8.5539714899999994E-2</v>
      </c>
      <c r="IE427" s="7">
        <v>0.30346232179999999</v>
      </c>
      <c r="IF427" s="7">
        <v>0.20570264769999999</v>
      </c>
      <c r="IG427" s="7">
        <v>0.2199592668</v>
      </c>
      <c r="IH427" s="7">
        <v>0.22606924640000001</v>
      </c>
      <c r="II427" s="7">
        <v>0.62525458249999999</v>
      </c>
      <c r="IJ427" s="7">
        <v>0.74745417520000001</v>
      </c>
      <c r="IK427" s="7">
        <v>0.68635437880000005</v>
      </c>
      <c r="IL427" s="7">
        <v>0.65987780039999999</v>
      </c>
      <c r="IM427" s="7">
        <v>2.6476578399999999E-2</v>
      </c>
      <c r="IN427" s="7">
        <v>2.4439918500000001E-2</v>
      </c>
      <c r="IO427" s="7">
        <v>2.4439918500000001E-2</v>
      </c>
      <c r="IP427" s="7">
        <v>2.2403258700000001E-2</v>
      </c>
      <c r="IQ427" s="7">
        <v>3.5836820083999998</v>
      </c>
      <c r="IR427" s="7">
        <v>3.739039666</v>
      </c>
      <c r="IS427" s="7">
        <v>3.6242171189999999</v>
      </c>
      <c r="IT427" s="7">
        <v>3.5750000000000002</v>
      </c>
      <c r="IU427" s="7" t="s">
        <v>1367</v>
      </c>
      <c r="IV427" s="7">
        <v>71</v>
      </c>
      <c r="IW427" s="7">
        <v>491</v>
      </c>
      <c r="IX427" s="7">
        <v>780</v>
      </c>
      <c r="IY427" s="7">
        <v>1103</v>
      </c>
    </row>
    <row r="428" spans="1:259" x14ac:dyDescent="0.25">
      <c r="A428" s="7">
        <v>610083</v>
      </c>
      <c r="B428" s="7" t="s">
        <v>96</v>
      </c>
      <c r="C428" s="7" t="s">
        <v>46</v>
      </c>
      <c r="D428" s="7" t="s">
        <v>61</v>
      </c>
      <c r="E428" s="154">
        <v>0.47</v>
      </c>
      <c r="F428" s="7">
        <v>95</v>
      </c>
      <c r="G428" s="7" t="s">
        <v>70</v>
      </c>
      <c r="H428" s="7">
        <v>92</v>
      </c>
      <c r="I428" s="7" t="s">
        <v>70</v>
      </c>
      <c r="J428" s="7">
        <v>81</v>
      </c>
      <c r="K428" s="7" t="s">
        <v>70</v>
      </c>
      <c r="L428" s="7">
        <v>9.68</v>
      </c>
      <c r="M428" s="7" t="s">
        <v>46</v>
      </c>
      <c r="N428" s="7">
        <v>47.196261681999999</v>
      </c>
      <c r="O428" s="7">
        <v>93</v>
      </c>
      <c r="P428" s="7">
        <v>93</v>
      </c>
      <c r="Q428" s="7">
        <v>33</v>
      </c>
      <c r="R428" s="7">
        <v>0</v>
      </c>
      <c r="S428" s="7">
        <v>17</v>
      </c>
      <c r="T428" s="7">
        <v>31</v>
      </c>
      <c r="U428" s="7">
        <v>0</v>
      </c>
      <c r="V428" s="7">
        <v>0</v>
      </c>
      <c r="W428" s="7">
        <v>2</v>
      </c>
      <c r="X428" s="7">
        <v>4</v>
      </c>
      <c r="Y428" s="7">
        <v>0</v>
      </c>
      <c r="Z428" s="7">
        <v>0</v>
      </c>
      <c r="AA428" s="7">
        <v>1.0752688200000001E-2</v>
      </c>
      <c r="AB428" s="7">
        <v>0</v>
      </c>
      <c r="AC428" s="7">
        <v>0</v>
      </c>
      <c r="AD428" s="7">
        <v>2.15053763E-2</v>
      </c>
      <c r="AE428" s="7">
        <v>1.0752688200000001E-2</v>
      </c>
      <c r="AF428" s="7">
        <v>0</v>
      </c>
      <c r="AG428" s="7">
        <v>1.0752688200000001E-2</v>
      </c>
      <c r="AH428" s="7">
        <v>0</v>
      </c>
      <c r="AI428" s="7">
        <v>7.5268817200000004E-2</v>
      </c>
      <c r="AJ428" s="7">
        <v>7.5268817200000004E-2</v>
      </c>
      <c r="AK428" s="7">
        <v>9.6774193499999994E-2</v>
      </c>
      <c r="AL428" s="7">
        <v>9.6774193499999994E-2</v>
      </c>
      <c r="AM428" s="7">
        <v>5.3763440900000001E-2</v>
      </c>
      <c r="AN428" s="7">
        <v>8.6021505400000003E-2</v>
      </c>
      <c r="AO428" s="7">
        <v>0.24731182800000001</v>
      </c>
      <c r="AP428" s="7">
        <v>0.32258064520000002</v>
      </c>
      <c r="AQ428" s="7">
        <v>1.0752688200000001E-2</v>
      </c>
      <c r="AR428" s="7">
        <v>0</v>
      </c>
      <c r="AS428" s="7">
        <v>2.15053763E-2</v>
      </c>
      <c r="AT428" s="7">
        <v>0</v>
      </c>
      <c r="AU428" s="7">
        <v>2.15053763E-2</v>
      </c>
      <c r="AV428" s="7">
        <v>3.2258064500000003E-2</v>
      </c>
      <c r="AW428" s="7">
        <v>0.88172043010000001</v>
      </c>
      <c r="AX428" s="7">
        <v>0.90322580649999995</v>
      </c>
      <c r="AY428" s="7">
        <v>0.90322580649999995</v>
      </c>
      <c r="AZ428" s="7">
        <v>0.91397849460000002</v>
      </c>
      <c r="BA428" s="7">
        <v>0.65591397849999999</v>
      </c>
      <c r="BB428" s="7">
        <v>0.54838709679999997</v>
      </c>
      <c r="BC428" s="7">
        <v>3.8804347826000001</v>
      </c>
      <c r="BD428" s="7">
        <v>3.9032258065000001</v>
      </c>
      <c r="BE428" s="7">
        <v>3.8901098901000002</v>
      </c>
      <c r="BF428" s="7">
        <v>3.9139784945999998</v>
      </c>
      <c r="BG428" s="7">
        <v>3.5934065934000001</v>
      </c>
      <c r="BH428" s="7">
        <v>3.4444444444000002</v>
      </c>
      <c r="BI428" s="7">
        <v>0</v>
      </c>
      <c r="BJ428" s="7">
        <v>0</v>
      </c>
      <c r="BK428" s="7">
        <v>0</v>
      </c>
      <c r="BL428" s="7">
        <v>0</v>
      </c>
      <c r="BM428" s="7">
        <v>0</v>
      </c>
      <c r="BN428" s="7">
        <v>0</v>
      </c>
      <c r="BO428" s="7">
        <v>0</v>
      </c>
      <c r="BP428" s="7">
        <v>4.3010752700000002E-2</v>
      </c>
      <c r="BQ428" s="7">
        <v>2.15053763E-2</v>
      </c>
      <c r="BR428" s="7">
        <v>0</v>
      </c>
      <c r="BS428" s="7">
        <v>1.0752688200000001E-2</v>
      </c>
      <c r="BT428" s="7">
        <v>1.0752688200000001E-2</v>
      </c>
      <c r="BU428" s="7">
        <v>1.0752688200000001E-2</v>
      </c>
      <c r="BV428" s="7">
        <v>1.0752688200000001E-2</v>
      </c>
      <c r="BW428" s="7">
        <v>2.15053763E-2</v>
      </c>
      <c r="BX428" s="7">
        <v>5.3763440900000001E-2</v>
      </c>
      <c r="BY428" s="7">
        <v>2.15053763E-2</v>
      </c>
      <c r="BZ428" s="7">
        <v>2.15053763E-2</v>
      </c>
      <c r="CA428" s="7">
        <v>3.9670329670000002</v>
      </c>
      <c r="CB428" s="7">
        <v>3.9347826087</v>
      </c>
      <c r="CC428" s="7">
        <v>3.9239130434999998</v>
      </c>
      <c r="CD428" s="7">
        <v>3.8804347826000001</v>
      </c>
      <c r="CE428" s="7">
        <v>3.9239130434999998</v>
      </c>
      <c r="CF428" s="7">
        <v>3.8152173913</v>
      </c>
      <c r="CG428" s="7">
        <v>3.7717391303999999</v>
      </c>
      <c r="CH428" s="7">
        <v>3.6521739129999999</v>
      </c>
      <c r="CI428" s="7">
        <v>3.7333333333000001</v>
      </c>
      <c r="CJ428" s="7">
        <v>3.2258064500000003E-2</v>
      </c>
      <c r="CK428" s="7">
        <v>4.3010752700000002E-2</v>
      </c>
      <c r="CL428" s="7">
        <v>5.3763440900000001E-2</v>
      </c>
      <c r="CM428" s="7">
        <v>9.6774193499999994E-2</v>
      </c>
      <c r="CN428" s="7">
        <v>5.3763440900000001E-2</v>
      </c>
      <c r="CO428" s="7">
        <v>0.13978494620000001</v>
      </c>
      <c r="CP428" s="7">
        <v>0.11827956990000001</v>
      </c>
      <c r="CQ428" s="7">
        <v>0.17204301080000001</v>
      </c>
      <c r="CR428" s="7">
        <v>0.15053763440000001</v>
      </c>
      <c r="CS428" s="7">
        <v>2.15053763E-2</v>
      </c>
      <c r="CT428" s="7">
        <v>1.0752688200000001E-2</v>
      </c>
      <c r="CU428" s="7">
        <v>1.0752688200000001E-2</v>
      </c>
      <c r="CV428" s="7">
        <v>1.0752688200000001E-2</v>
      </c>
      <c r="CW428" s="7">
        <v>1.0752688200000001E-2</v>
      </c>
      <c r="CX428" s="7">
        <v>1.0752688200000001E-2</v>
      </c>
      <c r="CY428" s="7">
        <v>1.0752688200000001E-2</v>
      </c>
      <c r="CZ428" s="7">
        <v>1.0752688200000001E-2</v>
      </c>
      <c r="DA428" s="7">
        <v>3.2258064500000003E-2</v>
      </c>
      <c r="DB428" s="7">
        <v>0.94623655910000004</v>
      </c>
      <c r="DC428" s="7">
        <v>0.93548387099999997</v>
      </c>
      <c r="DD428" s="7">
        <v>0.9247311828</v>
      </c>
      <c r="DE428" s="7">
        <v>0.88172043010000001</v>
      </c>
      <c r="DF428" s="7">
        <v>0.9247311828</v>
      </c>
      <c r="DG428" s="7">
        <v>0.82795698920000005</v>
      </c>
      <c r="DH428" s="7">
        <v>0.81720430109999997</v>
      </c>
      <c r="DI428" s="7">
        <v>0.75268817200000004</v>
      </c>
      <c r="DJ428" s="7">
        <v>0.77419354839999999</v>
      </c>
      <c r="DK428" s="7">
        <v>0.10752688169999999</v>
      </c>
      <c r="DL428" s="7">
        <v>0</v>
      </c>
      <c r="DM428" s="7">
        <v>0</v>
      </c>
      <c r="DN428" s="7">
        <v>0</v>
      </c>
      <c r="DO428" s="7">
        <v>0</v>
      </c>
      <c r="DP428" s="7">
        <v>0</v>
      </c>
      <c r="DQ428" s="7">
        <v>5.3763440900000001E-2</v>
      </c>
      <c r="DR428" s="7">
        <v>1.0752688200000001E-2</v>
      </c>
      <c r="DS428" s="7">
        <v>0</v>
      </c>
      <c r="DT428" s="7">
        <v>4.3010752700000002E-2</v>
      </c>
      <c r="DU428" s="7">
        <v>0</v>
      </c>
      <c r="DV428" s="7">
        <v>0</v>
      </c>
      <c r="DW428" s="7">
        <v>0</v>
      </c>
      <c r="DX428" s="7">
        <v>0</v>
      </c>
      <c r="DY428" s="7">
        <v>1.0752688200000001E-2</v>
      </c>
      <c r="DZ428" s="7">
        <v>6.4516129000000005E-2</v>
      </c>
      <c r="EA428" s="7">
        <v>1.0752688200000001E-2</v>
      </c>
      <c r="EB428" s="7">
        <v>0</v>
      </c>
      <c r="EC428" s="7">
        <v>0.10752688169999999</v>
      </c>
      <c r="ED428" s="7">
        <v>5.3763440900000001E-2</v>
      </c>
      <c r="EE428" s="7">
        <v>6.4516129000000005E-2</v>
      </c>
      <c r="EF428" s="7">
        <v>7.5268817200000004E-2</v>
      </c>
      <c r="EG428" s="7">
        <v>4.3010752700000002E-2</v>
      </c>
      <c r="EH428" s="7">
        <v>8.6021505400000003E-2</v>
      </c>
      <c r="EI428" s="7">
        <v>0.21505376339999999</v>
      </c>
      <c r="EJ428" s="7">
        <v>0.17204301080000001</v>
      </c>
      <c r="EK428" s="7">
        <v>0.13978494620000001</v>
      </c>
      <c r="EL428" s="7">
        <v>0.68817204300000001</v>
      </c>
      <c r="EM428" s="7">
        <v>0.90322580649999995</v>
      </c>
      <c r="EN428" s="7">
        <v>0.88172043010000001</v>
      </c>
      <c r="EO428" s="7">
        <v>0.88172043010000001</v>
      </c>
      <c r="EP428" s="7">
        <v>0.91397849460000002</v>
      </c>
      <c r="EQ428" s="7">
        <v>0.84946236559999999</v>
      </c>
      <c r="ER428" s="7">
        <v>0.51612903229999996</v>
      </c>
      <c r="ES428" s="7">
        <v>0.7311827957</v>
      </c>
      <c r="ET428" s="7">
        <v>0.77419354839999999</v>
      </c>
      <c r="EU428" s="7">
        <v>5.3763440900000001E-2</v>
      </c>
      <c r="EV428" s="7">
        <v>4.3010752700000002E-2</v>
      </c>
      <c r="EW428" s="7">
        <v>5.3763440900000001E-2</v>
      </c>
      <c r="EX428" s="7">
        <v>4.3010752700000002E-2</v>
      </c>
      <c r="EY428" s="7">
        <v>4.3010752700000002E-2</v>
      </c>
      <c r="EZ428" s="7">
        <v>5.3763440900000001E-2</v>
      </c>
      <c r="FA428" s="7">
        <v>0.15053763440000001</v>
      </c>
      <c r="FB428" s="7">
        <v>7.5268817200000004E-2</v>
      </c>
      <c r="FC428" s="7">
        <v>8.6021505400000003E-2</v>
      </c>
      <c r="FD428" s="7">
        <v>3.4545454544999998</v>
      </c>
      <c r="FE428" s="7">
        <v>3.9438202247</v>
      </c>
      <c r="FF428" s="7">
        <v>3.9318181818000002</v>
      </c>
      <c r="FG428" s="7">
        <v>3.9213483145999999</v>
      </c>
      <c r="FH428" s="7">
        <v>3.9550561798000001</v>
      </c>
      <c r="FI428" s="7">
        <v>3.8863636364</v>
      </c>
      <c r="FJ428" s="7">
        <v>3.4050632910999998</v>
      </c>
      <c r="FK428" s="7">
        <v>3.7558139535000001</v>
      </c>
      <c r="FL428" s="7">
        <v>3.8470588234999998</v>
      </c>
      <c r="FM428" s="7">
        <v>0</v>
      </c>
      <c r="FN428" s="7">
        <v>0</v>
      </c>
      <c r="FO428" s="7">
        <v>0</v>
      </c>
      <c r="FP428" s="7">
        <v>0</v>
      </c>
      <c r="FQ428" s="7">
        <v>0</v>
      </c>
      <c r="FR428" s="7">
        <v>0</v>
      </c>
      <c r="FS428" s="7">
        <v>2.15053763E-2</v>
      </c>
      <c r="FT428" s="7">
        <v>3.2258064500000003E-2</v>
      </c>
      <c r="FU428" s="7">
        <v>0.17204301080000001</v>
      </c>
      <c r="FV428" s="7">
        <v>0.72043010750000003</v>
      </c>
      <c r="FW428" s="7">
        <v>5.3763440900000001E-2</v>
      </c>
      <c r="FX428" s="7">
        <v>0.24731182800000001</v>
      </c>
      <c r="FY428" s="7">
        <v>0.50537634409999999</v>
      </c>
      <c r="FZ428" s="7">
        <v>0.24731182800000001</v>
      </c>
      <c r="GA428" s="7">
        <v>0.22580645160000001</v>
      </c>
      <c r="GB428" s="7">
        <v>0.15053763440000001</v>
      </c>
      <c r="GC428" s="7">
        <v>0.16129032260000001</v>
      </c>
      <c r="GD428" s="7">
        <v>0.22580645160000001</v>
      </c>
      <c r="GE428" s="7">
        <v>7.5268817200000004E-2</v>
      </c>
      <c r="GF428" s="7">
        <v>0.21505376339999999</v>
      </c>
      <c r="GG428" s="7">
        <v>0.1935483871</v>
      </c>
      <c r="GH428" s="7">
        <v>0.10752688169999999</v>
      </c>
      <c r="GI428" s="7">
        <v>0.22580645160000001</v>
      </c>
      <c r="GJ428" s="7">
        <v>0.10752688169999999</v>
      </c>
      <c r="GK428" s="7">
        <v>0.16129032260000001</v>
      </c>
      <c r="GL428" s="7">
        <v>0.15053763440000001</v>
      </c>
      <c r="GM428" s="7">
        <v>0</v>
      </c>
      <c r="GN428" s="7">
        <v>2.15053763E-2</v>
      </c>
      <c r="GO428" s="7">
        <v>1.0752688200000001E-2</v>
      </c>
      <c r="GP428" s="7">
        <v>0</v>
      </c>
      <c r="GQ428" s="7">
        <v>0</v>
      </c>
      <c r="GR428" s="7">
        <v>0</v>
      </c>
      <c r="GS428" s="7">
        <v>0.16129032260000001</v>
      </c>
      <c r="GT428" s="7">
        <v>0.2043010753</v>
      </c>
      <c r="GU428" s="7">
        <v>0.25806451609999997</v>
      </c>
      <c r="GV428" s="7">
        <v>0.25806451609999997</v>
      </c>
      <c r="GW428" s="7">
        <v>0.27956989249999997</v>
      </c>
      <c r="GX428" s="7">
        <v>0.2043010753</v>
      </c>
      <c r="GY428" s="7">
        <v>0.74193548389999997</v>
      </c>
      <c r="GZ428" s="7">
        <v>0.59139784949999996</v>
      </c>
      <c r="HA428" s="7">
        <v>0.5376344086</v>
      </c>
      <c r="HB428" s="7">
        <v>0.5376344086</v>
      </c>
      <c r="HC428" s="7">
        <v>0.44086021510000001</v>
      </c>
      <c r="HD428" s="7">
        <v>0.70967741939999995</v>
      </c>
      <c r="HE428" s="7">
        <v>4.3010752700000002E-2</v>
      </c>
      <c r="HF428" s="7">
        <v>6.4516129000000005E-2</v>
      </c>
      <c r="HG428" s="7">
        <v>8.6021505400000003E-2</v>
      </c>
      <c r="HH428" s="7">
        <v>9.6774193499999994E-2</v>
      </c>
      <c r="HI428" s="7">
        <v>0.11827956990000001</v>
      </c>
      <c r="HJ428" s="7">
        <v>2.15053763E-2</v>
      </c>
      <c r="HK428" s="7">
        <v>0</v>
      </c>
      <c r="HL428" s="7">
        <v>4.3010752700000002E-2</v>
      </c>
      <c r="HM428" s="7">
        <v>2.15053763E-2</v>
      </c>
      <c r="HN428" s="7">
        <v>1.0752688200000001E-2</v>
      </c>
      <c r="HO428" s="7">
        <v>6.4516129000000005E-2</v>
      </c>
      <c r="HP428" s="7">
        <v>0</v>
      </c>
      <c r="HQ428" s="7">
        <v>5.3763440900000001E-2</v>
      </c>
      <c r="HR428" s="7">
        <v>7.5268817200000004E-2</v>
      </c>
      <c r="HS428" s="7">
        <v>8.6021505400000003E-2</v>
      </c>
      <c r="HT428" s="7">
        <v>9.6774193499999994E-2</v>
      </c>
      <c r="HU428" s="7">
        <v>9.6774193499999994E-2</v>
      </c>
      <c r="HV428" s="7">
        <v>6.4516129000000005E-2</v>
      </c>
      <c r="HW428" s="7">
        <v>1.0752688200000001E-2</v>
      </c>
      <c r="HX428" s="7">
        <v>0</v>
      </c>
      <c r="HY428" s="7">
        <v>0</v>
      </c>
      <c r="HZ428" s="7">
        <v>0</v>
      </c>
      <c r="IA428" s="7">
        <v>0</v>
      </c>
      <c r="IB428" s="7">
        <v>1.0752688200000001E-2</v>
      </c>
      <c r="IC428" s="7">
        <v>1.0752688200000001E-2</v>
      </c>
      <c r="ID428" s="7">
        <v>7.5268817200000004E-2</v>
      </c>
      <c r="IE428" s="7">
        <v>0.24731182800000001</v>
      </c>
      <c r="IF428" s="7">
        <v>0.10752688169999999</v>
      </c>
      <c r="IG428" s="7">
        <v>0.1935483871</v>
      </c>
      <c r="IH428" s="7">
        <v>0.2688172043</v>
      </c>
      <c r="II428" s="7">
        <v>0.64516129030000002</v>
      </c>
      <c r="IJ428" s="7">
        <v>0.78494623659999996</v>
      </c>
      <c r="IK428" s="7">
        <v>0.67741935480000004</v>
      </c>
      <c r="IL428" s="7">
        <v>0.52688172040000003</v>
      </c>
      <c r="IM428" s="7">
        <v>9.6774193499999994E-2</v>
      </c>
      <c r="IN428" s="7">
        <v>9.6774193499999994E-2</v>
      </c>
      <c r="IO428" s="7">
        <v>0.11827956990000001</v>
      </c>
      <c r="IP428" s="7">
        <v>0.12903225809999999</v>
      </c>
      <c r="IQ428" s="7">
        <v>3.6904761905000001</v>
      </c>
      <c r="IR428" s="7">
        <v>3.8571428570999999</v>
      </c>
      <c r="IS428" s="7">
        <v>3.7560975609999998</v>
      </c>
      <c r="IT428" s="7">
        <v>3.5185185185000001</v>
      </c>
      <c r="IU428" s="7" t="s">
        <v>1368</v>
      </c>
      <c r="IV428" s="7">
        <v>47</v>
      </c>
      <c r="IW428" s="7">
        <v>93</v>
      </c>
      <c r="IX428" s="7">
        <v>101</v>
      </c>
      <c r="IY428" s="7">
        <v>214</v>
      </c>
    </row>
    <row r="429" spans="1:259" x14ac:dyDescent="0.25">
      <c r="A429" s="7">
        <v>610084</v>
      </c>
      <c r="B429" s="7" t="s">
        <v>369</v>
      </c>
      <c r="C429" s="7" t="s">
        <v>46</v>
      </c>
      <c r="D429" s="7" t="s">
        <v>75</v>
      </c>
      <c r="E429" s="154">
        <v>0.67</v>
      </c>
      <c r="F429" s="7">
        <v>94</v>
      </c>
      <c r="G429" s="7" t="s">
        <v>70</v>
      </c>
      <c r="H429" s="7">
        <v>67</v>
      </c>
      <c r="I429" s="7" t="s">
        <v>47</v>
      </c>
      <c r="J429" s="7">
        <v>85</v>
      </c>
      <c r="K429" s="7" t="s">
        <v>70</v>
      </c>
      <c r="L429" s="7">
        <v>9.7899999999999991</v>
      </c>
      <c r="M429" s="7" t="s">
        <v>46</v>
      </c>
      <c r="N429" s="7">
        <v>66.527196653000004</v>
      </c>
      <c r="O429" s="7">
        <v>131</v>
      </c>
      <c r="P429" s="7">
        <v>131</v>
      </c>
      <c r="Q429" s="7">
        <v>37</v>
      </c>
      <c r="R429" s="7">
        <v>41</v>
      </c>
      <c r="S429" s="7">
        <v>32</v>
      </c>
      <c r="T429" s="7">
        <v>12</v>
      </c>
      <c r="U429" s="7">
        <v>1</v>
      </c>
      <c r="V429" s="7">
        <v>0</v>
      </c>
      <c r="W429" s="7">
        <v>2</v>
      </c>
      <c r="X429" s="7">
        <v>5</v>
      </c>
      <c r="Y429" s="7">
        <v>7.6335878000000001E-3</v>
      </c>
      <c r="Z429" s="7">
        <v>0</v>
      </c>
      <c r="AA429" s="7">
        <v>0</v>
      </c>
      <c r="AB429" s="7">
        <v>0</v>
      </c>
      <c r="AC429" s="7">
        <v>0</v>
      </c>
      <c r="AD429" s="7">
        <v>7.6335878000000001E-3</v>
      </c>
      <c r="AE429" s="7">
        <v>2.2900763399999999E-2</v>
      </c>
      <c r="AF429" s="7">
        <v>7.6335878000000001E-3</v>
      </c>
      <c r="AG429" s="7">
        <v>0</v>
      </c>
      <c r="AH429" s="7">
        <v>0</v>
      </c>
      <c r="AI429" s="7">
        <v>6.10687023E-2</v>
      </c>
      <c r="AJ429" s="7">
        <v>8.3969465600000001E-2</v>
      </c>
      <c r="AK429" s="7">
        <v>0.17557251909999999</v>
      </c>
      <c r="AL429" s="7">
        <v>8.3969465600000001E-2</v>
      </c>
      <c r="AM429" s="7">
        <v>7.6335877900000002E-2</v>
      </c>
      <c r="AN429" s="7">
        <v>7.6335877900000002E-2</v>
      </c>
      <c r="AO429" s="7">
        <v>0.28244274809999997</v>
      </c>
      <c r="AP429" s="7">
        <v>0.29007633589999998</v>
      </c>
      <c r="AQ429" s="7">
        <v>0</v>
      </c>
      <c r="AR429" s="7">
        <v>0</v>
      </c>
      <c r="AS429" s="7">
        <v>7.6335878000000001E-3</v>
      </c>
      <c r="AT429" s="7">
        <v>0</v>
      </c>
      <c r="AU429" s="7">
        <v>0</v>
      </c>
      <c r="AV429" s="7">
        <v>0</v>
      </c>
      <c r="AW429" s="7">
        <v>0.79389312980000004</v>
      </c>
      <c r="AX429" s="7">
        <v>0.90839694660000003</v>
      </c>
      <c r="AY429" s="7">
        <v>0.91603053440000004</v>
      </c>
      <c r="AZ429" s="7">
        <v>0.92366412210000004</v>
      </c>
      <c r="BA429" s="7">
        <v>0.65648854960000003</v>
      </c>
      <c r="BB429" s="7">
        <v>0.6183206107</v>
      </c>
      <c r="BC429" s="7">
        <v>3.7557251907999998</v>
      </c>
      <c r="BD429" s="7">
        <v>3.9007633587999999</v>
      </c>
      <c r="BE429" s="7">
        <v>3.9230769231</v>
      </c>
      <c r="BF429" s="7">
        <v>3.9236641220999999</v>
      </c>
      <c r="BG429" s="7">
        <v>3.5954198473000001</v>
      </c>
      <c r="BH429" s="7">
        <v>3.5190839695</v>
      </c>
      <c r="BI429" s="7">
        <v>0</v>
      </c>
      <c r="BJ429" s="7">
        <v>0</v>
      </c>
      <c r="BK429" s="7">
        <v>0</v>
      </c>
      <c r="BL429" s="7">
        <v>7.6335878000000001E-3</v>
      </c>
      <c r="BM429" s="7">
        <v>0</v>
      </c>
      <c r="BN429" s="7">
        <v>7.6335878000000001E-3</v>
      </c>
      <c r="BO429" s="7">
        <v>3.0534351099999999E-2</v>
      </c>
      <c r="BP429" s="7">
        <v>6.8702290099999994E-2</v>
      </c>
      <c r="BQ429" s="7">
        <v>7.6335878000000001E-3</v>
      </c>
      <c r="BR429" s="7">
        <v>1.52671756E-2</v>
      </c>
      <c r="BS429" s="7">
        <v>1.52671756E-2</v>
      </c>
      <c r="BT429" s="7">
        <v>2.2900763399999999E-2</v>
      </c>
      <c r="BU429" s="7">
        <v>2.2900763399999999E-2</v>
      </c>
      <c r="BV429" s="7">
        <v>1.52671756E-2</v>
      </c>
      <c r="BW429" s="7">
        <v>3.0534351099999999E-2</v>
      </c>
      <c r="BX429" s="7">
        <v>8.3969465600000001E-2</v>
      </c>
      <c r="BY429" s="7">
        <v>6.8702290099999994E-2</v>
      </c>
      <c r="BZ429" s="7">
        <v>8.3969465600000001E-2</v>
      </c>
      <c r="CA429" s="7">
        <v>3.8549618320999999</v>
      </c>
      <c r="CB429" s="7">
        <v>3.8702290075999999</v>
      </c>
      <c r="CC429" s="7">
        <v>3.8244274808999998</v>
      </c>
      <c r="CD429" s="7">
        <v>3.8015267175999998</v>
      </c>
      <c r="CE429" s="7">
        <v>3.8320610686999999</v>
      </c>
      <c r="CF429" s="7">
        <v>3.6946564885000002</v>
      </c>
      <c r="CG429" s="7">
        <v>3.5769230769</v>
      </c>
      <c r="CH429" s="7">
        <v>3.480620155</v>
      </c>
      <c r="CI429" s="7">
        <v>3.6564885496000001</v>
      </c>
      <c r="CJ429" s="7">
        <v>0.11450381680000001</v>
      </c>
      <c r="CK429" s="7">
        <v>9.9236641200000003E-2</v>
      </c>
      <c r="CL429" s="7">
        <v>0.12977099240000001</v>
      </c>
      <c r="CM429" s="7">
        <v>0.12977099240000001</v>
      </c>
      <c r="CN429" s="7">
        <v>0.13740458019999999</v>
      </c>
      <c r="CO429" s="7">
        <v>0.2213740458</v>
      </c>
      <c r="CP429" s="7">
        <v>0.1603053435</v>
      </c>
      <c r="CQ429" s="7">
        <v>0.16793893130000001</v>
      </c>
      <c r="CR429" s="7">
        <v>0.15267175569999999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>
        <v>0</v>
      </c>
      <c r="CY429" s="7">
        <v>7.6335878000000001E-3</v>
      </c>
      <c r="CZ429" s="7">
        <v>1.52671756E-2</v>
      </c>
      <c r="DA429" s="7">
        <v>0</v>
      </c>
      <c r="DB429" s="7">
        <v>0.87022900759999999</v>
      </c>
      <c r="DC429" s="7">
        <v>0.88549618320000001</v>
      </c>
      <c r="DD429" s="7">
        <v>0.84732824429999998</v>
      </c>
      <c r="DE429" s="7">
        <v>0.83969465649999997</v>
      </c>
      <c r="DF429" s="7">
        <v>0.84732824429999998</v>
      </c>
      <c r="DG429" s="7">
        <v>0.74045801529999999</v>
      </c>
      <c r="DH429" s="7">
        <v>0.71755725189999997</v>
      </c>
      <c r="DI429" s="7">
        <v>0.67938931300000005</v>
      </c>
      <c r="DJ429" s="7">
        <v>0.7557251908</v>
      </c>
      <c r="DK429" s="7">
        <v>4.5801526699999998E-2</v>
      </c>
      <c r="DL429" s="7">
        <v>0</v>
      </c>
      <c r="DM429" s="7">
        <v>0</v>
      </c>
      <c r="DN429" s="7">
        <v>7.6335878000000001E-3</v>
      </c>
      <c r="DO429" s="7">
        <v>0</v>
      </c>
      <c r="DP429" s="7">
        <v>0</v>
      </c>
      <c r="DQ429" s="7">
        <v>8.3969465600000001E-2</v>
      </c>
      <c r="DR429" s="7">
        <v>0</v>
      </c>
      <c r="DS429" s="7">
        <v>0</v>
      </c>
      <c r="DT429" s="7">
        <v>6.10687023E-2</v>
      </c>
      <c r="DU429" s="7">
        <v>7.6335878000000001E-3</v>
      </c>
      <c r="DV429" s="7">
        <v>0</v>
      </c>
      <c r="DW429" s="7">
        <v>0</v>
      </c>
      <c r="DX429" s="7">
        <v>0</v>
      </c>
      <c r="DY429" s="7">
        <v>1.52671756E-2</v>
      </c>
      <c r="DZ429" s="7">
        <v>0.11450381680000001</v>
      </c>
      <c r="EA429" s="7">
        <v>3.0534351099999999E-2</v>
      </c>
      <c r="EB429" s="7">
        <v>0</v>
      </c>
      <c r="EC429" s="7">
        <v>0.3129770992</v>
      </c>
      <c r="ED429" s="7">
        <v>0.12977099240000001</v>
      </c>
      <c r="EE429" s="7">
        <v>8.3969465600000001E-2</v>
      </c>
      <c r="EF429" s="7">
        <v>0.11450381680000001</v>
      </c>
      <c r="EG429" s="7">
        <v>0.11450381680000001</v>
      </c>
      <c r="EH429" s="7">
        <v>0.21374045799999999</v>
      </c>
      <c r="EI429" s="7">
        <v>0.28244274809999997</v>
      </c>
      <c r="EJ429" s="7">
        <v>0.13740458019999999</v>
      </c>
      <c r="EK429" s="7">
        <v>0.1603053435</v>
      </c>
      <c r="EL429" s="7">
        <v>0.55725190840000005</v>
      </c>
      <c r="EM429" s="7">
        <v>0.86259541979999999</v>
      </c>
      <c r="EN429" s="7">
        <v>0.91603053440000004</v>
      </c>
      <c r="EO429" s="7">
        <v>0.8778625954</v>
      </c>
      <c r="EP429" s="7">
        <v>0.88549618320000001</v>
      </c>
      <c r="EQ429" s="7">
        <v>0.76335877860000001</v>
      </c>
      <c r="ER429" s="7">
        <v>0.48854961829999999</v>
      </c>
      <c r="ES429" s="7">
        <v>0.83206106869999996</v>
      </c>
      <c r="ET429" s="7">
        <v>0.83206106869999996</v>
      </c>
      <c r="EU429" s="7">
        <v>2.2900763399999999E-2</v>
      </c>
      <c r="EV429" s="7">
        <v>0</v>
      </c>
      <c r="EW429" s="7">
        <v>0</v>
      </c>
      <c r="EX429" s="7">
        <v>0</v>
      </c>
      <c r="EY429" s="7">
        <v>0</v>
      </c>
      <c r="EZ429" s="7">
        <v>7.6335878000000001E-3</v>
      </c>
      <c r="FA429" s="7">
        <v>3.0534351099999999E-2</v>
      </c>
      <c r="FB429" s="7">
        <v>0</v>
      </c>
      <c r="FC429" s="7">
        <v>7.6335878000000001E-3</v>
      </c>
      <c r="FD429" s="7">
        <v>3.4140625</v>
      </c>
      <c r="FE429" s="7">
        <v>3.8549618320999999</v>
      </c>
      <c r="FF429" s="7">
        <v>3.9160305343999999</v>
      </c>
      <c r="FG429" s="7">
        <v>3.8625954197999999</v>
      </c>
      <c r="FH429" s="7">
        <v>3.8854961831999999</v>
      </c>
      <c r="FI429" s="7">
        <v>3.7538461538000001</v>
      </c>
      <c r="FJ429" s="7">
        <v>3.2125984251999999</v>
      </c>
      <c r="FK429" s="7">
        <v>3.8015267175999998</v>
      </c>
      <c r="FL429" s="7">
        <v>3.8384615384999998</v>
      </c>
      <c r="FM429" s="7">
        <v>0</v>
      </c>
      <c r="FN429" s="7">
        <v>0</v>
      </c>
      <c r="FO429" s="7">
        <v>0</v>
      </c>
      <c r="FP429" s="7">
        <v>0</v>
      </c>
      <c r="FQ429" s="7">
        <v>0</v>
      </c>
      <c r="FR429" s="7">
        <v>0</v>
      </c>
      <c r="FS429" s="7">
        <v>0</v>
      </c>
      <c r="FT429" s="7">
        <v>0</v>
      </c>
      <c r="FU429" s="7">
        <v>0.21374045799999999</v>
      </c>
      <c r="FV429" s="7">
        <v>0.78625954200000003</v>
      </c>
      <c r="FW429" s="7">
        <v>0</v>
      </c>
      <c r="FX429" s="7">
        <v>0.4427480916</v>
      </c>
      <c r="FY429" s="7">
        <v>0.66412213740000003</v>
      </c>
      <c r="FZ429" s="7">
        <v>0.12977099240000001</v>
      </c>
      <c r="GA429" s="7">
        <v>0.3053435115</v>
      </c>
      <c r="GB429" s="7">
        <v>0.15267175569999999</v>
      </c>
      <c r="GC429" s="7">
        <v>0.25954198470000001</v>
      </c>
      <c r="GD429" s="7">
        <v>0.11450381680000001</v>
      </c>
      <c r="GE429" s="7">
        <v>6.10687023E-2</v>
      </c>
      <c r="GF429" s="7">
        <v>0.3816793893</v>
      </c>
      <c r="GG429" s="7">
        <v>0.106870229</v>
      </c>
      <c r="GH429" s="7">
        <v>9.9236641200000003E-2</v>
      </c>
      <c r="GI429" s="7">
        <v>0.2213740458</v>
      </c>
      <c r="GJ429" s="7">
        <v>3.0534351099999999E-2</v>
      </c>
      <c r="GK429" s="7">
        <v>2.2900763399999999E-2</v>
      </c>
      <c r="GL429" s="7">
        <v>7.6335878000000001E-3</v>
      </c>
      <c r="GM429" s="7">
        <v>0</v>
      </c>
      <c r="GN429" s="7">
        <v>0</v>
      </c>
      <c r="GO429" s="7">
        <v>4.5801526699999998E-2</v>
      </c>
      <c r="GP429" s="7">
        <v>7.6335878000000001E-3</v>
      </c>
      <c r="GQ429" s="7">
        <v>9.9236641200000003E-2</v>
      </c>
      <c r="GR429" s="7">
        <v>0</v>
      </c>
      <c r="GS429" s="7">
        <v>0.17557251909999999</v>
      </c>
      <c r="GT429" s="7">
        <v>0.14503816789999999</v>
      </c>
      <c r="GU429" s="7">
        <v>0.3053435115</v>
      </c>
      <c r="GV429" s="7">
        <v>0.27480916030000002</v>
      </c>
      <c r="GW429" s="7">
        <v>0.35877862599999999</v>
      </c>
      <c r="GX429" s="7">
        <v>8.3969465600000001E-2</v>
      </c>
      <c r="GY429" s="7">
        <v>0.77862595420000003</v>
      </c>
      <c r="GZ429" s="7">
        <v>0.80152671760000005</v>
      </c>
      <c r="HA429" s="7">
        <v>0.54961832060000004</v>
      </c>
      <c r="HB429" s="7">
        <v>0.67938931300000005</v>
      </c>
      <c r="HC429" s="7">
        <v>0.4427480916</v>
      </c>
      <c r="HD429" s="7">
        <v>0.90076335880000002</v>
      </c>
      <c r="HE429" s="7">
        <v>2.2900763399999999E-2</v>
      </c>
      <c r="HF429" s="7">
        <v>1.52671756E-2</v>
      </c>
      <c r="HG429" s="7">
        <v>6.10687023E-2</v>
      </c>
      <c r="HH429" s="7">
        <v>2.2900763399999999E-2</v>
      </c>
      <c r="HI429" s="7">
        <v>7.6335877900000002E-2</v>
      </c>
      <c r="HJ429" s="7">
        <v>0</v>
      </c>
      <c r="HK429" s="7">
        <v>7.6335878000000001E-3</v>
      </c>
      <c r="HL429" s="7">
        <v>7.6335878000000001E-3</v>
      </c>
      <c r="HM429" s="7">
        <v>2.2900763399999999E-2</v>
      </c>
      <c r="HN429" s="7">
        <v>7.6335878000000001E-3</v>
      </c>
      <c r="HO429" s="7">
        <v>1.52671756E-2</v>
      </c>
      <c r="HP429" s="7">
        <v>7.6335878000000001E-3</v>
      </c>
      <c r="HQ429" s="7">
        <v>1.52671756E-2</v>
      </c>
      <c r="HR429" s="7">
        <v>3.0534351099999999E-2</v>
      </c>
      <c r="HS429" s="7">
        <v>1.52671756E-2</v>
      </c>
      <c r="HT429" s="7">
        <v>7.6335878000000001E-3</v>
      </c>
      <c r="HU429" s="7">
        <v>7.6335878000000001E-3</v>
      </c>
      <c r="HV429" s="7">
        <v>7.6335878000000001E-3</v>
      </c>
      <c r="HW429" s="7">
        <v>7.6335878000000001E-3</v>
      </c>
      <c r="HX429" s="7">
        <v>0</v>
      </c>
      <c r="HY429" s="7">
        <v>0</v>
      </c>
      <c r="HZ429" s="7">
        <v>0</v>
      </c>
      <c r="IA429" s="7">
        <v>5.3435114499999999E-2</v>
      </c>
      <c r="IB429" s="7">
        <v>3.0534351099999999E-2</v>
      </c>
      <c r="IC429" s="7">
        <v>1.52671756E-2</v>
      </c>
      <c r="ID429" s="7">
        <v>2.2900763399999999E-2</v>
      </c>
      <c r="IE429" s="7">
        <v>0.2213740458</v>
      </c>
      <c r="IF429" s="7">
        <v>9.1603053399999995E-2</v>
      </c>
      <c r="IG429" s="7">
        <v>0.13740458019999999</v>
      </c>
      <c r="IH429" s="7">
        <v>0.1603053435</v>
      </c>
      <c r="II429" s="7">
        <v>0.71755725189999997</v>
      </c>
      <c r="IJ429" s="7">
        <v>0.8778625954</v>
      </c>
      <c r="IK429" s="7">
        <v>0.83969465649999997</v>
      </c>
      <c r="IL429" s="7">
        <v>0.80916030530000005</v>
      </c>
      <c r="IM429" s="7">
        <v>0</v>
      </c>
      <c r="IN429" s="7">
        <v>0</v>
      </c>
      <c r="IO429" s="7">
        <v>7.6335878000000001E-3</v>
      </c>
      <c r="IP429" s="7">
        <v>7.6335878000000001E-3</v>
      </c>
      <c r="IQ429" s="7">
        <v>3.6488549618000001</v>
      </c>
      <c r="IR429" s="7">
        <v>3.8473282442999999</v>
      </c>
      <c r="IS429" s="7">
        <v>3.8307692308000001</v>
      </c>
      <c r="IT429" s="7">
        <v>3.7923076923000001</v>
      </c>
      <c r="IU429" s="7" t="s">
        <v>1369</v>
      </c>
      <c r="IV429" s="7">
        <v>67</v>
      </c>
      <c r="IW429" s="7">
        <v>131</v>
      </c>
      <c r="IX429" s="7">
        <v>159</v>
      </c>
      <c r="IY429" s="7">
        <v>239</v>
      </c>
    </row>
    <row r="430" spans="1:259" x14ac:dyDescent="0.25">
      <c r="A430" s="7">
        <v>610086</v>
      </c>
      <c r="B430" s="7" t="s">
        <v>456</v>
      </c>
      <c r="C430" s="7" t="s">
        <v>46</v>
      </c>
      <c r="D430" s="7" t="s">
        <v>66</v>
      </c>
      <c r="E430" s="154">
        <v>0.4</v>
      </c>
      <c r="F430" s="7">
        <v>99</v>
      </c>
      <c r="G430" s="7" t="s">
        <v>70</v>
      </c>
      <c r="H430" s="7">
        <v>99</v>
      </c>
      <c r="I430" s="7" t="s">
        <v>70</v>
      </c>
      <c r="J430" s="7">
        <v>84</v>
      </c>
      <c r="K430" s="7" t="s">
        <v>70</v>
      </c>
      <c r="L430" s="7">
        <v>9.4600000000000009</v>
      </c>
      <c r="M430" s="7" t="s">
        <v>46</v>
      </c>
      <c r="N430" s="7">
        <v>39.840637450000003</v>
      </c>
      <c r="O430" s="7">
        <v>59</v>
      </c>
      <c r="P430" s="7">
        <v>59</v>
      </c>
      <c r="Q430" s="7">
        <v>0</v>
      </c>
      <c r="R430" s="7">
        <v>57</v>
      </c>
      <c r="S430" s="7">
        <v>0</v>
      </c>
      <c r="T430" s="7">
        <v>1</v>
      </c>
      <c r="U430" s="7">
        <v>0</v>
      </c>
      <c r="V430" s="7">
        <v>0</v>
      </c>
      <c r="W430" s="7">
        <v>0</v>
      </c>
      <c r="X430" s="7">
        <v>1</v>
      </c>
      <c r="Y430" s="7">
        <v>0</v>
      </c>
      <c r="Z430" s="7">
        <v>1.6949152499999998E-2</v>
      </c>
      <c r="AA430" s="7">
        <v>1.6949152499999998E-2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0</v>
      </c>
      <c r="AH430" s="7">
        <v>0</v>
      </c>
      <c r="AI430" s="7">
        <v>0</v>
      </c>
      <c r="AJ430" s="7">
        <v>5.08474576E-2</v>
      </c>
      <c r="AK430" s="7">
        <v>5.08474576E-2</v>
      </c>
      <c r="AL430" s="7">
        <v>6.7796610199999996E-2</v>
      </c>
      <c r="AM430" s="7">
        <v>0.10169491529999999</v>
      </c>
      <c r="AN430" s="7">
        <v>0.1186440678</v>
      </c>
      <c r="AO430" s="7">
        <v>0.20338983050000001</v>
      </c>
      <c r="AP430" s="7">
        <v>0.16949152540000001</v>
      </c>
      <c r="AQ430" s="7">
        <v>0</v>
      </c>
      <c r="AR430" s="7">
        <v>0</v>
      </c>
      <c r="AS430" s="7">
        <v>0</v>
      </c>
      <c r="AT430" s="7">
        <v>0</v>
      </c>
      <c r="AU430" s="7">
        <v>0</v>
      </c>
      <c r="AV430" s="7">
        <v>0</v>
      </c>
      <c r="AW430" s="7">
        <v>0.94915254240000002</v>
      </c>
      <c r="AX430" s="7">
        <v>0.9152542373</v>
      </c>
      <c r="AY430" s="7">
        <v>0.88135593219999997</v>
      </c>
      <c r="AZ430" s="7">
        <v>0.88135593219999997</v>
      </c>
      <c r="BA430" s="7">
        <v>0.79661016949999996</v>
      </c>
      <c r="BB430" s="7">
        <v>0.7796610169</v>
      </c>
      <c r="BC430" s="7">
        <v>3.9491525423999998</v>
      </c>
      <c r="BD430" s="7">
        <v>3.8813559322</v>
      </c>
      <c r="BE430" s="7">
        <v>3.8474576270999998</v>
      </c>
      <c r="BF430" s="7">
        <v>3.8813559322</v>
      </c>
      <c r="BG430" s="7">
        <v>3.7966101695000001</v>
      </c>
      <c r="BH430" s="7">
        <v>3.7288135592999998</v>
      </c>
      <c r="BI430" s="7">
        <v>0</v>
      </c>
      <c r="BJ430" s="7">
        <v>0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P430" s="7">
        <v>0</v>
      </c>
      <c r="BQ430" s="7">
        <v>1.6949152499999998E-2</v>
      </c>
      <c r="BR430" s="7">
        <v>0</v>
      </c>
      <c r="BS430" s="7">
        <v>0</v>
      </c>
      <c r="BT430" s="7">
        <v>0</v>
      </c>
      <c r="BU430" s="7">
        <v>0</v>
      </c>
      <c r="BV430" s="7">
        <v>1.6949152499999998E-2</v>
      </c>
      <c r="BW430" s="7">
        <v>0</v>
      </c>
      <c r="BX430" s="7">
        <v>1.6949152499999998E-2</v>
      </c>
      <c r="BY430" s="7">
        <v>3.3898305099999998E-2</v>
      </c>
      <c r="BZ430" s="7">
        <v>0</v>
      </c>
      <c r="CA430" s="7">
        <v>3.9661016948999999</v>
      </c>
      <c r="CB430" s="7">
        <v>3.9491525423999998</v>
      </c>
      <c r="CC430" s="7">
        <v>3.9491525423999998</v>
      </c>
      <c r="CD430" s="7">
        <v>3.9491525423999998</v>
      </c>
      <c r="CE430" s="7">
        <v>3.9152542373000001</v>
      </c>
      <c r="CF430" s="7">
        <v>3.9152542373000001</v>
      </c>
      <c r="CG430" s="7">
        <v>3.8983050847</v>
      </c>
      <c r="CH430" s="7">
        <v>3.8644067796999999</v>
      </c>
      <c r="CI430" s="7">
        <v>3.8983050847</v>
      </c>
      <c r="CJ430" s="7">
        <v>3.3898305099999998E-2</v>
      </c>
      <c r="CK430" s="7">
        <v>5.08474576E-2</v>
      </c>
      <c r="CL430" s="7">
        <v>5.08474576E-2</v>
      </c>
      <c r="CM430" s="7">
        <v>5.08474576E-2</v>
      </c>
      <c r="CN430" s="7">
        <v>5.08474576E-2</v>
      </c>
      <c r="CO430" s="7">
        <v>8.4745762700000005E-2</v>
      </c>
      <c r="CP430" s="7">
        <v>6.7796610199999996E-2</v>
      </c>
      <c r="CQ430" s="7">
        <v>6.7796610199999996E-2</v>
      </c>
      <c r="CR430" s="7">
        <v>5.08474576E-2</v>
      </c>
      <c r="CS430" s="7">
        <v>0</v>
      </c>
      <c r="CT430" s="7">
        <v>0</v>
      </c>
      <c r="CU430" s="7">
        <v>0</v>
      </c>
      <c r="CV430" s="7">
        <v>0</v>
      </c>
      <c r="CW430" s="7">
        <v>0</v>
      </c>
      <c r="CX430" s="7">
        <v>0</v>
      </c>
      <c r="CY430" s="7">
        <v>0</v>
      </c>
      <c r="CZ430" s="7">
        <v>0</v>
      </c>
      <c r="DA430" s="7">
        <v>0</v>
      </c>
      <c r="DB430" s="7">
        <v>0.96610169489999997</v>
      </c>
      <c r="DC430" s="7">
        <v>0.94915254240000002</v>
      </c>
      <c r="DD430" s="7">
        <v>0.94915254240000002</v>
      </c>
      <c r="DE430" s="7">
        <v>0.94915254240000002</v>
      </c>
      <c r="DF430" s="7">
        <v>0.93220338979999995</v>
      </c>
      <c r="DG430" s="7">
        <v>0.9152542373</v>
      </c>
      <c r="DH430" s="7">
        <v>0.9152542373</v>
      </c>
      <c r="DI430" s="7">
        <v>0.89830508470000003</v>
      </c>
      <c r="DJ430" s="7">
        <v>0.93220338979999995</v>
      </c>
      <c r="DK430" s="7">
        <v>3.3898305099999998E-2</v>
      </c>
      <c r="DL430" s="7">
        <v>0</v>
      </c>
      <c r="DM430" s="7">
        <v>0</v>
      </c>
      <c r="DN430" s="7">
        <v>0</v>
      </c>
      <c r="DO430" s="7">
        <v>0</v>
      </c>
      <c r="DP430" s="7">
        <v>0</v>
      </c>
      <c r="DQ430" s="7">
        <v>0</v>
      </c>
      <c r="DR430" s="7">
        <v>0</v>
      </c>
      <c r="DS430" s="7">
        <v>0</v>
      </c>
      <c r="DT430" s="7">
        <v>5.08474576E-2</v>
      </c>
      <c r="DU430" s="7">
        <v>0</v>
      </c>
      <c r="DV430" s="7">
        <v>0</v>
      </c>
      <c r="DW430" s="7">
        <v>0</v>
      </c>
      <c r="DX430" s="7">
        <v>0</v>
      </c>
      <c r="DY430" s="7">
        <v>0</v>
      </c>
      <c r="DZ430" s="7">
        <v>5.08474576E-2</v>
      </c>
      <c r="EA430" s="7">
        <v>0</v>
      </c>
      <c r="EB430" s="7">
        <v>1.6949152499999998E-2</v>
      </c>
      <c r="EC430" s="7">
        <v>0.23728813560000001</v>
      </c>
      <c r="ED430" s="7">
        <v>0.13559322030000001</v>
      </c>
      <c r="EE430" s="7">
        <v>0.10169491529999999</v>
      </c>
      <c r="EF430" s="7">
        <v>0.1186440678</v>
      </c>
      <c r="EG430" s="7">
        <v>6.7796610199999996E-2</v>
      </c>
      <c r="EH430" s="7">
        <v>0.10169491529999999</v>
      </c>
      <c r="EI430" s="7">
        <v>0.20338983050000001</v>
      </c>
      <c r="EJ430" s="7">
        <v>0.1186440678</v>
      </c>
      <c r="EK430" s="7">
        <v>0.186440678</v>
      </c>
      <c r="EL430" s="7">
        <v>0.67796610170000005</v>
      </c>
      <c r="EM430" s="7">
        <v>0.86440677970000002</v>
      </c>
      <c r="EN430" s="7">
        <v>0.89830508470000003</v>
      </c>
      <c r="EO430" s="7">
        <v>0.88135593219999997</v>
      </c>
      <c r="EP430" s="7">
        <v>0.93220338979999995</v>
      </c>
      <c r="EQ430" s="7">
        <v>0.88135593219999997</v>
      </c>
      <c r="ER430" s="7">
        <v>0.74576271189999999</v>
      </c>
      <c r="ES430" s="7">
        <v>0.88135593219999997</v>
      </c>
      <c r="ET430" s="7">
        <v>0.7796610169</v>
      </c>
      <c r="EU430" s="7">
        <v>0</v>
      </c>
      <c r="EV430" s="7">
        <v>0</v>
      </c>
      <c r="EW430" s="7">
        <v>0</v>
      </c>
      <c r="EX430" s="7">
        <v>0</v>
      </c>
      <c r="EY430" s="7">
        <v>0</v>
      </c>
      <c r="EZ430" s="7">
        <v>1.6949152499999998E-2</v>
      </c>
      <c r="FA430" s="7">
        <v>0</v>
      </c>
      <c r="FB430" s="7">
        <v>0</v>
      </c>
      <c r="FC430" s="7">
        <v>1.6949152499999998E-2</v>
      </c>
      <c r="FD430" s="7">
        <v>3.5593220339</v>
      </c>
      <c r="FE430" s="7">
        <v>3.8644067796999999</v>
      </c>
      <c r="FF430" s="7">
        <v>3.8983050847</v>
      </c>
      <c r="FG430" s="7">
        <v>3.8813559322</v>
      </c>
      <c r="FH430" s="7">
        <v>3.9322033898000002</v>
      </c>
      <c r="FI430" s="7">
        <v>3.8965517241000001</v>
      </c>
      <c r="FJ430" s="7">
        <v>3.6949152542000001</v>
      </c>
      <c r="FK430" s="7">
        <v>3.8813559322</v>
      </c>
      <c r="FL430" s="7">
        <v>3.775862069</v>
      </c>
      <c r="FM430" s="7">
        <v>0</v>
      </c>
      <c r="FN430" s="7">
        <v>0</v>
      </c>
      <c r="FO430" s="7">
        <v>0</v>
      </c>
      <c r="FP430" s="7">
        <v>0</v>
      </c>
      <c r="FQ430" s="7">
        <v>0</v>
      </c>
      <c r="FR430" s="7">
        <v>0</v>
      </c>
      <c r="FS430" s="7">
        <v>6.7796610199999996E-2</v>
      </c>
      <c r="FT430" s="7">
        <v>8.4745762700000005E-2</v>
      </c>
      <c r="FU430" s="7">
        <v>0.1525423729</v>
      </c>
      <c r="FV430" s="7">
        <v>0.66101694919999998</v>
      </c>
      <c r="FW430" s="7">
        <v>3.3898305099999998E-2</v>
      </c>
      <c r="FX430" s="7">
        <v>0.54237288139999995</v>
      </c>
      <c r="FY430" s="7">
        <v>0.59322033900000004</v>
      </c>
      <c r="FZ430" s="7">
        <v>0.25423728810000001</v>
      </c>
      <c r="GA430" s="7">
        <v>0.13559322030000001</v>
      </c>
      <c r="GB430" s="7">
        <v>5.08474576E-2</v>
      </c>
      <c r="GC430" s="7">
        <v>0.27118644069999998</v>
      </c>
      <c r="GD430" s="7">
        <v>3.3898305099999998E-2</v>
      </c>
      <c r="GE430" s="7">
        <v>6.7796610199999996E-2</v>
      </c>
      <c r="GF430" s="7">
        <v>0.16949152540000001</v>
      </c>
      <c r="GG430" s="7">
        <v>0.1525423729</v>
      </c>
      <c r="GH430" s="7">
        <v>0.13559322030000001</v>
      </c>
      <c r="GI430" s="7">
        <v>0.3050847458</v>
      </c>
      <c r="GJ430" s="7">
        <v>0.13559322030000001</v>
      </c>
      <c r="GK430" s="7">
        <v>0.1525423729</v>
      </c>
      <c r="GL430" s="7">
        <v>0</v>
      </c>
      <c r="GM430" s="7">
        <v>0</v>
      </c>
      <c r="GN430" s="7">
        <v>0</v>
      </c>
      <c r="GO430" s="7">
        <v>0</v>
      </c>
      <c r="GP430" s="7">
        <v>1.6949152499999998E-2</v>
      </c>
      <c r="GQ430" s="7">
        <v>5.08474576E-2</v>
      </c>
      <c r="GR430" s="7">
        <v>0</v>
      </c>
      <c r="GS430" s="7">
        <v>0.20338983050000001</v>
      </c>
      <c r="GT430" s="7">
        <v>0.2203389831</v>
      </c>
      <c r="GU430" s="7">
        <v>0.27118644069999998</v>
      </c>
      <c r="GV430" s="7">
        <v>0.27118644069999998</v>
      </c>
      <c r="GW430" s="7">
        <v>0.27118644069999998</v>
      </c>
      <c r="GX430" s="7">
        <v>0.2203389831</v>
      </c>
      <c r="GY430" s="7">
        <v>0.6949152542</v>
      </c>
      <c r="GZ430" s="7">
        <v>0.64406779660000002</v>
      </c>
      <c r="HA430" s="7">
        <v>0.55932203390000002</v>
      </c>
      <c r="HB430" s="7">
        <v>0.59322033900000004</v>
      </c>
      <c r="HC430" s="7">
        <v>0.54237288139999995</v>
      </c>
      <c r="HD430" s="7">
        <v>0.66101694919999998</v>
      </c>
      <c r="HE430" s="7">
        <v>1.6949152499999998E-2</v>
      </c>
      <c r="HF430" s="7">
        <v>3.3898305099999998E-2</v>
      </c>
      <c r="HG430" s="7">
        <v>6.7796610199999996E-2</v>
      </c>
      <c r="HH430" s="7">
        <v>1.6949152499999998E-2</v>
      </c>
      <c r="HI430" s="7">
        <v>3.3898305099999998E-2</v>
      </c>
      <c r="HJ430" s="7">
        <v>1.6949152499999998E-2</v>
      </c>
      <c r="HK430" s="7">
        <v>8.4745762700000005E-2</v>
      </c>
      <c r="HL430" s="7">
        <v>8.4745762700000005E-2</v>
      </c>
      <c r="HM430" s="7">
        <v>8.4745762700000005E-2</v>
      </c>
      <c r="HN430" s="7">
        <v>8.4745762700000005E-2</v>
      </c>
      <c r="HO430" s="7">
        <v>8.4745762700000005E-2</v>
      </c>
      <c r="HP430" s="7">
        <v>8.4745762700000005E-2</v>
      </c>
      <c r="HQ430" s="7">
        <v>0</v>
      </c>
      <c r="HR430" s="7">
        <v>1.6949152499999998E-2</v>
      </c>
      <c r="HS430" s="7">
        <v>1.6949152499999998E-2</v>
      </c>
      <c r="HT430" s="7">
        <v>1.6949152499999998E-2</v>
      </c>
      <c r="HU430" s="7">
        <v>1.6949152499999998E-2</v>
      </c>
      <c r="HV430" s="7">
        <v>1.6949152499999998E-2</v>
      </c>
      <c r="HW430" s="7">
        <v>1.6949152499999998E-2</v>
      </c>
      <c r="HX430" s="7">
        <v>0</v>
      </c>
      <c r="HY430" s="7">
        <v>0</v>
      </c>
      <c r="HZ430" s="7">
        <v>0</v>
      </c>
      <c r="IA430" s="7">
        <v>0</v>
      </c>
      <c r="IB430" s="7">
        <v>0</v>
      </c>
      <c r="IC430" s="7">
        <v>1.6949152499999998E-2</v>
      </c>
      <c r="ID430" s="7">
        <v>5.08474576E-2</v>
      </c>
      <c r="IE430" s="7">
        <v>0.3050847458</v>
      </c>
      <c r="IF430" s="7">
        <v>0.186440678</v>
      </c>
      <c r="IG430" s="7">
        <v>0.2203389831</v>
      </c>
      <c r="IH430" s="7">
        <v>0.27118644069999998</v>
      </c>
      <c r="II430" s="7">
        <v>0.67796610170000005</v>
      </c>
      <c r="IJ430" s="7">
        <v>0.81355932200000003</v>
      </c>
      <c r="IK430" s="7">
        <v>0.76271186440000005</v>
      </c>
      <c r="IL430" s="7">
        <v>0.67796610170000005</v>
      </c>
      <c r="IM430" s="7">
        <v>0</v>
      </c>
      <c r="IN430" s="7">
        <v>0</v>
      </c>
      <c r="IO430" s="7">
        <v>0</v>
      </c>
      <c r="IP430" s="7">
        <v>0</v>
      </c>
      <c r="IQ430" s="7">
        <v>3.6440677965999999</v>
      </c>
      <c r="IR430" s="7">
        <v>3.8135593220000001</v>
      </c>
      <c r="IS430" s="7">
        <v>3.7457627118999999</v>
      </c>
      <c r="IT430" s="7">
        <v>3.6271186440999998</v>
      </c>
      <c r="IU430" s="7" t="s">
        <v>1370</v>
      </c>
      <c r="IV430" s="7">
        <v>40</v>
      </c>
      <c r="IW430" s="7">
        <v>59</v>
      </c>
      <c r="IX430" s="7">
        <v>100</v>
      </c>
      <c r="IY430" s="7">
        <v>251</v>
      </c>
    </row>
    <row r="431" spans="1:259" x14ac:dyDescent="0.25">
      <c r="A431" s="7">
        <v>610087</v>
      </c>
      <c r="B431" s="7" t="s">
        <v>110</v>
      </c>
      <c r="C431" s="7" t="s">
        <v>46</v>
      </c>
      <c r="D431" s="7" t="s">
        <v>75</v>
      </c>
      <c r="E431" s="154">
        <v>0.49</v>
      </c>
      <c r="F431" s="7">
        <v>99</v>
      </c>
      <c r="G431" s="7" t="s">
        <v>70</v>
      </c>
      <c r="H431" s="7">
        <v>89</v>
      </c>
      <c r="I431" s="7" t="s">
        <v>70</v>
      </c>
      <c r="J431" s="7">
        <v>98</v>
      </c>
      <c r="K431" s="7" t="s">
        <v>70</v>
      </c>
      <c r="L431" s="7">
        <v>9.6300000000000008</v>
      </c>
      <c r="M431" s="7" t="s">
        <v>46</v>
      </c>
      <c r="N431" s="7">
        <v>49.438202247</v>
      </c>
      <c r="O431" s="7">
        <v>65</v>
      </c>
      <c r="P431" s="7">
        <v>65</v>
      </c>
      <c r="Q431" s="7">
        <v>11</v>
      </c>
      <c r="R431" s="7">
        <v>4</v>
      </c>
      <c r="S431" s="7">
        <v>0</v>
      </c>
      <c r="T431" s="7">
        <v>44</v>
      </c>
      <c r="U431" s="7">
        <v>0</v>
      </c>
      <c r="V431" s="7">
        <v>0</v>
      </c>
      <c r="W431" s="7">
        <v>3</v>
      </c>
      <c r="X431" s="7">
        <v>3</v>
      </c>
      <c r="Y431" s="7">
        <v>0</v>
      </c>
      <c r="Z431" s="7">
        <v>0</v>
      </c>
      <c r="AA431" s="7">
        <v>0</v>
      </c>
      <c r="AB431" s="7">
        <v>0</v>
      </c>
      <c r="AC431" s="7">
        <v>1.5384615399999999E-2</v>
      </c>
      <c r="AD431" s="7">
        <v>3.0769230799999998E-2</v>
      </c>
      <c r="AE431" s="7">
        <v>1.5384615399999999E-2</v>
      </c>
      <c r="AF431" s="7">
        <v>1.5384615399999999E-2</v>
      </c>
      <c r="AG431" s="7">
        <v>3.0769230799999998E-2</v>
      </c>
      <c r="AH431" s="7">
        <v>1.5384615399999999E-2</v>
      </c>
      <c r="AI431" s="7">
        <v>1.5384615399999999E-2</v>
      </c>
      <c r="AJ431" s="7">
        <v>6.1538461500000002E-2</v>
      </c>
      <c r="AK431" s="7">
        <v>4.6153846200000001E-2</v>
      </c>
      <c r="AL431" s="7">
        <v>4.6153846200000001E-2</v>
      </c>
      <c r="AM431" s="7">
        <v>6.1538461500000002E-2</v>
      </c>
      <c r="AN431" s="7">
        <v>3.0769230799999998E-2</v>
      </c>
      <c r="AO431" s="7">
        <v>0.2</v>
      </c>
      <c r="AP431" s="7">
        <v>0.2461538462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0.93846153850000003</v>
      </c>
      <c r="AX431" s="7">
        <v>0.93846153850000003</v>
      </c>
      <c r="AY431" s="7">
        <v>0.90769230769999998</v>
      </c>
      <c r="AZ431" s="7">
        <v>0.95384615380000004</v>
      </c>
      <c r="BA431" s="7">
        <v>0.7692307692</v>
      </c>
      <c r="BB431" s="7">
        <v>0.66153846149999995</v>
      </c>
      <c r="BC431" s="7">
        <v>3.9230769231</v>
      </c>
      <c r="BD431" s="7">
        <v>3.9230769231</v>
      </c>
      <c r="BE431" s="7">
        <v>3.8769230768999998</v>
      </c>
      <c r="BF431" s="7">
        <v>3.9384615384999999</v>
      </c>
      <c r="BG431" s="7">
        <v>3.7230769230999998</v>
      </c>
      <c r="BH431" s="7">
        <v>3.5384615385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1.5384615399999999E-2</v>
      </c>
      <c r="BP431" s="7">
        <v>4.6153846200000001E-2</v>
      </c>
      <c r="BQ431" s="7">
        <v>4.6153846200000001E-2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4.6153846200000001E-2</v>
      </c>
      <c r="BX431" s="7">
        <v>4.6153846200000001E-2</v>
      </c>
      <c r="BY431" s="7">
        <v>6.1538461500000002E-2</v>
      </c>
      <c r="BZ431" s="7">
        <v>4.6153846200000001E-2</v>
      </c>
      <c r="CA431" s="7">
        <v>3.9384615384999999</v>
      </c>
      <c r="CB431" s="7">
        <v>3.9076923077000001</v>
      </c>
      <c r="CC431" s="7">
        <v>3.9230769231</v>
      </c>
      <c r="CD431" s="7">
        <v>3.9384615384999999</v>
      </c>
      <c r="CE431" s="7">
        <v>3.9230769231</v>
      </c>
      <c r="CF431" s="7">
        <v>3.78125</v>
      </c>
      <c r="CG431" s="7">
        <v>3.8</v>
      </c>
      <c r="CH431" s="7">
        <v>3.6615384615000002</v>
      </c>
      <c r="CI431" s="7">
        <v>3.6307692307999999</v>
      </c>
      <c r="CJ431" s="7">
        <v>6.1538461500000002E-2</v>
      </c>
      <c r="CK431" s="7">
        <v>9.2307692299999994E-2</v>
      </c>
      <c r="CL431" s="7">
        <v>7.6923076899999998E-2</v>
      </c>
      <c r="CM431" s="7">
        <v>6.1538461500000002E-2</v>
      </c>
      <c r="CN431" s="7">
        <v>7.6923076899999998E-2</v>
      </c>
      <c r="CO431" s="7">
        <v>0.1230769231</v>
      </c>
      <c r="CP431" s="7">
        <v>6.1538461500000002E-2</v>
      </c>
      <c r="CQ431" s="7">
        <v>7.6923076899999998E-2</v>
      </c>
      <c r="CR431" s="7">
        <v>0.13846153850000001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>
        <v>1.5384615399999999E-2</v>
      </c>
      <c r="CY431" s="7">
        <v>0</v>
      </c>
      <c r="CZ431" s="7">
        <v>0</v>
      </c>
      <c r="DA431" s="7">
        <v>0</v>
      </c>
      <c r="DB431" s="7">
        <v>0.93846153850000003</v>
      </c>
      <c r="DC431" s="7">
        <v>0.90769230769999998</v>
      </c>
      <c r="DD431" s="7">
        <v>0.9230769231</v>
      </c>
      <c r="DE431" s="7">
        <v>0.93846153850000003</v>
      </c>
      <c r="DF431" s="7">
        <v>0.9230769231</v>
      </c>
      <c r="DG431" s="7">
        <v>0.81538461539999996</v>
      </c>
      <c r="DH431" s="7">
        <v>0.87692307690000004</v>
      </c>
      <c r="DI431" s="7">
        <v>0.81538461539999996</v>
      </c>
      <c r="DJ431" s="7">
        <v>0.7692307692</v>
      </c>
      <c r="DK431" s="7">
        <v>6.1538461500000002E-2</v>
      </c>
      <c r="DL431" s="7">
        <v>0</v>
      </c>
      <c r="DM431" s="7">
        <v>0</v>
      </c>
      <c r="DN431" s="7">
        <v>1.5384615399999999E-2</v>
      </c>
      <c r="DO431" s="7">
        <v>0</v>
      </c>
      <c r="DP431" s="7">
        <v>0</v>
      </c>
      <c r="DQ431" s="7">
        <v>4.6153846200000001E-2</v>
      </c>
      <c r="DR431" s="7">
        <v>3.0769230799999998E-2</v>
      </c>
      <c r="DS431" s="7">
        <v>0</v>
      </c>
      <c r="DT431" s="7">
        <v>3.0769230799999998E-2</v>
      </c>
      <c r="DU431" s="7">
        <v>0</v>
      </c>
      <c r="DV431" s="7">
        <v>1.5384615399999999E-2</v>
      </c>
      <c r="DW431" s="7">
        <v>0</v>
      </c>
      <c r="DX431" s="7">
        <v>1.5384615399999999E-2</v>
      </c>
      <c r="DY431" s="7">
        <v>0</v>
      </c>
      <c r="DZ431" s="7">
        <v>0.1230769231</v>
      </c>
      <c r="EA431" s="7">
        <v>0</v>
      </c>
      <c r="EB431" s="7">
        <v>0</v>
      </c>
      <c r="EC431" s="7">
        <v>7.6923076899999998E-2</v>
      </c>
      <c r="ED431" s="7">
        <v>0.1230769231</v>
      </c>
      <c r="EE431" s="7">
        <v>4.6153846200000001E-2</v>
      </c>
      <c r="EF431" s="7">
        <v>7.6923076899999998E-2</v>
      </c>
      <c r="EG431" s="7">
        <v>4.6153846200000001E-2</v>
      </c>
      <c r="EH431" s="7">
        <v>0.1230769231</v>
      </c>
      <c r="EI431" s="7">
        <v>0.21538461540000001</v>
      </c>
      <c r="EJ431" s="7">
        <v>0.18461538459999999</v>
      </c>
      <c r="EK431" s="7">
        <v>7.6923076899999998E-2</v>
      </c>
      <c r="EL431" s="7">
        <v>0.8</v>
      </c>
      <c r="EM431" s="7">
        <v>0.87692307690000004</v>
      </c>
      <c r="EN431" s="7">
        <v>0.9230769231</v>
      </c>
      <c r="EO431" s="7">
        <v>0.90769230769999998</v>
      </c>
      <c r="EP431" s="7">
        <v>0.93846153850000003</v>
      </c>
      <c r="EQ431" s="7">
        <v>0.87692307690000004</v>
      </c>
      <c r="ER431" s="7">
        <v>0.6153846154</v>
      </c>
      <c r="ES431" s="7">
        <v>0.78461538460000002</v>
      </c>
      <c r="ET431" s="7">
        <v>0.90769230769999998</v>
      </c>
      <c r="EU431" s="7">
        <v>3.0769230799999998E-2</v>
      </c>
      <c r="EV431" s="7">
        <v>0</v>
      </c>
      <c r="EW431" s="7">
        <v>1.5384615399999999E-2</v>
      </c>
      <c r="EX431" s="7">
        <v>0</v>
      </c>
      <c r="EY431" s="7">
        <v>0</v>
      </c>
      <c r="EZ431" s="7">
        <v>0</v>
      </c>
      <c r="FA431" s="7">
        <v>0</v>
      </c>
      <c r="FB431" s="7">
        <v>0</v>
      </c>
      <c r="FC431" s="7">
        <v>1.5384615399999999E-2</v>
      </c>
      <c r="FD431" s="7">
        <v>3.6666666666999999</v>
      </c>
      <c r="FE431" s="7">
        <v>3.8769230768999998</v>
      </c>
      <c r="FF431" s="7">
        <v>3.921875</v>
      </c>
      <c r="FG431" s="7">
        <v>3.8769230768999998</v>
      </c>
      <c r="FH431" s="7">
        <v>3.9230769231</v>
      </c>
      <c r="FI431" s="7">
        <v>3.8769230768999998</v>
      </c>
      <c r="FJ431" s="7">
        <v>3.4</v>
      </c>
      <c r="FK431" s="7">
        <v>3.7230769230999998</v>
      </c>
      <c r="FL431" s="7">
        <v>3.921875</v>
      </c>
      <c r="FM431" s="7">
        <v>1.5384615399999999E-2</v>
      </c>
      <c r="FN431" s="7">
        <v>0</v>
      </c>
      <c r="FO431" s="7">
        <v>1.5384615399999999E-2</v>
      </c>
      <c r="FP431" s="7">
        <v>0</v>
      </c>
      <c r="FQ431" s="7">
        <v>0</v>
      </c>
      <c r="FR431" s="7">
        <v>0</v>
      </c>
      <c r="FS431" s="7">
        <v>0</v>
      </c>
      <c r="FT431" s="7">
        <v>3.0769230799999998E-2</v>
      </c>
      <c r="FU431" s="7">
        <v>6.1538461500000002E-2</v>
      </c>
      <c r="FV431" s="7">
        <v>0.86153846150000002</v>
      </c>
      <c r="FW431" s="7">
        <v>1.5384615399999999E-2</v>
      </c>
      <c r="FX431" s="7">
        <v>0.43076923080000001</v>
      </c>
      <c r="FY431" s="7">
        <v>0.63076923080000002</v>
      </c>
      <c r="FZ431" s="7">
        <v>0.41538461539999999</v>
      </c>
      <c r="GA431" s="7">
        <v>0.26153846149999999</v>
      </c>
      <c r="GB431" s="7">
        <v>0.1076923077</v>
      </c>
      <c r="GC431" s="7">
        <v>4.6153846200000001E-2</v>
      </c>
      <c r="GD431" s="7">
        <v>7.6923076899999998E-2</v>
      </c>
      <c r="GE431" s="7">
        <v>4.6153846200000001E-2</v>
      </c>
      <c r="GF431" s="7">
        <v>0.21538461540000001</v>
      </c>
      <c r="GG431" s="7">
        <v>7.6923076899999998E-2</v>
      </c>
      <c r="GH431" s="7">
        <v>6.1538461500000002E-2</v>
      </c>
      <c r="GI431" s="7">
        <v>0.2461538462</v>
      </c>
      <c r="GJ431" s="7">
        <v>0.1538461538</v>
      </c>
      <c r="GK431" s="7">
        <v>0.1538461538</v>
      </c>
      <c r="GL431" s="7">
        <v>7.6923076899999998E-2</v>
      </c>
      <c r="GM431" s="7">
        <v>0</v>
      </c>
      <c r="GN431" s="7">
        <v>1.5384615399999999E-2</v>
      </c>
      <c r="GO431" s="7">
        <v>0</v>
      </c>
      <c r="GP431" s="7">
        <v>0</v>
      </c>
      <c r="GQ431" s="7">
        <v>1.5384615399999999E-2</v>
      </c>
      <c r="GR431" s="7">
        <v>1.5384615399999999E-2</v>
      </c>
      <c r="GS431" s="7">
        <v>0.1076923077</v>
      </c>
      <c r="GT431" s="7">
        <v>0.1538461538</v>
      </c>
      <c r="GU431" s="7">
        <v>0.1538461538</v>
      </c>
      <c r="GV431" s="7">
        <v>0.1538461538</v>
      </c>
      <c r="GW431" s="7">
        <v>0.21538461540000001</v>
      </c>
      <c r="GX431" s="7">
        <v>9.2307692299999994E-2</v>
      </c>
      <c r="GY431" s="7">
        <v>0.87692307690000004</v>
      </c>
      <c r="GZ431" s="7">
        <v>0.70769230770000002</v>
      </c>
      <c r="HA431" s="7">
        <v>0.52307692309999998</v>
      </c>
      <c r="HB431" s="7">
        <v>0.6</v>
      </c>
      <c r="HC431" s="7">
        <v>0.64615384620000005</v>
      </c>
      <c r="HD431" s="7">
        <v>0.87692307690000004</v>
      </c>
      <c r="HE431" s="7">
        <v>1.5384615399999999E-2</v>
      </c>
      <c r="HF431" s="7">
        <v>9.2307692299999994E-2</v>
      </c>
      <c r="HG431" s="7">
        <v>0.2307692308</v>
      </c>
      <c r="HH431" s="7">
        <v>0.1538461538</v>
      </c>
      <c r="HI431" s="7">
        <v>9.2307692299999994E-2</v>
      </c>
      <c r="HJ431" s="7">
        <v>1.5384615399999999E-2</v>
      </c>
      <c r="HK431" s="7">
        <v>0</v>
      </c>
      <c r="HL431" s="7">
        <v>3.0769230799999998E-2</v>
      </c>
      <c r="HM431" s="7">
        <v>9.2307692299999994E-2</v>
      </c>
      <c r="HN431" s="7">
        <v>7.6923076899999998E-2</v>
      </c>
      <c r="HO431" s="7">
        <v>3.0769230799999998E-2</v>
      </c>
      <c r="HP431" s="7">
        <v>0</v>
      </c>
      <c r="HQ431" s="7">
        <v>0</v>
      </c>
      <c r="HR431" s="7">
        <v>0</v>
      </c>
      <c r="HS431" s="7">
        <v>0</v>
      </c>
      <c r="HT431" s="7">
        <v>1.5384615399999999E-2</v>
      </c>
      <c r="HU431" s="7">
        <v>0</v>
      </c>
      <c r="HV431" s="7">
        <v>0</v>
      </c>
      <c r="HW431" s="7">
        <v>4.6153846200000001E-2</v>
      </c>
      <c r="HX431" s="7">
        <v>1.5384615399999999E-2</v>
      </c>
      <c r="HY431" s="7">
        <v>4.6153846200000001E-2</v>
      </c>
      <c r="HZ431" s="7">
        <v>4.6153846200000001E-2</v>
      </c>
      <c r="IA431" s="7">
        <v>1.5384615399999999E-2</v>
      </c>
      <c r="IB431" s="7">
        <v>1.5384615399999999E-2</v>
      </c>
      <c r="IC431" s="7">
        <v>9.2307692299999994E-2</v>
      </c>
      <c r="ID431" s="7">
        <v>0.13846153850000001</v>
      </c>
      <c r="IE431" s="7">
        <v>0.2461538462</v>
      </c>
      <c r="IF431" s="7">
        <v>0.1230769231</v>
      </c>
      <c r="IG431" s="7">
        <v>0.2307692308</v>
      </c>
      <c r="IH431" s="7">
        <v>0.26153846149999999</v>
      </c>
      <c r="II431" s="7">
        <v>0.6923076923</v>
      </c>
      <c r="IJ431" s="7">
        <v>0.8461538462</v>
      </c>
      <c r="IK431" s="7">
        <v>0.63076923080000002</v>
      </c>
      <c r="IL431" s="7">
        <v>0.55384615380000002</v>
      </c>
      <c r="IM431" s="7">
        <v>0</v>
      </c>
      <c r="IN431" s="7">
        <v>0</v>
      </c>
      <c r="IO431" s="7">
        <v>0</v>
      </c>
      <c r="IP431" s="7">
        <v>0</v>
      </c>
      <c r="IQ431" s="7">
        <v>3.5846153846000002</v>
      </c>
      <c r="IR431" s="7">
        <v>3.8</v>
      </c>
      <c r="IS431" s="7">
        <v>3.4461538462000001</v>
      </c>
      <c r="IT431" s="7">
        <v>3.3230769230999999</v>
      </c>
      <c r="IU431" s="7" t="s">
        <v>1371</v>
      </c>
      <c r="IV431" s="7">
        <v>49</v>
      </c>
      <c r="IW431" s="7">
        <v>65</v>
      </c>
      <c r="IX431" s="7">
        <v>88</v>
      </c>
      <c r="IY431" s="7">
        <v>178</v>
      </c>
    </row>
    <row r="432" spans="1:259" x14ac:dyDescent="0.25">
      <c r="A432" s="7">
        <v>610088</v>
      </c>
      <c r="B432" s="7" t="s">
        <v>458</v>
      </c>
      <c r="C432" s="7" t="s">
        <v>46</v>
      </c>
      <c r="D432" s="7" t="s">
        <v>63</v>
      </c>
      <c r="E432" s="154">
        <v>0.36</v>
      </c>
      <c r="F432" s="7">
        <v>20</v>
      </c>
      <c r="G432" s="7" t="s">
        <v>57</v>
      </c>
      <c r="H432" s="7">
        <v>47</v>
      </c>
      <c r="I432" s="7" t="s">
        <v>48</v>
      </c>
      <c r="J432" s="7">
        <v>36</v>
      </c>
      <c r="K432" s="7" t="s">
        <v>57</v>
      </c>
      <c r="L432" s="7">
        <v>7.98</v>
      </c>
      <c r="M432" s="7" t="s">
        <v>46</v>
      </c>
      <c r="N432" s="7">
        <v>35.511363635999999</v>
      </c>
      <c r="O432" s="7">
        <v>118</v>
      </c>
      <c r="P432" s="7">
        <v>118</v>
      </c>
      <c r="Q432" s="7">
        <v>4</v>
      </c>
      <c r="R432" s="7">
        <v>1</v>
      </c>
      <c r="S432" s="7">
        <v>0</v>
      </c>
      <c r="T432" s="7">
        <v>111</v>
      </c>
      <c r="U432" s="7">
        <v>0</v>
      </c>
      <c r="V432" s="7">
        <v>0</v>
      </c>
      <c r="W432" s="7">
        <v>1</v>
      </c>
      <c r="X432" s="7">
        <v>0</v>
      </c>
      <c r="Y432" s="7">
        <v>0</v>
      </c>
      <c r="Z432" s="7">
        <v>8.4745762999999998E-3</v>
      </c>
      <c r="AA432" s="7">
        <v>6.7796610199999996E-2</v>
      </c>
      <c r="AB432" s="7">
        <v>0</v>
      </c>
      <c r="AC432" s="7">
        <v>8.4745762999999998E-3</v>
      </c>
      <c r="AD432" s="7">
        <v>8.4745762700000005E-2</v>
      </c>
      <c r="AE432" s="7">
        <v>0.11016949149999999</v>
      </c>
      <c r="AF432" s="7">
        <v>6.7796610199999996E-2</v>
      </c>
      <c r="AG432" s="7">
        <v>0.13559322030000001</v>
      </c>
      <c r="AH432" s="7">
        <v>8.4745762700000005E-2</v>
      </c>
      <c r="AI432" s="7">
        <v>0.10169491529999999</v>
      </c>
      <c r="AJ432" s="7">
        <v>0.2288135593</v>
      </c>
      <c r="AK432" s="7">
        <v>0.44915254240000002</v>
      </c>
      <c r="AL432" s="7">
        <v>0.48305084749999999</v>
      </c>
      <c r="AM432" s="7">
        <v>0.47457627120000001</v>
      </c>
      <c r="AN432" s="7">
        <v>0.4322033898</v>
      </c>
      <c r="AO432" s="7">
        <v>0.54237288139999995</v>
      </c>
      <c r="AP432" s="7">
        <v>0.44067796609999998</v>
      </c>
      <c r="AQ432" s="7">
        <v>0</v>
      </c>
      <c r="AR432" s="7">
        <v>0</v>
      </c>
      <c r="AS432" s="7">
        <v>8.4745762999999998E-3</v>
      </c>
      <c r="AT432" s="7">
        <v>8.4745762999999998E-3</v>
      </c>
      <c r="AU432" s="7">
        <v>1.6949152499999998E-2</v>
      </c>
      <c r="AV432" s="7">
        <v>2.54237288E-2</v>
      </c>
      <c r="AW432" s="7">
        <v>0.44067796609999998</v>
      </c>
      <c r="AX432" s="7">
        <v>0.44067796609999998</v>
      </c>
      <c r="AY432" s="7">
        <v>0.31355932199999997</v>
      </c>
      <c r="AZ432" s="7">
        <v>0.47457627120000001</v>
      </c>
      <c r="BA432" s="7">
        <v>0.33050847459999999</v>
      </c>
      <c r="BB432" s="7">
        <v>0.2203389831</v>
      </c>
      <c r="BC432" s="7">
        <v>3.3305084746000002</v>
      </c>
      <c r="BD432" s="7">
        <v>3.3559322034000001</v>
      </c>
      <c r="BE432" s="7">
        <v>3.0427350426999999</v>
      </c>
      <c r="BF432" s="7">
        <v>3.3931623931999999</v>
      </c>
      <c r="BG432" s="7">
        <v>3.2155172414000002</v>
      </c>
      <c r="BH432" s="7">
        <v>2.8173913043000001</v>
      </c>
      <c r="BI432" s="7">
        <v>0</v>
      </c>
      <c r="BJ432" s="7">
        <v>0</v>
      </c>
      <c r="BK432" s="7">
        <v>0</v>
      </c>
      <c r="BL432" s="7">
        <v>8.4745762999999998E-3</v>
      </c>
      <c r="BM432" s="7">
        <v>0</v>
      </c>
      <c r="BN432" s="7">
        <v>0</v>
      </c>
      <c r="BO432" s="7">
        <v>1.6949152499999998E-2</v>
      </c>
      <c r="BP432" s="7">
        <v>2.54237288E-2</v>
      </c>
      <c r="BQ432" s="7">
        <v>1.6949152499999998E-2</v>
      </c>
      <c r="BR432" s="7">
        <v>1.6949152499999998E-2</v>
      </c>
      <c r="BS432" s="7">
        <v>2.54237288E-2</v>
      </c>
      <c r="BT432" s="7">
        <v>1.6949152499999998E-2</v>
      </c>
      <c r="BU432" s="7">
        <v>2.54237288E-2</v>
      </c>
      <c r="BV432" s="7">
        <v>3.3898305099999998E-2</v>
      </c>
      <c r="BW432" s="7">
        <v>4.23728814E-2</v>
      </c>
      <c r="BX432" s="7">
        <v>5.08474576E-2</v>
      </c>
      <c r="BY432" s="7">
        <v>5.08474576E-2</v>
      </c>
      <c r="BZ432" s="7">
        <v>5.9322033900000001E-2</v>
      </c>
      <c r="CA432" s="7">
        <v>3.7863247862999998</v>
      </c>
      <c r="CB432" s="7">
        <v>3.7155172414000002</v>
      </c>
      <c r="CC432" s="7">
        <v>3.6923076923</v>
      </c>
      <c r="CD432" s="7">
        <v>3.6239316238999999</v>
      </c>
      <c r="CE432" s="7">
        <v>3.7130434782999999</v>
      </c>
      <c r="CF432" s="7">
        <v>3.6521739129999999</v>
      </c>
      <c r="CG432" s="7">
        <v>3.5304347826</v>
      </c>
      <c r="CH432" s="7">
        <v>3.4298245613999998</v>
      </c>
      <c r="CI432" s="7">
        <v>3.5614035087999998</v>
      </c>
      <c r="CJ432" s="7">
        <v>0.17796610169999999</v>
      </c>
      <c r="CK432" s="7">
        <v>0.2288135593</v>
      </c>
      <c r="CL432" s="7">
        <v>0.27118644069999998</v>
      </c>
      <c r="CM432" s="7">
        <v>0.29661016950000002</v>
      </c>
      <c r="CN432" s="7">
        <v>0.21186440679999999</v>
      </c>
      <c r="CO432" s="7">
        <v>0.25423728810000001</v>
      </c>
      <c r="CP432" s="7">
        <v>0.3050847458</v>
      </c>
      <c r="CQ432" s="7">
        <v>0.37288135589999999</v>
      </c>
      <c r="CR432" s="7">
        <v>0.25423728810000001</v>
      </c>
      <c r="CS432" s="7">
        <v>8.4745762999999998E-3</v>
      </c>
      <c r="CT432" s="7">
        <v>1.6949152499999998E-2</v>
      </c>
      <c r="CU432" s="7">
        <v>8.4745762999999998E-3</v>
      </c>
      <c r="CV432" s="7">
        <v>8.4745762999999998E-3</v>
      </c>
      <c r="CW432" s="7">
        <v>2.54237288E-2</v>
      </c>
      <c r="CX432" s="7">
        <v>2.54237288E-2</v>
      </c>
      <c r="CY432" s="7">
        <v>2.54237288E-2</v>
      </c>
      <c r="CZ432" s="7">
        <v>3.3898305099999998E-2</v>
      </c>
      <c r="DA432" s="7">
        <v>3.3898305099999998E-2</v>
      </c>
      <c r="DB432" s="7">
        <v>0.79661016949999996</v>
      </c>
      <c r="DC432" s="7">
        <v>0.72881355930000002</v>
      </c>
      <c r="DD432" s="7">
        <v>0.70338983050000004</v>
      </c>
      <c r="DE432" s="7">
        <v>0.66101694919999998</v>
      </c>
      <c r="DF432" s="7">
        <v>0.72881355930000002</v>
      </c>
      <c r="DG432" s="7">
        <v>0.67796610170000005</v>
      </c>
      <c r="DH432" s="7">
        <v>0.60169491529999997</v>
      </c>
      <c r="DI432" s="7">
        <v>0.51694915249999995</v>
      </c>
      <c r="DJ432" s="7">
        <v>0.63559322029999998</v>
      </c>
      <c r="DK432" s="7">
        <v>3.3898305099999998E-2</v>
      </c>
      <c r="DL432" s="7">
        <v>8.4745762999999998E-3</v>
      </c>
      <c r="DM432" s="7">
        <v>8.4745762999999998E-3</v>
      </c>
      <c r="DN432" s="7">
        <v>8.4745762999999998E-3</v>
      </c>
      <c r="DO432" s="7">
        <v>0</v>
      </c>
      <c r="DP432" s="7">
        <v>1.6949152499999998E-2</v>
      </c>
      <c r="DQ432" s="7">
        <v>4.23728814E-2</v>
      </c>
      <c r="DR432" s="7">
        <v>1.6949152499999998E-2</v>
      </c>
      <c r="DS432" s="7">
        <v>2.54237288E-2</v>
      </c>
      <c r="DT432" s="7">
        <v>0.186440678</v>
      </c>
      <c r="DU432" s="7">
        <v>9.3220338999999999E-2</v>
      </c>
      <c r="DV432" s="7">
        <v>8.4745762700000005E-2</v>
      </c>
      <c r="DW432" s="7">
        <v>4.23728814E-2</v>
      </c>
      <c r="DX432" s="7">
        <v>4.23728814E-2</v>
      </c>
      <c r="DY432" s="7">
        <v>6.7796610199999996E-2</v>
      </c>
      <c r="DZ432" s="7">
        <v>0.10169491529999999</v>
      </c>
      <c r="EA432" s="7">
        <v>5.9322033900000001E-2</v>
      </c>
      <c r="EB432" s="7">
        <v>8.4745762700000005E-2</v>
      </c>
      <c r="EC432" s="7">
        <v>0.38983050850000001</v>
      </c>
      <c r="ED432" s="7">
        <v>0.3474576271</v>
      </c>
      <c r="EE432" s="7">
        <v>0.38135593220000003</v>
      </c>
      <c r="EF432" s="7">
        <v>0.40677966100000001</v>
      </c>
      <c r="EG432" s="7">
        <v>0.40677966100000001</v>
      </c>
      <c r="EH432" s="7">
        <v>0.44915254240000002</v>
      </c>
      <c r="EI432" s="7">
        <v>0.35593220339999998</v>
      </c>
      <c r="EJ432" s="7">
        <v>0.44067796609999998</v>
      </c>
      <c r="EK432" s="7">
        <v>0.4322033898</v>
      </c>
      <c r="EL432" s="7">
        <v>0.28813559319999998</v>
      </c>
      <c r="EM432" s="7">
        <v>0.5</v>
      </c>
      <c r="EN432" s="7">
        <v>0.48305084749999999</v>
      </c>
      <c r="EO432" s="7">
        <v>0.46610169489999997</v>
      </c>
      <c r="EP432" s="7">
        <v>0.49152542370000002</v>
      </c>
      <c r="EQ432" s="7">
        <v>0.37288135589999999</v>
      </c>
      <c r="ER432" s="7">
        <v>0.38983050850000001</v>
      </c>
      <c r="ES432" s="7">
        <v>0.39830508469999998</v>
      </c>
      <c r="ET432" s="7">
        <v>0.36440677970000002</v>
      </c>
      <c r="EU432" s="7">
        <v>0.10169491529999999</v>
      </c>
      <c r="EV432" s="7">
        <v>5.08474576E-2</v>
      </c>
      <c r="EW432" s="7">
        <v>4.23728814E-2</v>
      </c>
      <c r="EX432" s="7">
        <v>7.6271186399999996E-2</v>
      </c>
      <c r="EY432" s="7">
        <v>5.9322033900000001E-2</v>
      </c>
      <c r="EZ432" s="7">
        <v>9.3220338999999999E-2</v>
      </c>
      <c r="FA432" s="7">
        <v>0.11016949149999999</v>
      </c>
      <c r="FB432" s="7">
        <v>8.4745762700000005E-2</v>
      </c>
      <c r="FC432" s="7">
        <v>9.3220338999999999E-2</v>
      </c>
      <c r="FD432" s="7">
        <v>3.0377358491000002</v>
      </c>
      <c r="FE432" s="7">
        <v>3.4107142857000001</v>
      </c>
      <c r="FF432" s="7">
        <v>3.3982300885000001</v>
      </c>
      <c r="FG432" s="7">
        <v>3.4403669725000001</v>
      </c>
      <c r="FH432" s="7">
        <v>3.4774774774999999</v>
      </c>
      <c r="FI432" s="7">
        <v>3.2990654205999999</v>
      </c>
      <c r="FJ432" s="7">
        <v>3.2285714286</v>
      </c>
      <c r="FK432" s="7">
        <v>3.3333333333000001</v>
      </c>
      <c r="FL432" s="7">
        <v>3.2523364485999999</v>
      </c>
      <c r="FM432" s="7">
        <v>1.6949152499999998E-2</v>
      </c>
      <c r="FN432" s="7">
        <v>8.4745762999999998E-3</v>
      </c>
      <c r="FO432" s="7">
        <v>1.6949152499999998E-2</v>
      </c>
      <c r="FP432" s="7">
        <v>2.54237288E-2</v>
      </c>
      <c r="FQ432" s="7">
        <v>6.7796610199999996E-2</v>
      </c>
      <c r="FR432" s="7">
        <v>2.54237288E-2</v>
      </c>
      <c r="FS432" s="7">
        <v>0.11016949149999999</v>
      </c>
      <c r="FT432" s="7">
        <v>0.10169491529999999</v>
      </c>
      <c r="FU432" s="7">
        <v>0.1949152542</v>
      </c>
      <c r="FV432" s="7">
        <v>0.25423728810000001</v>
      </c>
      <c r="FW432" s="7">
        <v>0.17796610169999999</v>
      </c>
      <c r="FX432" s="7">
        <v>0.20338983050000001</v>
      </c>
      <c r="FY432" s="7">
        <v>0.36440677970000002</v>
      </c>
      <c r="FZ432" s="7">
        <v>0.29661016950000002</v>
      </c>
      <c r="GA432" s="7">
        <v>0.25423728810000001</v>
      </c>
      <c r="GB432" s="7">
        <v>0.13559322030000001</v>
      </c>
      <c r="GC432" s="7">
        <v>0.1186440678</v>
      </c>
      <c r="GD432" s="7">
        <v>0.20338983050000001</v>
      </c>
      <c r="GE432" s="7">
        <v>0.10169491529999999</v>
      </c>
      <c r="GF432" s="7">
        <v>0.20338983050000001</v>
      </c>
      <c r="GG432" s="7">
        <v>0.13559322030000001</v>
      </c>
      <c r="GH432" s="7">
        <v>8.4745762700000005E-2</v>
      </c>
      <c r="GI432" s="7">
        <v>0.16101694920000001</v>
      </c>
      <c r="GJ432" s="7">
        <v>0.20338983050000001</v>
      </c>
      <c r="GK432" s="7">
        <v>0.31355932199999997</v>
      </c>
      <c r="GL432" s="7">
        <v>0.2203389831</v>
      </c>
      <c r="GM432" s="7">
        <v>8.4745762999999998E-3</v>
      </c>
      <c r="GN432" s="7">
        <v>1.6949152499999998E-2</v>
      </c>
      <c r="GO432" s="7">
        <v>0</v>
      </c>
      <c r="GP432" s="7">
        <v>3.3898305099999998E-2</v>
      </c>
      <c r="GQ432" s="7">
        <v>8.4745762700000005E-2</v>
      </c>
      <c r="GR432" s="7">
        <v>0.13559322030000001</v>
      </c>
      <c r="GS432" s="7">
        <v>0.44067796609999998</v>
      </c>
      <c r="GT432" s="7">
        <v>0.4322033898</v>
      </c>
      <c r="GU432" s="7">
        <v>0.37288135589999999</v>
      </c>
      <c r="GV432" s="7">
        <v>0.4152542373</v>
      </c>
      <c r="GW432" s="7">
        <v>0.4322033898</v>
      </c>
      <c r="GX432" s="7">
        <v>0.39830508469999998</v>
      </c>
      <c r="GY432" s="7">
        <v>0.45762711859999999</v>
      </c>
      <c r="GZ432" s="7">
        <v>0.4152542373</v>
      </c>
      <c r="HA432" s="7">
        <v>0.5</v>
      </c>
      <c r="HB432" s="7">
        <v>0.44067796609999998</v>
      </c>
      <c r="HC432" s="7">
        <v>0.31355932199999997</v>
      </c>
      <c r="HD432" s="7">
        <v>0.33050847459999999</v>
      </c>
      <c r="HE432" s="7">
        <v>2.54237288E-2</v>
      </c>
      <c r="HF432" s="7">
        <v>5.08474576E-2</v>
      </c>
      <c r="HG432" s="7">
        <v>4.23728814E-2</v>
      </c>
      <c r="HH432" s="7">
        <v>4.23728814E-2</v>
      </c>
      <c r="HI432" s="7">
        <v>7.6271186399999996E-2</v>
      </c>
      <c r="HJ432" s="7">
        <v>5.08474576E-2</v>
      </c>
      <c r="HK432" s="7">
        <v>0</v>
      </c>
      <c r="HL432" s="7">
        <v>8.4745762999999998E-3</v>
      </c>
      <c r="HM432" s="7">
        <v>0</v>
      </c>
      <c r="HN432" s="7">
        <v>0</v>
      </c>
      <c r="HO432" s="7">
        <v>8.4745762999999998E-3</v>
      </c>
      <c r="HP432" s="7">
        <v>0</v>
      </c>
      <c r="HQ432" s="7">
        <v>6.7796610199999996E-2</v>
      </c>
      <c r="HR432" s="7">
        <v>7.6271186399999996E-2</v>
      </c>
      <c r="HS432" s="7">
        <v>8.4745762700000005E-2</v>
      </c>
      <c r="HT432" s="7">
        <v>6.7796610199999996E-2</v>
      </c>
      <c r="HU432" s="7">
        <v>8.4745762700000005E-2</v>
      </c>
      <c r="HV432" s="7">
        <v>8.4745762700000005E-2</v>
      </c>
      <c r="HW432" s="7">
        <v>1.6949152499999998E-2</v>
      </c>
      <c r="HX432" s="7">
        <v>2.54237288E-2</v>
      </c>
      <c r="HY432" s="7">
        <v>2.54237288E-2</v>
      </c>
      <c r="HZ432" s="7">
        <v>1.6949152499999998E-2</v>
      </c>
      <c r="IA432" s="7">
        <v>0.16101694920000001</v>
      </c>
      <c r="IB432" s="7">
        <v>9.3220338999999999E-2</v>
      </c>
      <c r="IC432" s="7">
        <v>0.10169491529999999</v>
      </c>
      <c r="ID432" s="7">
        <v>0.186440678</v>
      </c>
      <c r="IE432" s="7">
        <v>0.49152542370000002</v>
      </c>
      <c r="IF432" s="7">
        <v>0.4152542373</v>
      </c>
      <c r="IG432" s="7">
        <v>0.4152542373</v>
      </c>
      <c r="IH432" s="7">
        <v>0.4152542373</v>
      </c>
      <c r="II432" s="7">
        <v>0.26271186439999999</v>
      </c>
      <c r="IJ432" s="7">
        <v>0.38983050850000001</v>
      </c>
      <c r="IK432" s="7">
        <v>0.39830508469999998</v>
      </c>
      <c r="IL432" s="7">
        <v>0.31355932199999997</v>
      </c>
      <c r="IM432" s="7">
        <v>6.7796610199999996E-2</v>
      </c>
      <c r="IN432" s="7">
        <v>7.6271186399999996E-2</v>
      </c>
      <c r="IO432" s="7">
        <v>5.9322033900000001E-2</v>
      </c>
      <c r="IP432" s="7">
        <v>6.7796610199999996E-2</v>
      </c>
      <c r="IQ432" s="7">
        <v>3.0727272726999999</v>
      </c>
      <c r="IR432" s="7">
        <v>3.2660550459</v>
      </c>
      <c r="IS432" s="7">
        <v>3.2612612613</v>
      </c>
      <c r="IT432" s="7">
        <v>3.1</v>
      </c>
      <c r="IU432" s="7" t="s">
        <v>1372</v>
      </c>
      <c r="IV432" s="7">
        <v>36</v>
      </c>
      <c r="IW432" s="7">
        <v>118</v>
      </c>
      <c r="IX432" s="7">
        <v>250</v>
      </c>
      <c r="IY432" s="7">
        <v>704</v>
      </c>
    </row>
    <row r="433" spans="1:259" x14ac:dyDescent="0.25">
      <c r="A433" s="7">
        <v>610089</v>
      </c>
      <c r="B433" s="7" t="s">
        <v>460</v>
      </c>
      <c r="C433" s="7" t="s">
        <v>46</v>
      </c>
      <c r="D433" s="7" t="s">
        <v>61</v>
      </c>
      <c r="E433" s="154">
        <v>0.45</v>
      </c>
      <c r="F433" s="7">
        <v>64</v>
      </c>
      <c r="G433" s="7" t="s">
        <v>47</v>
      </c>
      <c r="H433" s="7">
        <v>76</v>
      </c>
      <c r="I433" s="7" t="s">
        <v>47</v>
      </c>
      <c r="J433" s="7">
        <v>63</v>
      </c>
      <c r="K433" s="7" t="s">
        <v>47</v>
      </c>
      <c r="L433" s="7">
        <v>9.02</v>
      </c>
      <c r="M433" s="7" t="s">
        <v>46</v>
      </c>
      <c r="N433" s="7">
        <v>44.563279856999998</v>
      </c>
      <c r="O433" s="7">
        <v>168</v>
      </c>
      <c r="P433" s="7">
        <v>168</v>
      </c>
      <c r="Q433" s="7">
        <v>41</v>
      </c>
      <c r="R433" s="7">
        <v>2</v>
      </c>
      <c r="S433" s="7">
        <v>7</v>
      </c>
      <c r="T433" s="7">
        <v>99</v>
      </c>
      <c r="U433" s="7">
        <v>0</v>
      </c>
      <c r="V433" s="7">
        <v>0</v>
      </c>
      <c r="W433" s="7">
        <v>10</v>
      </c>
      <c r="X433" s="7">
        <v>8</v>
      </c>
      <c r="Y433" s="7">
        <v>2.3809523799999999E-2</v>
      </c>
      <c r="Z433" s="7">
        <v>2.3809523799999999E-2</v>
      </c>
      <c r="AA433" s="7">
        <v>1.19047619E-2</v>
      </c>
      <c r="AB433" s="7">
        <v>5.9523809999999996E-3</v>
      </c>
      <c r="AC433" s="7">
        <v>2.3809523799999999E-2</v>
      </c>
      <c r="AD433" s="7">
        <v>7.1428571400000002E-2</v>
      </c>
      <c r="AE433" s="7">
        <v>2.3809523799999999E-2</v>
      </c>
      <c r="AF433" s="7">
        <v>4.16666667E-2</v>
      </c>
      <c r="AG433" s="7">
        <v>5.9523809499999997E-2</v>
      </c>
      <c r="AH433" s="7">
        <v>4.16666667E-2</v>
      </c>
      <c r="AI433" s="7">
        <v>8.3333333300000006E-2</v>
      </c>
      <c r="AJ433" s="7">
        <v>0.11904761899999999</v>
      </c>
      <c r="AK433" s="7">
        <v>0.2619047619</v>
      </c>
      <c r="AL433" s="7">
        <v>0.16666666669999999</v>
      </c>
      <c r="AM433" s="7">
        <v>0.22619047619999999</v>
      </c>
      <c r="AN433" s="7">
        <v>0.1369047619</v>
      </c>
      <c r="AO433" s="7">
        <v>0.30357142860000003</v>
      </c>
      <c r="AP433" s="7">
        <v>0.21428571430000001</v>
      </c>
      <c r="AQ433" s="7">
        <v>0</v>
      </c>
      <c r="AR433" s="7">
        <v>0</v>
      </c>
      <c r="AS433" s="7">
        <v>5.9523809999999996E-3</v>
      </c>
      <c r="AT433" s="7">
        <v>5.9523809999999996E-3</v>
      </c>
      <c r="AU433" s="7">
        <v>0</v>
      </c>
      <c r="AV433" s="7">
        <v>1.19047619E-2</v>
      </c>
      <c r="AW433" s="7">
        <v>0.69047619049999998</v>
      </c>
      <c r="AX433" s="7">
        <v>0.76785714289999996</v>
      </c>
      <c r="AY433" s="7">
        <v>0.69642857140000003</v>
      </c>
      <c r="AZ433" s="7">
        <v>0.80952380950000002</v>
      </c>
      <c r="BA433" s="7">
        <v>0.58928571429999999</v>
      </c>
      <c r="BB433" s="7">
        <v>0.58333333330000003</v>
      </c>
      <c r="BC433" s="7">
        <v>3.6190476189999998</v>
      </c>
      <c r="BD433" s="7">
        <v>3.6785714286000002</v>
      </c>
      <c r="BE433" s="7">
        <v>3.6167664671000002</v>
      </c>
      <c r="BF433" s="7">
        <v>3.7604790419</v>
      </c>
      <c r="BG433" s="7">
        <v>3.4583333333000001</v>
      </c>
      <c r="BH433" s="7">
        <v>3.3253012048000001</v>
      </c>
      <c r="BI433" s="7">
        <v>5.9523809999999996E-3</v>
      </c>
      <c r="BJ433" s="7">
        <v>5.9523809999999996E-3</v>
      </c>
      <c r="BK433" s="7">
        <v>5.9523809999999996E-3</v>
      </c>
      <c r="BL433" s="7">
        <v>1.19047619E-2</v>
      </c>
      <c r="BM433" s="7">
        <v>0</v>
      </c>
      <c r="BN433" s="7">
        <v>1.19047619E-2</v>
      </c>
      <c r="BO433" s="7">
        <v>2.3809523799999999E-2</v>
      </c>
      <c r="BP433" s="7">
        <v>4.16666667E-2</v>
      </c>
      <c r="BQ433" s="7">
        <v>2.9761904799999999E-2</v>
      </c>
      <c r="BR433" s="7">
        <v>5.9523809999999996E-3</v>
      </c>
      <c r="BS433" s="7">
        <v>1.19047619E-2</v>
      </c>
      <c r="BT433" s="7">
        <v>2.9761904799999999E-2</v>
      </c>
      <c r="BU433" s="7">
        <v>1.19047619E-2</v>
      </c>
      <c r="BV433" s="7">
        <v>1.19047619E-2</v>
      </c>
      <c r="BW433" s="7">
        <v>2.3809523799999999E-2</v>
      </c>
      <c r="BX433" s="7">
        <v>4.16666667E-2</v>
      </c>
      <c r="BY433" s="7">
        <v>7.7380952399999994E-2</v>
      </c>
      <c r="BZ433" s="7">
        <v>5.3571428599999998E-2</v>
      </c>
      <c r="CA433" s="7">
        <v>3.875</v>
      </c>
      <c r="CB433" s="7">
        <v>3.8571428570999999</v>
      </c>
      <c r="CC433" s="7">
        <v>3.8452380952</v>
      </c>
      <c r="CD433" s="7">
        <v>3.8392857142999999</v>
      </c>
      <c r="CE433" s="7">
        <v>3.8690476189999998</v>
      </c>
      <c r="CF433" s="7">
        <v>3.7425149700999998</v>
      </c>
      <c r="CG433" s="7">
        <v>3.7185628742999999</v>
      </c>
      <c r="CH433" s="7">
        <v>3.5654761905000001</v>
      </c>
      <c r="CI433" s="7">
        <v>3.6626506023999998</v>
      </c>
      <c r="CJ433" s="7">
        <v>9.5238095199999998E-2</v>
      </c>
      <c r="CK433" s="7">
        <v>0.1011904762</v>
      </c>
      <c r="CL433" s="7">
        <v>7.7380952399999994E-2</v>
      </c>
      <c r="CM433" s="7">
        <v>0.1011904762</v>
      </c>
      <c r="CN433" s="7">
        <v>0.1071428571</v>
      </c>
      <c r="CO433" s="7">
        <v>0.17261904759999999</v>
      </c>
      <c r="CP433" s="7">
        <v>0.125</v>
      </c>
      <c r="CQ433" s="7">
        <v>0.15476190479999999</v>
      </c>
      <c r="CR433" s="7">
        <v>0.1369047619</v>
      </c>
      <c r="CS433" s="7">
        <v>0</v>
      </c>
      <c r="CT433" s="7">
        <v>0</v>
      </c>
      <c r="CU433" s="7">
        <v>0</v>
      </c>
      <c r="CV433" s="7">
        <v>0</v>
      </c>
      <c r="CW433" s="7">
        <v>0</v>
      </c>
      <c r="CX433" s="7">
        <v>5.9523809999999996E-3</v>
      </c>
      <c r="CY433" s="7">
        <v>5.9523809999999996E-3</v>
      </c>
      <c r="CZ433" s="7">
        <v>0</v>
      </c>
      <c r="DA433" s="7">
        <v>1.19047619E-2</v>
      </c>
      <c r="DB433" s="7">
        <v>0.89285714289999996</v>
      </c>
      <c r="DC433" s="7">
        <v>0.88095238099999995</v>
      </c>
      <c r="DD433" s="7">
        <v>0.8869047619</v>
      </c>
      <c r="DE433" s="7">
        <v>0.875</v>
      </c>
      <c r="DF433" s="7">
        <v>0.88095238099999995</v>
      </c>
      <c r="DG433" s="7">
        <v>0.78571428570000001</v>
      </c>
      <c r="DH433" s="7">
        <v>0.80357142859999997</v>
      </c>
      <c r="DI433" s="7">
        <v>0.72619047619999999</v>
      </c>
      <c r="DJ433" s="7">
        <v>0.76785714289999996</v>
      </c>
      <c r="DK433" s="7">
        <v>7.7380952399999994E-2</v>
      </c>
      <c r="DL433" s="7">
        <v>5.9523809999999996E-3</v>
      </c>
      <c r="DM433" s="7">
        <v>1.19047619E-2</v>
      </c>
      <c r="DN433" s="7">
        <v>2.9761904799999999E-2</v>
      </c>
      <c r="DO433" s="7">
        <v>2.3809523799999999E-2</v>
      </c>
      <c r="DP433" s="7">
        <v>3.5714285700000001E-2</v>
      </c>
      <c r="DQ433" s="7">
        <v>4.7619047599999999E-2</v>
      </c>
      <c r="DR433" s="7">
        <v>1.19047619E-2</v>
      </c>
      <c r="DS433" s="7">
        <v>1.7857142900000001E-2</v>
      </c>
      <c r="DT433" s="7">
        <v>0.14285714290000001</v>
      </c>
      <c r="DU433" s="7">
        <v>1.19047619E-2</v>
      </c>
      <c r="DV433" s="7">
        <v>2.9761904799999999E-2</v>
      </c>
      <c r="DW433" s="7">
        <v>2.9761904799999999E-2</v>
      </c>
      <c r="DX433" s="7">
        <v>1.19047619E-2</v>
      </c>
      <c r="DY433" s="7">
        <v>2.9761904799999999E-2</v>
      </c>
      <c r="DZ433" s="7">
        <v>0.1071428571</v>
      </c>
      <c r="EA433" s="7">
        <v>4.16666667E-2</v>
      </c>
      <c r="EB433" s="7">
        <v>4.16666667E-2</v>
      </c>
      <c r="EC433" s="7">
        <v>0.30952380950000002</v>
      </c>
      <c r="ED433" s="7">
        <v>0.2619047619</v>
      </c>
      <c r="EE433" s="7">
        <v>0.17261904759999999</v>
      </c>
      <c r="EF433" s="7">
        <v>0.22619047619999999</v>
      </c>
      <c r="EG433" s="7">
        <v>0.1904761905</v>
      </c>
      <c r="EH433" s="7">
        <v>0.25</v>
      </c>
      <c r="EI433" s="7">
        <v>0.30952380950000002</v>
      </c>
      <c r="EJ433" s="7">
        <v>0.25</v>
      </c>
      <c r="EK433" s="7">
        <v>0.25595238100000001</v>
      </c>
      <c r="EL433" s="7">
        <v>0.45833333329999998</v>
      </c>
      <c r="EM433" s="7">
        <v>0.72023809520000004</v>
      </c>
      <c r="EN433" s="7">
        <v>0.78571428570000001</v>
      </c>
      <c r="EO433" s="7">
        <v>0.71428571429999999</v>
      </c>
      <c r="EP433" s="7">
        <v>0.77380952380000001</v>
      </c>
      <c r="EQ433" s="7">
        <v>0.67261904760000002</v>
      </c>
      <c r="ER433" s="7">
        <v>0.52976190479999996</v>
      </c>
      <c r="ES433" s="7">
        <v>0.69642857140000003</v>
      </c>
      <c r="ET433" s="7">
        <v>0.68452380950000002</v>
      </c>
      <c r="EU433" s="7">
        <v>1.19047619E-2</v>
      </c>
      <c r="EV433" s="7">
        <v>0</v>
      </c>
      <c r="EW433" s="7">
        <v>0</v>
      </c>
      <c r="EX433" s="7">
        <v>0</v>
      </c>
      <c r="EY433" s="7">
        <v>0</v>
      </c>
      <c r="EZ433" s="7">
        <v>1.19047619E-2</v>
      </c>
      <c r="FA433" s="7">
        <v>5.9523809999999996E-3</v>
      </c>
      <c r="FB433" s="7">
        <v>0</v>
      </c>
      <c r="FC433" s="7">
        <v>0</v>
      </c>
      <c r="FD433" s="7">
        <v>3.1626506023999998</v>
      </c>
      <c r="FE433" s="7">
        <v>3.6964285713999998</v>
      </c>
      <c r="FF433" s="7">
        <v>3.7321428570999999</v>
      </c>
      <c r="FG433" s="7">
        <v>3.625</v>
      </c>
      <c r="FH433" s="7">
        <v>3.7142857142999999</v>
      </c>
      <c r="FI433" s="7">
        <v>3.5783132530000001</v>
      </c>
      <c r="FJ433" s="7">
        <v>3.3293413173999999</v>
      </c>
      <c r="FK433" s="7">
        <v>3.6309523810000002</v>
      </c>
      <c r="FL433" s="7">
        <v>3.6071428570999999</v>
      </c>
      <c r="FM433" s="7">
        <v>2.3809523799999999E-2</v>
      </c>
      <c r="FN433" s="7">
        <v>0</v>
      </c>
      <c r="FO433" s="7">
        <v>5.9523809999999996E-3</v>
      </c>
      <c r="FP433" s="7">
        <v>5.9523809999999996E-3</v>
      </c>
      <c r="FQ433" s="7">
        <v>1.19047619E-2</v>
      </c>
      <c r="FR433" s="7">
        <v>1.7857142900000001E-2</v>
      </c>
      <c r="FS433" s="7">
        <v>5.3571428599999998E-2</v>
      </c>
      <c r="FT433" s="7">
        <v>0.11904761899999999</v>
      </c>
      <c r="FU433" s="7">
        <v>0.125</v>
      </c>
      <c r="FV433" s="7">
        <v>0.60119047619999999</v>
      </c>
      <c r="FW433" s="7">
        <v>3.5714285700000001E-2</v>
      </c>
      <c r="FX433" s="7">
        <v>0.44047619049999998</v>
      </c>
      <c r="FY433" s="7">
        <v>0.67261904760000002</v>
      </c>
      <c r="FZ433" s="7">
        <v>0.23214285709999999</v>
      </c>
      <c r="GA433" s="7">
        <v>0.26785714290000001</v>
      </c>
      <c r="GB433" s="7">
        <v>0.14880952380000001</v>
      </c>
      <c r="GC433" s="7">
        <v>0.25595238100000001</v>
      </c>
      <c r="GD433" s="7">
        <v>0.13095238100000001</v>
      </c>
      <c r="GE433" s="7">
        <v>5.3571428599999998E-2</v>
      </c>
      <c r="GF433" s="7">
        <v>0.30357142860000003</v>
      </c>
      <c r="GG433" s="7">
        <v>0.1071428571</v>
      </c>
      <c r="GH433" s="7">
        <v>4.16666667E-2</v>
      </c>
      <c r="GI433" s="7">
        <v>0.15476190479999999</v>
      </c>
      <c r="GJ433" s="7">
        <v>5.3571428599999998E-2</v>
      </c>
      <c r="GK433" s="7">
        <v>8.3333333300000006E-2</v>
      </c>
      <c r="GL433" s="7">
        <v>5.3571428599999998E-2</v>
      </c>
      <c r="GM433" s="7">
        <v>1.19047619E-2</v>
      </c>
      <c r="GN433" s="7">
        <v>0</v>
      </c>
      <c r="GO433" s="7">
        <v>1.19047619E-2</v>
      </c>
      <c r="GP433" s="7">
        <v>1.19047619E-2</v>
      </c>
      <c r="GQ433" s="7">
        <v>0.22619047619999999</v>
      </c>
      <c r="GR433" s="7">
        <v>4.16666667E-2</v>
      </c>
      <c r="GS433" s="7">
        <v>0.29761904760000002</v>
      </c>
      <c r="GT433" s="7">
        <v>0.27976190480000002</v>
      </c>
      <c r="GU433" s="7">
        <v>0.31547619049999998</v>
      </c>
      <c r="GV433" s="7">
        <v>0.2380952381</v>
      </c>
      <c r="GW433" s="7">
        <v>0.3869047619</v>
      </c>
      <c r="GX433" s="7">
        <v>0.32738095239999998</v>
      </c>
      <c r="GY433" s="7">
        <v>0.67857142859999997</v>
      </c>
      <c r="GZ433" s="7">
        <v>0.69047619049999998</v>
      </c>
      <c r="HA433" s="7">
        <v>0.60714285710000004</v>
      </c>
      <c r="HB433" s="7">
        <v>0.69047619049999998</v>
      </c>
      <c r="HC433" s="7">
        <v>0.28571428570000001</v>
      </c>
      <c r="HD433" s="7">
        <v>0.6130952381</v>
      </c>
      <c r="HE433" s="7">
        <v>1.19047619E-2</v>
      </c>
      <c r="HF433" s="7">
        <v>2.9761904799999999E-2</v>
      </c>
      <c r="HG433" s="7">
        <v>5.3571428599999998E-2</v>
      </c>
      <c r="HH433" s="7">
        <v>4.7619047599999999E-2</v>
      </c>
      <c r="HI433" s="7">
        <v>5.3571428599999998E-2</v>
      </c>
      <c r="HJ433" s="7">
        <v>1.7857142900000001E-2</v>
      </c>
      <c r="HK433" s="7">
        <v>0</v>
      </c>
      <c r="HL433" s="7">
        <v>0</v>
      </c>
      <c r="HM433" s="7">
        <v>0</v>
      </c>
      <c r="HN433" s="7">
        <v>0</v>
      </c>
      <c r="HO433" s="7">
        <v>4.16666667E-2</v>
      </c>
      <c r="HP433" s="7">
        <v>0</v>
      </c>
      <c r="HQ433" s="7">
        <v>0</v>
      </c>
      <c r="HR433" s="7">
        <v>0</v>
      </c>
      <c r="HS433" s="7">
        <v>1.19047619E-2</v>
      </c>
      <c r="HT433" s="7">
        <v>1.19047619E-2</v>
      </c>
      <c r="HU433" s="7">
        <v>5.9523809999999996E-3</v>
      </c>
      <c r="HV433" s="7">
        <v>0</v>
      </c>
      <c r="HW433" s="7">
        <v>1.7857142900000001E-2</v>
      </c>
      <c r="HX433" s="7">
        <v>2.3809523799999999E-2</v>
      </c>
      <c r="HY433" s="7">
        <v>2.9761904799999999E-2</v>
      </c>
      <c r="HZ433" s="7">
        <v>1.19047619E-2</v>
      </c>
      <c r="IA433" s="7">
        <v>7.1428571400000002E-2</v>
      </c>
      <c r="IB433" s="7">
        <v>4.7619047599999999E-2</v>
      </c>
      <c r="IC433" s="7">
        <v>6.5476190500000003E-2</v>
      </c>
      <c r="ID433" s="7">
        <v>0.1011904762</v>
      </c>
      <c r="IE433" s="7">
        <v>0.3630952381</v>
      </c>
      <c r="IF433" s="7">
        <v>0.25595238100000001</v>
      </c>
      <c r="IG433" s="7">
        <v>0.27976190480000002</v>
      </c>
      <c r="IH433" s="7">
        <v>0.33928571429999999</v>
      </c>
      <c r="II433" s="7">
        <v>0.54761904760000002</v>
      </c>
      <c r="IJ433" s="7">
        <v>0.67261904760000002</v>
      </c>
      <c r="IK433" s="7">
        <v>0.625</v>
      </c>
      <c r="IL433" s="7">
        <v>0.54761904760000002</v>
      </c>
      <c r="IM433" s="7">
        <v>0</v>
      </c>
      <c r="IN433" s="7">
        <v>0</v>
      </c>
      <c r="IO433" s="7">
        <v>0</v>
      </c>
      <c r="IP433" s="7">
        <v>0</v>
      </c>
      <c r="IQ433" s="7">
        <v>3.4404761905000001</v>
      </c>
      <c r="IR433" s="7">
        <v>3.5773809524</v>
      </c>
      <c r="IS433" s="7">
        <v>3.5</v>
      </c>
      <c r="IT433" s="7">
        <v>3.4226190476</v>
      </c>
      <c r="IU433" s="7" t="s">
        <v>1373</v>
      </c>
      <c r="IV433" s="7">
        <v>45</v>
      </c>
      <c r="IW433" s="7">
        <v>168</v>
      </c>
      <c r="IX433" s="7">
        <v>250</v>
      </c>
      <c r="IY433" s="7">
        <v>561</v>
      </c>
    </row>
    <row r="434" spans="1:259" x14ac:dyDescent="0.25">
      <c r="A434" s="7">
        <v>610090</v>
      </c>
      <c r="B434" s="7" t="s">
        <v>461</v>
      </c>
      <c r="D434" s="7" t="s">
        <v>98</v>
      </c>
      <c r="E434" s="7" t="s">
        <v>53</v>
      </c>
      <c r="M434" s="7" t="s">
        <v>46</v>
      </c>
      <c r="N434" s="7">
        <v>6.1630218687999996</v>
      </c>
      <c r="O434" s="7">
        <v>28</v>
      </c>
      <c r="P434" s="7">
        <v>28</v>
      </c>
      <c r="Q434" s="7">
        <v>1</v>
      </c>
      <c r="R434" s="7">
        <v>22</v>
      </c>
      <c r="S434" s="7">
        <v>0</v>
      </c>
      <c r="T434" s="7">
        <v>1</v>
      </c>
      <c r="U434" s="7">
        <v>0</v>
      </c>
      <c r="V434" s="7">
        <v>0</v>
      </c>
      <c r="W434" s="7">
        <v>1</v>
      </c>
      <c r="X434" s="7">
        <v>2</v>
      </c>
      <c r="Y434" s="7">
        <v>7.1428571400000002E-2</v>
      </c>
      <c r="Z434" s="7">
        <v>7.1428571400000002E-2</v>
      </c>
      <c r="AA434" s="7">
        <v>3.5714285700000001E-2</v>
      </c>
      <c r="AB434" s="7">
        <v>3.5714285700000001E-2</v>
      </c>
      <c r="AC434" s="7">
        <v>0.1071428571</v>
      </c>
      <c r="AD434" s="7">
        <v>0.1785714286</v>
      </c>
      <c r="AE434" s="7">
        <v>0.1071428571</v>
      </c>
      <c r="AF434" s="7">
        <v>0.1071428571</v>
      </c>
      <c r="AG434" s="7">
        <v>0.1785714286</v>
      </c>
      <c r="AH434" s="7">
        <v>3.5714285700000001E-2</v>
      </c>
      <c r="AI434" s="7">
        <v>0.1785714286</v>
      </c>
      <c r="AJ434" s="7">
        <v>0.1785714286</v>
      </c>
      <c r="AK434" s="7">
        <v>0.46428571429999999</v>
      </c>
      <c r="AL434" s="7">
        <v>0.42857142860000003</v>
      </c>
      <c r="AM434" s="7">
        <v>0.60714285710000004</v>
      </c>
      <c r="AN434" s="7">
        <v>0.35714285709999999</v>
      </c>
      <c r="AO434" s="7">
        <v>0.42857142860000003</v>
      </c>
      <c r="AP434" s="7">
        <v>0.46428571429999999</v>
      </c>
      <c r="AQ434" s="7">
        <v>0</v>
      </c>
      <c r="AR434" s="7">
        <v>0</v>
      </c>
      <c r="AS434" s="7">
        <v>3.5714285700000001E-2</v>
      </c>
      <c r="AT434" s="7">
        <v>0</v>
      </c>
      <c r="AU434" s="7">
        <v>0</v>
      </c>
      <c r="AV434" s="7">
        <v>0</v>
      </c>
      <c r="AW434" s="7">
        <v>0.35714285709999999</v>
      </c>
      <c r="AX434" s="7">
        <v>0.39285714290000001</v>
      </c>
      <c r="AY434" s="7">
        <v>0.14285714290000001</v>
      </c>
      <c r="AZ434" s="7">
        <v>0.57142857140000003</v>
      </c>
      <c r="BA434" s="7">
        <v>0.28571428570000001</v>
      </c>
      <c r="BB434" s="7">
        <v>0.1785714286</v>
      </c>
      <c r="BC434" s="7">
        <v>3.1071428570999999</v>
      </c>
      <c r="BD434" s="7">
        <v>3.1428571429000001</v>
      </c>
      <c r="BE434" s="7">
        <v>2.8888888889</v>
      </c>
      <c r="BF434" s="7">
        <v>3.4642857142999999</v>
      </c>
      <c r="BG434" s="7">
        <v>2.8928571429000001</v>
      </c>
      <c r="BH434" s="7">
        <v>2.6428571429000001</v>
      </c>
      <c r="BI434" s="7">
        <v>0</v>
      </c>
      <c r="BJ434" s="7">
        <v>7.1428571400000002E-2</v>
      </c>
      <c r="BK434" s="7">
        <v>3.5714285700000001E-2</v>
      </c>
      <c r="BL434" s="7">
        <v>3.5714285700000001E-2</v>
      </c>
      <c r="BM434" s="7">
        <v>0.1071428571</v>
      </c>
      <c r="BN434" s="7">
        <v>0.1785714286</v>
      </c>
      <c r="BO434" s="7">
        <v>0.1071428571</v>
      </c>
      <c r="BP434" s="7">
        <v>0.1785714286</v>
      </c>
      <c r="BQ434" s="7">
        <v>0.28571428570000001</v>
      </c>
      <c r="BR434" s="7">
        <v>0.1071428571</v>
      </c>
      <c r="BS434" s="7">
        <v>0.1785714286</v>
      </c>
      <c r="BT434" s="7">
        <v>0.32142857139999997</v>
      </c>
      <c r="BU434" s="7">
        <v>0.14285714290000001</v>
      </c>
      <c r="BV434" s="7">
        <v>0.21428571430000001</v>
      </c>
      <c r="BW434" s="7">
        <v>0.28571428570000001</v>
      </c>
      <c r="BX434" s="7">
        <v>0.21428571430000001</v>
      </c>
      <c r="BY434" s="7">
        <v>0.25</v>
      </c>
      <c r="BZ434" s="7">
        <v>0.1785714286</v>
      </c>
      <c r="CA434" s="7">
        <v>3.4230769231</v>
      </c>
      <c r="CB434" s="7">
        <v>3</v>
      </c>
      <c r="CC434" s="7">
        <v>2.9629629629999998</v>
      </c>
      <c r="CD434" s="7">
        <v>3.2592592592999998</v>
      </c>
      <c r="CE434" s="7">
        <v>3</v>
      </c>
      <c r="CF434" s="7">
        <v>2.5769230769</v>
      </c>
      <c r="CG434" s="7">
        <v>3</v>
      </c>
      <c r="CH434" s="7">
        <v>2.6666666666999999</v>
      </c>
      <c r="CI434" s="7">
        <v>2.5555555555999998</v>
      </c>
      <c r="CJ434" s="7">
        <v>0.32142857139999997</v>
      </c>
      <c r="CK434" s="7">
        <v>0.39285714290000001</v>
      </c>
      <c r="CL434" s="7">
        <v>0.25</v>
      </c>
      <c r="CM434" s="7">
        <v>0.32142857139999997</v>
      </c>
      <c r="CN434" s="7">
        <v>0.21428571430000001</v>
      </c>
      <c r="CO434" s="7">
        <v>0.21428571430000001</v>
      </c>
      <c r="CP434" s="7">
        <v>0.21428571430000001</v>
      </c>
      <c r="CQ434" s="7">
        <v>0.25</v>
      </c>
      <c r="CR434" s="7">
        <v>0.1785714286</v>
      </c>
      <c r="CS434" s="7">
        <v>7.1428571400000002E-2</v>
      </c>
      <c r="CT434" s="7">
        <v>3.5714285700000001E-2</v>
      </c>
      <c r="CU434" s="7">
        <v>3.5714285700000001E-2</v>
      </c>
      <c r="CV434" s="7">
        <v>3.5714285700000001E-2</v>
      </c>
      <c r="CW434" s="7">
        <v>3.5714285700000001E-2</v>
      </c>
      <c r="CX434" s="7">
        <v>7.1428571400000002E-2</v>
      </c>
      <c r="CY434" s="7">
        <v>3.5714285700000001E-2</v>
      </c>
      <c r="CZ434" s="7">
        <v>3.5714285700000001E-2</v>
      </c>
      <c r="DA434" s="7">
        <v>3.5714285700000001E-2</v>
      </c>
      <c r="DB434" s="7">
        <v>0.5</v>
      </c>
      <c r="DC434" s="7">
        <v>0.32142857139999997</v>
      </c>
      <c r="DD434" s="7">
        <v>0.35714285709999999</v>
      </c>
      <c r="DE434" s="7">
        <v>0.46428571429999999</v>
      </c>
      <c r="DF434" s="7">
        <v>0.42857142860000003</v>
      </c>
      <c r="DG434" s="7">
        <v>0.25</v>
      </c>
      <c r="DH434" s="7">
        <v>0.42857142860000003</v>
      </c>
      <c r="DI434" s="7">
        <v>0.28571428570000001</v>
      </c>
      <c r="DJ434" s="7">
        <v>0.32142857139999997</v>
      </c>
      <c r="DK434" s="7">
        <v>0.25</v>
      </c>
      <c r="DL434" s="7">
        <v>0</v>
      </c>
      <c r="DM434" s="7">
        <v>3.5714285700000001E-2</v>
      </c>
      <c r="DN434" s="7">
        <v>0.1071428571</v>
      </c>
      <c r="DO434" s="7">
        <v>3.5714285700000001E-2</v>
      </c>
      <c r="DP434" s="7">
        <v>0.14285714290000001</v>
      </c>
      <c r="DQ434" s="7">
        <v>0.28571428570000001</v>
      </c>
      <c r="DR434" s="7">
        <v>0.1071428571</v>
      </c>
      <c r="DS434" s="7">
        <v>0.14285714290000001</v>
      </c>
      <c r="DT434" s="7">
        <v>0.35714285709999999</v>
      </c>
      <c r="DU434" s="7">
        <v>7.1428571400000002E-2</v>
      </c>
      <c r="DV434" s="7">
        <v>0.1785714286</v>
      </c>
      <c r="DW434" s="7">
        <v>0.25</v>
      </c>
      <c r="DX434" s="7">
        <v>0.25</v>
      </c>
      <c r="DY434" s="7">
        <v>0.21428571430000001</v>
      </c>
      <c r="DZ434" s="7">
        <v>0.21428571430000001</v>
      </c>
      <c r="EA434" s="7">
        <v>0.25</v>
      </c>
      <c r="EB434" s="7">
        <v>0.39285714290000001</v>
      </c>
      <c r="EC434" s="7">
        <v>0.28571428570000001</v>
      </c>
      <c r="ED434" s="7">
        <v>0.5</v>
      </c>
      <c r="EE434" s="7">
        <v>0.5</v>
      </c>
      <c r="EF434" s="7">
        <v>0.35714285709999999</v>
      </c>
      <c r="EG434" s="7">
        <v>0.32142857139999997</v>
      </c>
      <c r="EH434" s="7">
        <v>0.39285714290000001</v>
      </c>
      <c r="EI434" s="7">
        <v>0.21428571430000001</v>
      </c>
      <c r="EJ434" s="7">
        <v>0.39285714290000001</v>
      </c>
      <c r="EK434" s="7">
        <v>0.32142857139999997</v>
      </c>
      <c r="EL434" s="7">
        <v>7.1428571400000002E-2</v>
      </c>
      <c r="EM434" s="7">
        <v>0.42857142860000003</v>
      </c>
      <c r="EN434" s="7">
        <v>0.28571428570000001</v>
      </c>
      <c r="EO434" s="7">
        <v>0.28571428570000001</v>
      </c>
      <c r="EP434" s="7">
        <v>0.39285714290000001</v>
      </c>
      <c r="EQ434" s="7">
        <v>0.25</v>
      </c>
      <c r="ER434" s="7">
        <v>0.28571428570000001</v>
      </c>
      <c r="ES434" s="7">
        <v>0.25</v>
      </c>
      <c r="ET434" s="7">
        <v>0.1071428571</v>
      </c>
      <c r="EU434" s="7">
        <v>3.5714285700000001E-2</v>
      </c>
      <c r="EV434" s="7">
        <v>0</v>
      </c>
      <c r="EW434" s="7">
        <v>0</v>
      </c>
      <c r="EX434" s="7">
        <v>0</v>
      </c>
      <c r="EY434" s="7">
        <v>0</v>
      </c>
      <c r="EZ434" s="7">
        <v>0</v>
      </c>
      <c r="FA434" s="7">
        <v>0</v>
      </c>
      <c r="FB434" s="7">
        <v>0</v>
      </c>
      <c r="FC434" s="7">
        <v>3.5714285700000001E-2</v>
      </c>
      <c r="FD434" s="7">
        <v>2.1851851851999999</v>
      </c>
      <c r="FE434" s="7">
        <v>3.3571428570999999</v>
      </c>
      <c r="FF434" s="7">
        <v>3.0357142857000001</v>
      </c>
      <c r="FG434" s="7">
        <v>2.8214285713999998</v>
      </c>
      <c r="FH434" s="7">
        <v>3.0714285713999998</v>
      </c>
      <c r="FI434" s="7">
        <v>2.75</v>
      </c>
      <c r="FJ434" s="7">
        <v>2.5</v>
      </c>
      <c r="FK434" s="7">
        <v>2.7857142857000001</v>
      </c>
      <c r="FL434" s="7">
        <v>2.4074074074</v>
      </c>
      <c r="FM434" s="7">
        <v>0.1785714286</v>
      </c>
      <c r="FN434" s="7">
        <v>0</v>
      </c>
      <c r="FO434" s="7">
        <v>7.1428571400000002E-2</v>
      </c>
      <c r="FP434" s="7">
        <v>0.1071428571</v>
      </c>
      <c r="FQ434" s="7">
        <v>0.14285714290000001</v>
      </c>
      <c r="FR434" s="7">
        <v>3.5714285700000001E-2</v>
      </c>
      <c r="FS434" s="7">
        <v>0.1785714286</v>
      </c>
      <c r="FT434" s="7">
        <v>0.14285714290000001</v>
      </c>
      <c r="FU434" s="7">
        <v>0.1071428571</v>
      </c>
      <c r="FV434" s="7">
        <v>3.5714285700000001E-2</v>
      </c>
      <c r="FW434" s="7">
        <v>0</v>
      </c>
      <c r="FX434" s="7">
        <v>0.53571428570000001</v>
      </c>
      <c r="FY434" s="7">
        <v>0.75</v>
      </c>
      <c r="FZ434" s="7">
        <v>0.14285714290000001</v>
      </c>
      <c r="GA434" s="7">
        <v>0.21428571430000001</v>
      </c>
      <c r="GB434" s="7">
        <v>7.1428571400000002E-2</v>
      </c>
      <c r="GC434" s="7">
        <v>0.1785714286</v>
      </c>
      <c r="GD434" s="7">
        <v>0.1071428571</v>
      </c>
      <c r="GE434" s="7">
        <v>7.1428571400000002E-2</v>
      </c>
      <c r="GF434" s="7">
        <v>0.53571428570000001</v>
      </c>
      <c r="GG434" s="7">
        <v>3.5714285700000001E-2</v>
      </c>
      <c r="GH434" s="7">
        <v>0</v>
      </c>
      <c r="GI434" s="7">
        <v>0.1071428571</v>
      </c>
      <c r="GJ434" s="7">
        <v>0.1071428571</v>
      </c>
      <c r="GK434" s="7">
        <v>0.1071428571</v>
      </c>
      <c r="GL434" s="7">
        <v>3.5714285700000001E-2</v>
      </c>
      <c r="GM434" s="7">
        <v>0.1071428571</v>
      </c>
      <c r="GN434" s="7">
        <v>7.1428571400000002E-2</v>
      </c>
      <c r="GO434" s="7">
        <v>3.5714285700000001E-2</v>
      </c>
      <c r="GP434" s="7">
        <v>3.5714285700000001E-2</v>
      </c>
      <c r="GQ434" s="7">
        <v>0.21428571430000001</v>
      </c>
      <c r="GR434" s="7">
        <v>0.1785714286</v>
      </c>
      <c r="GS434" s="7">
        <v>0.46428571429999999</v>
      </c>
      <c r="GT434" s="7">
        <v>0.39285714290000001</v>
      </c>
      <c r="GU434" s="7">
        <v>0.42857142860000003</v>
      </c>
      <c r="GV434" s="7">
        <v>0.42857142860000003</v>
      </c>
      <c r="GW434" s="7">
        <v>0.57142857140000003</v>
      </c>
      <c r="GX434" s="7">
        <v>0.53571428570000001</v>
      </c>
      <c r="GY434" s="7">
        <v>0.42857142860000003</v>
      </c>
      <c r="GZ434" s="7">
        <v>0.46428571429999999</v>
      </c>
      <c r="HA434" s="7">
        <v>0.5</v>
      </c>
      <c r="HB434" s="7">
        <v>0.53571428570000001</v>
      </c>
      <c r="HC434" s="7">
        <v>0.1071428571</v>
      </c>
      <c r="HD434" s="7">
        <v>0.28571428570000001</v>
      </c>
      <c r="HE434" s="7">
        <v>0</v>
      </c>
      <c r="HF434" s="7">
        <v>3.5714285700000001E-2</v>
      </c>
      <c r="HG434" s="7">
        <v>3.5714285700000001E-2</v>
      </c>
      <c r="HH434" s="7">
        <v>0</v>
      </c>
      <c r="HI434" s="7">
        <v>3.5714285700000001E-2</v>
      </c>
      <c r="HJ434" s="7">
        <v>0</v>
      </c>
      <c r="HK434" s="7">
        <v>0</v>
      </c>
      <c r="HL434" s="7">
        <v>0</v>
      </c>
      <c r="HM434" s="7">
        <v>0</v>
      </c>
      <c r="HN434" s="7">
        <v>0</v>
      </c>
      <c r="HO434" s="7">
        <v>7.1428571400000002E-2</v>
      </c>
      <c r="HP434" s="7">
        <v>0</v>
      </c>
      <c r="HQ434" s="7">
        <v>0</v>
      </c>
      <c r="HR434" s="7">
        <v>3.5714285700000001E-2</v>
      </c>
      <c r="HS434" s="7">
        <v>0</v>
      </c>
      <c r="HT434" s="7">
        <v>0</v>
      </c>
      <c r="HU434" s="7">
        <v>0</v>
      </c>
      <c r="HV434" s="7">
        <v>0</v>
      </c>
      <c r="HW434" s="7">
        <v>0.1071428571</v>
      </c>
      <c r="HX434" s="7">
        <v>3.5714285700000001E-2</v>
      </c>
      <c r="HY434" s="7">
        <v>7.1428571400000002E-2</v>
      </c>
      <c r="HZ434" s="7">
        <v>0.1071428571</v>
      </c>
      <c r="IA434" s="7">
        <v>0.21428571430000001</v>
      </c>
      <c r="IB434" s="7">
        <v>0.1785714286</v>
      </c>
      <c r="IC434" s="7">
        <v>3.5714285700000001E-2</v>
      </c>
      <c r="ID434" s="7">
        <v>0.28571428570000001</v>
      </c>
      <c r="IE434" s="7">
        <v>0.53571428570000001</v>
      </c>
      <c r="IF434" s="7">
        <v>0.39285714290000001</v>
      </c>
      <c r="IG434" s="7">
        <v>0.39285714290000001</v>
      </c>
      <c r="IH434" s="7">
        <v>0.35714285709999999</v>
      </c>
      <c r="II434" s="7">
        <v>0.14285714290000001</v>
      </c>
      <c r="IJ434" s="7">
        <v>0.39285714290000001</v>
      </c>
      <c r="IK434" s="7">
        <v>0.5</v>
      </c>
      <c r="IL434" s="7">
        <v>0.21428571430000001</v>
      </c>
      <c r="IM434" s="7">
        <v>0</v>
      </c>
      <c r="IN434" s="7">
        <v>0</v>
      </c>
      <c r="IO434" s="7">
        <v>0</v>
      </c>
      <c r="IP434" s="7">
        <v>3.5714285700000001E-2</v>
      </c>
      <c r="IQ434" s="7">
        <v>2.7142857142999999</v>
      </c>
      <c r="IR434" s="7">
        <v>3.1428571429000001</v>
      </c>
      <c r="IS434" s="7">
        <v>3.3214285713999998</v>
      </c>
      <c r="IT434" s="7">
        <v>2.7037037037</v>
      </c>
      <c r="IU434" s="7" t="s">
        <v>1374</v>
      </c>
      <c r="IW434" s="7">
        <v>28</v>
      </c>
      <c r="IX434" s="7">
        <v>31</v>
      </c>
      <c r="IY434" s="7">
        <v>503</v>
      </c>
    </row>
    <row r="435" spans="1:259" x14ac:dyDescent="0.25">
      <c r="A435" s="7">
        <v>610091</v>
      </c>
      <c r="B435" s="7" t="s">
        <v>125</v>
      </c>
      <c r="D435" s="7" t="s">
        <v>66</v>
      </c>
      <c r="E435" s="7" t="s">
        <v>53</v>
      </c>
      <c r="M435" s="7" t="s">
        <v>46</v>
      </c>
      <c r="N435" s="7">
        <v>18.571428570999998</v>
      </c>
      <c r="O435" s="7">
        <v>37</v>
      </c>
      <c r="P435" s="7">
        <v>37</v>
      </c>
      <c r="Q435" s="7">
        <v>1</v>
      </c>
      <c r="R435" s="7">
        <v>32</v>
      </c>
      <c r="S435" s="7">
        <v>0</v>
      </c>
      <c r="T435" s="7">
        <v>0</v>
      </c>
      <c r="U435" s="7">
        <v>0</v>
      </c>
      <c r="V435" s="7">
        <v>0</v>
      </c>
      <c r="W435" s="7">
        <v>1</v>
      </c>
      <c r="X435" s="7">
        <v>1</v>
      </c>
      <c r="Y435" s="7">
        <v>0</v>
      </c>
      <c r="Z435" s="7">
        <v>0</v>
      </c>
      <c r="AA435" s="7">
        <v>0</v>
      </c>
      <c r="AB435" s="7">
        <v>0</v>
      </c>
      <c r="AC435" s="7">
        <v>0</v>
      </c>
      <c r="AD435" s="7">
        <v>2.7027026999999999E-2</v>
      </c>
      <c r="AE435" s="7">
        <v>2.7027026999999999E-2</v>
      </c>
      <c r="AF435" s="7">
        <v>0</v>
      </c>
      <c r="AG435" s="7">
        <v>0</v>
      </c>
      <c r="AH435" s="7">
        <v>2.7027026999999999E-2</v>
      </c>
      <c r="AI435" s="7">
        <v>8.1081081099999994E-2</v>
      </c>
      <c r="AJ435" s="7">
        <v>8.1081081099999994E-2</v>
      </c>
      <c r="AK435" s="7">
        <v>0.35135135140000001</v>
      </c>
      <c r="AL435" s="7">
        <v>0.16216216219999999</v>
      </c>
      <c r="AM435" s="7">
        <v>0.1891891892</v>
      </c>
      <c r="AN435" s="7">
        <v>0.24324324319999999</v>
      </c>
      <c r="AO435" s="7">
        <v>0.21621621620000001</v>
      </c>
      <c r="AP435" s="7">
        <v>0.21621621620000001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0.62162162160000001</v>
      </c>
      <c r="AX435" s="7">
        <v>0.83783783779999998</v>
      </c>
      <c r="AY435" s="7">
        <v>0.81081081079999995</v>
      </c>
      <c r="AZ435" s="7">
        <v>0.72972972970000005</v>
      </c>
      <c r="BA435" s="7">
        <v>0.70270270270000001</v>
      </c>
      <c r="BB435" s="7">
        <v>0.67567567569999998</v>
      </c>
      <c r="BC435" s="7">
        <v>3.5945945946000002</v>
      </c>
      <c r="BD435" s="7">
        <v>3.8378378378</v>
      </c>
      <c r="BE435" s="7">
        <v>3.8108108108000001</v>
      </c>
      <c r="BF435" s="7">
        <v>3.7027027026999999</v>
      </c>
      <c r="BG435" s="7">
        <v>3.6216216216000001</v>
      </c>
      <c r="BH435" s="7">
        <v>3.5405405404999999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0</v>
      </c>
      <c r="BO435" s="7">
        <v>2.7027026999999999E-2</v>
      </c>
      <c r="BP435" s="7">
        <v>2.7027026999999999E-2</v>
      </c>
      <c r="BQ435" s="7">
        <v>0</v>
      </c>
      <c r="BR435" s="7">
        <v>0</v>
      </c>
      <c r="BS435" s="7">
        <v>0</v>
      </c>
      <c r="BT435" s="7">
        <v>2.7027026999999999E-2</v>
      </c>
      <c r="BU435" s="7">
        <v>0</v>
      </c>
      <c r="BV435" s="7">
        <v>0</v>
      </c>
      <c r="BW435" s="7">
        <v>0</v>
      </c>
      <c r="BX435" s="7">
        <v>0</v>
      </c>
      <c r="BY435" s="7">
        <v>2.7027026999999999E-2</v>
      </c>
      <c r="BZ435" s="7">
        <v>0</v>
      </c>
      <c r="CA435" s="7">
        <v>3.8333333333000001</v>
      </c>
      <c r="CB435" s="7">
        <v>3.8888888889</v>
      </c>
      <c r="CC435" s="7">
        <v>3.8055555555999998</v>
      </c>
      <c r="CD435" s="7">
        <v>3.8611111111</v>
      </c>
      <c r="CE435" s="7">
        <v>3.9166666666999999</v>
      </c>
      <c r="CF435" s="7">
        <v>3.8888888889</v>
      </c>
      <c r="CG435" s="7">
        <v>3.8055555555999998</v>
      </c>
      <c r="CH435" s="7">
        <v>3.75</v>
      </c>
      <c r="CI435" s="7">
        <v>3.8888888889</v>
      </c>
      <c r="CJ435" s="7">
        <v>0.16216216219999999</v>
      </c>
      <c r="CK435" s="7">
        <v>0.1081081081</v>
      </c>
      <c r="CL435" s="7">
        <v>0.1351351351</v>
      </c>
      <c r="CM435" s="7">
        <v>0.1351351351</v>
      </c>
      <c r="CN435" s="7">
        <v>8.1081081099999994E-2</v>
      </c>
      <c r="CO435" s="7">
        <v>0.1081081081</v>
      </c>
      <c r="CP435" s="7">
        <v>0.1081081081</v>
      </c>
      <c r="CQ435" s="7">
        <v>0.1081081081</v>
      </c>
      <c r="CR435" s="7">
        <v>0.1081081081</v>
      </c>
      <c r="CS435" s="7">
        <v>2.7027026999999999E-2</v>
      </c>
      <c r="CT435" s="7">
        <v>2.7027026999999999E-2</v>
      </c>
      <c r="CU435" s="7">
        <v>2.7027026999999999E-2</v>
      </c>
      <c r="CV435" s="7">
        <v>2.7027026999999999E-2</v>
      </c>
      <c r="CW435" s="7">
        <v>2.7027026999999999E-2</v>
      </c>
      <c r="CX435" s="7">
        <v>2.7027026999999999E-2</v>
      </c>
      <c r="CY435" s="7">
        <v>2.7027026999999999E-2</v>
      </c>
      <c r="CZ435" s="7">
        <v>2.7027026999999999E-2</v>
      </c>
      <c r="DA435" s="7">
        <v>2.7027026999999999E-2</v>
      </c>
      <c r="DB435" s="7">
        <v>0.81081081079999995</v>
      </c>
      <c r="DC435" s="7">
        <v>0.86486486490000003</v>
      </c>
      <c r="DD435" s="7">
        <v>0.81081081079999995</v>
      </c>
      <c r="DE435" s="7">
        <v>0.83783783779999998</v>
      </c>
      <c r="DF435" s="7">
        <v>0.89189189189999996</v>
      </c>
      <c r="DG435" s="7">
        <v>0.86486486490000003</v>
      </c>
      <c r="DH435" s="7">
        <v>0.83783783779999998</v>
      </c>
      <c r="DI435" s="7">
        <v>0.81081081079999995</v>
      </c>
      <c r="DJ435" s="7">
        <v>0.86486486490000003</v>
      </c>
      <c r="DK435" s="7">
        <v>0.1351351351</v>
      </c>
      <c r="DL435" s="7">
        <v>2.7027026999999999E-2</v>
      </c>
      <c r="DM435" s="7">
        <v>0</v>
      </c>
      <c r="DN435" s="7">
        <v>0</v>
      </c>
      <c r="DO435" s="7">
        <v>0</v>
      </c>
      <c r="DP435" s="7">
        <v>2.7027026999999999E-2</v>
      </c>
      <c r="DQ435" s="7">
        <v>5.4054054099999999E-2</v>
      </c>
      <c r="DR435" s="7">
        <v>0</v>
      </c>
      <c r="DS435" s="7">
        <v>0</v>
      </c>
      <c r="DT435" s="7">
        <v>5.4054054099999999E-2</v>
      </c>
      <c r="DU435" s="7">
        <v>0</v>
      </c>
      <c r="DV435" s="7">
        <v>2.7027026999999999E-2</v>
      </c>
      <c r="DW435" s="7">
        <v>2.7027026999999999E-2</v>
      </c>
      <c r="DX435" s="7">
        <v>2.7027026999999999E-2</v>
      </c>
      <c r="DY435" s="7">
        <v>0</v>
      </c>
      <c r="DZ435" s="7">
        <v>0.1081081081</v>
      </c>
      <c r="EA435" s="7">
        <v>2.7027026999999999E-2</v>
      </c>
      <c r="EB435" s="7">
        <v>2.7027026999999999E-2</v>
      </c>
      <c r="EC435" s="7">
        <v>0.35135135140000001</v>
      </c>
      <c r="ED435" s="7">
        <v>0.32432432430000002</v>
      </c>
      <c r="EE435" s="7">
        <v>0.24324324319999999</v>
      </c>
      <c r="EF435" s="7">
        <v>0.21621621620000001</v>
      </c>
      <c r="EG435" s="7">
        <v>0.1891891892</v>
      </c>
      <c r="EH435" s="7">
        <v>0.21621621620000001</v>
      </c>
      <c r="EI435" s="7">
        <v>0.24324324319999999</v>
      </c>
      <c r="EJ435" s="7">
        <v>0.1891891892</v>
      </c>
      <c r="EK435" s="7">
        <v>0.29729729729999999</v>
      </c>
      <c r="EL435" s="7">
        <v>0.4594594595</v>
      </c>
      <c r="EM435" s="7">
        <v>0.62162162160000001</v>
      </c>
      <c r="EN435" s="7">
        <v>0.72972972970000005</v>
      </c>
      <c r="EO435" s="7">
        <v>0.75675675679999999</v>
      </c>
      <c r="EP435" s="7">
        <v>0.78378378380000002</v>
      </c>
      <c r="EQ435" s="7">
        <v>0.75675675679999999</v>
      </c>
      <c r="ER435" s="7">
        <v>0.5405405405</v>
      </c>
      <c r="ES435" s="7">
        <v>0.75675675679999999</v>
      </c>
      <c r="ET435" s="7">
        <v>0.64864864860000004</v>
      </c>
      <c r="EU435" s="7">
        <v>0</v>
      </c>
      <c r="EV435" s="7">
        <v>2.7027026999999999E-2</v>
      </c>
      <c r="EW435" s="7">
        <v>0</v>
      </c>
      <c r="EX435" s="7">
        <v>0</v>
      </c>
      <c r="EY435" s="7">
        <v>0</v>
      </c>
      <c r="EZ435" s="7">
        <v>0</v>
      </c>
      <c r="FA435" s="7">
        <v>5.4054054099999999E-2</v>
      </c>
      <c r="FB435" s="7">
        <v>2.7027026999999999E-2</v>
      </c>
      <c r="FC435" s="7">
        <v>2.7027026999999999E-2</v>
      </c>
      <c r="FD435" s="7">
        <v>3.1351351351000001</v>
      </c>
      <c r="FE435" s="7">
        <v>3.5833333333000001</v>
      </c>
      <c r="FF435" s="7">
        <v>3.7027027026999999</v>
      </c>
      <c r="FG435" s="7">
        <v>3.7297297296999998</v>
      </c>
      <c r="FH435" s="7">
        <v>3.7567567568000002</v>
      </c>
      <c r="FI435" s="7">
        <v>3.7027027026999999</v>
      </c>
      <c r="FJ435" s="7">
        <v>3.3428571428999998</v>
      </c>
      <c r="FK435" s="7">
        <v>3.75</v>
      </c>
      <c r="FL435" s="7">
        <v>3.6388888889</v>
      </c>
      <c r="FM435" s="7">
        <v>0</v>
      </c>
      <c r="FN435" s="7">
        <v>0</v>
      </c>
      <c r="FO435" s="7">
        <v>0</v>
      </c>
      <c r="FP435" s="7">
        <v>0</v>
      </c>
      <c r="FQ435" s="7">
        <v>5.4054054099999999E-2</v>
      </c>
      <c r="FR435" s="7">
        <v>5.4054054099999999E-2</v>
      </c>
      <c r="FS435" s="7">
        <v>8.1081081099999994E-2</v>
      </c>
      <c r="FT435" s="7">
        <v>0.1081081081</v>
      </c>
      <c r="FU435" s="7">
        <v>0.24324324319999999</v>
      </c>
      <c r="FV435" s="7">
        <v>0.43243243240000001</v>
      </c>
      <c r="FW435" s="7">
        <v>2.7027026999999999E-2</v>
      </c>
      <c r="FX435" s="7">
        <v>0.81081081079999995</v>
      </c>
      <c r="FY435" s="7">
        <v>0.70270270270000001</v>
      </c>
      <c r="FZ435" s="7">
        <v>0.5405405405</v>
      </c>
      <c r="GA435" s="7">
        <v>0.16216216219999999</v>
      </c>
      <c r="GB435" s="7">
        <v>0.24324324319999999</v>
      </c>
      <c r="GC435" s="7">
        <v>0.1891891892</v>
      </c>
      <c r="GD435" s="7">
        <v>0</v>
      </c>
      <c r="GE435" s="7">
        <v>5.4054054099999999E-2</v>
      </c>
      <c r="GF435" s="7">
        <v>0.1351351351</v>
      </c>
      <c r="GG435" s="7">
        <v>2.7027026999999999E-2</v>
      </c>
      <c r="GH435" s="7">
        <v>0</v>
      </c>
      <c r="GI435" s="7">
        <v>0.1351351351</v>
      </c>
      <c r="GJ435" s="7">
        <v>0</v>
      </c>
      <c r="GK435" s="7">
        <v>0</v>
      </c>
      <c r="GL435" s="7">
        <v>0</v>
      </c>
      <c r="GM435" s="7">
        <v>0</v>
      </c>
      <c r="GN435" s="7">
        <v>2.7027026999999999E-2</v>
      </c>
      <c r="GO435" s="7">
        <v>0</v>
      </c>
      <c r="GP435" s="7">
        <v>0</v>
      </c>
      <c r="GQ435" s="7">
        <v>5.4054054099999999E-2</v>
      </c>
      <c r="GR435" s="7">
        <v>2.7027026999999999E-2</v>
      </c>
      <c r="GS435" s="7">
        <v>8.1081081099999994E-2</v>
      </c>
      <c r="GT435" s="7">
        <v>5.4054054099999999E-2</v>
      </c>
      <c r="GU435" s="7">
        <v>0.1081081081</v>
      </c>
      <c r="GV435" s="7">
        <v>0.1351351351</v>
      </c>
      <c r="GW435" s="7">
        <v>0.21621621620000001</v>
      </c>
      <c r="GX435" s="7">
        <v>0.1351351351</v>
      </c>
      <c r="GY435" s="7">
        <v>0.91891891889999999</v>
      </c>
      <c r="GZ435" s="7">
        <v>0.89189189189999996</v>
      </c>
      <c r="HA435" s="7">
        <v>0.86486486490000003</v>
      </c>
      <c r="HB435" s="7">
        <v>0.83783783779999998</v>
      </c>
      <c r="HC435" s="7">
        <v>0.70270270270000001</v>
      </c>
      <c r="HD435" s="7">
        <v>0.81081081079999995</v>
      </c>
      <c r="HE435" s="7">
        <v>0</v>
      </c>
      <c r="HF435" s="7">
        <v>0</v>
      </c>
      <c r="HG435" s="7">
        <v>0</v>
      </c>
      <c r="HH435" s="7">
        <v>0</v>
      </c>
      <c r="HI435" s="7">
        <v>0</v>
      </c>
      <c r="HJ435" s="7">
        <v>0</v>
      </c>
      <c r="HK435" s="7">
        <v>0</v>
      </c>
      <c r="HL435" s="7">
        <v>0</v>
      </c>
      <c r="HM435" s="7">
        <v>0</v>
      </c>
      <c r="HN435" s="7">
        <v>0</v>
      </c>
      <c r="HO435" s="7">
        <v>0</v>
      </c>
      <c r="HP435" s="7">
        <v>0</v>
      </c>
      <c r="HQ435" s="7">
        <v>0</v>
      </c>
      <c r="HR435" s="7">
        <v>2.7027026999999999E-2</v>
      </c>
      <c r="HS435" s="7">
        <v>2.7027026999999999E-2</v>
      </c>
      <c r="HT435" s="7">
        <v>2.7027026999999999E-2</v>
      </c>
      <c r="HU435" s="7">
        <v>2.7027026999999999E-2</v>
      </c>
      <c r="HV435" s="7">
        <v>2.7027026999999999E-2</v>
      </c>
      <c r="HW435" s="7">
        <v>2.7027026999999999E-2</v>
      </c>
      <c r="HX435" s="7">
        <v>0</v>
      </c>
      <c r="HY435" s="7">
        <v>2.7027026999999999E-2</v>
      </c>
      <c r="HZ435" s="7">
        <v>5.4054054099999999E-2</v>
      </c>
      <c r="IA435" s="7">
        <v>8.1081081099999994E-2</v>
      </c>
      <c r="IB435" s="7">
        <v>2.7027026999999999E-2</v>
      </c>
      <c r="IC435" s="7">
        <v>2.7027026999999999E-2</v>
      </c>
      <c r="ID435" s="7">
        <v>5.4054054099999999E-2</v>
      </c>
      <c r="IE435" s="7">
        <v>0.1081081081</v>
      </c>
      <c r="IF435" s="7">
        <v>0.1351351351</v>
      </c>
      <c r="IG435" s="7">
        <v>0.1891891892</v>
      </c>
      <c r="IH435" s="7">
        <v>0.1891891892</v>
      </c>
      <c r="II435" s="7">
        <v>0.75675675679999999</v>
      </c>
      <c r="IJ435" s="7">
        <v>0.81081081079999995</v>
      </c>
      <c r="IK435" s="7">
        <v>0.72972972970000005</v>
      </c>
      <c r="IL435" s="7">
        <v>0.67567567569999998</v>
      </c>
      <c r="IM435" s="7">
        <v>2.7027026999999999E-2</v>
      </c>
      <c r="IN435" s="7">
        <v>2.7027026999999999E-2</v>
      </c>
      <c r="IO435" s="7">
        <v>2.7027026999999999E-2</v>
      </c>
      <c r="IP435" s="7">
        <v>2.7027026999999999E-2</v>
      </c>
      <c r="IQ435" s="7">
        <v>3.6388888889</v>
      </c>
      <c r="IR435" s="7">
        <v>3.8055555555999998</v>
      </c>
      <c r="IS435" s="7">
        <v>3.6666666666999999</v>
      </c>
      <c r="IT435" s="7">
        <v>3.5277777777999999</v>
      </c>
      <c r="IU435" s="7" t="s">
        <v>1375</v>
      </c>
      <c r="IW435" s="7">
        <v>37</v>
      </c>
      <c r="IX435" s="7">
        <v>65</v>
      </c>
      <c r="IY435" s="7">
        <v>350</v>
      </c>
    </row>
    <row r="436" spans="1:259" x14ac:dyDescent="0.25">
      <c r="A436" s="7">
        <v>610092</v>
      </c>
      <c r="B436" s="7" t="s">
        <v>463</v>
      </c>
      <c r="D436" s="7" t="s">
        <v>106</v>
      </c>
      <c r="E436" s="7" t="s">
        <v>53</v>
      </c>
      <c r="M436" s="7" t="s">
        <v>46</v>
      </c>
      <c r="N436" s="7">
        <v>0.32679738559999999</v>
      </c>
      <c r="O436" s="7">
        <v>1</v>
      </c>
      <c r="P436" s="7">
        <v>1</v>
      </c>
      <c r="Q436" s="7">
        <v>0</v>
      </c>
      <c r="R436" s="7">
        <v>0</v>
      </c>
      <c r="S436" s="7">
        <v>0</v>
      </c>
      <c r="T436" s="7">
        <v>1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0</v>
      </c>
      <c r="AA436" s="7">
        <v>0</v>
      </c>
      <c r="AB436" s="7">
        <v>0</v>
      </c>
      <c r="AC436" s="7">
        <v>0</v>
      </c>
      <c r="AD436" s="7">
        <v>0</v>
      </c>
      <c r="AE436" s="7">
        <v>0</v>
      </c>
      <c r="AF436" s="7">
        <v>0</v>
      </c>
      <c r="AG436" s="7">
        <v>0</v>
      </c>
      <c r="AH436" s="7">
        <v>1</v>
      </c>
      <c r="AI436" s="7">
        <v>0</v>
      </c>
      <c r="AJ436" s="7">
        <v>1</v>
      </c>
      <c r="AK436" s="7">
        <v>0</v>
      </c>
      <c r="AL436" s="7">
        <v>1</v>
      </c>
      <c r="AM436" s="7">
        <v>1</v>
      </c>
      <c r="AN436" s="7">
        <v>0</v>
      </c>
      <c r="AO436" s="7">
        <v>1</v>
      </c>
      <c r="AP436" s="7">
        <v>0</v>
      </c>
      <c r="AQ436" s="7">
        <v>0</v>
      </c>
      <c r="AR436" s="7">
        <v>0</v>
      </c>
      <c r="AS436" s="7">
        <v>0</v>
      </c>
      <c r="AT436" s="7">
        <v>0</v>
      </c>
      <c r="AU436" s="7">
        <v>0</v>
      </c>
      <c r="AV436" s="7">
        <v>0</v>
      </c>
      <c r="AW436" s="7">
        <v>1</v>
      </c>
      <c r="AX436" s="7">
        <v>0</v>
      </c>
      <c r="AY436" s="7">
        <v>0</v>
      </c>
      <c r="AZ436" s="7">
        <v>0</v>
      </c>
      <c r="BA436" s="7">
        <v>0</v>
      </c>
      <c r="BB436" s="7">
        <v>0</v>
      </c>
      <c r="BC436" s="7">
        <v>4</v>
      </c>
      <c r="BD436" s="7">
        <v>3</v>
      </c>
      <c r="BE436" s="7">
        <v>3</v>
      </c>
      <c r="BF436" s="7">
        <v>2</v>
      </c>
      <c r="BG436" s="7">
        <v>3</v>
      </c>
      <c r="BH436" s="7">
        <v>2</v>
      </c>
      <c r="BI436" s="7">
        <v>0</v>
      </c>
      <c r="BJ436" s="7">
        <v>0</v>
      </c>
      <c r="BK436" s="7">
        <v>0</v>
      </c>
      <c r="BL436" s="7">
        <v>0</v>
      </c>
      <c r="BM436" s="7">
        <v>0</v>
      </c>
      <c r="BN436" s="7">
        <v>0</v>
      </c>
      <c r="BO436" s="7">
        <v>0</v>
      </c>
      <c r="BP436" s="7">
        <v>0</v>
      </c>
      <c r="BQ436" s="7">
        <v>0</v>
      </c>
      <c r="BR436" s="7">
        <v>0</v>
      </c>
      <c r="BS436" s="7">
        <v>0</v>
      </c>
      <c r="BT436" s="7">
        <v>1</v>
      </c>
      <c r="BU436" s="7">
        <v>0</v>
      </c>
      <c r="BV436" s="7">
        <v>0</v>
      </c>
      <c r="BW436" s="7">
        <v>1</v>
      </c>
      <c r="BX436" s="7">
        <v>0</v>
      </c>
      <c r="BY436" s="7">
        <v>1</v>
      </c>
      <c r="BZ436" s="7">
        <v>0</v>
      </c>
      <c r="CA436" s="7">
        <v>3</v>
      </c>
      <c r="CB436" s="7">
        <v>3</v>
      </c>
      <c r="CC436" s="7">
        <v>2</v>
      </c>
      <c r="CD436" s="7">
        <v>3</v>
      </c>
      <c r="CF436" s="7">
        <v>2</v>
      </c>
      <c r="CG436" s="7">
        <v>3</v>
      </c>
      <c r="CH436" s="7">
        <v>2</v>
      </c>
      <c r="CI436" s="7">
        <v>3</v>
      </c>
      <c r="CJ436" s="7">
        <v>1</v>
      </c>
      <c r="CK436" s="7">
        <v>1</v>
      </c>
      <c r="CL436" s="7">
        <v>0</v>
      </c>
      <c r="CM436" s="7">
        <v>1</v>
      </c>
      <c r="CN436" s="7">
        <v>0</v>
      </c>
      <c r="CO436" s="7">
        <v>0</v>
      </c>
      <c r="CP436" s="7">
        <v>1</v>
      </c>
      <c r="CQ436" s="7">
        <v>0</v>
      </c>
      <c r="CR436" s="7">
        <v>1</v>
      </c>
      <c r="CS436" s="7">
        <v>0</v>
      </c>
      <c r="CT436" s="7">
        <v>0</v>
      </c>
      <c r="CU436" s="7">
        <v>0</v>
      </c>
      <c r="CV436" s="7">
        <v>0</v>
      </c>
      <c r="CW436" s="7">
        <v>1</v>
      </c>
      <c r="CX436" s="7">
        <v>0</v>
      </c>
      <c r="CY436" s="7">
        <v>0</v>
      </c>
      <c r="CZ436" s="7">
        <v>0</v>
      </c>
      <c r="DA436" s="7">
        <v>0</v>
      </c>
      <c r="DB436" s="7">
        <v>0</v>
      </c>
      <c r="DC436" s="7">
        <v>0</v>
      </c>
      <c r="DD436" s="7">
        <v>0</v>
      </c>
      <c r="DE436" s="7">
        <v>0</v>
      </c>
      <c r="DF436" s="7">
        <v>0</v>
      </c>
      <c r="DG436" s="7">
        <v>0</v>
      </c>
      <c r="DH436" s="7">
        <v>0</v>
      </c>
      <c r="DI436" s="7">
        <v>0</v>
      </c>
      <c r="DJ436" s="7">
        <v>0</v>
      </c>
      <c r="DK436" s="7">
        <v>0</v>
      </c>
      <c r="DL436" s="7">
        <v>0</v>
      </c>
      <c r="DM436" s="7">
        <v>0</v>
      </c>
      <c r="DN436" s="7">
        <v>0</v>
      </c>
      <c r="DO436" s="7">
        <v>0</v>
      </c>
      <c r="DP436" s="7">
        <v>0</v>
      </c>
      <c r="DQ436" s="7">
        <v>0</v>
      </c>
      <c r="DR436" s="7">
        <v>0</v>
      </c>
      <c r="DS436" s="7">
        <v>0</v>
      </c>
      <c r="DT436" s="7">
        <v>1</v>
      </c>
      <c r="DU436" s="7">
        <v>0</v>
      </c>
      <c r="DV436" s="7">
        <v>1</v>
      </c>
      <c r="DW436" s="7">
        <v>0</v>
      </c>
      <c r="DX436" s="7">
        <v>1</v>
      </c>
      <c r="DY436" s="7">
        <v>0</v>
      </c>
      <c r="DZ436" s="7">
        <v>0</v>
      </c>
      <c r="EA436" s="7">
        <v>1</v>
      </c>
      <c r="EB436" s="7">
        <v>0</v>
      </c>
      <c r="EC436" s="7">
        <v>0</v>
      </c>
      <c r="ED436" s="7">
        <v>1</v>
      </c>
      <c r="EE436" s="7">
        <v>0</v>
      </c>
      <c r="EF436" s="7">
        <v>1</v>
      </c>
      <c r="EG436" s="7">
        <v>0</v>
      </c>
      <c r="EH436" s="7">
        <v>1</v>
      </c>
      <c r="EI436" s="7">
        <v>1</v>
      </c>
      <c r="EJ436" s="7">
        <v>0</v>
      </c>
      <c r="EK436" s="7">
        <v>1</v>
      </c>
      <c r="EL436" s="7">
        <v>0</v>
      </c>
      <c r="EM436" s="7">
        <v>0</v>
      </c>
      <c r="EN436" s="7">
        <v>0</v>
      </c>
      <c r="EO436" s="7">
        <v>0</v>
      </c>
      <c r="EP436" s="7">
        <v>0</v>
      </c>
      <c r="EQ436" s="7">
        <v>0</v>
      </c>
      <c r="ER436" s="7">
        <v>0</v>
      </c>
      <c r="ES436" s="7">
        <v>0</v>
      </c>
      <c r="ET436" s="7">
        <v>0</v>
      </c>
      <c r="EU436" s="7">
        <v>0</v>
      </c>
      <c r="EV436" s="7">
        <v>0</v>
      </c>
      <c r="EW436" s="7">
        <v>0</v>
      </c>
      <c r="EX436" s="7">
        <v>0</v>
      </c>
      <c r="EY436" s="7">
        <v>0</v>
      </c>
      <c r="EZ436" s="7">
        <v>0</v>
      </c>
      <c r="FA436" s="7">
        <v>0</v>
      </c>
      <c r="FB436" s="7">
        <v>0</v>
      </c>
      <c r="FC436" s="7">
        <v>0</v>
      </c>
      <c r="FD436" s="7">
        <v>2</v>
      </c>
      <c r="FE436" s="7">
        <v>3</v>
      </c>
      <c r="FF436" s="7">
        <v>2</v>
      </c>
      <c r="FG436" s="7">
        <v>3</v>
      </c>
      <c r="FH436" s="7">
        <v>2</v>
      </c>
      <c r="FI436" s="7">
        <v>3</v>
      </c>
      <c r="FJ436" s="7">
        <v>3</v>
      </c>
      <c r="FK436" s="7">
        <v>2</v>
      </c>
      <c r="FL436" s="7">
        <v>3</v>
      </c>
      <c r="FM436" s="7">
        <v>0</v>
      </c>
      <c r="FN436" s="7">
        <v>0</v>
      </c>
      <c r="FO436" s="7">
        <v>0</v>
      </c>
      <c r="FP436" s="7">
        <v>0</v>
      </c>
      <c r="FQ436" s="7">
        <v>1</v>
      </c>
      <c r="FR436" s="7">
        <v>0</v>
      </c>
      <c r="FS436" s="7">
        <v>0</v>
      </c>
      <c r="FT436" s="7">
        <v>0</v>
      </c>
      <c r="FU436" s="7">
        <v>0</v>
      </c>
      <c r="FV436" s="7">
        <v>0</v>
      </c>
      <c r="FW436" s="7">
        <v>0</v>
      </c>
      <c r="FX436" s="7">
        <v>0</v>
      </c>
      <c r="FY436" s="7">
        <v>0</v>
      </c>
      <c r="FZ436" s="7">
        <v>0</v>
      </c>
      <c r="GA436" s="7">
        <v>0</v>
      </c>
      <c r="GB436" s="7">
        <v>1</v>
      </c>
      <c r="GC436" s="7">
        <v>0</v>
      </c>
      <c r="GD436" s="7">
        <v>1</v>
      </c>
      <c r="GE436" s="7">
        <v>0</v>
      </c>
      <c r="GF436" s="7">
        <v>1</v>
      </c>
      <c r="GG436" s="7">
        <v>0</v>
      </c>
      <c r="GH436" s="7">
        <v>0</v>
      </c>
      <c r="GI436" s="7">
        <v>0</v>
      </c>
      <c r="GJ436" s="7">
        <v>0</v>
      </c>
      <c r="GK436" s="7">
        <v>0</v>
      </c>
      <c r="GL436" s="7">
        <v>0</v>
      </c>
      <c r="GM436" s="7">
        <v>0</v>
      </c>
      <c r="GN436" s="7">
        <v>0</v>
      </c>
      <c r="GO436" s="7">
        <v>0</v>
      </c>
      <c r="GP436" s="7">
        <v>0</v>
      </c>
      <c r="GQ436" s="7">
        <v>0</v>
      </c>
      <c r="GR436" s="7">
        <v>0</v>
      </c>
      <c r="GS436" s="7">
        <v>1</v>
      </c>
      <c r="GT436" s="7">
        <v>0</v>
      </c>
      <c r="GU436" s="7">
        <v>0</v>
      </c>
      <c r="GV436" s="7">
        <v>0</v>
      </c>
      <c r="GW436" s="7">
        <v>0</v>
      </c>
      <c r="GX436" s="7">
        <v>0</v>
      </c>
      <c r="GY436" s="7">
        <v>0</v>
      </c>
      <c r="GZ436" s="7">
        <v>1</v>
      </c>
      <c r="HA436" s="7">
        <v>0</v>
      </c>
      <c r="HB436" s="7">
        <v>1</v>
      </c>
      <c r="HC436" s="7">
        <v>0</v>
      </c>
      <c r="HD436" s="7">
        <v>1</v>
      </c>
      <c r="HE436" s="7">
        <v>0</v>
      </c>
      <c r="HF436" s="7">
        <v>0</v>
      </c>
      <c r="HG436" s="7">
        <v>1</v>
      </c>
      <c r="HH436" s="7">
        <v>0</v>
      </c>
      <c r="HI436" s="7">
        <v>1</v>
      </c>
      <c r="HJ436" s="7">
        <v>0</v>
      </c>
      <c r="HK436" s="7">
        <v>0</v>
      </c>
      <c r="HL436" s="7">
        <v>0</v>
      </c>
      <c r="HM436" s="7">
        <v>0</v>
      </c>
      <c r="HN436" s="7">
        <v>0</v>
      </c>
      <c r="HO436" s="7">
        <v>0</v>
      </c>
      <c r="HP436" s="7">
        <v>0</v>
      </c>
      <c r="HQ436" s="7">
        <v>0</v>
      </c>
      <c r="HR436" s="7">
        <v>0</v>
      </c>
      <c r="HS436" s="7">
        <v>0</v>
      </c>
      <c r="HT436" s="7">
        <v>0</v>
      </c>
      <c r="HU436" s="7">
        <v>0</v>
      </c>
      <c r="HV436" s="7">
        <v>0</v>
      </c>
      <c r="HW436" s="7">
        <v>0</v>
      </c>
      <c r="HX436" s="7">
        <v>0</v>
      </c>
      <c r="HY436" s="7">
        <v>0</v>
      </c>
      <c r="HZ436" s="7">
        <v>0</v>
      </c>
      <c r="IA436" s="7">
        <v>1</v>
      </c>
      <c r="IB436" s="7">
        <v>0</v>
      </c>
      <c r="IC436" s="7">
        <v>1</v>
      </c>
      <c r="ID436" s="7">
        <v>0</v>
      </c>
      <c r="IE436" s="7">
        <v>0</v>
      </c>
      <c r="IF436" s="7">
        <v>1</v>
      </c>
      <c r="IG436" s="7">
        <v>0</v>
      </c>
      <c r="IH436" s="7">
        <v>1</v>
      </c>
      <c r="II436" s="7">
        <v>0</v>
      </c>
      <c r="IJ436" s="7">
        <v>0</v>
      </c>
      <c r="IK436" s="7">
        <v>0</v>
      </c>
      <c r="IL436" s="7">
        <v>0</v>
      </c>
      <c r="IM436" s="7">
        <v>0</v>
      </c>
      <c r="IN436" s="7">
        <v>0</v>
      </c>
      <c r="IO436" s="7">
        <v>0</v>
      </c>
      <c r="IP436" s="7">
        <v>0</v>
      </c>
      <c r="IQ436" s="7">
        <v>2</v>
      </c>
      <c r="IR436" s="7">
        <v>3</v>
      </c>
      <c r="IS436" s="7">
        <v>2</v>
      </c>
      <c r="IT436" s="7">
        <v>3</v>
      </c>
      <c r="IU436" s="7" t="s">
        <v>1376</v>
      </c>
      <c r="IW436" s="7">
        <v>1</v>
      </c>
      <c r="IX436" s="7">
        <v>1</v>
      </c>
      <c r="IY436" s="7">
        <v>306</v>
      </c>
    </row>
    <row r="437" spans="1:259" x14ac:dyDescent="0.25">
      <c r="A437" s="7">
        <v>610093</v>
      </c>
      <c r="B437" s="7" t="s">
        <v>465</v>
      </c>
      <c r="D437" s="7" t="s">
        <v>77</v>
      </c>
      <c r="E437" s="7" t="s">
        <v>53</v>
      </c>
      <c r="M437" s="7" t="s">
        <v>46</v>
      </c>
      <c r="N437" s="7">
        <v>26.388888889</v>
      </c>
      <c r="O437" s="7">
        <v>49</v>
      </c>
      <c r="P437" s="7">
        <v>49</v>
      </c>
      <c r="Q437" s="7">
        <v>0</v>
      </c>
      <c r="R437" s="7">
        <v>45</v>
      </c>
      <c r="S437" s="7">
        <v>0</v>
      </c>
      <c r="T437" s="7">
        <v>2</v>
      </c>
      <c r="U437" s="7">
        <v>1</v>
      </c>
      <c r="V437" s="7">
        <v>0</v>
      </c>
      <c r="W437" s="7">
        <v>0</v>
      </c>
      <c r="X437" s="7">
        <v>0</v>
      </c>
      <c r="Y437" s="7">
        <v>2.0408163300000001E-2</v>
      </c>
      <c r="Z437" s="7">
        <v>0</v>
      </c>
      <c r="AA437" s="7">
        <v>4.08163265E-2</v>
      </c>
      <c r="AB437" s="7">
        <v>2.0408163300000001E-2</v>
      </c>
      <c r="AC437" s="7">
        <v>2.0408163300000001E-2</v>
      </c>
      <c r="AD437" s="7">
        <v>4.08163265E-2</v>
      </c>
      <c r="AE437" s="7">
        <v>4.08163265E-2</v>
      </c>
      <c r="AF437" s="7">
        <v>8.1632653099999994E-2</v>
      </c>
      <c r="AG437" s="7">
        <v>2.0408163300000001E-2</v>
      </c>
      <c r="AH437" s="7">
        <v>4.08163265E-2</v>
      </c>
      <c r="AI437" s="7">
        <v>0.12244897959999999</v>
      </c>
      <c r="AJ437" s="7">
        <v>0.16326530610000001</v>
      </c>
      <c r="AK437" s="7">
        <v>0.20408163269999999</v>
      </c>
      <c r="AL437" s="7">
        <v>0.22448979590000001</v>
      </c>
      <c r="AM437" s="7">
        <v>0.18367346940000001</v>
      </c>
      <c r="AN437" s="7">
        <v>0.14285714290000001</v>
      </c>
      <c r="AO437" s="7">
        <v>0.22448979590000001</v>
      </c>
      <c r="AP437" s="7">
        <v>0.14285714290000001</v>
      </c>
      <c r="AQ437" s="7">
        <v>2.0408163300000001E-2</v>
      </c>
      <c r="AR437" s="7">
        <v>2.0408163300000001E-2</v>
      </c>
      <c r="AS437" s="7">
        <v>2.0408163300000001E-2</v>
      </c>
      <c r="AT437" s="7">
        <v>2.0408163300000001E-2</v>
      </c>
      <c r="AU437" s="7">
        <v>2.0408163300000001E-2</v>
      </c>
      <c r="AV437" s="7">
        <v>2.0408163300000001E-2</v>
      </c>
      <c r="AW437" s="7">
        <v>0.71428571429999999</v>
      </c>
      <c r="AX437" s="7">
        <v>0.67346938779999999</v>
      </c>
      <c r="AY437" s="7">
        <v>0.73469387760000004</v>
      </c>
      <c r="AZ437" s="7">
        <v>0.77551020410000004</v>
      </c>
      <c r="BA437" s="7">
        <v>0.61224489800000004</v>
      </c>
      <c r="BB437" s="7">
        <v>0.63265306119999998</v>
      </c>
      <c r="BC437" s="7">
        <v>3.6458333333000001</v>
      </c>
      <c r="BD437" s="7">
        <v>3.6041666666999999</v>
      </c>
      <c r="BE437" s="7">
        <v>3.6458333333000001</v>
      </c>
      <c r="BF437" s="7">
        <v>3.7083333333000001</v>
      </c>
      <c r="BG437" s="7">
        <v>3.4583333333000001</v>
      </c>
      <c r="BH437" s="7">
        <v>3.3958333333000001</v>
      </c>
      <c r="BI437" s="7">
        <v>2.0408163300000001E-2</v>
      </c>
      <c r="BJ437" s="7">
        <v>0</v>
      </c>
      <c r="BK437" s="7">
        <v>0</v>
      </c>
      <c r="BL437" s="7">
        <v>4.08163265E-2</v>
      </c>
      <c r="BM437" s="7">
        <v>2.0408163300000001E-2</v>
      </c>
      <c r="BN437" s="7">
        <v>4.08163265E-2</v>
      </c>
      <c r="BO437" s="7">
        <v>6.1224489799999997E-2</v>
      </c>
      <c r="BP437" s="7">
        <v>0.12244897959999999</v>
      </c>
      <c r="BQ437" s="7">
        <v>0.16326530610000001</v>
      </c>
      <c r="BR437" s="7">
        <v>4.08163265E-2</v>
      </c>
      <c r="BS437" s="7">
        <v>0.12244897959999999</v>
      </c>
      <c r="BT437" s="7">
        <v>0.1020408163</v>
      </c>
      <c r="BU437" s="7">
        <v>6.1224489799999997E-2</v>
      </c>
      <c r="BV437" s="7">
        <v>0.1020408163</v>
      </c>
      <c r="BW437" s="7">
        <v>0.12244897959999999</v>
      </c>
      <c r="BX437" s="7">
        <v>0.12244897959999999</v>
      </c>
      <c r="BY437" s="7">
        <v>0.1020408163</v>
      </c>
      <c r="BZ437" s="7">
        <v>0.1020408163</v>
      </c>
      <c r="CA437" s="7">
        <v>3.6666666666999999</v>
      </c>
      <c r="CB437" s="7">
        <v>3.625</v>
      </c>
      <c r="CC437" s="7">
        <v>3.6530612245</v>
      </c>
      <c r="CD437" s="7">
        <v>3.6122448980000001</v>
      </c>
      <c r="CE437" s="7">
        <v>3.5625</v>
      </c>
      <c r="CF437" s="7">
        <v>3.4081632652999998</v>
      </c>
      <c r="CG437" s="7">
        <v>3.4166666666999999</v>
      </c>
      <c r="CH437" s="7">
        <v>3.3061224490000001</v>
      </c>
      <c r="CI437" s="7">
        <v>3.2040816326999999</v>
      </c>
      <c r="CJ437" s="7">
        <v>0.18367346940000001</v>
      </c>
      <c r="CK437" s="7">
        <v>0.12244897959999999</v>
      </c>
      <c r="CL437" s="7">
        <v>0.14285714290000001</v>
      </c>
      <c r="CM437" s="7">
        <v>0.14285714290000001</v>
      </c>
      <c r="CN437" s="7">
        <v>0.16326530610000001</v>
      </c>
      <c r="CO437" s="7">
        <v>0.22448979590000001</v>
      </c>
      <c r="CP437" s="7">
        <v>0.14285714290000001</v>
      </c>
      <c r="CQ437" s="7">
        <v>0.12244897959999999</v>
      </c>
      <c r="CR437" s="7">
        <v>0.1020408163</v>
      </c>
      <c r="CS437" s="7">
        <v>2.0408163300000001E-2</v>
      </c>
      <c r="CT437" s="7">
        <v>2.0408163300000001E-2</v>
      </c>
      <c r="CU437" s="7">
        <v>0</v>
      </c>
      <c r="CV437" s="7">
        <v>0</v>
      </c>
      <c r="CW437" s="7">
        <v>2.0408163300000001E-2</v>
      </c>
      <c r="CX437" s="7">
        <v>0</v>
      </c>
      <c r="CY437" s="7">
        <v>2.0408163300000001E-2</v>
      </c>
      <c r="CZ437" s="7">
        <v>0</v>
      </c>
      <c r="DA437" s="7">
        <v>0</v>
      </c>
      <c r="DB437" s="7">
        <v>0.73469387760000004</v>
      </c>
      <c r="DC437" s="7">
        <v>0.73469387760000004</v>
      </c>
      <c r="DD437" s="7">
        <v>0.75510204079999999</v>
      </c>
      <c r="DE437" s="7">
        <v>0.75510204079999999</v>
      </c>
      <c r="DF437" s="7">
        <v>0.69387755100000004</v>
      </c>
      <c r="DG437" s="7">
        <v>0.61224489800000004</v>
      </c>
      <c r="DH437" s="7">
        <v>0.65306122450000004</v>
      </c>
      <c r="DI437" s="7">
        <v>0.65306122450000004</v>
      </c>
      <c r="DJ437" s="7">
        <v>0.63265306119999998</v>
      </c>
      <c r="DK437" s="7">
        <v>0.22448979590000001</v>
      </c>
      <c r="DL437" s="7">
        <v>0</v>
      </c>
      <c r="DM437" s="7">
        <v>2.0408163300000001E-2</v>
      </c>
      <c r="DN437" s="7">
        <v>2.0408163300000001E-2</v>
      </c>
      <c r="DO437" s="7">
        <v>0</v>
      </c>
      <c r="DP437" s="7">
        <v>2.0408163300000001E-2</v>
      </c>
      <c r="DQ437" s="7">
        <v>0.12244897959999999</v>
      </c>
      <c r="DR437" s="7">
        <v>8.1632653099999994E-2</v>
      </c>
      <c r="DS437" s="7">
        <v>2.0408163300000001E-2</v>
      </c>
      <c r="DT437" s="7">
        <v>0.14285714290000001</v>
      </c>
      <c r="DU437" s="7">
        <v>6.1224489799999997E-2</v>
      </c>
      <c r="DV437" s="7">
        <v>4.08163265E-2</v>
      </c>
      <c r="DW437" s="7">
        <v>0.14285714290000001</v>
      </c>
      <c r="DX437" s="7">
        <v>0.12244897959999999</v>
      </c>
      <c r="DY437" s="7">
        <v>0.14285714290000001</v>
      </c>
      <c r="DZ437" s="7">
        <v>0.14285714290000001</v>
      </c>
      <c r="EA437" s="7">
        <v>8.1632653099999994E-2</v>
      </c>
      <c r="EB437" s="7">
        <v>4.08163265E-2</v>
      </c>
      <c r="EC437" s="7">
        <v>0.12244897959999999</v>
      </c>
      <c r="ED437" s="7">
        <v>0.1020408163</v>
      </c>
      <c r="EE437" s="7">
        <v>0.14285714290000001</v>
      </c>
      <c r="EF437" s="7">
        <v>0.1020408163</v>
      </c>
      <c r="EG437" s="7">
        <v>0.12244897959999999</v>
      </c>
      <c r="EH437" s="7">
        <v>0.14285714290000001</v>
      </c>
      <c r="EI437" s="7">
        <v>0.20408163269999999</v>
      </c>
      <c r="EJ437" s="7">
        <v>0.16326530610000001</v>
      </c>
      <c r="EK437" s="7">
        <v>0.28571428570000001</v>
      </c>
      <c r="EL437" s="7">
        <v>0.46938775510000003</v>
      </c>
      <c r="EM437" s="7">
        <v>0.81632653060000004</v>
      </c>
      <c r="EN437" s="7">
        <v>0.77551020410000004</v>
      </c>
      <c r="EO437" s="7">
        <v>0.69387755100000004</v>
      </c>
      <c r="EP437" s="7">
        <v>0.69387755100000004</v>
      </c>
      <c r="EQ437" s="7">
        <v>0.65306122450000004</v>
      </c>
      <c r="ER437" s="7">
        <v>0.46938775510000003</v>
      </c>
      <c r="ES437" s="7">
        <v>0.61224489800000004</v>
      </c>
      <c r="ET437" s="7">
        <v>0.59183673469999998</v>
      </c>
      <c r="EU437" s="7">
        <v>4.08163265E-2</v>
      </c>
      <c r="EV437" s="7">
        <v>2.0408163300000001E-2</v>
      </c>
      <c r="EW437" s="7">
        <v>2.0408163300000001E-2</v>
      </c>
      <c r="EX437" s="7">
        <v>4.08163265E-2</v>
      </c>
      <c r="EY437" s="7">
        <v>6.1224489799999997E-2</v>
      </c>
      <c r="EZ437" s="7">
        <v>4.08163265E-2</v>
      </c>
      <c r="FA437" s="7">
        <v>6.1224489799999997E-2</v>
      </c>
      <c r="FB437" s="7">
        <v>6.1224489799999997E-2</v>
      </c>
      <c r="FC437" s="7">
        <v>6.1224489799999997E-2</v>
      </c>
      <c r="FD437" s="7">
        <v>2.8723404255</v>
      </c>
      <c r="FE437" s="7">
        <v>3.7708333333000001</v>
      </c>
      <c r="FF437" s="7">
        <v>3.7083333333000001</v>
      </c>
      <c r="FG437" s="7">
        <v>3.5319148936000002</v>
      </c>
      <c r="FH437" s="7">
        <v>3.6086956522000002</v>
      </c>
      <c r="FI437" s="7">
        <v>3.4893617021000001</v>
      </c>
      <c r="FJ437" s="7">
        <v>3.0869565216999999</v>
      </c>
      <c r="FK437" s="7">
        <v>3.3913043477999998</v>
      </c>
      <c r="FL437" s="7">
        <v>3.5434782609000002</v>
      </c>
      <c r="FM437" s="7">
        <v>2.0408163300000001E-2</v>
      </c>
      <c r="FN437" s="7">
        <v>4.08163265E-2</v>
      </c>
      <c r="FO437" s="7">
        <v>4.08163265E-2</v>
      </c>
      <c r="FP437" s="7">
        <v>2.0408163300000001E-2</v>
      </c>
      <c r="FQ437" s="7">
        <v>2.0408163300000001E-2</v>
      </c>
      <c r="FR437" s="7">
        <v>4.08163265E-2</v>
      </c>
      <c r="FS437" s="7">
        <v>4.08163265E-2</v>
      </c>
      <c r="FT437" s="7">
        <v>6.1224489799999997E-2</v>
      </c>
      <c r="FU437" s="7">
        <v>8.1632653099999994E-2</v>
      </c>
      <c r="FV437" s="7">
        <v>0.51020408159999997</v>
      </c>
      <c r="FW437" s="7">
        <v>0.12244897959999999</v>
      </c>
      <c r="FX437" s="7">
        <v>0.55102040819999998</v>
      </c>
      <c r="FY437" s="7">
        <v>0.61224489800000004</v>
      </c>
      <c r="FZ437" s="7">
        <v>0.28571428570000001</v>
      </c>
      <c r="GA437" s="7">
        <v>0.20408163269999999</v>
      </c>
      <c r="GB437" s="7">
        <v>8.1632653099999994E-2</v>
      </c>
      <c r="GC437" s="7">
        <v>0.24489795919999999</v>
      </c>
      <c r="GD437" s="7">
        <v>2.0408163300000001E-2</v>
      </c>
      <c r="GE437" s="7">
        <v>4.08163265E-2</v>
      </c>
      <c r="GF437" s="7">
        <v>0.14285714290000001</v>
      </c>
      <c r="GG437" s="7">
        <v>0.1020408163</v>
      </c>
      <c r="GH437" s="7">
        <v>0.14285714290000001</v>
      </c>
      <c r="GI437" s="7">
        <v>0.28571428570000001</v>
      </c>
      <c r="GJ437" s="7">
        <v>0.12244897959999999</v>
      </c>
      <c r="GK437" s="7">
        <v>0.12244897959999999</v>
      </c>
      <c r="GL437" s="7">
        <v>4.08163265E-2</v>
      </c>
      <c r="GM437" s="7">
        <v>0</v>
      </c>
      <c r="GN437" s="7">
        <v>4.08163265E-2</v>
      </c>
      <c r="GO437" s="7">
        <v>4.08163265E-2</v>
      </c>
      <c r="GP437" s="7">
        <v>4.08163265E-2</v>
      </c>
      <c r="GQ437" s="7">
        <v>6.1224489799999997E-2</v>
      </c>
      <c r="GR437" s="7">
        <v>0</v>
      </c>
      <c r="GS437" s="7">
        <v>0.28571428570000001</v>
      </c>
      <c r="GT437" s="7">
        <v>0.20408163269999999</v>
      </c>
      <c r="GU437" s="7">
        <v>0.24489795919999999</v>
      </c>
      <c r="GV437" s="7">
        <v>0.26530612240000001</v>
      </c>
      <c r="GW437" s="7">
        <v>0.24489795919999999</v>
      </c>
      <c r="GX437" s="7">
        <v>0.26530612240000001</v>
      </c>
      <c r="GY437" s="7">
        <v>0.59183673469999998</v>
      </c>
      <c r="GZ437" s="7">
        <v>0.61224489800000004</v>
      </c>
      <c r="HA437" s="7">
        <v>0.53061224490000003</v>
      </c>
      <c r="HB437" s="7">
        <v>0.57142857140000003</v>
      </c>
      <c r="HC437" s="7">
        <v>0.55102040819999998</v>
      </c>
      <c r="HD437" s="7">
        <v>0.63265306119999998</v>
      </c>
      <c r="HE437" s="7">
        <v>8.1632653099999994E-2</v>
      </c>
      <c r="HF437" s="7">
        <v>8.1632653099999994E-2</v>
      </c>
      <c r="HG437" s="7">
        <v>6.1224489799999997E-2</v>
      </c>
      <c r="HH437" s="7">
        <v>6.1224489799999997E-2</v>
      </c>
      <c r="HI437" s="7">
        <v>4.08163265E-2</v>
      </c>
      <c r="HJ437" s="7">
        <v>2.0408163300000001E-2</v>
      </c>
      <c r="HK437" s="7">
        <v>0</v>
      </c>
      <c r="HL437" s="7">
        <v>2.0408163300000001E-2</v>
      </c>
      <c r="HM437" s="7">
        <v>6.1224489799999997E-2</v>
      </c>
      <c r="HN437" s="7">
        <v>2.0408163300000001E-2</v>
      </c>
      <c r="HO437" s="7">
        <v>4.08163265E-2</v>
      </c>
      <c r="HP437" s="7">
        <v>2.0408163300000001E-2</v>
      </c>
      <c r="HQ437" s="7">
        <v>4.08163265E-2</v>
      </c>
      <c r="HR437" s="7">
        <v>4.08163265E-2</v>
      </c>
      <c r="HS437" s="7">
        <v>6.1224489799999997E-2</v>
      </c>
      <c r="HT437" s="7">
        <v>4.08163265E-2</v>
      </c>
      <c r="HU437" s="7">
        <v>6.1224489799999997E-2</v>
      </c>
      <c r="HV437" s="7">
        <v>6.1224489799999997E-2</v>
      </c>
      <c r="HW437" s="7">
        <v>2.0408163300000001E-2</v>
      </c>
      <c r="HX437" s="7">
        <v>2.0408163300000001E-2</v>
      </c>
      <c r="HY437" s="7">
        <v>0</v>
      </c>
      <c r="HZ437" s="7">
        <v>6.1224489799999997E-2</v>
      </c>
      <c r="IA437" s="7">
        <v>0.20408163269999999</v>
      </c>
      <c r="IB437" s="7">
        <v>0.1020408163</v>
      </c>
      <c r="IC437" s="7">
        <v>0.14285714290000001</v>
      </c>
      <c r="ID437" s="7">
        <v>0.16326530610000001</v>
      </c>
      <c r="IE437" s="7">
        <v>0.24489795919999999</v>
      </c>
      <c r="IF437" s="7">
        <v>0.16326530610000001</v>
      </c>
      <c r="IG437" s="7">
        <v>0.24489795919999999</v>
      </c>
      <c r="IH437" s="7">
        <v>0.18367346940000001</v>
      </c>
      <c r="II437" s="7">
        <v>0.48979591839999997</v>
      </c>
      <c r="IJ437" s="7">
        <v>0.67346938779999999</v>
      </c>
      <c r="IK437" s="7">
        <v>0.57142857140000003</v>
      </c>
      <c r="IL437" s="7">
        <v>0.55102040819999998</v>
      </c>
      <c r="IM437" s="7">
        <v>4.08163265E-2</v>
      </c>
      <c r="IN437" s="7">
        <v>4.08163265E-2</v>
      </c>
      <c r="IO437" s="7">
        <v>4.08163265E-2</v>
      </c>
      <c r="IP437" s="7">
        <v>4.08163265E-2</v>
      </c>
      <c r="IQ437" s="7">
        <v>3.2553191489</v>
      </c>
      <c r="IR437" s="7">
        <v>3.5531914894000001</v>
      </c>
      <c r="IS437" s="7">
        <v>3.4468085105999999</v>
      </c>
      <c r="IT437" s="7">
        <v>3.2765957446999998</v>
      </c>
      <c r="IU437" s="7" t="s">
        <v>1377</v>
      </c>
      <c r="IW437" s="7">
        <v>49</v>
      </c>
      <c r="IX437" s="7">
        <v>76</v>
      </c>
      <c r="IY437" s="7">
        <v>288</v>
      </c>
    </row>
    <row r="438" spans="1:259" x14ac:dyDescent="0.25">
      <c r="A438" s="7">
        <v>610094</v>
      </c>
      <c r="B438" s="7" t="s">
        <v>466</v>
      </c>
      <c r="D438" s="7" t="s">
        <v>63</v>
      </c>
      <c r="E438" s="7" t="s">
        <v>53</v>
      </c>
      <c r="M438" s="7" t="s">
        <v>46</v>
      </c>
      <c r="N438" s="7">
        <v>18.282208589</v>
      </c>
      <c r="O438" s="7">
        <v>101</v>
      </c>
      <c r="P438" s="7">
        <v>101</v>
      </c>
      <c r="Q438" s="7">
        <v>62</v>
      </c>
      <c r="R438" s="7">
        <v>11</v>
      </c>
      <c r="S438" s="7">
        <v>7</v>
      </c>
      <c r="T438" s="7">
        <v>7</v>
      </c>
      <c r="U438" s="7">
        <v>0</v>
      </c>
      <c r="V438" s="7">
        <v>0</v>
      </c>
      <c r="W438" s="7">
        <v>6</v>
      </c>
      <c r="X438" s="7">
        <v>3</v>
      </c>
      <c r="Y438" s="7">
        <v>3.9603960399999999E-2</v>
      </c>
      <c r="Z438" s="7">
        <v>9.9009900999999997E-3</v>
      </c>
      <c r="AA438" s="7">
        <v>1.9801980199999999E-2</v>
      </c>
      <c r="AB438" s="7">
        <v>9.9009900999999997E-3</v>
      </c>
      <c r="AC438" s="7">
        <v>0</v>
      </c>
      <c r="AD438" s="7">
        <v>4.9504950499999999E-2</v>
      </c>
      <c r="AE438" s="7">
        <v>9.9009900999999997E-2</v>
      </c>
      <c r="AF438" s="7">
        <v>6.9306930700000005E-2</v>
      </c>
      <c r="AG438" s="7">
        <v>3.9603960399999999E-2</v>
      </c>
      <c r="AH438" s="7">
        <v>1.9801980199999999E-2</v>
      </c>
      <c r="AI438" s="7">
        <v>8.9108910900000005E-2</v>
      </c>
      <c r="AJ438" s="7">
        <v>0.1683168317</v>
      </c>
      <c r="AK438" s="7">
        <v>0.35643564360000002</v>
      </c>
      <c r="AL438" s="7">
        <v>0.3267326733</v>
      </c>
      <c r="AM438" s="7">
        <v>0.3366336634</v>
      </c>
      <c r="AN438" s="7">
        <v>0.2475247525</v>
      </c>
      <c r="AO438" s="7">
        <v>0.4059405941</v>
      </c>
      <c r="AP438" s="7">
        <v>0.3366336634</v>
      </c>
      <c r="AQ438" s="7">
        <v>0</v>
      </c>
      <c r="AR438" s="7">
        <v>0</v>
      </c>
      <c r="AS438" s="7">
        <v>9.9009900999999997E-3</v>
      </c>
      <c r="AT438" s="7">
        <v>0</v>
      </c>
      <c r="AU438" s="7">
        <v>0</v>
      </c>
      <c r="AV438" s="7">
        <v>9.9009900999999997E-3</v>
      </c>
      <c r="AW438" s="7">
        <v>0.504950495</v>
      </c>
      <c r="AX438" s="7">
        <v>0.59405940589999995</v>
      </c>
      <c r="AY438" s="7">
        <v>0.59405940589999995</v>
      </c>
      <c r="AZ438" s="7">
        <v>0.72277227720000004</v>
      </c>
      <c r="BA438" s="7">
        <v>0.504950495</v>
      </c>
      <c r="BB438" s="7">
        <v>0.43564356440000002</v>
      </c>
      <c r="BC438" s="7">
        <v>3.3267326733</v>
      </c>
      <c r="BD438" s="7">
        <v>3.5049504950000001</v>
      </c>
      <c r="BE438" s="7">
        <v>3.52</v>
      </c>
      <c r="BF438" s="7">
        <v>3.6831683167999998</v>
      </c>
      <c r="BG438" s="7">
        <v>3.4158415841999998</v>
      </c>
      <c r="BH438" s="7">
        <v>3.17</v>
      </c>
      <c r="BI438" s="7">
        <v>9.9009900999999997E-3</v>
      </c>
      <c r="BJ438" s="7">
        <v>9.9009900999999997E-3</v>
      </c>
      <c r="BK438" s="7">
        <v>9.9009900999999997E-3</v>
      </c>
      <c r="BL438" s="7">
        <v>1.9801980199999999E-2</v>
      </c>
      <c r="BM438" s="7">
        <v>1.9801980199999999E-2</v>
      </c>
      <c r="BN438" s="7">
        <v>1.9801980199999999E-2</v>
      </c>
      <c r="BO438" s="7">
        <v>2.9702970299999999E-2</v>
      </c>
      <c r="BP438" s="7">
        <v>7.9207920799999998E-2</v>
      </c>
      <c r="BQ438" s="7">
        <v>4.9504950499999999E-2</v>
      </c>
      <c r="BR438" s="7">
        <v>1.9801980199999999E-2</v>
      </c>
      <c r="BS438" s="7">
        <v>1.9801980199999999E-2</v>
      </c>
      <c r="BT438" s="7">
        <v>2.9702970299999999E-2</v>
      </c>
      <c r="BU438" s="7">
        <v>2.9702970299999999E-2</v>
      </c>
      <c r="BV438" s="7">
        <v>1.9801980199999999E-2</v>
      </c>
      <c r="BW438" s="7">
        <v>8.9108910900000005E-2</v>
      </c>
      <c r="BX438" s="7">
        <v>9.9009900999999997E-2</v>
      </c>
      <c r="BY438" s="7">
        <v>0.14851485149999999</v>
      </c>
      <c r="BZ438" s="7">
        <v>0.1683168317</v>
      </c>
      <c r="CA438" s="7">
        <v>3.7425742573999998</v>
      </c>
      <c r="CB438" s="7">
        <v>3.7425742573999998</v>
      </c>
      <c r="CC438" s="7">
        <v>3.6831683167999998</v>
      </c>
      <c r="CD438" s="7">
        <v>3.7029702969999998</v>
      </c>
      <c r="CE438" s="7">
        <v>3.6732673267</v>
      </c>
      <c r="CF438" s="7">
        <v>3.5346534652999999</v>
      </c>
      <c r="CG438" s="7">
        <v>3.49</v>
      </c>
      <c r="CH438" s="7">
        <v>3.2376237624000002</v>
      </c>
      <c r="CI438" s="7">
        <v>3.3465346535</v>
      </c>
      <c r="CJ438" s="7">
        <v>0.18811881189999999</v>
      </c>
      <c r="CK438" s="7">
        <v>0.18811881189999999</v>
      </c>
      <c r="CL438" s="7">
        <v>0.22772277229999999</v>
      </c>
      <c r="CM438" s="7">
        <v>0.17821782180000001</v>
      </c>
      <c r="CN438" s="7">
        <v>0.22772277229999999</v>
      </c>
      <c r="CO438" s="7">
        <v>0.22772277229999999</v>
      </c>
      <c r="CP438" s="7">
        <v>0.21782178220000001</v>
      </c>
      <c r="CQ438" s="7">
        <v>0.22772277229999999</v>
      </c>
      <c r="CR438" s="7">
        <v>0.1683168317</v>
      </c>
      <c r="CS438" s="7">
        <v>0</v>
      </c>
      <c r="CT438" s="7">
        <v>0</v>
      </c>
      <c r="CU438" s="7">
        <v>0</v>
      </c>
      <c r="CV438" s="7">
        <v>0</v>
      </c>
      <c r="CW438" s="7">
        <v>0</v>
      </c>
      <c r="CX438" s="7">
        <v>0</v>
      </c>
      <c r="CY438" s="7">
        <v>9.9009900999999997E-3</v>
      </c>
      <c r="CZ438" s="7">
        <v>0</v>
      </c>
      <c r="DA438" s="7">
        <v>0</v>
      </c>
      <c r="DB438" s="7">
        <v>0.78217821779999996</v>
      </c>
      <c r="DC438" s="7">
        <v>0.78217821779999996</v>
      </c>
      <c r="DD438" s="7">
        <v>0.73267326730000004</v>
      </c>
      <c r="DE438" s="7">
        <v>0.77227722769999996</v>
      </c>
      <c r="DF438" s="7">
        <v>0.73267326730000004</v>
      </c>
      <c r="DG438" s="7">
        <v>0.6633663366</v>
      </c>
      <c r="DH438" s="7">
        <v>0.64356435639999998</v>
      </c>
      <c r="DI438" s="7">
        <v>0.54455445540000003</v>
      </c>
      <c r="DJ438" s="7">
        <v>0.61386138609999996</v>
      </c>
      <c r="DK438" s="7">
        <v>5.9405940599999998E-2</v>
      </c>
      <c r="DL438" s="7">
        <v>9.9009900999999997E-3</v>
      </c>
      <c r="DM438" s="7">
        <v>9.9009900999999997E-3</v>
      </c>
      <c r="DN438" s="7">
        <v>9.9009900999999997E-3</v>
      </c>
      <c r="DO438" s="7">
        <v>9.9009900999999997E-3</v>
      </c>
      <c r="DP438" s="7">
        <v>9.9009900999999997E-3</v>
      </c>
      <c r="DQ438" s="7">
        <v>0.13861386140000001</v>
      </c>
      <c r="DR438" s="7">
        <v>1.9801980199999999E-2</v>
      </c>
      <c r="DS438" s="7">
        <v>1.9801980199999999E-2</v>
      </c>
      <c r="DT438" s="7">
        <v>0.31683168319999999</v>
      </c>
      <c r="DU438" s="7">
        <v>1.9801980199999999E-2</v>
      </c>
      <c r="DV438" s="7">
        <v>1.9801980199999999E-2</v>
      </c>
      <c r="DW438" s="7">
        <v>6.9306930700000005E-2</v>
      </c>
      <c r="DX438" s="7">
        <v>5.9405940599999998E-2</v>
      </c>
      <c r="DY438" s="7">
        <v>4.9504950499999999E-2</v>
      </c>
      <c r="DZ438" s="7">
        <v>0.1287128713</v>
      </c>
      <c r="EA438" s="7">
        <v>2.9702970299999999E-2</v>
      </c>
      <c r="EB438" s="7">
        <v>0</v>
      </c>
      <c r="EC438" s="7">
        <v>0.39603960399999999</v>
      </c>
      <c r="ED438" s="7">
        <v>0.4059405941</v>
      </c>
      <c r="EE438" s="7">
        <v>0.36633663370000003</v>
      </c>
      <c r="EF438" s="7">
        <v>0.2079207921</v>
      </c>
      <c r="EG438" s="7">
        <v>0.25742574260000001</v>
      </c>
      <c r="EH438" s="7">
        <v>0.37623762379999998</v>
      </c>
      <c r="EI438" s="7">
        <v>0.37623762379999998</v>
      </c>
      <c r="EJ438" s="7">
        <v>0.55445544550000003</v>
      </c>
      <c r="EK438" s="7">
        <v>0.46534653469999998</v>
      </c>
      <c r="EL438" s="7">
        <v>0.18811881189999999</v>
      </c>
      <c r="EM438" s="7">
        <v>0.55445544550000003</v>
      </c>
      <c r="EN438" s="7">
        <v>0.57425742570000005</v>
      </c>
      <c r="EO438" s="7">
        <v>0.70297029700000002</v>
      </c>
      <c r="EP438" s="7">
        <v>0.6633663366</v>
      </c>
      <c r="EQ438" s="7">
        <v>0.55445544550000003</v>
      </c>
      <c r="ER438" s="7">
        <v>0.3366336634</v>
      </c>
      <c r="ES438" s="7">
        <v>0.38613861389999998</v>
      </c>
      <c r="ET438" s="7">
        <v>0.495049505</v>
      </c>
      <c r="EU438" s="7">
        <v>3.9603960399999999E-2</v>
      </c>
      <c r="EV438" s="7">
        <v>9.9009900999999997E-3</v>
      </c>
      <c r="EW438" s="7">
        <v>2.9702970299999999E-2</v>
      </c>
      <c r="EX438" s="7">
        <v>9.9009900999999997E-3</v>
      </c>
      <c r="EY438" s="7">
        <v>9.9009900999999997E-3</v>
      </c>
      <c r="EZ438" s="7">
        <v>9.9009900999999997E-3</v>
      </c>
      <c r="FA438" s="7">
        <v>1.9801980199999999E-2</v>
      </c>
      <c r="FB438" s="7">
        <v>9.9009900999999997E-3</v>
      </c>
      <c r="FC438" s="7">
        <v>1.9801980199999999E-2</v>
      </c>
      <c r="FD438" s="7">
        <v>2.7422680412</v>
      </c>
      <c r="FE438" s="7">
        <v>3.52</v>
      </c>
      <c r="FF438" s="7">
        <v>3.5510204081999999</v>
      </c>
      <c r="FG438" s="7">
        <v>3.62</v>
      </c>
      <c r="FH438" s="7">
        <v>3.59</v>
      </c>
      <c r="FI438" s="7">
        <v>3.49</v>
      </c>
      <c r="FJ438" s="7">
        <v>2.9292929292999998</v>
      </c>
      <c r="FK438" s="7">
        <v>3.32</v>
      </c>
      <c r="FL438" s="7">
        <v>3.4646464645999999</v>
      </c>
      <c r="FM438" s="7">
        <v>9.9009900999999997E-3</v>
      </c>
      <c r="FN438" s="7">
        <v>0</v>
      </c>
      <c r="FO438" s="7">
        <v>9.9009900999999997E-3</v>
      </c>
      <c r="FP438" s="7">
        <v>9.9009900999999997E-3</v>
      </c>
      <c r="FQ438" s="7">
        <v>2.9702970299999999E-2</v>
      </c>
      <c r="FR438" s="7">
        <v>9.9009900999999997E-3</v>
      </c>
      <c r="FS438" s="7">
        <v>6.9306930700000005E-2</v>
      </c>
      <c r="FT438" s="7">
        <v>0.13861386140000001</v>
      </c>
      <c r="FU438" s="7">
        <v>0.2475247525</v>
      </c>
      <c r="FV438" s="7">
        <v>0.4158415842</v>
      </c>
      <c r="FW438" s="7">
        <v>5.9405940599999998E-2</v>
      </c>
      <c r="FX438" s="7">
        <v>0.35643564360000002</v>
      </c>
      <c r="FY438" s="7">
        <v>0.75247524750000006</v>
      </c>
      <c r="FZ438" s="7">
        <v>0.1683168317</v>
      </c>
      <c r="GA438" s="7">
        <v>0.36633663370000003</v>
      </c>
      <c r="GB438" s="7">
        <v>9.9009900999999997E-2</v>
      </c>
      <c r="GC438" s="7">
        <v>0.27722772280000002</v>
      </c>
      <c r="GD438" s="7">
        <v>0.1584158416</v>
      </c>
      <c r="GE438" s="7">
        <v>5.9405940599999998E-2</v>
      </c>
      <c r="GF438" s="7">
        <v>0.4158415842</v>
      </c>
      <c r="GG438" s="7">
        <v>5.9405940599999998E-2</v>
      </c>
      <c r="GH438" s="7">
        <v>1.9801980199999999E-2</v>
      </c>
      <c r="GI438" s="7">
        <v>0.1188118812</v>
      </c>
      <c r="GJ438" s="7">
        <v>5.9405940599999998E-2</v>
      </c>
      <c r="GK438" s="7">
        <v>6.9306930700000005E-2</v>
      </c>
      <c r="GL438" s="7">
        <v>1.9801980199999999E-2</v>
      </c>
      <c r="GM438" s="7">
        <v>2.9702970299999999E-2</v>
      </c>
      <c r="GN438" s="7">
        <v>7.9207920799999998E-2</v>
      </c>
      <c r="GO438" s="7">
        <v>3.9603960399999999E-2</v>
      </c>
      <c r="GP438" s="7">
        <v>9.9009900999999997E-3</v>
      </c>
      <c r="GQ438" s="7">
        <v>0.17821782180000001</v>
      </c>
      <c r="GR438" s="7">
        <v>0.1287128713</v>
      </c>
      <c r="GS438" s="7">
        <v>0.39603960399999999</v>
      </c>
      <c r="GT438" s="7">
        <v>0.45544554459999997</v>
      </c>
      <c r="GU438" s="7">
        <v>0.504950495</v>
      </c>
      <c r="GV438" s="7">
        <v>0.48514851489999999</v>
      </c>
      <c r="GW438" s="7">
        <v>0.504950495</v>
      </c>
      <c r="GX438" s="7">
        <v>0.52475247520000001</v>
      </c>
      <c r="GY438" s="7">
        <v>0.53465346530000002</v>
      </c>
      <c r="GZ438" s="7">
        <v>0.37623762379999998</v>
      </c>
      <c r="HA438" s="7">
        <v>0.37623762379999998</v>
      </c>
      <c r="HB438" s="7">
        <v>0.4059405941</v>
      </c>
      <c r="HC438" s="7">
        <v>0.1584158416</v>
      </c>
      <c r="HD438" s="7">
        <v>0.30693069309999998</v>
      </c>
      <c r="HE438" s="7">
        <v>1.9801980199999999E-2</v>
      </c>
      <c r="HF438" s="7">
        <v>6.9306930700000005E-2</v>
      </c>
      <c r="HG438" s="7">
        <v>5.9405940599999998E-2</v>
      </c>
      <c r="HH438" s="7">
        <v>6.9306930700000005E-2</v>
      </c>
      <c r="HI438" s="7">
        <v>7.9207920799999998E-2</v>
      </c>
      <c r="HJ438" s="7">
        <v>1.9801980199999999E-2</v>
      </c>
      <c r="HK438" s="7">
        <v>0</v>
      </c>
      <c r="HL438" s="7">
        <v>0</v>
      </c>
      <c r="HM438" s="7">
        <v>0</v>
      </c>
      <c r="HN438" s="7">
        <v>0</v>
      </c>
      <c r="HO438" s="7">
        <v>4.9504950499999999E-2</v>
      </c>
      <c r="HP438" s="7">
        <v>0</v>
      </c>
      <c r="HQ438" s="7">
        <v>1.9801980199999999E-2</v>
      </c>
      <c r="HR438" s="7">
        <v>1.9801980199999999E-2</v>
      </c>
      <c r="HS438" s="7">
        <v>1.9801980199999999E-2</v>
      </c>
      <c r="HT438" s="7">
        <v>2.9702970299999999E-2</v>
      </c>
      <c r="HU438" s="7">
        <v>2.9702970299999999E-2</v>
      </c>
      <c r="HV438" s="7">
        <v>1.9801980199999999E-2</v>
      </c>
      <c r="HW438" s="7">
        <v>2.9702970299999999E-2</v>
      </c>
      <c r="HX438" s="7">
        <v>2.9702970299999999E-2</v>
      </c>
      <c r="HY438" s="7">
        <v>9.9009900999999997E-3</v>
      </c>
      <c r="HZ438" s="7">
        <v>9.9009900999999997E-3</v>
      </c>
      <c r="IA438" s="7">
        <v>5.9405940599999998E-2</v>
      </c>
      <c r="IB438" s="7">
        <v>4.9504950499999999E-2</v>
      </c>
      <c r="IC438" s="7">
        <v>3.9603960399999999E-2</v>
      </c>
      <c r="ID438" s="7">
        <v>8.9108910900000005E-2</v>
      </c>
      <c r="IE438" s="7">
        <v>0.43564356440000002</v>
      </c>
      <c r="IF438" s="7">
        <v>0.26732673270000001</v>
      </c>
      <c r="IG438" s="7">
        <v>0.31683168319999999</v>
      </c>
      <c r="IH438" s="7">
        <v>0.39603960399999999</v>
      </c>
      <c r="II438" s="7">
        <v>0.45544554459999997</v>
      </c>
      <c r="IJ438" s="7">
        <v>0.63366336629999997</v>
      </c>
      <c r="IK438" s="7">
        <v>0.61386138609999996</v>
      </c>
      <c r="IL438" s="7">
        <v>0.48514851489999999</v>
      </c>
      <c r="IM438" s="7">
        <v>1.9801980199999999E-2</v>
      </c>
      <c r="IN438" s="7">
        <v>1.9801980199999999E-2</v>
      </c>
      <c r="IO438" s="7">
        <v>1.9801980199999999E-2</v>
      </c>
      <c r="IP438" s="7">
        <v>1.9801980199999999E-2</v>
      </c>
      <c r="IQ438" s="7">
        <v>3.3434343433999998</v>
      </c>
      <c r="IR438" s="7">
        <v>3.5353535354000001</v>
      </c>
      <c r="IS438" s="7">
        <v>3.5656565656999999</v>
      </c>
      <c r="IT438" s="7">
        <v>3.3838383838000001</v>
      </c>
      <c r="IU438" s="7" t="s">
        <v>1378</v>
      </c>
      <c r="IW438" s="7">
        <v>101</v>
      </c>
      <c r="IX438" s="7">
        <v>149</v>
      </c>
      <c r="IY438" s="7">
        <v>815</v>
      </c>
    </row>
    <row r="439" spans="1:259" x14ac:dyDescent="0.25">
      <c r="A439" s="7">
        <v>610095</v>
      </c>
      <c r="B439" s="7" t="s">
        <v>469</v>
      </c>
      <c r="D439" s="7" t="s">
        <v>63</v>
      </c>
      <c r="E439" s="7" t="s">
        <v>53</v>
      </c>
      <c r="M439" s="7" t="s">
        <v>46</v>
      </c>
      <c r="N439" s="7">
        <v>20.892857143000001</v>
      </c>
      <c r="O439" s="7">
        <v>83</v>
      </c>
      <c r="P439" s="7">
        <v>83</v>
      </c>
      <c r="Q439" s="7">
        <v>21</v>
      </c>
      <c r="R439" s="7">
        <v>26</v>
      </c>
      <c r="S439" s="7">
        <v>10</v>
      </c>
      <c r="T439" s="7">
        <v>18</v>
      </c>
      <c r="U439" s="7">
        <v>1</v>
      </c>
      <c r="V439" s="7">
        <v>0</v>
      </c>
      <c r="W439" s="7">
        <v>2</v>
      </c>
      <c r="X439" s="7">
        <v>4</v>
      </c>
      <c r="Y439" s="7">
        <v>1.20481928E-2</v>
      </c>
      <c r="Z439" s="7">
        <v>1.20481928E-2</v>
      </c>
      <c r="AA439" s="7">
        <v>0</v>
      </c>
      <c r="AB439" s="7">
        <v>0</v>
      </c>
      <c r="AC439" s="7">
        <v>4.8192771099999997E-2</v>
      </c>
      <c r="AD439" s="7">
        <v>2.4096385500000001E-2</v>
      </c>
      <c r="AE439" s="7">
        <v>0.1204819277</v>
      </c>
      <c r="AF439" s="7">
        <v>8.4337349399999997E-2</v>
      </c>
      <c r="AG439" s="7">
        <v>1.20481928E-2</v>
      </c>
      <c r="AH439" s="7">
        <v>0</v>
      </c>
      <c r="AI439" s="7">
        <v>7.2289156600000001E-2</v>
      </c>
      <c r="AJ439" s="7">
        <v>0.156626506</v>
      </c>
      <c r="AK439" s="7">
        <v>0.27710843369999999</v>
      </c>
      <c r="AL439" s="7">
        <v>0.19277108430000001</v>
      </c>
      <c r="AM439" s="7">
        <v>0.22891566269999999</v>
      </c>
      <c r="AN439" s="7">
        <v>0.1204819277</v>
      </c>
      <c r="AO439" s="7">
        <v>0.32530120480000002</v>
      </c>
      <c r="AP439" s="7">
        <v>0.30120481929999998</v>
      </c>
      <c r="AQ439" s="7">
        <v>0</v>
      </c>
      <c r="AR439" s="7">
        <v>1.20481928E-2</v>
      </c>
      <c r="AS439" s="7">
        <v>2.4096385500000001E-2</v>
      </c>
      <c r="AT439" s="7">
        <v>0</v>
      </c>
      <c r="AU439" s="7">
        <v>3.6144578300000001E-2</v>
      </c>
      <c r="AV439" s="7">
        <v>0</v>
      </c>
      <c r="AW439" s="7">
        <v>0.59036144580000005</v>
      </c>
      <c r="AX439" s="7">
        <v>0.69879518070000002</v>
      </c>
      <c r="AY439" s="7">
        <v>0.73493975899999997</v>
      </c>
      <c r="AZ439" s="7">
        <v>0.87951807230000001</v>
      </c>
      <c r="BA439" s="7">
        <v>0.51807228920000004</v>
      </c>
      <c r="BB439" s="7">
        <v>0.51807228920000004</v>
      </c>
      <c r="BC439" s="7">
        <v>3.4457831324999999</v>
      </c>
      <c r="BD439" s="7">
        <v>3.5975609756</v>
      </c>
      <c r="BE439" s="7">
        <v>3.7407407407000002</v>
      </c>
      <c r="BF439" s="7">
        <v>3.8795180722999998</v>
      </c>
      <c r="BG439" s="7">
        <v>3.3624999999999998</v>
      </c>
      <c r="BH439" s="7">
        <v>3.3132530120000001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3.6144578300000001E-2</v>
      </c>
      <c r="BO439" s="7">
        <v>2.4096385500000001E-2</v>
      </c>
      <c r="BP439" s="7">
        <v>8.4337349399999997E-2</v>
      </c>
      <c r="BQ439" s="7">
        <v>4.8192771099999997E-2</v>
      </c>
      <c r="BR439" s="7">
        <v>2.4096385500000001E-2</v>
      </c>
      <c r="BS439" s="7">
        <v>4.8192771099999997E-2</v>
      </c>
      <c r="BT439" s="7">
        <v>7.2289156600000001E-2</v>
      </c>
      <c r="BU439" s="7">
        <v>3.6144578300000001E-2</v>
      </c>
      <c r="BV439" s="7">
        <v>4.8192771099999997E-2</v>
      </c>
      <c r="BW439" s="7">
        <v>7.2289156600000001E-2</v>
      </c>
      <c r="BX439" s="7">
        <v>8.4337349399999997E-2</v>
      </c>
      <c r="BY439" s="7">
        <v>0.14457831330000001</v>
      </c>
      <c r="BZ439" s="7">
        <v>7.2289156600000001E-2</v>
      </c>
      <c r="CA439" s="7">
        <v>3.8395061728000002</v>
      </c>
      <c r="CB439" s="7">
        <v>3.8072289157000001</v>
      </c>
      <c r="CC439" s="7">
        <v>3.6746987951999999</v>
      </c>
      <c r="CD439" s="7">
        <v>3.7804878048999999</v>
      </c>
      <c r="CE439" s="7">
        <v>3.7710843373</v>
      </c>
      <c r="CF439" s="7">
        <v>3.5853658536999999</v>
      </c>
      <c r="CG439" s="7">
        <v>3.5542168675000001</v>
      </c>
      <c r="CH439" s="7">
        <v>3.2168674698999999</v>
      </c>
      <c r="CI439" s="7">
        <v>3.4698795180999999</v>
      </c>
      <c r="CJ439" s="7">
        <v>0.1084337349</v>
      </c>
      <c r="CK439" s="7">
        <v>9.6385542199999993E-2</v>
      </c>
      <c r="CL439" s="7">
        <v>0.18072289159999999</v>
      </c>
      <c r="CM439" s="7">
        <v>0.14457831330000001</v>
      </c>
      <c r="CN439" s="7">
        <v>0.13253012049999999</v>
      </c>
      <c r="CO439" s="7">
        <v>0.156626506</v>
      </c>
      <c r="CP439" s="7">
        <v>0.2048192771</v>
      </c>
      <c r="CQ439" s="7">
        <v>0.24096385540000001</v>
      </c>
      <c r="CR439" s="7">
        <v>0.24096385540000001</v>
      </c>
      <c r="CS439" s="7">
        <v>2.4096385500000001E-2</v>
      </c>
      <c r="CT439" s="7">
        <v>0</v>
      </c>
      <c r="CU439" s="7">
        <v>0</v>
      </c>
      <c r="CV439" s="7">
        <v>1.20481928E-2</v>
      </c>
      <c r="CW439" s="7">
        <v>0</v>
      </c>
      <c r="CX439" s="7">
        <v>1.20481928E-2</v>
      </c>
      <c r="CY439" s="7">
        <v>0</v>
      </c>
      <c r="CZ439" s="7">
        <v>0</v>
      </c>
      <c r="DA439" s="7">
        <v>0</v>
      </c>
      <c r="DB439" s="7">
        <v>0.84337349399999995</v>
      </c>
      <c r="DC439" s="7">
        <v>0.85542168669999996</v>
      </c>
      <c r="DD439" s="7">
        <v>0.74698795179999999</v>
      </c>
      <c r="DE439" s="7">
        <v>0.80722891569999999</v>
      </c>
      <c r="DF439" s="7">
        <v>0.81927710840000001</v>
      </c>
      <c r="DG439" s="7">
        <v>0.72289156629999995</v>
      </c>
      <c r="DH439" s="7">
        <v>0.686746988</v>
      </c>
      <c r="DI439" s="7">
        <v>0.53012048190000005</v>
      </c>
      <c r="DJ439" s="7">
        <v>0.63855421690000003</v>
      </c>
      <c r="DK439" s="7">
        <v>8.4337349399999997E-2</v>
      </c>
      <c r="DL439" s="7">
        <v>0</v>
      </c>
      <c r="DM439" s="7">
        <v>0</v>
      </c>
      <c r="DN439" s="7">
        <v>0</v>
      </c>
      <c r="DO439" s="7">
        <v>0</v>
      </c>
      <c r="DP439" s="7">
        <v>1.20481928E-2</v>
      </c>
      <c r="DQ439" s="7">
        <v>0.1204819277</v>
      </c>
      <c r="DR439" s="7">
        <v>0</v>
      </c>
      <c r="DS439" s="7">
        <v>0</v>
      </c>
      <c r="DT439" s="7">
        <v>0.2168674699</v>
      </c>
      <c r="DU439" s="7">
        <v>0</v>
      </c>
      <c r="DV439" s="7">
        <v>2.4096385500000001E-2</v>
      </c>
      <c r="DW439" s="7">
        <v>0</v>
      </c>
      <c r="DX439" s="7">
        <v>0</v>
      </c>
      <c r="DY439" s="7">
        <v>4.8192771099999997E-2</v>
      </c>
      <c r="DZ439" s="7">
        <v>0.14457831330000001</v>
      </c>
      <c r="EA439" s="7">
        <v>4.8192771099999997E-2</v>
      </c>
      <c r="EB439" s="7">
        <v>4.8192771099999997E-2</v>
      </c>
      <c r="EC439" s="7">
        <v>0.32530120480000002</v>
      </c>
      <c r="ED439" s="7">
        <v>0.22891566269999999</v>
      </c>
      <c r="EE439" s="7">
        <v>0.2048192771</v>
      </c>
      <c r="EF439" s="7">
        <v>0.28915662650000001</v>
      </c>
      <c r="EG439" s="7">
        <v>0.22891566269999999</v>
      </c>
      <c r="EH439" s="7">
        <v>0.25301204820000001</v>
      </c>
      <c r="EI439" s="7">
        <v>0.34939759040000001</v>
      </c>
      <c r="EJ439" s="7">
        <v>0.36144578309999997</v>
      </c>
      <c r="EK439" s="7">
        <v>0.34939759040000001</v>
      </c>
      <c r="EL439" s="7">
        <v>0.36144578309999997</v>
      </c>
      <c r="EM439" s="7">
        <v>0.75903614460000002</v>
      </c>
      <c r="EN439" s="7">
        <v>0.75903614460000002</v>
      </c>
      <c r="EO439" s="7">
        <v>0.71084337350000004</v>
      </c>
      <c r="EP439" s="7">
        <v>0.77108433730000003</v>
      </c>
      <c r="EQ439" s="7">
        <v>0.67469879519999998</v>
      </c>
      <c r="ER439" s="7">
        <v>0.3734939759</v>
      </c>
      <c r="ES439" s="7">
        <v>0.59036144580000005</v>
      </c>
      <c r="ET439" s="7">
        <v>0.60240963859999996</v>
      </c>
      <c r="EU439" s="7">
        <v>1.20481928E-2</v>
      </c>
      <c r="EV439" s="7">
        <v>1.20481928E-2</v>
      </c>
      <c r="EW439" s="7">
        <v>1.20481928E-2</v>
      </c>
      <c r="EX439" s="7">
        <v>0</v>
      </c>
      <c r="EY439" s="7">
        <v>0</v>
      </c>
      <c r="EZ439" s="7">
        <v>1.20481928E-2</v>
      </c>
      <c r="FA439" s="7">
        <v>1.20481928E-2</v>
      </c>
      <c r="FB439" s="7">
        <v>0</v>
      </c>
      <c r="FC439" s="7">
        <v>0</v>
      </c>
      <c r="FD439" s="7">
        <v>2.9756097560999999</v>
      </c>
      <c r="FE439" s="7">
        <v>3.7682926828999999</v>
      </c>
      <c r="FF439" s="7">
        <v>3.7439024390000002</v>
      </c>
      <c r="FG439" s="7">
        <v>3.7108433734999999</v>
      </c>
      <c r="FH439" s="7">
        <v>3.7710843373</v>
      </c>
      <c r="FI439" s="7">
        <v>3.6097560976</v>
      </c>
      <c r="FJ439" s="7">
        <v>2.9878048779999999</v>
      </c>
      <c r="FK439" s="7">
        <v>3.5421686747000001</v>
      </c>
      <c r="FL439" s="7">
        <v>3.5542168675000001</v>
      </c>
      <c r="FM439" s="7">
        <v>2.4096385500000001E-2</v>
      </c>
      <c r="FN439" s="7">
        <v>0</v>
      </c>
      <c r="FO439" s="7">
        <v>0</v>
      </c>
      <c r="FP439" s="7">
        <v>0</v>
      </c>
      <c r="FQ439" s="7">
        <v>3.6144578300000001E-2</v>
      </c>
      <c r="FR439" s="7">
        <v>2.4096385500000001E-2</v>
      </c>
      <c r="FS439" s="7">
        <v>7.2289156600000001E-2</v>
      </c>
      <c r="FT439" s="7">
        <v>0.1204819277</v>
      </c>
      <c r="FU439" s="7">
        <v>0.24096385540000001</v>
      </c>
      <c r="FV439" s="7">
        <v>0.44578313250000001</v>
      </c>
      <c r="FW439" s="7">
        <v>3.6144578300000001E-2</v>
      </c>
      <c r="FX439" s="7">
        <v>0.313253012</v>
      </c>
      <c r="FY439" s="7">
        <v>0.53012048190000005</v>
      </c>
      <c r="FZ439" s="7">
        <v>0.156626506</v>
      </c>
      <c r="GA439" s="7">
        <v>0.25301204820000001</v>
      </c>
      <c r="GB439" s="7">
        <v>0.156626506</v>
      </c>
      <c r="GC439" s="7">
        <v>0.2048192771</v>
      </c>
      <c r="GD439" s="7">
        <v>0.19277108430000001</v>
      </c>
      <c r="GE439" s="7">
        <v>0.13253012049999999</v>
      </c>
      <c r="GF439" s="7">
        <v>0.27710843369999999</v>
      </c>
      <c r="GG439" s="7">
        <v>0.156626506</v>
      </c>
      <c r="GH439" s="7">
        <v>8.4337349399999997E-2</v>
      </c>
      <c r="GI439" s="7">
        <v>0.33734939759999999</v>
      </c>
      <c r="GJ439" s="7">
        <v>8.4337349399999997E-2</v>
      </c>
      <c r="GK439" s="7">
        <v>9.6385542199999993E-2</v>
      </c>
      <c r="GL439" s="7">
        <v>2.4096385500000001E-2</v>
      </c>
      <c r="GM439" s="7">
        <v>0</v>
      </c>
      <c r="GN439" s="7">
        <v>3.6144578300000001E-2</v>
      </c>
      <c r="GO439" s="7">
        <v>9.6385542199999993E-2</v>
      </c>
      <c r="GP439" s="7">
        <v>3.6144578300000001E-2</v>
      </c>
      <c r="GQ439" s="7">
        <v>0.1084337349</v>
      </c>
      <c r="GR439" s="7">
        <v>7.2289156600000001E-2</v>
      </c>
      <c r="GS439" s="7">
        <v>0.26506024099999997</v>
      </c>
      <c r="GT439" s="7">
        <v>0.3734939759</v>
      </c>
      <c r="GU439" s="7">
        <v>0.33734939759999999</v>
      </c>
      <c r="GV439" s="7">
        <v>0.33734939759999999</v>
      </c>
      <c r="GW439" s="7">
        <v>0.49397590359999999</v>
      </c>
      <c r="GX439" s="7">
        <v>0.32530120480000002</v>
      </c>
      <c r="GY439" s="7">
        <v>0.69879518070000002</v>
      </c>
      <c r="GZ439" s="7">
        <v>0.55421686749999999</v>
      </c>
      <c r="HA439" s="7">
        <v>0.39759036139999998</v>
      </c>
      <c r="HB439" s="7">
        <v>0.54216867469999996</v>
      </c>
      <c r="HC439" s="7">
        <v>0.313253012</v>
      </c>
      <c r="HD439" s="7">
        <v>0.5662650602</v>
      </c>
      <c r="HE439" s="7">
        <v>2.4096385500000001E-2</v>
      </c>
      <c r="HF439" s="7">
        <v>1.20481928E-2</v>
      </c>
      <c r="HG439" s="7">
        <v>6.02409639E-2</v>
      </c>
      <c r="HH439" s="7">
        <v>4.8192771099999997E-2</v>
      </c>
      <c r="HI439" s="7">
        <v>3.6144578300000001E-2</v>
      </c>
      <c r="HJ439" s="7">
        <v>2.4096385500000001E-2</v>
      </c>
      <c r="HK439" s="7">
        <v>0</v>
      </c>
      <c r="HL439" s="7">
        <v>1.20481928E-2</v>
      </c>
      <c r="HM439" s="7">
        <v>8.4337349399999997E-2</v>
      </c>
      <c r="HN439" s="7">
        <v>0</v>
      </c>
      <c r="HO439" s="7">
        <v>3.6144578300000001E-2</v>
      </c>
      <c r="HP439" s="7">
        <v>0</v>
      </c>
      <c r="HQ439" s="7">
        <v>1.20481928E-2</v>
      </c>
      <c r="HR439" s="7">
        <v>1.20481928E-2</v>
      </c>
      <c r="HS439" s="7">
        <v>2.4096385500000001E-2</v>
      </c>
      <c r="HT439" s="7">
        <v>3.6144578300000001E-2</v>
      </c>
      <c r="HU439" s="7">
        <v>1.20481928E-2</v>
      </c>
      <c r="HV439" s="7">
        <v>1.20481928E-2</v>
      </c>
      <c r="HW439" s="7">
        <v>6.02409639E-2</v>
      </c>
      <c r="HX439" s="7">
        <v>3.6144578300000001E-2</v>
      </c>
      <c r="HY439" s="7">
        <v>0</v>
      </c>
      <c r="HZ439" s="7">
        <v>1.20481928E-2</v>
      </c>
      <c r="IA439" s="7">
        <v>9.6385542199999993E-2</v>
      </c>
      <c r="IB439" s="7">
        <v>6.02409639E-2</v>
      </c>
      <c r="IC439" s="7">
        <v>2.4096385500000001E-2</v>
      </c>
      <c r="ID439" s="7">
        <v>0.13253012049999999</v>
      </c>
      <c r="IE439" s="7">
        <v>0.39759036139999998</v>
      </c>
      <c r="IF439" s="7">
        <v>0.28915662650000001</v>
      </c>
      <c r="IG439" s="7">
        <v>0.32530120480000002</v>
      </c>
      <c r="IH439" s="7">
        <v>0.42168674699999997</v>
      </c>
      <c r="II439" s="7">
        <v>0.4337349398</v>
      </c>
      <c r="IJ439" s="7">
        <v>0.60240963859999996</v>
      </c>
      <c r="IK439" s="7">
        <v>0.63855421690000003</v>
      </c>
      <c r="IL439" s="7">
        <v>0.42168674699999997</v>
      </c>
      <c r="IM439" s="7">
        <v>1.20481928E-2</v>
      </c>
      <c r="IN439" s="7">
        <v>1.20481928E-2</v>
      </c>
      <c r="IO439" s="7">
        <v>1.20481928E-2</v>
      </c>
      <c r="IP439" s="7">
        <v>1.20481928E-2</v>
      </c>
      <c r="IQ439" s="7">
        <v>3.2195121951000001</v>
      </c>
      <c r="IR439" s="7">
        <v>3.4756097560999999</v>
      </c>
      <c r="IS439" s="7">
        <v>3.6219512195000001</v>
      </c>
      <c r="IT439" s="7">
        <v>3.2682926828999999</v>
      </c>
      <c r="IU439" s="7" t="s">
        <v>1379</v>
      </c>
      <c r="IW439" s="7">
        <v>83</v>
      </c>
      <c r="IX439" s="7">
        <v>117</v>
      </c>
      <c r="IY439" s="7">
        <v>560</v>
      </c>
    </row>
    <row r="440" spans="1:259" x14ac:dyDescent="0.25">
      <c r="A440" s="7">
        <v>610096</v>
      </c>
      <c r="B440" s="7" t="s">
        <v>471</v>
      </c>
      <c r="D440" s="7" t="s">
        <v>86</v>
      </c>
      <c r="E440" s="7" t="s">
        <v>53</v>
      </c>
      <c r="M440" s="7" t="s">
        <v>46</v>
      </c>
      <c r="N440" s="7">
        <v>29.179810725999999</v>
      </c>
      <c r="O440" s="7">
        <v>201</v>
      </c>
      <c r="P440" s="7">
        <v>201</v>
      </c>
      <c r="Q440" s="7">
        <v>2</v>
      </c>
      <c r="R440" s="7">
        <v>2</v>
      </c>
      <c r="S440" s="7">
        <v>0</v>
      </c>
      <c r="T440" s="7">
        <v>190</v>
      </c>
      <c r="U440" s="7">
        <v>0</v>
      </c>
      <c r="V440" s="7">
        <v>0</v>
      </c>
      <c r="W440" s="7">
        <v>0</v>
      </c>
      <c r="X440" s="7">
        <v>4</v>
      </c>
      <c r="Y440" s="7">
        <v>4.9751244000000002E-3</v>
      </c>
      <c r="Z440" s="7">
        <v>0</v>
      </c>
      <c r="AA440" s="7">
        <v>2.4875621899999999E-2</v>
      </c>
      <c r="AB440" s="7">
        <v>9.9502488000000004E-3</v>
      </c>
      <c r="AC440" s="7">
        <v>1.49253731E-2</v>
      </c>
      <c r="AD440" s="7">
        <v>7.9601989999999997E-2</v>
      </c>
      <c r="AE440" s="7">
        <v>6.4676616899999997E-2</v>
      </c>
      <c r="AF440" s="7">
        <v>2.9850746300000001E-2</v>
      </c>
      <c r="AG440" s="7">
        <v>4.9751243799999997E-2</v>
      </c>
      <c r="AH440" s="7">
        <v>2.9850746300000001E-2</v>
      </c>
      <c r="AI440" s="7">
        <v>9.4527363200000006E-2</v>
      </c>
      <c r="AJ440" s="7">
        <v>0.20398009950000001</v>
      </c>
      <c r="AK440" s="7">
        <v>0.4228855721</v>
      </c>
      <c r="AL440" s="7">
        <v>0.3084577114</v>
      </c>
      <c r="AM440" s="7">
        <v>0.43781094529999998</v>
      </c>
      <c r="AN440" s="7">
        <v>0.2786069652</v>
      </c>
      <c r="AO440" s="7">
        <v>0.40796019900000002</v>
      </c>
      <c r="AP440" s="7">
        <v>0.34328358209999998</v>
      </c>
      <c r="AQ440" s="7">
        <v>2.4875621899999999E-2</v>
      </c>
      <c r="AR440" s="7">
        <v>9.9502488000000004E-3</v>
      </c>
      <c r="AS440" s="7">
        <v>1.9900497499999999E-2</v>
      </c>
      <c r="AT440" s="7">
        <v>2.4875621899999999E-2</v>
      </c>
      <c r="AU440" s="7">
        <v>4.9751244000000002E-3</v>
      </c>
      <c r="AV440" s="7">
        <v>1.49253731E-2</v>
      </c>
      <c r="AW440" s="7">
        <v>0.48258706470000001</v>
      </c>
      <c r="AX440" s="7">
        <v>0.65174129349999999</v>
      </c>
      <c r="AY440" s="7">
        <v>0.46766169149999998</v>
      </c>
      <c r="AZ440" s="7">
        <v>0.65671641790000002</v>
      </c>
      <c r="BA440" s="7">
        <v>0.47761194029999998</v>
      </c>
      <c r="BB440" s="7">
        <v>0.35820895520000001</v>
      </c>
      <c r="BC440" s="7">
        <v>3.4183673469000002</v>
      </c>
      <c r="BD440" s="7">
        <v>3.6281407035000002</v>
      </c>
      <c r="BE440" s="7">
        <v>3.3756345178</v>
      </c>
      <c r="BF440" s="7">
        <v>3.6224489796000001</v>
      </c>
      <c r="BG440" s="7">
        <v>3.355</v>
      </c>
      <c r="BH440" s="7">
        <v>2.9949494949000002</v>
      </c>
      <c r="BI440" s="7">
        <v>4.9751244000000002E-3</v>
      </c>
      <c r="BJ440" s="7">
        <v>0</v>
      </c>
      <c r="BK440" s="7">
        <v>0</v>
      </c>
      <c r="BL440" s="7">
        <v>2.4875621899999999E-2</v>
      </c>
      <c r="BM440" s="7">
        <v>0</v>
      </c>
      <c r="BN440" s="7">
        <v>0</v>
      </c>
      <c r="BO440" s="7">
        <v>1.49253731E-2</v>
      </c>
      <c r="BP440" s="7">
        <v>3.4825870600000003E-2</v>
      </c>
      <c r="BQ440" s="7">
        <v>1.49253731E-2</v>
      </c>
      <c r="BR440" s="7">
        <v>0</v>
      </c>
      <c r="BS440" s="7">
        <v>4.9751244000000002E-3</v>
      </c>
      <c r="BT440" s="7">
        <v>9.9502488000000004E-3</v>
      </c>
      <c r="BU440" s="7">
        <v>1.9900497499999999E-2</v>
      </c>
      <c r="BV440" s="7">
        <v>4.9751244000000002E-3</v>
      </c>
      <c r="BW440" s="7">
        <v>4.9751244000000002E-3</v>
      </c>
      <c r="BX440" s="7">
        <v>4.4776119400000002E-2</v>
      </c>
      <c r="BY440" s="7">
        <v>5.9701492500000002E-2</v>
      </c>
      <c r="BZ440" s="7">
        <v>3.4825870600000003E-2</v>
      </c>
      <c r="CA440" s="7">
        <v>3.8542713568</v>
      </c>
      <c r="CB440" s="7">
        <v>3.8606965174000001</v>
      </c>
      <c r="CC440" s="7">
        <v>3.78</v>
      </c>
      <c r="CD440" s="7">
        <v>3.7064676617000001</v>
      </c>
      <c r="CE440" s="7">
        <v>3.8149999999999999</v>
      </c>
      <c r="CF440" s="7">
        <v>3.7525252524999999</v>
      </c>
      <c r="CG440" s="7">
        <v>3.6313131313000002</v>
      </c>
      <c r="CH440" s="7">
        <v>3.4849999999999999</v>
      </c>
      <c r="CI440" s="7">
        <v>3.65</v>
      </c>
      <c r="CJ440" s="7">
        <v>0.12935323379999999</v>
      </c>
      <c r="CK440" s="7">
        <v>0.12935323379999999</v>
      </c>
      <c r="CL440" s="7">
        <v>0.19900497510000001</v>
      </c>
      <c r="CM440" s="7">
        <v>0.17910447760000001</v>
      </c>
      <c r="CN440" s="7">
        <v>0.1741293532</v>
      </c>
      <c r="CO440" s="7">
        <v>0.23383084579999999</v>
      </c>
      <c r="CP440" s="7">
        <v>0.22885572139999999</v>
      </c>
      <c r="CQ440" s="7">
        <v>0.2885572139</v>
      </c>
      <c r="CR440" s="7">
        <v>0.23383084579999999</v>
      </c>
      <c r="CS440" s="7">
        <v>9.9502488000000004E-3</v>
      </c>
      <c r="CT440" s="7">
        <v>0</v>
      </c>
      <c r="CU440" s="7">
        <v>4.9751244000000002E-3</v>
      </c>
      <c r="CV440" s="7">
        <v>0</v>
      </c>
      <c r="CW440" s="7">
        <v>4.9751244000000002E-3</v>
      </c>
      <c r="CX440" s="7">
        <v>1.49253731E-2</v>
      </c>
      <c r="CY440" s="7">
        <v>1.49253731E-2</v>
      </c>
      <c r="CZ440" s="7">
        <v>4.9751244000000002E-3</v>
      </c>
      <c r="DA440" s="7">
        <v>4.9751244000000002E-3</v>
      </c>
      <c r="DB440" s="7">
        <v>0.85572139300000005</v>
      </c>
      <c r="DC440" s="7">
        <v>0.8656716418</v>
      </c>
      <c r="DD440" s="7">
        <v>0.78606965169999998</v>
      </c>
      <c r="DE440" s="7">
        <v>0.77611940300000004</v>
      </c>
      <c r="DF440" s="7">
        <v>0.81592039800000005</v>
      </c>
      <c r="DG440" s="7">
        <v>0.74626865669999998</v>
      </c>
      <c r="DH440" s="7">
        <v>0.69651741290000002</v>
      </c>
      <c r="DI440" s="7">
        <v>0.61194029849999998</v>
      </c>
      <c r="DJ440" s="7">
        <v>0.7114427861</v>
      </c>
      <c r="DK440" s="7">
        <v>0.10945273630000001</v>
      </c>
      <c r="DL440" s="7">
        <v>4.9751244000000002E-3</v>
      </c>
      <c r="DM440" s="7">
        <v>0</v>
      </c>
      <c r="DN440" s="7">
        <v>4.9751244000000002E-3</v>
      </c>
      <c r="DO440" s="7">
        <v>0</v>
      </c>
      <c r="DP440" s="7">
        <v>4.9751244000000002E-3</v>
      </c>
      <c r="DQ440" s="7">
        <v>3.4825870600000003E-2</v>
      </c>
      <c r="DR440" s="7">
        <v>4.9751244000000002E-3</v>
      </c>
      <c r="DS440" s="7">
        <v>0</v>
      </c>
      <c r="DT440" s="7">
        <v>0.1194029851</v>
      </c>
      <c r="DU440" s="7">
        <v>3.4825870600000003E-2</v>
      </c>
      <c r="DV440" s="7">
        <v>2.4875621899999999E-2</v>
      </c>
      <c r="DW440" s="7">
        <v>2.4875621899999999E-2</v>
      </c>
      <c r="DX440" s="7">
        <v>2.4875621899999999E-2</v>
      </c>
      <c r="DY440" s="7">
        <v>3.4825870600000003E-2</v>
      </c>
      <c r="DZ440" s="7">
        <v>0.1044776119</v>
      </c>
      <c r="EA440" s="7">
        <v>3.4825870600000003E-2</v>
      </c>
      <c r="EB440" s="7">
        <v>4.9751243799999997E-2</v>
      </c>
      <c r="EC440" s="7">
        <v>0.34825870650000001</v>
      </c>
      <c r="ED440" s="7">
        <v>0.36318407959999999</v>
      </c>
      <c r="EE440" s="7">
        <v>0.2587064677</v>
      </c>
      <c r="EF440" s="7">
        <v>0.31840796020000001</v>
      </c>
      <c r="EG440" s="7">
        <v>0.24875621889999999</v>
      </c>
      <c r="EH440" s="7">
        <v>0.34825870650000001</v>
      </c>
      <c r="EI440" s="7">
        <v>0.3084577114</v>
      </c>
      <c r="EJ440" s="7">
        <v>0.33333333329999998</v>
      </c>
      <c r="EK440" s="7">
        <v>0.37313432839999999</v>
      </c>
      <c r="EL440" s="7">
        <v>0.36318407959999999</v>
      </c>
      <c r="EM440" s="7">
        <v>0.58208955220000003</v>
      </c>
      <c r="EN440" s="7">
        <v>0.6915422886</v>
      </c>
      <c r="EO440" s="7">
        <v>0.62686567159999995</v>
      </c>
      <c r="EP440" s="7">
        <v>0.70149253730000005</v>
      </c>
      <c r="EQ440" s="7">
        <v>0.56716417910000005</v>
      </c>
      <c r="ER440" s="7">
        <v>0.52238805970000002</v>
      </c>
      <c r="ES440" s="7">
        <v>0.61194029849999998</v>
      </c>
      <c r="ET440" s="7">
        <v>0.55223880599999997</v>
      </c>
      <c r="EU440" s="7">
        <v>5.9701492500000002E-2</v>
      </c>
      <c r="EV440" s="7">
        <v>1.49253731E-2</v>
      </c>
      <c r="EW440" s="7">
        <v>2.4875621899999999E-2</v>
      </c>
      <c r="EX440" s="7">
        <v>2.4875621899999999E-2</v>
      </c>
      <c r="EY440" s="7">
        <v>2.4875621899999999E-2</v>
      </c>
      <c r="EZ440" s="7">
        <v>4.4776119400000002E-2</v>
      </c>
      <c r="FA440" s="7">
        <v>2.9850746300000001E-2</v>
      </c>
      <c r="FB440" s="7">
        <v>1.49253731E-2</v>
      </c>
      <c r="FC440" s="7">
        <v>2.4875621899999999E-2</v>
      </c>
      <c r="FD440" s="7">
        <v>3.0264550264999999</v>
      </c>
      <c r="FE440" s="7">
        <v>3.5454545455000002</v>
      </c>
      <c r="FF440" s="7">
        <v>3.6836734694</v>
      </c>
      <c r="FG440" s="7">
        <v>3.6071428570999999</v>
      </c>
      <c r="FH440" s="7">
        <v>3.6938775509999999</v>
      </c>
      <c r="FI440" s="7">
        <v>3.546875</v>
      </c>
      <c r="FJ440" s="7">
        <v>3.3589743589999999</v>
      </c>
      <c r="FK440" s="7">
        <v>3.5757575758</v>
      </c>
      <c r="FL440" s="7">
        <v>3.5153061224000002</v>
      </c>
      <c r="FM440" s="7">
        <v>4.9751244000000002E-3</v>
      </c>
      <c r="FN440" s="7">
        <v>0</v>
      </c>
      <c r="FO440" s="7">
        <v>0</v>
      </c>
      <c r="FP440" s="7">
        <v>1.49253731E-2</v>
      </c>
      <c r="FQ440" s="7">
        <v>2.9850746300000001E-2</v>
      </c>
      <c r="FR440" s="7">
        <v>1.9900497499999999E-2</v>
      </c>
      <c r="FS440" s="7">
        <v>4.9751243799999997E-2</v>
      </c>
      <c r="FT440" s="7">
        <v>0.1044776119</v>
      </c>
      <c r="FU440" s="7">
        <v>0.20895522389999999</v>
      </c>
      <c r="FV440" s="7">
        <v>0.48258706470000001</v>
      </c>
      <c r="FW440" s="7">
        <v>8.45771144E-2</v>
      </c>
      <c r="FX440" s="7">
        <v>0.2985074627</v>
      </c>
      <c r="FY440" s="7">
        <v>0.39800995020000002</v>
      </c>
      <c r="FZ440" s="7">
        <v>0.22388059699999999</v>
      </c>
      <c r="GA440" s="7">
        <v>0.19402985070000001</v>
      </c>
      <c r="GB440" s="7">
        <v>0.1542288557</v>
      </c>
      <c r="GC440" s="7">
        <v>0.21890547260000001</v>
      </c>
      <c r="GD440" s="7">
        <v>0.12935323379999999</v>
      </c>
      <c r="GE440" s="7">
        <v>7.9601989999999997E-2</v>
      </c>
      <c r="GF440" s="7">
        <v>0.17910447760000001</v>
      </c>
      <c r="GG440" s="7">
        <v>0.18905472640000001</v>
      </c>
      <c r="GH440" s="7">
        <v>9.9502487599999995E-2</v>
      </c>
      <c r="GI440" s="7">
        <v>0.23383084579999999</v>
      </c>
      <c r="GJ440" s="7">
        <v>0.18905472640000001</v>
      </c>
      <c r="GK440" s="7">
        <v>0.2686567164</v>
      </c>
      <c r="GL440" s="7">
        <v>0.144278607</v>
      </c>
      <c r="GM440" s="7">
        <v>0</v>
      </c>
      <c r="GN440" s="7">
        <v>9.9502488000000004E-3</v>
      </c>
      <c r="GO440" s="7">
        <v>1.49253731E-2</v>
      </c>
      <c r="GP440" s="7">
        <v>4.9751244000000002E-3</v>
      </c>
      <c r="GQ440" s="7">
        <v>0.1741293532</v>
      </c>
      <c r="GR440" s="7">
        <v>4.4776119400000002E-2</v>
      </c>
      <c r="GS440" s="7">
        <v>0.29353233829999997</v>
      </c>
      <c r="GT440" s="7">
        <v>0.30348258709999998</v>
      </c>
      <c r="GU440" s="7">
        <v>0.31840796020000001</v>
      </c>
      <c r="GV440" s="7">
        <v>0.31343283579999998</v>
      </c>
      <c r="GW440" s="7">
        <v>0.32835820900000001</v>
      </c>
      <c r="GX440" s="7">
        <v>0.31343283579999998</v>
      </c>
      <c r="GY440" s="7">
        <v>0.62686567159999995</v>
      </c>
      <c r="GZ440" s="7">
        <v>0.60199004980000004</v>
      </c>
      <c r="HA440" s="7">
        <v>0.56716417910000005</v>
      </c>
      <c r="HB440" s="7">
        <v>0.5771144279</v>
      </c>
      <c r="HC440" s="7">
        <v>0.37810945270000001</v>
      </c>
      <c r="HD440" s="7">
        <v>0.54726368160000005</v>
      </c>
      <c r="HE440" s="7">
        <v>1.49253731E-2</v>
      </c>
      <c r="HF440" s="7">
        <v>2.9850746300000001E-2</v>
      </c>
      <c r="HG440" s="7">
        <v>1.9900497499999999E-2</v>
      </c>
      <c r="HH440" s="7">
        <v>1.49253731E-2</v>
      </c>
      <c r="HI440" s="7">
        <v>3.4825870600000003E-2</v>
      </c>
      <c r="HJ440" s="7">
        <v>1.49253731E-2</v>
      </c>
      <c r="HK440" s="7">
        <v>2.9850746300000001E-2</v>
      </c>
      <c r="HL440" s="7">
        <v>2.4875621899999999E-2</v>
      </c>
      <c r="HM440" s="7">
        <v>1.9900497499999999E-2</v>
      </c>
      <c r="HN440" s="7">
        <v>1.9900497499999999E-2</v>
      </c>
      <c r="HO440" s="7">
        <v>1.9900497499999999E-2</v>
      </c>
      <c r="HP440" s="7">
        <v>1.9900497499999999E-2</v>
      </c>
      <c r="HQ440" s="7">
        <v>3.4825870600000003E-2</v>
      </c>
      <c r="HR440" s="7">
        <v>2.9850746300000001E-2</v>
      </c>
      <c r="HS440" s="7">
        <v>5.9701492500000002E-2</v>
      </c>
      <c r="HT440" s="7">
        <v>6.96517413E-2</v>
      </c>
      <c r="HU440" s="7">
        <v>6.4676616899999997E-2</v>
      </c>
      <c r="HV440" s="7">
        <v>5.9701492500000002E-2</v>
      </c>
      <c r="HW440" s="7">
        <v>9.9502488000000004E-3</v>
      </c>
      <c r="HX440" s="7">
        <v>0</v>
      </c>
      <c r="HY440" s="7">
        <v>2.4875621899999999E-2</v>
      </c>
      <c r="HZ440" s="7">
        <v>4.9751244000000002E-3</v>
      </c>
      <c r="IA440" s="7">
        <v>6.4676616899999997E-2</v>
      </c>
      <c r="IB440" s="7">
        <v>2.9850746300000001E-2</v>
      </c>
      <c r="IC440" s="7">
        <v>8.9552238800000003E-2</v>
      </c>
      <c r="ID440" s="7">
        <v>0.10945273630000001</v>
      </c>
      <c r="IE440" s="7">
        <v>0.49253731340000001</v>
      </c>
      <c r="IF440" s="7">
        <v>0.32835820900000001</v>
      </c>
      <c r="IG440" s="7">
        <v>0.37810945270000001</v>
      </c>
      <c r="IH440" s="7">
        <v>0.37810945270000001</v>
      </c>
      <c r="II440" s="7">
        <v>0.40298507459999999</v>
      </c>
      <c r="IJ440" s="7">
        <v>0.62189054730000004</v>
      </c>
      <c r="IK440" s="7">
        <v>0.46766169149999998</v>
      </c>
      <c r="IL440" s="7">
        <v>0.46766169149999998</v>
      </c>
      <c r="IM440" s="7">
        <v>2.9850746300000001E-2</v>
      </c>
      <c r="IN440" s="7">
        <v>1.9900497499999999E-2</v>
      </c>
      <c r="IO440" s="7">
        <v>3.9800994999999999E-2</v>
      </c>
      <c r="IP440" s="7">
        <v>3.9800994999999999E-2</v>
      </c>
      <c r="IQ440" s="7">
        <v>3.3282051282</v>
      </c>
      <c r="IR440" s="7">
        <v>3.6040609137000001</v>
      </c>
      <c r="IS440" s="7">
        <v>3.3419689119</v>
      </c>
      <c r="IT440" s="7">
        <v>3.3626943004999998</v>
      </c>
      <c r="IU440" s="7" t="s">
        <v>1380</v>
      </c>
      <c r="IW440" s="7">
        <v>201</v>
      </c>
      <c r="IX440" s="7">
        <v>370</v>
      </c>
      <c r="IY440" s="7">
        <v>1268</v>
      </c>
    </row>
    <row r="441" spans="1:259" x14ac:dyDescent="0.25">
      <c r="A441" s="7">
        <v>610097</v>
      </c>
      <c r="B441" s="7" t="s">
        <v>473</v>
      </c>
      <c r="C441" s="7" t="s">
        <v>46</v>
      </c>
      <c r="D441" s="7" t="s">
        <v>63</v>
      </c>
      <c r="E441" s="154">
        <v>0.64</v>
      </c>
      <c r="F441" s="7">
        <v>38</v>
      </c>
      <c r="G441" s="7" t="s">
        <v>57</v>
      </c>
      <c r="H441" s="7">
        <v>53</v>
      </c>
      <c r="I441" s="7" t="s">
        <v>48</v>
      </c>
      <c r="J441" s="7">
        <v>43</v>
      </c>
      <c r="K441" s="7" t="s">
        <v>48</v>
      </c>
      <c r="L441" s="7">
        <v>8.3000000000000007</v>
      </c>
      <c r="M441" s="7" t="s">
        <v>46</v>
      </c>
      <c r="N441" s="7">
        <v>64.050056882999996</v>
      </c>
      <c r="O441" s="7">
        <v>333</v>
      </c>
      <c r="P441" s="7">
        <v>333</v>
      </c>
      <c r="Q441" s="7">
        <v>8</v>
      </c>
      <c r="R441" s="7">
        <v>2</v>
      </c>
      <c r="S441" s="7">
        <v>0</v>
      </c>
      <c r="T441" s="7">
        <v>314</v>
      </c>
      <c r="U441" s="7">
        <v>1</v>
      </c>
      <c r="V441" s="7">
        <v>0</v>
      </c>
      <c r="W441" s="7">
        <v>1</v>
      </c>
      <c r="X441" s="7">
        <v>1</v>
      </c>
      <c r="Y441" s="7">
        <v>2.7027026999999999E-2</v>
      </c>
      <c r="Z441" s="7">
        <v>9.0090090000000001E-3</v>
      </c>
      <c r="AA441" s="7">
        <v>3.0030029999999999E-2</v>
      </c>
      <c r="AB441" s="7">
        <v>1.2012012000000001E-2</v>
      </c>
      <c r="AC441" s="7">
        <v>2.1021021000000001E-2</v>
      </c>
      <c r="AD441" s="7">
        <v>6.9069069100000005E-2</v>
      </c>
      <c r="AE441" s="7">
        <v>8.1081081099999994E-2</v>
      </c>
      <c r="AF441" s="7">
        <v>4.2042042000000002E-2</v>
      </c>
      <c r="AG441" s="7">
        <v>7.8078078100000003E-2</v>
      </c>
      <c r="AH441" s="7">
        <v>3.3033033000000003E-2</v>
      </c>
      <c r="AI441" s="7">
        <v>0.10210210209999999</v>
      </c>
      <c r="AJ441" s="7">
        <v>0.18318318319999999</v>
      </c>
      <c r="AK441" s="7">
        <v>0.37537537539999999</v>
      </c>
      <c r="AL441" s="7">
        <v>0.35435435440000002</v>
      </c>
      <c r="AM441" s="7">
        <v>0.4624624625</v>
      </c>
      <c r="AN441" s="7">
        <v>0.2702702703</v>
      </c>
      <c r="AO441" s="7">
        <v>0.42042042039999999</v>
      </c>
      <c r="AP441" s="7">
        <v>0.39939939940000002</v>
      </c>
      <c r="AQ441" s="7">
        <v>3.0030029999999999E-2</v>
      </c>
      <c r="AR441" s="7">
        <v>1.8018018E-2</v>
      </c>
      <c r="AS441" s="7">
        <v>2.1021021000000001E-2</v>
      </c>
      <c r="AT441" s="7">
        <v>1.5015015E-2</v>
      </c>
      <c r="AU441" s="7">
        <v>1.8018018E-2</v>
      </c>
      <c r="AV441" s="7">
        <v>1.5015015E-2</v>
      </c>
      <c r="AW441" s="7">
        <v>0.48648648649999998</v>
      </c>
      <c r="AX441" s="7">
        <v>0.57657657659999995</v>
      </c>
      <c r="AY441" s="7">
        <v>0.40840840839999998</v>
      </c>
      <c r="AZ441" s="7">
        <v>0.66966966969999997</v>
      </c>
      <c r="BA441" s="7">
        <v>0.43843843840000002</v>
      </c>
      <c r="BB441" s="7">
        <v>0.33333333329999998</v>
      </c>
      <c r="BC441" s="7">
        <v>3.3622291022000002</v>
      </c>
      <c r="BD441" s="7">
        <v>3.5259938838</v>
      </c>
      <c r="BE441" s="7">
        <v>3.2760736196</v>
      </c>
      <c r="BF441" s="7">
        <v>3.6219512195000001</v>
      </c>
      <c r="BG441" s="7">
        <v>3.2996941895999998</v>
      </c>
      <c r="BH441" s="7">
        <v>3.0121951220000001</v>
      </c>
      <c r="BI441" s="7">
        <v>0</v>
      </c>
      <c r="BJ441" s="7">
        <v>3.0030030000000002E-3</v>
      </c>
      <c r="BK441" s="7">
        <v>3.0030030000000002E-3</v>
      </c>
      <c r="BL441" s="7">
        <v>0</v>
      </c>
      <c r="BM441" s="7">
        <v>3.0030030000000002E-3</v>
      </c>
      <c r="BN441" s="7">
        <v>3.0030030000000002E-3</v>
      </c>
      <c r="BO441" s="7">
        <v>2.7027026999999999E-2</v>
      </c>
      <c r="BP441" s="7">
        <v>3.9039038999999998E-2</v>
      </c>
      <c r="BQ441" s="7">
        <v>2.4024024000000001E-2</v>
      </c>
      <c r="BR441" s="7">
        <v>1.5015015E-2</v>
      </c>
      <c r="BS441" s="7">
        <v>2.1021021000000001E-2</v>
      </c>
      <c r="BT441" s="7">
        <v>2.7027026999999999E-2</v>
      </c>
      <c r="BU441" s="7">
        <v>2.4024024000000001E-2</v>
      </c>
      <c r="BV441" s="7">
        <v>1.8018018E-2</v>
      </c>
      <c r="BW441" s="7">
        <v>3.6036036E-2</v>
      </c>
      <c r="BX441" s="7">
        <v>4.8048048000000003E-2</v>
      </c>
      <c r="BY441" s="7">
        <v>7.2072072099999995E-2</v>
      </c>
      <c r="BZ441" s="7">
        <v>5.7057057100000003E-2</v>
      </c>
      <c r="CA441" s="7">
        <v>3.8277945618999998</v>
      </c>
      <c r="CB441" s="7">
        <v>3.7507598783999998</v>
      </c>
      <c r="CC441" s="7">
        <v>3.7264437689999999</v>
      </c>
      <c r="CD441" s="7">
        <v>3.717325228</v>
      </c>
      <c r="CE441" s="7">
        <v>3.7400611620999999</v>
      </c>
      <c r="CF441" s="7">
        <v>3.6646341463000001</v>
      </c>
      <c r="CG441" s="7">
        <v>3.5575757576</v>
      </c>
      <c r="CH441" s="7">
        <v>3.4592145015</v>
      </c>
      <c r="CI441" s="7">
        <v>3.5579268292999999</v>
      </c>
      <c r="CJ441" s="7">
        <v>0.14114114110000001</v>
      </c>
      <c r="CK441" s="7">
        <v>0.1951951952</v>
      </c>
      <c r="CL441" s="7">
        <v>0.20720720719999999</v>
      </c>
      <c r="CM441" s="7">
        <v>0.2312312312</v>
      </c>
      <c r="CN441" s="7">
        <v>0.2102102102</v>
      </c>
      <c r="CO441" s="7">
        <v>0.24924924919999999</v>
      </c>
      <c r="CP441" s="7">
        <v>0.26126126129999999</v>
      </c>
      <c r="CQ441" s="7">
        <v>0.27627627630000001</v>
      </c>
      <c r="CR441" s="7">
        <v>0.24924924919999999</v>
      </c>
      <c r="CS441" s="7">
        <v>6.0060060000000004E-3</v>
      </c>
      <c r="CT441" s="7">
        <v>1.2012012000000001E-2</v>
      </c>
      <c r="CU441" s="7">
        <v>1.2012012000000001E-2</v>
      </c>
      <c r="CV441" s="7">
        <v>1.2012012000000001E-2</v>
      </c>
      <c r="CW441" s="7">
        <v>1.8018018E-2</v>
      </c>
      <c r="CX441" s="7">
        <v>1.5015015E-2</v>
      </c>
      <c r="CY441" s="7">
        <v>9.0090090000000001E-3</v>
      </c>
      <c r="CZ441" s="7">
        <v>6.0060060000000004E-3</v>
      </c>
      <c r="DA441" s="7">
        <v>1.5015015E-2</v>
      </c>
      <c r="DB441" s="7">
        <v>0.83783783779999998</v>
      </c>
      <c r="DC441" s="7">
        <v>0.7687687688</v>
      </c>
      <c r="DD441" s="7">
        <v>0.75075075079999998</v>
      </c>
      <c r="DE441" s="7">
        <v>0.73273273269999994</v>
      </c>
      <c r="DF441" s="7">
        <v>0.75075075079999998</v>
      </c>
      <c r="DG441" s="7">
        <v>0.69669669670000001</v>
      </c>
      <c r="DH441" s="7">
        <v>0.65465465469999995</v>
      </c>
      <c r="DI441" s="7">
        <v>0.60660660659999999</v>
      </c>
      <c r="DJ441" s="7">
        <v>0.65465465469999995</v>
      </c>
      <c r="DK441" s="7">
        <v>0.12012012010000001</v>
      </c>
      <c r="DL441" s="7">
        <v>1.2012012000000001E-2</v>
      </c>
      <c r="DM441" s="7">
        <v>9.0090090000000001E-3</v>
      </c>
      <c r="DN441" s="7">
        <v>1.2012012000000001E-2</v>
      </c>
      <c r="DO441" s="7">
        <v>9.0090090000000001E-3</v>
      </c>
      <c r="DP441" s="7">
        <v>2.4024024000000001E-2</v>
      </c>
      <c r="DQ441" s="7">
        <v>6.00600601E-2</v>
      </c>
      <c r="DR441" s="7">
        <v>9.0090090000000001E-3</v>
      </c>
      <c r="DS441" s="7">
        <v>9.0090090000000001E-3</v>
      </c>
      <c r="DT441" s="7">
        <v>0.1531531532</v>
      </c>
      <c r="DU441" s="7">
        <v>4.8048048000000003E-2</v>
      </c>
      <c r="DV441" s="7">
        <v>3.6036036E-2</v>
      </c>
      <c r="DW441" s="7">
        <v>5.4054054099999999E-2</v>
      </c>
      <c r="DX441" s="7">
        <v>3.0030029999999999E-2</v>
      </c>
      <c r="DY441" s="7">
        <v>4.8048048000000003E-2</v>
      </c>
      <c r="DZ441" s="7">
        <v>9.9099099100000004E-2</v>
      </c>
      <c r="EA441" s="7">
        <v>4.5045044999999999E-2</v>
      </c>
      <c r="EB441" s="7">
        <v>9.60960961E-2</v>
      </c>
      <c r="EC441" s="7">
        <v>0.3453453453</v>
      </c>
      <c r="ED441" s="7">
        <v>0.41741741739999999</v>
      </c>
      <c r="EE441" s="7">
        <v>0.39939939940000002</v>
      </c>
      <c r="EF441" s="7">
        <v>0.36036036040000002</v>
      </c>
      <c r="EG441" s="7">
        <v>0.3483483483</v>
      </c>
      <c r="EH441" s="7">
        <v>0.42942942940000001</v>
      </c>
      <c r="EI441" s="7">
        <v>0.37537537539999999</v>
      </c>
      <c r="EJ441" s="7">
        <v>0.39039039040000001</v>
      </c>
      <c r="EK441" s="7">
        <v>0.42942942940000001</v>
      </c>
      <c r="EL441" s="7">
        <v>0.33633633629999998</v>
      </c>
      <c r="EM441" s="7">
        <v>0.51351351349999996</v>
      </c>
      <c r="EN441" s="7">
        <v>0.54954954950000001</v>
      </c>
      <c r="EO441" s="7">
        <v>0.56456456460000004</v>
      </c>
      <c r="EP441" s="7">
        <v>0.60660660659999999</v>
      </c>
      <c r="EQ441" s="7">
        <v>0.47147147150000002</v>
      </c>
      <c r="ER441" s="7">
        <v>0.4594594595</v>
      </c>
      <c r="ES441" s="7">
        <v>0.55255255260000002</v>
      </c>
      <c r="ET441" s="7">
        <v>0.4564564565</v>
      </c>
      <c r="EU441" s="7">
        <v>4.5045044999999999E-2</v>
      </c>
      <c r="EV441" s="7">
        <v>9.0090090000000001E-3</v>
      </c>
      <c r="EW441" s="7">
        <v>6.0060060000000004E-3</v>
      </c>
      <c r="EX441" s="7">
        <v>9.0090090000000001E-3</v>
      </c>
      <c r="EY441" s="7">
        <v>6.0060060000000004E-3</v>
      </c>
      <c r="EZ441" s="7">
        <v>2.7027026999999999E-2</v>
      </c>
      <c r="FA441" s="7">
        <v>6.0060060000000004E-3</v>
      </c>
      <c r="FB441" s="7">
        <v>3.0030030000000002E-3</v>
      </c>
      <c r="FC441" s="7">
        <v>9.0090090000000001E-3</v>
      </c>
      <c r="FD441" s="7">
        <v>2.9402515722999998</v>
      </c>
      <c r="FE441" s="7">
        <v>3.4454545455000001</v>
      </c>
      <c r="FF441" s="7">
        <v>3.4984894259999999</v>
      </c>
      <c r="FG441" s="7">
        <v>3.4909090908999998</v>
      </c>
      <c r="FH441" s="7">
        <v>3.5619335347000001</v>
      </c>
      <c r="FI441" s="7">
        <v>3.3858024691000002</v>
      </c>
      <c r="FJ441" s="7">
        <v>3.2416918428999999</v>
      </c>
      <c r="FK441" s="7">
        <v>3.4909638554</v>
      </c>
      <c r="FL441" s="7">
        <v>3.3454545455</v>
      </c>
      <c r="FM441" s="7">
        <v>1.5015015E-2</v>
      </c>
      <c r="FN441" s="7">
        <v>1.2012012000000001E-2</v>
      </c>
      <c r="FO441" s="7">
        <v>1.2012012000000001E-2</v>
      </c>
      <c r="FP441" s="7">
        <v>1.2012012000000001E-2</v>
      </c>
      <c r="FQ441" s="7">
        <v>7.2072072099999995E-2</v>
      </c>
      <c r="FR441" s="7">
        <v>2.7027026999999999E-2</v>
      </c>
      <c r="FS441" s="7">
        <v>7.8078078100000003E-2</v>
      </c>
      <c r="FT441" s="7">
        <v>0.20120120120000001</v>
      </c>
      <c r="FU441" s="7">
        <v>0.1681681682</v>
      </c>
      <c r="FV441" s="7">
        <v>0.37837837839999999</v>
      </c>
      <c r="FW441" s="7">
        <v>2.4024024000000001E-2</v>
      </c>
      <c r="FX441" s="7">
        <v>0.38738738740000001</v>
      </c>
      <c r="FY441" s="7">
        <v>0.51351351349999996</v>
      </c>
      <c r="FZ441" s="7">
        <v>0.27927927930000002</v>
      </c>
      <c r="GA441" s="7">
        <v>0.1951951952</v>
      </c>
      <c r="GB441" s="7">
        <v>0.1171171171</v>
      </c>
      <c r="GC441" s="7">
        <v>0.1921921922</v>
      </c>
      <c r="GD441" s="7">
        <v>0.1141141141</v>
      </c>
      <c r="GE441" s="7">
        <v>9.3093093099999996E-2</v>
      </c>
      <c r="GF441" s="7">
        <v>0.21921921920000001</v>
      </c>
      <c r="GG441" s="7">
        <v>0.13213213209999999</v>
      </c>
      <c r="GH441" s="7">
        <v>6.00600601E-2</v>
      </c>
      <c r="GI441" s="7">
        <v>0.1921921922</v>
      </c>
      <c r="GJ441" s="7">
        <v>0.1711711712</v>
      </c>
      <c r="GK441" s="7">
        <v>0.21621621620000001</v>
      </c>
      <c r="GL441" s="7">
        <v>0.1171171171</v>
      </c>
      <c r="GM441" s="7">
        <v>3.0030030000000002E-3</v>
      </c>
      <c r="GN441" s="7">
        <v>3.0030029999999999E-2</v>
      </c>
      <c r="GO441" s="7">
        <v>1.2012012000000001E-2</v>
      </c>
      <c r="GP441" s="7">
        <v>2.4024024000000001E-2</v>
      </c>
      <c r="GQ441" s="7">
        <v>0.1231231231</v>
      </c>
      <c r="GR441" s="7">
        <v>6.3063063099999997E-2</v>
      </c>
      <c r="GS441" s="7">
        <v>0.42942942940000001</v>
      </c>
      <c r="GT441" s="7">
        <v>0.36636636639999998</v>
      </c>
      <c r="GU441" s="7">
        <v>0.36636636639999998</v>
      </c>
      <c r="GV441" s="7">
        <v>0.33633633629999998</v>
      </c>
      <c r="GW441" s="7">
        <v>0.40240240240000003</v>
      </c>
      <c r="GX441" s="7">
        <v>0.40840840839999998</v>
      </c>
      <c r="GY441" s="7">
        <v>0.50750750749999995</v>
      </c>
      <c r="GZ441" s="7">
        <v>0.44144144140000002</v>
      </c>
      <c r="HA441" s="7">
        <v>0.51051051049999996</v>
      </c>
      <c r="HB441" s="7">
        <v>0.49549549549999999</v>
      </c>
      <c r="HC441" s="7">
        <v>0.3483483483</v>
      </c>
      <c r="HD441" s="7">
        <v>0.39639639640000002</v>
      </c>
      <c r="HE441" s="7">
        <v>3.6036036E-2</v>
      </c>
      <c r="HF441" s="7">
        <v>0.1171171171</v>
      </c>
      <c r="HG441" s="7">
        <v>7.8078078100000003E-2</v>
      </c>
      <c r="HH441" s="7">
        <v>0.1081081081</v>
      </c>
      <c r="HI441" s="7">
        <v>9.60960961E-2</v>
      </c>
      <c r="HJ441" s="7">
        <v>9.9099099100000004E-2</v>
      </c>
      <c r="HK441" s="7">
        <v>6.0060060000000004E-3</v>
      </c>
      <c r="HL441" s="7">
        <v>6.0060060000000004E-3</v>
      </c>
      <c r="HM441" s="7">
        <v>1.2012012000000001E-2</v>
      </c>
      <c r="HN441" s="7">
        <v>6.0060060000000004E-3</v>
      </c>
      <c r="HO441" s="7">
        <v>9.0090090000000001E-3</v>
      </c>
      <c r="HP441" s="7">
        <v>6.0060060000000004E-3</v>
      </c>
      <c r="HQ441" s="7">
        <v>1.8018018E-2</v>
      </c>
      <c r="HR441" s="7">
        <v>3.9039038999999998E-2</v>
      </c>
      <c r="HS441" s="7">
        <v>2.1021021000000001E-2</v>
      </c>
      <c r="HT441" s="7">
        <v>3.0030029999999999E-2</v>
      </c>
      <c r="HU441" s="7">
        <v>2.1021021000000001E-2</v>
      </c>
      <c r="HV441" s="7">
        <v>2.7027026999999999E-2</v>
      </c>
      <c r="HW441" s="7">
        <v>2.1021021000000001E-2</v>
      </c>
      <c r="HX441" s="7">
        <v>9.0090090000000001E-3</v>
      </c>
      <c r="HY441" s="7">
        <v>2.7027026999999999E-2</v>
      </c>
      <c r="HZ441" s="7">
        <v>1.5015015E-2</v>
      </c>
      <c r="IA441" s="7">
        <v>9.0090090100000006E-2</v>
      </c>
      <c r="IB441" s="7">
        <v>3.9039038999999998E-2</v>
      </c>
      <c r="IC441" s="7">
        <v>0.1171171171</v>
      </c>
      <c r="ID441" s="7">
        <v>0.10210210209999999</v>
      </c>
      <c r="IE441" s="7">
        <v>0.56156156160000004</v>
      </c>
      <c r="IF441" s="7">
        <v>0.36336336339999997</v>
      </c>
      <c r="IG441" s="7">
        <v>0.41141141139999998</v>
      </c>
      <c r="IH441" s="7">
        <v>0.43543543540000001</v>
      </c>
      <c r="II441" s="7">
        <v>0.3093093093</v>
      </c>
      <c r="IJ441" s="7">
        <v>0.57657657659999995</v>
      </c>
      <c r="IK441" s="7">
        <v>0.43543543540000001</v>
      </c>
      <c r="IL441" s="7">
        <v>0.42942942940000001</v>
      </c>
      <c r="IM441" s="7">
        <v>1.8018018E-2</v>
      </c>
      <c r="IN441" s="7">
        <v>1.2012012000000001E-2</v>
      </c>
      <c r="IO441" s="7">
        <v>9.0090090000000001E-3</v>
      </c>
      <c r="IP441" s="7">
        <v>1.8018018E-2</v>
      </c>
      <c r="IQ441" s="7">
        <v>3.1804281346000001</v>
      </c>
      <c r="IR441" s="7">
        <v>3.5258358663</v>
      </c>
      <c r="IS441" s="7">
        <v>3.2666666666999999</v>
      </c>
      <c r="IT441" s="7">
        <v>3.3027522936000002</v>
      </c>
      <c r="IU441" s="7" t="s">
        <v>1381</v>
      </c>
      <c r="IV441" s="7">
        <v>64</v>
      </c>
      <c r="IW441" s="7">
        <v>333</v>
      </c>
      <c r="IX441" s="7">
        <v>563</v>
      </c>
      <c r="IY441" s="7">
        <v>879</v>
      </c>
    </row>
    <row r="442" spans="1:259" x14ac:dyDescent="0.25">
      <c r="A442" s="7">
        <v>610098</v>
      </c>
      <c r="B442" s="7" t="s">
        <v>475</v>
      </c>
      <c r="C442" s="7" t="s">
        <v>46</v>
      </c>
      <c r="D442" s="7" t="s">
        <v>55</v>
      </c>
      <c r="E442" s="154">
        <v>0.57999999999999996</v>
      </c>
      <c r="F442" s="7">
        <v>54</v>
      </c>
      <c r="G442" s="7" t="s">
        <v>48</v>
      </c>
      <c r="H442" s="7">
        <v>69</v>
      </c>
      <c r="I442" s="7" t="s">
        <v>47</v>
      </c>
      <c r="J442" s="7">
        <v>60</v>
      </c>
      <c r="K442" s="7" t="s">
        <v>47</v>
      </c>
      <c r="L442" s="7">
        <v>8.85</v>
      </c>
      <c r="M442" s="7" t="s">
        <v>46</v>
      </c>
      <c r="N442" s="7">
        <v>58.267716534999998</v>
      </c>
      <c r="O442" s="7">
        <v>284</v>
      </c>
      <c r="P442" s="7">
        <v>284</v>
      </c>
      <c r="Q442" s="7">
        <v>6</v>
      </c>
      <c r="R442" s="7">
        <v>25</v>
      </c>
      <c r="S442" s="7">
        <v>0</v>
      </c>
      <c r="T442" s="7">
        <v>232</v>
      </c>
      <c r="U442" s="7">
        <v>1</v>
      </c>
      <c r="V442" s="7">
        <v>0</v>
      </c>
      <c r="W442" s="7">
        <v>4</v>
      </c>
      <c r="X442" s="7">
        <v>6</v>
      </c>
      <c r="Y442" s="7">
        <v>7.0422534999999998E-3</v>
      </c>
      <c r="Z442" s="7">
        <v>1.0563380299999999E-2</v>
      </c>
      <c r="AA442" s="7">
        <v>2.4647887300000001E-2</v>
      </c>
      <c r="AB442" s="7">
        <v>0</v>
      </c>
      <c r="AC442" s="7">
        <v>7.0422534999999998E-3</v>
      </c>
      <c r="AD442" s="7">
        <v>4.9295774600000002E-2</v>
      </c>
      <c r="AE442" s="7">
        <v>4.9295774600000002E-2</v>
      </c>
      <c r="AF442" s="7">
        <v>3.8732394400000002E-2</v>
      </c>
      <c r="AG442" s="7">
        <v>3.1690140800000002E-2</v>
      </c>
      <c r="AH442" s="7">
        <v>1.4084507E-2</v>
      </c>
      <c r="AI442" s="7">
        <v>2.8169014100000001E-2</v>
      </c>
      <c r="AJ442" s="7">
        <v>0.1232394366</v>
      </c>
      <c r="AK442" s="7">
        <v>0.35211267610000002</v>
      </c>
      <c r="AL442" s="7">
        <v>0.28873239439999998</v>
      </c>
      <c r="AM442" s="7">
        <v>0.38380281690000001</v>
      </c>
      <c r="AN442" s="7">
        <v>0.2746478873</v>
      </c>
      <c r="AO442" s="7">
        <v>0.42253521129999999</v>
      </c>
      <c r="AP442" s="7">
        <v>0.37323943659999997</v>
      </c>
      <c r="AQ442" s="7">
        <v>1.7605633799999999E-2</v>
      </c>
      <c r="AR442" s="7">
        <v>1.7605633799999999E-2</v>
      </c>
      <c r="AS442" s="7">
        <v>1.4084507E-2</v>
      </c>
      <c r="AT442" s="7">
        <v>2.1126760599999999E-2</v>
      </c>
      <c r="AU442" s="7">
        <v>2.8169014100000001E-2</v>
      </c>
      <c r="AV442" s="7">
        <v>3.1690140800000002E-2</v>
      </c>
      <c r="AW442" s="7">
        <v>0.57394366200000002</v>
      </c>
      <c r="AX442" s="7">
        <v>0.64436619719999999</v>
      </c>
      <c r="AY442" s="7">
        <v>0.54577464789999997</v>
      </c>
      <c r="AZ442" s="7">
        <v>0.69014084509999996</v>
      </c>
      <c r="BA442" s="7">
        <v>0.51408450699999997</v>
      </c>
      <c r="BB442" s="7">
        <v>0.42253521129999999</v>
      </c>
      <c r="BC442" s="7">
        <v>3.5197132616000002</v>
      </c>
      <c r="BD442" s="7">
        <v>3.5949820789000002</v>
      </c>
      <c r="BE442" s="7">
        <v>3.4714285714000002</v>
      </c>
      <c r="BF442" s="7">
        <v>3.6906474820000001</v>
      </c>
      <c r="BG442" s="7">
        <v>3.4855072464000001</v>
      </c>
      <c r="BH442" s="7">
        <v>3.2072727272999999</v>
      </c>
      <c r="BI442" s="7">
        <v>0</v>
      </c>
      <c r="BJ442" s="7">
        <v>3.5211268000000001E-3</v>
      </c>
      <c r="BK442" s="7">
        <v>0</v>
      </c>
      <c r="BL442" s="7">
        <v>0</v>
      </c>
      <c r="BM442" s="7">
        <v>0</v>
      </c>
      <c r="BN442" s="7">
        <v>0</v>
      </c>
      <c r="BO442" s="7">
        <v>7.0422534999999998E-3</v>
      </c>
      <c r="BP442" s="7">
        <v>1.7605633799999999E-2</v>
      </c>
      <c r="BQ442" s="7">
        <v>1.4084507E-2</v>
      </c>
      <c r="BR442" s="7">
        <v>1.7605633799999999E-2</v>
      </c>
      <c r="BS442" s="7">
        <v>7.0422534999999998E-3</v>
      </c>
      <c r="BT442" s="7">
        <v>7.0422534999999998E-3</v>
      </c>
      <c r="BU442" s="7">
        <v>1.4084507E-2</v>
      </c>
      <c r="BV442" s="7">
        <v>3.5211268000000001E-3</v>
      </c>
      <c r="BW442" s="7">
        <v>3.5211268000000001E-3</v>
      </c>
      <c r="BX442" s="7">
        <v>1.0563380299999999E-2</v>
      </c>
      <c r="BY442" s="7">
        <v>5.2816901399999998E-2</v>
      </c>
      <c r="BZ442" s="7">
        <v>2.4647887300000001E-2</v>
      </c>
      <c r="CA442" s="7">
        <v>3.8333333333000001</v>
      </c>
      <c r="CB442" s="7">
        <v>3.8233215548000001</v>
      </c>
      <c r="CC442" s="7">
        <v>3.8262411348000001</v>
      </c>
      <c r="CD442" s="7">
        <v>3.7857142857000001</v>
      </c>
      <c r="CE442" s="7">
        <v>3.8250000000000002</v>
      </c>
      <c r="CF442" s="7">
        <v>3.7670250896000002</v>
      </c>
      <c r="CG442" s="7">
        <v>3.6928571428999999</v>
      </c>
      <c r="CH442" s="7">
        <v>3.5776173285000001</v>
      </c>
      <c r="CI442" s="7">
        <v>3.6892857143</v>
      </c>
      <c r="CJ442" s="7">
        <v>0.13028169010000001</v>
      </c>
      <c r="CK442" s="7">
        <v>0.1514084507</v>
      </c>
      <c r="CL442" s="7">
        <v>0.15845070419999999</v>
      </c>
      <c r="CM442" s="7">
        <v>0.18309859149999999</v>
      </c>
      <c r="CN442" s="7">
        <v>0.1654929577</v>
      </c>
      <c r="CO442" s="7">
        <v>0.2218309859</v>
      </c>
      <c r="CP442" s="7">
        <v>0.26056338029999998</v>
      </c>
      <c r="CQ442" s="7">
        <v>0.2535211268</v>
      </c>
      <c r="CR442" s="7">
        <v>0.21478873239999999</v>
      </c>
      <c r="CS442" s="7">
        <v>7.0422534999999998E-3</v>
      </c>
      <c r="CT442" s="7">
        <v>3.5211268000000001E-3</v>
      </c>
      <c r="CU442" s="7">
        <v>7.0422534999999998E-3</v>
      </c>
      <c r="CV442" s="7">
        <v>1.4084507E-2</v>
      </c>
      <c r="CW442" s="7">
        <v>1.4084507E-2</v>
      </c>
      <c r="CX442" s="7">
        <v>1.7605633799999999E-2</v>
      </c>
      <c r="CY442" s="7">
        <v>1.4084507E-2</v>
      </c>
      <c r="CZ442" s="7">
        <v>2.4647887300000001E-2</v>
      </c>
      <c r="DA442" s="7">
        <v>1.4084507E-2</v>
      </c>
      <c r="DB442" s="7">
        <v>0.84507042249999997</v>
      </c>
      <c r="DC442" s="7">
        <v>0.83450704229999995</v>
      </c>
      <c r="DD442" s="7">
        <v>0.82746478869999995</v>
      </c>
      <c r="DE442" s="7">
        <v>0.78873239439999998</v>
      </c>
      <c r="DF442" s="7">
        <v>0.81690140850000004</v>
      </c>
      <c r="DG442" s="7">
        <v>0.75704225349999998</v>
      </c>
      <c r="DH442" s="7">
        <v>0.70774647889999998</v>
      </c>
      <c r="DI442" s="7">
        <v>0.65140845069999997</v>
      </c>
      <c r="DJ442" s="7">
        <v>0.73239436619999998</v>
      </c>
      <c r="DK442" s="7">
        <v>9.15492958E-2</v>
      </c>
      <c r="DL442" s="7">
        <v>3.5211268000000001E-3</v>
      </c>
      <c r="DM442" s="7">
        <v>3.5211268000000001E-3</v>
      </c>
      <c r="DN442" s="7">
        <v>3.5211268000000001E-3</v>
      </c>
      <c r="DO442" s="7">
        <v>0</v>
      </c>
      <c r="DP442" s="7">
        <v>1.4084507E-2</v>
      </c>
      <c r="DQ442" s="7">
        <v>1.4084507E-2</v>
      </c>
      <c r="DR442" s="7">
        <v>3.5211268000000001E-3</v>
      </c>
      <c r="DS442" s="7">
        <v>0</v>
      </c>
      <c r="DT442" s="7">
        <v>0.13028169010000001</v>
      </c>
      <c r="DU442" s="7">
        <v>4.2253521099999997E-2</v>
      </c>
      <c r="DV442" s="7">
        <v>2.8169014100000001E-2</v>
      </c>
      <c r="DW442" s="7">
        <v>2.1126760599999999E-2</v>
      </c>
      <c r="DX442" s="7">
        <v>1.7605633799999999E-2</v>
      </c>
      <c r="DY442" s="7">
        <v>2.1126760599999999E-2</v>
      </c>
      <c r="DZ442" s="7">
        <v>5.6338028200000001E-2</v>
      </c>
      <c r="EA442" s="7">
        <v>1.7605633799999999E-2</v>
      </c>
      <c r="EB442" s="7">
        <v>5.6338028200000001E-2</v>
      </c>
      <c r="EC442" s="7">
        <v>0.35915492960000001</v>
      </c>
      <c r="ED442" s="7">
        <v>0.3028169014</v>
      </c>
      <c r="EE442" s="7">
        <v>0.31690140849999998</v>
      </c>
      <c r="EF442" s="7">
        <v>0.3063380282</v>
      </c>
      <c r="EG442" s="7">
        <v>0.29577464790000002</v>
      </c>
      <c r="EH442" s="7">
        <v>0.37676056340000003</v>
      </c>
      <c r="EI442" s="7">
        <v>0.34859154930000003</v>
      </c>
      <c r="EJ442" s="7">
        <v>0.34507042249999997</v>
      </c>
      <c r="EK442" s="7">
        <v>0.40845070420000001</v>
      </c>
      <c r="EL442" s="7">
        <v>0.35563380280000001</v>
      </c>
      <c r="EM442" s="7">
        <v>0.60211267609999997</v>
      </c>
      <c r="EN442" s="7">
        <v>0.60211267609999997</v>
      </c>
      <c r="EO442" s="7">
        <v>0.61971830989999999</v>
      </c>
      <c r="EP442" s="7">
        <v>0.60915492959999995</v>
      </c>
      <c r="EQ442" s="7">
        <v>0.51760563380000002</v>
      </c>
      <c r="ER442" s="7">
        <v>0.51760563380000002</v>
      </c>
      <c r="ES442" s="7">
        <v>0.56690140850000004</v>
      </c>
      <c r="ET442" s="7">
        <v>0.4753521127</v>
      </c>
      <c r="EU442" s="7">
        <v>6.3380281699999999E-2</v>
      </c>
      <c r="EV442" s="7">
        <v>4.9295774600000002E-2</v>
      </c>
      <c r="EW442" s="7">
        <v>4.9295774600000002E-2</v>
      </c>
      <c r="EX442" s="7">
        <v>4.9295774600000002E-2</v>
      </c>
      <c r="EY442" s="7">
        <v>7.7464788699999995E-2</v>
      </c>
      <c r="EZ442" s="7">
        <v>7.0422535199999997E-2</v>
      </c>
      <c r="FA442" s="7">
        <v>6.3380281699999999E-2</v>
      </c>
      <c r="FB442" s="7">
        <v>6.6901408499999995E-2</v>
      </c>
      <c r="FC442" s="7">
        <v>5.9859154900000003E-2</v>
      </c>
      <c r="FD442" s="7">
        <v>3.0451127819999999</v>
      </c>
      <c r="FE442" s="7">
        <v>3.5814814815</v>
      </c>
      <c r="FF442" s="7">
        <v>3.5962962962999998</v>
      </c>
      <c r="FG442" s="7">
        <v>3.6222222222</v>
      </c>
      <c r="FH442" s="7">
        <v>3.6412213740000001</v>
      </c>
      <c r="FI442" s="7">
        <v>3.5037878787999999</v>
      </c>
      <c r="FJ442" s="7">
        <v>3.462406015</v>
      </c>
      <c r="FK442" s="7">
        <v>3.5811320754999998</v>
      </c>
      <c r="FL442" s="7">
        <v>3.4456928839000001</v>
      </c>
      <c r="FM442" s="7">
        <v>1.0563380299999999E-2</v>
      </c>
      <c r="FN442" s="7">
        <v>0</v>
      </c>
      <c r="FO442" s="7">
        <v>0</v>
      </c>
      <c r="FP442" s="7">
        <v>3.5211268000000001E-3</v>
      </c>
      <c r="FQ442" s="7">
        <v>3.8732394400000002E-2</v>
      </c>
      <c r="FR442" s="7">
        <v>3.8732394400000002E-2</v>
      </c>
      <c r="FS442" s="7">
        <v>3.5211267599999999E-2</v>
      </c>
      <c r="FT442" s="7">
        <v>0.13380281690000001</v>
      </c>
      <c r="FU442" s="7">
        <v>0.235915493</v>
      </c>
      <c r="FV442" s="7">
        <v>0.43661971830000001</v>
      </c>
      <c r="FW442" s="7">
        <v>6.6901408499999995E-2</v>
      </c>
      <c r="FX442" s="7">
        <v>0.31338028169999999</v>
      </c>
      <c r="FY442" s="7">
        <v>0.39436619719999999</v>
      </c>
      <c r="FZ442" s="7">
        <v>0.1971830986</v>
      </c>
      <c r="GA442" s="7">
        <v>0.23239436620000001</v>
      </c>
      <c r="GB442" s="7">
        <v>0.17605633800000001</v>
      </c>
      <c r="GC442" s="7">
        <v>0.17605633800000001</v>
      </c>
      <c r="GD442" s="7">
        <v>0.1514084507</v>
      </c>
      <c r="GE442" s="7">
        <v>7.7464788699999995E-2</v>
      </c>
      <c r="GF442" s="7">
        <v>0.19014084510000001</v>
      </c>
      <c r="GG442" s="7">
        <v>0.10915492960000001</v>
      </c>
      <c r="GH442" s="7">
        <v>7.0422535199999997E-2</v>
      </c>
      <c r="GI442" s="7">
        <v>0.2535211268</v>
      </c>
      <c r="GJ442" s="7">
        <v>0.1936619718</v>
      </c>
      <c r="GK442" s="7">
        <v>0.28169014079999999</v>
      </c>
      <c r="GL442" s="7">
        <v>0.18309859149999999</v>
      </c>
      <c r="GM442" s="7">
        <v>0</v>
      </c>
      <c r="GN442" s="7">
        <v>1.4084507E-2</v>
      </c>
      <c r="GO442" s="7">
        <v>1.7605633799999999E-2</v>
      </c>
      <c r="GP442" s="7">
        <v>7.0422534999999998E-3</v>
      </c>
      <c r="GQ442" s="7">
        <v>7.7464788699999995E-2</v>
      </c>
      <c r="GR442" s="7">
        <v>7.0422534999999998E-3</v>
      </c>
      <c r="GS442" s="7">
        <v>0.34507042249999997</v>
      </c>
      <c r="GT442" s="7">
        <v>0.3028169014</v>
      </c>
      <c r="GU442" s="7">
        <v>0.31690140849999998</v>
      </c>
      <c r="GV442" s="7">
        <v>0.31338028169999999</v>
      </c>
      <c r="GW442" s="7">
        <v>0.35211267610000002</v>
      </c>
      <c r="GX442" s="7">
        <v>0.33802816899999999</v>
      </c>
      <c r="GY442" s="7">
        <v>0.54577464789999997</v>
      </c>
      <c r="GZ442" s="7">
        <v>0.51408450699999997</v>
      </c>
      <c r="HA442" s="7">
        <v>0.51760563380000002</v>
      </c>
      <c r="HB442" s="7">
        <v>0.5246478873</v>
      </c>
      <c r="HC442" s="7">
        <v>0.37676056340000003</v>
      </c>
      <c r="HD442" s="7">
        <v>0.52112676059999996</v>
      </c>
      <c r="HE442" s="7">
        <v>3.1690140800000002E-2</v>
      </c>
      <c r="HF442" s="7">
        <v>7.7464788699999995E-2</v>
      </c>
      <c r="HG442" s="7">
        <v>5.9859154900000003E-2</v>
      </c>
      <c r="HH442" s="7">
        <v>5.6338028200000001E-2</v>
      </c>
      <c r="HI442" s="7">
        <v>9.5070422500000001E-2</v>
      </c>
      <c r="HJ442" s="7">
        <v>4.57746479E-2</v>
      </c>
      <c r="HK442" s="7">
        <v>1.7605633799999999E-2</v>
      </c>
      <c r="HL442" s="7">
        <v>2.8169014100000001E-2</v>
      </c>
      <c r="HM442" s="7">
        <v>2.4647887300000001E-2</v>
      </c>
      <c r="HN442" s="7">
        <v>2.8169014100000001E-2</v>
      </c>
      <c r="HO442" s="7">
        <v>3.1690140800000002E-2</v>
      </c>
      <c r="HP442" s="7">
        <v>2.4647887300000001E-2</v>
      </c>
      <c r="HQ442" s="7">
        <v>5.9859154900000003E-2</v>
      </c>
      <c r="HR442" s="7">
        <v>6.3380281699999999E-2</v>
      </c>
      <c r="HS442" s="7">
        <v>6.3380281699999999E-2</v>
      </c>
      <c r="HT442" s="7">
        <v>7.0422535199999997E-2</v>
      </c>
      <c r="HU442" s="7">
        <v>6.6901408499999995E-2</v>
      </c>
      <c r="HV442" s="7">
        <v>6.3380281699999999E-2</v>
      </c>
      <c r="HW442" s="7">
        <v>7.0422534999999998E-3</v>
      </c>
      <c r="HX442" s="7">
        <v>7.0422534999999998E-3</v>
      </c>
      <c r="HY442" s="7">
        <v>7.0422534999999998E-3</v>
      </c>
      <c r="HZ442" s="7">
        <v>0</v>
      </c>
      <c r="IA442" s="7">
        <v>6.3380281699999999E-2</v>
      </c>
      <c r="IB442" s="7">
        <v>4.57746479E-2</v>
      </c>
      <c r="IC442" s="7">
        <v>8.4507042300000002E-2</v>
      </c>
      <c r="ID442" s="7">
        <v>0.1197183099</v>
      </c>
      <c r="IE442" s="7">
        <v>0.50352112680000005</v>
      </c>
      <c r="IF442" s="7">
        <v>0.37676056340000003</v>
      </c>
      <c r="IG442" s="7">
        <v>0.40492957750000003</v>
      </c>
      <c r="IH442" s="7">
        <v>0.45070422539999999</v>
      </c>
      <c r="II442" s="7">
        <v>0.34154929579999999</v>
      </c>
      <c r="IJ442" s="7">
        <v>0.4964788732</v>
      </c>
      <c r="IK442" s="7">
        <v>0.42253521129999999</v>
      </c>
      <c r="IL442" s="7">
        <v>0.34859154930000003</v>
      </c>
      <c r="IM442" s="7">
        <v>8.4507042300000002E-2</v>
      </c>
      <c r="IN442" s="7">
        <v>7.3943661999999993E-2</v>
      </c>
      <c r="IO442" s="7">
        <v>8.0985915500000005E-2</v>
      </c>
      <c r="IP442" s="7">
        <v>8.0985915500000005E-2</v>
      </c>
      <c r="IQ442" s="7">
        <v>3.2884615385</v>
      </c>
      <c r="IR442" s="7">
        <v>3.4714828896999999</v>
      </c>
      <c r="IS442" s="7">
        <v>3.3524904215000002</v>
      </c>
      <c r="IT442" s="7">
        <v>3.2490421455999998</v>
      </c>
      <c r="IU442" s="7" t="s">
        <v>1382</v>
      </c>
      <c r="IV442" s="7">
        <v>58</v>
      </c>
      <c r="IW442" s="7">
        <v>284</v>
      </c>
      <c r="IX442" s="7">
        <v>518</v>
      </c>
      <c r="IY442" s="7">
        <v>889</v>
      </c>
    </row>
    <row r="443" spans="1:259" x14ac:dyDescent="0.25">
      <c r="A443" s="7">
        <v>610099</v>
      </c>
      <c r="B443" s="7" t="s">
        <v>500</v>
      </c>
      <c r="C443" s="7" t="s">
        <v>46</v>
      </c>
      <c r="D443" s="7" t="s">
        <v>61</v>
      </c>
      <c r="E443" s="154">
        <v>0.44</v>
      </c>
      <c r="F443" s="7">
        <v>80</v>
      </c>
      <c r="G443" s="7" t="s">
        <v>70</v>
      </c>
      <c r="H443" s="7">
        <v>65</v>
      </c>
      <c r="I443" s="7" t="s">
        <v>47</v>
      </c>
      <c r="J443" s="7">
        <v>54</v>
      </c>
      <c r="K443" s="7" t="s">
        <v>48</v>
      </c>
      <c r="L443" s="7">
        <v>9.52</v>
      </c>
      <c r="M443" s="7" t="s">
        <v>46</v>
      </c>
      <c r="N443" s="7">
        <v>44.471153846</v>
      </c>
      <c r="O443" s="7">
        <v>118</v>
      </c>
      <c r="P443" s="7">
        <v>118</v>
      </c>
      <c r="Q443" s="7">
        <v>66</v>
      </c>
      <c r="R443" s="7">
        <v>3</v>
      </c>
      <c r="S443" s="7">
        <v>5</v>
      </c>
      <c r="T443" s="7">
        <v>27</v>
      </c>
      <c r="U443" s="7">
        <v>0</v>
      </c>
      <c r="V443" s="7">
        <v>0</v>
      </c>
      <c r="W443" s="7">
        <v>2</v>
      </c>
      <c r="X443" s="7">
        <v>5</v>
      </c>
      <c r="Y443" s="7">
        <v>1.6949152499999998E-2</v>
      </c>
      <c r="Z443" s="7">
        <v>8.4745762999999998E-3</v>
      </c>
      <c r="AA443" s="7">
        <v>0</v>
      </c>
      <c r="AB443" s="7">
        <v>0</v>
      </c>
      <c r="AC443" s="7">
        <v>0</v>
      </c>
      <c r="AD443" s="7">
        <v>5.08474576E-2</v>
      </c>
      <c r="AE443" s="7">
        <v>4.23728814E-2</v>
      </c>
      <c r="AF443" s="7">
        <v>2.54237288E-2</v>
      </c>
      <c r="AG443" s="7">
        <v>3.3898305099999998E-2</v>
      </c>
      <c r="AH443" s="7">
        <v>2.54237288E-2</v>
      </c>
      <c r="AI443" s="7">
        <v>5.08474576E-2</v>
      </c>
      <c r="AJ443" s="7">
        <v>9.3220338999999999E-2</v>
      </c>
      <c r="AK443" s="7">
        <v>0.21186440679999999</v>
      </c>
      <c r="AL443" s="7">
        <v>0.17796610169999999</v>
      </c>
      <c r="AM443" s="7">
        <v>0.16101694920000001</v>
      </c>
      <c r="AN443" s="7">
        <v>9.3220338999999999E-2</v>
      </c>
      <c r="AO443" s="7">
        <v>0.2796610169</v>
      </c>
      <c r="AP443" s="7">
        <v>0.2203389831</v>
      </c>
      <c r="AQ443" s="7">
        <v>0</v>
      </c>
      <c r="AR443" s="7">
        <v>0</v>
      </c>
      <c r="AS443" s="7">
        <v>0</v>
      </c>
      <c r="AT443" s="7">
        <v>0</v>
      </c>
      <c r="AU443" s="7">
        <v>0</v>
      </c>
      <c r="AV443" s="7">
        <v>0</v>
      </c>
      <c r="AW443" s="7">
        <v>0.72881355930000002</v>
      </c>
      <c r="AX443" s="7">
        <v>0.78813559320000004</v>
      </c>
      <c r="AY443" s="7">
        <v>0.8050847458</v>
      </c>
      <c r="AZ443" s="7">
        <v>0.88135593219999997</v>
      </c>
      <c r="BA443" s="7">
        <v>0.66949152540000001</v>
      </c>
      <c r="BB443" s="7">
        <v>0.63559322029999998</v>
      </c>
      <c r="BC443" s="7">
        <v>3.6525423729000002</v>
      </c>
      <c r="BD443" s="7">
        <v>3.7457627118999999</v>
      </c>
      <c r="BE443" s="7">
        <v>3.7711864407000002</v>
      </c>
      <c r="BF443" s="7">
        <v>3.8559322034000001</v>
      </c>
      <c r="BG443" s="7">
        <v>3.6186440678</v>
      </c>
      <c r="BH443" s="7">
        <v>3.4406779661</v>
      </c>
      <c r="BI443" s="7">
        <v>0</v>
      </c>
      <c r="BJ443" s="7">
        <v>0</v>
      </c>
      <c r="BK443" s="7">
        <v>0</v>
      </c>
      <c r="BL443" s="7">
        <v>0</v>
      </c>
      <c r="BM443" s="7">
        <v>0</v>
      </c>
      <c r="BN443" s="7">
        <v>0</v>
      </c>
      <c r="BO443" s="7">
        <v>8.4745762999999998E-3</v>
      </c>
      <c r="BP443" s="7">
        <v>4.23728814E-2</v>
      </c>
      <c r="BQ443" s="7">
        <v>3.3898305099999998E-2</v>
      </c>
      <c r="BR443" s="7">
        <v>0</v>
      </c>
      <c r="BS443" s="7">
        <v>8.4745762999999998E-3</v>
      </c>
      <c r="BT443" s="7">
        <v>2.54237288E-2</v>
      </c>
      <c r="BU443" s="7">
        <v>2.54237288E-2</v>
      </c>
      <c r="BV443" s="7">
        <v>8.4745762999999998E-3</v>
      </c>
      <c r="BW443" s="7">
        <v>3.3898305099999998E-2</v>
      </c>
      <c r="BX443" s="7">
        <v>5.9322033900000001E-2</v>
      </c>
      <c r="BY443" s="7">
        <v>0.10169491529999999</v>
      </c>
      <c r="BZ443" s="7">
        <v>5.08474576E-2</v>
      </c>
      <c r="CA443" s="7">
        <v>3.8983050847</v>
      </c>
      <c r="CB443" s="7">
        <v>3.8305084746000002</v>
      </c>
      <c r="CC443" s="7">
        <v>3.7966101695000001</v>
      </c>
      <c r="CD443" s="7">
        <v>3.8305084746000002</v>
      </c>
      <c r="CE443" s="7">
        <v>3.8205128204999999</v>
      </c>
      <c r="CF443" s="7">
        <v>3.7203389831</v>
      </c>
      <c r="CG443" s="7">
        <v>3.6779661017</v>
      </c>
      <c r="CH443" s="7">
        <v>3.4406779661</v>
      </c>
      <c r="CI443" s="7">
        <v>3.5470085469999999</v>
      </c>
      <c r="CJ443" s="7">
        <v>0.10169491529999999</v>
      </c>
      <c r="CK443" s="7">
        <v>0.1525423729</v>
      </c>
      <c r="CL443" s="7">
        <v>0.1525423729</v>
      </c>
      <c r="CM443" s="7">
        <v>0.1186440678</v>
      </c>
      <c r="CN443" s="7">
        <v>0.16101694920000001</v>
      </c>
      <c r="CO443" s="7">
        <v>0.21186440679999999</v>
      </c>
      <c r="CP443" s="7">
        <v>0.17796610169999999</v>
      </c>
      <c r="CQ443" s="7">
        <v>0.2288135593</v>
      </c>
      <c r="CR443" s="7">
        <v>0.24576271190000001</v>
      </c>
      <c r="CS443" s="7">
        <v>0</v>
      </c>
      <c r="CT443" s="7">
        <v>0</v>
      </c>
      <c r="CU443" s="7">
        <v>0</v>
      </c>
      <c r="CV443" s="7">
        <v>0</v>
      </c>
      <c r="CW443" s="7">
        <v>8.4745762999999998E-3</v>
      </c>
      <c r="CX443" s="7">
        <v>0</v>
      </c>
      <c r="CY443" s="7">
        <v>0</v>
      </c>
      <c r="CZ443" s="7">
        <v>0</v>
      </c>
      <c r="DA443" s="7">
        <v>8.4745762999999998E-3</v>
      </c>
      <c r="DB443" s="7">
        <v>0.89830508470000003</v>
      </c>
      <c r="DC443" s="7">
        <v>0.83898305080000002</v>
      </c>
      <c r="DD443" s="7">
        <v>0.82203389829999995</v>
      </c>
      <c r="DE443" s="7">
        <v>0.85593220339999998</v>
      </c>
      <c r="DF443" s="7">
        <v>0.82203389829999995</v>
      </c>
      <c r="DG443" s="7">
        <v>0.75423728810000001</v>
      </c>
      <c r="DH443" s="7">
        <v>0.75423728810000001</v>
      </c>
      <c r="DI443" s="7">
        <v>0.62711864409999996</v>
      </c>
      <c r="DJ443" s="7">
        <v>0.66101694919999998</v>
      </c>
      <c r="DK443" s="7">
        <v>6.7796610199999996E-2</v>
      </c>
      <c r="DL443" s="7">
        <v>0</v>
      </c>
      <c r="DM443" s="7">
        <v>8.4745762999999998E-3</v>
      </c>
      <c r="DN443" s="7">
        <v>0</v>
      </c>
      <c r="DO443" s="7">
        <v>0</v>
      </c>
      <c r="DP443" s="7">
        <v>1.6949152499999998E-2</v>
      </c>
      <c r="DQ443" s="7">
        <v>5.9322033900000001E-2</v>
      </c>
      <c r="DR443" s="7">
        <v>8.4745762999999998E-3</v>
      </c>
      <c r="DS443" s="7">
        <v>0</v>
      </c>
      <c r="DT443" s="7">
        <v>9.3220338999999999E-2</v>
      </c>
      <c r="DU443" s="7">
        <v>8.4745762999999998E-3</v>
      </c>
      <c r="DV443" s="7">
        <v>0</v>
      </c>
      <c r="DW443" s="7">
        <v>1.6949152499999998E-2</v>
      </c>
      <c r="DX443" s="7">
        <v>2.54237288E-2</v>
      </c>
      <c r="DY443" s="7">
        <v>1.6949152499999998E-2</v>
      </c>
      <c r="DZ443" s="7">
        <v>0.1525423729</v>
      </c>
      <c r="EA443" s="7">
        <v>3.3898305099999998E-2</v>
      </c>
      <c r="EB443" s="7">
        <v>0</v>
      </c>
      <c r="EC443" s="7">
        <v>0.38135593220000003</v>
      </c>
      <c r="ED443" s="7">
        <v>0.11016949149999999</v>
      </c>
      <c r="EE443" s="7">
        <v>0.10169491529999999</v>
      </c>
      <c r="EF443" s="7">
        <v>0.14406779659999999</v>
      </c>
      <c r="EG443" s="7">
        <v>0.1186440678</v>
      </c>
      <c r="EH443" s="7">
        <v>0.1949152542</v>
      </c>
      <c r="EI443" s="7">
        <v>0.32203389830000001</v>
      </c>
      <c r="EJ443" s="7">
        <v>0.24576271190000001</v>
      </c>
      <c r="EK443" s="7">
        <v>0.20338983050000001</v>
      </c>
      <c r="EL443" s="7">
        <v>0.45762711859999999</v>
      </c>
      <c r="EM443" s="7">
        <v>0.88135593219999997</v>
      </c>
      <c r="EN443" s="7">
        <v>0.88983050850000001</v>
      </c>
      <c r="EO443" s="7">
        <v>0.83898305080000002</v>
      </c>
      <c r="EP443" s="7">
        <v>0.85593220339999998</v>
      </c>
      <c r="EQ443" s="7">
        <v>0.77118644069999998</v>
      </c>
      <c r="ER443" s="7">
        <v>0.42372881359999998</v>
      </c>
      <c r="ES443" s="7">
        <v>0.70338983050000004</v>
      </c>
      <c r="ET443" s="7">
        <v>0.7796610169</v>
      </c>
      <c r="EU443" s="7">
        <v>0</v>
      </c>
      <c r="EV443" s="7">
        <v>0</v>
      </c>
      <c r="EW443" s="7">
        <v>0</v>
      </c>
      <c r="EX443" s="7">
        <v>0</v>
      </c>
      <c r="EY443" s="7">
        <v>0</v>
      </c>
      <c r="EZ443" s="7">
        <v>0</v>
      </c>
      <c r="FA443" s="7">
        <v>4.23728814E-2</v>
      </c>
      <c r="FB443" s="7">
        <v>8.4745762999999998E-3</v>
      </c>
      <c r="FC443" s="7">
        <v>1.6949152499999998E-2</v>
      </c>
      <c r="FD443" s="7">
        <v>3.2288135592999998</v>
      </c>
      <c r="FE443" s="7">
        <v>3.8728813559000002</v>
      </c>
      <c r="FF443" s="7">
        <v>3.8728813559000002</v>
      </c>
      <c r="FG443" s="7">
        <v>3.8220338983</v>
      </c>
      <c r="FH443" s="7">
        <v>3.8305084746000002</v>
      </c>
      <c r="FI443" s="7">
        <v>3.7203389831</v>
      </c>
      <c r="FJ443" s="7">
        <v>3.1592920354</v>
      </c>
      <c r="FK443" s="7">
        <v>3.6581196580999999</v>
      </c>
      <c r="FL443" s="7">
        <v>3.7931034483000001</v>
      </c>
      <c r="FM443" s="7">
        <v>0</v>
      </c>
      <c r="FN443" s="7">
        <v>0</v>
      </c>
      <c r="FO443" s="7">
        <v>8.4745762999999998E-3</v>
      </c>
      <c r="FP443" s="7">
        <v>0</v>
      </c>
      <c r="FQ443" s="7">
        <v>8.4745762999999998E-3</v>
      </c>
      <c r="FR443" s="7">
        <v>0</v>
      </c>
      <c r="FS443" s="7">
        <v>2.54237288E-2</v>
      </c>
      <c r="FT443" s="7">
        <v>8.4745762700000005E-2</v>
      </c>
      <c r="FU443" s="7">
        <v>0.12711864410000001</v>
      </c>
      <c r="FV443" s="7">
        <v>0.73728813559999995</v>
      </c>
      <c r="FW443" s="7">
        <v>8.4745762999999998E-3</v>
      </c>
      <c r="FX443" s="7">
        <v>0.45762711859999999</v>
      </c>
      <c r="FY443" s="7">
        <v>0.75423728810000001</v>
      </c>
      <c r="FZ443" s="7">
        <v>0.17796610169999999</v>
      </c>
      <c r="GA443" s="7">
        <v>0.29661016950000002</v>
      </c>
      <c r="GB443" s="7">
        <v>9.3220338999999999E-2</v>
      </c>
      <c r="GC443" s="7">
        <v>0.24576271190000001</v>
      </c>
      <c r="GD443" s="7">
        <v>0.11016949149999999</v>
      </c>
      <c r="GE443" s="7">
        <v>5.9322033900000001E-2</v>
      </c>
      <c r="GF443" s="7">
        <v>0.39830508469999998</v>
      </c>
      <c r="GG443" s="7">
        <v>8.4745762700000005E-2</v>
      </c>
      <c r="GH443" s="7">
        <v>3.3898305099999998E-2</v>
      </c>
      <c r="GI443" s="7">
        <v>0.1525423729</v>
      </c>
      <c r="GJ443" s="7">
        <v>5.08474576E-2</v>
      </c>
      <c r="GK443" s="7">
        <v>5.9322033900000001E-2</v>
      </c>
      <c r="GL443" s="7">
        <v>2.54237288E-2</v>
      </c>
      <c r="GM443" s="7">
        <v>0</v>
      </c>
      <c r="GN443" s="7">
        <v>5.08474576E-2</v>
      </c>
      <c r="GO443" s="7">
        <v>0.17796610169999999</v>
      </c>
      <c r="GP443" s="7">
        <v>1.6949152499999998E-2</v>
      </c>
      <c r="GQ443" s="7">
        <v>0.1949152542</v>
      </c>
      <c r="GR443" s="7">
        <v>0</v>
      </c>
      <c r="GS443" s="7">
        <v>0.26271186439999999</v>
      </c>
      <c r="GT443" s="7">
        <v>0.4152542373</v>
      </c>
      <c r="GU443" s="7">
        <v>0.26271186439999999</v>
      </c>
      <c r="GV443" s="7">
        <v>0.37288135589999999</v>
      </c>
      <c r="GW443" s="7">
        <v>0.37288135589999999</v>
      </c>
      <c r="GX443" s="7">
        <v>0.24576271190000001</v>
      </c>
      <c r="GY443" s="7">
        <v>0.71186440679999996</v>
      </c>
      <c r="GZ443" s="7">
        <v>0.42372881359999998</v>
      </c>
      <c r="HA443" s="7">
        <v>0.3474576271</v>
      </c>
      <c r="HB443" s="7">
        <v>0.49152542370000002</v>
      </c>
      <c r="HC443" s="7">
        <v>0.32203389830000001</v>
      </c>
      <c r="HD443" s="7">
        <v>0.72881355930000002</v>
      </c>
      <c r="HE443" s="7">
        <v>1.6949152499999998E-2</v>
      </c>
      <c r="HF443" s="7">
        <v>8.4745762700000005E-2</v>
      </c>
      <c r="HG443" s="7">
        <v>0.12711864410000001</v>
      </c>
      <c r="HH443" s="7">
        <v>9.3220338999999999E-2</v>
      </c>
      <c r="HI443" s="7">
        <v>5.9322033900000001E-2</v>
      </c>
      <c r="HJ443" s="7">
        <v>1.6949152499999998E-2</v>
      </c>
      <c r="HK443" s="7">
        <v>0</v>
      </c>
      <c r="HL443" s="7">
        <v>1.6949152499999998E-2</v>
      </c>
      <c r="HM443" s="7">
        <v>6.7796610199999996E-2</v>
      </c>
      <c r="HN443" s="7">
        <v>1.6949152499999998E-2</v>
      </c>
      <c r="HO443" s="7">
        <v>4.23728814E-2</v>
      </c>
      <c r="HP443" s="7">
        <v>8.4745762999999998E-3</v>
      </c>
      <c r="HQ443" s="7">
        <v>8.4745762999999998E-3</v>
      </c>
      <c r="HR443" s="7">
        <v>8.4745762999999998E-3</v>
      </c>
      <c r="HS443" s="7">
        <v>1.6949152499999998E-2</v>
      </c>
      <c r="HT443" s="7">
        <v>8.4745762999999998E-3</v>
      </c>
      <c r="HU443" s="7">
        <v>8.4745762999999998E-3</v>
      </c>
      <c r="HV443" s="7">
        <v>0</v>
      </c>
      <c r="HW443" s="7">
        <v>8.4745762999999998E-3</v>
      </c>
      <c r="HX443" s="7">
        <v>0</v>
      </c>
      <c r="HY443" s="7">
        <v>1.6949152499999998E-2</v>
      </c>
      <c r="HZ443" s="7">
        <v>1.6949152499999998E-2</v>
      </c>
      <c r="IA443" s="7">
        <v>5.9322033900000001E-2</v>
      </c>
      <c r="IB443" s="7">
        <v>2.54237288E-2</v>
      </c>
      <c r="IC443" s="7">
        <v>5.08474576E-2</v>
      </c>
      <c r="ID443" s="7">
        <v>4.23728814E-2</v>
      </c>
      <c r="IE443" s="7">
        <v>0.39830508469999998</v>
      </c>
      <c r="IF443" s="7">
        <v>0.2288135593</v>
      </c>
      <c r="IG443" s="7">
        <v>0.21186440679999999</v>
      </c>
      <c r="IH443" s="7">
        <v>0.32203389830000001</v>
      </c>
      <c r="II443" s="7">
        <v>0.53389830510000003</v>
      </c>
      <c r="IJ443" s="7">
        <v>0.74576271189999999</v>
      </c>
      <c r="IK443" s="7">
        <v>0.71186440679999996</v>
      </c>
      <c r="IL443" s="7">
        <v>0.61016949149999999</v>
      </c>
      <c r="IM443" s="7">
        <v>0</v>
      </c>
      <c r="IN443" s="7">
        <v>0</v>
      </c>
      <c r="IO443" s="7">
        <v>8.4745762999999998E-3</v>
      </c>
      <c r="IP443" s="7">
        <v>8.4745762999999998E-3</v>
      </c>
      <c r="IQ443" s="7">
        <v>3.4576271186</v>
      </c>
      <c r="IR443" s="7">
        <v>3.7203389831</v>
      </c>
      <c r="IS443" s="7">
        <v>3.6324786324999998</v>
      </c>
      <c r="IT443" s="7">
        <v>3.5384615385</v>
      </c>
      <c r="IU443" s="7" t="s">
        <v>1383</v>
      </c>
      <c r="IV443" s="7">
        <v>44</v>
      </c>
      <c r="IW443" s="7">
        <v>118</v>
      </c>
      <c r="IX443" s="7">
        <v>185</v>
      </c>
      <c r="IY443" s="7">
        <v>416</v>
      </c>
    </row>
    <row r="444" spans="1:259" x14ac:dyDescent="0.25">
      <c r="A444" s="7">
        <v>610100</v>
      </c>
      <c r="B444" s="7" t="s">
        <v>671</v>
      </c>
      <c r="D444" s="7" t="s">
        <v>102</v>
      </c>
      <c r="E444" s="7" t="s">
        <v>53</v>
      </c>
      <c r="M444" s="7" t="s">
        <v>46</v>
      </c>
      <c r="N444" s="7">
        <v>22.966507177</v>
      </c>
      <c r="O444" s="7">
        <v>93</v>
      </c>
      <c r="P444" s="7">
        <v>93</v>
      </c>
      <c r="Q444" s="7">
        <v>2</v>
      </c>
      <c r="R444" s="7">
        <v>14</v>
      </c>
      <c r="S444" s="7">
        <v>0</v>
      </c>
      <c r="T444" s="7">
        <v>71</v>
      </c>
      <c r="U444" s="7">
        <v>0</v>
      </c>
      <c r="V444" s="7">
        <v>0</v>
      </c>
      <c r="W444" s="7">
        <v>0</v>
      </c>
      <c r="X444" s="7">
        <v>2</v>
      </c>
      <c r="Y444" s="7">
        <v>1.0752688200000001E-2</v>
      </c>
      <c r="Z444" s="7">
        <v>0</v>
      </c>
      <c r="AA444" s="7">
        <v>2.15053763E-2</v>
      </c>
      <c r="AB444" s="7">
        <v>1.0752688200000001E-2</v>
      </c>
      <c r="AC444" s="7">
        <v>1.0752688200000001E-2</v>
      </c>
      <c r="AD444" s="7">
        <v>3.2258064500000003E-2</v>
      </c>
      <c r="AE444" s="7">
        <v>7.5268817200000004E-2</v>
      </c>
      <c r="AF444" s="7">
        <v>4.3010752700000002E-2</v>
      </c>
      <c r="AG444" s="7">
        <v>8.6021505400000003E-2</v>
      </c>
      <c r="AH444" s="7">
        <v>0</v>
      </c>
      <c r="AI444" s="7">
        <v>8.6021505400000003E-2</v>
      </c>
      <c r="AJ444" s="7">
        <v>0.15053763440000001</v>
      </c>
      <c r="AK444" s="7">
        <v>0.32258064520000002</v>
      </c>
      <c r="AL444" s="7">
        <v>0.31182795699999999</v>
      </c>
      <c r="AM444" s="7">
        <v>0.40860215049999998</v>
      </c>
      <c r="AN444" s="7">
        <v>0.30107526880000002</v>
      </c>
      <c r="AO444" s="7">
        <v>0.35483870969999998</v>
      </c>
      <c r="AP444" s="7">
        <v>0.32258064520000002</v>
      </c>
      <c r="AQ444" s="7">
        <v>4.3010752700000002E-2</v>
      </c>
      <c r="AR444" s="7">
        <v>1.0752688200000001E-2</v>
      </c>
      <c r="AS444" s="7">
        <v>2.15053763E-2</v>
      </c>
      <c r="AT444" s="7">
        <v>0</v>
      </c>
      <c r="AU444" s="7">
        <v>3.2258064500000003E-2</v>
      </c>
      <c r="AV444" s="7">
        <v>1.0752688200000001E-2</v>
      </c>
      <c r="AW444" s="7">
        <v>0.54838709679999997</v>
      </c>
      <c r="AX444" s="7">
        <v>0.63440860219999995</v>
      </c>
      <c r="AY444" s="7">
        <v>0.4623655914</v>
      </c>
      <c r="AZ444" s="7">
        <v>0.68817204300000001</v>
      </c>
      <c r="BA444" s="7">
        <v>0.51612903229999996</v>
      </c>
      <c r="BB444" s="7">
        <v>0.48387096769999999</v>
      </c>
      <c r="BC444" s="7">
        <v>3.4719101123999998</v>
      </c>
      <c r="BD444" s="7">
        <v>3.5978260870000001</v>
      </c>
      <c r="BE444" s="7">
        <v>3.3406593406999998</v>
      </c>
      <c r="BF444" s="7">
        <v>3.6666666666999999</v>
      </c>
      <c r="BG444" s="7">
        <v>3.4222222221999998</v>
      </c>
      <c r="BH444" s="7">
        <v>3.2717391303999999</v>
      </c>
      <c r="BI444" s="7">
        <v>0</v>
      </c>
      <c r="BJ444" s="7">
        <v>1.0752688200000001E-2</v>
      </c>
      <c r="BK444" s="7">
        <v>1.0752688200000001E-2</v>
      </c>
      <c r="BL444" s="7">
        <v>0</v>
      </c>
      <c r="BM444" s="7">
        <v>0</v>
      </c>
      <c r="BN444" s="7">
        <v>0</v>
      </c>
      <c r="BO444" s="7">
        <v>1.0752688200000001E-2</v>
      </c>
      <c r="BP444" s="7">
        <v>2.15053763E-2</v>
      </c>
      <c r="BQ444" s="7">
        <v>0</v>
      </c>
      <c r="BR444" s="7">
        <v>1.0752688200000001E-2</v>
      </c>
      <c r="BS444" s="7">
        <v>0</v>
      </c>
      <c r="BT444" s="7">
        <v>0</v>
      </c>
      <c r="BU444" s="7">
        <v>0</v>
      </c>
      <c r="BV444" s="7">
        <v>0</v>
      </c>
      <c r="BW444" s="7">
        <v>0</v>
      </c>
      <c r="BX444" s="7">
        <v>2.15053763E-2</v>
      </c>
      <c r="BY444" s="7">
        <v>1.0752688200000001E-2</v>
      </c>
      <c r="BZ444" s="7">
        <v>2.15053763E-2</v>
      </c>
      <c r="CA444" s="7">
        <v>3.8777777778</v>
      </c>
      <c r="CB444" s="7">
        <v>3.8695652173999999</v>
      </c>
      <c r="CC444" s="7">
        <v>3.8369565216999999</v>
      </c>
      <c r="CD444" s="7">
        <v>3.8202247191000001</v>
      </c>
      <c r="CE444" s="7">
        <v>3.8555555556000001</v>
      </c>
      <c r="CF444" s="7">
        <v>3.8241758242000001</v>
      </c>
      <c r="CG444" s="7">
        <v>3.7666666666999999</v>
      </c>
      <c r="CH444" s="7">
        <v>3.6888888889000002</v>
      </c>
      <c r="CI444" s="7">
        <v>3.7802197801999999</v>
      </c>
      <c r="CJ444" s="7">
        <v>9.6774193499999994E-2</v>
      </c>
      <c r="CK444" s="7">
        <v>9.6774193499999994E-2</v>
      </c>
      <c r="CL444" s="7">
        <v>0.12903225809999999</v>
      </c>
      <c r="CM444" s="7">
        <v>0.17204301080000001</v>
      </c>
      <c r="CN444" s="7">
        <v>0.13978494620000001</v>
      </c>
      <c r="CO444" s="7">
        <v>0.17204301080000001</v>
      </c>
      <c r="CP444" s="7">
        <v>0.15053763440000001</v>
      </c>
      <c r="CQ444" s="7">
        <v>0.21505376339999999</v>
      </c>
      <c r="CR444" s="7">
        <v>0.17204301080000001</v>
      </c>
      <c r="CS444" s="7">
        <v>3.2258064500000003E-2</v>
      </c>
      <c r="CT444" s="7">
        <v>1.0752688200000001E-2</v>
      </c>
      <c r="CU444" s="7">
        <v>1.0752688200000001E-2</v>
      </c>
      <c r="CV444" s="7">
        <v>4.3010752700000002E-2</v>
      </c>
      <c r="CW444" s="7">
        <v>3.2258064500000003E-2</v>
      </c>
      <c r="CX444" s="7">
        <v>2.15053763E-2</v>
      </c>
      <c r="CY444" s="7">
        <v>3.2258064500000003E-2</v>
      </c>
      <c r="CZ444" s="7">
        <v>3.2258064500000003E-2</v>
      </c>
      <c r="DA444" s="7">
        <v>2.15053763E-2</v>
      </c>
      <c r="DB444" s="7">
        <v>0.86021505379999996</v>
      </c>
      <c r="DC444" s="7">
        <v>0.88172043010000001</v>
      </c>
      <c r="DD444" s="7">
        <v>0.84946236559999999</v>
      </c>
      <c r="DE444" s="7">
        <v>0.78494623659999996</v>
      </c>
      <c r="DF444" s="7">
        <v>0.82795698920000005</v>
      </c>
      <c r="DG444" s="7">
        <v>0.8064516129</v>
      </c>
      <c r="DH444" s="7">
        <v>0.78494623659999996</v>
      </c>
      <c r="DI444" s="7">
        <v>0.72043010750000003</v>
      </c>
      <c r="DJ444" s="7">
        <v>0.78494623659999996</v>
      </c>
      <c r="DK444" s="7">
        <v>7.5268817200000004E-2</v>
      </c>
      <c r="DL444" s="7">
        <v>2.15053763E-2</v>
      </c>
      <c r="DM444" s="7">
        <v>0</v>
      </c>
      <c r="DN444" s="7">
        <v>2.15053763E-2</v>
      </c>
      <c r="DO444" s="7">
        <v>1.0752688200000001E-2</v>
      </c>
      <c r="DP444" s="7">
        <v>0</v>
      </c>
      <c r="DQ444" s="7">
        <v>6.4516129000000005E-2</v>
      </c>
      <c r="DR444" s="7">
        <v>2.15053763E-2</v>
      </c>
      <c r="DS444" s="7">
        <v>1.0752688200000001E-2</v>
      </c>
      <c r="DT444" s="7">
        <v>0.17204301080000001</v>
      </c>
      <c r="DU444" s="7">
        <v>5.3763440900000001E-2</v>
      </c>
      <c r="DV444" s="7">
        <v>4.3010752700000002E-2</v>
      </c>
      <c r="DW444" s="7">
        <v>3.2258064500000003E-2</v>
      </c>
      <c r="DX444" s="7">
        <v>2.15053763E-2</v>
      </c>
      <c r="DY444" s="7">
        <v>4.3010752700000002E-2</v>
      </c>
      <c r="DZ444" s="7">
        <v>2.15053763E-2</v>
      </c>
      <c r="EA444" s="7">
        <v>0</v>
      </c>
      <c r="EB444" s="7">
        <v>8.6021505400000003E-2</v>
      </c>
      <c r="EC444" s="7">
        <v>0.41935483870000001</v>
      </c>
      <c r="ED444" s="7">
        <v>0.34408602150000001</v>
      </c>
      <c r="EE444" s="7">
        <v>0.33333333329999998</v>
      </c>
      <c r="EF444" s="7">
        <v>0.34408602150000001</v>
      </c>
      <c r="EG444" s="7">
        <v>0.33333333329999998</v>
      </c>
      <c r="EH444" s="7">
        <v>0.3655913978</v>
      </c>
      <c r="EI444" s="7">
        <v>0.40860215049999998</v>
      </c>
      <c r="EJ444" s="7">
        <v>0.35483870969999998</v>
      </c>
      <c r="EK444" s="7">
        <v>0.4623655914</v>
      </c>
      <c r="EL444" s="7">
        <v>0.30107526880000002</v>
      </c>
      <c r="EM444" s="7">
        <v>0.56989247310000002</v>
      </c>
      <c r="EN444" s="7">
        <v>0.61290322580000001</v>
      </c>
      <c r="EO444" s="7">
        <v>0.58064516129999999</v>
      </c>
      <c r="EP444" s="7">
        <v>0.62365591399999998</v>
      </c>
      <c r="EQ444" s="7">
        <v>0.56989247310000002</v>
      </c>
      <c r="ER444" s="7">
        <v>0.48387096769999999</v>
      </c>
      <c r="ES444" s="7">
        <v>0.61290322580000001</v>
      </c>
      <c r="ET444" s="7">
        <v>0.41935483870000001</v>
      </c>
      <c r="EU444" s="7">
        <v>3.2258064500000003E-2</v>
      </c>
      <c r="EV444" s="7">
        <v>1.0752688200000001E-2</v>
      </c>
      <c r="EW444" s="7">
        <v>1.0752688200000001E-2</v>
      </c>
      <c r="EX444" s="7">
        <v>2.15053763E-2</v>
      </c>
      <c r="EY444" s="7">
        <v>1.0752688200000001E-2</v>
      </c>
      <c r="EZ444" s="7">
        <v>2.15053763E-2</v>
      </c>
      <c r="FA444" s="7">
        <v>2.15053763E-2</v>
      </c>
      <c r="FB444" s="7">
        <v>1.0752688200000001E-2</v>
      </c>
      <c r="FC444" s="7">
        <v>2.15053763E-2</v>
      </c>
      <c r="FD444" s="7">
        <v>2.9777777778000001</v>
      </c>
      <c r="FE444" s="7">
        <v>3.4782608696000001</v>
      </c>
      <c r="FF444" s="7">
        <v>3.5760869565000002</v>
      </c>
      <c r="FG444" s="7">
        <v>3.5164835165000001</v>
      </c>
      <c r="FH444" s="7">
        <v>3.5869565216999999</v>
      </c>
      <c r="FI444" s="7">
        <v>3.5384615385</v>
      </c>
      <c r="FJ444" s="7">
        <v>3.3406593406999998</v>
      </c>
      <c r="FK444" s="7">
        <v>3.5760869565000002</v>
      </c>
      <c r="FL444" s="7">
        <v>3.3186813186999999</v>
      </c>
      <c r="FM444" s="7">
        <v>0</v>
      </c>
      <c r="FN444" s="7">
        <v>0</v>
      </c>
      <c r="FO444" s="7">
        <v>3.2258064500000003E-2</v>
      </c>
      <c r="FP444" s="7">
        <v>0</v>
      </c>
      <c r="FQ444" s="7">
        <v>4.3010752700000002E-2</v>
      </c>
      <c r="FR444" s="7">
        <v>3.2258064500000003E-2</v>
      </c>
      <c r="FS444" s="7">
        <v>0.11827956990000001</v>
      </c>
      <c r="FT444" s="7">
        <v>0.13978494620000001</v>
      </c>
      <c r="FU444" s="7">
        <v>0.13978494620000001</v>
      </c>
      <c r="FV444" s="7">
        <v>0.38709677419999999</v>
      </c>
      <c r="FW444" s="7">
        <v>0.10752688169999999</v>
      </c>
      <c r="FX444" s="7">
        <v>0.40860215049999998</v>
      </c>
      <c r="FY444" s="7">
        <v>0.50537634409999999</v>
      </c>
      <c r="FZ444" s="7">
        <v>0.27956989249999997</v>
      </c>
      <c r="GA444" s="7">
        <v>0.12903225809999999</v>
      </c>
      <c r="GB444" s="7">
        <v>8.6021505400000003E-2</v>
      </c>
      <c r="GC444" s="7">
        <v>0.21505376339999999</v>
      </c>
      <c r="GD444" s="7">
        <v>0.15053763440000001</v>
      </c>
      <c r="GE444" s="7">
        <v>2.15053763E-2</v>
      </c>
      <c r="GF444" s="7">
        <v>0.15053763440000001</v>
      </c>
      <c r="GG444" s="7">
        <v>8.6021505400000003E-2</v>
      </c>
      <c r="GH444" s="7">
        <v>6.4516129000000005E-2</v>
      </c>
      <c r="GI444" s="7">
        <v>0.13978494620000001</v>
      </c>
      <c r="GJ444" s="7">
        <v>0.22580645160000001</v>
      </c>
      <c r="GK444" s="7">
        <v>0.32258064520000002</v>
      </c>
      <c r="GL444" s="7">
        <v>0.21505376339999999</v>
      </c>
      <c r="GM444" s="7">
        <v>1.0752688200000001E-2</v>
      </c>
      <c r="GN444" s="7">
        <v>0</v>
      </c>
      <c r="GO444" s="7">
        <v>5.3763440900000001E-2</v>
      </c>
      <c r="GP444" s="7">
        <v>1.0752688200000001E-2</v>
      </c>
      <c r="GQ444" s="7">
        <v>8.6021505400000003E-2</v>
      </c>
      <c r="GR444" s="7">
        <v>2.15053763E-2</v>
      </c>
      <c r="GS444" s="7">
        <v>0.29032258059999999</v>
      </c>
      <c r="GT444" s="7">
        <v>0.34408602150000001</v>
      </c>
      <c r="GU444" s="7">
        <v>0.24731182800000001</v>
      </c>
      <c r="GV444" s="7">
        <v>0.30107526880000002</v>
      </c>
      <c r="GW444" s="7">
        <v>0.43010752689999998</v>
      </c>
      <c r="GX444" s="7">
        <v>0.32258064520000002</v>
      </c>
      <c r="GY444" s="7">
        <v>0.62365591399999998</v>
      </c>
      <c r="GZ444" s="7">
        <v>0.5376344086</v>
      </c>
      <c r="HA444" s="7">
        <v>0.48387096769999999</v>
      </c>
      <c r="HB444" s="7">
        <v>0.54838709679999997</v>
      </c>
      <c r="HC444" s="7">
        <v>0.33333333329999998</v>
      </c>
      <c r="HD444" s="7">
        <v>0.5376344086</v>
      </c>
      <c r="HE444" s="7">
        <v>2.15053763E-2</v>
      </c>
      <c r="HF444" s="7">
        <v>5.3763440900000001E-2</v>
      </c>
      <c r="HG444" s="7">
        <v>0.11827956990000001</v>
      </c>
      <c r="HH444" s="7">
        <v>7.5268817200000004E-2</v>
      </c>
      <c r="HI444" s="7">
        <v>8.6021505400000003E-2</v>
      </c>
      <c r="HJ444" s="7">
        <v>5.3763440900000001E-2</v>
      </c>
      <c r="HK444" s="7">
        <v>2.15053763E-2</v>
      </c>
      <c r="HL444" s="7">
        <v>3.2258064500000003E-2</v>
      </c>
      <c r="HM444" s="7">
        <v>3.2258064500000003E-2</v>
      </c>
      <c r="HN444" s="7">
        <v>1.0752688200000001E-2</v>
      </c>
      <c r="HO444" s="7">
        <v>2.15053763E-2</v>
      </c>
      <c r="HP444" s="7">
        <v>1.0752688200000001E-2</v>
      </c>
      <c r="HQ444" s="7">
        <v>3.2258064500000003E-2</v>
      </c>
      <c r="HR444" s="7">
        <v>3.2258064500000003E-2</v>
      </c>
      <c r="HS444" s="7">
        <v>6.4516129000000005E-2</v>
      </c>
      <c r="HT444" s="7">
        <v>5.3763440900000001E-2</v>
      </c>
      <c r="HU444" s="7">
        <v>4.3010752700000002E-2</v>
      </c>
      <c r="HV444" s="7">
        <v>5.3763440900000001E-2</v>
      </c>
      <c r="HW444" s="7">
        <v>1.0752688200000001E-2</v>
      </c>
      <c r="HX444" s="7">
        <v>1.0752688200000001E-2</v>
      </c>
      <c r="HY444" s="7">
        <v>4.3010752700000002E-2</v>
      </c>
      <c r="HZ444" s="7">
        <v>2.15053763E-2</v>
      </c>
      <c r="IA444" s="7">
        <v>8.6021505400000003E-2</v>
      </c>
      <c r="IB444" s="7">
        <v>5.3763440900000001E-2</v>
      </c>
      <c r="IC444" s="7">
        <v>8.6021505400000003E-2</v>
      </c>
      <c r="ID444" s="7">
        <v>0.1827956989</v>
      </c>
      <c r="IE444" s="7">
        <v>0.51612903229999996</v>
      </c>
      <c r="IF444" s="7">
        <v>0.31182795699999999</v>
      </c>
      <c r="IG444" s="7">
        <v>0.39784946240000002</v>
      </c>
      <c r="IH444" s="7">
        <v>0.3655913978</v>
      </c>
      <c r="II444" s="7">
        <v>0.31182795699999999</v>
      </c>
      <c r="IJ444" s="7">
        <v>0.58064516129999999</v>
      </c>
      <c r="IK444" s="7">
        <v>0.43010752689999998</v>
      </c>
      <c r="IL444" s="7">
        <v>0.39784946240000002</v>
      </c>
      <c r="IM444" s="7">
        <v>7.5268817200000004E-2</v>
      </c>
      <c r="IN444" s="7">
        <v>4.3010752700000002E-2</v>
      </c>
      <c r="IO444" s="7">
        <v>4.3010752700000002E-2</v>
      </c>
      <c r="IP444" s="7">
        <v>3.2258064500000003E-2</v>
      </c>
      <c r="IQ444" s="7">
        <v>3.2209302326000002</v>
      </c>
      <c r="IR444" s="7">
        <v>3.5280898876000002</v>
      </c>
      <c r="IS444" s="7">
        <v>3.2696629213000001</v>
      </c>
      <c r="IT444" s="7">
        <v>3.1777777777999998</v>
      </c>
      <c r="IU444" s="7" t="s">
        <v>1384</v>
      </c>
      <c r="IW444" s="7">
        <v>93</v>
      </c>
      <c r="IX444" s="7">
        <v>144</v>
      </c>
      <c r="IY444" s="7">
        <v>627</v>
      </c>
    </row>
    <row r="445" spans="1:259" x14ac:dyDescent="0.25">
      <c r="A445" s="7">
        <v>610101</v>
      </c>
      <c r="B445" s="7" t="s">
        <v>501</v>
      </c>
      <c r="C445" s="7" t="s">
        <v>46</v>
      </c>
      <c r="D445" s="7" t="s">
        <v>72</v>
      </c>
      <c r="E445" s="154">
        <v>0.33</v>
      </c>
      <c r="F445" s="7">
        <v>33</v>
      </c>
      <c r="G445" s="7" t="s">
        <v>57</v>
      </c>
      <c r="H445" s="7">
        <v>28</v>
      </c>
      <c r="I445" s="7" t="s">
        <v>57</v>
      </c>
      <c r="J445" s="7">
        <v>51</v>
      </c>
      <c r="K445" s="7" t="s">
        <v>48</v>
      </c>
      <c r="L445" s="7">
        <v>8.0399999999999991</v>
      </c>
      <c r="M445" s="7" t="s">
        <v>46</v>
      </c>
      <c r="N445" s="7">
        <v>32.804878049000003</v>
      </c>
      <c r="O445" s="7">
        <v>193</v>
      </c>
      <c r="P445" s="7">
        <v>193</v>
      </c>
      <c r="Q445" s="7">
        <v>107</v>
      </c>
      <c r="R445" s="7">
        <v>14</v>
      </c>
      <c r="S445" s="7">
        <v>22</v>
      </c>
      <c r="T445" s="7">
        <v>16</v>
      </c>
      <c r="U445" s="7">
        <v>0</v>
      </c>
      <c r="V445" s="7">
        <v>0</v>
      </c>
      <c r="W445" s="7">
        <v>17</v>
      </c>
      <c r="X445" s="7">
        <v>14</v>
      </c>
      <c r="Y445" s="7">
        <v>1.5544041499999999E-2</v>
      </c>
      <c r="Z445" s="7">
        <v>3.1088082900000001E-2</v>
      </c>
      <c r="AA445" s="7">
        <v>2.0725388599999998E-2</v>
      </c>
      <c r="AB445" s="7">
        <v>2.0725388599999998E-2</v>
      </c>
      <c r="AC445" s="7">
        <v>5.6994818699999998E-2</v>
      </c>
      <c r="AD445" s="7">
        <v>9.8445595900000002E-2</v>
      </c>
      <c r="AE445" s="7">
        <v>9.8445595900000002E-2</v>
      </c>
      <c r="AF445" s="7">
        <v>0.1088082902</v>
      </c>
      <c r="AG445" s="7">
        <v>8.2901554399999994E-2</v>
      </c>
      <c r="AH445" s="7">
        <v>4.6632124400000002E-2</v>
      </c>
      <c r="AI445" s="7">
        <v>0.11917098449999999</v>
      </c>
      <c r="AJ445" s="7">
        <v>0.27979274609999999</v>
      </c>
      <c r="AK445" s="7">
        <v>0.33160621759999998</v>
      </c>
      <c r="AL445" s="7">
        <v>0.34715025910000002</v>
      </c>
      <c r="AM445" s="7">
        <v>0.36269430050000001</v>
      </c>
      <c r="AN445" s="7">
        <v>0.2176165803</v>
      </c>
      <c r="AO445" s="7">
        <v>0.37305699479999999</v>
      </c>
      <c r="AP445" s="7">
        <v>0.26943005180000001</v>
      </c>
      <c r="AQ445" s="7">
        <v>2.59067358E-2</v>
      </c>
      <c r="AR445" s="7">
        <v>0</v>
      </c>
      <c r="AS445" s="7">
        <v>1.0362694299999999E-2</v>
      </c>
      <c r="AT445" s="7">
        <v>5.1813472000000003E-3</v>
      </c>
      <c r="AU445" s="7">
        <v>1.5544041499999999E-2</v>
      </c>
      <c r="AV445" s="7">
        <v>5.1813472000000003E-3</v>
      </c>
      <c r="AW445" s="7">
        <v>0.5284974093</v>
      </c>
      <c r="AX445" s="7">
        <v>0.51295336790000001</v>
      </c>
      <c r="AY445" s="7">
        <v>0.52331606220000004</v>
      </c>
      <c r="AZ445" s="7">
        <v>0.70984455960000004</v>
      </c>
      <c r="BA445" s="7">
        <v>0.4352331606</v>
      </c>
      <c r="BB445" s="7">
        <v>0.34715025910000002</v>
      </c>
      <c r="BC445" s="7">
        <v>3.4095744681000002</v>
      </c>
      <c r="BD445" s="7">
        <v>3.3419689119</v>
      </c>
      <c r="BE445" s="7">
        <v>3.4031413612999999</v>
      </c>
      <c r="BF445" s="7">
        <v>3.625</v>
      </c>
      <c r="BG445" s="7">
        <v>3.2052631579000002</v>
      </c>
      <c r="BH445" s="7">
        <v>2.8697916666999999</v>
      </c>
      <c r="BI445" s="7">
        <v>0</v>
      </c>
      <c r="BJ445" s="7">
        <v>5.1813472000000003E-3</v>
      </c>
      <c r="BK445" s="7">
        <v>1.5544041499999999E-2</v>
      </c>
      <c r="BL445" s="7">
        <v>3.1088082900000001E-2</v>
      </c>
      <c r="BM445" s="7">
        <v>0</v>
      </c>
      <c r="BN445" s="7">
        <v>1.5544041499999999E-2</v>
      </c>
      <c r="BO445" s="7">
        <v>4.6632124400000002E-2</v>
      </c>
      <c r="BP445" s="7">
        <v>0.14507772020000001</v>
      </c>
      <c r="BQ445" s="7">
        <v>7.7720207299999997E-2</v>
      </c>
      <c r="BR445" s="7">
        <v>3.1088082900000001E-2</v>
      </c>
      <c r="BS445" s="7">
        <v>4.1450777199999997E-2</v>
      </c>
      <c r="BT445" s="7">
        <v>3.1088082900000001E-2</v>
      </c>
      <c r="BU445" s="7">
        <v>3.62694301E-2</v>
      </c>
      <c r="BV445" s="7">
        <v>5.6994818699999998E-2</v>
      </c>
      <c r="BW445" s="7">
        <v>9.3264248699999996E-2</v>
      </c>
      <c r="BX445" s="7">
        <v>9.8445595900000002E-2</v>
      </c>
      <c r="BY445" s="7">
        <v>0.17098445600000001</v>
      </c>
      <c r="BZ445" s="7">
        <v>0.21243523319999999</v>
      </c>
      <c r="CA445" s="7">
        <v>3.8031088083000002</v>
      </c>
      <c r="CB445" s="7">
        <v>3.7150259067000002</v>
      </c>
      <c r="CC445" s="7">
        <v>3.6321243523</v>
      </c>
      <c r="CD445" s="7">
        <v>3.6891191710000002</v>
      </c>
      <c r="CE445" s="7">
        <v>3.6113989637000001</v>
      </c>
      <c r="CF445" s="7">
        <v>3.4352331606000002</v>
      </c>
      <c r="CG445" s="7">
        <v>3.421875</v>
      </c>
      <c r="CH445" s="7">
        <v>2.9947368421</v>
      </c>
      <c r="CI445" s="7">
        <v>3.1145833333000001</v>
      </c>
      <c r="CJ445" s="7">
        <v>0.13471502590000001</v>
      </c>
      <c r="CK445" s="7">
        <v>0.18652849739999999</v>
      </c>
      <c r="CL445" s="7">
        <v>0.25906735749999998</v>
      </c>
      <c r="CM445" s="7">
        <v>0.14507772020000001</v>
      </c>
      <c r="CN445" s="7">
        <v>0.27461139899999998</v>
      </c>
      <c r="CO445" s="7">
        <v>0.33160621759999998</v>
      </c>
      <c r="CP445" s="7">
        <v>0.23834196890000001</v>
      </c>
      <c r="CQ445" s="7">
        <v>0.21243523319999999</v>
      </c>
      <c r="CR445" s="7">
        <v>0.22279792749999999</v>
      </c>
      <c r="CS445" s="7">
        <v>0</v>
      </c>
      <c r="CT445" s="7">
        <v>0</v>
      </c>
      <c r="CU445" s="7">
        <v>0</v>
      </c>
      <c r="CV445" s="7">
        <v>0</v>
      </c>
      <c r="CW445" s="7">
        <v>0</v>
      </c>
      <c r="CX445" s="7">
        <v>0</v>
      </c>
      <c r="CY445" s="7">
        <v>5.1813472000000003E-3</v>
      </c>
      <c r="CZ445" s="7">
        <v>1.5544041499999999E-2</v>
      </c>
      <c r="DA445" s="7">
        <v>5.1813472000000003E-3</v>
      </c>
      <c r="DB445" s="7">
        <v>0.83419689119999996</v>
      </c>
      <c r="DC445" s="7">
        <v>0.76683937820000003</v>
      </c>
      <c r="DD445" s="7">
        <v>0.69430051810000004</v>
      </c>
      <c r="DE445" s="7">
        <v>0.78756476679999998</v>
      </c>
      <c r="DF445" s="7">
        <v>0.66839378240000002</v>
      </c>
      <c r="DG445" s="7">
        <v>0.55958549219999998</v>
      </c>
      <c r="DH445" s="7">
        <v>0.61139896370000002</v>
      </c>
      <c r="DI445" s="7">
        <v>0.45595854920000001</v>
      </c>
      <c r="DJ445" s="7">
        <v>0.48186528499999998</v>
      </c>
      <c r="DK445" s="7">
        <v>0.103626943</v>
      </c>
      <c r="DL445" s="7">
        <v>3.62694301E-2</v>
      </c>
      <c r="DM445" s="7">
        <v>2.0725388599999998E-2</v>
      </c>
      <c r="DN445" s="7">
        <v>2.0725388599999998E-2</v>
      </c>
      <c r="DO445" s="7">
        <v>1.0362694299999999E-2</v>
      </c>
      <c r="DP445" s="7">
        <v>1.5544041499999999E-2</v>
      </c>
      <c r="DQ445" s="7">
        <v>0.17098445600000001</v>
      </c>
      <c r="DR445" s="7">
        <v>2.59067358E-2</v>
      </c>
      <c r="DS445" s="7">
        <v>2.0725388599999998E-2</v>
      </c>
      <c r="DT445" s="7">
        <v>0.2279792746</v>
      </c>
      <c r="DU445" s="7">
        <v>2.0725388599999998E-2</v>
      </c>
      <c r="DV445" s="7">
        <v>6.2176165800000002E-2</v>
      </c>
      <c r="DW445" s="7">
        <v>6.2176165800000002E-2</v>
      </c>
      <c r="DX445" s="7">
        <v>3.1088082900000001E-2</v>
      </c>
      <c r="DY445" s="7">
        <v>7.7720207299999997E-2</v>
      </c>
      <c r="DZ445" s="7">
        <v>0.23834196890000001</v>
      </c>
      <c r="EA445" s="7">
        <v>6.7357512999999994E-2</v>
      </c>
      <c r="EB445" s="7">
        <v>3.62694301E-2</v>
      </c>
      <c r="EC445" s="7">
        <v>0.4352331606</v>
      </c>
      <c r="ED445" s="7">
        <v>0.414507772</v>
      </c>
      <c r="EE445" s="7">
        <v>0.4507772021</v>
      </c>
      <c r="EF445" s="7">
        <v>0.33678756479999999</v>
      </c>
      <c r="EG445" s="7">
        <v>0.33160621759999998</v>
      </c>
      <c r="EH445" s="7">
        <v>0.41968911920000002</v>
      </c>
      <c r="EI445" s="7">
        <v>0.27461139899999998</v>
      </c>
      <c r="EJ445" s="7">
        <v>0.42487046630000003</v>
      </c>
      <c r="EK445" s="7">
        <v>0.4507772021</v>
      </c>
      <c r="EL445" s="7">
        <v>0.2176165803</v>
      </c>
      <c r="EM445" s="7">
        <v>0.51295336790000001</v>
      </c>
      <c r="EN445" s="7">
        <v>0.46113989640000003</v>
      </c>
      <c r="EO445" s="7">
        <v>0.56994818650000001</v>
      </c>
      <c r="EP445" s="7">
        <v>0.61658031089999998</v>
      </c>
      <c r="EQ445" s="7">
        <v>0.47668393780000001</v>
      </c>
      <c r="ER445" s="7">
        <v>0.25906735749999998</v>
      </c>
      <c r="ES445" s="7">
        <v>0.4715025907</v>
      </c>
      <c r="ET445" s="7">
        <v>0.48186528499999998</v>
      </c>
      <c r="EU445" s="7">
        <v>1.5544041499999999E-2</v>
      </c>
      <c r="EV445" s="7">
        <v>1.5544041499999999E-2</v>
      </c>
      <c r="EW445" s="7">
        <v>5.1813472000000003E-3</v>
      </c>
      <c r="EX445" s="7">
        <v>1.0362694299999999E-2</v>
      </c>
      <c r="EY445" s="7">
        <v>1.0362694299999999E-2</v>
      </c>
      <c r="EZ445" s="7">
        <v>1.0362694299999999E-2</v>
      </c>
      <c r="FA445" s="7">
        <v>5.6994818699999998E-2</v>
      </c>
      <c r="FB445" s="7">
        <v>1.0362694299999999E-2</v>
      </c>
      <c r="FC445" s="7">
        <v>1.0362694299999999E-2</v>
      </c>
      <c r="FD445" s="7">
        <v>2.7789473683999999</v>
      </c>
      <c r="FE445" s="7">
        <v>3.4263157894999998</v>
      </c>
      <c r="FF445" s="7">
        <v>3.359375</v>
      </c>
      <c r="FG445" s="7">
        <v>3.4712041884999998</v>
      </c>
      <c r="FH445" s="7">
        <v>3.5706806282999999</v>
      </c>
      <c r="FI445" s="7">
        <v>3.3717277487000001</v>
      </c>
      <c r="FJ445" s="7">
        <v>2.6593406593000002</v>
      </c>
      <c r="FK445" s="7">
        <v>3.3560209423999998</v>
      </c>
      <c r="FL445" s="7">
        <v>3.4083769633999998</v>
      </c>
      <c r="FM445" s="7">
        <v>5.18134715E-2</v>
      </c>
      <c r="FN445" s="7">
        <v>1.5544041499999999E-2</v>
      </c>
      <c r="FO445" s="7">
        <v>1.5544041499999999E-2</v>
      </c>
      <c r="FP445" s="7">
        <v>3.62694301E-2</v>
      </c>
      <c r="FQ445" s="7">
        <v>4.6632124400000002E-2</v>
      </c>
      <c r="FR445" s="7">
        <v>3.62694301E-2</v>
      </c>
      <c r="FS445" s="7">
        <v>6.7357512999999994E-2</v>
      </c>
      <c r="FT445" s="7">
        <v>0.1398963731</v>
      </c>
      <c r="FU445" s="7">
        <v>0.16580310879999999</v>
      </c>
      <c r="FV445" s="7">
        <v>0.414507772</v>
      </c>
      <c r="FW445" s="7">
        <v>1.0362694299999999E-2</v>
      </c>
      <c r="FX445" s="7">
        <v>0.37823834200000001</v>
      </c>
      <c r="FY445" s="7">
        <v>0.74611398959999997</v>
      </c>
      <c r="FZ445" s="7">
        <v>0.18134715030000001</v>
      </c>
      <c r="GA445" s="7">
        <v>0.33160621759999998</v>
      </c>
      <c r="GB445" s="7">
        <v>0.11917098449999999</v>
      </c>
      <c r="GC445" s="7">
        <v>0.28497409330000001</v>
      </c>
      <c r="GD445" s="7">
        <v>0.14507772020000001</v>
      </c>
      <c r="GE445" s="7">
        <v>4.6632124400000002E-2</v>
      </c>
      <c r="GF445" s="7">
        <v>0.34196891190000001</v>
      </c>
      <c r="GG445" s="7">
        <v>0.1088082902</v>
      </c>
      <c r="GH445" s="7">
        <v>3.1088082900000001E-2</v>
      </c>
      <c r="GI445" s="7">
        <v>0.1502590674</v>
      </c>
      <c r="GJ445" s="7">
        <v>3.62694301E-2</v>
      </c>
      <c r="GK445" s="7">
        <v>5.6994818699999998E-2</v>
      </c>
      <c r="GL445" s="7">
        <v>4.1450777199999997E-2</v>
      </c>
      <c r="GM445" s="7">
        <v>1.5544041499999999E-2</v>
      </c>
      <c r="GN445" s="7">
        <v>6.2176165800000002E-2</v>
      </c>
      <c r="GO445" s="7">
        <v>3.62694301E-2</v>
      </c>
      <c r="GP445" s="7">
        <v>6.7357512999999994E-2</v>
      </c>
      <c r="GQ445" s="7">
        <v>0.2176165803</v>
      </c>
      <c r="GR445" s="7">
        <v>5.18134715E-2</v>
      </c>
      <c r="GS445" s="7">
        <v>0.22279792749999999</v>
      </c>
      <c r="GT445" s="7">
        <v>0.38860103629999998</v>
      </c>
      <c r="GU445" s="7">
        <v>0.2279792746</v>
      </c>
      <c r="GV445" s="7">
        <v>0.34715025910000002</v>
      </c>
      <c r="GW445" s="7">
        <v>0.46632124349999998</v>
      </c>
      <c r="GX445" s="7">
        <v>0.36787564769999997</v>
      </c>
      <c r="GY445" s="7">
        <v>0.71502590669999999</v>
      </c>
      <c r="GZ445" s="7">
        <v>0.46113989640000003</v>
      </c>
      <c r="HA445" s="7">
        <v>0.66839378240000002</v>
      </c>
      <c r="HB445" s="7">
        <v>0.51295336790000001</v>
      </c>
      <c r="HC445" s="7">
        <v>0.17098445600000001</v>
      </c>
      <c r="HD445" s="7">
        <v>0.54404145079999999</v>
      </c>
      <c r="HE445" s="7">
        <v>3.1088082900000001E-2</v>
      </c>
      <c r="HF445" s="7">
        <v>6.7357512999999994E-2</v>
      </c>
      <c r="HG445" s="7">
        <v>5.18134715E-2</v>
      </c>
      <c r="HH445" s="7">
        <v>5.18134715E-2</v>
      </c>
      <c r="HI445" s="7">
        <v>9.8445595900000002E-2</v>
      </c>
      <c r="HJ445" s="7">
        <v>1.5544041499999999E-2</v>
      </c>
      <c r="HK445" s="7">
        <v>5.1813472000000003E-3</v>
      </c>
      <c r="HL445" s="7">
        <v>1.0362694299999999E-2</v>
      </c>
      <c r="HM445" s="7">
        <v>5.1813472000000003E-3</v>
      </c>
      <c r="HN445" s="7">
        <v>5.1813472000000003E-3</v>
      </c>
      <c r="HO445" s="7">
        <v>3.62694301E-2</v>
      </c>
      <c r="HP445" s="7">
        <v>5.1813472000000003E-3</v>
      </c>
      <c r="HQ445" s="7">
        <v>1.0362694299999999E-2</v>
      </c>
      <c r="HR445" s="7">
        <v>1.0362694299999999E-2</v>
      </c>
      <c r="HS445" s="7">
        <v>1.0362694299999999E-2</v>
      </c>
      <c r="HT445" s="7">
        <v>1.5544041499999999E-2</v>
      </c>
      <c r="HU445" s="7">
        <v>1.0362694299999999E-2</v>
      </c>
      <c r="HV445" s="7">
        <v>1.5544041499999999E-2</v>
      </c>
      <c r="HW445" s="7">
        <v>3.1088082900000001E-2</v>
      </c>
      <c r="HX445" s="7">
        <v>3.1088082900000001E-2</v>
      </c>
      <c r="HY445" s="7">
        <v>1.0362694299999999E-2</v>
      </c>
      <c r="HZ445" s="7">
        <v>4.1450777199999997E-2</v>
      </c>
      <c r="IA445" s="7">
        <v>9.3264248699999996E-2</v>
      </c>
      <c r="IB445" s="7">
        <v>9.8445595900000002E-2</v>
      </c>
      <c r="IC445" s="7">
        <v>7.2538860100000005E-2</v>
      </c>
      <c r="ID445" s="7">
        <v>0.1139896373</v>
      </c>
      <c r="IE445" s="7">
        <v>0.4507772021</v>
      </c>
      <c r="IF445" s="7">
        <v>0.35233160619999998</v>
      </c>
      <c r="IG445" s="7">
        <v>0.34196891190000001</v>
      </c>
      <c r="IH445" s="7">
        <v>0.39896373060000001</v>
      </c>
      <c r="II445" s="7">
        <v>0.414507772</v>
      </c>
      <c r="IJ445" s="7">
        <v>0.51295336790000001</v>
      </c>
      <c r="IK445" s="7">
        <v>0.56476683940000005</v>
      </c>
      <c r="IL445" s="7">
        <v>0.4352331606</v>
      </c>
      <c r="IM445" s="7">
        <v>1.0362694299999999E-2</v>
      </c>
      <c r="IN445" s="7">
        <v>5.1813472000000003E-3</v>
      </c>
      <c r="IO445" s="7">
        <v>1.0362694299999999E-2</v>
      </c>
      <c r="IP445" s="7">
        <v>1.0362694299999999E-2</v>
      </c>
      <c r="IQ445" s="7">
        <v>3.2617801047000001</v>
      </c>
      <c r="IR445" s="7">
        <v>3.3541666666999999</v>
      </c>
      <c r="IS445" s="7">
        <v>3.4764397906000002</v>
      </c>
      <c r="IT445" s="7">
        <v>3.2408376962999998</v>
      </c>
      <c r="IU445" s="7" t="s">
        <v>1385</v>
      </c>
      <c r="IV445" s="7">
        <v>33</v>
      </c>
      <c r="IW445" s="7">
        <v>193</v>
      </c>
      <c r="IX445" s="7">
        <v>269</v>
      </c>
      <c r="IY445" s="7">
        <v>820</v>
      </c>
    </row>
    <row r="446" spans="1:259" x14ac:dyDescent="0.25">
      <c r="A446" s="7">
        <v>610102</v>
      </c>
      <c r="B446" s="7" t="s">
        <v>503</v>
      </c>
      <c r="D446" s="7" t="s">
        <v>93</v>
      </c>
      <c r="E446" s="7" t="s">
        <v>53</v>
      </c>
      <c r="M446" s="7" t="s">
        <v>46</v>
      </c>
      <c r="N446" s="7">
        <v>0.2096436059</v>
      </c>
      <c r="O446" s="7">
        <v>1</v>
      </c>
      <c r="P446" s="7">
        <v>1</v>
      </c>
      <c r="Q446" s="7">
        <v>1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0</v>
      </c>
      <c r="AF446" s="7">
        <v>0</v>
      </c>
      <c r="AG446" s="7">
        <v>0</v>
      </c>
      <c r="AH446" s="7">
        <v>0</v>
      </c>
      <c r="AI446" s="7">
        <v>0</v>
      </c>
      <c r="AJ446" s="7">
        <v>0</v>
      </c>
      <c r="AK446" s="7">
        <v>1</v>
      </c>
      <c r="AL446" s="7">
        <v>0</v>
      </c>
      <c r="AM446" s="7">
        <v>1</v>
      </c>
      <c r="AN446" s="7">
        <v>0</v>
      </c>
      <c r="AO446" s="7">
        <v>1</v>
      </c>
      <c r="AP446" s="7">
        <v>0</v>
      </c>
      <c r="AQ446" s="7">
        <v>0</v>
      </c>
      <c r="AR446" s="7">
        <v>0</v>
      </c>
      <c r="AS446" s="7">
        <v>0</v>
      </c>
      <c r="AT446" s="7">
        <v>0</v>
      </c>
      <c r="AU446" s="7">
        <v>0</v>
      </c>
      <c r="AV446" s="7">
        <v>0</v>
      </c>
      <c r="AW446" s="7">
        <v>0</v>
      </c>
      <c r="AX446" s="7">
        <v>1</v>
      </c>
      <c r="AY446" s="7">
        <v>0</v>
      </c>
      <c r="AZ446" s="7">
        <v>1</v>
      </c>
      <c r="BA446" s="7">
        <v>0</v>
      </c>
      <c r="BB446" s="7">
        <v>1</v>
      </c>
      <c r="BC446" s="7">
        <v>3</v>
      </c>
      <c r="BD446" s="7">
        <v>4</v>
      </c>
      <c r="BE446" s="7">
        <v>3</v>
      </c>
      <c r="BF446" s="7">
        <v>4</v>
      </c>
      <c r="BG446" s="7">
        <v>3</v>
      </c>
      <c r="BH446" s="7">
        <v>4</v>
      </c>
      <c r="BI446" s="7">
        <v>0</v>
      </c>
      <c r="BJ446" s="7">
        <v>0</v>
      </c>
      <c r="BK446" s="7">
        <v>0</v>
      </c>
      <c r="BL446" s="7">
        <v>0</v>
      </c>
      <c r="BM446" s="7">
        <v>0</v>
      </c>
      <c r="BN446" s="7">
        <v>0</v>
      </c>
      <c r="BO446" s="7">
        <v>0</v>
      </c>
      <c r="BP446" s="7">
        <v>1</v>
      </c>
      <c r="BQ446" s="7">
        <v>1</v>
      </c>
      <c r="BR446" s="7">
        <v>0</v>
      </c>
      <c r="BS446" s="7">
        <v>0</v>
      </c>
      <c r="BT446" s="7">
        <v>0</v>
      </c>
      <c r="BU446" s="7">
        <v>0</v>
      </c>
      <c r="BV446" s="7">
        <v>0</v>
      </c>
      <c r="BW446" s="7">
        <v>0</v>
      </c>
      <c r="BX446" s="7">
        <v>1</v>
      </c>
      <c r="BY446" s="7">
        <v>0</v>
      </c>
      <c r="BZ446" s="7">
        <v>0</v>
      </c>
      <c r="CA446" s="7">
        <v>4</v>
      </c>
      <c r="CB446" s="7">
        <v>3</v>
      </c>
      <c r="CC446" s="7">
        <v>3</v>
      </c>
      <c r="CD446" s="7">
        <v>4</v>
      </c>
      <c r="CE446" s="7">
        <v>3</v>
      </c>
      <c r="CF446" s="7">
        <v>3</v>
      </c>
      <c r="CG446" s="7">
        <v>2</v>
      </c>
      <c r="CH446" s="7">
        <v>1</v>
      </c>
      <c r="CI446" s="7">
        <v>1</v>
      </c>
      <c r="CJ446" s="7">
        <v>0</v>
      </c>
      <c r="CK446" s="7">
        <v>1</v>
      </c>
      <c r="CL446" s="7">
        <v>1</v>
      </c>
      <c r="CM446" s="7">
        <v>0</v>
      </c>
      <c r="CN446" s="7">
        <v>1</v>
      </c>
      <c r="CO446" s="7">
        <v>1</v>
      </c>
      <c r="CP446" s="7">
        <v>0</v>
      </c>
      <c r="CQ446" s="7">
        <v>0</v>
      </c>
      <c r="CR446" s="7">
        <v>0</v>
      </c>
      <c r="CS446" s="7">
        <v>0</v>
      </c>
      <c r="CT446" s="7">
        <v>0</v>
      </c>
      <c r="CU446" s="7">
        <v>0</v>
      </c>
      <c r="CV446" s="7">
        <v>0</v>
      </c>
      <c r="CW446" s="7">
        <v>0</v>
      </c>
      <c r="CX446" s="7">
        <v>0</v>
      </c>
      <c r="CY446" s="7">
        <v>0</v>
      </c>
      <c r="CZ446" s="7">
        <v>0</v>
      </c>
      <c r="DA446" s="7">
        <v>0</v>
      </c>
      <c r="DB446" s="7">
        <v>1</v>
      </c>
      <c r="DC446" s="7">
        <v>0</v>
      </c>
      <c r="DD446" s="7">
        <v>0</v>
      </c>
      <c r="DE446" s="7">
        <v>1</v>
      </c>
      <c r="DF446" s="7">
        <v>0</v>
      </c>
      <c r="DG446" s="7">
        <v>0</v>
      </c>
      <c r="DH446" s="7">
        <v>0</v>
      </c>
      <c r="DI446" s="7">
        <v>0</v>
      </c>
      <c r="DJ446" s="7">
        <v>0</v>
      </c>
      <c r="DK446" s="7">
        <v>0</v>
      </c>
      <c r="DL446" s="7">
        <v>0</v>
      </c>
      <c r="DM446" s="7">
        <v>0</v>
      </c>
      <c r="DN446" s="7">
        <v>0</v>
      </c>
      <c r="DO446" s="7">
        <v>0</v>
      </c>
      <c r="DP446" s="7">
        <v>0</v>
      </c>
      <c r="DQ446" s="7">
        <v>1</v>
      </c>
      <c r="DR446" s="7">
        <v>0</v>
      </c>
      <c r="DS446" s="7">
        <v>0</v>
      </c>
      <c r="DT446" s="7">
        <v>0</v>
      </c>
      <c r="DU446" s="7">
        <v>0</v>
      </c>
      <c r="DV446" s="7">
        <v>0</v>
      </c>
      <c r="DW446" s="7">
        <v>0</v>
      </c>
      <c r="DX446" s="7">
        <v>0</v>
      </c>
      <c r="DY446" s="7">
        <v>0</v>
      </c>
      <c r="DZ446" s="7">
        <v>0</v>
      </c>
      <c r="EA446" s="7">
        <v>0</v>
      </c>
      <c r="EB446" s="7">
        <v>0</v>
      </c>
      <c r="EC446" s="7">
        <v>1</v>
      </c>
      <c r="ED446" s="7">
        <v>0</v>
      </c>
      <c r="EE446" s="7">
        <v>0</v>
      </c>
      <c r="EF446" s="7">
        <v>1</v>
      </c>
      <c r="EG446" s="7">
        <v>1</v>
      </c>
      <c r="EH446" s="7">
        <v>1</v>
      </c>
      <c r="EI446" s="7">
        <v>0</v>
      </c>
      <c r="EJ446" s="7">
        <v>0</v>
      </c>
      <c r="EK446" s="7">
        <v>1</v>
      </c>
      <c r="EL446" s="7">
        <v>0</v>
      </c>
      <c r="EM446" s="7">
        <v>1</v>
      </c>
      <c r="EN446" s="7">
        <v>1</v>
      </c>
      <c r="EO446" s="7">
        <v>0</v>
      </c>
      <c r="EP446" s="7">
        <v>0</v>
      </c>
      <c r="EQ446" s="7">
        <v>0</v>
      </c>
      <c r="ER446" s="7">
        <v>0</v>
      </c>
      <c r="ES446" s="7">
        <v>1</v>
      </c>
      <c r="ET446" s="7">
        <v>0</v>
      </c>
      <c r="EU446" s="7">
        <v>0</v>
      </c>
      <c r="EV446" s="7">
        <v>0</v>
      </c>
      <c r="EW446" s="7">
        <v>0</v>
      </c>
      <c r="EX446" s="7">
        <v>0</v>
      </c>
      <c r="EY446" s="7">
        <v>0</v>
      </c>
      <c r="EZ446" s="7">
        <v>0</v>
      </c>
      <c r="FA446" s="7">
        <v>0</v>
      </c>
      <c r="FB446" s="7">
        <v>0</v>
      </c>
      <c r="FC446" s="7">
        <v>0</v>
      </c>
      <c r="FD446" s="7">
        <v>3</v>
      </c>
      <c r="FE446" s="7">
        <v>4</v>
      </c>
      <c r="FF446" s="7">
        <v>4</v>
      </c>
      <c r="FG446" s="7">
        <v>3</v>
      </c>
      <c r="FH446" s="7">
        <v>3</v>
      </c>
      <c r="FI446" s="7">
        <v>3</v>
      </c>
      <c r="FJ446" s="7">
        <v>1</v>
      </c>
      <c r="FK446" s="7">
        <v>4</v>
      </c>
      <c r="FL446" s="7">
        <v>3</v>
      </c>
      <c r="FM446" s="7">
        <v>0</v>
      </c>
      <c r="FN446" s="7">
        <v>0</v>
      </c>
      <c r="FO446" s="7">
        <v>0</v>
      </c>
      <c r="FP446" s="7">
        <v>0</v>
      </c>
      <c r="FQ446" s="7">
        <v>0</v>
      </c>
      <c r="FR446" s="7">
        <v>0</v>
      </c>
      <c r="FS446" s="7">
        <v>1</v>
      </c>
      <c r="FT446" s="7">
        <v>0</v>
      </c>
      <c r="FU446" s="7">
        <v>0</v>
      </c>
      <c r="FV446" s="7">
        <v>0</v>
      </c>
      <c r="FW446" s="7">
        <v>0</v>
      </c>
      <c r="FX446" s="7">
        <v>1</v>
      </c>
      <c r="FY446" s="7">
        <v>1</v>
      </c>
      <c r="FZ446" s="7">
        <v>0</v>
      </c>
      <c r="GA446" s="7">
        <v>0</v>
      </c>
      <c r="GB446" s="7">
        <v>0</v>
      </c>
      <c r="GC446" s="7">
        <v>1</v>
      </c>
      <c r="GD446" s="7">
        <v>0</v>
      </c>
      <c r="GE446" s="7">
        <v>0</v>
      </c>
      <c r="GF446" s="7">
        <v>0</v>
      </c>
      <c r="GG446" s="7">
        <v>0</v>
      </c>
      <c r="GH446" s="7">
        <v>0</v>
      </c>
      <c r="GI446" s="7">
        <v>0</v>
      </c>
      <c r="GJ446" s="7">
        <v>0</v>
      </c>
      <c r="GK446" s="7">
        <v>0</v>
      </c>
      <c r="GL446" s="7">
        <v>0</v>
      </c>
      <c r="GM446" s="7">
        <v>0</v>
      </c>
      <c r="GN446" s="7">
        <v>0</v>
      </c>
      <c r="GO446" s="7">
        <v>0</v>
      </c>
      <c r="GP446" s="7">
        <v>0</v>
      </c>
      <c r="GQ446" s="7">
        <v>0</v>
      </c>
      <c r="GR446" s="7">
        <v>0</v>
      </c>
      <c r="GS446" s="7">
        <v>1</v>
      </c>
      <c r="GT446" s="7">
        <v>1</v>
      </c>
      <c r="GU446" s="7">
        <v>1</v>
      </c>
      <c r="GV446" s="7">
        <v>1</v>
      </c>
      <c r="GW446" s="7">
        <v>0</v>
      </c>
      <c r="GX446" s="7">
        <v>1</v>
      </c>
      <c r="GY446" s="7">
        <v>0</v>
      </c>
      <c r="GZ446" s="7">
        <v>0</v>
      </c>
      <c r="HA446" s="7">
        <v>0</v>
      </c>
      <c r="HB446" s="7">
        <v>0</v>
      </c>
      <c r="HC446" s="7">
        <v>0</v>
      </c>
      <c r="HD446" s="7">
        <v>0</v>
      </c>
      <c r="HE446" s="7">
        <v>0</v>
      </c>
      <c r="HF446" s="7">
        <v>0</v>
      </c>
      <c r="HG446" s="7">
        <v>0</v>
      </c>
      <c r="HH446" s="7">
        <v>0</v>
      </c>
      <c r="HI446" s="7">
        <v>0</v>
      </c>
      <c r="HJ446" s="7">
        <v>0</v>
      </c>
      <c r="HK446" s="7">
        <v>0</v>
      </c>
      <c r="HL446" s="7">
        <v>0</v>
      </c>
      <c r="HM446" s="7">
        <v>0</v>
      </c>
      <c r="HN446" s="7">
        <v>0</v>
      </c>
      <c r="HO446" s="7">
        <v>1</v>
      </c>
      <c r="HP446" s="7">
        <v>0</v>
      </c>
      <c r="HQ446" s="7">
        <v>0</v>
      </c>
      <c r="HR446" s="7">
        <v>0</v>
      </c>
      <c r="HS446" s="7">
        <v>0</v>
      </c>
      <c r="HT446" s="7">
        <v>0</v>
      </c>
      <c r="HU446" s="7">
        <v>0</v>
      </c>
      <c r="HV446" s="7">
        <v>0</v>
      </c>
      <c r="HW446" s="7">
        <v>0</v>
      </c>
      <c r="HX446" s="7">
        <v>0</v>
      </c>
      <c r="HY446" s="7">
        <v>0</v>
      </c>
      <c r="HZ446" s="7">
        <v>0</v>
      </c>
      <c r="IA446" s="7">
        <v>0</v>
      </c>
      <c r="IB446" s="7">
        <v>0</v>
      </c>
      <c r="IC446" s="7">
        <v>0</v>
      </c>
      <c r="ID446" s="7">
        <v>0</v>
      </c>
      <c r="IE446" s="7">
        <v>0</v>
      </c>
      <c r="IF446" s="7">
        <v>0</v>
      </c>
      <c r="IG446" s="7">
        <v>0</v>
      </c>
      <c r="IH446" s="7">
        <v>0</v>
      </c>
      <c r="II446" s="7">
        <v>1</v>
      </c>
      <c r="IJ446" s="7">
        <v>1</v>
      </c>
      <c r="IK446" s="7">
        <v>1</v>
      </c>
      <c r="IL446" s="7">
        <v>1</v>
      </c>
      <c r="IM446" s="7">
        <v>0</v>
      </c>
      <c r="IN446" s="7">
        <v>0</v>
      </c>
      <c r="IO446" s="7">
        <v>0</v>
      </c>
      <c r="IP446" s="7">
        <v>0</v>
      </c>
      <c r="IQ446" s="7">
        <v>4</v>
      </c>
      <c r="IR446" s="7">
        <v>4</v>
      </c>
      <c r="IS446" s="7">
        <v>4</v>
      </c>
      <c r="IT446" s="7">
        <v>4</v>
      </c>
      <c r="IU446" s="7" t="s">
        <v>1386</v>
      </c>
      <c r="IW446" s="7">
        <v>1</v>
      </c>
      <c r="IX446" s="7">
        <v>1</v>
      </c>
      <c r="IY446" s="7">
        <v>477</v>
      </c>
    </row>
    <row r="447" spans="1:259" x14ac:dyDescent="0.25">
      <c r="A447" s="7">
        <v>610103</v>
      </c>
      <c r="B447" s="7" t="s">
        <v>504</v>
      </c>
      <c r="C447" s="7" t="s">
        <v>46</v>
      </c>
      <c r="D447" s="7" t="s">
        <v>117</v>
      </c>
      <c r="E447" s="154">
        <v>0.46</v>
      </c>
      <c r="F447" s="7">
        <v>59</v>
      </c>
      <c r="G447" s="7" t="s">
        <v>48</v>
      </c>
      <c r="H447" s="7">
        <v>54</v>
      </c>
      <c r="I447" s="7" t="s">
        <v>48</v>
      </c>
      <c r="J447" s="7">
        <v>75</v>
      </c>
      <c r="K447" s="7" t="s">
        <v>47</v>
      </c>
      <c r="L447" s="7">
        <v>8.1199999999999992</v>
      </c>
      <c r="M447" s="7" t="s">
        <v>46</v>
      </c>
      <c r="N447" s="7">
        <v>45.757575758000002</v>
      </c>
      <c r="O447" s="7">
        <v>182</v>
      </c>
      <c r="P447" s="7">
        <v>182</v>
      </c>
      <c r="Q447" s="7">
        <v>0</v>
      </c>
      <c r="R447" s="7">
        <v>170</v>
      </c>
      <c r="S447" s="7">
        <v>0</v>
      </c>
      <c r="T447" s="7">
        <v>0</v>
      </c>
      <c r="U447" s="7">
        <v>0</v>
      </c>
      <c r="V447" s="7">
        <v>0</v>
      </c>
      <c r="W447" s="7">
        <v>3</v>
      </c>
      <c r="X447" s="7">
        <v>2</v>
      </c>
      <c r="Y447" s="7">
        <v>1.0989011E-2</v>
      </c>
      <c r="Z447" s="7">
        <v>5.4945055E-3</v>
      </c>
      <c r="AA447" s="7">
        <v>0</v>
      </c>
      <c r="AB447" s="7">
        <v>2.1978022E-2</v>
      </c>
      <c r="AC447" s="7">
        <v>2.74725275E-2</v>
      </c>
      <c r="AD447" s="7">
        <v>6.5934065900000005E-2</v>
      </c>
      <c r="AE447" s="7">
        <v>7.1428571400000002E-2</v>
      </c>
      <c r="AF447" s="7">
        <v>5.4945054899999998E-2</v>
      </c>
      <c r="AG447" s="7">
        <v>3.8461538500000003E-2</v>
      </c>
      <c r="AH447" s="7">
        <v>1.64835165E-2</v>
      </c>
      <c r="AI447" s="7">
        <v>7.6923076899999998E-2</v>
      </c>
      <c r="AJ447" s="7">
        <v>9.3406593400000001E-2</v>
      </c>
      <c r="AK447" s="7">
        <v>0.25274725269999998</v>
      </c>
      <c r="AL447" s="7">
        <v>0.26373626369999997</v>
      </c>
      <c r="AM447" s="7">
        <v>0.26373626369999997</v>
      </c>
      <c r="AN447" s="7">
        <v>0.21978021980000001</v>
      </c>
      <c r="AO447" s="7">
        <v>0.30219780219999998</v>
      </c>
      <c r="AP447" s="7">
        <v>0.29670329670000001</v>
      </c>
      <c r="AQ447" s="7">
        <v>1.0989011E-2</v>
      </c>
      <c r="AR447" s="7">
        <v>0</v>
      </c>
      <c r="AS447" s="7">
        <v>3.2967033E-2</v>
      </c>
      <c r="AT447" s="7">
        <v>1.0989011E-2</v>
      </c>
      <c r="AU447" s="7">
        <v>1.64835165E-2</v>
      </c>
      <c r="AV447" s="7">
        <v>1.64835165E-2</v>
      </c>
      <c r="AW447" s="7">
        <v>0.6538461538</v>
      </c>
      <c r="AX447" s="7">
        <v>0.67582417579999998</v>
      </c>
      <c r="AY447" s="7">
        <v>0.66483516480000004</v>
      </c>
      <c r="AZ447" s="7">
        <v>0.7307692308</v>
      </c>
      <c r="BA447" s="7">
        <v>0.5769230769</v>
      </c>
      <c r="BB447" s="7">
        <v>0.52747252749999995</v>
      </c>
      <c r="BC447" s="7">
        <v>3.5666666667000002</v>
      </c>
      <c r="BD447" s="7">
        <v>3.6098901098999998</v>
      </c>
      <c r="BE447" s="7">
        <v>3.6477272727000001</v>
      </c>
      <c r="BF447" s="7">
        <v>3.6777777777999998</v>
      </c>
      <c r="BG447" s="7">
        <v>3.4525139665000002</v>
      </c>
      <c r="BH447" s="7">
        <v>3.3072625698000002</v>
      </c>
      <c r="BI447" s="7">
        <v>0</v>
      </c>
      <c r="BJ447" s="7">
        <v>5.4945055E-3</v>
      </c>
      <c r="BK447" s="7">
        <v>0</v>
      </c>
      <c r="BL447" s="7">
        <v>5.4945055E-3</v>
      </c>
      <c r="BM447" s="7">
        <v>5.4945055E-3</v>
      </c>
      <c r="BN447" s="7">
        <v>0</v>
      </c>
      <c r="BO447" s="7">
        <v>4.3956044E-2</v>
      </c>
      <c r="BP447" s="7">
        <v>7.1428571400000002E-2</v>
      </c>
      <c r="BQ447" s="7">
        <v>4.9450549500000003E-2</v>
      </c>
      <c r="BR447" s="7">
        <v>1.0989011E-2</v>
      </c>
      <c r="BS447" s="7">
        <v>1.64835165E-2</v>
      </c>
      <c r="BT447" s="7">
        <v>2.74725275E-2</v>
      </c>
      <c r="BU447" s="7">
        <v>2.1978022E-2</v>
      </c>
      <c r="BV447" s="7">
        <v>3.2967033E-2</v>
      </c>
      <c r="BW447" s="7">
        <v>6.0439560400000002E-2</v>
      </c>
      <c r="BX447" s="7">
        <v>4.3956044E-2</v>
      </c>
      <c r="BY447" s="7">
        <v>6.0439560400000002E-2</v>
      </c>
      <c r="BZ447" s="7">
        <v>3.8461538500000003E-2</v>
      </c>
      <c r="CA447" s="7">
        <v>3.8295454544999998</v>
      </c>
      <c r="CB447" s="7">
        <v>3.7640449438000001</v>
      </c>
      <c r="CC447" s="7">
        <v>3.7640449438000001</v>
      </c>
      <c r="CD447" s="7">
        <v>3.7513812154999999</v>
      </c>
      <c r="CE447" s="7">
        <v>3.7055555556000002</v>
      </c>
      <c r="CF447" s="7">
        <v>3.6101694915000002</v>
      </c>
      <c r="CG447" s="7">
        <v>3.5745856354000001</v>
      </c>
      <c r="CH447" s="7">
        <v>3.469273743</v>
      </c>
      <c r="CI447" s="7">
        <v>3.5363128492000002</v>
      </c>
      <c r="CJ447" s="7">
        <v>0.14285714290000001</v>
      </c>
      <c r="CK447" s="7">
        <v>0.18131868130000001</v>
      </c>
      <c r="CL447" s="7">
        <v>0.17582417580000001</v>
      </c>
      <c r="CM447" s="7">
        <v>0.1868131868</v>
      </c>
      <c r="CN447" s="7">
        <v>0.20879120879999999</v>
      </c>
      <c r="CO447" s="7">
        <v>0.2582417582</v>
      </c>
      <c r="CP447" s="7">
        <v>0.20329670329999999</v>
      </c>
      <c r="CQ447" s="7">
        <v>0.1868131868</v>
      </c>
      <c r="CR447" s="7">
        <v>0.2307692308</v>
      </c>
      <c r="CS447" s="7">
        <v>3.2967033E-2</v>
      </c>
      <c r="CT447" s="7">
        <v>2.1978022E-2</v>
      </c>
      <c r="CU447" s="7">
        <v>2.1978022E-2</v>
      </c>
      <c r="CV447" s="7">
        <v>5.4945055E-3</v>
      </c>
      <c r="CW447" s="7">
        <v>1.0989011E-2</v>
      </c>
      <c r="CX447" s="7">
        <v>2.74725275E-2</v>
      </c>
      <c r="CY447" s="7">
        <v>5.4945055E-3</v>
      </c>
      <c r="CZ447" s="7">
        <v>1.64835165E-2</v>
      </c>
      <c r="DA447" s="7">
        <v>1.64835165E-2</v>
      </c>
      <c r="DB447" s="7">
        <v>0.81318681319999997</v>
      </c>
      <c r="DC447" s="7">
        <v>0.77472527469999997</v>
      </c>
      <c r="DD447" s="7">
        <v>0.77472527469999997</v>
      </c>
      <c r="DE447" s="7">
        <v>0.78021978020000005</v>
      </c>
      <c r="DF447" s="7">
        <v>0.74175824180000005</v>
      </c>
      <c r="DG447" s="7">
        <v>0.6538461538</v>
      </c>
      <c r="DH447" s="7">
        <v>0.70329670330000005</v>
      </c>
      <c r="DI447" s="7">
        <v>0.66483516480000004</v>
      </c>
      <c r="DJ447" s="7">
        <v>0.66483516480000004</v>
      </c>
      <c r="DK447" s="7">
        <v>0.16483516479999999</v>
      </c>
      <c r="DL447" s="7">
        <v>5.4945055E-3</v>
      </c>
      <c r="DM447" s="7">
        <v>1.0989011E-2</v>
      </c>
      <c r="DN447" s="7">
        <v>1.64835165E-2</v>
      </c>
      <c r="DO447" s="7">
        <v>5.4945055E-3</v>
      </c>
      <c r="DP447" s="7">
        <v>1.64835165E-2</v>
      </c>
      <c r="DQ447" s="7">
        <v>3.2967033E-2</v>
      </c>
      <c r="DR447" s="7">
        <v>1.0989011E-2</v>
      </c>
      <c r="DS447" s="7">
        <v>1.64835165E-2</v>
      </c>
      <c r="DT447" s="7">
        <v>0.1868131868</v>
      </c>
      <c r="DU447" s="7">
        <v>8.2417582399999995E-2</v>
      </c>
      <c r="DV447" s="7">
        <v>4.9450549500000003E-2</v>
      </c>
      <c r="DW447" s="7">
        <v>7.1428571400000002E-2</v>
      </c>
      <c r="DX447" s="7">
        <v>3.2967033E-2</v>
      </c>
      <c r="DY447" s="7">
        <v>5.4945054899999998E-2</v>
      </c>
      <c r="DZ447" s="7">
        <v>6.0439560400000002E-2</v>
      </c>
      <c r="EA447" s="7">
        <v>3.2967033E-2</v>
      </c>
      <c r="EB447" s="7">
        <v>7.6923076899999998E-2</v>
      </c>
      <c r="EC447" s="7">
        <v>0.2362637363</v>
      </c>
      <c r="ED447" s="7">
        <v>0.32417582420000002</v>
      </c>
      <c r="EE447" s="7">
        <v>0.29120879119999998</v>
      </c>
      <c r="EF447" s="7">
        <v>0.26373626369999997</v>
      </c>
      <c r="EG447" s="7">
        <v>0.28021978019999999</v>
      </c>
      <c r="EH447" s="7">
        <v>0.28571428570000001</v>
      </c>
      <c r="EI447" s="7">
        <v>0.30219780219999998</v>
      </c>
      <c r="EJ447" s="7">
        <v>0.27472527470000002</v>
      </c>
      <c r="EK447" s="7">
        <v>0.31868131869999999</v>
      </c>
      <c r="EL447" s="7">
        <v>0.32967032969999999</v>
      </c>
      <c r="EM447" s="7">
        <v>0.54395604399999997</v>
      </c>
      <c r="EN447" s="7">
        <v>0.58791208790000005</v>
      </c>
      <c r="EO447" s="7">
        <v>0.58791208790000005</v>
      </c>
      <c r="EP447" s="7">
        <v>0.62637362640000005</v>
      </c>
      <c r="EQ447" s="7">
        <v>0.57142857140000003</v>
      </c>
      <c r="ER447" s="7">
        <v>0.51648351650000002</v>
      </c>
      <c r="ES447" s="7">
        <v>0.62087912089999997</v>
      </c>
      <c r="ET447" s="7">
        <v>0.51098901100000005</v>
      </c>
      <c r="EU447" s="7">
        <v>8.2417582399999995E-2</v>
      </c>
      <c r="EV447" s="7">
        <v>4.3956044E-2</v>
      </c>
      <c r="EW447" s="7">
        <v>6.0439560400000002E-2</v>
      </c>
      <c r="EX447" s="7">
        <v>6.0439560400000002E-2</v>
      </c>
      <c r="EY447" s="7">
        <v>5.4945054899999998E-2</v>
      </c>
      <c r="EZ447" s="7">
        <v>7.1428571400000002E-2</v>
      </c>
      <c r="FA447" s="7">
        <v>8.7912087900000005E-2</v>
      </c>
      <c r="FB447" s="7">
        <v>6.0439560400000002E-2</v>
      </c>
      <c r="FC447" s="7">
        <v>7.6923076899999998E-2</v>
      </c>
      <c r="FD447" s="7">
        <v>2.7964071856000001</v>
      </c>
      <c r="FE447" s="7">
        <v>3.4712643677999999</v>
      </c>
      <c r="FF447" s="7">
        <v>3.5497076022999998</v>
      </c>
      <c r="FG447" s="7">
        <v>3.5146198829999999</v>
      </c>
      <c r="FH447" s="7">
        <v>3.6162790698</v>
      </c>
      <c r="FI447" s="7">
        <v>3.5207100591999998</v>
      </c>
      <c r="FJ447" s="7">
        <v>3.4277108433999999</v>
      </c>
      <c r="FK447" s="7">
        <v>3.6023391813000001</v>
      </c>
      <c r="FL447" s="7">
        <v>3.4345238094999999</v>
      </c>
      <c r="FM447" s="7">
        <v>1.64835165E-2</v>
      </c>
      <c r="FN447" s="7">
        <v>5.4945055E-3</v>
      </c>
      <c r="FO447" s="7">
        <v>1.0989011E-2</v>
      </c>
      <c r="FP447" s="7">
        <v>1.0989011E-2</v>
      </c>
      <c r="FQ447" s="7">
        <v>6.5934065900000005E-2</v>
      </c>
      <c r="FR447" s="7">
        <v>5.4945054899999998E-2</v>
      </c>
      <c r="FS447" s="7">
        <v>0.13736263739999999</v>
      </c>
      <c r="FT447" s="7">
        <v>0.13186813189999999</v>
      </c>
      <c r="FU447" s="7">
        <v>9.8901098899999998E-2</v>
      </c>
      <c r="FV447" s="7">
        <v>0.35164835160000002</v>
      </c>
      <c r="FW447" s="7">
        <v>0.1153846154</v>
      </c>
      <c r="FX447" s="7">
        <v>0.56043956039999998</v>
      </c>
      <c r="FY447" s="7">
        <v>0.60989010990000003</v>
      </c>
      <c r="FZ447" s="7">
        <v>0.28571428570000001</v>
      </c>
      <c r="GA447" s="7">
        <v>0.10439560439999999</v>
      </c>
      <c r="GB447" s="7">
        <v>5.4945054899999998E-2</v>
      </c>
      <c r="GC447" s="7">
        <v>0.17032967030000001</v>
      </c>
      <c r="GD447" s="7">
        <v>7.1428571400000002E-2</v>
      </c>
      <c r="GE447" s="7">
        <v>5.4945054899999998E-2</v>
      </c>
      <c r="GF447" s="7">
        <v>0.20329670329999999</v>
      </c>
      <c r="GG447" s="7">
        <v>0.13186813189999999</v>
      </c>
      <c r="GH447" s="7">
        <v>0.12637362639999999</v>
      </c>
      <c r="GI447" s="7">
        <v>0.2417582418</v>
      </c>
      <c r="GJ447" s="7">
        <v>0.13186813189999999</v>
      </c>
      <c r="GK447" s="7">
        <v>0.1538461538</v>
      </c>
      <c r="GL447" s="7">
        <v>9.8901098899999998E-2</v>
      </c>
      <c r="GM447" s="7">
        <v>0</v>
      </c>
      <c r="GN447" s="7">
        <v>5.4945055E-3</v>
      </c>
      <c r="GO447" s="7">
        <v>5.4945055E-3</v>
      </c>
      <c r="GP447" s="7">
        <v>5.4945055E-3</v>
      </c>
      <c r="GQ447" s="7">
        <v>3.8461538500000003E-2</v>
      </c>
      <c r="GR447" s="7">
        <v>0</v>
      </c>
      <c r="GS447" s="7">
        <v>0.25274725269999998</v>
      </c>
      <c r="GT447" s="7">
        <v>0.2417582418</v>
      </c>
      <c r="GU447" s="7">
        <v>0.2307692308</v>
      </c>
      <c r="GV447" s="7">
        <v>0.2582417582</v>
      </c>
      <c r="GW447" s="7">
        <v>0.2692307692</v>
      </c>
      <c r="GX447" s="7">
        <v>0.2692307692</v>
      </c>
      <c r="GY447" s="7">
        <v>0.57142857140000003</v>
      </c>
      <c r="GZ447" s="7">
        <v>0.5384615385</v>
      </c>
      <c r="HA447" s="7">
        <v>0.5</v>
      </c>
      <c r="HB447" s="7">
        <v>0.5</v>
      </c>
      <c r="HC447" s="7">
        <v>0.49450549449999998</v>
      </c>
      <c r="HD447" s="7">
        <v>0.58241758239999997</v>
      </c>
      <c r="HE447" s="7">
        <v>6.5934065900000005E-2</v>
      </c>
      <c r="HF447" s="7">
        <v>0.10439560439999999</v>
      </c>
      <c r="HG447" s="7">
        <v>0.14835164840000001</v>
      </c>
      <c r="HH447" s="7">
        <v>0.1098901099</v>
      </c>
      <c r="HI447" s="7">
        <v>9.3406593400000001E-2</v>
      </c>
      <c r="HJ447" s="7">
        <v>4.9450549500000003E-2</v>
      </c>
      <c r="HK447" s="7">
        <v>3.2967033E-2</v>
      </c>
      <c r="HL447" s="7">
        <v>2.74725275E-2</v>
      </c>
      <c r="HM447" s="7">
        <v>2.1978022E-2</v>
      </c>
      <c r="HN447" s="7">
        <v>3.2967033E-2</v>
      </c>
      <c r="HO447" s="7">
        <v>2.1978022E-2</v>
      </c>
      <c r="HP447" s="7">
        <v>2.74725275E-2</v>
      </c>
      <c r="HQ447" s="7">
        <v>7.6923076899999998E-2</v>
      </c>
      <c r="HR447" s="7">
        <v>8.2417582399999995E-2</v>
      </c>
      <c r="HS447" s="7">
        <v>9.3406593400000001E-2</v>
      </c>
      <c r="HT447" s="7">
        <v>9.3406593400000001E-2</v>
      </c>
      <c r="HU447" s="7">
        <v>8.2417582399999995E-2</v>
      </c>
      <c r="HV447" s="7">
        <v>7.1428571400000002E-2</v>
      </c>
      <c r="HW447" s="7">
        <v>2.1978022E-2</v>
      </c>
      <c r="HX447" s="7">
        <v>1.0989011E-2</v>
      </c>
      <c r="HY447" s="7">
        <v>3.2967033E-2</v>
      </c>
      <c r="HZ447" s="7">
        <v>5.4945054899999998E-2</v>
      </c>
      <c r="IA447" s="7">
        <v>9.3406593400000001E-2</v>
      </c>
      <c r="IB447" s="7">
        <v>4.3956044E-2</v>
      </c>
      <c r="IC447" s="7">
        <v>7.6923076899999998E-2</v>
      </c>
      <c r="ID447" s="7">
        <v>9.3406593400000001E-2</v>
      </c>
      <c r="IE447" s="7">
        <v>0.36263736260000001</v>
      </c>
      <c r="IF447" s="7">
        <v>0.31318681320000002</v>
      </c>
      <c r="IG447" s="7">
        <v>0.29670329670000001</v>
      </c>
      <c r="IH447" s="7">
        <v>0.3076923077</v>
      </c>
      <c r="II447" s="7">
        <v>0.43406593409999999</v>
      </c>
      <c r="IJ447" s="7">
        <v>0.56043956039999998</v>
      </c>
      <c r="IK447" s="7">
        <v>0.51648351650000002</v>
      </c>
      <c r="IL447" s="7">
        <v>0.4615384615</v>
      </c>
      <c r="IM447" s="7">
        <v>8.7912087900000005E-2</v>
      </c>
      <c r="IN447" s="7">
        <v>7.1428571400000002E-2</v>
      </c>
      <c r="IO447" s="7">
        <v>7.6923076899999998E-2</v>
      </c>
      <c r="IP447" s="7">
        <v>8.2417582399999995E-2</v>
      </c>
      <c r="IQ447" s="7">
        <v>3.3253012048000001</v>
      </c>
      <c r="IR447" s="7">
        <v>3.5325443786999999</v>
      </c>
      <c r="IS447" s="7">
        <v>3.4047619048</v>
      </c>
      <c r="IT447" s="7">
        <v>3.2814371257000001</v>
      </c>
      <c r="IU447" s="7" t="s">
        <v>1387</v>
      </c>
      <c r="IV447" s="7">
        <v>46</v>
      </c>
      <c r="IW447" s="7">
        <v>182</v>
      </c>
      <c r="IX447" s="7">
        <v>302</v>
      </c>
      <c r="IY447" s="7">
        <v>660</v>
      </c>
    </row>
    <row r="448" spans="1:259" x14ac:dyDescent="0.25">
      <c r="A448" s="7">
        <v>610104</v>
      </c>
      <c r="B448" s="7" t="s">
        <v>508</v>
      </c>
      <c r="C448" s="7" t="s">
        <v>46</v>
      </c>
      <c r="D448" s="7" t="s">
        <v>61</v>
      </c>
      <c r="E448" s="154">
        <v>0.57999999999999996</v>
      </c>
      <c r="F448" s="7">
        <v>59</v>
      </c>
      <c r="G448" s="7" t="s">
        <v>48</v>
      </c>
      <c r="H448" s="7">
        <v>52</v>
      </c>
      <c r="I448" s="7" t="s">
        <v>48</v>
      </c>
      <c r="J448" s="7">
        <v>43</v>
      </c>
      <c r="K448" s="7" t="s">
        <v>48</v>
      </c>
      <c r="L448" s="7">
        <v>8.98</v>
      </c>
      <c r="M448" s="7" t="s">
        <v>46</v>
      </c>
      <c r="N448" s="7">
        <v>57.936507937000002</v>
      </c>
      <c r="O448" s="7">
        <v>221</v>
      </c>
      <c r="P448" s="7">
        <v>221</v>
      </c>
      <c r="Q448" s="7">
        <v>156</v>
      </c>
      <c r="R448" s="7">
        <v>0</v>
      </c>
      <c r="S448" s="7">
        <v>6</v>
      </c>
      <c r="T448" s="7">
        <v>29</v>
      </c>
      <c r="U448" s="7">
        <v>1</v>
      </c>
      <c r="V448" s="7">
        <v>0</v>
      </c>
      <c r="W448" s="7">
        <v>9</v>
      </c>
      <c r="X448" s="7">
        <v>16</v>
      </c>
      <c r="Y448" s="7">
        <v>1.35746606E-2</v>
      </c>
      <c r="Z448" s="7">
        <v>1.35746606E-2</v>
      </c>
      <c r="AA448" s="7">
        <v>9.0497738000000008E-3</v>
      </c>
      <c r="AB448" s="7">
        <v>4.5248869000000004E-3</v>
      </c>
      <c r="AC448" s="7">
        <v>4.0723981899999998E-2</v>
      </c>
      <c r="AD448" s="7">
        <v>6.3348416300000002E-2</v>
      </c>
      <c r="AE448" s="7">
        <v>6.3348416300000002E-2</v>
      </c>
      <c r="AF448" s="7">
        <v>4.9773755699999998E-2</v>
      </c>
      <c r="AG448" s="7">
        <v>7.6923076899999998E-2</v>
      </c>
      <c r="AH448" s="7">
        <v>4.5248868800000001E-2</v>
      </c>
      <c r="AI448" s="7">
        <v>7.6923076899999998E-2</v>
      </c>
      <c r="AJ448" s="7">
        <v>0.12217194570000001</v>
      </c>
      <c r="AK448" s="7">
        <v>0.22624434390000001</v>
      </c>
      <c r="AL448" s="7">
        <v>0.19004524889999999</v>
      </c>
      <c r="AM448" s="7">
        <v>0.22171945700000001</v>
      </c>
      <c r="AN448" s="7">
        <v>0.15837104069999999</v>
      </c>
      <c r="AO448" s="7">
        <v>0.31674208139999999</v>
      </c>
      <c r="AP448" s="7">
        <v>0.23529411759999999</v>
      </c>
      <c r="AQ448" s="7">
        <v>1.80995475E-2</v>
      </c>
      <c r="AR448" s="7">
        <v>0</v>
      </c>
      <c r="AS448" s="7">
        <v>1.80995475E-2</v>
      </c>
      <c r="AT448" s="7">
        <v>1.80995475E-2</v>
      </c>
      <c r="AU448" s="7">
        <v>2.7149321300000001E-2</v>
      </c>
      <c r="AV448" s="7">
        <v>2.2624434400000001E-2</v>
      </c>
      <c r="AW448" s="7">
        <v>0.67873303169999999</v>
      </c>
      <c r="AX448" s="7">
        <v>0.74660633480000005</v>
      </c>
      <c r="AY448" s="7">
        <v>0.67420814480000002</v>
      </c>
      <c r="AZ448" s="7">
        <v>0.77375565609999997</v>
      </c>
      <c r="BA448" s="7">
        <v>0.5384615385</v>
      </c>
      <c r="BB448" s="7">
        <v>0.55656108599999998</v>
      </c>
      <c r="BC448" s="7">
        <v>3.5990783409999998</v>
      </c>
      <c r="BD448" s="7">
        <v>3.6696832579000001</v>
      </c>
      <c r="BE448" s="7">
        <v>3.5898617512</v>
      </c>
      <c r="BF448" s="7">
        <v>3.732718894</v>
      </c>
      <c r="BG448" s="7">
        <v>3.3906976744000001</v>
      </c>
      <c r="BH448" s="7">
        <v>3.3148148148000001</v>
      </c>
      <c r="BI448" s="7">
        <v>4.5248869000000004E-3</v>
      </c>
      <c r="BJ448" s="7">
        <v>4.5248869000000004E-3</v>
      </c>
      <c r="BK448" s="7">
        <v>1.35746606E-2</v>
      </c>
      <c r="BL448" s="7">
        <v>9.0497738000000008E-3</v>
      </c>
      <c r="BM448" s="7">
        <v>0</v>
      </c>
      <c r="BN448" s="7">
        <v>2.7149321300000001E-2</v>
      </c>
      <c r="BO448" s="7">
        <v>3.6199095000000001E-2</v>
      </c>
      <c r="BP448" s="7">
        <v>8.1447963799999995E-2</v>
      </c>
      <c r="BQ448" s="7">
        <v>5.8823529399999998E-2</v>
      </c>
      <c r="BR448" s="7">
        <v>1.80995475E-2</v>
      </c>
      <c r="BS448" s="7">
        <v>3.6199095000000001E-2</v>
      </c>
      <c r="BT448" s="7">
        <v>2.7149321300000001E-2</v>
      </c>
      <c r="BU448" s="7">
        <v>4.0723981899999998E-2</v>
      </c>
      <c r="BV448" s="7">
        <v>4.0723981899999998E-2</v>
      </c>
      <c r="BW448" s="7">
        <v>4.5248868800000001E-2</v>
      </c>
      <c r="BX448" s="7">
        <v>0.1131221719</v>
      </c>
      <c r="BY448" s="7">
        <v>0.1131221719</v>
      </c>
      <c r="BZ448" s="7">
        <v>9.5022624400000005E-2</v>
      </c>
      <c r="CA448" s="7">
        <v>3.8202764977000001</v>
      </c>
      <c r="CB448" s="7">
        <v>3.7752293577999998</v>
      </c>
      <c r="CC448" s="7">
        <v>3.7649769585000001</v>
      </c>
      <c r="CD448" s="7">
        <v>3.7916666666999999</v>
      </c>
      <c r="CE448" s="7">
        <v>3.7777777777999999</v>
      </c>
      <c r="CF448" s="7">
        <v>3.6451612902999999</v>
      </c>
      <c r="CG448" s="7">
        <v>3.5299539170999998</v>
      </c>
      <c r="CH448" s="7">
        <v>3.3564814814999999</v>
      </c>
      <c r="CI448" s="7">
        <v>3.465437788</v>
      </c>
      <c r="CJ448" s="7">
        <v>0.1266968326</v>
      </c>
      <c r="CK448" s="7">
        <v>0.13574660629999999</v>
      </c>
      <c r="CL448" s="7">
        <v>0.13574660629999999</v>
      </c>
      <c r="CM448" s="7">
        <v>9.5022624400000005E-2</v>
      </c>
      <c r="CN448" s="7">
        <v>0.13574660629999999</v>
      </c>
      <c r="CO448" s="7">
        <v>0.1764705882</v>
      </c>
      <c r="CP448" s="7">
        <v>0.1266968326</v>
      </c>
      <c r="CQ448" s="7">
        <v>0.15837104069999999</v>
      </c>
      <c r="CR448" s="7">
        <v>0.15837104069999999</v>
      </c>
      <c r="CS448" s="7">
        <v>1.80995475E-2</v>
      </c>
      <c r="CT448" s="7">
        <v>1.35746606E-2</v>
      </c>
      <c r="CU448" s="7">
        <v>1.80995475E-2</v>
      </c>
      <c r="CV448" s="7">
        <v>2.2624434400000001E-2</v>
      </c>
      <c r="CW448" s="7">
        <v>2.2624434400000001E-2</v>
      </c>
      <c r="CX448" s="7">
        <v>1.80995475E-2</v>
      </c>
      <c r="CY448" s="7">
        <v>1.80995475E-2</v>
      </c>
      <c r="CZ448" s="7">
        <v>2.2624434400000001E-2</v>
      </c>
      <c r="DA448" s="7">
        <v>1.80995475E-2</v>
      </c>
      <c r="DB448" s="7">
        <v>0.83257918549999999</v>
      </c>
      <c r="DC448" s="7">
        <v>0.80995475110000004</v>
      </c>
      <c r="DD448" s="7">
        <v>0.80542986429999996</v>
      </c>
      <c r="DE448" s="7">
        <v>0.83257918549999999</v>
      </c>
      <c r="DF448" s="7">
        <v>0.8009049774</v>
      </c>
      <c r="DG448" s="7">
        <v>0.73303167420000004</v>
      </c>
      <c r="DH448" s="7">
        <v>0.70588235290000001</v>
      </c>
      <c r="DI448" s="7">
        <v>0.62443438910000004</v>
      </c>
      <c r="DJ448" s="7">
        <v>0.66968325790000005</v>
      </c>
      <c r="DK448" s="7">
        <v>0.12217194570000001</v>
      </c>
      <c r="DL448" s="7">
        <v>1.35746606E-2</v>
      </c>
      <c r="DM448" s="7">
        <v>9.0497738000000008E-3</v>
      </c>
      <c r="DN448" s="7">
        <v>1.35746606E-2</v>
      </c>
      <c r="DO448" s="7">
        <v>1.35746606E-2</v>
      </c>
      <c r="DP448" s="7">
        <v>4.0723981899999998E-2</v>
      </c>
      <c r="DQ448" s="7">
        <v>0.13574660629999999</v>
      </c>
      <c r="DR448" s="7">
        <v>1.80995475E-2</v>
      </c>
      <c r="DS448" s="7">
        <v>9.0497738000000008E-3</v>
      </c>
      <c r="DT448" s="7">
        <v>0.19004524889999999</v>
      </c>
      <c r="DU448" s="7">
        <v>4.0723981899999998E-2</v>
      </c>
      <c r="DV448" s="7">
        <v>3.1674208099999997E-2</v>
      </c>
      <c r="DW448" s="7">
        <v>6.3348416300000002E-2</v>
      </c>
      <c r="DX448" s="7">
        <v>5.8823529399999998E-2</v>
      </c>
      <c r="DY448" s="7">
        <v>6.3348416300000002E-2</v>
      </c>
      <c r="DZ448" s="7">
        <v>0.1176470588</v>
      </c>
      <c r="EA448" s="7">
        <v>5.4298642500000001E-2</v>
      </c>
      <c r="EB448" s="7">
        <v>2.7149321300000001E-2</v>
      </c>
      <c r="EC448" s="7">
        <v>0.34841628959999998</v>
      </c>
      <c r="ED448" s="7">
        <v>0.21719457010000001</v>
      </c>
      <c r="EE448" s="7">
        <v>0.2036199095</v>
      </c>
      <c r="EF448" s="7">
        <v>0.16742081449999999</v>
      </c>
      <c r="EG448" s="7">
        <v>0.16742081449999999</v>
      </c>
      <c r="EH448" s="7">
        <v>0.23529411759999999</v>
      </c>
      <c r="EI448" s="7">
        <v>0.29864253390000001</v>
      </c>
      <c r="EJ448" s="7">
        <v>0.30316742079999998</v>
      </c>
      <c r="EK448" s="7">
        <v>0.2850678733</v>
      </c>
      <c r="EL448" s="7">
        <v>0.32126696830000001</v>
      </c>
      <c r="EM448" s="7">
        <v>0.7239819005</v>
      </c>
      <c r="EN448" s="7">
        <v>0.75113122170000002</v>
      </c>
      <c r="EO448" s="7">
        <v>0.74660633480000005</v>
      </c>
      <c r="EP448" s="7">
        <v>0.76018099549999996</v>
      </c>
      <c r="EQ448" s="7">
        <v>0.65610859730000004</v>
      </c>
      <c r="ER448" s="7">
        <v>0.42081447960000001</v>
      </c>
      <c r="ES448" s="7">
        <v>0.59276018100000005</v>
      </c>
      <c r="ET448" s="7">
        <v>0.66515837099999997</v>
      </c>
      <c r="EU448" s="7">
        <v>1.80995475E-2</v>
      </c>
      <c r="EV448" s="7">
        <v>4.5248869000000004E-3</v>
      </c>
      <c r="EW448" s="7">
        <v>4.5248869000000004E-3</v>
      </c>
      <c r="EX448" s="7">
        <v>9.0497738000000008E-3</v>
      </c>
      <c r="EY448" s="7">
        <v>0</v>
      </c>
      <c r="EZ448" s="7">
        <v>4.5248869000000004E-3</v>
      </c>
      <c r="FA448" s="7">
        <v>2.7149321300000001E-2</v>
      </c>
      <c r="FB448" s="7">
        <v>3.1674208099999997E-2</v>
      </c>
      <c r="FC448" s="7">
        <v>1.35746606E-2</v>
      </c>
      <c r="FD448" s="7">
        <v>2.8847926266999999</v>
      </c>
      <c r="FE448" s="7">
        <v>3.6590909091000001</v>
      </c>
      <c r="FF448" s="7">
        <v>3.7045454544999998</v>
      </c>
      <c r="FG448" s="7">
        <v>3.6621004566000002</v>
      </c>
      <c r="FH448" s="7">
        <v>3.6742081448000001</v>
      </c>
      <c r="FI448" s="7">
        <v>3.5136363635999999</v>
      </c>
      <c r="FJ448" s="7">
        <v>3.0325581394999999</v>
      </c>
      <c r="FK448" s="7">
        <v>3.5186915887999999</v>
      </c>
      <c r="FL448" s="7">
        <v>3.6284403670000001</v>
      </c>
      <c r="FM448" s="7">
        <v>1.35746606E-2</v>
      </c>
      <c r="FN448" s="7">
        <v>0</v>
      </c>
      <c r="FO448" s="7">
        <v>0</v>
      </c>
      <c r="FP448" s="7">
        <v>0</v>
      </c>
      <c r="FQ448" s="7">
        <v>5.4298642500000001E-2</v>
      </c>
      <c r="FR448" s="7">
        <v>1.35746606E-2</v>
      </c>
      <c r="FS448" s="7">
        <v>6.3348416300000002E-2</v>
      </c>
      <c r="FT448" s="7">
        <v>0.1085972851</v>
      </c>
      <c r="FU448" s="7">
        <v>0.1538461538</v>
      </c>
      <c r="FV448" s="7">
        <v>0.57918552040000004</v>
      </c>
      <c r="FW448" s="7">
        <v>1.35746606E-2</v>
      </c>
      <c r="FX448" s="7">
        <v>0.44796380089999999</v>
      </c>
      <c r="FY448" s="7">
        <v>0.76470588240000004</v>
      </c>
      <c r="FZ448" s="7">
        <v>0.16289592759999999</v>
      </c>
      <c r="GA448" s="7">
        <v>0.26696832580000002</v>
      </c>
      <c r="GB448" s="7">
        <v>7.6923076899999998E-2</v>
      </c>
      <c r="GC448" s="7">
        <v>0.2760180995</v>
      </c>
      <c r="GD448" s="7">
        <v>0.14932126700000001</v>
      </c>
      <c r="GE448" s="7">
        <v>2.2624434400000001E-2</v>
      </c>
      <c r="GF448" s="7">
        <v>0.2760180995</v>
      </c>
      <c r="GG448" s="7">
        <v>8.5972850700000006E-2</v>
      </c>
      <c r="GH448" s="7">
        <v>6.3348416300000002E-2</v>
      </c>
      <c r="GI448" s="7">
        <v>0.23981900449999999</v>
      </c>
      <c r="GJ448" s="7">
        <v>4.9773755699999998E-2</v>
      </c>
      <c r="GK448" s="7">
        <v>7.2398190000000001E-2</v>
      </c>
      <c r="GL448" s="7">
        <v>4.5248868800000001E-2</v>
      </c>
      <c r="GM448" s="7">
        <v>9.0497738000000008E-3</v>
      </c>
      <c r="GN448" s="7">
        <v>6.3348416300000002E-2</v>
      </c>
      <c r="GO448" s="7">
        <v>8.5972850700000006E-2</v>
      </c>
      <c r="GP448" s="7">
        <v>8.1447963799999995E-2</v>
      </c>
      <c r="GQ448" s="7">
        <v>0.1176470588</v>
      </c>
      <c r="GR448" s="7">
        <v>8.5972850700000006E-2</v>
      </c>
      <c r="GS448" s="7">
        <v>0.29864253390000001</v>
      </c>
      <c r="GT448" s="7">
        <v>0.3846153846</v>
      </c>
      <c r="GU448" s="7">
        <v>0.3303167421</v>
      </c>
      <c r="GV448" s="7">
        <v>0.36651583710000002</v>
      </c>
      <c r="GW448" s="7">
        <v>0.407239819</v>
      </c>
      <c r="GX448" s="7">
        <v>0.37556561090000001</v>
      </c>
      <c r="GY448" s="7">
        <v>0.65158371039999996</v>
      </c>
      <c r="GZ448" s="7">
        <v>0.47058823529999999</v>
      </c>
      <c r="HA448" s="7">
        <v>0.43438914029999998</v>
      </c>
      <c r="HB448" s="7">
        <v>0.49321266969999999</v>
      </c>
      <c r="HC448" s="7">
        <v>0.37104072399999999</v>
      </c>
      <c r="HD448" s="7">
        <v>0.51131221719999997</v>
      </c>
      <c r="HE448" s="7">
        <v>3.1674208099999997E-2</v>
      </c>
      <c r="HF448" s="7">
        <v>5.8823529399999998E-2</v>
      </c>
      <c r="HG448" s="7">
        <v>0.12217194570000001</v>
      </c>
      <c r="HH448" s="7">
        <v>4.5248868800000001E-2</v>
      </c>
      <c r="HI448" s="7">
        <v>7.2398190000000001E-2</v>
      </c>
      <c r="HJ448" s="7">
        <v>9.0497738000000008E-3</v>
      </c>
      <c r="HK448" s="7">
        <v>0</v>
      </c>
      <c r="HL448" s="7">
        <v>1.35746606E-2</v>
      </c>
      <c r="HM448" s="7">
        <v>1.80995475E-2</v>
      </c>
      <c r="HN448" s="7">
        <v>0</v>
      </c>
      <c r="HO448" s="7">
        <v>2.2624434400000001E-2</v>
      </c>
      <c r="HP448" s="7">
        <v>0</v>
      </c>
      <c r="HQ448" s="7">
        <v>9.0497738000000008E-3</v>
      </c>
      <c r="HR448" s="7">
        <v>9.0497738000000008E-3</v>
      </c>
      <c r="HS448" s="7">
        <v>9.0497738000000008E-3</v>
      </c>
      <c r="HT448" s="7">
        <v>1.35746606E-2</v>
      </c>
      <c r="HU448" s="7">
        <v>9.0497738000000008E-3</v>
      </c>
      <c r="HV448" s="7">
        <v>1.80995475E-2</v>
      </c>
      <c r="HW448" s="7">
        <v>2.7149321300000001E-2</v>
      </c>
      <c r="HX448" s="7">
        <v>4.0723981899999998E-2</v>
      </c>
      <c r="HY448" s="7">
        <v>1.35746606E-2</v>
      </c>
      <c r="HZ448" s="7">
        <v>1.80995475E-2</v>
      </c>
      <c r="IA448" s="7">
        <v>8.5972850700000006E-2</v>
      </c>
      <c r="IB448" s="7">
        <v>5.4298642500000001E-2</v>
      </c>
      <c r="IC448" s="7">
        <v>5.8823529399999998E-2</v>
      </c>
      <c r="ID448" s="7">
        <v>8.1447963799999995E-2</v>
      </c>
      <c r="IE448" s="7">
        <v>0.37104072399999999</v>
      </c>
      <c r="IF448" s="7">
        <v>0.22624434390000001</v>
      </c>
      <c r="IG448" s="7">
        <v>0.26696832580000002</v>
      </c>
      <c r="IH448" s="7">
        <v>0.3303167421</v>
      </c>
      <c r="II448" s="7">
        <v>0.49773755660000002</v>
      </c>
      <c r="IJ448" s="7">
        <v>0.66063348420000001</v>
      </c>
      <c r="IK448" s="7">
        <v>0.65158371039999996</v>
      </c>
      <c r="IL448" s="7">
        <v>0.55203619910000001</v>
      </c>
      <c r="IM448" s="7">
        <v>1.80995475E-2</v>
      </c>
      <c r="IN448" s="7">
        <v>1.80995475E-2</v>
      </c>
      <c r="IO448" s="7">
        <v>9.0497738000000008E-3</v>
      </c>
      <c r="IP448" s="7">
        <v>1.80995475E-2</v>
      </c>
      <c r="IQ448" s="7">
        <v>3.3640552994999999</v>
      </c>
      <c r="IR448" s="7">
        <v>3.534562212</v>
      </c>
      <c r="IS448" s="7">
        <v>3.5707762556999998</v>
      </c>
      <c r="IT448" s="7">
        <v>3.4423963134000002</v>
      </c>
      <c r="IU448" s="7" t="s">
        <v>1388</v>
      </c>
      <c r="IV448" s="7">
        <v>58</v>
      </c>
      <c r="IW448" s="7">
        <v>221</v>
      </c>
      <c r="IX448" s="7">
        <v>365</v>
      </c>
      <c r="IY448" s="7">
        <v>630</v>
      </c>
    </row>
    <row r="449" spans="1:259" x14ac:dyDescent="0.25">
      <c r="A449" s="7">
        <v>610105</v>
      </c>
      <c r="B449" s="7" t="s">
        <v>509</v>
      </c>
      <c r="C449" s="7" t="s">
        <v>46</v>
      </c>
      <c r="D449" s="7" t="s">
        <v>61</v>
      </c>
      <c r="E449" s="154">
        <v>0.3</v>
      </c>
      <c r="F449" s="7">
        <v>85</v>
      </c>
      <c r="G449" s="7" t="s">
        <v>70</v>
      </c>
      <c r="H449" s="7">
        <v>37</v>
      </c>
      <c r="I449" s="7" t="s">
        <v>57</v>
      </c>
      <c r="J449" s="7">
        <v>42</v>
      </c>
      <c r="K449" s="7" t="s">
        <v>48</v>
      </c>
      <c r="L449" s="7">
        <v>9.41</v>
      </c>
      <c r="M449" s="7" t="s">
        <v>46</v>
      </c>
      <c r="N449" s="7">
        <v>29.986431479</v>
      </c>
      <c r="O449" s="7">
        <v>149</v>
      </c>
      <c r="P449" s="7">
        <v>149</v>
      </c>
      <c r="Q449" s="7">
        <v>87</v>
      </c>
      <c r="R449" s="7">
        <v>3</v>
      </c>
      <c r="S449" s="7">
        <v>9</v>
      </c>
      <c r="T449" s="7">
        <v>28</v>
      </c>
      <c r="U449" s="7">
        <v>0</v>
      </c>
      <c r="V449" s="7">
        <v>2</v>
      </c>
      <c r="W449" s="7">
        <v>6</v>
      </c>
      <c r="X449" s="7">
        <v>13</v>
      </c>
      <c r="Y449" s="7">
        <v>0</v>
      </c>
      <c r="Z449" s="7">
        <v>0</v>
      </c>
      <c r="AA449" s="7">
        <v>6.7114093999999999E-3</v>
      </c>
      <c r="AB449" s="7">
        <v>0</v>
      </c>
      <c r="AC449" s="7">
        <v>6.7114093999999999E-3</v>
      </c>
      <c r="AD449" s="7">
        <v>2.68456376E-2</v>
      </c>
      <c r="AE449" s="7">
        <v>2.01342282E-2</v>
      </c>
      <c r="AF449" s="7">
        <v>2.01342282E-2</v>
      </c>
      <c r="AG449" s="7">
        <v>6.7114093999999999E-3</v>
      </c>
      <c r="AH449" s="7">
        <v>0</v>
      </c>
      <c r="AI449" s="7">
        <v>5.3691275199999999E-2</v>
      </c>
      <c r="AJ449" s="7">
        <v>9.3959731500000004E-2</v>
      </c>
      <c r="AK449" s="7">
        <v>0.1140939597</v>
      </c>
      <c r="AL449" s="7">
        <v>0.1073825503</v>
      </c>
      <c r="AM449" s="7">
        <v>0.1677852349</v>
      </c>
      <c r="AN449" s="7">
        <v>0.1073825503</v>
      </c>
      <c r="AO449" s="7">
        <v>0.33557046979999999</v>
      </c>
      <c r="AP449" s="7">
        <v>0.34228187920000003</v>
      </c>
      <c r="AQ449" s="7">
        <v>3.3557047E-2</v>
      </c>
      <c r="AR449" s="7">
        <v>0</v>
      </c>
      <c r="AS449" s="7">
        <v>6.7114093999999999E-3</v>
      </c>
      <c r="AT449" s="7">
        <v>6.7114093999999999E-3</v>
      </c>
      <c r="AU449" s="7">
        <v>6.7114093999999999E-3</v>
      </c>
      <c r="AV449" s="7">
        <v>6.7114093999999999E-3</v>
      </c>
      <c r="AW449" s="7">
        <v>0.83221476510000003</v>
      </c>
      <c r="AX449" s="7">
        <v>0.87248322150000002</v>
      </c>
      <c r="AY449" s="7">
        <v>0.81208053690000004</v>
      </c>
      <c r="AZ449" s="7">
        <v>0.88590604029999998</v>
      </c>
      <c r="BA449" s="7">
        <v>0.59731543620000005</v>
      </c>
      <c r="BB449" s="7">
        <v>0.53020134230000004</v>
      </c>
      <c r="BC449" s="7">
        <v>3.8402777777999999</v>
      </c>
      <c r="BD449" s="7">
        <v>3.8523489933000001</v>
      </c>
      <c r="BE449" s="7">
        <v>3.7972972973000001</v>
      </c>
      <c r="BF449" s="7">
        <v>3.8918918918999998</v>
      </c>
      <c r="BG449" s="7">
        <v>3.5337837838000001</v>
      </c>
      <c r="BH449" s="7">
        <v>3.3851351351000001</v>
      </c>
      <c r="BI449" s="7">
        <v>1.34228188E-2</v>
      </c>
      <c r="BJ449" s="7">
        <v>6.7114093999999999E-3</v>
      </c>
      <c r="BK449" s="7">
        <v>1.34228188E-2</v>
      </c>
      <c r="BL449" s="7">
        <v>2.68456376E-2</v>
      </c>
      <c r="BM449" s="7">
        <v>6.7114093999999999E-3</v>
      </c>
      <c r="BN449" s="7">
        <v>3.3557047E-2</v>
      </c>
      <c r="BO449" s="7">
        <v>5.3691275199999999E-2</v>
      </c>
      <c r="BP449" s="7">
        <v>0.1140939597</v>
      </c>
      <c r="BQ449" s="7">
        <v>8.0536912799999999E-2</v>
      </c>
      <c r="BR449" s="7">
        <v>2.01342282E-2</v>
      </c>
      <c r="BS449" s="7">
        <v>2.68456376E-2</v>
      </c>
      <c r="BT449" s="7">
        <v>3.3557047E-2</v>
      </c>
      <c r="BU449" s="7">
        <v>3.3557047E-2</v>
      </c>
      <c r="BV449" s="7">
        <v>5.3691275199999999E-2</v>
      </c>
      <c r="BW449" s="7">
        <v>7.3825503400000006E-2</v>
      </c>
      <c r="BX449" s="7">
        <v>9.3959731500000004E-2</v>
      </c>
      <c r="BY449" s="7">
        <v>0.1073825503</v>
      </c>
      <c r="BZ449" s="7">
        <v>0.15436241610000001</v>
      </c>
      <c r="CA449" s="7">
        <v>3.7382550336000002</v>
      </c>
      <c r="CB449" s="7">
        <v>3.7229729730000001</v>
      </c>
      <c r="CC449" s="7">
        <v>3.6644295302000001</v>
      </c>
      <c r="CD449" s="7">
        <v>3.6912751678000002</v>
      </c>
      <c r="CE449" s="7">
        <v>3.6912751678000002</v>
      </c>
      <c r="CF449" s="7">
        <v>3.5135135135</v>
      </c>
      <c r="CG449" s="7">
        <v>3.4899328859000001</v>
      </c>
      <c r="CH449" s="7">
        <v>3.2297297296999998</v>
      </c>
      <c r="CI449" s="7">
        <v>3.2702702703000002</v>
      </c>
      <c r="CJ449" s="7">
        <v>0.18120805370000001</v>
      </c>
      <c r="CK449" s="7">
        <v>0.2013422819</v>
      </c>
      <c r="CL449" s="7">
        <v>0.2281879195</v>
      </c>
      <c r="CM449" s="7">
        <v>0.16107382549999999</v>
      </c>
      <c r="CN449" s="7">
        <v>0.18120805370000001</v>
      </c>
      <c r="CO449" s="7">
        <v>0.23489932890000001</v>
      </c>
      <c r="CP449" s="7">
        <v>0.16107382549999999</v>
      </c>
      <c r="CQ449" s="7">
        <v>0.20805369130000001</v>
      </c>
      <c r="CR449" s="7">
        <v>0.1744966443</v>
      </c>
      <c r="CS449" s="7">
        <v>0</v>
      </c>
      <c r="CT449" s="7">
        <v>6.7114093999999999E-3</v>
      </c>
      <c r="CU449" s="7">
        <v>0</v>
      </c>
      <c r="CV449" s="7">
        <v>0</v>
      </c>
      <c r="CW449" s="7">
        <v>0</v>
      </c>
      <c r="CX449" s="7">
        <v>6.7114093999999999E-3</v>
      </c>
      <c r="CY449" s="7">
        <v>0</v>
      </c>
      <c r="CZ449" s="7">
        <v>6.7114093999999999E-3</v>
      </c>
      <c r="DA449" s="7">
        <v>6.7114093999999999E-3</v>
      </c>
      <c r="DB449" s="7">
        <v>0.78523489930000001</v>
      </c>
      <c r="DC449" s="7">
        <v>0.75838926169999998</v>
      </c>
      <c r="DD449" s="7">
        <v>0.72483221480000004</v>
      </c>
      <c r="DE449" s="7">
        <v>0.77852348989999998</v>
      </c>
      <c r="DF449" s="7">
        <v>0.75838926169999998</v>
      </c>
      <c r="DG449" s="7">
        <v>0.65100671139999999</v>
      </c>
      <c r="DH449" s="7">
        <v>0.69127516779999998</v>
      </c>
      <c r="DI449" s="7">
        <v>0.5637583893</v>
      </c>
      <c r="DJ449" s="7">
        <v>0.58389261739999998</v>
      </c>
      <c r="DK449" s="7">
        <v>6.0402684599999999E-2</v>
      </c>
      <c r="DL449" s="7">
        <v>0</v>
      </c>
      <c r="DM449" s="7">
        <v>0</v>
      </c>
      <c r="DN449" s="7">
        <v>0</v>
      </c>
      <c r="DO449" s="7">
        <v>6.7114093999999999E-3</v>
      </c>
      <c r="DP449" s="7">
        <v>2.01342282E-2</v>
      </c>
      <c r="DQ449" s="7">
        <v>0.1476510067</v>
      </c>
      <c r="DR449" s="7">
        <v>1.34228188E-2</v>
      </c>
      <c r="DS449" s="7">
        <v>6.7114093999999999E-3</v>
      </c>
      <c r="DT449" s="7">
        <v>0.2483221477</v>
      </c>
      <c r="DU449" s="7">
        <v>2.68456376E-2</v>
      </c>
      <c r="DV449" s="7">
        <v>1.34228188E-2</v>
      </c>
      <c r="DW449" s="7">
        <v>5.3691275199999999E-2</v>
      </c>
      <c r="DX449" s="7">
        <v>4.0268456399999999E-2</v>
      </c>
      <c r="DY449" s="7">
        <v>6.0402684599999999E-2</v>
      </c>
      <c r="DZ449" s="7">
        <v>0.2013422819</v>
      </c>
      <c r="EA449" s="7">
        <v>4.0268456399999999E-2</v>
      </c>
      <c r="EB449" s="7">
        <v>6.7114093999999999E-3</v>
      </c>
      <c r="EC449" s="7">
        <v>0.37583892619999998</v>
      </c>
      <c r="ED449" s="7">
        <v>0.2214765101</v>
      </c>
      <c r="EE449" s="7">
        <v>0.28187919459999999</v>
      </c>
      <c r="EF449" s="7">
        <v>0.24161073829999999</v>
      </c>
      <c r="EG449" s="7">
        <v>0.21476510069999999</v>
      </c>
      <c r="EH449" s="7">
        <v>0.3154362416</v>
      </c>
      <c r="EI449" s="7">
        <v>0.30201342279999999</v>
      </c>
      <c r="EJ449" s="7">
        <v>0.32214765099999998</v>
      </c>
      <c r="EK449" s="7">
        <v>0.38926174499999999</v>
      </c>
      <c r="EL449" s="7">
        <v>0.30872483220000002</v>
      </c>
      <c r="EM449" s="7">
        <v>0.74496644300000003</v>
      </c>
      <c r="EN449" s="7">
        <v>0.69798657720000001</v>
      </c>
      <c r="EO449" s="7">
        <v>0.70469798660000005</v>
      </c>
      <c r="EP449" s="7">
        <v>0.7382550336</v>
      </c>
      <c r="EQ449" s="7">
        <v>0.59731543620000005</v>
      </c>
      <c r="ER449" s="7">
        <v>0.32885906040000001</v>
      </c>
      <c r="ES449" s="7">
        <v>0.62416107379999997</v>
      </c>
      <c r="ET449" s="7">
        <v>0.59060402680000001</v>
      </c>
      <c r="EU449" s="7">
        <v>6.7114093999999999E-3</v>
      </c>
      <c r="EV449" s="7">
        <v>6.7114093999999999E-3</v>
      </c>
      <c r="EW449" s="7">
        <v>6.7114093999999999E-3</v>
      </c>
      <c r="EX449" s="7">
        <v>0</v>
      </c>
      <c r="EY449" s="7">
        <v>0</v>
      </c>
      <c r="EZ449" s="7">
        <v>6.7114093999999999E-3</v>
      </c>
      <c r="FA449" s="7">
        <v>2.01342282E-2</v>
      </c>
      <c r="FB449" s="7">
        <v>0</v>
      </c>
      <c r="FC449" s="7">
        <v>6.7114093999999999E-3</v>
      </c>
      <c r="FD449" s="7">
        <v>2.9391891891999999</v>
      </c>
      <c r="FE449" s="7">
        <v>3.7229729730000001</v>
      </c>
      <c r="FF449" s="7">
        <v>3.6891891891999999</v>
      </c>
      <c r="FG449" s="7">
        <v>3.6510067114</v>
      </c>
      <c r="FH449" s="7">
        <v>3.6845637583999999</v>
      </c>
      <c r="FI449" s="7">
        <v>3.5</v>
      </c>
      <c r="FJ449" s="7">
        <v>2.8287671233</v>
      </c>
      <c r="FK449" s="7">
        <v>3.5570469799</v>
      </c>
      <c r="FL449" s="7">
        <v>3.5743243243</v>
      </c>
      <c r="FM449" s="7">
        <v>6.7114093999999999E-3</v>
      </c>
      <c r="FN449" s="7">
        <v>2.01342282E-2</v>
      </c>
      <c r="FO449" s="7">
        <v>0</v>
      </c>
      <c r="FP449" s="7">
        <v>0</v>
      </c>
      <c r="FQ449" s="7">
        <v>1.34228188E-2</v>
      </c>
      <c r="FR449" s="7">
        <v>6.7114093999999999E-3</v>
      </c>
      <c r="FS449" s="7">
        <v>2.01342282E-2</v>
      </c>
      <c r="FT449" s="7">
        <v>6.7114093999999999E-2</v>
      </c>
      <c r="FU449" s="7">
        <v>8.0536912799999999E-2</v>
      </c>
      <c r="FV449" s="7">
        <v>0.78523489930000001</v>
      </c>
      <c r="FW449" s="7">
        <v>0</v>
      </c>
      <c r="FX449" s="7">
        <v>0.42281879189999999</v>
      </c>
      <c r="FY449" s="7">
        <v>0.88590604029999998</v>
      </c>
      <c r="FZ449" s="7">
        <v>8.7248322099999998E-2</v>
      </c>
      <c r="GA449" s="7">
        <v>0.38926174499999999</v>
      </c>
      <c r="GB449" s="7">
        <v>4.6979865799999999E-2</v>
      </c>
      <c r="GC449" s="7">
        <v>0.34899328860000001</v>
      </c>
      <c r="GD449" s="7">
        <v>0.12751677850000001</v>
      </c>
      <c r="GE449" s="7">
        <v>2.01342282E-2</v>
      </c>
      <c r="GF449" s="7">
        <v>0.38926174499999999</v>
      </c>
      <c r="GG449" s="7">
        <v>4.6979865799999999E-2</v>
      </c>
      <c r="GH449" s="7">
        <v>3.3557047E-2</v>
      </c>
      <c r="GI449" s="7">
        <v>0.1744966443</v>
      </c>
      <c r="GJ449" s="7">
        <v>1.34228188E-2</v>
      </c>
      <c r="GK449" s="7">
        <v>1.34228188E-2</v>
      </c>
      <c r="GL449" s="7">
        <v>0</v>
      </c>
      <c r="GM449" s="7">
        <v>6.7114093999999999E-3</v>
      </c>
      <c r="GN449" s="7">
        <v>4.6979865799999999E-2</v>
      </c>
      <c r="GO449" s="7">
        <v>0.18791946309999999</v>
      </c>
      <c r="GP449" s="7">
        <v>0.23489932890000001</v>
      </c>
      <c r="GQ449" s="7">
        <v>0.1140939597</v>
      </c>
      <c r="GR449" s="7">
        <v>6.7114093999999999E-3</v>
      </c>
      <c r="GS449" s="7">
        <v>0.36241610740000002</v>
      </c>
      <c r="GT449" s="7">
        <v>0.5637583893</v>
      </c>
      <c r="GU449" s="7">
        <v>0.3154362416</v>
      </c>
      <c r="GV449" s="7">
        <v>0.44295302009999998</v>
      </c>
      <c r="GW449" s="7">
        <v>0.44295302009999998</v>
      </c>
      <c r="GX449" s="7">
        <v>0.2617449664</v>
      </c>
      <c r="GY449" s="7">
        <v>0.59731543620000005</v>
      </c>
      <c r="GZ449" s="7">
        <v>0.35570469799999999</v>
      </c>
      <c r="HA449" s="7">
        <v>0.37583892619999998</v>
      </c>
      <c r="HB449" s="7">
        <v>0.29530201340000001</v>
      </c>
      <c r="HC449" s="7">
        <v>0.32214765099999998</v>
      </c>
      <c r="HD449" s="7">
        <v>0.71812080540000001</v>
      </c>
      <c r="HE449" s="7">
        <v>1.34228188E-2</v>
      </c>
      <c r="HF449" s="7">
        <v>3.3557047E-2</v>
      </c>
      <c r="HG449" s="7">
        <v>5.3691275199999999E-2</v>
      </c>
      <c r="HH449" s="7">
        <v>2.68456376E-2</v>
      </c>
      <c r="HI449" s="7">
        <v>6.7114093999999999E-2</v>
      </c>
      <c r="HJ449" s="7">
        <v>6.7114093999999999E-3</v>
      </c>
      <c r="HK449" s="7">
        <v>1.34228188E-2</v>
      </c>
      <c r="HL449" s="7">
        <v>0</v>
      </c>
      <c r="HM449" s="7">
        <v>6.7114093999999999E-2</v>
      </c>
      <c r="HN449" s="7">
        <v>0</v>
      </c>
      <c r="HO449" s="7">
        <v>5.3691275199999999E-2</v>
      </c>
      <c r="HP449" s="7">
        <v>6.7114093999999999E-3</v>
      </c>
      <c r="HQ449" s="7">
        <v>6.7114093999999999E-3</v>
      </c>
      <c r="HR449" s="7">
        <v>0</v>
      </c>
      <c r="HS449" s="7">
        <v>0</v>
      </c>
      <c r="HT449" s="7">
        <v>0</v>
      </c>
      <c r="HU449" s="7">
        <v>0</v>
      </c>
      <c r="HV449" s="7">
        <v>0</v>
      </c>
      <c r="HW449" s="7">
        <v>2.01342282E-2</v>
      </c>
      <c r="HX449" s="7">
        <v>1.34228188E-2</v>
      </c>
      <c r="HY449" s="7">
        <v>0</v>
      </c>
      <c r="HZ449" s="7">
        <v>0</v>
      </c>
      <c r="IA449" s="7">
        <v>0.1476510067</v>
      </c>
      <c r="IB449" s="7">
        <v>2.01342282E-2</v>
      </c>
      <c r="IC449" s="7">
        <v>7.3825503400000006E-2</v>
      </c>
      <c r="ID449" s="7">
        <v>8.7248322099999998E-2</v>
      </c>
      <c r="IE449" s="7">
        <v>0.40268456380000001</v>
      </c>
      <c r="IF449" s="7">
        <v>0.23489932890000001</v>
      </c>
      <c r="IG449" s="7">
        <v>0.28187919459999999</v>
      </c>
      <c r="IH449" s="7">
        <v>0.4563758389</v>
      </c>
      <c r="II449" s="7">
        <v>0.42953020130000003</v>
      </c>
      <c r="IJ449" s="7">
        <v>0.73154362419999996</v>
      </c>
      <c r="IK449" s="7">
        <v>0.64429530199999996</v>
      </c>
      <c r="IL449" s="7">
        <v>0.4563758389</v>
      </c>
      <c r="IM449" s="7">
        <v>0</v>
      </c>
      <c r="IN449" s="7">
        <v>0</v>
      </c>
      <c r="IO449" s="7">
        <v>0</v>
      </c>
      <c r="IP449" s="7">
        <v>0</v>
      </c>
      <c r="IQ449" s="7">
        <v>3.2416107382999999</v>
      </c>
      <c r="IR449" s="7">
        <v>3.6845637583999999</v>
      </c>
      <c r="IS449" s="7">
        <v>3.5704697987</v>
      </c>
      <c r="IT449" s="7">
        <v>3.3691275167999999</v>
      </c>
      <c r="IU449" s="7" t="s">
        <v>1389</v>
      </c>
      <c r="IV449" s="7">
        <v>30</v>
      </c>
      <c r="IW449" s="7">
        <v>149</v>
      </c>
      <c r="IX449" s="7">
        <v>221</v>
      </c>
      <c r="IY449" s="7">
        <v>737</v>
      </c>
    </row>
    <row r="450" spans="1:259" x14ac:dyDescent="0.25">
      <c r="A450" s="7">
        <v>610106</v>
      </c>
      <c r="B450" s="7" t="s">
        <v>539</v>
      </c>
      <c r="C450" s="7" t="s">
        <v>46</v>
      </c>
      <c r="D450" s="7" t="s">
        <v>117</v>
      </c>
      <c r="E450" s="154">
        <v>0.68</v>
      </c>
      <c r="F450" s="7">
        <v>66</v>
      </c>
      <c r="G450" s="7" t="s">
        <v>47</v>
      </c>
      <c r="H450" s="7">
        <v>68</v>
      </c>
      <c r="I450" s="7" t="s">
        <v>47</v>
      </c>
      <c r="J450" s="7">
        <v>76</v>
      </c>
      <c r="K450" s="7" t="s">
        <v>47</v>
      </c>
      <c r="L450" s="7">
        <v>8.66</v>
      </c>
      <c r="M450" s="7" t="s">
        <v>46</v>
      </c>
      <c r="N450" s="7">
        <v>67.666666667000001</v>
      </c>
      <c r="O450" s="7">
        <v>226</v>
      </c>
      <c r="P450" s="7">
        <v>226</v>
      </c>
      <c r="Q450" s="7">
        <v>3</v>
      </c>
      <c r="R450" s="7">
        <v>96</v>
      </c>
      <c r="S450" s="7">
        <v>0</v>
      </c>
      <c r="T450" s="7">
        <v>114</v>
      </c>
      <c r="U450" s="7">
        <v>0</v>
      </c>
      <c r="V450" s="7">
        <v>0</v>
      </c>
      <c r="W450" s="7">
        <v>6</v>
      </c>
      <c r="X450" s="7">
        <v>4</v>
      </c>
      <c r="Y450" s="7">
        <v>4.4247788000000001E-3</v>
      </c>
      <c r="Z450" s="7">
        <v>0</v>
      </c>
      <c r="AA450" s="7">
        <v>1.32743363E-2</v>
      </c>
      <c r="AB450" s="7">
        <v>4.4247788000000001E-3</v>
      </c>
      <c r="AC450" s="7">
        <v>4.4247788000000001E-3</v>
      </c>
      <c r="AD450" s="7">
        <v>1.7699115000000001E-2</v>
      </c>
      <c r="AE450" s="7">
        <v>3.5398230099999997E-2</v>
      </c>
      <c r="AF450" s="7">
        <v>8.8495575000000007E-3</v>
      </c>
      <c r="AG450" s="7">
        <v>3.5398230099999997E-2</v>
      </c>
      <c r="AH450" s="7">
        <v>2.65486726E-2</v>
      </c>
      <c r="AI450" s="7">
        <v>0.1017699115</v>
      </c>
      <c r="AJ450" s="7">
        <v>0.110619469</v>
      </c>
      <c r="AK450" s="7">
        <v>0.3362831858</v>
      </c>
      <c r="AL450" s="7">
        <v>0.24778761060000001</v>
      </c>
      <c r="AM450" s="7">
        <v>0.2787610619</v>
      </c>
      <c r="AN450" s="7">
        <v>0.19469026549999999</v>
      </c>
      <c r="AO450" s="7">
        <v>0.2876106195</v>
      </c>
      <c r="AP450" s="7">
        <v>0.29646017699999999</v>
      </c>
      <c r="AQ450" s="7">
        <v>4.4247788000000001E-3</v>
      </c>
      <c r="AR450" s="7">
        <v>8.8495575000000007E-3</v>
      </c>
      <c r="AS450" s="7">
        <v>2.2123893799999999E-2</v>
      </c>
      <c r="AT450" s="7">
        <v>0</v>
      </c>
      <c r="AU450" s="7">
        <v>1.32743363E-2</v>
      </c>
      <c r="AV450" s="7">
        <v>4.4247788000000001E-3</v>
      </c>
      <c r="AW450" s="7">
        <v>0.61946902650000002</v>
      </c>
      <c r="AX450" s="7">
        <v>0.73451327430000002</v>
      </c>
      <c r="AY450" s="7">
        <v>0.65044247789999998</v>
      </c>
      <c r="AZ450" s="7">
        <v>0.77433628320000003</v>
      </c>
      <c r="BA450" s="7">
        <v>0.59292035399999998</v>
      </c>
      <c r="BB450" s="7">
        <v>0.57079646019999997</v>
      </c>
      <c r="BC450" s="7">
        <v>3.5777777778000002</v>
      </c>
      <c r="BD450" s="7">
        <v>3.7321428570999999</v>
      </c>
      <c r="BE450" s="7">
        <v>3.6018099548000002</v>
      </c>
      <c r="BF450" s="7">
        <v>3.7389380531</v>
      </c>
      <c r="BG450" s="7">
        <v>3.4887892376999998</v>
      </c>
      <c r="BH450" s="7">
        <v>3.4266666667000001</v>
      </c>
      <c r="BI450" s="7">
        <v>0</v>
      </c>
      <c r="BJ450" s="7">
        <v>0</v>
      </c>
      <c r="BK450" s="7">
        <v>0</v>
      </c>
      <c r="BL450" s="7">
        <v>4.4247788000000001E-3</v>
      </c>
      <c r="BM450" s="7">
        <v>0</v>
      </c>
      <c r="BN450" s="7">
        <v>4.4247788000000001E-3</v>
      </c>
      <c r="BO450" s="7">
        <v>8.8495575000000007E-3</v>
      </c>
      <c r="BP450" s="7">
        <v>2.2123893799999999E-2</v>
      </c>
      <c r="BQ450" s="7">
        <v>8.8495575000000007E-3</v>
      </c>
      <c r="BR450" s="7">
        <v>4.4247788000000001E-3</v>
      </c>
      <c r="BS450" s="7">
        <v>8.8495575000000007E-3</v>
      </c>
      <c r="BT450" s="7">
        <v>4.4247788000000001E-3</v>
      </c>
      <c r="BU450" s="7">
        <v>1.32743363E-2</v>
      </c>
      <c r="BV450" s="7">
        <v>8.8495575000000007E-3</v>
      </c>
      <c r="BW450" s="7">
        <v>3.09734513E-2</v>
      </c>
      <c r="BX450" s="7">
        <v>5.75221239E-2</v>
      </c>
      <c r="BY450" s="7">
        <v>5.3097345099999999E-2</v>
      </c>
      <c r="BZ450" s="7">
        <v>5.3097345099999999E-2</v>
      </c>
      <c r="CA450" s="7">
        <v>3.8533333333000002</v>
      </c>
      <c r="CB450" s="7">
        <v>3.84</v>
      </c>
      <c r="CC450" s="7">
        <v>3.8258928570999999</v>
      </c>
      <c r="CD450" s="7">
        <v>3.7743362831999998</v>
      </c>
      <c r="CE450" s="7">
        <v>3.7964601770000002</v>
      </c>
      <c r="CF450" s="7">
        <v>3.6964285713999998</v>
      </c>
      <c r="CG450" s="7">
        <v>3.65625</v>
      </c>
      <c r="CH450" s="7">
        <v>3.6017699114999999</v>
      </c>
      <c r="CI450" s="7">
        <v>3.65625</v>
      </c>
      <c r="CJ450" s="7">
        <v>0.13716814159999999</v>
      </c>
      <c r="CK450" s="7">
        <v>0.14159292039999999</v>
      </c>
      <c r="CL450" s="7">
        <v>0.1637168142</v>
      </c>
      <c r="CM450" s="7">
        <v>0.18584070799999999</v>
      </c>
      <c r="CN450" s="7">
        <v>0.18584070799999999</v>
      </c>
      <c r="CO450" s="7">
        <v>0.2256637168</v>
      </c>
      <c r="CP450" s="7">
        <v>0.19911504420000001</v>
      </c>
      <c r="CQ450" s="7">
        <v>0.2256637168</v>
      </c>
      <c r="CR450" s="7">
        <v>0.20796460180000001</v>
      </c>
      <c r="CS450" s="7">
        <v>4.4247788000000001E-3</v>
      </c>
      <c r="CT450" s="7">
        <v>4.4247788000000001E-3</v>
      </c>
      <c r="CU450" s="7">
        <v>8.8495575000000007E-3</v>
      </c>
      <c r="CV450" s="7">
        <v>0</v>
      </c>
      <c r="CW450" s="7">
        <v>0</v>
      </c>
      <c r="CX450" s="7">
        <v>8.8495575000000007E-3</v>
      </c>
      <c r="CY450" s="7">
        <v>8.8495575000000007E-3</v>
      </c>
      <c r="CZ450" s="7">
        <v>0</v>
      </c>
      <c r="DA450" s="7">
        <v>8.8495575000000007E-3</v>
      </c>
      <c r="DB450" s="7">
        <v>0.85398230090000005</v>
      </c>
      <c r="DC450" s="7">
        <v>0.8451327434</v>
      </c>
      <c r="DD450" s="7">
        <v>0.82300884959999998</v>
      </c>
      <c r="DE450" s="7">
        <v>0.79646017700000005</v>
      </c>
      <c r="DF450" s="7">
        <v>0.80530973449999999</v>
      </c>
      <c r="DG450" s="7">
        <v>0.7300884956</v>
      </c>
      <c r="DH450" s="7">
        <v>0.72566371679999997</v>
      </c>
      <c r="DI450" s="7">
        <v>0.69911504420000004</v>
      </c>
      <c r="DJ450" s="7">
        <v>0.72123893809999995</v>
      </c>
      <c r="DK450" s="7">
        <v>0.15044247790000001</v>
      </c>
      <c r="DL450" s="7">
        <v>8.8495575000000007E-3</v>
      </c>
      <c r="DM450" s="7">
        <v>0</v>
      </c>
      <c r="DN450" s="7">
        <v>0</v>
      </c>
      <c r="DO450" s="7">
        <v>0</v>
      </c>
      <c r="DP450" s="7">
        <v>0</v>
      </c>
      <c r="DQ450" s="7">
        <v>2.2123893799999999E-2</v>
      </c>
      <c r="DR450" s="7">
        <v>4.4247788000000001E-3</v>
      </c>
      <c r="DS450" s="7">
        <v>8.8495575000000007E-3</v>
      </c>
      <c r="DT450" s="7">
        <v>0.17699115039999999</v>
      </c>
      <c r="DU450" s="7">
        <v>5.3097345099999999E-2</v>
      </c>
      <c r="DV450" s="7">
        <v>1.32743363E-2</v>
      </c>
      <c r="DW450" s="7">
        <v>3.5398230099999997E-2</v>
      </c>
      <c r="DX450" s="7">
        <v>2.65486726E-2</v>
      </c>
      <c r="DY450" s="7">
        <v>6.6371681399999993E-2</v>
      </c>
      <c r="DZ450" s="7">
        <v>4.4247787599999998E-2</v>
      </c>
      <c r="EA450" s="7">
        <v>6.1946902700000001E-2</v>
      </c>
      <c r="EB450" s="7">
        <v>3.5398230099999997E-2</v>
      </c>
      <c r="EC450" s="7">
        <v>0.23893805309999999</v>
      </c>
      <c r="ED450" s="7">
        <v>0.2787610619</v>
      </c>
      <c r="EE450" s="7">
        <v>0.2787610619</v>
      </c>
      <c r="EF450" s="7">
        <v>0.26548672569999998</v>
      </c>
      <c r="EG450" s="7">
        <v>0.24336283189999999</v>
      </c>
      <c r="EH450" s="7">
        <v>0.28318584070000002</v>
      </c>
      <c r="EI450" s="7">
        <v>0.30973451330000001</v>
      </c>
      <c r="EJ450" s="7">
        <v>0.30088495580000002</v>
      </c>
      <c r="EK450" s="7">
        <v>0.35840707960000001</v>
      </c>
      <c r="EL450" s="7">
        <v>0.37610619470000001</v>
      </c>
      <c r="EM450" s="7">
        <v>0.60619469029999995</v>
      </c>
      <c r="EN450" s="7">
        <v>0.6548672566</v>
      </c>
      <c r="EO450" s="7">
        <v>0.65044247789999998</v>
      </c>
      <c r="EP450" s="7">
        <v>0.6725663717</v>
      </c>
      <c r="EQ450" s="7">
        <v>0.59292035399999998</v>
      </c>
      <c r="ER450" s="7">
        <v>0.57964601770000002</v>
      </c>
      <c r="ES450" s="7">
        <v>0.59292035399999998</v>
      </c>
      <c r="ET450" s="7">
        <v>0.55309734509999997</v>
      </c>
      <c r="EU450" s="7">
        <v>5.75221239E-2</v>
      </c>
      <c r="EV450" s="7">
        <v>5.3097345099999999E-2</v>
      </c>
      <c r="EW450" s="7">
        <v>5.3097345099999999E-2</v>
      </c>
      <c r="EX450" s="7">
        <v>4.8672566399999999E-2</v>
      </c>
      <c r="EY450" s="7">
        <v>5.75221239E-2</v>
      </c>
      <c r="EZ450" s="7">
        <v>5.75221239E-2</v>
      </c>
      <c r="FA450" s="7">
        <v>4.4247787599999998E-2</v>
      </c>
      <c r="FB450" s="7">
        <v>3.9823008799999997E-2</v>
      </c>
      <c r="FC450" s="7">
        <v>4.4247787599999998E-2</v>
      </c>
      <c r="FD450" s="7">
        <v>2.8920187792999998</v>
      </c>
      <c r="FE450" s="7">
        <v>3.5654205606999998</v>
      </c>
      <c r="FF450" s="7">
        <v>3.6775700935</v>
      </c>
      <c r="FG450" s="7">
        <v>3.6465116278999998</v>
      </c>
      <c r="FH450" s="7">
        <v>3.6854460094000001</v>
      </c>
      <c r="FI450" s="7">
        <v>3.5586854460000001</v>
      </c>
      <c r="FJ450" s="7">
        <v>3.5138888889</v>
      </c>
      <c r="FK450" s="7">
        <v>3.5437788017999998</v>
      </c>
      <c r="FL450" s="7">
        <v>3.5231481481000002</v>
      </c>
      <c r="FM450" s="7">
        <v>0</v>
      </c>
      <c r="FN450" s="7">
        <v>1.32743363E-2</v>
      </c>
      <c r="FO450" s="7">
        <v>4.4247788000000001E-3</v>
      </c>
      <c r="FP450" s="7">
        <v>8.8495575000000007E-3</v>
      </c>
      <c r="FQ450" s="7">
        <v>4.8672566399999999E-2</v>
      </c>
      <c r="FR450" s="7">
        <v>3.5398230099999997E-2</v>
      </c>
      <c r="FS450" s="7">
        <v>5.3097345099999999E-2</v>
      </c>
      <c r="FT450" s="7">
        <v>0.1592920354</v>
      </c>
      <c r="FU450" s="7">
        <v>0.1725663717</v>
      </c>
      <c r="FV450" s="7">
        <v>0.41592920350000001</v>
      </c>
      <c r="FW450" s="7">
        <v>8.8495575199999996E-2</v>
      </c>
      <c r="FX450" s="7">
        <v>0.36725663720000001</v>
      </c>
      <c r="FY450" s="7">
        <v>0.43805309730000003</v>
      </c>
      <c r="FZ450" s="7">
        <v>0.19469026549999999</v>
      </c>
      <c r="GA450" s="7">
        <v>0.18584070799999999</v>
      </c>
      <c r="GB450" s="7">
        <v>0.12389380530000001</v>
      </c>
      <c r="GC450" s="7">
        <v>0.2168141593</v>
      </c>
      <c r="GD450" s="7">
        <v>0.10619469030000001</v>
      </c>
      <c r="GE450" s="7">
        <v>6.1946902700000001E-2</v>
      </c>
      <c r="GF450" s="7">
        <v>0.1681415929</v>
      </c>
      <c r="GG450" s="7">
        <v>0.12831858409999999</v>
      </c>
      <c r="GH450" s="7">
        <v>0.1150442478</v>
      </c>
      <c r="GI450" s="7">
        <v>0.2699115044</v>
      </c>
      <c r="GJ450" s="7">
        <v>0.2123893805</v>
      </c>
      <c r="GK450" s="7">
        <v>0.26106194690000001</v>
      </c>
      <c r="GL450" s="7">
        <v>0.15044247790000001</v>
      </c>
      <c r="GM450" s="7">
        <v>0</v>
      </c>
      <c r="GN450" s="7">
        <v>4.4247788000000001E-3</v>
      </c>
      <c r="GO450" s="7">
        <v>1.32743363E-2</v>
      </c>
      <c r="GP450" s="7">
        <v>4.4247788000000001E-3</v>
      </c>
      <c r="GQ450" s="7">
        <v>5.3097345099999999E-2</v>
      </c>
      <c r="GR450" s="7">
        <v>0</v>
      </c>
      <c r="GS450" s="7">
        <v>0.23893805309999999</v>
      </c>
      <c r="GT450" s="7">
        <v>0.2699115044</v>
      </c>
      <c r="GU450" s="7">
        <v>0.25663716809999998</v>
      </c>
      <c r="GV450" s="7">
        <v>0.24778761060000001</v>
      </c>
      <c r="GW450" s="7">
        <v>0.26548672569999998</v>
      </c>
      <c r="GX450" s="7">
        <v>0.25663716809999998</v>
      </c>
      <c r="GY450" s="7">
        <v>0.59292035399999998</v>
      </c>
      <c r="GZ450" s="7">
        <v>0.5398230088</v>
      </c>
      <c r="HA450" s="7">
        <v>0.51327433629999997</v>
      </c>
      <c r="HB450" s="7">
        <v>0.52654867260000005</v>
      </c>
      <c r="HC450" s="7">
        <v>0.49115044250000001</v>
      </c>
      <c r="HD450" s="7">
        <v>0.60176991150000003</v>
      </c>
      <c r="HE450" s="7">
        <v>7.9646017700000002E-2</v>
      </c>
      <c r="HF450" s="7">
        <v>8.8495575199999996E-2</v>
      </c>
      <c r="HG450" s="7">
        <v>0.11946902650000001</v>
      </c>
      <c r="HH450" s="7">
        <v>0.10619469030000001</v>
      </c>
      <c r="HI450" s="7">
        <v>9.2920353999999997E-2</v>
      </c>
      <c r="HJ450" s="7">
        <v>5.3097345099999999E-2</v>
      </c>
      <c r="HK450" s="7">
        <v>3.9823008799999997E-2</v>
      </c>
      <c r="HL450" s="7">
        <v>3.09734513E-2</v>
      </c>
      <c r="HM450" s="7">
        <v>3.5398230099999997E-2</v>
      </c>
      <c r="HN450" s="7">
        <v>4.8672566399999999E-2</v>
      </c>
      <c r="HO450" s="7">
        <v>4.4247787599999998E-2</v>
      </c>
      <c r="HP450" s="7">
        <v>3.09734513E-2</v>
      </c>
      <c r="HQ450" s="7">
        <v>4.8672566399999999E-2</v>
      </c>
      <c r="HR450" s="7">
        <v>6.6371681399999993E-2</v>
      </c>
      <c r="HS450" s="7">
        <v>6.1946902700000001E-2</v>
      </c>
      <c r="HT450" s="7">
        <v>6.6371681399999993E-2</v>
      </c>
      <c r="HU450" s="7">
        <v>5.3097345099999999E-2</v>
      </c>
      <c r="HV450" s="7">
        <v>5.75221239E-2</v>
      </c>
      <c r="HW450" s="7">
        <v>2.2123893799999999E-2</v>
      </c>
      <c r="HX450" s="7">
        <v>1.32743363E-2</v>
      </c>
      <c r="HY450" s="7">
        <v>3.09734513E-2</v>
      </c>
      <c r="HZ450" s="7">
        <v>8.8495575000000007E-3</v>
      </c>
      <c r="IA450" s="7">
        <v>7.0796460199999994E-2</v>
      </c>
      <c r="IB450" s="7">
        <v>3.09734513E-2</v>
      </c>
      <c r="IC450" s="7">
        <v>8.4070796500000003E-2</v>
      </c>
      <c r="ID450" s="7">
        <v>9.7345132700000003E-2</v>
      </c>
      <c r="IE450" s="7">
        <v>0.40707964600000002</v>
      </c>
      <c r="IF450" s="7">
        <v>0.31415929199999998</v>
      </c>
      <c r="IG450" s="7">
        <v>0.34070796460000002</v>
      </c>
      <c r="IH450" s="7">
        <v>0.38053097349999998</v>
      </c>
      <c r="II450" s="7">
        <v>0.43805309730000003</v>
      </c>
      <c r="IJ450" s="7">
        <v>0.58407079650000004</v>
      </c>
      <c r="IK450" s="7">
        <v>0.48230088500000001</v>
      </c>
      <c r="IL450" s="7">
        <v>0.4424778761</v>
      </c>
      <c r="IM450" s="7">
        <v>6.1946902700000001E-2</v>
      </c>
      <c r="IN450" s="7">
        <v>5.75221239E-2</v>
      </c>
      <c r="IO450" s="7">
        <v>6.1946902700000001E-2</v>
      </c>
      <c r="IP450" s="7">
        <v>7.0796460199999994E-2</v>
      </c>
      <c r="IQ450" s="7">
        <v>3.3443396226000002</v>
      </c>
      <c r="IR450" s="7">
        <v>3.5586854460000001</v>
      </c>
      <c r="IS450" s="7">
        <v>3.358490566</v>
      </c>
      <c r="IT450" s="7">
        <v>3.3523809523999999</v>
      </c>
      <c r="IU450" s="7" t="s">
        <v>1390</v>
      </c>
      <c r="IV450" s="7">
        <v>68</v>
      </c>
      <c r="IW450" s="7">
        <v>226</v>
      </c>
      <c r="IX450" s="7">
        <v>406</v>
      </c>
      <c r="IY450" s="7">
        <v>600</v>
      </c>
    </row>
    <row r="451" spans="1:259" x14ac:dyDescent="0.25">
      <c r="A451" s="7">
        <v>610107</v>
      </c>
      <c r="B451" s="7" t="s">
        <v>513</v>
      </c>
      <c r="C451" s="7" t="s">
        <v>46</v>
      </c>
      <c r="D451" s="7" t="s">
        <v>72</v>
      </c>
      <c r="E451" s="154">
        <v>0.5</v>
      </c>
      <c r="F451" s="7">
        <v>59</v>
      </c>
      <c r="G451" s="7" t="s">
        <v>48</v>
      </c>
      <c r="H451" s="7">
        <v>68</v>
      </c>
      <c r="I451" s="7" t="s">
        <v>47</v>
      </c>
      <c r="J451" s="7">
        <v>48</v>
      </c>
      <c r="K451" s="7" t="s">
        <v>48</v>
      </c>
      <c r="L451" s="7">
        <v>8.68</v>
      </c>
      <c r="M451" s="7" t="s">
        <v>46</v>
      </c>
      <c r="N451" s="7">
        <v>49.596774193999998</v>
      </c>
      <c r="O451" s="7">
        <v>158</v>
      </c>
      <c r="P451" s="7">
        <v>158</v>
      </c>
      <c r="Q451" s="7">
        <v>4</v>
      </c>
      <c r="R451" s="7">
        <v>39</v>
      </c>
      <c r="S451" s="7">
        <v>0</v>
      </c>
      <c r="T451" s="7">
        <v>107</v>
      </c>
      <c r="U451" s="7">
        <v>1</v>
      </c>
      <c r="V451" s="7">
        <v>0</v>
      </c>
      <c r="W451" s="7">
        <v>2</v>
      </c>
      <c r="X451" s="7">
        <v>1</v>
      </c>
      <c r="Y451" s="7">
        <v>1.26582278E-2</v>
      </c>
      <c r="Z451" s="7">
        <v>0</v>
      </c>
      <c r="AA451" s="7">
        <v>2.5316455700000001E-2</v>
      </c>
      <c r="AB451" s="7">
        <v>1.26582278E-2</v>
      </c>
      <c r="AC451" s="7">
        <v>2.5316455700000001E-2</v>
      </c>
      <c r="AD451" s="7">
        <v>0.1012658228</v>
      </c>
      <c r="AE451" s="7">
        <v>5.0632911400000001E-2</v>
      </c>
      <c r="AF451" s="7">
        <v>2.5316455700000001E-2</v>
      </c>
      <c r="AG451" s="7">
        <v>6.3291139199999999E-2</v>
      </c>
      <c r="AH451" s="7">
        <v>2.5316455700000001E-2</v>
      </c>
      <c r="AI451" s="7">
        <v>9.49367089E-2</v>
      </c>
      <c r="AJ451" s="7">
        <v>8.8607594900000003E-2</v>
      </c>
      <c r="AK451" s="7">
        <v>0.29746835440000002</v>
      </c>
      <c r="AL451" s="7">
        <v>0.24683544299999999</v>
      </c>
      <c r="AM451" s="7">
        <v>0.26582278479999999</v>
      </c>
      <c r="AN451" s="7">
        <v>0.1835443038</v>
      </c>
      <c r="AO451" s="7">
        <v>0.25949367089999997</v>
      </c>
      <c r="AP451" s="7">
        <v>0.31012658230000001</v>
      </c>
      <c r="AQ451" s="7">
        <v>3.7974683500000002E-2</v>
      </c>
      <c r="AR451" s="7">
        <v>3.1645569599999999E-2</v>
      </c>
      <c r="AS451" s="7">
        <v>3.1645569599999999E-2</v>
      </c>
      <c r="AT451" s="7">
        <v>3.1645569599999999E-2</v>
      </c>
      <c r="AU451" s="7">
        <v>1.8987341800000002E-2</v>
      </c>
      <c r="AV451" s="7">
        <v>3.1645569599999999E-2</v>
      </c>
      <c r="AW451" s="7">
        <v>0.60126582279999996</v>
      </c>
      <c r="AX451" s="7">
        <v>0.69620253160000001</v>
      </c>
      <c r="AY451" s="7">
        <v>0.61392405059999999</v>
      </c>
      <c r="AZ451" s="7">
        <v>0.74683544300000004</v>
      </c>
      <c r="BA451" s="7">
        <v>0.60126582279999996</v>
      </c>
      <c r="BB451" s="7">
        <v>0.46835443040000002</v>
      </c>
      <c r="BC451" s="7">
        <v>3.5460526315999998</v>
      </c>
      <c r="BD451" s="7">
        <v>3.6928104574999998</v>
      </c>
      <c r="BE451" s="7">
        <v>3.5163398692999999</v>
      </c>
      <c r="BF451" s="7">
        <v>3.7189542484000002</v>
      </c>
      <c r="BG451" s="7">
        <v>3.4645161290000002</v>
      </c>
      <c r="BH451" s="7">
        <v>3.1830065359000002</v>
      </c>
      <c r="BI451" s="7">
        <v>6.3291138999999998E-3</v>
      </c>
      <c r="BJ451" s="7">
        <v>6.3291138999999998E-3</v>
      </c>
      <c r="BK451" s="7">
        <v>0</v>
      </c>
      <c r="BL451" s="7">
        <v>1.26582278E-2</v>
      </c>
      <c r="BM451" s="7">
        <v>0</v>
      </c>
      <c r="BN451" s="7">
        <v>1.26582278E-2</v>
      </c>
      <c r="BO451" s="7">
        <v>1.8987341800000002E-2</v>
      </c>
      <c r="BP451" s="7">
        <v>5.0632911400000001E-2</v>
      </c>
      <c r="BQ451" s="7">
        <v>4.4303797499999999E-2</v>
      </c>
      <c r="BR451" s="7">
        <v>6.3291138999999998E-3</v>
      </c>
      <c r="BS451" s="7">
        <v>2.5316455700000001E-2</v>
      </c>
      <c r="BT451" s="7">
        <v>2.5316455700000001E-2</v>
      </c>
      <c r="BU451" s="7">
        <v>2.5316455700000001E-2</v>
      </c>
      <c r="BV451" s="7">
        <v>3.1645569599999999E-2</v>
      </c>
      <c r="BW451" s="7">
        <v>1.26582278E-2</v>
      </c>
      <c r="BX451" s="7">
        <v>3.7974683500000002E-2</v>
      </c>
      <c r="BY451" s="7">
        <v>5.6962025299999997E-2</v>
      </c>
      <c r="BZ451" s="7">
        <v>3.1645569599999999E-2</v>
      </c>
      <c r="CA451" s="7">
        <v>3.8589743589999999</v>
      </c>
      <c r="CB451" s="7">
        <v>3.8012820512999999</v>
      </c>
      <c r="CC451" s="7">
        <v>3.8076923077</v>
      </c>
      <c r="CD451" s="7">
        <v>3.7628205127999999</v>
      </c>
      <c r="CE451" s="7">
        <v>3.8269230769</v>
      </c>
      <c r="CF451" s="7">
        <v>3.7727272727000001</v>
      </c>
      <c r="CG451" s="7">
        <v>3.6622516556</v>
      </c>
      <c r="CH451" s="7">
        <v>3.4805194804999999</v>
      </c>
      <c r="CI451" s="7">
        <v>3.6217948718000001</v>
      </c>
      <c r="CJ451" s="7">
        <v>0.1075949367</v>
      </c>
      <c r="CK451" s="7">
        <v>0.12658227850000001</v>
      </c>
      <c r="CL451" s="7">
        <v>0.13924050630000001</v>
      </c>
      <c r="CM451" s="7">
        <v>0.14556962030000001</v>
      </c>
      <c r="CN451" s="7">
        <v>0.1075949367</v>
      </c>
      <c r="CO451" s="7">
        <v>0.15822784810000001</v>
      </c>
      <c r="CP451" s="7">
        <v>0.18987341769999999</v>
      </c>
      <c r="CQ451" s="7">
        <v>0.2405063291</v>
      </c>
      <c r="CR451" s="7">
        <v>0.17721518989999999</v>
      </c>
      <c r="CS451" s="7">
        <v>1.26582278E-2</v>
      </c>
      <c r="CT451" s="7">
        <v>1.26582278E-2</v>
      </c>
      <c r="CU451" s="7">
        <v>1.26582278E-2</v>
      </c>
      <c r="CV451" s="7">
        <v>1.26582278E-2</v>
      </c>
      <c r="CW451" s="7">
        <v>1.26582278E-2</v>
      </c>
      <c r="CX451" s="7">
        <v>2.5316455700000001E-2</v>
      </c>
      <c r="CY451" s="7">
        <v>4.4303797499999999E-2</v>
      </c>
      <c r="CZ451" s="7">
        <v>2.5316455700000001E-2</v>
      </c>
      <c r="DA451" s="7">
        <v>1.26582278E-2</v>
      </c>
      <c r="DB451" s="7">
        <v>0.86708860759999995</v>
      </c>
      <c r="DC451" s="7">
        <v>0.82911392409999995</v>
      </c>
      <c r="DD451" s="7">
        <v>0.82278481010000004</v>
      </c>
      <c r="DE451" s="7">
        <v>0.80379746839999999</v>
      </c>
      <c r="DF451" s="7">
        <v>0.8481012658</v>
      </c>
      <c r="DG451" s="7">
        <v>0.79113924049999995</v>
      </c>
      <c r="DH451" s="7">
        <v>0.70886075950000005</v>
      </c>
      <c r="DI451" s="7">
        <v>0.62658227850000003</v>
      </c>
      <c r="DJ451" s="7">
        <v>0.73417721520000001</v>
      </c>
      <c r="DK451" s="7">
        <v>0.13924050630000001</v>
      </c>
      <c r="DL451" s="7">
        <v>1.26582278E-2</v>
      </c>
      <c r="DM451" s="7">
        <v>0</v>
      </c>
      <c r="DN451" s="7">
        <v>6.3291138999999998E-3</v>
      </c>
      <c r="DO451" s="7">
        <v>0</v>
      </c>
      <c r="DP451" s="7">
        <v>6.3291138999999998E-3</v>
      </c>
      <c r="DQ451" s="7">
        <v>8.2278481000000001E-2</v>
      </c>
      <c r="DR451" s="7">
        <v>1.26582278E-2</v>
      </c>
      <c r="DS451" s="7">
        <v>3.1645569599999999E-2</v>
      </c>
      <c r="DT451" s="7">
        <v>0.14556962030000001</v>
      </c>
      <c r="DU451" s="7">
        <v>3.1645569599999999E-2</v>
      </c>
      <c r="DV451" s="7">
        <v>3.7974683500000002E-2</v>
      </c>
      <c r="DW451" s="7">
        <v>3.7974683500000002E-2</v>
      </c>
      <c r="DX451" s="7">
        <v>1.8987341800000002E-2</v>
      </c>
      <c r="DY451" s="7">
        <v>7.5949367099999998E-2</v>
      </c>
      <c r="DZ451" s="7">
        <v>8.2278481000000001E-2</v>
      </c>
      <c r="EA451" s="7">
        <v>5.0632911400000001E-2</v>
      </c>
      <c r="EB451" s="7">
        <v>3.1645569599999999E-2</v>
      </c>
      <c r="EC451" s="7">
        <v>0.27215189870000001</v>
      </c>
      <c r="ED451" s="7">
        <v>0.2215189873</v>
      </c>
      <c r="EE451" s="7">
        <v>0.20886075949999999</v>
      </c>
      <c r="EF451" s="7">
        <v>0.21518987340000001</v>
      </c>
      <c r="EG451" s="7">
        <v>0.2025316456</v>
      </c>
      <c r="EH451" s="7">
        <v>0.2405063291</v>
      </c>
      <c r="EI451" s="7">
        <v>0.22784810129999999</v>
      </c>
      <c r="EJ451" s="7">
        <v>0.23417721520000001</v>
      </c>
      <c r="EK451" s="7">
        <v>0.32911392410000001</v>
      </c>
      <c r="EL451" s="7">
        <v>0.37341772150000002</v>
      </c>
      <c r="EM451" s="7">
        <v>0.69620253160000001</v>
      </c>
      <c r="EN451" s="7">
        <v>0.68987341769999999</v>
      </c>
      <c r="EO451" s="7">
        <v>0.70253164560000003</v>
      </c>
      <c r="EP451" s="7">
        <v>0.72784810129999999</v>
      </c>
      <c r="EQ451" s="7">
        <v>0.60759493669999998</v>
      </c>
      <c r="ER451" s="7">
        <v>0.54430379750000002</v>
      </c>
      <c r="ES451" s="7">
        <v>0.6518987342</v>
      </c>
      <c r="ET451" s="7">
        <v>0.55063291140000004</v>
      </c>
      <c r="EU451" s="7">
        <v>6.9620253199999996E-2</v>
      </c>
      <c r="EV451" s="7">
        <v>3.7974683500000002E-2</v>
      </c>
      <c r="EW451" s="7">
        <v>6.3291139199999999E-2</v>
      </c>
      <c r="EX451" s="7">
        <v>3.7974683500000002E-2</v>
      </c>
      <c r="EY451" s="7">
        <v>5.0632911400000001E-2</v>
      </c>
      <c r="EZ451" s="7">
        <v>6.9620253199999996E-2</v>
      </c>
      <c r="FA451" s="7">
        <v>6.3291139199999999E-2</v>
      </c>
      <c r="FB451" s="7">
        <v>5.0632911400000001E-2</v>
      </c>
      <c r="FC451" s="7">
        <v>5.6962025299999997E-2</v>
      </c>
      <c r="FD451" s="7">
        <v>2.9455782312999998</v>
      </c>
      <c r="FE451" s="7">
        <v>3.6644736841999999</v>
      </c>
      <c r="FF451" s="7">
        <v>3.6959459459000001</v>
      </c>
      <c r="FG451" s="7">
        <v>3.6776315788999998</v>
      </c>
      <c r="FH451" s="7">
        <v>3.7466666666999999</v>
      </c>
      <c r="FI451" s="7">
        <v>3.5578231293</v>
      </c>
      <c r="FJ451" s="7">
        <v>3.3175675675999998</v>
      </c>
      <c r="FK451" s="7">
        <v>3.6066666666999998</v>
      </c>
      <c r="FL451" s="7">
        <v>3.4832214764999998</v>
      </c>
      <c r="FM451" s="7">
        <v>6.3291138999999998E-3</v>
      </c>
      <c r="FN451" s="7">
        <v>0</v>
      </c>
      <c r="FO451" s="7">
        <v>1.8987341800000002E-2</v>
      </c>
      <c r="FP451" s="7">
        <v>1.8987341800000002E-2</v>
      </c>
      <c r="FQ451" s="7">
        <v>3.7974683500000002E-2</v>
      </c>
      <c r="FR451" s="7">
        <v>3.7974683500000002E-2</v>
      </c>
      <c r="FS451" s="7">
        <v>3.7974683500000002E-2</v>
      </c>
      <c r="FT451" s="7">
        <v>0.13291139239999999</v>
      </c>
      <c r="FU451" s="7">
        <v>0.17088607589999999</v>
      </c>
      <c r="FV451" s="7">
        <v>0.4430379747</v>
      </c>
      <c r="FW451" s="7">
        <v>9.49367089E-2</v>
      </c>
      <c r="FX451" s="7">
        <v>0.44936708860000002</v>
      </c>
      <c r="FY451" s="7">
        <v>0.5</v>
      </c>
      <c r="FZ451" s="7">
        <v>0.24683544299999999</v>
      </c>
      <c r="GA451" s="7">
        <v>0.1202531646</v>
      </c>
      <c r="GB451" s="7">
        <v>9.49367089E-2</v>
      </c>
      <c r="GC451" s="7">
        <v>0.164556962</v>
      </c>
      <c r="GD451" s="7">
        <v>8.2278481000000001E-2</v>
      </c>
      <c r="GE451" s="7">
        <v>0.1012658228</v>
      </c>
      <c r="GF451" s="7">
        <v>0.18987341769999999</v>
      </c>
      <c r="GG451" s="7">
        <v>0.14556962030000001</v>
      </c>
      <c r="GH451" s="7">
        <v>9.49367089E-2</v>
      </c>
      <c r="GI451" s="7">
        <v>0.29113924050000001</v>
      </c>
      <c r="GJ451" s="7">
        <v>0.2025316456</v>
      </c>
      <c r="GK451" s="7">
        <v>0.20886075949999999</v>
      </c>
      <c r="GL451" s="7">
        <v>0.1075949367</v>
      </c>
      <c r="GM451" s="7">
        <v>1.8987341800000002E-2</v>
      </c>
      <c r="GN451" s="7">
        <v>5.0632911400000001E-2</v>
      </c>
      <c r="GO451" s="7">
        <v>6.3291138999999998E-3</v>
      </c>
      <c r="GP451" s="7">
        <v>1.8987341800000002E-2</v>
      </c>
      <c r="GQ451" s="7">
        <v>0.13924050630000001</v>
      </c>
      <c r="GR451" s="7">
        <v>6.3291139199999999E-2</v>
      </c>
      <c r="GS451" s="7">
        <v>0.31012658230000001</v>
      </c>
      <c r="GT451" s="7">
        <v>0.32278481009999999</v>
      </c>
      <c r="GU451" s="7">
        <v>0.3481012658</v>
      </c>
      <c r="GV451" s="7">
        <v>0.30379746839999999</v>
      </c>
      <c r="GW451" s="7">
        <v>0.30379746839999999</v>
      </c>
      <c r="GX451" s="7">
        <v>0.29113924050000001</v>
      </c>
      <c r="GY451" s="7">
        <v>0.54430379750000002</v>
      </c>
      <c r="GZ451" s="7">
        <v>0.46835443040000002</v>
      </c>
      <c r="HA451" s="7">
        <v>0.49367088609999998</v>
      </c>
      <c r="HB451" s="7">
        <v>0.53164556959999998</v>
      </c>
      <c r="HC451" s="7">
        <v>0.37974683539999998</v>
      </c>
      <c r="HD451" s="7">
        <v>0.5</v>
      </c>
      <c r="HE451" s="7">
        <v>1.8987341800000002E-2</v>
      </c>
      <c r="HF451" s="7">
        <v>4.4303797499999999E-2</v>
      </c>
      <c r="HG451" s="7">
        <v>4.4303797499999999E-2</v>
      </c>
      <c r="HH451" s="7">
        <v>3.1645569599999999E-2</v>
      </c>
      <c r="HI451" s="7">
        <v>6.9620253199999996E-2</v>
      </c>
      <c r="HJ451" s="7">
        <v>2.5316455700000001E-2</v>
      </c>
      <c r="HK451" s="7">
        <v>5.6962025299999997E-2</v>
      </c>
      <c r="HL451" s="7">
        <v>5.0632911400000001E-2</v>
      </c>
      <c r="HM451" s="7">
        <v>4.4303797499999999E-2</v>
      </c>
      <c r="HN451" s="7">
        <v>4.4303797499999999E-2</v>
      </c>
      <c r="HO451" s="7">
        <v>3.7974683500000002E-2</v>
      </c>
      <c r="HP451" s="7">
        <v>3.7974683500000002E-2</v>
      </c>
      <c r="HQ451" s="7">
        <v>5.0632911400000001E-2</v>
      </c>
      <c r="HR451" s="7">
        <v>6.3291139199999999E-2</v>
      </c>
      <c r="HS451" s="7">
        <v>6.3291139199999999E-2</v>
      </c>
      <c r="HT451" s="7">
        <v>6.9620253199999996E-2</v>
      </c>
      <c r="HU451" s="7">
        <v>6.9620253199999996E-2</v>
      </c>
      <c r="HV451" s="7">
        <v>8.2278481000000001E-2</v>
      </c>
      <c r="HW451" s="7">
        <v>2.5316455700000001E-2</v>
      </c>
      <c r="HX451" s="7">
        <v>6.3291138999999998E-3</v>
      </c>
      <c r="HY451" s="7">
        <v>2.5316455700000001E-2</v>
      </c>
      <c r="HZ451" s="7">
        <v>6.3291138999999998E-3</v>
      </c>
      <c r="IA451" s="7">
        <v>8.2278481000000001E-2</v>
      </c>
      <c r="IB451" s="7">
        <v>3.7974683500000002E-2</v>
      </c>
      <c r="IC451" s="7">
        <v>6.9620253199999996E-2</v>
      </c>
      <c r="ID451" s="7">
        <v>0.15822784810000001</v>
      </c>
      <c r="IE451" s="7">
        <v>0.37974683539999998</v>
      </c>
      <c r="IF451" s="7">
        <v>0.2405063291</v>
      </c>
      <c r="IG451" s="7">
        <v>0.29746835440000002</v>
      </c>
      <c r="IH451" s="7">
        <v>0.28481012659999999</v>
      </c>
      <c r="II451" s="7">
        <v>0.45569620249999998</v>
      </c>
      <c r="IJ451" s="7">
        <v>0.66455696200000003</v>
      </c>
      <c r="IK451" s="7">
        <v>0.54430379750000002</v>
      </c>
      <c r="IL451" s="7">
        <v>0.48734177220000002</v>
      </c>
      <c r="IM451" s="7">
        <v>5.6962025299999997E-2</v>
      </c>
      <c r="IN451" s="7">
        <v>5.0632911400000001E-2</v>
      </c>
      <c r="IO451" s="7">
        <v>6.3291139199999999E-2</v>
      </c>
      <c r="IP451" s="7">
        <v>6.3291139199999999E-2</v>
      </c>
      <c r="IQ451" s="7">
        <v>3.3422818792000002</v>
      </c>
      <c r="IR451" s="7">
        <v>3.6466666666999998</v>
      </c>
      <c r="IS451" s="7">
        <v>3.4527027026999999</v>
      </c>
      <c r="IT451" s="7">
        <v>3.3378378378</v>
      </c>
      <c r="IU451" s="7" t="s">
        <v>1391</v>
      </c>
      <c r="IV451" s="7">
        <v>50</v>
      </c>
      <c r="IW451" s="7">
        <v>158</v>
      </c>
      <c r="IX451" s="7">
        <v>246</v>
      </c>
      <c r="IY451" s="7">
        <v>496</v>
      </c>
    </row>
    <row r="452" spans="1:259" x14ac:dyDescent="0.25">
      <c r="A452" s="7">
        <v>610108</v>
      </c>
      <c r="B452" s="7" t="s">
        <v>514</v>
      </c>
      <c r="D452" s="7" t="s">
        <v>93</v>
      </c>
      <c r="E452" s="7" t="s">
        <v>53</v>
      </c>
      <c r="M452" s="7" t="s">
        <v>46</v>
      </c>
      <c r="N452" s="7">
        <v>0.25510204079999999</v>
      </c>
      <c r="O452" s="7">
        <v>1</v>
      </c>
      <c r="P452" s="7">
        <v>1</v>
      </c>
      <c r="Q452" s="7">
        <v>0</v>
      </c>
      <c r="R452" s="7">
        <v>0</v>
      </c>
      <c r="S452" s="7">
        <v>1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0</v>
      </c>
      <c r="AA452" s="7">
        <v>0</v>
      </c>
      <c r="AB452" s="7">
        <v>0</v>
      </c>
      <c r="AC452" s="7">
        <v>0</v>
      </c>
      <c r="AD452" s="7">
        <v>0</v>
      </c>
      <c r="AE452" s="7">
        <v>0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0</v>
      </c>
      <c r="AL452" s="7">
        <v>0</v>
      </c>
      <c r="AM452" s="7">
        <v>0</v>
      </c>
      <c r="AN452" s="7">
        <v>0</v>
      </c>
      <c r="AO452" s="7">
        <v>1</v>
      </c>
      <c r="AP452" s="7">
        <v>0</v>
      </c>
      <c r="AQ452" s="7">
        <v>0</v>
      </c>
      <c r="AR452" s="7">
        <v>0</v>
      </c>
      <c r="AS452" s="7">
        <v>0</v>
      </c>
      <c r="AT452" s="7">
        <v>0</v>
      </c>
      <c r="AU452" s="7">
        <v>0</v>
      </c>
      <c r="AV452" s="7">
        <v>0</v>
      </c>
      <c r="AW452" s="7">
        <v>1</v>
      </c>
      <c r="AX452" s="7">
        <v>1</v>
      </c>
      <c r="AY452" s="7">
        <v>1</v>
      </c>
      <c r="AZ452" s="7">
        <v>1</v>
      </c>
      <c r="BA452" s="7">
        <v>0</v>
      </c>
      <c r="BB452" s="7">
        <v>1</v>
      </c>
      <c r="BC452" s="7">
        <v>4</v>
      </c>
      <c r="BD452" s="7">
        <v>4</v>
      </c>
      <c r="BE452" s="7">
        <v>4</v>
      </c>
      <c r="BF452" s="7">
        <v>4</v>
      </c>
      <c r="BG452" s="7">
        <v>3</v>
      </c>
      <c r="BH452" s="7">
        <v>4</v>
      </c>
      <c r="BI452" s="7">
        <v>0</v>
      </c>
      <c r="BJ452" s="7">
        <v>0</v>
      </c>
      <c r="BK452" s="7">
        <v>0</v>
      </c>
      <c r="BL452" s="7">
        <v>0</v>
      </c>
      <c r="BM452" s="7">
        <v>0</v>
      </c>
      <c r="BN452" s="7">
        <v>0</v>
      </c>
      <c r="BO452" s="7">
        <v>0</v>
      </c>
      <c r="BP452" s="7">
        <v>0</v>
      </c>
      <c r="BQ452" s="7">
        <v>1</v>
      </c>
      <c r="BR452" s="7">
        <v>0</v>
      </c>
      <c r="BS452" s="7">
        <v>0</v>
      </c>
      <c r="BT452" s="7">
        <v>0</v>
      </c>
      <c r="BU452" s="7">
        <v>0</v>
      </c>
      <c r="BV452" s="7">
        <v>0</v>
      </c>
      <c r="BW452" s="7">
        <v>0</v>
      </c>
      <c r="BX452" s="7">
        <v>0</v>
      </c>
      <c r="BY452" s="7">
        <v>0</v>
      </c>
      <c r="BZ452" s="7">
        <v>0</v>
      </c>
      <c r="CA452" s="7">
        <v>4</v>
      </c>
      <c r="CB452" s="7">
        <v>4</v>
      </c>
      <c r="CC452" s="7">
        <v>4</v>
      </c>
      <c r="CD452" s="7">
        <v>4</v>
      </c>
      <c r="CE452" s="7">
        <v>4</v>
      </c>
      <c r="CF452" s="7">
        <v>4</v>
      </c>
      <c r="CG452" s="7">
        <v>4</v>
      </c>
      <c r="CH452" s="7">
        <v>3</v>
      </c>
      <c r="CI452" s="7">
        <v>1</v>
      </c>
      <c r="CJ452" s="7">
        <v>0</v>
      </c>
      <c r="CK452" s="7">
        <v>0</v>
      </c>
      <c r="CL452" s="7">
        <v>0</v>
      </c>
      <c r="CM452" s="7">
        <v>0</v>
      </c>
      <c r="CN452" s="7">
        <v>0</v>
      </c>
      <c r="CO452" s="7">
        <v>0</v>
      </c>
      <c r="CP452" s="7">
        <v>0</v>
      </c>
      <c r="CQ452" s="7">
        <v>1</v>
      </c>
      <c r="CR452" s="7">
        <v>0</v>
      </c>
      <c r="CS452" s="7">
        <v>0</v>
      </c>
      <c r="CT452" s="7">
        <v>0</v>
      </c>
      <c r="CU452" s="7">
        <v>0</v>
      </c>
      <c r="CV452" s="7">
        <v>0</v>
      </c>
      <c r="CW452" s="7">
        <v>0</v>
      </c>
      <c r="CX452" s="7">
        <v>0</v>
      </c>
      <c r="CY452" s="7">
        <v>0</v>
      </c>
      <c r="CZ452" s="7">
        <v>0</v>
      </c>
      <c r="DA452" s="7">
        <v>0</v>
      </c>
      <c r="DB452" s="7">
        <v>1</v>
      </c>
      <c r="DC452" s="7">
        <v>1</v>
      </c>
      <c r="DD452" s="7">
        <v>1</v>
      </c>
      <c r="DE452" s="7">
        <v>1</v>
      </c>
      <c r="DF452" s="7">
        <v>1</v>
      </c>
      <c r="DG452" s="7">
        <v>1</v>
      </c>
      <c r="DH452" s="7">
        <v>1</v>
      </c>
      <c r="DI452" s="7">
        <v>0</v>
      </c>
      <c r="DJ452" s="7">
        <v>0</v>
      </c>
      <c r="DK452" s="7">
        <v>0</v>
      </c>
      <c r="DL452" s="7">
        <v>0</v>
      </c>
      <c r="DM452" s="7">
        <v>0</v>
      </c>
      <c r="DN452" s="7">
        <v>0</v>
      </c>
      <c r="DO452" s="7">
        <v>0</v>
      </c>
      <c r="DP452" s="7">
        <v>0</v>
      </c>
      <c r="DQ452" s="7">
        <v>0</v>
      </c>
      <c r="DR452" s="7">
        <v>0</v>
      </c>
      <c r="DS452" s="7">
        <v>0</v>
      </c>
      <c r="DT452" s="7">
        <v>0</v>
      </c>
      <c r="DU452" s="7">
        <v>1</v>
      </c>
      <c r="DV452" s="7">
        <v>0</v>
      </c>
      <c r="DW452" s="7">
        <v>0</v>
      </c>
      <c r="DX452" s="7">
        <v>0</v>
      </c>
      <c r="DY452" s="7">
        <v>0</v>
      </c>
      <c r="DZ452" s="7">
        <v>0</v>
      </c>
      <c r="EA452" s="7">
        <v>0</v>
      </c>
      <c r="EB452" s="7">
        <v>0</v>
      </c>
      <c r="EC452" s="7">
        <v>1</v>
      </c>
      <c r="ED452" s="7">
        <v>0</v>
      </c>
      <c r="EE452" s="7">
        <v>1</v>
      </c>
      <c r="EF452" s="7">
        <v>0</v>
      </c>
      <c r="EG452" s="7">
        <v>1</v>
      </c>
      <c r="EH452" s="7">
        <v>0</v>
      </c>
      <c r="EI452" s="7">
        <v>1</v>
      </c>
      <c r="EJ452" s="7">
        <v>1</v>
      </c>
      <c r="EK452" s="7">
        <v>1</v>
      </c>
      <c r="EL452" s="7">
        <v>0</v>
      </c>
      <c r="EM452" s="7">
        <v>0</v>
      </c>
      <c r="EN452" s="7">
        <v>0</v>
      </c>
      <c r="EO452" s="7">
        <v>1</v>
      </c>
      <c r="EP452" s="7">
        <v>0</v>
      </c>
      <c r="EQ452" s="7">
        <v>1</v>
      </c>
      <c r="ER452" s="7">
        <v>0</v>
      </c>
      <c r="ES452" s="7">
        <v>0</v>
      </c>
      <c r="ET452" s="7">
        <v>0</v>
      </c>
      <c r="EU452" s="7">
        <v>0</v>
      </c>
      <c r="EV452" s="7">
        <v>0</v>
      </c>
      <c r="EW452" s="7">
        <v>0</v>
      </c>
      <c r="EX452" s="7">
        <v>0</v>
      </c>
      <c r="EY452" s="7">
        <v>0</v>
      </c>
      <c r="EZ452" s="7">
        <v>0</v>
      </c>
      <c r="FA452" s="7">
        <v>0</v>
      </c>
      <c r="FB452" s="7">
        <v>0</v>
      </c>
      <c r="FC452" s="7">
        <v>0</v>
      </c>
      <c r="FD452" s="7">
        <v>3</v>
      </c>
      <c r="FE452" s="7">
        <v>2</v>
      </c>
      <c r="FF452" s="7">
        <v>3</v>
      </c>
      <c r="FG452" s="7">
        <v>4</v>
      </c>
      <c r="FH452" s="7">
        <v>3</v>
      </c>
      <c r="FI452" s="7">
        <v>4</v>
      </c>
      <c r="FJ452" s="7">
        <v>3</v>
      </c>
      <c r="FK452" s="7">
        <v>3</v>
      </c>
      <c r="FL452" s="7">
        <v>3</v>
      </c>
      <c r="FM452" s="7">
        <v>0</v>
      </c>
      <c r="FN452" s="7">
        <v>0</v>
      </c>
      <c r="FO452" s="7">
        <v>0</v>
      </c>
      <c r="FP452" s="7">
        <v>0</v>
      </c>
      <c r="FQ452" s="7">
        <v>0</v>
      </c>
      <c r="FR452" s="7">
        <v>0</v>
      </c>
      <c r="FS452" s="7">
        <v>0</v>
      </c>
      <c r="FT452" s="7">
        <v>0</v>
      </c>
      <c r="FU452" s="7">
        <v>1</v>
      </c>
      <c r="FV452" s="7">
        <v>0</v>
      </c>
      <c r="FW452" s="7">
        <v>0</v>
      </c>
      <c r="FX452" s="7">
        <v>0</v>
      </c>
      <c r="FY452" s="7">
        <v>0</v>
      </c>
      <c r="FZ452" s="7">
        <v>0</v>
      </c>
      <c r="GA452" s="7">
        <v>0</v>
      </c>
      <c r="GB452" s="7">
        <v>0</v>
      </c>
      <c r="GC452" s="7">
        <v>0</v>
      </c>
      <c r="GD452" s="7">
        <v>0</v>
      </c>
      <c r="GE452" s="7">
        <v>0</v>
      </c>
      <c r="GF452" s="7">
        <v>1</v>
      </c>
      <c r="GG452" s="7">
        <v>0</v>
      </c>
      <c r="GH452" s="7">
        <v>0</v>
      </c>
      <c r="GI452" s="7">
        <v>0</v>
      </c>
      <c r="GJ452" s="7">
        <v>1</v>
      </c>
      <c r="GK452" s="7">
        <v>1</v>
      </c>
      <c r="GL452" s="7">
        <v>0</v>
      </c>
      <c r="GM452" s="7">
        <v>0</v>
      </c>
      <c r="GN452" s="7">
        <v>0</v>
      </c>
      <c r="GO452" s="7">
        <v>0</v>
      </c>
      <c r="GP452" s="7">
        <v>0</v>
      </c>
      <c r="GQ452" s="7">
        <v>0</v>
      </c>
      <c r="GR452" s="7">
        <v>0</v>
      </c>
      <c r="GS452" s="7">
        <v>1</v>
      </c>
      <c r="GT452" s="7">
        <v>0</v>
      </c>
      <c r="GU452" s="7">
        <v>0</v>
      </c>
      <c r="GV452" s="7">
        <v>1</v>
      </c>
      <c r="GW452" s="7">
        <v>1</v>
      </c>
      <c r="GX452" s="7">
        <v>0</v>
      </c>
      <c r="GY452" s="7">
        <v>0</v>
      </c>
      <c r="GZ452" s="7">
        <v>1</v>
      </c>
      <c r="HA452" s="7">
        <v>1</v>
      </c>
      <c r="HB452" s="7">
        <v>0</v>
      </c>
      <c r="HC452" s="7">
        <v>0</v>
      </c>
      <c r="HD452" s="7">
        <v>1</v>
      </c>
      <c r="HE452" s="7">
        <v>0</v>
      </c>
      <c r="HF452" s="7">
        <v>0</v>
      </c>
      <c r="HG452" s="7">
        <v>0</v>
      </c>
      <c r="HH452" s="7">
        <v>0</v>
      </c>
      <c r="HI452" s="7">
        <v>0</v>
      </c>
      <c r="HJ452" s="7">
        <v>0</v>
      </c>
      <c r="HK452" s="7">
        <v>0</v>
      </c>
      <c r="HL452" s="7">
        <v>0</v>
      </c>
      <c r="HM452" s="7">
        <v>0</v>
      </c>
      <c r="HN452" s="7">
        <v>0</v>
      </c>
      <c r="HO452" s="7">
        <v>0</v>
      </c>
      <c r="HP452" s="7">
        <v>0</v>
      </c>
      <c r="HQ452" s="7">
        <v>0</v>
      </c>
      <c r="HR452" s="7">
        <v>0</v>
      </c>
      <c r="HS452" s="7">
        <v>0</v>
      </c>
      <c r="HT452" s="7">
        <v>0</v>
      </c>
      <c r="HU452" s="7">
        <v>0</v>
      </c>
      <c r="HV452" s="7">
        <v>0</v>
      </c>
      <c r="HW452" s="7">
        <v>0</v>
      </c>
      <c r="HX452" s="7">
        <v>0</v>
      </c>
      <c r="HY452" s="7">
        <v>0</v>
      </c>
      <c r="HZ452" s="7">
        <v>0</v>
      </c>
      <c r="IA452" s="7">
        <v>0</v>
      </c>
      <c r="IB452" s="7">
        <v>0</v>
      </c>
      <c r="IC452" s="7">
        <v>0</v>
      </c>
      <c r="ID452" s="7">
        <v>0</v>
      </c>
      <c r="IE452" s="7">
        <v>1</v>
      </c>
      <c r="IF452" s="7">
        <v>0</v>
      </c>
      <c r="IG452" s="7">
        <v>0</v>
      </c>
      <c r="IH452" s="7">
        <v>0</v>
      </c>
      <c r="II452" s="7">
        <v>0</v>
      </c>
      <c r="IJ452" s="7">
        <v>1</v>
      </c>
      <c r="IK452" s="7">
        <v>1</v>
      </c>
      <c r="IL452" s="7">
        <v>1</v>
      </c>
      <c r="IM452" s="7">
        <v>0</v>
      </c>
      <c r="IN452" s="7">
        <v>0</v>
      </c>
      <c r="IO452" s="7">
        <v>0</v>
      </c>
      <c r="IP452" s="7">
        <v>0</v>
      </c>
      <c r="IQ452" s="7">
        <v>3</v>
      </c>
      <c r="IR452" s="7">
        <v>4</v>
      </c>
      <c r="IS452" s="7">
        <v>4</v>
      </c>
      <c r="IT452" s="7">
        <v>4</v>
      </c>
      <c r="IU452" s="7" t="s">
        <v>1392</v>
      </c>
      <c r="IW452" s="7">
        <v>1</v>
      </c>
      <c r="IX452" s="7">
        <v>1</v>
      </c>
      <c r="IY452" s="7">
        <v>392</v>
      </c>
    </row>
    <row r="453" spans="1:259" x14ac:dyDescent="0.25">
      <c r="A453" s="7">
        <v>610109</v>
      </c>
      <c r="B453" s="7" t="s">
        <v>515</v>
      </c>
      <c r="C453" s="7" t="s">
        <v>46</v>
      </c>
      <c r="D453" s="7" t="s">
        <v>75</v>
      </c>
      <c r="E453" s="154">
        <v>0.66</v>
      </c>
      <c r="F453" s="7">
        <v>73</v>
      </c>
      <c r="G453" s="7" t="s">
        <v>47</v>
      </c>
      <c r="H453" s="7">
        <v>49</v>
      </c>
      <c r="I453" s="7" t="s">
        <v>48</v>
      </c>
      <c r="J453" s="7">
        <v>61</v>
      </c>
      <c r="K453" s="7" t="s">
        <v>47</v>
      </c>
      <c r="L453" s="7">
        <v>9.11</v>
      </c>
      <c r="M453" s="7" t="s">
        <v>46</v>
      </c>
      <c r="N453" s="7">
        <v>66.159695816999999</v>
      </c>
      <c r="O453" s="7">
        <v>136</v>
      </c>
      <c r="P453" s="7">
        <v>136</v>
      </c>
      <c r="Q453" s="7">
        <v>2</v>
      </c>
      <c r="R453" s="7">
        <v>112</v>
      </c>
      <c r="S453" s="7">
        <v>0</v>
      </c>
      <c r="T453" s="7">
        <v>5</v>
      </c>
      <c r="U453" s="7">
        <v>0</v>
      </c>
      <c r="V453" s="7">
        <v>0</v>
      </c>
      <c r="W453" s="7">
        <v>2</v>
      </c>
      <c r="X453" s="7">
        <v>10</v>
      </c>
      <c r="Y453" s="7">
        <v>0</v>
      </c>
      <c r="Z453" s="7">
        <v>0</v>
      </c>
      <c r="AA453" s="7">
        <v>0</v>
      </c>
      <c r="AB453" s="7">
        <v>0</v>
      </c>
      <c r="AC453" s="7">
        <v>7.3529412000000001E-3</v>
      </c>
      <c r="AD453" s="7">
        <v>2.2058823500000001E-2</v>
      </c>
      <c r="AE453" s="7">
        <v>1.47058824E-2</v>
      </c>
      <c r="AF453" s="7">
        <v>2.2058823500000001E-2</v>
      </c>
      <c r="AG453" s="7">
        <v>2.2058823500000001E-2</v>
      </c>
      <c r="AH453" s="7">
        <v>1.47058824E-2</v>
      </c>
      <c r="AI453" s="7">
        <v>0.11029411760000001</v>
      </c>
      <c r="AJ453" s="7">
        <v>0.15441176470000001</v>
      </c>
      <c r="AK453" s="7">
        <v>0.2132352941</v>
      </c>
      <c r="AL453" s="7">
        <v>0.16911764709999999</v>
      </c>
      <c r="AM453" s="7">
        <v>0.22058823529999999</v>
      </c>
      <c r="AN453" s="7">
        <v>0.13970588240000001</v>
      </c>
      <c r="AO453" s="7">
        <v>0.27205882349999999</v>
      </c>
      <c r="AP453" s="7">
        <v>0.29411764709999999</v>
      </c>
      <c r="AQ453" s="7">
        <v>0</v>
      </c>
      <c r="AR453" s="7">
        <v>7.3529412000000001E-3</v>
      </c>
      <c r="AS453" s="7">
        <v>7.3529412000000001E-3</v>
      </c>
      <c r="AT453" s="7">
        <v>7.3529412000000001E-3</v>
      </c>
      <c r="AU453" s="7">
        <v>1.47058824E-2</v>
      </c>
      <c r="AV453" s="7">
        <v>7.3529412000000001E-3</v>
      </c>
      <c r="AW453" s="7">
        <v>0.77205882349999999</v>
      </c>
      <c r="AX453" s="7">
        <v>0.80147058819999994</v>
      </c>
      <c r="AY453" s="7">
        <v>0.75</v>
      </c>
      <c r="AZ453" s="7">
        <v>0.83823529409999997</v>
      </c>
      <c r="BA453" s="7">
        <v>0.59558823530000005</v>
      </c>
      <c r="BB453" s="7">
        <v>0.52205882349999999</v>
      </c>
      <c r="BC453" s="7">
        <v>3.7573529412000002</v>
      </c>
      <c r="BD453" s="7">
        <v>3.7851851852</v>
      </c>
      <c r="BE453" s="7">
        <v>3.7333333333000001</v>
      </c>
      <c r="BF453" s="7">
        <v>3.8296296295999999</v>
      </c>
      <c r="BG453" s="7">
        <v>3.4776119403000001</v>
      </c>
      <c r="BH453" s="7">
        <v>3.3259259259</v>
      </c>
      <c r="BI453" s="7">
        <v>7.3529412000000001E-3</v>
      </c>
      <c r="BJ453" s="7">
        <v>7.3529412000000001E-3</v>
      </c>
      <c r="BK453" s="7">
        <v>7.3529412000000001E-3</v>
      </c>
      <c r="BL453" s="7">
        <v>7.3529412000000001E-3</v>
      </c>
      <c r="BM453" s="7">
        <v>7.3529412000000001E-3</v>
      </c>
      <c r="BN453" s="7">
        <v>2.2058823500000001E-2</v>
      </c>
      <c r="BO453" s="7">
        <v>3.67647059E-2</v>
      </c>
      <c r="BP453" s="7">
        <v>6.6176470599999995E-2</v>
      </c>
      <c r="BQ453" s="7">
        <v>3.67647059E-2</v>
      </c>
      <c r="BR453" s="7">
        <v>7.3529412000000001E-3</v>
      </c>
      <c r="BS453" s="7">
        <v>2.2058823500000001E-2</v>
      </c>
      <c r="BT453" s="7">
        <v>7.3529412000000001E-3</v>
      </c>
      <c r="BU453" s="7">
        <v>3.67647059E-2</v>
      </c>
      <c r="BV453" s="7">
        <v>2.9411764699999999E-2</v>
      </c>
      <c r="BW453" s="7">
        <v>2.9411764699999999E-2</v>
      </c>
      <c r="BX453" s="7">
        <v>3.67647059E-2</v>
      </c>
      <c r="BY453" s="7">
        <v>0.1176470588</v>
      </c>
      <c r="BZ453" s="7">
        <v>6.6176470599999995E-2</v>
      </c>
      <c r="CA453" s="7">
        <v>3.8</v>
      </c>
      <c r="CB453" s="7">
        <v>3.7352941176000001</v>
      </c>
      <c r="CC453" s="7">
        <v>3.7555555556</v>
      </c>
      <c r="CD453" s="7">
        <v>3.75</v>
      </c>
      <c r="CE453" s="7">
        <v>3.7185185184999998</v>
      </c>
      <c r="CF453" s="7">
        <v>3.5606060606000001</v>
      </c>
      <c r="CG453" s="7">
        <v>3.5820895521999998</v>
      </c>
      <c r="CH453" s="7">
        <v>3.3308823528999998</v>
      </c>
      <c r="CI453" s="7">
        <v>3.4852941176000001</v>
      </c>
      <c r="CJ453" s="7">
        <v>0.1617647059</v>
      </c>
      <c r="CK453" s="7">
        <v>0.1985294118</v>
      </c>
      <c r="CL453" s="7">
        <v>0.20588235290000001</v>
      </c>
      <c r="CM453" s="7">
        <v>0.15441176470000001</v>
      </c>
      <c r="CN453" s="7">
        <v>0.1985294118</v>
      </c>
      <c r="CO453" s="7">
        <v>0.3014705882</v>
      </c>
      <c r="CP453" s="7">
        <v>0.22794117650000001</v>
      </c>
      <c r="CQ453" s="7">
        <v>0.23529411759999999</v>
      </c>
      <c r="CR453" s="7">
        <v>0.27205882349999999</v>
      </c>
      <c r="CS453" s="7">
        <v>7.3529412000000001E-3</v>
      </c>
      <c r="CT453" s="7">
        <v>0</v>
      </c>
      <c r="CU453" s="7">
        <v>7.3529412000000001E-3</v>
      </c>
      <c r="CV453" s="7">
        <v>0</v>
      </c>
      <c r="CW453" s="7">
        <v>7.3529412000000001E-3</v>
      </c>
      <c r="CX453" s="7">
        <v>2.9411764699999999E-2</v>
      </c>
      <c r="CY453" s="7">
        <v>1.47058824E-2</v>
      </c>
      <c r="CZ453" s="7">
        <v>0</v>
      </c>
      <c r="DA453" s="7">
        <v>0</v>
      </c>
      <c r="DB453" s="7">
        <v>0.81617647059999998</v>
      </c>
      <c r="DC453" s="7">
        <v>0.77205882349999999</v>
      </c>
      <c r="DD453" s="7">
        <v>0.77205882349999999</v>
      </c>
      <c r="DE453" s="7">
        <v>0.80147058819999994</v>
      </c>
      <c r="DF453" s="7">
        <v>0.75735294119999996</v>
      </c>
      <c r="DG453" s="7">
        <v>0.61764705880000004</v>
      </c>
      <c r="DH453" s="7">
        <v>0.68382352940000002</v>
      </c>
      <c r="DI453" s="7">
        <v>0.58088235290000001</v>
      </c>
      <c r="DJ453" s="7">
        <v>0.625</v>
      </c>
      <c r="DK453" s="7">
        <v>8.0882352899999996E-2</v>
      </c>
      <c r="DL453" s="7">
        <v>0</v>
      </c>
      <c r="DM453" s="7">
        <v>0</v>
      </c>
      <c r="DN453" s="7">
        <v>1.47058824E-2</v>
      </c>
      <c r="DO453" s="7">
        <v>0</v>
      </c>
      <c r="DP453" s="7">
        <v>0</v>
      </c>
      <c r="DQ453" s="7">
        <v>8.0882352899999996E-2</v>
      </c>
      <c r="DR453" s="7">
        <v>7.3529412000000001E-3</v>
      </c>
      <c r="DS453" s="7">
        <v>0</v>
      </c>
      <c r="DT453" s="7">
        <v>0.11029411760000001</v>
      </c>
      <c r="DU453" s="7">
        <v>7.3529412000000001E-3</v>
      </c>
      <c r="DV453" s="7">
        <v>2.2058823500000001E-2</v>
      </c>
      <c r="DW453" s="7">
        <v>5.14705882E-2</v>
      </c>
      <c r="DX453" s="7">
        <v>6.6176470599999995E-2</v>
      </c>
      <c r="DY453" s="7">
        <v>7.35294118E-2</v>
      </c>
      <c r="DZ453" s="7">
        <v>0.18382352939999999</v>
      </c>
      <c r="EA453" s="7">
        <v>5.14705882E-2</v>
      </c>
      <c r="EB453" s="7">
        <v>3.67647059E-2</v>
      </c>
      <c r="EC453" s="7">
        <v>0.33088235290000001</v>
      </c>
      <c r="ED453" s="7">
        <v>0.1985294118</v>
      </c>
      <c r="EE453" s="7">
        <v>0.24264705880000001</v>
      </c>
      <c r="EF453" s="7">
        <v>0.23529411759999999</v>
      </c>
      <c r="EG453" s="7">
        <v>0.18382352939999999</v>
      </c>
      <c r="EH453" s="7">
        <v>0.29411764709999999</v>
      </c>
      <c r="EI453" s="7">
        <v>0.26470588239999998</v>
      </c>
      <c r="EJ453" s="7">
        <v>0.35294117650000001</v>
      </c>
      <c r="EK453" s="7">
        <v>0.33823529409999997</v>
      </c>
      <c r="EL453" s="7">
        <v>0.4264705882</v>
      </c>
      <c r="EM453" s="7">
        <v>0.76470588240000004</v>
      </c>
      <c r="EN453" s="7">
        <v>0.69852941180000006</v>
      </c>
      <c r="EO453" s="7">
        <v>0.65441176469999995</v>
      </c>
      <c r="EP453" s="7">
        <v>0.70588235290000001</v>
      </c>
      <c r="EQ453" s="7">
        <v>0.58823529409999997</v>
      </c>
      <c r="ER453" s="7">
        <v>0.39705882349999999</v>
      </c>
      <c r="ES453" s="7">
        <v>0.55882352940000002</v>
      </c>
      <c r="ET453" s="7">
        <v>0.58088235290000001</v>
      </c>
      <c r="EU453" s="7">
        <v>5.14705882E-2</v>
      </c>
      <c r="EV453" s="7">
        <v>2.9411764699999999E-2</v>
      </c>
      <c r="EW453" s="7">
        <v>3.67647059E-2</v>
      </c>
      <c r="EX453" s="7">
        <v>4.4117647099999997E-2</v>
      </c>
      <c r="EY453" s="7">
        <v>4.4117647099999997E-2</v>
      </c>
      <c r="EZ453" s="7">
        <v>4.4117647099999997E-2</v>
      </c>
      <c r="FA453" s="7">
        <v>7.35294118E-2</v>
      </c>
      <c r="FB453" s="7">
        <v>2.9411764699999999E-2</v>
      </c>
      <c r="FC453" s="7">
        <v>4.4117647099999997E-2</v>
      </c>
      <c r="FD453" s="7">
        <v>3.1627906977000002</v>
      </c>
      <c r="FE453" s="7">
        <v>3.7803030302999998</v>
      </c>
      <c r="FF453" s="7">
        <v>3.7022900763000002</v>
      </c>
      <c r="FG453" s="7">
        <v>3.6</v>
      </c>
      <c r="FH453" s="7">
        <v>3.6692307691999999</v>
      </c>
      <c r="FI453" s="7">
        <v>3.5384615385</v>
      </c>
      <c r="FJ453" s="7">
        <v>3.0555555555999998</v>
      </c>
      <c r="FK453" s="7">
        <v>3.5075757576000002</v>
      </c>
      <c r="FL453" s="7">
        <v>3.5692307691999998</v>
      </c>
      <c r="FM453" s="7">
        <v>7.3529412000000001E-3</v>
      </c>
      <c r="FN453" s="7">
        <v>0</v>
      </c>
      <c r="FO453" s="7">
        <v>0</v>
      </c>
      <c r="FP453" s="7">
        <v>1.47058824E-2</v>
      </c>
      <c r="FQ453" s="7">
        <v>0</v>
      </c>
      <c r="FR453" s="7">
        <v>1.47058824E-2</v>
      </c>
      <c r="FS453" s="7">
        <v>8.0882352899999996E-2</v>
      </c>
      <c r="FT453" s="7">
        <v>0.1029411765</v>
      </c>
      <c r="FU453" s="7">
        <v>0.16911764709999999</v>
      </c>
      <c r="FV453" s="7">
        <v>0.54411764709999999</v>
      </c>
      <c r="FW453" s="7">
        <v>6.6176470599999995E-2</v>
      </c>
      <c r="FX453" s="7">
        <v>0.61764705880000004</v>
      </c>
      <c r="FY453" s="7">
        <v>0.70588235290000001</v>
      </c>
      <c r="FZ453" s="7">
        <v>0.1617647059</v>
      </c>
      <c r="GA453" s="7">
        <v>0.13235294119999999</v>
      </c>
      <c r="GB453" s="7">
        <v>7.35294118E-2</v>
      </c>
      <c r="GC453" s="7">
        <v>0.22058823529999999</v>
      </c>
      <c r="GD453" s="7">
        <v>5.14705882E-2</v>
      </c>
      <c r="GE453" s="7">
        <v>2.2058823500000001E-2</v>
      </c>
      <c r="GF453" s="7">
        <v>0.27205882349999999</v>
      </c>
      <c r="GG453" s="7">
        <v>8.82352941E-2</v>
      </c>
      <c r="GH453" s="7">
        <v>9.5588235300000005E-2</v>
      </c>
      <c r="GI453" s="7">
        <v>0.28676470590000003</v>
      </c>
      <c r="GJ453" s="7">
        <v>0.11029411760000001</v>
      </c>
      <c r="GK453" s="7">
        <v>0.1029411765</v>
      </c>
      <c r="GL453" s="7">
        <v>5.8823529399999998E-2</v>
      </c>
      <c r="GM453" s="7">
        <v>7.3529412000000001E-3</v>
      </c>
      <c r="GN453" s="7">
        <v>5.8823529399999998E-2</v>
      </c>
      <c r="GO453" s="7">
        <v>3.67647059E-2</v>
      </c>
      <c r="GP453" s="7">
        <v>6.6176470599999995E-2</v>
      </c>
      <c r="GQ453" s="7">
        <v>9.5588235300000005E-2</v>
      </c>
      <c r="GR453" s="7">
        <v>1.47058824E-2</v>
      </c>
      <c r="GS453" s="7">
        <v>0.23529411759999999</v>
      </c>
      <c r="GT453" s="7">
        <v>0.24264705880000001</v>
      </c>
      <c r="GU453" s="7">
        <v>0.24264705880000001</v>
      </c>
      <c r="GV453" s="7">
        <v>0.3235294118</v>
      </c>
      <c r="GW453" s="7">
        <v>0.40441176470000001</v>
      </c>
      <c r="GX453" s="7">
        <v>0.28676470590000003</v>
      </c>
      <c r="GY453" s="7">
        <v>0.63970588240000004</v>
      </c>
      <c r="GZ453" s="7">
        <v>0.55882352940000002</v>
      </c>
      <c r="HA453" s="7">
        <v>0.58088235290000001</v>
      </c>
      <c r="HB453" s="7">
        <v>0.47058823529999999</v>
      </c>
      <c r="HC453" s="7">
        <v>0.34558823529999999</v>
      </c>
      <c r="HD453" s="7">
        <v>0.60294117650000001</v>
      </c>
      <c r="HE453" s="7">
        <v>5.14705882E-2</v>
      </c>
      <c r="HF453" s="7">
        <v>7.35294118E-2</v>
      </c>
      <c r="HG453" s="7">
        <v>6.6176470599999995E-2</v>
      </c>
      <c r="HH453" s="7">
        <v>5.8823529399999998E-2</v>
      </c>
      <c r="HI453" s="7">
        <v>5.8823529399999998E-2</v>
      </c>
      <c r="HJ453" s="7">
        <v>2.9411764699999999E-2</v>
      </c>
      <c r="HK453" s="7">
        <v>7.3529412000000001E-3</v>
      </c>
      <c r="HL453" s="7">
        <v>7.3529412000000001E-3</v>
      </c>
      <c r="HM453" s="7">
        <v>7.3529412000000001E-3</v>
      </c>
      <c r="HN453" s="7">
        <v>1.47058824E-2</v>
      </c>
      <c r="HO453" s="7">
        <v>2.2058823500000001E-2</v>
      </c>
      <c r="HP453" s="7">
        <v>0</v>
      </c>
      <c r="HQ453" s="7">
        <v>5.8823529399999998E-2</v>
      </c>
      <c r="HR453" s="7">
        <v>5.8823529399999998E-2</v>
      </c>
      <c r="HS453" s="7">
        <v>6.6176470599999995E-2</v>
      </c>
      <c r="HT453" s="7">
        <v>6.6176470599999995E-2</v>
      </c>
      <c r="HU453" s="7">
        <v>7.35294118E-2</v>
      </c>
      <c r="HV453" s="7">
        <v>6.6176470599999995E-2</v>
      </c>
      <c r="HW453" s="7">
        <v>1.47058824E-2</v>
      </c>
      <c r="HX453" s="7">
        <v>7.3529412000000001E-3</v>
      </c>
      <c r="HY453" s="7">
        <v>7.3529412000000001E-3</v>
      </c>
      <c r="HZ453" s="7">
        <v>1.47058824E-2</v>
      </c>
      <c r="IA453" s="7">
        <v>0.11029411760000001</v>
      </c>
      <c r="IB453" s="7">
        <v>2.2058823500000001E-2</v>
      </c>
      <c r="IC453" s="7">
        <v>6.6176470599999995E-2</v>
      </c>
      <c r="ID453" s="7">
        <v>7.35294118E-2</v>
      </c>
      <c r="IE453" s="7">
        <v>0.36029411760000002</v>
      </c>
      <c r="IF453" s="7">
        <v>0.3014705882</v>
      </c>
      <c r="IG453" s="7">
        <v>0.27941176470000001</v>
      </c>
      <c r="IH453" s="7">
        <v>0.36764705879999998</v>
      </c>
      <c r="II453" s="7">
        <v>0.45588235290000001</v>
      </c>
      <c r="IJ453" s="7">
        <v>0.61029411759999996</v>
      </c>
      <c r="IK453" s="7">
        <v>0.58823529409999997</v>
      </c>
      <c r="IL453" s="7">
        <v>0.47058823529999999</v>
      </c>
      <c r="IM453" s="7">
        <v>5.8823529399999998E-2</v>
      </c>
      <c r="IN453" s="7">
        <v>5.8823529399999998E-2</v>
      </c>
      <c r="IO453" s="7">
        <v>5.8823529399999998E-2</v>
      </c>
      <c r="IP453" s="7">
        <v>7.35294118E-2</v>
      </c>
      <c r="IQ453" s="7">
        <v>3.3359375</v>
      </c>
      <c r="IR453" s="7">
        <v>3.609375</v>
      </c>
      <c r="IS453" s="7">
        <v>3.5390625</v>
      </c>
      <c r="IT453" s="7">
        <v>3.3968253968000002</v>
      </c>
      <c r="IU453" s="7" t="s">
        <v>1393</v>
      </c>
      <c r="IV453" s="7">
        <v>66</v>
      </c>
      <c r="IW453" s="7">
        <v>136</v>
      </c>
      <c r="IX453" s="7">
        <v>174</v>
      </c>
      <c r="IY453" s="7">
        <v>263</v>
      </c>
    </row>
    <row r="454" spans="1:259" x14ac:dyDescent="0.25">
      <c r="A454" s="7">
        <v>610110</v>
      </c>
      <c r="B454" s="7" t="s">
        <v>668</v>
      </c>
      <c r="D454" s="7" t="s">
        <v>98</v>
      </c>
      <c r="E454" s="7" t="s">
        <v>53</v>
      </c>
      <c r="M454" s="7" t="s">
        <v>46</v>
      </c>
      <c r="IU454" s="7" t="s">
        <v>1394</v>
      </c>
      <c r="IY454" s="7">
        <v>387</v>
      </c>
    </row>
    <row r="455" spans="1:259" x14ac:dyDescent="0.25">
      <c r="A455" s="7">
        <v>610111</v>
      </c>
      <c r="B455" s="7" t="s">
        <v>517</v>
      </c>
      <c r="D455" s="7" t="s">
        <v>61</v>
      </c>
      <c r="E455" s="7" t="s">
        <v>53</v>
      </c>
      <c r="M455" s="7" t="s">
        <v>46</v>
      </c>
      <c r="N455" s="7">
        <v>19.262782401999999</v>
      </c>
      <c r="O455" s="7">
        <v>103</v>
      </c>
      <c r="P455" s="7">
        <v>103</v>
      </c>
      <c r="Q455" s="7">
        <v>24</v>
      </c>
      <c r="R455" s="7">
        <v>1</v>
      </c>
      <c r="S455" s="7">
        <v>19</v>
      </c>
      <c r="T455" s="7">
        <v>48</v>
      </c>
      <c r="U455" s="7">
        <v>2</v>
      </c>
      <c r="V455" s="7">
        <v>0</v>
      </c>
      <c r="W455" s="7">
        <v>6</v>
      </c>
      <c r="X455" s="7">
        <v>3</v>
      </c>
      <c r="Y455" s="7">
        <v>9.7087379000000001E-3</v>
      </c>
      <c r="Z455" s="7">
        <v>0</v>
      </c>
      <c r="AA455" s="7">
        <v>1.9417475699999999E-2</v>
      </c>
      <c r="AB455" s="7">
        <v>0</v>
      </c>
      <c r="AC455" s="7">
        <v>9.7087379000000001E-3</v>
      </c>
      <c r="AD455" s="7">
        <v>4.8543689299999998E-2</v>
      </c>
      <c r="AE455" s="7">
        <v>3.8834951499999999E-2</v>
      </c>
      <c r="AF455" s="7">
        <v>1.9417475699999999E-2</v>
      </c>
      <c r="AG455" s="7">
        <v>3.8834951499999999E-2</v>
      </c>
      <c r="AH455" s="7">
        <v>9.7087379000000001E-3</v>
      </c>
      <c r="AI455" s="7">
        <v>2.9126213599999999E-2</v>
      </c>
      <c r="AJ455" s="7">
        <v>0.1165048544</v>
      </c>
      <c r="AK455" s="7">
        <v>0.17475728160000001</v>
      </c>
      <c r="AL455" s="7">
        <v>0.1941747573</v>
      </c>
      <c r="AM455" s="7">
        <v>0.20388349510000001</v>
      </c>
      <c r="AN455" s="7">
        <v>0.145631068</v>
      </c>
      <c r="AO455" s="7">
        <v>0.34951456310000001</v>
      </c>
      <c r="AP455" s="7">
        <v>0.22330097090000001</v>
      </c>
      <c r="AQ455" s="7">
        <v>0</v>
      </c>
      <c r="AR455" s="7">
        <v>0</v>
      </c>
      <c r="AS455" s="7">
        <v>0</v>
      </c>
      <c r="AT455" s="7">
        <v>9.7087379000000001E-3</v>
      </c>
      <c r="AU455" s="7">
        <v>2.9126213599999999E-2</v>
      </c>
      <c r="AV455" s="7">
        <v>2.9126213599999999E-2</v>
      </c>
      <c r="AW455" s="7">
        <v>0.77669902909999999</v>
      </c>
      <c r="AX455" s="7">
        <v>0.78640776700000004</v>
      </c>
      <c r="AY455" s="7">
        <v>0.73786407769999995</v>
      </c>
      <c r="AZ455" s="7">
        <v>0.83495145630000001</v>
      </c>
      <c r="BA455" s="7">
        <v>0.58252427179999999</v>
      </c>
      <c r="BB455" s="7">
        <v>0.58252427179999999</v>
      </c>
      <c r="BC455" s="7">
        <v>3.7184466019000002</v>
      </c>
      <c r="BD455" s="7">
        <v>3.7669902913</v>
      </c>
      <c r="BE455" s="7">
        <v>3.6601941748</v>
      </c>
      <c r="BF455" s="7">
        <v>3.8333333333000001</v>
      </c>
      <c r="BG455" s="7">
        <v>3.55</v>
      </c>
      <c r="BH455" s="7">
        <v>3.38</v>
      </c>
      <c r="BI455" s="7">
        <v>0</v>
      </c>
      <c r="BJ455" s="7">
        <v>9.7087379000000001E-3</v>
      </c>
      <c r="BK455" s="7">
        <v>1.9417475699999999E-2</v>
      </c>
      <c r="BL455" s="7">
        <v>1.9417475699999999E-2</v>
      </c>
      <c r="BM455" s="7">
        <v>9.7087379000000001E-3</v>
      </c>
      <c r="BN455" s="7">
        <v>9.7087379000000001E-3</v>
      </c>
      <c r="BO455" s="7">
        <v>2.9126213599999999E-2</v>
      </c>
      <c r="BP455" s="7">
        <v>4.8543689299999998E-2</v>
      </c>
      <c r="BQ455" s="7">
        <v>3.8834951499999999E-2</v>
      </c>
      <c r="BR455" s="7">
        <v>1.9417475699999999E-2</v>
      </c>
      <c r="BS455" s="7">
        <v>1.9417475699999999E-2</v>
      </c>
      <c r="BT455" s="7">
        <v>3.8834951499999999E-2</v>
      </c>
      <c r="BU455" s="7">
        <v>4.8543689299999998E-2</v>
      </c>
      <c r="BV455" s="7">
        <v>4.8543689299999998E-2</v>
      </c>
      <c r="BW455" s="7">
        <v>4.8543689299999998E-2</v>
      </c>
      <c r="BX455" s="7">
        <v>2.9126213599999999E-2</v>
      </c>
      <c r="BY455" s="7">
        <v>9.7087378599999996E-2</v>
      </c>
      <c r="BZ455" s="7">
        <v>6.7961165000000004E-2</v>
      </c>
      <c r="CA455" s="7">
        <v>3.8640776698999999</v>
      </c>
      <c r="CB455" s="7">
        <v>3.8137254902</v>
      </c>
      <c r="CC455" s="7">
        <v>3.7254901961</v>
      </c>
      <c r="CD455" s="7">
        <v>3.7572815533999999</v>
      </c>
      <c r="CE455" s="7">
        <v>3.7475728154999999</v>
      </c>
      <c r="CF455" s="7">
        <v>3.6699029126</v>
      </c>
      <c r="CG455" s="7">
        <v>3.6019417476000002</v>
      </c>
      <c r="CH455" s="7">
        <v>3.4563106796</v>
      </c>
      <c r="CI455" s="7">
        <v>3.5436893204</v>
      </c>
      <c r="CJ455" s="7">
        <v>9.7087378599999996E-2</v>
      </c>
      <c r="CK455" s="7">
        <v>0.1165048544</v>
      </c>
      <c r="CL455" s="7">
        <v>0.13592233009999999</v>
      </c>
      <c r="CM455" s="7">
        <v>8.7378640800000004E-2</v>
      </c>
      <c r="CN455" s="7">
        <v>0.1262135922</v>
      </c>
      <c r="CO455" s="7">
        <v>0.20388349510000001</v>
      </c>
      <c r="CP455" s="7">
        <v>0.25242718450000001</v>
      </c>
      <c r="CQ455" s="7">
        <v>0.20388349510000001</v>
      </c>
      <c r="CR455" s="7">
        <v>0.20388349510000001</v>
      </c>
      <c r="CS455" s="7">
        <v>0</v>
      </c>
      <c r="CT455" s="7">
        <v>9.7087379000000001E-3</v>
      </c>
      <c r="CU455" s="7">
        <v>9.7087379000000001E-3</v>
      </c>
      <c r="CV455" s="7">
        <v>0</v>
      </c>
      <c r="CW455" s="7">
        <v>0</v>
      </c>
      <c r="CX455" s="7">
        <v>0</v>
      </c>
      <c r="CY455" s="7">
        <v>0</v>
      </c>
      <c r="CZ455" s="7">
        <v>0</v>
      </c>
      <c r="DA455" s="7">
        <v>0</v>
      </c>
      <c r="DB455" s="7">
        <v>0.88349514559999998</v>
      </c>
      <c r="DC455" s="7">
        <v>0.84466019420000005</v>
      </c>
      <c r="DD455" s="7">
        <v>0.79611650489999997</v>
      </c>
      <c r="DE455" s="7">
        <v>0.84466019420000005</v>
      </c>
      <c r="DF455" s="7">
        <v>0.81553398060000004</v>
      </c>
      <c r="DG455" s="7">
        <v>0.73786407769999995</v>
      </c>
      <c r="DH455" s="7">
        <v>0.68932038829999998</v>
      </c>
      <c r="DI455" s="7">
        <v>0.65048543690000005</v>
      </c>
      <c r="DJ455" s="7">
        <v>0.68932038829999998</v>
      </c>
      <c r="DK455" s="7">
        <v>5.8252427199999998E-2</v>
      </c>
      <c r="DL455" s="7">
        <v>0</v>
      </c>
      <c r="DM455" s="7">
        <v>0</v>
      </c>
      <c r="DN455" s="7">
        <v>0</v>
      </c>
      <c r="DO455" s="7">
        <v>0</v>
      </c>
      <c r="DP455" s="7">
        <v>0</v>
      </c>
      <c r="DQ455" s="7">
        <v>3.8834951499999999E-2</v>
      </c>
      <c r="DR455" s="7">
        <v>9.7087379000000001E-3</v>
      </c>
      <c r="DS455" s="7">
        <v>0</v>
      </c>
      <c r="DT455" s="7">
        <v>0.1165048544</v>
      </c>
      <c r="DU455" s="7">
        <v>1.9417475699999999E-2</v>
      </c>
      <c r="DV455" s="7">
        <v>9.7087379000000001E-3</v>
      </c>
      <c r="DW455" s="7">
        <v>2.9126213599999999E-2</v>
      </c>
      <c r="DX455" s="7">
        <v>2.9126213599999999E-2</v>
      </c>
      <c r="DY455" s="7">
        <v>1.9417475699999999E-2</v>
      </c>
      <c r="DZ455" s="7">
        <v>9.7087378599999996E-2</v>
      </c>
      <c r="EA455" s="7">
        <v>3.8834951499999999E-2</v>
      </c>
      <c r="EB455" s="7">
        <v>4.8543689299999998E-2</v>
      </c>
      <c r="EC455" s="7">
        <v>0.42718446599999998</v>
      </c>
      <c r="ED455" s="7">
        <v>0.26213592229999999</v>
      </c>
      <c r="EE455" s="7">
        <v>0.23300970870000001</v>
      </c>
      <c r="EF455" s="7">
        <v>0.25242718450000001</v>
      </c>
      <c r="EG455" s="7">
        <v>0.22330097090000001</v>
      </c>
      <c r="EH455" s="7">
        <v>0.30097087379999998</v>
      </c>
      <c r="EI455" s="7">
        <v>0.33980582520000002</v>
      </c>
      <c r="EJ455" s="7">
        <v>0.31067961170000002</v>
      </c>
      <c r="EK455" s="7">
        <v>0.27184466019999998</v>
      </c>
      <c r="EL455" s="7">
        <v>0.37864077670000001</v>
      </c>
      <c r="EM455" s="7">
        <v>0.70873786409999995</v>
      </c>
      <c r="EN455" s="7">
        <v>0.75728155340000003</v>
      </c>
      <c r="EO455" s="7">
        <v>0.71844660189999998</v>
      </c>
      <c r="EP455" s="7">
        <v>0.74757281549999999</v>
      </c>
      <c r="EQ455" s="7">
        <v>0.66019417479999998</v>
      </c>
      <c r="ER455" s="7">
        <v>0.49514563109999998</v>
      </c>
      <c r="ES455" s="7">
        <v>0.63106796119999997</v>
      </c>
      <c r="ET455" s="7">
        <v>0.66990291260000001</v>
      </c>
      <c r="EU455" s="7">
        <v>1.9417475699999999E-2</v>
      </c>
      <c r="EV455" s="7">
        <v>9.7087379000000001E-3</v>
      </c>
      <c r="EW455" s="7">
        <v>0</v>
      </c>
      <c r="EX455" s="7">
        <v>0</v>
      </c>
      <c r="EY455" s="7">
        <v>0</v>
      </c>
      <c r="EZ455" s="7">
        <v>1.9417475699999999E-2</v>
      </c>
      <c r="FA455" s="7">
        <v>2.9126213599999999E-2</v>
      </c>
      <c r="FB455" s="7">
        <v>9.7087379000000001E-3</v>
      </c>
      <c r="FC455" s="7">
        <v>9.7087379000000001E-3</v>
      </c>
      <c r="FD455" s="7">
        <v>3.1485148514999999</v>
      </c>
      <c r="FE455" s="7">
        <v>3.6960784314000001</v>
      </c>
      <c r="FF455" s="7">
        <v>3.7475728154999999</v>
      </c>
      <c r="FG455" s="7">
        <v>3.6893203883000001</v>
      </c>
      <c r="FH455" s="7">
        <v>3.7184466019000002</v>
      </c>
      <c r="FI455" s="7">
        <v>3.6534653465</v>
      </c>
      <c r="FJ455" s="7">
        <v>3.33</v>
      </c>
      <c r="FK455" s="7">
        <v>3.5784313724999999</v>
      </c>
      <c r="FL455" s="7">
        <v>3.6274509803999999</v>
      </c>
      <c r="FM455" s="7">
        <v>0</v>
      </c>
      <c r="FN455" s="7">
        <v>9.7087379000000001E-3</v>
      </c>
      <c r="FO455" s="7">
        <v>0</v>
      </c>
      <c r="FP455" s="7">
        <v>0</v>
      </c>
      <c r="FQ455" s="7">
        <v>5.8252427199999998E-2</v>
      </c>
      <c r="FR455" s="7">
        <v>9.7087379000000001E-3</v>
      </c>
      <c r="FS455" s="7">
        <v>3.8834951499999999E-2</v>
      </c>
      <c r="FT455" s="7">
        <v>9.7087378599999996E-2</v>
      </c>
      <c r="FU455" s="7">
        <v>0.22330097090000001</v>
      </c>
      <c r="FV455" s="7">
        <v>0.54368932039999995</v>
      </c>
      <c r="FW455" s="7">
        <v>1.9417475699999999E-2</v>
      </c>
      <c r="FX455" s="7">
        <v>0.39805825239999998</v>
      </c>
      <c r="FY455" s="7">
        <v>0.63106796119999997</v>
      </c>
      <c r="FZ455" s="7">
        <v>0.20388349510000001</v>
      </c>
      <c r="GA455" s="7">
        <v>0.21359223299999999</v>
      </c>
      <c r="GB455" s="7">
        <v>0.1262135922</v>
      </c>
      <c r="GC455" s="7">
        <v>0.20388349510000001</v>
      </c>
      <c r="GD455" s="7">
        <v>0.15533980580000001</v>
      </c>
      <c r="GE455" s="7">
        <v>5.8252427199999998E-2</v>
      </c>
      <c r="GF455" s="7">
        <v>0.27184466019999998</v>
      </c>
      <c r="GG455" s="7">
        <v>0.15533980580000001</v>
      </c>
      <c r="GH455" s="7">
        <v>8.7378640800000004E-2</v>
      </c>
      <c r="GI455" s="7">
        <v>0.2427184466</v>
      </c>
      <c r="GJ455" s="7">
        <v>7.7669902900000004E-2</v>
      </c>
      <c r="GK455" s="7">
        <v>9.7087378599999996E-2</v>
      </c>
      <c r="GL455" s="7">
        <v>7.7669902900000004E-2</v>
      </c>
      <c r="GM455" s="7">
        <v>9.7087379000000001E-3</v>
      </c>
      <c r="GN455" s="7">
        <v>2.9126213599999999E-2</v>
      </c>
      <c r="GO455" s="7">
        <v>6.7961165000000004E-2</v>
      </c>
      <c r="GP455" s="7">
        <v>2.9126213599999999E-2</v>
      </c>
      <c r="GQ455" s="7">
        <v>7.7669902900000004E-2</v>
      </c>
      <c r="GR455" s="7">
        <v>9.7087379000000001E-3</v>
      </c>
      <c r="GS455" s="7">
        <v>0.25242718450000001</v>
      </c>
      <c r="GT455" s="7">
        <v>0.35922330099999999</v>
      </c>
      <c r="GU455" s="7">
        <v>0.2427184466</v>
      </c>
      <c r="GV455" s="7">
        <v>0.36893203879999997</v>
      </c>
      <c r="GW455" s="7">
        <v>0.46601941749999998</v>
      </c>
      <c r="GX455" s="7">
        <v>0.37864077670000001</v>
      </c>
      <c r="GY455" s="7">
        <v>0.67961165050000005</v>
      </c>
      <c r="GZ455" s="7">
        <v>0.50485436890000002</v>
      </c>
      <c r="HA455" s="7">
        <v>0.37864077670000001</v>
      </c>
      <c r="HB455" s="7">
        <v>0.45631067959999999</v>
      </c>
      <c r="HC455" s="7">
        <v>0.33980582520000002</v>
      </c>
      <c r="HD455" s="7">
        <v>0.56310679610000003</v>
      </c>
      <c r="HE455" s="7">
        <v>2.9126213599999999E-2</v>
      </c>
      <c r="HF455" s="7">
        <v>8.7378640800000004E-2</v>
      </c>
      <c r="HG455" s="7">
        <v>0.17475728160000001</v>
      </c>
      <c r="HH455" s="7">
        <v>8.7378640800000004E-2</v>
      </c>
      <c r="HI455" s="7">
        <v>5.8252427199999998E-2</v>
      </c>
      <c r="HJ455" s="7">
        <v>9.7087379000000001E-3</v>
      </c>
      <c r="HK455" s="7">
        <v>9.7087379000000001E-3</v>
      </c>
      <c r="HL455" s="7">
        <v>9.7087379000000001E-3</v>
      </c>
      <c r="HM455" s="7">
        <v>0.1165048544</v>
      </c>
      <c r="HN455" s="7">
        <v>2.9126213599999999E-2</v>
      </c>
      <c r="HO455" s="7">
        <v>3.8834951499999999E-2</v>
      </c>
      <c r="HP455" s="7">
        <v>9.7087379000000001E-3</v>
      </c>
      <c r="HQ455" s="7">
        <v>1.9417475699999999E-2</v>
      </c>
      <c r="HR455" s="7">
        <v>9.7087379000000001E-3</v>
      </c>
      <c r="HS455" s="7">
        <v>1.9417475699999999E-2</v>
      </c>
      <c r="HT455" s="7">
        <v>2.9126213599999999E-2</v>
      </c>
      <c r="HU455" s="7">
        <v>1.9417475699999999E-2</v>
      </c>
      <c r="HV455" s="7">
        <v>2.9126213599999999E-2</v>
      </c>
      <c r="HW455" s="7">
        <v>0</v>
      </c>
      <c r="HX455" s="7">
        <v>9.7087379000000001E-3</v>
      </c>
      <c r="HY455" s="7">
        <v>0</v>
      </c>
      <c r="HZ455" s="7">
        <v>9.7087379000000001E-3</v>
      </c>
      <c r="IA455" s="7">
        <v>8.7378640800000004E-2</v>
      </c>
      <c r="IB455" s="7">
        <v>1.9417475699999999E-2</v>
      </c>
      <c r="IC455" s="7">
        <v>7.7669902900000004E-2</v>
      </c>
      <c r="ID455" s="7">
        <v>0.15533980580000001</v>
      </c>
      <c r="IE455" s="7">
        <v>0.40776699030000002</v>
      </c>
      <c r="IF455" s="7">
        <v>0.27184466019999998</v>
      </c>
      <c r="IG455" s="7">
        <v>0.2912621359</v>
      </c>
      <c r="IH455" s="7">
        <v>0.37864077670000001</v>
      </c>
      <c r="II455" s="7">
        <v>0.50485436890000002</v>
      </c>
      <c r="IJ455" s="7">
        <v>0.69902912620000002</v>
      </c>
      <c r="IK455" s="7">
        <v>0.62135922330000004</v>
      </c>
      <c r="IL455" s="7">
        <v>0.45631067959999999</v>
      </c>
      <c r="IM455" s="7">
        <v>0</v>
      </c>
      <c r="IN455" s="7">
        <v>0</v>
      </c>
      <c r="IO455" s="7">
        <v>9.7087379000000001E-3</v>
      </c>
      <c r="IP455" s="7">
        <v>0</v>
      </c>
      <c r="IQ455" s="7">
        <v>3.4174757281999999</v>
      </c>
      <c r="IR455" s="7">
        <v>3.6601941748</v>
      </c>
      <c r="IS455" s="7">
        <v>3.5490196078</v>
      </c>
      <c r="IT455" s="7">
        <v>3.2815533980999998</v>
      </c>
      <c r="IU455" s="7" t="s">
        <v>1395</v>
      </c>
      <c r="IW455" s="7">
        <v>103</v>
      </c>
      <c r="IX455" s="7">
        <v>162</v>
      </c>
      <c r="IY455" s="7">
        <v>841</v>
      </c>
    </row>
    <row r="456" spans="1:259" x14ac:dyDescent="0.25">
      <c r="A456" s="7">
        <v>610112</v>
      </c>
      <c r="B456" s="7" t="s">
        <v>519</v>
      </c>
      <c r="D456" s="7" t="s">
        <v>93</v>
      </c>
      <c r="E456" s="7" t="s">
        <v>53</v>
      </c>
      <c r="M456" s="7" t="s">
        <v>46</v>
      </c>
      <c r="IU456" s="7" t="s">
        <v>1396</v>
      </c>
      <c r="IY456" s="7">
        <v>547</v>
      </c>
    </row>
    <row r="457" spans="1:259" x14ac:dyDescent="0.25">
      <c r="A457" s="7">
        <v>610115</v>
      </c>
      <c r="B457" s="7" t="s">
        <v>518</v>
      </c>
      <c r="D457" s="7" t="s">
        <v>77</v>
      </c>
      <c r="E457" s="7" t="s">
        <v>53</v>
      </c>
      <c r="M457" s="7" t="s">
        <v>46</v>
      </c>
      <c r="N457" s="7">
        <v>7.4074074074</v>
      </c>
      <c r="O457" s="7">
        <v>12</v>
      </c>
      <c r="P457" s="7">
        <v>12</v>
      </c>
      <c r="Q457" s="7">
        <v>0</v>
      </c>
      <c r="R457" s="7">
        <v>10</v>
      </c>
      <c r="S457" s="7">
        <v>1</v>
      </c>
      <c r="T457" s="7">
        <v>0</v>
      </c>
      <c r="U457" s="7">
        <v>0</v>
      </c>
      <c r="V457" s="7">
        <v>0</v>
      </c>
      <c r="W457" s="7">
        <v>0</v>
      </c>
      <c r="X457" s="7">
        <v>1</v>
      </c>
      <c r="Y457" s="7">
        <v>0</v>
      </c>
      <c r="Z457" s="7">
        <v>0</v>
      </c>
      <c r="AA457" s="7">
        <v>0</v>
      </c>
      <c r="AB457" s="7">
        <v>0</v>
      </c>
      <c r="AC457" s="7">
        <v>0</v>
      </c>
      <c r="AD457" s="7">
        <v>0</v>
      </c>
      <c r="AE457" s="7">
        <v>8.3333333300000006E-2</v>
      </c>
      <c r="AF457" s="7">
        <v>8.3333333300000006E-2</v>
      </c>
      <c r="AG457" s="7">
        <v>8.3333333300000006E-2</v>
      </c>
      <c r="AH457" s="7">
        <v>8.3333333300000006E-2</v>
      </c>
      <c r="AI457" s="7">
        <v>8.3333333300000006E-2</v>
      </c>
      <c r="AJ457" s="7">
        <v>8.3333333300000006E-2</v>
      </c>
      <c r="AK457" s="7">
        <v>0.25</v>
      </c>
      <c r="AL457" s="7">
        <v>0.16666666669999999</v>
      </c>
      <c r="AM457" s="7">
        <v>8.3333333300000006E-2</v>
      </c>
      <c r="AN457" s="7">
        <v>8.3333333300000006E-2</v>
      </c>
      <c r="AO457" s="7">
        <v>0.25</v>
      </c>
      <c r="AP457" s="7">
        <v>8.3333333300000006E-2</v>
      </c>
      <c r="AQ457" s="7">
        <v>0</v>
      </c>
      <c r="AR457" s="7">
        <v>0</v>
      </c>
      <c r="AS457" s="7">
        <v>0</v>
      </c>
      <c r="AT457" s="7">
        <v>0</v>
      </c>
      <c r="AU457" s="7">
        <v>0</v>
      </c>
      <c r="AV457" s="7">
        <v>0</v>
      </c>
      <c r="AW457" s="7">
        <v>0.66666666669999997</v>
      </c>
      <c r="AX457" s="7">
        <v>0.75</v>
      </c>
      <c r="AY457" s="7">
        <v>0.83333333330000003</v>
      </c>
      <c r="AZ457" s="7">
        <v>0.83333333330000003</v>
      </c>
      <c r="BA457" s="7">
        <v>0.66666666669999997</v>
      </c>
      <c r="BB457" s="7">
        <v>0.83333333330000003</v>
      </c>
      <c r="BC457" s="7">
        <v>3.5833333333000001</v>
      </c>
      <c r="BD457" s="7">
        <v>3.6666666666999999</v>
      </c>
      <c r="BE457" s="7">
        <v>3.75</v>
      </c>
      <c r="BF457" s="7">
        <v>3.75</v>
      </c>
      <c r="BG457" s="7">
        <v>3.5833333333000001</v>
      </c>
      <c r="BH457" s="7">
        <v>3.75</v>
      </c>
      <c r="BI457" s="7">
        <v>0</v>
      </c>
      <c r="BJ457" s="7">
        <v>0</v>
      </c>
      <c r="BK457" s="7">
        <v>0</v>
      </c>
      <c r="BL457" s="7">
        <v>0</v>
      </c>
      <c r="BM457" s="7">
        <v>0</v>
      </c>
      <c r="BN457" s="7">
        <v>0</v>
      </c>
      <c r="BO457" s="7">
        <v>0</v>
      </c>
      <c r="BP457" s="7">
        <v>0</v>
      </c>
      <c r="BQ457" s="7">
        <v>0</v>
      </c>
      <c r="BR457" s="7">
        <v>0</v>
      </c>
      <c r="BS457" s="7">
        <v>0</v>
      </c>
      <c r="BT457" s="7">
        <v>0</v>
      </c>
      <c r="BU457" s="7">
        <v>0</v>
      </c>
      <c r="BV457" s="7">
        <v>0</v>
      </c>
      <c r="BW457" s="7">
        <v>0</v>
      </c>
      <c r="BX457" s="7">
        <v>0</v>
      </c>
      <c r="BY457" s="7">
        <v>8.3333333300000006E-2</v>
      </c>
      <c r="BZ457" s="7">
        <v>8.3333333300000006E-2</v>
      </c>
      <c r="CA457" s="7">
        <v>3.9166666666999999</v>
      </c>
      <c r="CB457" s="7">
        <v>3.8333333333000001</v>
      </c>
      <c r="CC457" s="7">
        <v>3.8333333333000001</v>
      </c>
      <c r="CD457" s="7">
        <v>3.8333333333000001</v>
      </c>
      <c r="CE457" s="7">
        <v>3.9166666666999999</v>
      </c>
      <c r="CF457" s="7">
        <v>3.75</v>
      </c>
      <c r="CG457" s="7">
        <v>3.8333333333000001</v>
      </c>
      <c r="CH457" s="7">
        <v>3.75</v>
      </c>
      <c r="CI457" s="7">
        <v>3.75</v>
      </c>
      <c r="CJ457" s="7">
        <v>8.3333333300000006E-2</v>
      </c>
      <c r="CK457" s="7">
        <v>0.16666666669999999</v>
      </c>
      <c r="CL457" s="7">
        <v>0.16666666669999999</v>
      </c>
      <c r="CM457" s="7">
        <v>0.16666666669999999</v>
      </c>
      <c r="CN457" s="7">
        <v>8.3333333300000006E-2</v>
      </c>
      <c r="CO457" s="7">
        <v>0.25</v>
      </c>
      <c r="CP457" s="7">
        <v>0.16666666669999999</v>
      </c>
      <c r="CQ457" s="7">
        <v>8.3333333300000006E-2</v>
      </c>
      <c r="CR457" s="7">
        <v>8.3333333300000006E-2</v>
      </c>
      <c r="CS457" s="7">
        <v>0</v>
      </c>
      <c r="CT457" s="7">
        <v>0</v>
      </c>
      <c r="CU457" s="7">
        <v>0</v>
      </c>
      <c r="CV457" s="7">
        <v>0</v>
      </c>
      <c r="CW457" s="7">
        <v>0</v>
      </c>
      <c r="CX457" s="7">
        <v>0</v>
      </c>
      <c r="CY457" s="7">
        <v>0</v>
      </c>
      <c r="CZ457" s="7">
        <v>0</v>
      </c>
      <c r="DA457" s="7">
        <v>0</v>
      </c>
      <c r="DB457" s="7">
        <v>0.91666666669999997</v>
      </c>
      <c r="DC457" s="7">
        <v>0.83333333330000003</v>
      </c>
      <c r="DD457" s="7">
        <v>0.83333333330000003</v>
      </c>
      <c r="DE457" s="7">
        <v>0.83333333330000003</v>
      </c>
      <c r="DF457" s="7">
        <v>0.91666666669999997</v>
      </c>
      <c r="DG457" s="7">
        <v>0.75</v>
      </c>
      <c r="DH457" s="7">
        <v>0.83333333330000003</v>
      </c>
      <c r="DI457" s="7">
        <v>0.83333333330000003</v>
      </c>
      <c r="DJ457" s="7">
        <v>0.83333333330000003</v>
      </c>
      <c r="DK457" s="7">
        <v>0.16666666669999999</v>
      </c>
      <c r="DL457" s="7">
        <v>0</v>
      </c>
      <c r="DM457" s="7">
        <v>0</v>
      </c>
      <c r="DN457" s="7">
        <v>0</v>
      </c>
      <c r="DO457" s="7">
        <v>0</v>
      </c>
      <c r="DP457" s="7">
        <v>8.3333333300000006E-2</v>
      </c>
      <c r="DQ457" s="7">
        <v>8.3333333300000006E-2</v>
      </c>
      <c r="DR457" s="7">
        <v>0</v>
      </c>
      <c r="DS457" s="7">
        <v>0</v>
      </c>
      <c r="DT457" s="7">
        <v>0.33333333329999998</v>
      </c>
      <c r="DU457" s="7">
        <v>8.3333333300000006E-2</v>
      </c>
      <c r="DV457" s="7">
        <v>8.3333333300000006E-2</v>
      </c>
      <c r="DW457" s="7">
        <v>8.3333333300000006E-2</v>
      </c>
      <c r="DX457" s="7">
        <v>8.3333333300000006E-2</v>
      </c>
      <c r="DY457" s="7">
        <v>8.3333333300000006E-2</v>
      </c>
      <c r="DZ457" s="7">
        <v>8.3333333300000006E-2</v>
      </c>
      <c r="EA457" s="7">
        <v>8.3333333300000006E-2</v>
      </c>
      <c r="EB457" s="7">
        <v>8.3333333300000006E-2</v>
      </c>
      <c r="EC457" s="7">
        <v>0</v>
      </c>
      <c r="ED457" s="7">
        <v>0.16666666669999999</v>
      </c>
      <c r="EE457" s="7">
        <v>8.3333333300000006E-2</v>
      </c>
      <c r="EF457" s="7">
        <v>0.25</v>
      </c>
      <c r="EG457" s="7">
        <v>0.16666666669999999</v>
      </c>
      <c r="EH457" s="7">
        <v>8.3333333300000006E-2</v>
      </c>
      <c r="EI457" s="7">
        <v>0.33333333329999998</v>
      </c>
      <c r="EJ457" s="7">
        <v>0.16666666669999999</v>
      </c>
      <c r="EK457" s="7">
        <v>0.33333333329999998</v>
      </c>
      <c r="EL457" s="7">
        <v>0.5</v>
      </c>
      <c r="EM457" s="7">
        <v>0.75</v>
      </c>
      <c r="EN457" s="7">
        <v>0.83333333330000003</v>
      </c>
      <c r="EO457" s="7">
        <v>0.66666666669999997</v>
      </c>
      <c r="EP457" s="7">
        <v>0.75</v>
      </c>
      <c r="EQ457" s="7">
        <v>0.75</v>
      </c>
      <c r="ER457" s="7">
        <v>0.5</v>
      </c>
      <c r="ES457" s="7">
        <v>0.75</v>
      </c>
      <c r="ET457" s="7">
        <v>0.58333333330000003</v>
      </c>
      <c r="EU457" s="7">
        <v>0</v>
      </c>
      <c r="EV457" s="7">
        <v>0</v>
      </c>
      <c r="EW457" s="7">
        <v>0</v>
      </c>
      <c r="EX457" s="7">
        <v>0</v>
      </c>
      <c r="EY457" s="7">
        <v>0</v>
      </c>
      <c r="EZ457" s="7">
        <v>0</v>
      </c>
      <c r="FA457" s="7">
        <v>0</v>
      </c>
      <c r="FB457" s="7">
        <v>0</v>
      </c>
      <c r="FC457" s="7">
        <v>0</v>
      </c>
      <c r="FD457" s="7">
        <v>2.8333333333000001</v>
      </c>
      <c r="FE457" s="7">
        <v>3.6666666666999999</v>
      </c>
      <c r="FF457" s="7">
        <v>3.75</v>
      </c>
      <c r="FG457" s="7">
        <v>3.5833333333000001</v>
      </c>
      <c r="FH457" s="7">
        <v>3.6666666666999999</v>
      </c>
      <c r="FI457" s="7">
        <v>3.5</v>
      </c>
      <c r="FJ457" s="7">
        <v>3.25</v>
      </c>
      <c r="FK457" s="7">
        <v>3.6666666666999999</v>
      </c>
      <c r="FL457" s="7">
        <v>3.5</v>
      </c>
      <c r="FM457" s="7">
        <v>8.3333333300000006E-2</v>
      </c>
      <c r="FN457" s="7">
        <v>0</v>
      </c>
      <c r="FO457" s="7">
        <v>0</v>
      </c>
      <c r="FP457" s="7">
        <v>0</v>
      </c>
      <c r="FQ457" s="7">
        <v>0</v>
      </c>
      <c r="FR457" s="7">
        <v>0</v>
      </c>
      <c r="FS457" s="7">
        <v>0</v>
      </c>
      <c r="FT457" s="7">
        <v>8.3333333300000006E-2</v>
      </c>
      <c r="FU457" s="7">
        <v>0.16666666669999999</v>
      </c>
      <c r="FV457" s="7">
        <v>0.66666666669999997</v>
      </c>
      <c r="FW457" s="7">
        <v>0</v>
      </c>
      <c r="FX457" s="7">
        <v>0.58333333330000003</v>
      </c>
      <c r="FY457" s="7">
        <v>0.5</v>
      </c>
      <c r="FZ457" s="7">
        <v>0.33333333329999998</v>
      </c>
      <c r="GA457" s="7">
        <v>8.3333333300000006E-2</v>
      </c>
      <c r="GB457" s="7">
        <v>0.16666666669999999</v>
      </c>
      <c r="GC457" s="7">
        <v>0.33333333329999998</v>
      </c>
      <c r="GD457" s="7">
        <v>0</v>
      </c>
      <c r="GE457" s="7">
        <v>0</v>
      </c>
      <c r="GF457" s="7">
        <v>8.3333333300000006E-2</v>
      </c>
      <c r="GG457" s="7">
        <v>0.25</v>
      </c>
      <c r="GH457" s="7">
        <v>0.25</v>
      </c>
      <c r="GI457" s="7">
        <v>0.25</v>
      </c>
      <c r="GJ457" s="7">
        <v>8.3333333300000006E-2</v>
      </c>
      <c r="GK457" s="7">
        <v>8.3333333300000006E-2</v>
      </c>
      <c r="GL457" s="7">
        <v>0</v>
      </c>
      <c r="GM457" s="7">
        <v>0</v>
      </c>
      <c r="GN457" s="7">
        <v>0</v>
      </c>
      <c r="GO457" s="7">
        <v>0</v>
      </c>
      <c r="GP457" s="7">
        <v>0</v>
      </c>
      <c r="GQ457" s="7">
        <v>0</v>
      </c>
      <c r="GR457" s="7">
        <v>0</v>
      </c>
      <c r="GS457" s="7">
        <v>0.25</v>
      </c>
      <c r="GT457" s="7">
        <v>0.25</v>
      </c>
      <c r="GU457" s="7">
        <v>0.25</v>
      </c>
      <c r="GV457" s="7">
        <v>0.33333333329999998</v>
      </c>
      <c r="GW457" s="7">
        <v>0.33333333329999998</v>
      </c>
      <c r="GX457" s="7">
        <v>0.16666666669999999</v>
      </c>
      <c r="GY457" s="7">
        <v>0.75</v>
      </c>
      <c r="GZ457" s="7">
        <v>0.75</v>
      </c>
      <c r="HA457" s="7">
        <v>0.58333333330000003</v>
      </c>
      <c r="HB457" s="7">
        <v>0.58333333330000003</v>
      </c>
      <c r="HC457" s="7">
        <v>0.66666666669999997</v>
      </c>
      <c r="HD457" s="7">
        <v>0.83333333330000003</v>
      </c>
      <c r="HE457" s="7">
        <v>0</v>
      </c>
      <c r="HF457" s="7">
        <v>0</v>
      </c>
      <c r="HG457" s="7">
        <v>0</v>
      </c>
      <c r="HH457" s="7">
        <v>8.3333333300000006E-2</v>
      </c>
      <c r="HI457" s="7">
        <v>0</v>
      </c>
      <c r="HJ457" s="7">
        <v>0</v>
      </c>
      <c r="HK457" s="7">
        <v>0</v>
      </c>
      <c r="HL457" s="7">
        <v>0</v>
      </c>
      <c r="HM457" s="7">
        <v>0.16666666669999999</v>
      </c>
      <c r="HN457" s="7">
        <v>0</v>
      </c>
      <c r="HO457" s="7">
        <v>0</v>
      </c>
      <c r="HP457" s="7">
        <v>0</v>
      </c>
      <c r="HQ457" s="7">
        <v>0</v>
      </c>
      <c r="HR457" s="7">
        <v>0</v>
      </c>
      <c r="HS457" s="7">
        <v>0</v>
      </c>
      <c r="HT457" s="7">
        <v>0</v>
      </c>
      <c r="HU457" s="7">
        <v>0</v>
      </c>
      <c r="HV457" s="7">
        <v>0</v>
      </c>
      <c r="HW457" s="7">
        <v>0</v>
      </c>
      <c r="HX457" s="7">
        <v>0</v>
      </c>
      <c r="HY457" s="7">
        <v>0</v>
      </c>
      <c r="HZ457" s="7">
        <v>0</v>
      </c>
      <c r="IA457" s="7">
        <v>0</v>
      </c>
      <c r="IB457" s="7">
        <v>0</v>
      </c>
      <c r="IC457" s="7">
        <v>0</v>
      </c>
      <c r="ID457" s="7">
        <v>8.3333333300000006E-2</v>
      </c>
      <c r="IE457" s="7">
        <v>0.16666666669999999</v>
      </c>
      <c r="IF457" s="7">
        <v>0.16666666669999999</v>
      </c>
      <c r="IG457" s="7">
        <v>8.3333333300000006E-2</v>
      </c>
      <c r="IH457" s="7">
        <v>8.3333333300000006E-2</v>
      </c>
      <c r="II457" s="7">
        <v>0.83333333330000003</v>
      </c>
      <c r="IJ457" s="7">
        <v>0.83333333330000003</v>
      </c>
      <c r="IK457" s="7">
        <v>0.91666666669999997</v>
      </c>
      <c r="IL457" s="7">
        <v>0.83333333330000003</v>
      </c>
      <c r="IM457" s="7">
        <v>0</v>
      </c>
      <c r="IN457" s="7">
        <v>0</v>
      </c>
      <c r="IO457" s="7">
        <v>0</v>
      </c>
      <c r="IP457" s="7">
        <v>0</v>
      </c>
      <c r="IQ457" s="7">
        <v>3.8333333333000001</v>
      </c>
      <c r="IR457" s="7">
        <v>3.8333333333000001</v>
      </c>
      <c r="IS457" s="7">
        <v>3.9166666666999999</v>
      </c>
      <c r="IT457" s="7">
        <v>3.75</v>
      </c>
      <c r="IU457" s="7" t="s">
        <v>1397</v>
      </c>
      <c r="IW457" s="7">
        <v>12</v>
      </c>
      <c r="IX457" s="7">
        <v>24</v>
      </c>
      <c r="IY457" s="7">
        <v>324</v>
      </c>
    </row>
    <row r="458" spans="1:259" x14ac:dyDescent="0.25">
      <c r="A458" s="7">
        <v>610116</v>
      </c>
      <c r="B458" s="7" t="s">
        <v>520</v>
      </c>
      <c r="D458" s="7" t="s">
        <v>77</v>
      </c>
      <c r="E458" s="7" t="s">
        <v>53</v>
      </c>
      <c r="M458" s="7" t="s">
        <v>46</v>
      </c>
      <c r="IU458" s="7" t="s">
        <v>1398</v>
      </c>
      <c r="IY458" s="7">
        <v>259</v>
      </c>
    </row>
    <row r="459" spans="1:259" x14ac:dyDescent="0.25">
      <c r="A459" s="7">
        <v>610117</v>
      </c>
      <c r="B459" s="7" t="s">
        <v>521</v>
      </c>
      <c r="C459" s="7" t="s">
        <v>46</v>
      </c>
      <c r="D459" s="7" t="s">
        <v>55</v>
      </c>
      <c r="E459" s="154">
        <v>0.53</v>
      </c>
      <c r="F459" s="7">
        <v>52</v>
      </c>
      <c r="G459" s="7" t="s">
        <v>48</v>
      </c>
      <c r="H459" s="7">
        <v>62</v>
      </c>
      <c r="I459" s="7" t="s">
        <v>47</v>
      </c>
      <c r="J459" s="7">
        <v>25</v>
      </c>
      <c r="K459" s="7" t="s">
        <v>57</v>
      </c>
      <c r="L459" s="7">
        <v>8.69</v>
      </c>
      <c r="M459" s="7" t="s">
        <v>46</v>
      </c>
      <c r="N459" s="7">
        <v>52.513227512999997</v>
      </c>
      <c r="O459" s="7">
        <v>275</v>
      </c>
      <c r="P459" s="7">
        <v>275</v>
      </c>
      <c r="Q459" s="7">
        <v>12</v>
      </c>
      <c r="R459" s="7">
        <v>1</v>
      </c>
      <c r="S459" s="7">
        <v>2</v>
      </c>
      <c r="T459" s="7">
        <v>242</v>
      </c>
      <c r="U459" s="7">
        <v>4</v>
      </c>
      <c r="V459" s="7">
        <v>0</v>
      </c>
      <c r="W459" s="7">
        <v>6</v>
      </c>
      <c r="X459" s="7">
        <v>3</v>
      </c>
      <c r="Y459" s="7">
        <v>3.6363635999999999E-3</v>
      </c>
      <c r="Z459" s="7">
        <v>1.09090909E-2</v>
      </c>
      <c r="AA459" s="7">
        <v>1.8181818200000002E-2</v>
      </c>
      <c r="AB459" s="7">
        <v>3.6363635999999999E-3</v>
      </c>
      <c r="AC459" s="7">
        <v>1.4545454500000001E-2</v>
      </c>
      <c r="AD459" s="7">
        <v>4.7272727299999998E-2</v>
      </c>
      <c r="AE459" s="7">
        <v>5.45454545E-2</v>
      </c>
      <c r="AF459" s="7">
        <v>0.04</v>
      </c>
      <c r="AG459" s="7">
        <v>4.7272727299999998E-2</v>
      </c>
      <c r="AH459" s="7">
        <v>2.9090909099999999E-2</v>
      </c>
      <c r="AI459" s="7">
        <v>9.8181818200000007E-2</v>
      </c>
      <c r="AJ459" s="7">
        <v>0.1709090909</v>
      </c>
      <c r="AK459" s="7">
        <v>0.33454545450000001</v>
      </c>
      <c r="AL459" s="7">
        <v>0.30545454550000001</v>
      </c>
      <c r="AM459" s="7">
        <v>0.38909090909999999</v>
      </c>
      <c r="AN459" s="7">
        <v>0.19636363640000001</v>
      </c>
      <c r="AO459" s="7">
        <v>0.34181818180000001</v>
      </c>
      <c r="AP459" s="7">
        <v>0.3127272727</v>
      </c>
      <c r="AQ459" s="7">
        <v>1.09090909E-2</v>
      </c>
      <c r="AR459" s="7">
        <v>1.09090909E-2</v>
      </c>
      <c r="AS459" s="7">
        <v>2.1818181799999999E-2</v>
      </c>
      <c r="AT459" s="7">
        <v>2.5454545499999998E-2</v>
      </c>
      <c r="AU459" s="7">
        <v>1.4545454500000001E-2</v>
      </c>
      <c r="AV459" s="7">
        <v>2.9090909099999999E-2</v>
      </c>
      <c r="AW459" s="7">
        <v>0.59636363640000001</v>
      </c>
      <c r="AX459" s="7">
        <v>0.63272727269999995</v>
      </c>
      <c r="AY459" s="7">
        <v>0.52363636359999999</v>
      </c>
      <c r="AZ459" s="7">
        <v>0.74545454550000001</v>
      </c>
      <c r="BA459" s="7">
        <v>0.53090909090000005</v>
      </c>
      <c r="BB459" s="7">
        <v>0.44</v>
      </c>
      <c r="BC459" s="7">
        <v>3.5404411764999999</v>
      </c>
      <c r="BD459" s="7">
        <v>3.5772058823999999</v>
      </c>
      <c r="BE459" s="7">
        <v>3.4498141264000002</v>
      </c>
      <c r="BF459" s="7">
        <v>3.7276119403000001</v>
      </c>
      <c r="BG459" s="7">
        <v>3.4095940959000002</v>
      </c>
      <c r="BH459" s="7">
        <v>3.1797752808999999</v>
      </c>
      <c r="BI459" s="7">
        <v>3.6363635999999999E-3</v>
      </c>
      <c r="BJ459" s="7">
        <v>7.2727273000000002E-3</v>
      </c>
      <c r="BK459" s="7">
        <v>7.2727273000000002E-3</v>
      </c>
      <c r="BL459" s="7">
        <v>1.09090909E-2</v>
      </c>
      <c r="BM459" s="7">
        <v>1.09090909E-2</v>
      </c>
      <c r="BN459" s="7">
        <v>1.8181818200000002E-2</v>
      </c>
      <c r="BO459" s="7">
        <v>1.09090909E-2</v>
      </c>
      <c r="BP459" s="7">
        <v>3.6363636400000003E-2</v>
      </c>
      <c r="BQ459" s="7">
        <v>2.5454545499999998E-2</v>
      </c>
      <c r="BR459" s="7">
        <v>1.4545454500000001E-2</v>
      </c>
      <c r="BS459" s="7">
        <v>2.5454545499999998E-2</v>
      </c>
      <c r="BT459" s="7">
        <v>3.2727272699999997E-2</v>
      </c>
      <c r="BU459" s="7">
        <v>4.7272727299999998E-2</v>
      </c>
      <c r="BV459" s="7">
        <v>3.2727272699999997E-2</v>
      </c>
      <c r="BW459" s="7">
        <v>2.5454545499999998E-2</v>
      </c>
      <c r="BX459" s="7">
        <v>7.6363636400000004E-2</v>
      </c>
      <c r="BY459" s="7">
        <v>0.08</v>
      </c>
      <c r="BZ459" s="7">
        <v>5.8181818199999999E-2</v>
      </c>
      <c r="CA459" s="7">
        <v>3.8296296295999999</v>
      </c>
      <c r="CB459" s="7">
        <v>3.7970479705</v>
      </c>
      <c r="CC459" s="7">
        <v>3.7555555556</v>
      </c>
      <c r="CD459" s="7">
        <v>3.7195571956000002</v>
      </c>
      <c r="CE459" s="7">
        <v>3.7675276753000002</v>
      </c>
      <c r="CF459" s="7">
        <v>3.717472119</v>
      </c>
      <c r="CG459" s="7">
        <v>3.6505576207999999</v>
      </c>
      <c r="CH459" s="7">
        <v>3.5315985130000001</v>
      </c>
      <c r="CI459" s="7">
        <v>3.6259259258999998</v>
      </c>
      <c r="CJ459" s="7">
        <v>0.1272727273</v>
      </c>
      <c r="CK459" s="7">
        <v>0.1272727273</v>
      </c>
      <c r="CL459" s="7">
        <v>0.1527272727</v>
      </c>
      <c r="CM459" s="7">
        <v>0.1490909091</v>
      </c>
      <c r="CN459" s="7">
        <v>0.1309090909</v>
      </c>
      <c r="CO459" s="7">
        <v>0.1709090909</v>
      </c>
      <c r="CP459" s="7">
        <v>0.15636363640000001</v>
      </c>
      <c r="CQ459" s="7">
        <v>0.18909090910000001</v>
      </c>
      <c r="CR459" s="7">
        <v>0.1745454545</v>
      </c>
      <c r="CS459" s="7">
        <v>1.8181818200000002E-2</v>
      </c>
      <c r="CT459" s="7">
        <v>1.4545454500000001E-2</v>
      </c>
      <c r="CU459" s="7">
        <v>1.8181818200000002E-2</v>
      </c>
      <c r="CV459" s="7">
        <v>1.4545454500000001E-2</v>
      </c>
      <c r="CW459" s="7">
        <v>1.4545454500000001E-2</v>
      </c>
      <c r="CX459" s="7">
        <v>2.1818181799999999E-2</v>
      </c>
      <c r="CY459" s="7">
        <v>2.1818181799999999E-2</v>
      </c>
      <c r="CZ459" s="7">
        <v>2.1818181799999999E-2</v>
      </c>
      <c r="DA459" s="7">
        <v>1.8181818200000002E-2</v>
      </c>
      <c r="DB459" s="7">
        <v>0.8363636364</v>
      </c>
      <c r="DC459" s="7">
        <v>0.82545454549999997</v>
      </c>
      <c r="DD459" s="7">
        <v>0.78909090910000002</v>
      </c>
      <c r="DE459" s="7">
        <v>0.77818181819999999</v>
      </c>
      <c r="DF459" s="7">
        <v>0.81090909089999996</v>
      </c>
      <c r="DG459" s="7">
        <v>0.76363636359999998</v>
      </c>
      <c r="DH459" s="7">
        <v>0.73454545449999997</v>
      </c>
      <c r="DI459" s="7">
        <v>0.67272727269999999</v>
      </c>
      <c r="DJ459" s="7">
        <v>0.72363636360000005</v>
      </c>
      <c r="DK459" s="7">
        <v>0.16727272730000001</v>
      </c>
      <c r="DL459" s="7">
        <v>1.09090909E-2</v>
      </c>
      <c r="DM459" s="7">
        <v>1.09090909E-2</v>
      </c>
      <c r="DN459" s="7">
        <v>3.6363635999999999E-3</v>
      </c>
      <c r="DO459" s="7">
        <v>3.6363635999999999E-3</v>
      </c>
      <c r="DP459" s="7">
        <v>1.09090909E-2</v>
      </c>
      <c r="DQ459" s="7">
        <v>4.3636363599999999E-2</v>
      </c>
      <c r="DR459" s="7">
        <v>1.09090909E-2</v>
      </c>
      <c r="DS459" s="7">
        <v>3.6363635999999999E-3</v>
      </c>
      <c r="DT459" s="7">
        <v>0.1527272727</v>
      </c>
      <c r="DU459" s="7">
        <v>4.3636363599999999E-2</v>
      </c>
      <c r="DV459" s="7">
        <v>2.1818181799999999E-2</v>
      </c>
      <c r="DW459" s="7">
        <v>4.7272727299999998E-2</v>
      </c>
      <c r="DX459" s="7">
        <v>2.1818181799999999E-2</v>
      </c>
      <c r="DY459" s="7">
        <v>5.45454545E-2</v>
      </c>
      <c r="DZ459" s="7">
        <v>0.10909090909999999</v>
      </c>
      <c r="EA459" s="7">
        <v>5.0909090900000002E-2</v>
      </c>
      <c r="EB459" s="7">
        <v>4.7272727299999998E-2</v>
      </c>
      <c r="EC459" s="7">
        <v>0.29454545450000003</v>
      </c>
      <c r="ED459" s="7">
        <v>0.30909090909999998</v>
      </c>
      <c r="EE459" s="7">
        <v>0.30545454550000001</v>
      </c>
      <c r="EF459" s="7">
        <v>0.30545454550000001</v>
      </c>
      <c r="EG459" s="7">
        <v>0.25454545449999999</v>
      </c>
      <c r="EH459" s="7">
        <v>0.3127272727</v>
      </c>
      <c r="EI459" s="7">
        <v>0.40363636359999999</v>
      </c>
      <c r="EJ459" s="7">
        <v>0.4181818182</v>
      </c>
      <c r="EK459" s="7">
        <v>0.37090909090000002</v>
      </c>
      <c r="EL459" s="7">
        <v>0.36</v>
      </c>
      <c r="EM459" s="7">
        <v>0.62181818180000004</v>
      </c>
      <c r="EN459" s="7">
        <v>0.65090909090000004</v>
      </c>
      <c r="EO459" s="7">
        <v>0.62909090909999998</v>
      </c>
      <c r="EP459" s="7">
        <v>0.69818181820000003</v>
      </c>
      <c r="EQ459" s="7">
        <v>0.6</v>
      </c>
      <c r="ER459" s="7">
        <v>0.42181818180000002</v>
      </c>
      <c r="ES459" s="7">
        <v>0.50909090909999999</v>
      </c>
      <c r="ET459" s="7">
        <v>0.5672727273</v>
      </c>
      <c r="EU459" s="7">
        <v>2.5454545499999998E-2</v>
      </c>
      <c r="EV459" s="7">
        <v>1.4545454500000001E-2</v>
      </c>
      <c r="EW459" s="7">
        <v>1.09090909E-2</v>
      </c>
      <c r="EX459" s="7">
        <v>1.4545454500000001E-2</v>
      </c>
      <c r="EY459" s="7">
        <v>2.1818181799999999E-2</v>
      </c>
      <c r="EZ459" s="7">
        <v>2.1818181799999999E-2</v>
      </c>
      <c r="FA459" s="7">
        <v>2.1818181799999999E-2</v>
      </c>
      <c r="FB459" s="7">
        <v>1.09090909E-2</v>
      </c>
      <c r="FC459" s="7">
        <v>1.09090909E-2</v>
      </c>
      <c r="FD459" s="7">
        <v>2.8694029850999998</v>
      </c>
      <c r="FE459" s="7">
        <v>3.5645756458000002</v>
      </c>
      <c r="FF459" s="7">
        <v>3.6139705881999999</v>
      </c>
      <c r="FG459" s="7">
        <v>3.5830258303</v>
      </c>
      <c r="FH459" s="7">
        <v>3.6840148698999999</v>
      </c>
      <c r="FI459" s="7">
        <v>3.5353159851</v>
      </c>
      <c r="FJ459" s="7">
        <v>3.2304832713999998</v>
      </c>
      <c r="FK459" s="7">
        <v>3.4411764705999999</v>
      </c>
      <c r="FL459" s="7">
        <v>3.5183823528999998</v>
      </c>
      <c r="FM459" s="7">
        <v>1.09090909E-2</v>
      </c>
      <c r="FN459" s="7">
        <v>0</v>
      </c>
      <c r="FO459" s="7">
        <v>1.8181818200000002E-2</v>
      </c>
      <c r="FP459" s="7">
        <v>3.6363635999999999E-3</v>
      </c>
      <c r="FQ459" s="7">
        <v>6.1818181799999997E-2</v>
      </c>
      <c r="FR459" s="7">
        <v>1.4545454500000001E-2</v>
      </c>
      <c r="FS459" s="7">
        <v>6.1818181799999997E-2</v>
      </c>
      <c r="FT459" s="7">
        <v>0.1418181818</v>
      </c>
      <c r="FU459" s="7">
        <v>0.1709090909</v>
      </c>
      <c r="FV459" s="7">
        <v>0.47272727269999998</v>
      </c>
      <c r="FW459" s="7">
        <v>4.3636363599999999E-2</v>
      </c>
      <c r="FX459" s="7">
        <v>0.36363636360000001</v>
      </c>
      <c r="FY459" s="7">
        <v>0.54545454550000005</v>
      </c>
      <c r="FZ459" s="7">
        <v>0.26181818179999999</v>
      </c>
      <c r="GA459" s="7">
        <v>0.2</v>
      </c>
      <c r="GB459" s="7">
        <v>0.1309090909</v>
      </c>
      <c r="GC459" s="7">
        <v>0.22909090909999999</v>
      </c>
      <c r="GD459" s="7">
        <v>0.1709090909</v>
      </c>
      <c r="GE459" s="7">
        <v>9.8181818200000007E-2</v>
      </c>
      <c r="GF459" s="7">
        <v>0.21454545450000001</v>
      </c>
      <c r="GG459" s="7">
        <v>0.18545454550000001</v>
      </c>
      <c r="GH459" s="7">
        <v>0.1018181818</v>
      </c>
      <c r="GI459" s="7">
        <v>0.23636363639999999</v>
      </c>
      <c r="GJ459" s="7">
        <v>0.08</v>
      </c>
      <c r="GK459" s="7">
        <v>0.12363636359999999</v>
      </c>
      <c r="GL459" s="7">
        <v>5.8181818199999999E-2</v>
      </c>
      <c r="GM459" s="7">
        <v>3.6363636400000003E-2</v>
      </c>
      <c r="GN459" s="7">
        <v>2.9090909099999999E-2</v>
      </c>
      <c r="GO459" s="7">
        <v>0.1490909091</v>
      </c>
      <c r="GP459" s="7">
        <v>6.1818181799999997E-2</v>
      </c>
      <c r="GQ459" s="7">
        <v>0.22181818180000001</v>
      </c>
      <c r="GR459" s="7">
        <v>5.0909090900000002E-2</v>
      </c>
      <c r="GS459" s="7">
        <v>0.4254545455</v>
      </c>
      <c r="GT459" s="7">
        <v>0.42181818180000002</v>
      </c>
      <c r="GU459" s="7">
        <v>0.35636363640000002</v>
      </c>
      <c r="GV459" s="7">
        <v>0.39272727270000002</v>
      </c>
      <c r="GW459" s="7">
        <v>0.37090909090000002</v>
      </c>
      <c r="GX459" s="7">
        <v>0.45090909089999998</v>
      </c>
      <c r="GY459" s="7">
        <v>0.49454545449999998</v>
      </c>
      <c r="GZ459" s="7">
        <v>0.45818181819999998</v>
      </c>
      <c r="HA459" s="7">
        <v>0.33090909089999998</v>
      </c>
      <c r="HB459" s="7">
        <v>0.46545454549999998</v>
      </c>
      <c r="HC459" s="7">
        <v>0.26545454550000003</v>
      </c>
      <c r="HD459" s="7">
        <v>0.42909090909999997</v>
      </c>
      <c r="HE459" s="7">
        <v>1.8181818200000002E-2</v>
      </c>
      <c r="HF459" s="7">
        <v>5.8181818199999999E-2</v>
      </c>
      <c r="HG459" s="7">
        <v>6.90909091E-2</v>
      </c>
      <c r="HH459" s="7">
        <v>4.7272727299999998E-2</v>
      </c>
      <c r="HI459" s="7">
        <v>6.5454545500000003E-2</v>
      </c>
      <c r="HJ459" s="7">
        <v>2.9090909099999999E-2</v>
      </c>
      <c r="HK459" s="7">
        <v>0</v>
      </c>
      <c r="HL459" s="7">
        <v>0</v>
      </c>
      <c r="HM459" s="7">
        <v>6.5454545500000003E-2</v>
      </c>
      <c r="HN459" s="7">
        <v>3.6363635999999999E-3</v>
      </c>
      <c r="HO459" s="7">
        <v>4.7272727299999998E-2</v>
      </c>
      <c r="HP459" s="7">
        <v>1.09090909E-2</v>
      </c>
      <c r="HQ459" s="7">
        <v>2.5454545499999998E-2</v>
      </c>
      <c r="HR459" s="7">
        <v>3.2727272699999997E-2</v>
      </c>
      <c r="HS459" s="7">
        <v>2.9090909099999999E-2</v>
      </c>
      <c r="HT459" s="7">
        <v>2.9090909099999999E-2</v>
      </c>
      <c r="HU459" s="7">
        <v>2.9090909099999999E-2</v>
      </c>
      <c r="HV459" s="7">
        <v>2.9090909099999999E-2</v>
      </c>
      <c r="HW459" s="7">
        <v>1.8181818200000002E-2</v>
      </c>
      <c r="HX459" s="7">
        <v>1.09090909E-2</v>
      </c>
      <c r="HY459" s="7">
        <v>1.4545454500000001E-2</v>
      </c>
      <c r="HZ459" s="7">
        <v>2.5454545499999998E-2</v>
      </c>
      <c r="IA459" s="7">
        <v>8.7272727300000005E-2</v>
      </c>
      <c r="IB459" s="7">
        <v>4.7272727299999998E-2</v>
      </c>
      <c r="IC459" s="7">
        <v>0.1272727273</v>
      </c>
      <c r="ID459" s="7">
        <v>0.16</v>
      </c>
      <c r="IE459" s="7">
        <v>0.44</v>
      </c>
      <c r="IF459" s="7">
        <v>0.32</v>
      </c>
      <c r="IG459" s="7">
        <v>0.4</v>
      </c>
      <c r="IH459" s="7">
        <v>0.39272727270000002</v>
      </c>
      <c r="II459" s="7">
        <v>0.4254545455</v>
      </c>
      <c r="IJ459" s="7">
        <v>0.59272727270000003</v>
      </c>
      <c r="IK459" s="7">
        <v>0.4327272727</v>
      </c>
      <c r="IL459" s="7">
        <v>0.4</v>
      </c>
      <c r="IM459" s="7">
        <v>2.9090909099999999E-2</v>
      </c>
      <c r="IN459" s="7">
        <v>2.9090909099999999E-2</v>
      </c>
      <c r="IO459" s="7">
        <v>2.5454545499999998E-2</v>
      </c>
      <c r="IP459" s="7">
        <v>2.1818181799999999E-2</v>
      </c>
      <c r="IQ459" s="7">
        <v>3.3108614232</v>
      </c>
      <c r="IR459" s="7">
        <v>3.5393258426999998</v>
      </c>
      <c r="IS459" s="7">
        <v>3.2835820895999999</v>
      </c>
      <c r="IT459" s="7">
        <v>3.1933085501999998</v>
      </c>
      <c r="IU459" s="7" t="s">
        <v>1399</v>
      </c>
      <c r="IV459" s="7">
        <v>53</v>
      </c>
      <c r="IW459" s="7">
        <v>275</v>
      </c>
      <c r="IX459" s="7">
        <v>397</v>
      </c>
      <c r="IY459" s="7">
        <v>756</v>
      </c>
    </row>
    <row r="460" spans="1:259" x14ac:dyDescent="0.25">
      <c r="A460" s="7">
        <v>610120</v>
      </c>
      <c r="B460" s="7" t="s">
        <v>527</v>
      </c>
      <c r="C460" s="7" t="s">
        <v>46</v>
      </c>
      <c r="D460" s="7" t="s">
        <v>55</v>
      </c>
      <c r="E460" s="154">
        <v>0.56999999999999995</v>
      </c>
      <c r="F460" s="7">
        <v>48</v>
      </c>
      <c r="G460" s="7" t="s">
        <v>48</v>
      </c>
      <c r="H460" s="7">
        <v>71</v>
      </c>
      <c r="I460" s="7" t="s">
        <v>47</v>
      </c>
      <c r="J460" s="7">
        <v>49</v>
      </c>
      <c r="K460" s="7" t="s">
        <v>48</v>
      </c>
      <c r="L460" s="7">
        <v>9.26</v>
      </c>
      <c r="M460" s="7" t="s">
        <v>46</v>
      </c>
      <c r="N460" s="7">
        <v>57.313432835999997</v>
      </c>
      <c r="O460" s="7">
        <v>387</v>
      </c>
      <c r="P460" s="7">
        <v>387</v>
      </c>
      <c r="Q460" s="7">
        <v>8</v>
      </c>
      <c r="R460" s="7">
        <v>0</v>
      </c>
      <c r="S460" s="7">
        <v>0</v>
      </c>
      <c r="T460" s="7">
        <v>369</v>
      </c>
      <c r="U460" s="7">
        <v>0</v>
      </c>
      <c r="V460" s="7">
        <v>0</v>
      </c>
      <c r="W460" s="7">
        <v>3</v>
      </c>
      <c r="X460" s="7">
        <v>1</v>
      </c>
      <c r="Y460" s="7">
        <v>7.7519379999999999E-3</v>
      </c>
      <c r="Z460" s="7">
        <v>5.1679587000000001E-3</v>
      </c>
      <c r="AA460" s="7">
        <v>1.2919896599999999E-2</v>
      </c>
      <c r="AB460" s="7">
        <v>5.1679587000000001E-3</v>
      </c>
      <c r="AC460" s="7">
        <v>1.0335917300000001E-2</v>
      </c>
      <c r="AD460" s="7">
        <v>4.9095607200000002E-2</v>
      </c>
      <c r="AE460" s="7">
        <v>5.6847545200000002E-2</v>
      </c>
      <c r="AF460" s="7">
        <v>3.6175710600000001E-2</v>
      </c>
      <c r="AG460" s="7">
        <v>5.9431524499999999E-2</v>
      </c>
      <c r="AH460" s="7">
        <v>3.6175710600000001E-2</v>
      </c>
      <c r="AI460" s="7">
        <v>0.1059431525</v>
      </c>
      <c r="AJ460" s="7">
        <v>0.15762273900000001</v>
      </c>
      <c r="AK460" s="7">
        <v>0.40568475450000002</v>
      </c>
      <c r="AL460" s="7">
        <v>0.34883720930000001</v>
      </c>
      <c r="AM460" s="7">
        <v>0.39276485789999999</v>
      </c>
      <c r="AN460" s="7">
        <v>0.2041343669</v>
      </c>
      <c r="AO460" s="7">
        <v>0.3591731266</v>
      </c>
      <c r="AP460" s="7">
        <v>0.29457364339999997</v>
      </c>
      <c r="AQ460" s="7">
        <v>7.7519379999999999E-3</v>
      </c>
      <c r="AR460" s="7">
        <v>5.1679587000000001E-3</v>
      </c>
      <c r="AS460" s="7">
        <v>3.1007751900000002E-2</v>
      </c>
      <c r="AT460" s="7">
        <v>5.1679587000000001E-3</v>
      </c>
      <c r="AU460" s="7">
        <v>2.5839792999999998E-3</v>
      </c>
      <c r="AV460" s="7">
        <v>1.80878553E-2</v>
      </c>
      <c r="AW460" s="7">
        <v>0.52196382429999999</v>
      </c>
      <c r="AX460" s="7">
        <v>0.60465116279999997</v>
      </c>
      <c r="AY460" s="7">
        <v>0.50387596899999998</v>
      </c>
      <c r="AZ460" s="7">
        <v>0.74935400519999995</v>
      </c>
      <c r="BA460" s="7">
        <v>0.52196382429999999</v>
      </c>
      <c r="BB460" s="7">
        <v>0.48062015499999999</v>
      </c>
      <c r="BC460" s="7">
        <v>3.453125</v>
      </c>
      <c r="BD460" s="7">
        <v>3.5610389609999999</v>
      </c>
      <c r="BE460" s="7">
        <v>3.4319999999999999</v>
      </c>
      <c r="BF460" s="7">
        <v>3.7064935065000002</v>
      </c>
      <c r="BG460" s="7">
        <v>3.3963730569999999</v>
      </c>
      <c r="BH460" s="7">
        <v>3.2289473684000001</v>
      </c>
      <c r="BI460" s="7">
        <v>0</v>
      </c>
      <c r="BJ460" s="7">
        <v>2.5839792999999998E-3</v>
      </c>
      <c r="BK460" s="7">
        <v>2.5839792999999998E-3</v>
      </c>
      <c r="BL460" s="7">
        <v>7.7519379999999999E-3</v>
      </c>
      <c r="BM460" s="7">
        <v>2.5839792999999998E-3</v>
      </c>
      <c r="BN460" s="7">
        <v>5.1679587000000001E-3</v>
      </c>
      <c r="BO460" s="7">
        <v>7.7519379999999999E-3</v>
      </c>
      <c r="BP460" s="7">
        <v>3.3591731299999997E-2</v>
      </c>
      <c r="BQ460" s="7">
        <v>1.5503876E-2</v>
      </c>
      <c r="BR460" s="7">
        <v>0</v>
      </c>
      <c r="BS460" s="7">
        <v>7.7519379999999999E-3</v>
      </c>
      <c r="BT460" s="7">
        <v>5.1679587000000001E-3</v>
      </c>
      <c r="BU460" s="7">
        <v>1.2919896599999999E-2</v>
      </c>
      <c r="BV460" s="7">
        <v>2.5839792999999998E-3</v>
      </c>
      <c r="BW460" s="7">
        <v>1.80878553E-2</v>
      </c>
      <c r="BX460" s="7">
        <v>3.1007751900000002E-2</v>
      </c>
      <c r="BY460" s="7">
        <v>5.9431524499999999E-2</v>
      </c>
      <c r="BZ460" s="7">
        <v>2.8423772600000001E-2</v>
      </c>
      <c r="CA460" s="7">
        <v>3.9010416666999999</v>
      </c>
      <c r="CB460" s="7">
        <v>3.8549222797999998</v>
      </c>
      <c r="CC460" s="7">
        <v>3.8328981723000002</v>
      </c>
      <c r="CD460" s="7">
        <v>3.7849740932999998</v>
      </c>
      <c r="CE460" s="7">
        <v>3.8419689119</v>
      </c>
      <c r="CF460" s="7">
        <v>3.7473958333000001</v>
      </c>
      <c r="CG460" s="7">
        <v>3.7064935065000002</v>
      </c>
      <c r="CH460" s="7">
        <v>3.5480519480999999</v>
      </c>
      <c r="CI460" s="7">
        <v>3.6554404145000001</v>
      </c>
      <c r="CJ460" s="7">
        <v>9.8191214499999999E-2</v>
      </c>
      <c r="CK460" s="7">
        <v>0.1214470284</v>
      </c>
      <c r="CL460" s="7">
        <v>0.14728682169999999</v>
      </c>
      <c r="CM460" s="7">
        <v>0.165374677</v>
      </c>
      <c r="CN460" s="7">
        <v>0.1447028424</v>
      </c>
      <c r="CO460" s="7">
        <v>0.19896640830000001</v>
      </c>
      <c r="CP460" s="7">
        <v>0.20671834629999999</v>
      </c>
      <c r="CQ460" s="7">
        <v>0.2299741602</v>
      </c>
      <c r="CR460" s="7">
        <v>0.2403100775</v>
      </c>
      <c r="CS460" s="7">
        <v>7.7519379999999999E-3</v>
      </c>
      <c r="CT460" s="7">
        <v>2.5839792999999998E-3</v>
      </c>
      <c r="CU460" s="7">
        <v>1.0335917300000001E-2</v>
      </c>
      <c r="CV460" s="7">
        <v>2.5839792999999998E-3</v>
      </c>
      <c r="CW460" s="7">
        <v>2.5839792999999998E-3</v>
      </c>
      <c r="CX460" s="7">
        <v>7.7519379999999999E-3</v>
      </c>
      <c r="CY460" s="7">
        <v>5.1679587000000001E-3</v>
      </c>
      <c r="CZ460" s="7">
        <v>5.1679587000000001E-3</v>
      </c>
      <c r="DA460" s="7">
        <v>2.5839792999999998E-3</v>
      </c>
      <c r="DB460" s="7">
        <v>0.89405684750000003</v>
      </c>
      <c r="DC460" s="7">
        <v>0.86563307489999997</v>
      </c>
      <c r="DD460" s="7">
        <v>0.83462532300000003</v>
      </c>
      <c r="DE460" s="7">
        <v>0.81136950900000004</v>
      </c>
      <c r="DF460" s="7">
        <v>0.84754521959999995</v>
      </c>
      <c r="DG460" s="7">
        <v>0.77002583979999994</v>
      </c>
      <c r="DH460" s="7">
        <v>0.74935400519999995</v>
      </c>
      <c r="DI460" s="7">
        <v>0.67183462530000004</v>
      </c>
      <c r="DJ460" s="7">
        <v>0.71317829460000004</v>
      </c>
      <c r="DK460" s="7">
        <v>9.0439276499999999E-2</v>
      </c>
      <c r="DL460" s="7">
        <v>5.1679587000000001E-3</v>
      </c>
      <c r="DM460" s="7">
        <v>0</v>
      </c>
      <c r="DN460" s="7">
        <v>5.1679587000000001E-3</v>
      </c>
      <c r="DO460" s="7">
        <v>2.5839792999999998E-3</v>
      </c>
      <c r="DP460" s="7">
        <v>2.5839792999999998E-3</v>
      </c>
      <c r="DQ460" s="7">
        <v>1.2919896599999999E-2</v>
      </c>
      <c r="DR460" s="7">
        <v>2.5839792999999998E-3</v>
      </c>
      <c r="DS460" s="7">
        <v>0</v>
      </c>
      <c r="DT460" s="7">
        <v>0.11886304910000001</v>
      </c>
      <c r="DU460" s="7">
        <v>2.3255814E-2</v>
      </c>
      <c r="DV460" s="7">
        <v>1.2919896599999999E-2</v>
      </c>
      <c r="DW460" s="7">
        <v>1.80878553E-2</v>
      </c>
      <c r="DX460" s="7">
        <v>7.7519379999999999E-3</v>
      </c>
      <c r="DY460" s="7">
        <v>1.80878553E-2</v>
      </c>
      <c r="DZ460" s="7">
        <v>6.2015503899999998E-2</v>
      </c>
      <c r="EA460" s="7">
        <v>2.0671834600000001E-2</v>
      </c>
      <c r="EB460" s="7">
        <v>2.0671834600000001E-2</v>
      </c>
      <c r="EC460" s="7">
        <v>0.28423772609999998</v>
      </c>
      <c r="ED460" s="7">
        <v>0.27648578810000002</v>
      </c>
      <c r="EE460" s="7">
        <v>0.25581395350000002</v>
      </c>
      <c r="EF460" s="7">
        <v>0.28165374679999999</v>
      </c>
      <c r="EG460" s="7">
        <v>0.2454780362</v>
      </c>
      <c r="EH460" s="7">
        <v>0.32816537470000001</v>
      </c>
      <c r="EI460" s="7">
        <v>0.3695090439</v>
      </c>
      <c r="EJ460" s="7">
        <v>0.36434108529999998</v>
      </c>
      <c r="EK460" s="7">
        <v>0.33333333329999998</v>
      </c>
      <c r="EL460" s="7">
        <v>0.48578811370000002</v>
      </c>
      <c r="EM460" s="7">
        <v>0.69250645990000004</v>
      </c>
      <c r="EN460" s="7">
        <v>0.72609819119999996</v>
      </c>
      <c r="EO460" s="7">
        <v>0.68733850129999996</v>
      </c>
      <c r="EP460" s="7">
        <v>0.73901808790000001</v>
      </c>
      <c r="EQ460" s="7">
        <v>0.63049095610000006</v>
      </c>
      <c r="ER460" s="7">
        <v>0.53746770030000002</v>
      </c>
      <c r="ES460" s="7">
        <v>0.60981912140000005</v>
      </c>
      <c r="ET460" s="7">
        <v>0.63565891470000002</v>
      </c>
      <c r="EU460" s="7">
        <v>2.0671834600000001E-2</v>
      </c>
      <c r="EV460" s="7">
        <v>2.5839792999999998E-3</v>
      </c>
      <c r="EW460" s="7">
        <v>5.1679587000000001E-3</v>
      </c>
      <c r="EX460" s="7">
        <v>7.7519379999999999E-3</v>
      </c>
      <c r="EY460" s="7">
        <v>5.1679587000000001E-3</v>
      </c>
      <c r="EZ460" s="7">
        <v>2.0671834600000001E-2</v>
      </c>
      <c r="FA460" s="7">
        <v>1.80878553E-2</v>
      </c>
      <c r="FB460" s="7">
        <v>2.5839792999999998E-3</v>
      </c>
      <c r="FC460" s="7">
        <v>1.0335917300000001E-2</v>
      </c>
      <c r="FD460" s="7">
        <v>3.1899736148</v>
      </c>
      <c r="FE460" s="7">
        <v>3.6606217616999999</v>
      </c>
      <c r="FF460" s="7">
        <v>3.7168831169000001</v>
      </c>
      <c r="FG460" s="7">
        <v>3.6640625</v>
      </c>
      <c r="FH460" s="7">
        <v>3.7298701299000001</v>
      </c>
      <c r="FI460" s="7">
        <v>3.6200527704000001</v>
      </c>
      <c r="FJ460" s="7">
        <v>3.4578947368000001</v>
      </c>
      <c r="FK460" s="7">
        <v>3.5854922280000001</v>
      </c>
      <c r="FL460" s="7">
        <v>3.6214099217000002</v>
      </c>
      <c r="FM460" s="7">
        <v>2.5839792999999998E-3</v>
      </c>
      <c r="FN460" s="7">
        <v>0</v>
      </c>
      <c r="FO460" s="7">
        <v>0</v>
      </c>
      <c r="FP460" s="7">
        <v>2.5839792999999998E-3</v>
      </c>
      <c r="FQ460" s="7">
        <v>1.80878553E-2</v>
      </c>
      <c r="FR460" s="7">
        <v>1.5503876E-2</v>
      </c>
      <c r="FS460" s="7">
        <v>3.8759689899999998E-2</v>
      </c>
      <c r="FT460" s="7">
        <v>0.1059431525</v>
      </c>
      <c r="FU460" s="7">
        <v>0.20155038759999999</v>
      </c>
      <c r="FV460" s="7">
        <v>0.58397932819999998</v>
      </c>
      <c r="FW460" s="7">
        <v>3.1007751900000002E-2</v>
      </c>
      <c r="FX460" s="7">
        <v>0.3695090439</v>
      </c>
      <c r="FY460" s="7">
        <v>0.48837209300000001</v>
      </c>
      <c r="FZ460" s="7">
        <v>0.24289405680000001</v>
      </c>
      <c r="GA460" s="7">
        <v>0.2196382429</v>
      </c>
      <c r="GB460" s="7">
        <v>0.180878553</v>
      </c>
      <c r="GC460" s="7">
        <v>0.2351421189</v>
      </c>
      <c r="GD460" s="7">
        <v>0.16279069769999999</v>
      </c>
      <c r="GE460" s="7">
        <v>6.7183462499999999E-2</v>
      </c>
      <c r="GF460" s="7">
        <v>0.18346253230000001</v>
      </c>
      <c r="GG460" s="7">
        <v>0.11886304910000001</v>
      </c>
      <c r="GH460" s="7">
        <v>5.9431524499999999E-2</v>
      </c>
      <c r="GI460" s="7">
        <v>0.22739018089999999</v>
      </c>
      <c r="GJ460" s="7">
        <v>0.1291989664</v>
      </c>
      <c r="GK460" s="7">
        <v>0.2041343669</v>
      </c>
      <c r="GL460" s="7">
        <v>0.11111111110000001</v>
      </c>
      <c r="GM460" s="7">
        <v>0</v>
      </c>
      <c r="GN460" s="7">
        <v>7.7519379999999999E-3</v>
      </c>
      <c r="GO460" s="7">
        <v>5.1679586600000001E-2</v>
      </c>
      <c r="GP460" s="7">
        <v>3.6175710600000001E-2</v>
      </c>
      <c r="GQ460" s="7">
        <v>0.1240310078</v>
      </c>
      <c r="GR460" s="7">
        <v>1.2919896599999999E-2</v>
      </c>
      <c r="GS460" s="7">
        <v>0.3695090439</v>
      </c>
      <c r="GT460" s="7">
        <v>0.34108527129999999</v>
      </c>
      <c r="GU460" s="7">
        <v>0.35658914730000002</v>
      </c>
      <c r="GV460" s="7">
        <v>0.36434108529999998</v>
      </c>
      <c r="GW460" s="7">
        <v>0.41343669249999998</v>
      </c>
      <c r="GX460" s="7">
        <v>0.39276485789999999</v>
      </c>
      <c r="GY460" s="7">
        <v>0.59431524550000003</v>
      </c>
      <c r="GZ460" s="7">
        <v>0.54263565889999998</v>
      </c>
      <c r="HA460" s="7">
        <v>0.37467700259999998</v>
      </c>
      <c r="HB460" s="7">
        <v>0.52196382429999999</v>
      </c>
      <c r="HC460" s="7">
        <v>0.37467700259999998</v>
      </c>
      <c r="HD460" s="7">
        <v>0.5400516796</v>
      </c>
      <c r="HE460" s="7">
        <v>2.3255814E-2</v>
      </c>
      <c r="HF460" s="7">
        <v>8.0103359200000002E-2</v>
      </c>
      <c r="HG460" s="7">
        <v>8.7855297200000002E-2</v>
      </c>
      <c r="HH460" s="7">
        <v>5.6847545200000002E-2</v>
      </c>
      <c r="HI460" s="7">
        <v>6.7183462499999999E-2</v>
      </c>
      <c r="HJ460" s="7">
        <v>3.3591731299999997E-2</v>
      </c>
      <c r="HK460" s="7">
        <v>7.7519379999999999E-3</v>
      </c>
      <c r="HL460" s="7">
        <v>5.1679587000000001E-3</v>
      </c>
      <c r="HM460" s="7">
        <v>0.1136950904</v>
      </c>
      <c r="HN460" s="7">
        <v>7.7519379999999999E-3</v>
      </c>
      <c r="HO460" s="7">
        <v>7.7519379999999999E-3</v>
      </c>
      <c r="HP460" s="7">
        <v>5.1679587000000001E-3</v>
      </c>
      <c r="HQ460" s="7">
        <v>5.1679587000000001E-3</v>
      </c>
      <c r="HR460" s="7">
        <v>2.3255814E-2</v>
      </c>
      <c r="HS460" s="7">
        <v>1.5503876E-2</v>
      </c>
      <c r="HT460" s="7">
        <v>1.2919896599999999E-2</v>
      </c>
      <c r="HU460" s="7">
        <v>1.2919896599999999E-2</v>
      </c>
      <c r="HV460" s="7">
        <v>1.5503876E-2</v>
      </c>
      <c r="HW460" s="7">
        <v>5.1679587000000001E-3</v>
      </c>
      <c r="HX460" s="7">
        <v>2.5839792999999998E-3</v>
      </c>
      <c r="HY460" s="7">
        <v>1.80878553E-2</v>
      </c>
      <c r="HZ460" s="7">
        <v>7.7519379999999999E-3</v>
      </c>
      <c r="IA460" s="7">
        <v>5.1679586600000001E-2</v>
      </c>
      <c r="IB460" s="7">
        <v>1.2919896599999999E-2</v>
      </c>
      <c r="IC460" s="7">
        <v>9.5607235099999993E-2</v>
      </c>
      <c r="ID460" s="7">
        <v>0.11111111110000001</v>
      </c>
      <c r="IE460" s="7">
        <v>0.47286821709999999</v>
      </c>
      <c r="IF460" s="7">
        <v>0.330749354</v>
      </c>
      <c r="IG460" s="7">
        <v>0.36692506460000002</v>
      </c>
      <c r="IH460" s="7">
        <v>0.40568475450000002</v>
      </c>
      <c r="II460" s="7">
        <v>0.45736434110000002</v>
      </c>
      <c r="IJ460" s="7">
        <v>0.65374677000000003</v>
      </c>
      <c r="IK460" s="7">
        <v>0.51162790700000005</v>
      </c>
      <c r="IL460" s="7">
        <v>0.46253229969999998</v>
      </c>
      <c r="IM460" s="7">
        <v>1.2919896599999999E-2</v>
      </c>
      <c r="IN460" s="7">
        <v>0</v>
      </c>
      <c r="IO460" s="7">
        <v>7.7519379999999999E-3</v>
      </c>
      <c r="IP460" s="7">
        <v>1.2919896599999999E-2</v>
      </c>
      <c r="IQ460" s="7">
        <v>3.4005235601999999</v>
      </c>
      <c r="IR460" s="7">
        <v>3.6356589147</v>
      </c>
      <c r="IS460" s="7">
        <v>3.3828125</v>
      </c>
      <c r="IT460" s="7">
        <v>3.3403141360999999</v>
      </c>
      <c r="IU460" s="7" t="s">
        <v>1400</v>
      </c>
      <c r="IV460" s="7">
        <v>57</v>
      </c>
      <c r="IW460" s="7">
        <v>387</v>
      </c>
      <c r="IX460" s="7">
        <v>576</v>
      </c>
      <c r="IY460" s="7">
        <v>1005</v>
      </c>
    </row>
    <row r="461" spans="1:259" x14ac:dyDescent="0.25">
      <c r="A461" s="7">
        <v>610121</v>
      </c>
      <c r="B461" s="7" t="s">
        <v>353</v>
      </c>
      <c r="C461" s="7" t="s">
        <v>46</v>
      </c>
      <c r="D461" s="7" t="s">
        <v>72</v>
      </c>
      <c r="E461" s="154">
        <v>0.61</v>
      </c>
      <c r="F461" s="7">
        <v>56</v>
      </c>
      <c r="G461" s="7" t="s">
        <v>48</v>
      </c>
      <c r="H461" s="7">
        <v>56</v>
      </c>
      <c r="I461" s="7" t="s">
        <v>48</v>
      </c>
      <c r="J461" s="7">
        <v>52</v>
      </c>
      <c r="K461" s="7" t="s">
        <v>48</v>
      </c>
      <c r="L461" s="7">
        <v>8.36</v>
      </c>
      <c r="M461" s="7" t="s">
        <v>46</v>
      </c>
      <c r="N461" s="7">
        <v>60.840707965</v>
      </c>
      <c r="O461" s="7">
        <v>167</v>
      </c>
      <c r="P461" s="7">
        <v>167</v>
      </c>
      <c r="Q461" s="7">
        <v>0</v>
      </c>
      <c r="R461" s="7">
        <v>115</v>
      </c>
      <c r="S461" s="7">
        <v>3</v>
      </c>
      <c r="T461" s="7">
        <v>29</v>
      </c>
      <c r="U461" s="7">
        <v>0</v>
      </c>
      <c r="V461" s="7">
        <v>0</v>
      </c>
      <c r="W461" s="7">
        <v>9</v>
      </c>
      <c r="X461" s="7">
        <v>4</v>
      </c>
      <c r="Y461" s="7">
        <v>1.19760479E-2</v>
      </c>
      <c r="Z461" s="7">
        <v>2.39520958E-2</v>
      </c>
      <c r="AA461" s="7">
        <v>0</v>
      </c>
      <c r="AB461" s="7">
        <v>1.79640719E-2</v>
      </c>
      <c r="AC461" s="7">
        <v>5.3892215600000001E-2</v>
      </c>
      <c r="AD461" s="7">
        <v>5.9880239500000002E-2</v>
      </c>
      <c r="AE461" s="7">
        <v>4.19161677E-2</v>
      </c>
      <c r="AF461" s="7">
        <v>2.39520958E-2</v>
      </c>
      <c r="AG461" s="7">
        <v>5.9880239500000002E-2</v>
      </c>
      <c r="AH461" s="7">
        <v>3.5928143699999998E-2</v>
      </c>
      <c r="AI461" s="7">
        <v>0.10179640719999999</v>
      </c>
      <c r="AJ461" s="7">
        <v>0.13772455089999999</v>
      </c>
      <c r="AK461" s="7">
        <v>0.29341317369999997</v>
      </c>
      <c r="AL461" s="7">
        <v>0.2694610778</v>
      </c>
      <c r="AM461" s="7">
        <v>0.2574850299</v>
      </c>
      <c r="AN461" s="7">
        <v>0.1856287425</v>
      </c>
      <c r="AO461" s="7">
        <v>0.26347305389999998</v>
      </c>
      <c r="AP461" s="7">
        <v>0.20958083829999999</v>
      </c>
      <c r="AQ461" s="7">
        <v>5.9880239999999998E-3</v>
      </c>
      <c r="AR461" s="7">
        <v>5.9880239999999998E-3</v>
      </c>
      <c r="AS461" s="7">
        <v>1.19760479E-2</v>
      </c>
      <c r="AT461" s="7">
        <v>5.9880239999999998E-3</v>
      </c>
      <c r="AU461" s="7">
        <v>1.79640719E-2</v>
      </c>
      <c r="AV461" s="7">
        <v>2.39520958E-2</v>
      </c>
      <c r="AW461" s="7">
        <v>0.64670658680000004</v>
      </c>
      <c r="AX461" s="7">
        <v>0.67664670660000004</v>
      </c>
      <c r="AY461" s="7">
        <v>0.67065868259999994</v>
      </c>
      <c r="AZ461" s="7">
        <v>0.75449101799999996</v>
      </c>
      <c r="BA461" s="7">
        <v>0.56287425150000003</v>
      </c>
      <c r="BB461" s="7">
        <v>0.56886227540000001</v>
      </c>
      <c r="BC461" s="7">
        <v>3.5843373494000002</v>
      </c>
      <c r="BD461" s="7">
        <v>3.6084337349000002</v>
      </c>
      <c r="BE461" s="7">
        <v>3.6181818182000001</v>
      </c>
      <c r="BF461" s="7">
        <v>3.6867469879999999</v>
      </c>
      <c r="BG461" s="7">
        <v>3.3597560976</v>
      </c>
      <c r="BH461" s="7">
        <v>3.3190184049</v>
      </c>
      <c r="BI461" s="7">
        <v>5.9880239999999998E-3</v>
      </c>
      <c r="BJ461" s="7">
        <v>5.9880239999999998E-3</v>
      </c>
      <c r="BK461" s="7">
        <v>1.19760479E-2</v>
      </c>
      <c r="BL461" s="7">
        <v>1.79640719E-2</v>
      </c>
      <c r="BM461" s="7">
        <v>1.19760479E-2</v>
      </c>
      <c r="BN461" s="7">
        <v>1.19760479E-2</v>
      </c>
      <c r="BO461" s="7">
        <v>2.39520958E-2</v>
      </c>
      <c r="BP461" s="7">
        <v>7.1856287399999996E-2</v>
      </c>
      <c r="BQ461" s="7">
        <v>6.5868263499999996E-2</v>
      </c>
      <c r="BR461" s="7">
        <v>5.9880239999999998E-3</v>
      </c>
      <c r="BS461" s="7">
        <v>1.19760479E-2</v>
      </c>
      <c r="BT461" s="7">
        <v>1.19760479E-2</v>
      </c>
      <c r="BU461" s="7">
        <v>2.9940119800000001E-2</v>
      </c>
      <c r="BV461" s="7">
        <v>2.39520958E-2</v>
      </c>
      <c r="BW461" s="7">
        <v>3.5928143699999998E-2</v>
      </c>
      <c r="BX461" s="7">
        <v>7.7844311400000005E-2</v>
      </c>
      <c r="BY461" s="7">
        <v>9.58083832E-2</v>
      </c>
      <c r="BZ461" s="7">
        <v>4.79041916E-2</v>
      </c>
      <c r="CA461" s="7">
        <v>3.8181818181999998</v>
      </c>
      <c r="CB461" s="7">
        <v>3.765060241</v>
      </c>
      <c r="CC461" s="7">
        <v>3.7484662577000001</v>
      </c>
      <c r="CD461" s="7">
        <v>3.765060241</v>
      </c>
      <c r="CE461" s="7">
        <v>3.7333333333000001</v>
      </c>
      <c r="CF461" s="7">
        <v>3.6196319018000001</v>
      </c>
      <c r="CG461" s="7">
        <v>3.6204819277000002</v>
      </c>
      <c r="CH461" s="7">
        <v>3.4457831324999999</v>
      </c>
      <c r="CI461" s="7">
        <v>3.5120481928</v>
      </c>
      <c r="CJ461" s="7">
        <v>0.1497005988</v>
      </c>
      <c r="CK461" s="7">
        <v>0.19161676650000001</v>
      </c>
      <c r="CL461" s="7">
        <v>0.1856287425</v>
      </c>
      <c r="CM461" s="7">
        <v>0.119760479</v>
      </c>
      <c r="CN461" s="7">
        <v>0.1796407186</v>
      </c>
      <c r="CO461" s="7">
        <v>0.26347305389999998</v>
      </c>
      <c r="CP461" s="7">
        <v>0.1497005988</v>
      </c>
      <c r="CQ461" s="7">
        <v>0.1437125749</v>
      </c>
      <c r="CR461" s="7">
        <v>0.19161676650000001</v>
      </c>
      <c r="CS461" s="7">
        <v>1.19760479E-2</v>
      </c>
      <c r="CT461" s="7">
        <v>5.9880239999999998E-3</v>
      </c>
      <c r="CU461" s="7">
        <v>2.39520958E-2</v>
      </c>
      <c r="CV461" s="7">
        <v>5.9880239999999998E-3</v>
      </c>
      <c r="CW461" s="7">
        <v>1.19760479E-2</v>
      </c>
      <c r="CX461" s="7">
        <v>2.39520958E-2</v>
      </c>
      <c r="CY461" s="7">
        <v>5.9880239999999998E-3</v>
      </c>
      <c r="CZ461" s="7">
        <v>5.9880239999999998E-3</v>
      </c>
      <c r="DA461" s="7">
        <v>5.9880239999999998E-3</v>
      </c>
      <c r="DB461" s="7">
        <v>0.82634730540000001</v>
      </c>
      <c r="DC461" s="7">
        <v>0.78443113769999995</v>
      </c>
      <c r="DD461" s="7">
        <v>0.76646706590000002</v>
      </c>
      <c r="DE461" s="7">
        <v>0.82634730540000001</v>
      </c>
      <c r="DF461" s="7">
        <v>0.77245508979999999</v>
      </c>
      <c r="DG461" s="7">
        <v>0.66467065869999997</v>
      </c>
      <c r="DH461" s="7">
        <v>0.7425149701</v>
      </c>
      <c r="DI461" s="7">
        <v>0.68263473050000001</v>
      </c>
      <c r="DJ461" s="7">
        <v>0.68862275449999999</v>
      </c>
      <c r="DK461" s="7">
        <v>0.1796407186</v>
      </c>
      <c r="DL461" s="7">
        <v>1.19760479E-2</v>
      </c>
      <c r="DM461" s="7">
        <v>1.79640719E-2</v>
      </c>
      <c r="DN461" s="7">
        <v>2.9940119800000001E-2</v>
      </c>
      <c r="DO461" s="7">
        <v>2.39520958E-2</v>
      </c>
      <c r="DP461" s="7">
        <v>2.9940119800000001E-2</v>
      </c>
      <c r="DQ461" s="7">
        <v>8.9820359299999999E-2</v>
      </c>
      <c r="DR461" s="7">
        <v>1.79640719E-2</v>
      </c>
      <c r="DS461" s="7">
        <v>1.79640719E-2</v>
      </c>
      <c r="DT461" s="7">
        <v>0.1796407186</v>
      </c>
      <c r="DU461" s="7">
        <v>5.3892215600000001E-2</v>
      </c>
      <c r="DV461" s="7">
        <v>4.19161677E-2</v>
      </c>
      <c r="DW461" s="7">
        <v>8.3832335300000005E-2</v>
      </c>
      <c r="DX461" s="7">
        <v>5.9880239500000002E-2</v>
      </c>
      <c r="DY461" s="7">
        <v>4.19161677E-2</v>
      </c>
      <c r="DZ461" s="7">
        <v>0.1437125749</v>
      </c>
      <c r="EA461" s="7">
        <v>0.1137724551</v>
      </c>
      <c r="EB461" s="7">
        <v>0.12574850300000001</v>
      </c>
      <c r="EC461" s="7">
        <v>0.25149700600000002</v>
      </c>
      <c r="ED461" s="7">
        <v>0.24550898199999999</v>
      </c>
      <c r="EE461" s="7">
        <v>0.27544910179999998</v>
      </c>
      <c r="EF461" s="7">
        <v>0.30538922159999998</v>
      </c>
      <c r="EG461" s="7">
        <v>0.2574850299</v>
      </c>
      <c r="EH461" s="7">
        <v>0.35928143709999999</v>
      </c>
      <c r="EI461" s="7">
        <v>0.20958083829999999</v>
      </c>
      <c r="EJ461" s="7">
        <v>0.2215568862</v>
      </c>
      <c r="EK461" s="7">
        <v>0.31736526949999999</v>
      </c>
      <c r="EL461" s="7">
        <v>0.34730538919999998</v>
      </c>
      <c r="EM461" s="7">
        <v>0.65868263469999999</v>
      </c>
      <c r="EN461" s="7">
        <v>0.63473053889999997</v>
      </c>
      <c r="EO461" s="7">
        <v>0.53293413170000004</v>
      </c>
      <c r="EP461" s="7">
        <v>0.62275449100000002</v>
      </c>
      <c r="EQ461" s="7">
        <v>0.53892215570000002</v>
      </c>
      <c r="ER461" s="7">
        <v>0.50898203590000002</v>
      </c>
      <c r="ES461" s="7">
        <v>0.5988023952</v>
      </c>
      <c r="ET461" s="7">
        <v>0.49101796409999998</v>
      </c>
      <c r="EU461" s="7">
        <v>4.19161677E-2</v>
      </c>
      <c r="EV461" s="7">
        <v>2.9940119800000001E-2</v>
      </c>
      <c r="EW461" s="7">
        <v>2.9940119800000001E-2</v>
      </c>
      <c r="EX461" s="7">
        <v>4.79041916E-2</v>
      </c>
      <c r="EY461" s="7">
        <v>3.5928143699999998E-2</v>
      </c>
      <c r="EZ461" s="7">
        <v>2.9940119800000001E-2</v>
      </c>
      <c r="FA461" s="7">
        <v>4.79041916E-2</v>
      </c>
      <c r="FB461" s="7">
        <v>4.79041916E-2</v>
      </c>
      <c r="FC461" s="7">
        <v>4.79041916E-2</v>
      </c>
      <c r="FD461" s="7">
        <v>2.8</v>
      </c>
      <c r="FE461" s="7">
        <v>3.5987654321</v>
      </c>
      <c r="FF461" s="7">
        <v>3.5740740740999999</v>
      </c>
      <c r="FG461" s="7">
        <v>3.4088050314</v>
      </c>
      <c r="FH461" s="7">
        <v>3.5341614906999999</v>
      </c>
      <c r="FI461" s="7">
        <v>3.4506172839999998</v>
      </c>
      <c r="FJ461" s="7">
        <v>3.1949685534999999</v>
      </c>
      <c r="FK461" s="7">
        <v>3.4716981132</v>
      </c>
      <c r="FL461" s="7">
        <v>3.3459119497000001</v>
      </c>
      <c r="FM461" s="7">
        <v>1.19760479E-2</v>
      </c>
      <c r="FN461" s="7">
        <v>1.19760479E-2</v>
      </c>
      <c r="FO461" s="7">
        <v>1.79640719E-2</v>
      </c>
      <c r="FP461" s="7">
        <v>1.19760479E-2</v>
      </c>
      <c r="FQ461" s="7">
        <v>7.1856287399999996E-2</v>
      </c>
      <c r="FR461" s="7">
        <v>2.9940119800000001E-2</v>
      </c>
      <c r="FS461" s="7">
        <v>8.3832335300000005E-2</v>
      </c>
      <c r="FT461" s="7">
        <v>0.13772455089999999</v>
      </c>
      <c r="FU461" s="7">
        <v>0.12574850300000001</v>
      </c>
      <c r="FV461" s="7">
        <v>0.43113772459999999</v>
      </c>
      <c r="FW461" s="7">
        <v>6.5868263499999996E-2</v>
      </c>
      <c r="FX461" s="7">
        <v>0.54491017959999999</v>
      </c>
      <c r="FY461" s="7">
        <v>0.60479041919999998</v>
      </c>
      <c r="FZ461" s="7">
        <v>0.27544910179999998</v>
      </c>
      <c r="GA461" s="7">
        <v>0.13772455089999999</v>
      </c>
      <c r="GB461" s="7">
        <v>0.1497005988</v>
      </c>
      <c r="GC461" s="7">
        <v>0.15568862280000001</v>
      </c>
      <c r="GD461" s="7">
        <v>6.5868263499999996E-2</v>
      </c>
      <c r="GE461" s="7">
        <v>3.5928143699999998E-2</v>
      </c>
      <c r="GF461" s="7">
        <v>0.19760479040000001</v>
      </c>
      <c r="GG461" s="7">
        <v>0.13173652690000001</v>
      </c>
      <c r="GH461" s="7">
        <v>8.3832335300000005E-2</v>
      </c>
      <c r="GI461" s="7">
        <v>0.29341317369999997</v>
      </c>
      <c r="GJ461" s="7">
        <v>0.119760479</v>
      </c>
      <c r="GK461" s="7">
        <v>0.12574850300000001</v>
      </c>
      <c r="GL461" s="7">
        <v>7.7844311400000005E-2</v>
      </c>
      <c r="GM461" s="7">
        <v>0</v>
      </c>
      <c r="GN461" s="7">
        <v>1.79640719E-2</v>
      </c>
      <c r="GO461" s="7">
        <v>5.9880239500000002E-2</v>
      </c>
      <c r="GP461" s="7">
        <v>2.9940119800000001E-2</v>
      </c>
      <c r="GQ461" s="7">
        <v>7.1856287399999996E-2</v>
      </c>
      <c r="GR461" s="7">
        <v>2.39520958E-2</v>
      </c>
      <c r="GS461" s="7">
        <v>0.3293413174</v>
      </c>
      <c r="GT461" s="7">
        <v>0.28742514969999999</v>
      </c>
      <c r="GU461" s="7">
        <v>0.26347305389999998</v>
      </c>
      <c r="GV461" s="7">
        <v>0.36526946110000003</v>
      </c>
      <c r="GW461" s="7">
        <v>0.4011976048</v>
      </c>
      <c r="GX461" s="7">
        <v>0.34730538919999998</v>
      </c>
      <c r="GY461" s="7">
        <v>0.55089820359999997</v>
      </c>
      <c r="GZ461" s="7">
        <v>0.5149700599</v>
      </c>
      <c r="HA461" s="7">
        <v>0.38323353290000001</v>
      </c>
      <c r="HB461" s="7">
        <v>0.4431137725</v>
      </c>
      <c r="HC461" s="7">
        <v>0.38323353290000001</v>
      </c>
      <c r="HD461" s="7">
        <v>0.49700598800000001</v>
      </c>
      <c r="HE461" s="7">
        <v>6.5868263499999996E-2</v>
      </c>
      <c r="HF461" s="7">
        <v>0.1137724551</v>
      </c>
      <c r="HG461" s="7">
        <v>0.17365269459999999</v>
      </c>
      <c r="HH461" s="7">
        <v>8.3832335300000005E-2</v>
      </c>
      <c r="HI461" s="7">
        <v>7.7844311400000005E-2</v>
      </c>
      <c r="HJ461" s="7">
        <v>6.5868263499999996E-2</v>
      </c>
      <c r="HK461" s="7">
        <v>2.39520958E-2</v>
      </c>
      <c r="HL461" s="7">
        <v>2.39520958E-2</v>
      </c>
      <c r="HM461" s="7">
        <v>5.9880239500000002E-2</v>
      </c>
      <c r="HN461" s="7">
        <v>1.79640719E-2</v>
      </c>
      <c r="HO461" s="7">
        <v>1.79640719E-2</v>
      </c>
      <c r="HP461" s="7">
        <v>1.79640719E-2</v>
      </c>
      <c r="HQ461" s="7">
        <v>2.9940119800000001E-2</v>
      </c>
      <c r="HR461" s="7">
        <v>4.19161677E-2</v>
      </c>
      <c r="HS461" s="7">
        <v>5.9880239500000002E-2</v>
      </c>
      <c r="HT461" s="7">
        <v>5.9880239500000002E-2</v>
      </c>
      <c r="HU461" s="7">
        <v>4.79041916E-2</v>
      </c>
      <c r="HV461" s="7">
        <v>4.79041916E-2</v>
      </c>
      <c r="HW461" s="7">
        <v>7.1856287399999996E-2</v>
      </c>
      <c r="HX461" s="7">
        <v>2.39520958E-2</v>
      </c>
      <c r="HY461" s="7">
        <v>2.39520958E-2</v>
      </c>
      <c r="HZ461" s="7">
        <v>7.7844311400000005E-2</v>
      </c>
      <c r="IA461" s="7">
        <v>0.12574850300000001</v>
      </c>
      <c r="IB461" s="7">
        <v>7.7844311400000005E-2</v>
      </c>
      <c r="IC461" s="7">
        <v>0.1437125749</v>
      </c>
      <c r="ID461" s="7">
        <v>0.1437125749</v>
      </c>
      <c r="IE461" s="7">
        <v>0.30538922159999998</v>
      </c>
      <c r="IF461" s="7">
        <v>0.26347305389999998</v>
      </c>
      <c r="IG461" s="7">
        <v>0.26347305389999998</v>
      </c>
      <c r="IH461" s="7">
        <v>0.29341317369999997</v>
      </c>
      <c r="II461" s="7">
        <v>0.45508982040000001</v>
      </c>
      <c r="IJ461" s="7">
        <v>0.58682634730000005</v>
      </c>
      <c r="IK461" s="7">
        <v>0.52694610779999995</v>
      </c>
      <c r="IL461" s="7">
        <v>0.44910179639999998</v>
      </c>
      <c r="IM461" s="7">
        <v>4.19161677E-2</v>
      </c>
      <c r="IN461" s="7">
        <v>4.79041916E-2</v>
      </c>
      <c r="IO461" s="7">
        <v>4.19161677E-2</v>
      </c>
      <c r="IP461" s="7">
        <v>3.5928143699999998E-2</v>
      </c>
      <c r="IQ461" s="7">
        <v>3.1937500000000001</v>
      </c>
      <c r="IR461" s="7">
        <v>3.4842767295999999</v>
      </c>
      <c r="IS461" s="7">
        <v>3.35</v>
      </c>
      <c r="IT461" s="7">
        <v>3.1552795031</v>
      </c>
      <c r="IU461" s="7" t="s">
        <v>1401</v>
      </c>
      <c r="IV461" s="7">
        <v>61</v>
      </c>
      <c r="IW461" s="7">
        <v>167</v>
      </c>
      <c r="IX461" s="7">
        <v>275</v>
      </c>
      <c r="IY461" s="7">
        <v>452</v>
      </c>
    </row>
    <row r="462" spans="1:259" x14ac:dyDescent="0.25">
      <c r="A462" s="7">
        <v>610122</v>
      </c>
      <c r="B462" s="7" t="s">
        <v>528</v>
      </c>
      <c r="D462" s="7" t="s">
        <v>68</v>
      </c>
      <c r="E462" s="7" t="s">
        <v>53</v>
      </c>
      <c r="M462" s="7" t="s">
        <v>46</v>
      </c>
      <c r="N462" s="7">
        <v>9.6339113700000006E-2</v>
      </c>
      <c r="O462" s="7">
        <v>1</v>
      </c>
      <c r="P462" s="7">
        <v>1</v>
      </c>
      <c r="Q462" s="7">
        <v>0</v>
      </c>
      <c r="R462" s="7">
        <v>0</v>
      </c>
      <c r="S462" s="7">
        <v>0</v>
      </c>
      <c r="T462" s="7">
        <v>1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7">
        <v>0</v>
      </c>
      <c r="AB462" s="7">
        <v>0</v>
      </c>
      <c r="AC462" s="7">
        <v>0</v>
      </c>
      <c r="AD462" s="7">
        <v>0</v>
      </c>
      <c r="AE462" s="7">
        <v>1</v>
      </c>
      <c r="AF462" s="7">
        <v>0</v>
      </c>
      <c r="AG462" s="7">
        <v>0</v>
      </c>
      <c r="AH462" s="7">
        <v>0</v>
      </c>
      <c r="AI462" s="7">
        <v>0</v>
      </c>
      <c r="AJ462" s="7">
        <v>0</v>
      </c>
      <c r="AK462" s="7">
        <v>0</v>
      </c>
      <c r="AL462" s="7">
        <v>1</v>
      </c>
      <c r="AM462" s="7">
        <v>1</v>
      </c>
      <c r="AN462" s="7">
        <v>0</v>
      </c>
      <c r="AO462" s="7">
        <v>0</v>
      </c>
      <c r="AP462" s="7">
        <v>0</v>
      </c>
      <c r="AQ462" s="7">
        <v>0</v>
      </c>
      <c r="AR462" s="7">
        <v>0</v>
      </c>
      <c r="AS462" s="7">
        <v>0</v>
      </c>
      <c r="AT462" s="7">
        <v>0</v>
      </c>
      <c r="AU462" s="7">
        <v>0</v>
      </c>
      <c r="AV462" s="7">
        <v>0</v>
      </c>
      <c r="AW462" s="7">
        <v>0</v>
      </c>
      <c r="AX462" s="7">
        <v>0</v>
      </c>
      <c r="AY462" s="7">
        <v>0</v>
      </c>
      <c r="AZ462" s="7">
        <v>1</v>
      </c>
      <c r="BA462" s="7">
        <v>1</v>
      </c>
      <c r="BB462" s="7">
        <v>1</v>
      </c>
      <c r="BC462" s="7">
        <v>2</v>
      </c>
      <c r="BD462" s="7">
        <v>3</v>
      </c>
      <c r="BE462" s="7">
        <v>3</v>
      </c>
      <c r="BF462" s="7">
        <v>4</v>
      </c>
      <c r="BG462" s="7">
        <v>4</v>
      </c>
      <c r="BH462" s="7">
        <v>4</v>
      </c>
      <c r="BI462" s="7">
        <v>0</v>
      </c>
      <c r="BJ462" s="7">
        <v>0</v>
      </c>
      <c r="BK462" s="7">
        <v>0</v>
      </c>
      <c r="BL462" s="7">
        <v>0</v>
      </c>
      <c r="BM462" s="7">
        <v>0</v>
      </c>
      <c r="BN462" s="7">
        <v>0</v>
      </c>
      <c r="BO462" s="7">
        <v>0</v>
      </c>
      <c r="BP462" s="7">
        <v>0</v>
      </c>
      <c r="BQ462" s="7">
        <v>0</v>
      </c>
      <c r="BR462" s="7">
        <v>0</v>
      </c>
      <c r="BS462" s="7">
        <v>0</v>
      </c>
      <c r="BT462" s="7">
        <v>0</v>
      </c>
      <c r="BU462" s="7">
        <v>0</v>
      </c>
      <c r="BV462" s="7">
        <v>0</v>
      </c>
      <c r="BW462" s="7">
        <v>1</v>
      </c>
      <c r="BX462" s="7">
        <v>1</v>
      </c>
      <c r="BY462" s="7">
        <v>1</v>
      </c>
      <c r="BZ462" s="7">
        <v>1</v>
      </c>
      <c r="CA462" s="7">
        <v>3</v>
      </c>
      <c r="CB462" s="7">
        <v>3</v>
      </c>
      <c r="CC462" s="7">
        <v>3</v>
      </c>
      <c r="CD462" s="7">
        <v>3</v>
      </c>
      <c r="CE462" s="7">
        <v>3</v>
      </c>
      <c r="CF462" s="7">
        <v>2</v>
      </c>
      <c r="CG462" s="7">
        <v>2</v>
      </c>
      <c r="CH462" s="7">
        <v>2</v>
      </c>
      <c r="CI462" s="7">
        <v>2</v>
      </c>
      <c r="CJ462" s="7">
        <v>1</v>
      </c>
      <c r="CK462" s="7">
        <v>1</v>
      </c>
      <c r="CL462" s="7">
        <v>1</v>
      </c>
      <c r="CM462" s="7">
        <v>1</v>
      </c>
      <c r="CN462" s="7">
        <v>1</v>
      </c>
      <c r="CO462" s="7">
        <v>0</v>
      </c>
      <c r="CP462" s="7">
        <v>0</v>
      </c>
      <c r="CQ462" s="7">
        <v>0</v>
      </c>
      <c r="CR462" s="7">
        <v>0</v>
      </c>
      <c r="CS462" s="7">
        <v>0</v>
      </c>
      <c r="CT462" s="7">
        <v>0</v>
      </c>
      <c r="CU462" s="7">
        <v>0</v>
      </c>
      <c r="CV462" s="7">
        <v>0</v>
      </c>
      <c r="CW462" s="7">
        <v>0</v>
      </c>
      <c r="CX462" s="7">
        <v>0</v>
      </c>
      <c r="CY462" s="7">
        <v>0</v>
      </c>
      <c r="CZ462" s="7">
        <v>0</v>
      </c>
      <c r="DA462" s="7">
        <v>0</v>
      </c>
      <c r="DB462" s="7">
        <v>0</v>
      </c>
      <c r="DC462" s="7">
        <v>0</v>
      </c>
      <c r="DD462" s="7">
        <v>0</v>
      </c>
      <c r="DE462" s="7">
        <v>0</v>
      </c>
      <c r="DF462" s="7">
        <v>0</v>
      </c>
      <c r="DG462" s="7">
        <v>0</v>
      </c>
      <c r="DH462" s="7">
        <v>0</v>
      </c>
      <c r="DI462" s="7">
        <v>0</v>
      </c>
      <c r="DJ462" s="7">
        <v>0</v>
      </c>
      <c r="DK462" s="7">
        <v>0</v>
      </c>
      <c r="DL462" s="7">
        <v>0</v>
      </c>
      <c r="DM462" s="7">
        <v>0</v>
      </c>
      <c r="DN462" s="7">
        <v>0</v>
      </c>
      <c r="DO462" s="7">
        <v>0</v>
      </c>
      <c r="DP462" s="7">
        <v>0</v>
      </c>
      <c r="DQ462" s="7">
        <v>0</v>
      </c>
      <c r="DR462" s="7">
        <v>0</v>
      </c>
      <c r="DS462" s="7">
        <v>0</v>
      </c>
      <c r="DT462" s="7">
        <v>0</v>
      </c>
      <c r="DU462" s="7">
        <v>0</v>
      </c>
      <c r="DV462" s="7">
        <v>0</v>
      </c>
      <c r="DW462" s="7">
        <v>0</v>
      </c>
      <c r="DX462" s="7">
        <v>0</v>
      </c>
      <c r="DY462" s="7">
        <v>0</v>
      </c>
      <c r="DZ462" s="7">
        <v>0</v>
      </c>
      <c r="EA462" s="7">
        <v>0</v>
      </c>
      <c r="EB462" s="7">
        <v>0</v>
      </c>
      <c r="EC462" s="7">
        <v>1</v>
      </c>
      <c r="ED462" s="7">
        <v>1</v>
      </c>
      <c r="EE462" s="7">
        <v>0</v>
      </c>
      <c r="EF462" s="7">
        <v>0</v>
      </c>
      <c r="EG462" s="7">
        <v>0</v>
      </c>
      <c r="EH462" s="7">
        <v>1</v>
      </c>
      <c r="EI462" s="7">
        <v>1</v>
      </c>
      <c r="EJ462" s="7">
        <v>1</v>
      </c>
      <c r="EK462" s="7">
        <v>1</v>
      </c>
      <c r="EL462" s="7">
        <v>0</v>
      </c>
      <c r="EM462" s="7">
        <v>0</v>
      </c>
      <c r="EN462" s="7">
        <v>1</v>
      </c>
      <c r="EO462" s="7">
        <v>1</v>
      </c>
      <c r="EP462" s="7">
        <v>1</v>
      </c>
      <c r="EQ462" s="7">
        <v>0</v>
      </c>
      <c r="ER462" s="7">
        <v>0</v>
      </c>
      <c r="ES462" s="7">
        <v>0</v>
      </c>
      <c r="ET462" s="7">
        <v>0</v>
      </c>
      <c r="EU462" s="7">
        <v>0</v>
      </c>
      <c r="EV462" s="7">
        <v>0</v>
      </c>
      <c r="EW462" s="7">
        <v>0</v>
      </c>
      <c r="EX462" s="7">
        <v>0</v>
      </c>
      <c r="EY462" s="7">
        <v>0</v>
      </c>
      <c r="EZ462" s="7">
        <v>0</v>
      </c>
      <c r="FA462" s="7">
        <v>0</v>
      </c>
      <c r="FB462" s="7">
        <v>0</v>
      </c>
      <c r="FC462" s="7">
        <v>0</v>
      </c>
      <c r="FD462" s="7">
        <v>3</v>
      </c>
      <c r="FE462" s="7">
        <v>3</v>
      </c>
      <c r="FF462" s="7">
        <v>4</v>
      </c>
      <c r="FG462" s="7">
        <v>4</v>
      </c>
      <c r="FH462" s="7">
        <v>4</v>
      </c>
      <c r="FI462" s="7">
        <v>3</v>
      </c>
      <c r="FJ462" s="7">
        <v>3</v>
      </c>
      <c r="FK462" s="7">
        <v>3</v>
      </c>
      <c r="FL462" s="7">
        <v>3</v>
      </c>
      <c r="FM462" s="7">
        <v>0</v>
      </c>
      <c r="FN462" s="7">
        <v>0</v>
      </c>
      <c r="FO462" s="7">
        <v>0</v>
      </c>
      <c r="FP462" s="7">
        <v>0</v>
      </c>
      <c r="FQ462" s="7">
        <v>0</v>
      </c>
      <c r="FR462" s="7">
        <v>0</v>
      </c>
      <c r="FS462" s="7">
        <v>0</v>
      </c>
      <c r="FT462" s="7">
        <v>1</v>
      </c>
      <c r="FU462" s="7">
        <v>0</v>
      </c>
      <c r="FV462" s="7">
        <v>0</v>
      </c>
      <c r="FW462" s="7">
        <v>0</v>
      </c>
      <c r="FX462" s="7">
        <v>1</v>
      </c>
      <c r="FY462" s="7">
        <v>1</v>
      </c>
      <c r="FZ462" s="7">
        <v>1</v>
      </c>
      <c r="GA462" s="7">
        <v>0</v>
      </c>
      <c r="GB462" s="7">
        <v>0</v>
      </c>
      <c r="GC462" s="7">
        <v>0</v>
      </c>
      <c r="GD462" s="7">
        <v>0</v>
      </c>
      <c r="GE462" s="7">
        <v>0</v>
      </c>
      <c r="GF462" s="7">
        <v>0</v>
      </c>
      <c r="GG462" s="7">
        <v>0</v>
      </c>
      <c r="GH462" s="7">
        <v>0</v>
      </c>
      <c r="GI462" s="7">
        <v>0</v>
      </c>
      <c r="GJ462" s="7">
        <v>0</v>
      </c>
      <c r="GK462" s="7">
        <v>0</v>
      </c>
      <c r="GL462" s="7">
        <v>0</v>
      </c>
      <c r="GM462" s="7">
        <v>0</v>
      </c>
      <c r="GN462" s="7">
        <v>0</v>
      </c>
      <c r="GO462" s="7">
        <v>0</v>
      </c>
      <c r="GP462" s="7">
        <v>0</v>
      </c>
      <c r="GQ462" s="7">
        <v>0</v>
      </c>
      <c r="GR462" s="7">
        <v>0</v>
      </c>
      <c r="GS462" s="7">
        <v>0</v>
      </c>
      <c r="GT462" s="7">
        <v>0</v>
      </c>
      <c r="GU462" s="7">
        <v>0</v>
      </c>
      <c r="GV462" s="7">
        <v>0</v>
      </c>
      <c r="GW462" s="7">
        <v>0</v>
      </c>
      <c r="GX462" s="7">
        <v>0</v>
      </c>
      <c r="GY462" s="7">
        <v>1</v>
      </c>
      <c r="GZ462" s="7">
        <v>1</v>
      </c>
      <c r="HA462" s="7">
        <v>1</v>
      </c>
      <c r="HB462" s="7">
        <v>1</v>
      </c>
      <c r="HC462" s="7">
        <v>1</v>
      </c>
      <c r="HD462" s="7">
        <v>1</v>
      </c>
      <c r="HE462" s="7">
        <v>0</v>
      </c>
      <c r="HF462" s="7">
        <v>0</v>
      </c>
      <c r="HG462" s="7">
        <v>0</v>
      </c>
      <c r="HH462" s="7">
        <v>0</v>
      </c>
      <c r="HI462" s="7">
        <v>0</v>
      </c>
      <c r="HJ462" s="7">
        <v>0</v>
      </c>
      <c r="HK462" s="7">
        <v>0</v>
      </c>
      <c r="HL462" s="7">
        <v>0</v>
      </c>
      <c r="HM462" s="7">
        <v>0</v>
      </c>
      <c r="HN462" s="7">
        <v>0</v>
      </c>
      <c r="HO462" s="7">
        <v>0</v>
      </c>
      <c r="HP462" s="7">
        <v>0</v>
      </c>
      <c r="HQ462" s="7">
        <v>0</v>
      </c>
      <c r="HR462" s="7">
        <v>0</v>
      </c>
      <c r="HS462" s="7">
        <v>0</v>
      </c>
      <c r="HT462" s="7">
        <v>0</v>
      </c>
      <c r="HU462" s="7">
        <v>0</v>
      </c>
      <c r="HV462" s="7">
        <v>0</v>
      </c>
      <c r="HW462" s="7">
        <v>0</v>
      </c>
      <c r="HX462" s="7">
        <v>0</v>
      </c>
      <c r="HY462" s="7">
        <v>0</v>
      </c>
      <c r="HZ462" s="7">
        <v>0</v>
      </c>
      <c r="IA462" s="7">
        <v>0</v>
      </c>
      <c r="IB462" s="7">
        <v>0</v>
      </c>
      <c r="IC462" s="7">
        <v>0</v>
      </c>
      <c r="ID462" s="7">
        <v>0</v>
      </c>
      <c r="IE462" s="7">
        <v>0</v>
      </c>
      <c r="IF462" s="7">
        <v>0</v>
      </c>
      <c r="IG462" s="7">
        <v>0</v>
      </c>
      <c r="IH462" s="7">
        <v>0</v>
      </c>
      <c r="II462" s="7">
        <v>1</v>
      </c>
      <c r="IJ462" s="7">
        <v>1</v>
      </c>
      <c r="IK462" s="7">
        <v>1</v>
      </c>
      <c r="IL462" s="7">
        <v>1</v>
      </c>
      <c r="IM462" s="7">
        <v>0</v>
      </c>
      <c r="IN462" s="7">
        <v>0</v>
      </c>
      <c r="IO462" s="7">
        <v>0</v>
      </c>
      <c r="IP462" s="7">
        <v>0</v>
      </c>
      <c r="IQ462" s="7">
        <v>4</v>
      </c>
      <c r="IR462" s="7">
        <v>4</v>
      </c>
      <c r="IS462" s="7">
        <v>4</v>
      </c>
      <c r="IT462" s="7">
        <v>4</v>
      </c>
      <c r="IU462" s="7" t="s">
        <v>1402</v>
      </c>
      <c r="IW462" s="7">
        <v>1</v>
      </c>
      <c r="IX462" s="7">
        <v>1</v>
      </c>
      <c r="IY462" s="7">
        <v>1038</v>
      </c>
    </row>
    <row r="463" spans="1:259" x14ac:dyDescent="0.25">
      <c r="A463" s="7">
        <v>610123</v>
      </c>
      <c r="B463" s="7" t="s">
        <v>529</v>
      </c>
      <c r="C463" s="7" t="s">
        <v>46</v>
      </c>
      <c r="D463" s="7" t="s">
        <v>102</v>
      </c>
      <c r="E463" s="154">
        <v>0.36</v>
      </c>
      <c r="F463" s="7">
        <v>99</v>
      </c>
      <c r="G463" s="7" t="s">
        <v>70</v>
      </c>
      <c r="H463" s="7">
        <v>99</v>
      </c>
      <c r="I463" s="7" t="s">
        <v>70</v>
      </c>
      <c r="J463" s="7">
        <v>79</v>
      </c>
      <c r="K463" s="7" t="s">
        <v>47</v>
      </c>
      <c r="L463" s="7">
        <v>9.26</v>
      </c>
      <c r="M463" s="7" t="s">
        <v>46</v>
      </c>
      <c r="N463" s="7">
        <v>36.088154269999997</v>
      </c>
      <c r="O463" s="7">
        <v>65</v>
      </c>
      <c r="P463" s="7">
        <v>65</v>
      </c>
      <c r="Q463" s="7">
        <v>0</v>
      </c>
      <c r="R463" s="7">
        <v>64</v>
      </c>
      <c r="S463" s="7">
        <v>0</v>
      </c>
      <c r="T463" s="7">
        <v>1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7">
        <v>0</v>
      </c>
      <c r="AA463" s="7">
        <v>0</v>
      </c>
      <c r="AB463" s="7">
        <v>0</v>
      </c>
      <c r="AC463" s="7">
        <v>0</v>
      </c>
      <c r="AD463" s="7">
        <v>1.5384615399999999E-2</v>
      </c>
      <c r="AE463" s="7">
        <v>3.0769230799999998E-2</v>
      </c>
      <c r="AF463" s="7">
        <v>1.5384615399999999E-2</v>
      </c>
      <c r="AG463" s="7">
        <v>1.5384615399999999E-2</v>
      </c>
      <c r="AH463" s="7">
        <v>0</v>
      </c>
      <c r="AI463" s="7">
        <v>4.6153846200000001E-2</v>
      </c>
      <c r="AJ463" s="7">
        <v>3.0769230799999998E-2</v>
      </c>
      <c r="AK463" s="7">
        <v>0.1076923077</v>
      </c>
      <c r="AL463" s="7">
        <v>7.6923076899999998E-2</v>
      </c>
      <c r="AM463" s="7">
        <v>7.6923076899999998E-2</v>
      </c>
      <c r="AN463" s="7">
        <v>4.6153846200000001E-2</v>
      </c>
      <c r="AO463" s="7">
        <v>0.1538461538</v>
      </c>
      <c r="AP463" s="7">
        <v>0.1538461538</v>
      </c>
      <c r="AQ463" s="7">
        <v>0</v>
      </c>
      <c r="AR463" s="7">
        <v>1.5384615399999999E-2</v>
      </c>
      <c r="AS463" s="7">
        <v>0</v>
      </c>
      <c r="AT463" s="7">
        <v>0</v>
      </c>
      <c r="AU463" s="7">
        <v>4.6153846200000001E-2</v>
      </c>
      <c r="AV463" s="7">
        <v>3.0769230799999998E-2</v>
      </c>
      <c r="AW463" s="7">
        <v>0.86153846150000002</v>
      </c>
      <c r="AX463" s="7">
        <v>0.89230769229999995</v>
      </c>
      <c r="AY463" s="7">
        <v>0.90769230769999998</v>
      </c>
      <c r="AZ463" s="7">
        <v>0.95384615380000004</v>
      </c>
      <c r="BA463" s="7">
        <v>0.75384615379999997</v>
      </c>
      <c r="BB463" s="7">
        <v>0.7692307692</v>
      </c>
      <c r="BC463" s="7">
        <v>3.8307692308000001</v>
      </c>
      <c r="BD463" s="7">
        <v>3.890625</v>
      </c>
      <c r="BE463" s="7">
        <v>3.8923076923000002</v>
      </c>
      <c r="BF463" s="7">
        <v>3.9538461537999998</v>
      </c>
      <c r="BG463" s="7">
        <v>3.7419354838999999</v>
      </c>
      <c r="BH463" s="7">
        <v>3.7301587301999999</v>
      </c>
      <c r="BI463" s="7">
        <v>0</v>
      </c>
      <c r="BJ463" s="7">
        <v>0</v>
      </c>
      <c r="BK463" s="7">
        <v>0</v>
      </c>
      <c r="BL463" s="7">
        <v>0</v>
      </c>
      <c r="BM463" s="7">
        <v>0</v>
      </c>
      <c r="BN463" s="7">
        <v>0</v>
      </c>
      <c r="BO463" s="7">
        <v>0</v>
      </c>
      <c r="BP463" s="7">
        <v>0</v>
      </c>
      <c r="BQ463" s="7">
        <v>0</v>
      </c>
      <c r="BR463" s="7">
        <v>0</v>
      </c>
      <c r="BS463" s="7">
        <v>0</v>
      </c>
      <c r="BT463" s="7">
        <v>0</v>
      </c>
      <c r="BU463" s="7">
        <v>0</v>
      </c>
      <c r="BV463" s="7">
        <v>0</v>
      </c>
      <c r="BW463" s="7">
        <v>1.5384615399999999E-2</v>
      </c>
      <c r="BX463" s="7">
        <v>0</v>
      </c>
      <c r="BY463" s="7">
        <v>4.6153846200000001E-2</v>
      </c>
      <c r="BZ463" s="7">
        <v>3.0769230799999998E-2</v>
      </c>
      <c r="CA463" s="7">
        <v>3.9538461537999998</v>
      </c>
      <c r="CB463" s="7">
        <v>3.9692307692000002</v>
      </c>
      <c r="CC463" s="7">
        <v>3.9384615384999999</v>
      </c>
      <c r="CD463" s="7">
        <v>3.9384615384999999</v>
      </c>
      <c r="CE463" s="7">
        <v>3.9384615384999999</v>
      </c>
      <c r="CF463" s="7">
        <v>3.8307692308000001</v>
      </c>
      <c r="CG463" s="7">
        <v>3.9076923077000001</v>
      </c>
      <c r="CH463" s="7">
        <v>3.8615384614999999</v>
      </c>
      <c r="CI463" s="7">
        <v>3.8769230768999998</v>
      </c>
      <c r="CJ463" s="7">
        <v>4.6153846200000001E-2</v>
      </c>
      <c r="CK463" s="7">
        <v>3.0769230799999998E-2</v>
      </c>
      <c r="CL463" s="7">
        <v>6.1538461500000002E-2</v>
      </c>
      <c r="CM463" s="7">
        <v>6.1538461500000002E-2</v>
      </c>
      <c r="CN463" s="7">
        <v>6.1538461500000002E-2</v>
      </c>
      <c r="CO463" s="7">
        <v>0.13846153850000001</v>
      </c>
      <c r="CP463" s="7">
        <v>9.2307692299999994E-2</v>
      </c>
      <c r="CQ463" s="7">
        <v>4.6153846200000001E-2</v>
      </c>
      <c r="CR463" s="7">
        <v>6.1538461500000002E-2</v>
      </c>
      <c r="CS463" s="7">
        <v>0</v>
      </c>
      <c r="CT463" s="7">
        <v>0</v>
      </c>
      <c r="CU463" s="7">
        <v>0</v>
      </c>
      <c r="CV463" s="7">
        <v>0</v>
      </c>
      <c r="CW463" s="7">
        <v>0</v>
      </c>
      <c r="CX463" s="7">
        <v>0</v>
      </c>
      <c r="CY463" s="7">
        <v>0</v>
      </c>
      <c r="CZ463" s="7">
        <v>0</v>
      </c>
      <c r="DA463" s="7">
        <v>0</v>
      </c>
      <c r="DB463" s="7">
        <v>0.95384615380000004</v>
      </c>
      <c r="DC463" s="7">
        <v>0.96923076919999995</v>
      </c>
      <c r="DD463" s="7">
        <v>0.93846153850000003</v>
      </c>
      <c r="DE463" s="7">
        <v>0.93846153850000003</v>
      </c>
      <c r="DF463" s="7">
        <v>0.93846153850000003</v>
      </c>
      <c r="DG463" s="7">
        <v>0.8461538462</v>
      </c>
      <c r="DH463" s="7">
        <v>0.90769230769999998</v>
      </c>
      <c r="DI463" s="7">
        <v>0.90769230769999998</v>
      </c>
      <c r="DJ463" s="7">
        <v>0.90769230769999998</v>
      </c>
      <c r="DK463" s="7">
        <v>0.58461538459999995</v>
      </c>
      <c r="DL463" s="7">
        <v>0</v>
      </c>
      <c r="DM463" s="7">
        <v>0</v>
      </c>
      <c r="DN463" s="7">
        <v>1.5384615399999999E-2</v>
      </c>
      <c r="DO463" s="7">
        <v>3.0769230799999998E-2</v>
      </c>
      <c r="DP463" s="7">
        <v>1.5384615399999999E-2</v>
      </c>
      <c r="DQ463" s="7">
        <v>3.0769230799999998E-2</v>
      </c>
      <c r="DR463" s="7">
        <v>0</v>
      </c>
      <c r="DS463" s="7">
        <v>1.5384615399999999E-2</v>
      </c>
      <c r="DT463" s="7">
        <v>6.1538461500000002E-2</v>
      </c>
      <c r="DU463" s="7">
        <v>1.5384615399999999E-2</v>
      </c>
      <c r="DV463" s="7">
        <v>4.6153846200000001E-2</v>
      </c>
      <c r="DW463" s="7">
        <v>3.0769230799999998E-2</v>
      </c>
      <c r="DX463" s="7">
        <v>1.5384615399999999E-2</v>
      </c>
      <c r="DY463" s="7">
        <v>3.0769230799999998E-2</v>
      </c>
      <c r="DZ463" s="7">
        <v>7.6923076899999998E-2</v>
      </c>
      <c r="EA463" s="7">
        <v>1.5384615399999999E-2</v>
      </c>
      <c r="EB463" s="7">
        <v>1.5384615399999999E-2</v>
      </c>
      <c r="EC463" s="7">
        <v>0.1076923077</v>
      </c>
      <c r="ED463" s="7">
        <v>0.2</v>
      </c>
      <c r="EE463" s="7">
        <v>0.1230769231</v>
      </c>
      <c r="EF463" s="7">
        <v>7.6923076899999998E-2</v>
      </c>
      <c r="EG463" s="7">
        <v>7.6923076899999998E-2</v>
      </c>
      <c r="EH463" s="7">
        <v>0.1538461538</v>
      </c>
      <c r="EI463" s="7">
        <v>0.13846153850000001</v>
      </c>
      <c r="EJ463" s="7">
        <v>0.16923076919999999</v>
      </c>
      <c r="EK463" s="7">
        <v>0.2</v>
      </c>
      <c r="EL463" s="7">
        <v>0.2</v>
      </c>
      <c r="EM463" s="7">
        <v>0.78461538460000002</v>
      </c>
      <c r="EN463" s="7">
        <v>0.83076923079999998</v>
      </c>
      <c r="EO463" s="7">
        <v>0.86153846150000002</v>
      </c>
      <c r="EP463" s="7">
        <v>0.87692307690000004</v>
      </c>
      <c r="EQ463" s="7">
        <v>0.8</v>
      </c>
      <c r="ER463" s="7">
        <v>0.75384615379999997</v>
      </c>
      <c r="ES463" s="7">
        <v>0.81538461539999996</v>
      </c>
      <c r="ET463" s="7">
        <v>0.7692307692</v>
      </c>
      <c r="EU463" s="7">
        <v>4.6153846200000001E-2</v>
      </c>
      <c r="EV463" s="7">
        <v>0</v>
      </c>
      <c r="EW463" s="7">
        <v>0</v>
      </c>
      <c r="EX463" s="7">
        <v>1.5384615399999999E-2</v>
      </c>
      <c r="EY463" s="7">
        <v>0</v>
      </c>
      <c r="EZ463" s="7">
        <v>0</v>
      </c>
      <c r="FA463" s="7">
        <v>0</v>
      </c>
      <c r="FB463" s="7">
        <v>0</v>
      </c>
      <c r="FC463" s="7">
        <v>0</v>
      </c>
      <c r="FD463" s="7">
        <v>1.9193548386999999</v>
      </c>
      <c r="FE463" s="7">
        <v>3.7692307692</v>
      </c>
      <c r="FF463" s="7">
        <v>3.7846153845999999</v>
      </c>
      <c r="FG463" s="7">
        <v>3.8125</v>
      </c>
      <c r="FH463" s="7">
        <v>3.8</v>
      </c>
      <c r="FI463" s="7">
        <v>3.7384615385000002</v>
      </c>
      <c r="FJ463" s="7">
        <v>3.6153846154</v>
      </c>
      <c r="FK463" s="7">
        <v>3.8</v>
      </c>
      <c r="FL463" s="7">
        <v>3.7230769230999998</v>
      </c>
      <c r="FM463" s="7">
        <v>0</v>
      </c>
      <c r="FN463" s="7">
        <v>0</v>
      </c>
      <c r="FO463" s="7">
        <v>1.5384615399999999E-2</v>
      </c>
      <c r="FP463" s="7">
        <v>3.0769230799999998E-2</v>
      </c>
      <c r="FQ463" s="7">
        <v>0</v>
      </c>
      <c r="FR463" s="7">
        <v>3.0769230799999998E-2</v>
      </c>
      <c r="FS463" s="7">
        <v>1.5384615399999999E-2</v>
      </c>
      <c r="FT463" s="7">
        <v>3.0769230799999998E-2</v>
      </c>
      <c r="FU463" s="7">
        <v>0.18461538459999999</v>
      </c>
      <c r="FV463" s="7">
        <v>0.64615384620000005</v>
      </c>
      <c r="FW463" s="7">
        <v>4.6153846200000001E-2</v>
      </c>
      <c r="FX463" s="7">
        <v>0.21538461540000001</v>
      </c>
      <c r="FY463" s="7">
        <v>0.32307692310000002</v>
      </c>
      <c r="FZ463" s="7">
        <v>0.13846153850000001</v>
      </c>
      <c r="GA463" s="7">
        <v>0.6153846154</v>
      </c>
      <c r="GB463" s="7">
        <v>0.52307692309999998</v>
      </c>
      <c r="GC463" s="7">
        <v>0.58461538459999995</v>
      </c>
      <c r="GD463" s="7">
        <v>6.1538461500000002E-2</v>
      </c>
      <c r="GE463" s="7">
        <v>6.1538461500000002E-2</v>
      </c>
      <c r="GF463" s="7">
        <v>9.2307692299999994E-2</v>
      </c>
      <c r="GG463" s="7">
        <v>7.6923076899999998E-2</v>
      </c>
      <c r="GH463" s="7">
        <v>7.6923076899999998E-2</v>
      </c>
      <c r="GI463" s="7">
        <v>0.1538461538</v>
      </c>
      <c r="GJ463" s="7">
        <v>3.0769230799999998E-2</v>
      </c>
      <c r="GK463" s="7">
        <v>1.5384615399999999E-2</v>
      </c>
      <c r="GL463" s="7">
        <v>3.0769230799999998E-2</v>
      </c>
      <c r="GM463" s="7">
        <v>0</v>
      </c>
      <c r="GN463" s="7">
        <v>1.5384615399999999E-2</v>
      </c>
      <c r="GO463" s="7">
        <v>0</v>
      </c>
      <c r="GP463" s="7">
        <v>0</v>
      </c>
      <c r="GQ463" s="7">
        <v>3.0769230799999998E-2</v>
      </c>
      <c r="GR463" s="7">
        <v>1.5384615399999999E-2</v>
      </c>
      <c r="GS463" s="7">
        <v>0.29230769229999998</v>
      </c>
      <c r="GT463" s="7">
        <v>0.32307692310000002</v>
      </c>
      <c r="GU463" s="7">
        <v>0.26153846149999999</v>
      </c>
      <c r="GV463" s="7">
        <v>0.32307692310000002</v>
      </c>
      <c r="GW463" s="7">
        <v>0.3076923077</v>
      </c>
      <c r="GX463" s="7">
        <v>0.2461538462</v>
      </c>
      <c r="GY463" s="7">
        <v>0.6923076923</v>
      </c>
      <c r="GZ463" s="7">
        <v>0.63076923080000002</v>
      </c>
      <c r="HA463" s="7">
        <v>0.70769230770000002</v>
      </c>
      <c r="HB463" s="7">
        <v>0.64615384620000005</v>
      </c>
      <c r="HC463" s="7">
        <v>0.56923076920000004</v>
      </c>
      <c r="HD463" s="7">
        <v>0.66153846149999995</v>
      </c>
      <c r="HE463" s="7">
        <v>0</v>
      </c>
      <c r="HF463" s="7">
        <v>0</v>
      </c>
      <c r="HG463" s="7">
        <v>0</v>
      </c>
      <c r="HH463" s="7">
        <v>0</v>
      </c>
      <c r="HI463" s="7">
        <v>6.1538461500000002E-2</v>
      </c>
      <c r="HJ463" s="7">
        <v>3.0769230799999998E-2</v>
      </c>
      <c r="HK463" s="7">
        <v>1.5384615399999999E-2</v>
      </c>
      <c r="HL463" s="7">
        <v>3.0769230799999998E-2</v>
      </c>
      <c r="HM463" s="7">
        <v>3.0769230799999998E-2</v>
      </c>
      <c r="HN463" s="7">
        <v>3.0769230799999998E-2</v>
      </c>
      <c r="HO463" s="7">
        <v>1.5384615399999999E-2</v>
      </c>
      <c r="HP463" s="7">
        <v>1.5384615399999999E-2</v>
      </c>
      <c r="HQ463" s="7">
        <v>0</v>
      </c>
      <c r="HR463" s="7">
        <v>0</v>
      </c>
      <c r="HS463" s="7">
        <v>0</v>
      </c>
      <c r="HT463" s="7">
        <v>0</v>
      </c>
      <c r="HU463" s="7">
        <v>1.5384615399999999E-2</v>
      </c>
      <c r="HV463" s="7">
        <v>3.0769230799999998E-2</v>
      </c>
      <c r="HW463" s="7">
        <v>1.5384615399999999E-2</v>
      </c>
      <c r="HX463" s="7">
        <v>1.5384615399999999E-2</v>
      </c>
      <c r="HY463" s="7">
        <v>0</v>
      </c>
      <c r="HZ463" s="7">
        <v>0</v>
      </c>
      <c r="IA463" s="7">
        <v>3.0769230799999998E-2</v>
      </c>
      <c r="IB463" s="7">
        <v>3.0769230799999998E-2</v>
      </c>
      <c r="IC463" s="7">
        <v>1.5384615399999999E-2</v>
      </c>
      <c r="ID463" s="7">
        <v>9.2307692299999994E-2</v>
      </c>
      <c r="IE463" s="7">
        <v>0.16923076919999999</v>
      </c>
      <c r="IF463" s="7">
        <v>9.2307692299999994E-2</v>
      </c>
      <c r="IG463" s="7">
        <v>0.13846153850000001</v>
      </c>
      <c r="IH463" s="7">
        <v>0.13846153850000001</v>
      </c>
      <c r="II463" s="7">
        <v>0.78461538460000002</v>
      </c>
      <c r="IJ463" s="7">
        <v>0.86153846150000002</v>
      </c>
      <c r="IK463" s="7">
        <v>0.8461538462</v>
      </c>
      <c r="IL463" s="7">
        <v>0.7692307692</v>
      </c>
      <c r="IM463" s="7">
        <v>0</v>
      </c>
      <c r="IN463" s="7">
        <v>0</v>
      </c>
      <c r="IO463" s="7">
        <v>0</v>
      </c>
      <c r="IP463" s="7">
        <v>0</v>
      </c>
      <c r="IQ463" s="7">
        <v>3.7230769230999998</v>
      </c>
      <c r="IR463" s="7">
        <v>3.8</v>
      </c>
      <c r="IS463" s="7">
        <v>3.8307692308000001</v>
      </c>
      <c r="IT463" s="7">
        <v>3.6769230769000001</v>
      </c>
      <c r="IU463" s="7" t="s">
        <v>1403</v>
      </c>
      <c r="IV463" s="7">
        <v>36</v>
      </c>
      <c r="IW463" s="7">
        <v>65</v>
      </c>
      <c r="IX463" s="7">
        <v>131</v>
      </c>
      <c r="IY463" s="7">
        <v>363</v>
      </c>
    </row>
    <row r="464" spans="1:259" x14ac:dyDescent="0.25">
      <c r="A464" s="7">
        <v>610124</v>
      </c>
      <c r="B464" s="7" t="s">
        <v>664</v>
      </c>
      <c r="C464" s="7" t="s">
        <v>46</v>
      </c>
      <c r="D464" s="7" t="s">
        <v>77</v>
      </c>
      <c r="E464" s="154">
        <v>0.45</v>
      </c>
      <c r="F464" s="7">
        <v>46</v>
      </c>
      <c r="G464" s="7" t="s">
        <v>48</v>
      </c>
      <c r="H464" s="7">
        <v>33</v>
      </c>
      <c r="I464" s="7" t="s">
        <v>57</v>
      </c>
      <c r="J464" s="7">
        <v>47</v>
      </c>
      <c r="K464" s="7" t="s">
        <v>48</v>
      </c>
      <c r="L464" s="7">
        <v>7.21</v>
      </c>
      <c r="M464" s="7" t="s">
        <v>46</v>
      </c>
      <c r="N464" s="7">
        <v>45.014245013999997</v>
      </c>
      <c r="O464" s="7">
        <v>88</v>
      </c>
      <c r="P464" s="7">
        <v>88</v>
      </c>
      <c r="Q464" s="7">
        <v>0</v>
      </c>
      <c r="R464" s="7">
        <v>79</v>
      </c>
      <c r="S464" s="7">
        <v>0</v>
      </c>
      <c r="T464" s="7">
        <v>1</v>
      </c>
      <c r="U464" s="7">
        <v>1</v>
      </c>
      <c r="V464" s="7">
        <v>0</v>
      </c>
      <c r="W464" s="7">
        <v>2</v>
      </c>
      <c r="X464" s="7">
        <v>1</v>
      </c>
      <c r="Y464" s="7">
        <v>1.13636364E-2</v>
      </c>
      <c r="Z464" s="7">
        <v>0</v>
      </c>
      <c r="AA464" s="7">
        <v>2.2727272699999999E-2</v>
      </c>
      <c r="AB464" s="7">
        <v>0</v>
      </c>
      <c r="AC464" s="7">
        <v>3.4090909099999997E-2</v>
      </c>
      <c r="AD464" s="7">
        <v>7.9545454500000001E-2</v>
      </c>
      <c r="AE464" s="7">
        <v>0.13636363639999999</v>
      </c>
      <c r="AF464" s="7">
        <v>0.13636363639999999</v>
      </c>
      <c r="AG464" s="7">
        <v>7.9545454500000001E-2</v>
      </c>
      <c r="AH464" s="7">
        <v>4.5454545499999999E-2</v>
      </c>
      <c r="AI464" s="7">
        <v>0.125</v>
      </c>
      <c r="AJ464" s="7">
        <v>0.13636363639999999</v>
      </c>
      <c r="AK464" s="7">
        <v>0.27272727270000002</v>
      </c>
      <c r="AL464" s="7">
        <v>0.25</v>
      </c>
      <c r="AM464" s="7">
        <v>0.31818181820000002</v>
      </c>
      <c r="AN464" s="7">
        <v>0.1704545455</v>
      </c>
      <c r="AO464" s="7">
        <v>0.30681818179999998</v>
      </c>
      <c r="AP464" s="7">
        <v>0.26136363639999999</v>
      </c>
      <c r="AQ464" s="7">
        <v>0</v>
      </c>
      <c r="AR464" s="7">
        <v>1.13636364E-2</v>
      </c>
      <c r="AS464" s="7">
        <v>0</v>
      </c>
      <c r="AT464" s="7">
        <v>2.2727272699999999E-2</v>
      </c>
      <c r="AU464" s="7">
        <v>1.13636364E-2</v>
      </c>
      <c r="AV464" s="7">
        <v>1.13636364E-2</v>
      </c>
      <c r="AW464" s="7">
        <v>0.57954545449999995</v>
      </c>
      <c r="AX464" s="7">
        <v>0.60227272730000003</v>
      </c>
      <c r="AY464" s="7">
        <v>0.57954545449999995</v>
      </c>
      <c r="AZ464" s="7">
        <v>0.76136363640000004</v>
      </c>
      <c r="BA464" s="7">
        <v>0.52272727269999997</v>
      </c>
      <c r="BB464" s="7">
        <v>0.51136363640000004</v>
      </c>
      <c r="BC464" s="7">
        <v>3.4204545455000002</v>
      </c>
      <c r="BD464" s="7">
        <v>3.4712643677999999</v>
      </c>
      <c r="BE464" s="7">
        <v>3.4545454544999998</v>
      </c>
      <c r="BF464" s="7">
        <v>3.7325581395</v>
      </c>
      <c r="BG464" s="7">
        <v>3.3333333333000001</v>
      </c>
      <c r="BH464" s="7">
        <v>3.2183908045999998</v>
      </c>
      <c r="BI464" s="7">
        <v>2.2727272699999999E-2</v>
      </c>
      <c r="BJ464" s="7">
        <v>1.13636364E-2</v>
      </c>
      <c r="BK464" s="7">
        <v>2.2727272699999999E-2</v>
      </c>
      <c r="BL464" s="7">
        <v>0</v>
      </c>
      <c r="BM464" s="7">
        <v>1.13636364E-2</v>
      </c>
      <c r="BN464" s="7">
        <v>2.2727272699999999E-2</v>
      </c>
      <c r="BO464" s="7">
        <v>2.2727272699999999E-2</v>
      </c>
      <c r="BP464" s="7">
        <v>7.9545454500000001E-2</v>
      </c>
      <c r="BQ464" s="7">
        <v>4.5454545499999999E-2</v>
      </c>
      <c r="BR464" s="7">
        <v>4.5454545499999999E-2</v>
      </c>
      <c r="BS464" s="7">
        <v>7.9545454500000001E-2</v>
      </c>
      <c r="BT464" s="7">
        <v>7.9545454500000001E-2</v>
      </c>
      <c r="BU464" s="7">
        <v>7.9545454500000001E-2</v>
      </c>
      <c r="BV464" s="7">
        <v>0.1022727273</v>
      </c>
      <c r="BW464" s="7">
        <v>0.1136363636</v>
      </c>
      <c r="BX464" s="7">
        <v>0.13636363639999999</v>
      </c>
      <c r="BY464" s="7">
        <v>0.1022727273</v>
      </c>
      <c r="BZ464" s="7">
        <v>0.1704545455</v>
      </c>
      <c r="CA464" s="7">
        <v>3.6781609194999998</v>
      </c>
      <c r="CB464" s="7">
        <v>3.6363636364</v>
      </c>
      <c r="CC464" s="7">
        <v>3.6022727272999999</v>
      </c>
      <c r="CD464" s="7">
        <v>3.6363636364</v>
      </c>
      <c r="CE464" s="7">
        <v>3.5795454544999998</v>
      </c>
      <c r="CF464" s="7">
        <v>3.4659090908999999</v>
      </c>
      <c r="CG464" s="7">
        <v>3.4772727272999999</v>
      </c>
      <c r="CH464" s="7">
        <v>3.367816092</v>
      </c>
      <c r="CI464" s="7">
        <v>3.3977272727000001</v>
      </c>
      <c r="CJ464" s="7">
        <v>0.15909090910000001</v>
      </c>
      <c r="CK464" s="7">
        <v>0.1704545455</v>
      </c>
      <c r="CL464" s="7">
        <v>0.1704545455</v>
      </c>
      <c r="CM464" s="7">
        <v>0.2045454545</v>
      </c>
      <c r="CN464" s="7">
        <v>0.18181818180000001</v>
      </c>
      <c r="CO464" s="7">
        <v>0.23863636360000001</v>
      </c>
      <c r="CP464" s="7">
        <v>0.18181818180000001</v>
      </c>
      <c r="CQ464" s="7">
        <v>0.18181818180000001</v>
      </c>
      <c r="CR464" s="7">
        <v>0.125</v>
      </c>
      <c r="CS464" s="7">
        <v>1.13636364E-2</v>
      </c>
      <c r="CT464" s="7">
        <v>0</v>
      </c>
      <c r="CU464" s="7">
        <v>0</v>
      </c>
      <c r="CV464" s="7">
        <v>0</v>
      </c>
      <c r="CW464" s="7">
        <v>0</v>
      </c>
      <c r="CX464" s="7">
        <v>0</v>
      </c>
      <c r="CY464" s="7">
        <v>0</v>
      </c>
      <c r="CZ464" s="7">
        <v>1.13636364E-2</v>
      </c>
      <c r="DA464" s="7">
        <v>0</v>
      </c>
      <c r="DB464" s="7">
        <v>0.76136363640000004</v>
      </c>
      <c r="DC464" s="7">
        <v>0.73863636359999996</v>
      </c>
      <c r="DD464" s="7">
        <v>0.72727272730000003</v>
      </c>
      <c r="DE464" s="7">
        <v>0.71590909089999999</v>
      </c>
      <c r="DF464" s="7">
        <v>0.70454545449999995</v>
      </c>
      <c r="DG464" s="7">
        <v>0.625</v>
      </c>
      <c r="DH464" s="7">
        <v>0.65909090910000001</v>
      </c>
      <c r="DI464" s="7">
        <v>0.625</v>
      </c>
      <c r="DJ464" s="7">
        <v>0.65909090910000001</v>
      </c>
      <c r="DK464" s="7">
        <v>0.1704545455</v>
      </c>
      <c r="DL464" s="7">
        <v>2.2727272699999999E-2</v>
      </c>
      <c r="DM464" s="7">
        <v>4.5454545499999999E-2</v>
      </c>
      <c r="DN464" s="7">
        <v>4.5454545499999999E-2</v>
      </c>
      <c r="DO464" s="7">
        <v>2.2727272699999999E-2</v>
      </c>
      <c r="DP464" s="7">
        <v>4.5454545499999999E-2</v>
      </c>
      <c r="DQ464" s="7">
        <v>0.125</v>
      </c>
      <c r="DR464" s="7">
        <v>4.5454545499999999E-2</v>
      </c>
      <c r="DS464" s="7">
        <v>7.9545454500000001E-2</v>
      </c>
      <c r="DT464" s="7">
        <v>0.2045454545</v>
      </c>
      <c r="DU464" s="7">
        <v>0.19318181819999999</v>
      </c>
      <c r="DV464" s="7">
        <v>0.125</v>
      </c>
      <c r="DW464" s="7">
        <v>0.15909090910000001</v>
      </c>
      <c r="DX464" s="7">
        <v>0.1704545455</v>
      </c>
      <c r="DY464" s="7">
        <v>0.125</v>
      </c>
      <c r="DZ464" s="7">
        <v>0.18181818180000001</v>
      </c>
      <c r="EA464" s="7">
        <v>7.9545454500000001E-2</v>
      </c>
      <c r="EB464" s="7">
        <v>0.1704545455</v>
      </c>
      <c r="EC464" s="7">
        <v>0.19318181819999999</v>
      </c>
      <c r="ED464" s="7">
        <v>0.2272727273</v>
      </c>
      <c r="EE464" s="7">
        <v>0.25</v>
      </c>
      <c r="EF464" s="7">
        <v>0.2272727273</v>
      </c>
      <c r="EG464" s="7">
        <v>0.15909090910000001</v>
      </c>
      <c r="EH464" s="7">
        <v>0.25</v>
      </c>
      <c r="EI464" s="7">
        <v>0.25</v>
      </c>
      <c r="EJ464" s="7">
        <v>0.2954545455</v>
      </c>
      <c r="EK464" s="7">
        <v>0.27272727270000002</v>
      </c>
      <c r="EL464" s="7">
        <v>0.35227272729999998</v>
      </c>
      <c r="EM464" s="7">
        <v>0.48863636360000001</v>
      </c>
      <c r="EN464" s="7">
        <v>0.48863636360000001</v>
      </c>
      <c r="EO464" s="7">
        <v>0.48863636360000001</v>
      </c>
      <c r="EP464" s="7">
        <v>0.57954545449999995</v>
      </c>
      <c r="EQ464" s="7">
        <v>0.51136363640000004</v>
      </c>
      <c r="ER464" s="7">
        <v>0.36363636360000001</v>
      </c>
      <c r="ES464" s="7">
        <v>0.47727272729999998</v>
      </c>
      <c r="ET464" s="7">
        <v>0.40909090910000001</v>
      </c>
      <c r="EU464" s="7">
        <v>7.9545454500000001E-2</v>
      </c>
      <c r="EV464" s="7">
        <v>6.8181818199999994E-2</v>
      </c>
      <c r="EW464" s="7">
        <v>9.0909090900000003E-2</v>
      </c>
      <c r="EX464" s="7">
        <v>7.9545454500000001E-2</v>
      </c>
      <c r="EY464" s="7">
        <v>6.8181818199999994E-2</v>
      </c>
      <c r="EZ464" s="7">
        <v>6.8181818199999994E-2</v>
      </c>
      <c r="FA464" s="7">
        <v>7.9545454500000001E-2</v>
      </c>
      <c r="FB464" s="7">
        <v>0.1022727273</v>
      </c>
      <c r="FC464" s="7">
        <v>6.8181818199999994E-2</v>
      </c>
      <c r="FD464" s="7">
        <v>2.7901234568</v>
      </c>
      <c r="FE464" s="7">
        <v>3.2682926828999999</v>
      </c>
      <c r="FF464" s="7">
        <v>3.3</v>
      </c>
      <c r="FG464" s="7">
        <v>3.2592592592999998</v>
      </c>
      <c r="FH464" s="7">
        <v>3.3902439024</v>
      </c>
      <c r="FI464" s="7">
        <v>3.3170731707000001</v>
      </c>
      <c r="FJ464" s="7">
        <v>2.9259259259000001</v>
      </c>
      <c r="FK464" s="7">
        <v>3.3417721518999999</v>
      </c>
      <c r="FL464" s="7">
        <v>3.0853658536999999</v>
      </c>
      <c r="FM464" s="7">
        <v>3.4090909099999997E-2</v>
      </c>
      <c r="FN464" s="7">
        <v>5.6818181799999999E-2</v>
      </c>
      <c r="FO464" s="7">
        <v>1.13636364E-2</v>
      </c>
      <c r="FP464" s="7">
        <v>3.4090909099999997E-2</v>
      </c>
      <c r="FQ464" s="7">
        <v>3.4090909099999997E-2</v>
      </c>
      <c r="FR464" s="7">
        <v>0.1022727273</v>
      </c>
      <c r="FS464" s="7">
        <v>7.9545454500000001E-2</v>
      </c>
      <c r="FT464" s="7">
        <v>0.1477272727</v>
      </c>
      <c r="FU464" s="7">
        <v>5.6818181799999999E-2</v>
      </c>
      <c r="FV464" s="7">
        <v>0.23863636360000001</v>
      </c>
      <c r="FW464" s="7">
        <v>0.2045454545</v>
      </c>
      <c r="FX464" s="7">
        <v>0.5</v>
      </c>
      <c r="FY464" s="7">
        <v>0.44318181820000002</v>
      </c>
      <c r="FZ464" s="7">
        <v>0.30681818179999998</v>
      </c>
      <c r="GA464" s="7">
        <v>0.1477272727</v>
      </c>
      <c r="GB464" s="7">
        <v>0.13636363639999999</v>
      </c>
      <c r="GC464" s="7">
        <v>0.18181818180000001</v>
      </c>
      <c r="GD464" s="7">
        <v>9.0909090900000003E-2</v>
      </c>
      <c r="GE464" s="7">
        <v>0.15909090910000001</v>
      </c>
      <c r="GF464" s="7">
        <v>0.19318181819999999</v>
      </c>
      <c r="GG464" s="7">
        <v>0.1477272727</v>
      </c>
      <c r="GH464" s="7">
        <v>0.15909090910000001</v>
      </c>
      <c r="GI464" s="7">
        <v>0.18181818180000001</v>
      </c>
      <c r="GJ464" s="7">
        <v>0.1136363636</v>
      </c>
      <c r="GK464" s="7">
        <v>0.1022727273</v>
      </c>
      <c r="GL464" s="7">
        <v>0.13636363639999999</v>
      </c>
      <c r="GM464" s="7">
        <v>5.6818181799999999E-2</v>
      </c>
      <c r="GN464" s="7">
        <v>6.8181818199999994E-2</v>
      </c>
      <c r="GO464" s="7">
        <v>3.4090909099999997E-2</v>
      </c>
      <c r="GP464" s="7">
        <v>4.5454545499999999E-2</v>
      </c>
      <c r="GQ464" s="7">
        <v>0.1136363636</v>
      </c>
      <c r="GR464" s="7">
        <v>5.6818181799999999E-2</v>
      </c>
      <c r="GS464" s="7">
        <v>0.28409090910000001</v>
      </c>
      <c r="GT464" s="7">
        <v>0.27272727270000002</v>
      </c>
      <c r="GU464" s="7">
        <v>0.2954545455</v>
      </c>
      <c r="GV464" s="7">
        <v>0.26136363639999999</v>
      </c>
      <c r="GW464" s="7">
        <v>0.26136363639999999</v>
      </c>
      <c r="GX464" s="7">
        <v>0.31818181820000002</v>
      </c>
      <c r="GY464" s="7">
        <v>0.4545454545</v>
      </c>
      <c r="GZ464" s="7">
        <v>0.44318181820000002</v>
      </c>
      <c r="HA464" s="7">
        <v>0.43181818179999998</v>
      </c>
      <c r="HB464" s="7">
        <v>0.4545454545</v>
      </c>
      <c r="HC464" s="7">
        <v>0.4204545455</v>
      </c>
      <c r="HD464" s="7">
        <v>0.4545454545</v>
      </c>
      <c r="HE464" s="7">
        <v>7.9545454500000001E-2</v>
      </c>
      <c r="HF464" s="7">
        <v>6.8181818199999994E-2</v>
      </c>
      <c r="HG464" s="7">
        <v>0.1136363636</v>
      </c>
      <c r="HH464" s="7">
        <v>0.1022727273</v>
      </c>
      <c r="HI464" s="7">
        <v>6.8181818199999994E-2</v>
      </c>
      <c r="HJ464" s="7">
        <v>4.5454545499999999E-2</v>
      </c>
      <c r="HK464" s="7">
        <v>3.4090909099999997E-2</v>
      </c>
      <c r="HL464" s="7">
        <v>4.5454545499999999E-2</v>
      </c>
      <c r="HM464" s="7">
        <v>4.5454545499999999E-2</v>
      </c>
      <c r="HN464" s="7">
        <v>4.5454545499999999E-2</v>
      </c>
      <c r="HO464" s="7">
        <v>4.5454545499999999E-2</v>
      </c>
      <c r="HP464" s="7">
        <v>4.5454545499999999E-2</v>
      </c>
      <c r="HQ464" s="7">
        <v>9.0909090900000003E-2</v>
      </c>
      <c r="HR464" s="7">
        <v>0.1022727273</v>
      </c>
      <c r="HS464" s="7">
        <v>7.9545454500000001E-2</v>
      </c>
      <c r="HT464" s="7">
        <v>9.0909090900000003E-2</v>
      </c>
      <c r="HU464" s="7">
        <v>9.0909090900000003E-2</v>
      </c>
      <c r="HV464" s="7">
        <v>7.9545454500000001E-2</v>
      </c>
      <c r="HW464" s="7">
        <v>4.5454545499999999E-2</v>
      </c>
      <c r="HX464" s="7">
        <v>2.2727272699999999E-2</v>
      </c>
      <c r="HY464" s="7">
        <v>2.2727272699999999E-2</v>
      </c>
      <c r="HZ464" s="7">
        <v>6.8181818199999994E-2</v>
      </c>
      <c r="IA464" s="7">
        <v>0.18181818180000001</v>
      </c>
      <c r="IB464" s="7">
        <v>0.1022727273</v>
      </c>
      <c r="IC464" s="7">
        <v>0.1704545455</v>
      </c>
      <c r="ID464" s="7">
        <v>0.1704545455</v>
      </c>
      <c r="IE464" s="7">
        <v>0.35227272729999998</v>
      </c>
      <c r="IF464" s="7">
        <v>0.36363636360000001</v>
      </c>
      <c r="IG464" s="7">
        <v>0.28409090910000001</v>
      </c>
      <c r="IH464" s="7">
        <v>0.31818181820000002</v>
      </c>
      <c r="II464" s="7">
        <v>0.35227272729999998</v>
      </c>
      <c r="IJ464" s="7">
        <v>0.44318181820000002</v>
      </c>
      <c r="IK464" s="7">
        <v>0.44318181820000002</v>
      </c>
      <c r="IL464" s="7">
        <v>0.36363636360000001</v>
      </c>
      <c r="IM464" s="7">
        <v>6.8181818199999994E-2</v>
      </c>
      <c r="IN464" s="7">
        <v>6.8181818199999994E-2</v>
      </c>
      <c r="IO464" s="7">
        <v>7.9545454500000001E-2</v>
      </c>
      <c r="IP464" s="7">
        <v>7.9545454500000001E-2</v>
      </c>
      <c r="IQ464" s="7">
        <v>3.0853658536999999</v>
      </c>
      <c r="IR464" s="7">
        <v>3.3170731707000001</v>
      </c>
      <c r="IS464" s="7">
        <v>3.2469135802000002</v>
      </c>
      <c r="IT464" s="7">
        <v>3.0617283950999998</v>
      </c>
      <c r="IU464" s="7" t="s">
        <v>1404</v>
      </c>
      <c r="IV464" s="7">
        <v>45</v>
      </c>
      <c r="IW464" s="7">
        <v>88</v>
      </c>
      <c r="IX464" s="7">
        <v>158</v>
      </c>
      <c r="IY464" s="7">
        <v>351</v>
      </c>
    </row>
    <row r="465" spans="1:259" x14ac:dyDescent="0.25">
      <c r="A465" s="7">
        <v>610125</v>
      </c>
      <c r="B465" s="7" t="s">
        <v>575</v>
      </c>
      <c r="D465" s="7" t="s">
        <v>149</v>
      </c>
      <c r="E465" s="7" t="s">
        <v>53</v>
      </c>
      <c r="M465" s="7" t="s">
        <v>46</v>
      </c>
      <c r="IU465" s="7" t="s">
        <v>1405</v>
      </c>
      <c r="IY465" s="7">
        <v>761</v>
      </c>
    </row>
    <row r="466" spans="1:259" x14ac:dyDescent="0.25">
      <c r="A466" s="7">
        <v>610126</v>
      </c>
      <c r="B466" s="7" t="s">
        <v>531</v>
      </c>
      <c r="C466" s="7" t="s">
        <v>46</v>
      </c>
      <c r="D466" s="7" t="s">
        <v>98</v>
      </c>
      <c r="E466" s="154">
        <v>0.48</v>
      </c>
      <c r="F466" s="7">
        <v>47</v>
      </c>
      <c r="G466" s="7" t="s">
        <v>48</v>
      </c>
      <c r="H466" s="7">
        <v>47</v>
      </c>
      <c r="I466" s="7" t="s">
        <v>48</v>
      </c>
      <c r="J466" s="7">
        <v>53</v>
      </c>
      <c r="K466" s="7" t="s">
        <v>48</v>
      </c>
      <c r="L466" s="7">
        <v>7.67</v>
      </c>
      <c r="M466" s="7" t="s">
        <v>46</v>
      </c>
      <c r="N466" s="7">
        <v>48.142164782000002</v>
      </c>
      <c r="O466" s="7">
        <v>215</v>
      </c>
      <c r="P466" s="7">
        <v>215</v>
      </c>
      <c r="Q466" s="7">
        <v>3</v>
      </c>
      <c r="R466" s="7">
        <v>184</v>
      </c>
      <c r="S466" s="7">
        <v>2</v>
      </c>
      <c r="T466" s="7">
        <v>0</v>
      </c>
      <c r="U466" s="7">
        <v>1</v>
      </c>
      <c r="V466" s="7">
        <v>0</v>
      </c>
      <c r="W466" s="7">
        <v>7</v>
      </c>
      <c r="X466" s="7">
        <v>10</v>
      </c>
      <c r="Y466" s="7">
        <v>1.39534884E-2</v>
      </c>
      <c r="Z466" s="7">
        <v>9.3023255999999995E-3</v>
      </c>
      <c r="AA466" s="7">
        <v>9.3023255999999995E-3</v>
      </c>
      <c r="AB466" s="7">
        <v>1.8604651199999999E-2</v>
      </c>
      <c r="AC466" s="7">
        <v>3.7209302299999997E-2</v>
      </c>
      <c r="AD466" s="7">
        <v>8.3720930200000002E-2</v>
      </c>
      <c r="AE466" s="7">
        <v>4.6511627899999998E-2</v>
      </c>
      <c r="AF466" s="7">
        <v>4.6511627899999998E-2</v>
      </c>
      <c r="AG466" s="7">
        <v>6.0465116300000003E-2</v>
      </c>
      <c r="AH466" s="7">
        <v>3.7209302299999997E-2</v>
      </c>
      <c r="AI466" s="7">
        <v>0.1069767442</v>
      </c>
      <c r="AJ466" s="7">
        <v>0.13023255810000001</v>
      </c>
      <c r="AK466" s="7">
        <v>0.39069767439999997</v>
      </c>
      <c r="AL466" s="7">
        <v>0.30232558139999999</v>
      </c>
      <c r="AM466" s="7">
        <v>0.33953488370000001</v>
      </c>
      <c r="AN466" s="7">
        <v>0.2790697674</v>
      </c>
      <c r="AO466" s="7">
        <v>0.36744186049999999</v>
      </c>
      <c r="AP466" s="7">
        <v>0.3627906977</v>
      </c>
      <c r="AQ466" s="7">
        <v>4.6511627999999998E-3</v>
      </c>
      <c r="AR466" s="7">
        <v>0</v>
      </c>
      <c r="AS466" s="7">
        <v>0</v>
      </c>
      <c r="AT466" s="7">
        <v>1.39534884E-2</v>
      </c>
      <c r="AU466" s="7">
        <v>9.3023255999999995E-3</v>
      </c>
      <c r="AV466" s="7">
        <v>0</v>
      </c>
      <c r="AW466" s="7">
        <v>0.54418604650000002</v>
      </c>
      <c r="AX466" s="7">
        <v>0.64186046510000005</v>
      </c>
      <c r="AY466" s="7">
        <v>0.59069767439999998</v>
      </c>
      <c r="AZ466" s="7">
        <v>0.65116279070000005</v>
      </c>
      <c r="BA466" s="7">
        <v>0.47906976740000001</v>
      </c>
      <c r="BB466" s="7">
        <v>0.42325581400000001</v>
      </c>
      <c r="BC466" s="7">
        <v>3.4719626168</v>
      </c>
      <c r="BD466" s="7">
        <v>3.576744186</v>
      </c>
      <c r="BE466" s="7">
        <v>3.5116279069999998</v>
      </c>
      <c r="BF466" s="7">
        <v>3.5849056604</v>
      </c>
      <c r="BG466" s="7">
        <v>3.3004694836000001</v>
      </c>
      <c r="BH466" s="7">
        <v>3.1255813952999998</v>
      </c>
      <c r="BI466" s="7">
        <v>0</v>
      </c>
      <c r="BJ466" s="7">
        <v>0</v>
      </c>
      <c r="BK466" s="7">
        <v>0</v>
      </c>
      <c r="BL466" s="7">
        <v>1.39534884E-2</v>
      </c>
      <c r="BM466" s="7">
        <v>4.6511627999999998E-3</v>
      </c>
      <c r="BN466" s="7">
        <v>3.25581395E-2</v>
      </c>
      <c r="BO466" s="7">
        <v>9.3023255999999995E-3</v>
      </c>
      <c r="BP466" s="7">
        <v>1.8604651199999999E-2</v>
      </c>
      <c r="BQ466" s="7">
        <v>1.8604651199999999E-2</v>
      </c>
      <c r="BR466" s="7">
        <v>2.7906976699999999E-2</v>
      </c>
      <c r="BS466" s="7">
        <v>2.7906976699999999E-2</v>
      </c>
      <c r="BT466" s="7">
        <v>4.6511627899999998E-2</v>
      </c>
      <c r="BU466" s="7">
        <v>4.6511627899999998E-2</v>
      </c>
      <c r="BV466" s="7">
        <v>5.5813953499999999E-2</v>
      </c>
      <c r="BW466" s="7">
        <v>5.5813953499999999E-2</v>
      </c>
      <c r="BX466" s="7">
        <v>4.6511627899999998E-2</v>
      </c>
      <c r="BY466" s="7">
        <v>9.7674418599999993E-2</v>
      </c>
      <c r="BZ466" s="7">
        <v>6.5116279099999994E-2</v>
      </c>
      <c r="CA466" s="7">
        <v>3.7897196262000001</v>
      </c>
      <c r="CB466" s="7">
        <v>3.7348837209000001</v>
      </c>
      <c r="CC466" s="7">
        <v>3.7042253520999999</v>
      </c>
      <c r="CD466" s="7">
        <v>3.6418604651000002</v>
      </c>
      <c r="CE466" s="7">
        <v>3.6682242990999998</v>
      </c>
      <c r="CF466" s="7">
        <v>3.4929577465000001</v>
      </c>
      <c r="CG466" s="7">
        <v>3.5981308411000001</v>
      </c>
      <c r="CH466" s="7">
        <v>3.5047169811000001</v>
      </c>
      <c r="CI466" s="7">
        <v>3.5348837208999999</v>
      </c>
      <c r="CJ466" s="7">
        <v>0.15348837209999999</v>
      </c>
      <c r="CK466" s="7">
        <v>0.20930232560000001</v>
      </c>
      <c r="CL466" s="7">
        <v>0.2</v>
      </c>
      <c r="CM466" s="7">
        <v>0.223255814</v>
      </c>
      <c r="CN466" s="7">
        <v>0.20465116280000001</v>
      </c>
      <c r="CO466" s="7">
        <v>0.29302325579999999</v>
      </c>
      <c r="CP466" s="7">
        <v>0.2790697674</v>
      </c>
      <c r="CQ466" s="7">
        <v>0.23720930230000001</v>
      </c>
      <c r="CR466" s="7">
        <v>0.2790697674</v>
      </c>
      <c r="CS466" s="7">
        <v>4.6511627999999998E-3</v>
      </c>
      <c r="CT466" s="7">
        <v>0</v>
      </c>
      <c r="CU466" s="7">
        <v>9.3023255999999995E-3</v>
      </c>
      <c r="CV466" s="7">
        <v>0</v>
      </c>
      <c r="CW466" s="7">
        <v>4.6511627999999998E-3</v>
      </c>
      <c r="CX466" s="7">
        <v>9.3023255999999995E-3</v>
      </c>
      <c r="CY466" s="7">
        <v>4.6511627999999998E-3</v>
      </c>
      <c r="CZ466" s="7">
        <v>1.39534884E-2</v>
      </c>
      <c r="DA466" s="7">
        <v>0</v>
      </c>
      <c r="DB466" s="7">
        <v>0.81395348840000004</v>
      </c>
      <c r="DC466" s="7">
        <v>0.76279069769999996</v>
      </c>
      <c r="DD466" s="7">
        <v>0.74418604649999998</v>
      </c>
      <c r="DE466" s="7">
        <v>0.7162790698</v>
      </c>
      <c r="DF466" s="7">
        <v>0.73023255809999998</v>
      </c>
      <c r="DG466" s="7">
        <v>0.60930232559999997</v>
      </c>
      <c r="DH466" s="7">
        <v>0.66046511630000004</v>
      </c>
      <c r="DI466" s="7">
        <v>0.63255813949999995</v>
      </c>
      <c r="DJ466" s="7">
        <v>0.63720930229999995</v>
      </c>
      <c r="DK466" s="7">
        <v>0.15348837209999999</v>
      </c>
      <c r="DL466" s="7">
        <v>2.7906976699999999E-2</v>
      </c>
      <c r="DM466" s="7">
        <v>2.7906976699999999E-2</v>
      </c>
      <c r="DN466" s="7">
        <v>3.25581395E-2</v>
      </c>
      <c r="DO466" s="7">
        <v>2.7906976699999999E-2</v>
      </c>
      <c r="DP466" s="7">
        <v>3.7209302299999997E-2</v>
      </c>
      <c r="DQ466" s="7">
        <v>6.9767441900000005E-2</v>
      </c>
      <c r="DR466" s="7">
        <v>2.3255814E-2</v>
      </c>
      <c r="DS466" s="7">
        <v>5.5813953499999999E-2</v>
      </c>
      <c r="DT466" s="7">
        <v>0.29302325579999999</v>
      </c>
      <c r="DU466" s="7">
        <v>5.5813953499999999E-2</v>
      </c>
      <c r="DV466" s="7">
        <v>7.4418604700000002E-2</v>
      </c>
      <c r="DW466" s="7">
        <v>9.3023255799999996E-2</v>
      </c>
      <c r="DX466" s="7">
        <v>5.5813953499999999E-2</v>
      </c>
      <c r="DY466" s="7">
        <v>0.111627907</v>
      </c>
      <c r="DZ466" s="7">
        <v>0.2139534884</v>
      </c>
      <c r="EA466" s="7">
        <v>0.1023255814</v>
      </c>
      <c r="EB466" s="7">
        <v>0.17209302330000001</v>
      </c>
      <c r="EC466" s="7">
        <v>0.29302325579999999</v>
      </c>
      <c r="ED466" s="7">
        <v>0.30232558139999999</v>
      </c>
      <c r="EE466" s="7">
        <v>0.37209302329999999</v>
      </c>
      <c r="EF466" s="7">
        <v>0.33023255810000002</v>
      </c>
      <c r="EG466" s="7">
        <v>0.3534883721</v>
      </c>
      <c r="EH466" s="7">
        <v>0.34883720930000001</v>
      </c>
      <c r="EI466" s="7">
        <v>0.30697674419999998</v>
      </c>
      <c r="EJ466" s="7">
        <v>0.39534883720000003</v>
      </c>
      <c r="EK466" s="7">
        <v>0.39069767439999997</v>
      </c>
      <c r="EL466" s="7">
        <v>0.23720930230000001</v>
      </c>
      <c r="EM466" s="7">
        <v>0.60465116279999997</v>
      </c>
      <c r="EN466" s="7">
        <v>0.50697674420000005</v>
      </c>
      <c r="EO466" s="7">
        <v>0.52093023260000004</v>
      </c>
      <c r="EP466" s="7">
        <v>0.54883720930000002</v>
      </c>
      <c r="EQ466" s="7">
        <v>0.48372093020000001</v>
      </c>
      <c r="ER466" s="7">
        <v>0.3534883721</v>
      </c>
      <c r="ES466" s="7">
        <v>0.46046511629999998</v>
      </c>
      <c r="ET466" s="7">
        <v>0.3627906977</v>
      </c>
      <c r="EU466" s="7">
        <v>2.3255814E-2</v>
      </c>
      <c r="EV466" s="7">
        <v>9.3023255999999995E-3</v>
      </c>
      <c r="EW466" s="7">
        <v>1.8604651199999999E-2</v>
      </c>
      <c r="EX466" s="7">
        <v>2.3255814E-2</v>
      </c>
      <c r="EY466" s="7">
        <v>1.39534884E-2</v>
      </c>
      <c r="EZ466" s="7">
        <v>1.8604651199999999E-2</v>
      </c>
      <c r="FA466" s="7">
        <v>5.5813953499999999E-2</v>
      </c>
      <c r="FB466" s="7">
        <v>1.8604651199999999E-2</v>
      </c>
      <c r="FC466" s="7">
        <v>1.8604651199999999E-2</v>
      </c>
      <c r="FD466" s="7">
        <v>2.6285714285999999</v>
      </c>
      <c r="FE466" s="7">
        <v>3.4976525822000002</v>
      </c>
      <c r="FF466" s="7">
        <v>3.3838862558999998</v>
      </c>
      <c r="FG466" s="7">
        <v>3.3714285714000001</v>
      </c>
      <c r="FH466" s="7">
        <v>3.4433962264</v>
      </c>
      <c r="FI466" s="7">
        <v>3.3033175355000002</v>
      </c>
      <c r="FJ466" s="7">
        <v>3</v>
      </c>
      <c r="FK466" s="7">
        <v>3.3175355450000001</v>
      </c>
      <c r="FL466" s="7">
        <v>3.0805687204000001</v>
      </c>
      <c r="FM466" s="7">
        <v>2.7906976699999999E-2</v>
      </c>
      <c r="FN466" s="7">
        <v>1.39534884E-2</v>
      </c>
      <c r="FO466" s="7">
        <v>1.39534884E-2</v>
      </c>
      <c r="FP466" s="7">
        <v>2.3255814E-2</v>
      </c>
      <c r="FQ466" s="7">
        <v>7.9069767400000004E-2</v>
      </c>
      <c r="FR466" s="7">
        <v>0.1069767442</v>
      </c>
      <c r="FS466" s="7">
        <v>0.1348837209</v>
      </c>
      <c r="FT466" s="7">
        <v>0.1162790698</v>
      </c>
      <c r="FU466" s="7">
        <v>0.16279069769999999</v>
      </c>
      <c r="FV466" s="7">
        <v>0.27441860470000001</v>
      </c>
      <c r="FW466" s="7">
        <v>4.6511627899999998E-2</v>
      </c>
      <c r="FX466" s="7">
        <v>0.52093023260000004</v>
      </c>
      <c r="FY466" s="7">
        <v>0.65581395350000005</v>
      </c>
      <c r="FZ466" s="7">
        <v>0.18139534879999999</v>
      </c>
      <c r="GA466" s="7">
        <v>0.18139534879999999</v>
      </c>
      <c r="GB466" s="7">
        <v>0.13023255810000001</v>
      </c>
      <c r="GC466" s="7">
        <v>0.26976744190000002</v>
      </c>
      <c r="GD466" s="7">
        <v>0.1395348837</v>
      </c>
      <c r="GE466" s="7">
        <v>7.4418604700000002E-2</v>
      </c>
      <c r="GF466" s="7">
        <v>0.288372093</v>
      </c>
      <c r="GG466" s="7">
        <v>0.1023255814</v>
      </c>
      <c r="GH466" s="7">
        <v>6.9767441900000005E-2</v>
      </c>
      <c r="GI466" s="7">
        <v>0.2186046512</v>
      </c>
      <c r="GJ466" s="7">
        <v>5.5813953499999999E-2</v>
      </c>
      <c r="GK466" s="7">
        <v>6.9767441900000005E-2</v>
      </c>
      <c r="GL466" s="7">
        <v>4.1860465100000001E-2</v>
      </c>
      <c r="GM466" s="7">
        <v>2.3255814E-2</v>
      </c>
      <c r="GN466" s="7">
        <v>2.7906976699999999E-2</v>
      </c>
      <c r="GO466" s="7">
        <v>7.4418604700000002E-2</v>
      </c>
      <c r="GP466" s="7">
        <v>3.25581395E-2</v>
      </c>
      <c r="GQ466" s="7">
        <v>0.12093023260000001</v>
      </c>
      <c r="GR466" s="7">
        <v>5.1162790700000002E-2</v>
      </c>
      <c r="GS466" s="7">
        <v>0.26976744190000002</v>
      </c>
      <c r="GT466" s="7">
        <v>0.288372093</v>
      </c>
      <c r="GU466" s="7">
        <v>0.33488372090000001</v>
      </c>
      <c r="GV466" s="7">
        <v>0.38139534879999998</v>
      </c>
      <c r="GW466" s="7">
        <v>0.41860465120000001</v>
      </c>
      <c r="GX466" s="7">
        <v>0.40930232560000002</v>
      </c>
      <c r="GY466" s="7">
        <v>0.66046511630000004</v>
      </c>
      <c r="GZ466" s="7">
        <v>0.58604651159999999</v>
      </c>
      <c r="HA466" s="7">
        <v>0.46976744190000003</v>
      </c>
      <c r="HB466" s="7">
        <v>0.46976744190000003</v>
      </c>
      <c r="HC466" s="7">
        <v>0.38604651159999998</v>
      </c>
      <c r="HD466" s="7">
        <v>0.46976744190000003</v>
      </c>
      <c r="HE466" s="7">
        <v>1.39534884E-2</v>
      </c>
      <c r="HF466" s="7">
        <v>6.0465116300000003E-2</v>
      </c>
      <c r="HG466" s="7">
        <v>6.5116279099999994E-2</v>
      </c>
      <c r="HH466" s="7">
        <v>6.9767441900000005E-2</v>
      </c>
      <c r="HI466" s="7">
        <v>3.7209302299999997E-2</v>
      </c>
      <c r="HJ466" s="7">
        <v>2.7906976699999999E-2</v>
      </c>
      <c r="HK466" s="7">
        <v>9.3023255999999995E-3</v>
      </c>
      <c r="HL466" s="7">
        <v>1.39534884E-2</v>
      </c>
      <c r="HM466" s="7">
        <v>1.39534884E-2</v>
      </c>
      <c r="HN466" s="7">
        <v>1.39534884E-2</v>
      </c>
      <c r="HO466" s="7">
        <v>9.3023255999999995E-3</v>
      </c>
      <c r="HP466" s="7">
        <v>1.39534884E-2</v>
      </c>
      <c r="HQ466" s="7">
        <v>2.3255814E-2</v>
      </c>
      <c r="HR466" s="7">
        <v>2.3255814E-2</v>
      </c>
      <c r="HS466" s="7">
        <v>4.1860465100000001E-2</v>
      </c>
      <c r="HT466" s="7">
        <v>3.25581395E-2</v>
      </c>
      <c r="HU466" s="7">
        <v>2.7906976699999999E-2</v>
      </c>
      <c r="HV466" s="7">
        <v>2.7906976699999999E-2</v>
      </c>
      <c r="HW466" s="7">
        <v>2.7906976699999999E-2</v>
      </c>
      <c r="HX466" s="7">
        <v>1.8604651199999999E-2</v>
      </c>
      <c r="HY466" s="7">
        <v>1.39534884E-2</v>
      </c>
      <c r="HZ466" s="7">
        <v>6.9767441900000005E-2</v>
      </c>
      <c r="IA466" s="7">
        <v>0.176744186</v>
      </c>
      <c r="IB466" s="7">
        <v>6.9767441900000005E-2</v>
      </c>
      <c r="IC466" s="7">
        <v>0.13023255810000001</v>
      </c>
      <c r="ID466" s="7">
        <v>0.20465116280000001</v>
      </c>
      <c r="IE466" s="7">
        <v>0.40930232560000002</v>
      </c>
      <c r="IF466" s="7">
        <v>0.36744186049999999</v>
      </c>
      <c r="IG466" s="7">
        <v>0.32558139530000002</v>
      </c>
      <c r="IH466" s="7">
        <v>0.3627906977</v>
      </c>
      <c r="II466" s="7">
        <v>0.3581395349</v>
      </c>
      <c r="IJ466" s="7">
        <v>0.51627906980000005</v>
      </c>
      <c r="IK466" s="7">
        <v>0.50232558140000005</v>
      </c>
      <c r="IL466" s="7">
        <v>0.33023255810000002</v>
      </c>
      <c r="IM466" s="7">
        <v>2.7906976699999999E-2</v>
      </c>
      <c r="IN466" s="7">
        <v>2.7906976699999999E-2</v>
      </c>
      <c r="IO466" s="7">
        <v>2.7906976699999999E-2</v>
      </c>
      <c r="IP466" s="7">
        <v>3.25581395E-2</v>
      </c>
      <c r="IQ466" s="7">
        <v>3.1291866028999999</v>
      </c>
      <c r="IR466" s="7">
        <v>3.4210526315999998</v>
      </c>
      <c r="IS466" s="7">
        <v>3.3540669855999998</v>
      </c>
      <c r="IT466" s="7">
        <v>2.9855769231</v>
      </c>
      <c r="IU466" s="7" t="s">
        <v>1406</v>
      </c>
      <c r="IV466" s="7">
        <v>48</v>
      </c>
      <c r="IW466" s="7">
        <v>215</v>
      </c>
      <c r="IX466" s="7">
        <v>298</v>
      </c>
      <c r="IY466" s="7">
        <v>619</v>
      </c>
    </row>
    <row r="467" spans="1:259" x14ac:dyDescent="0.25">
      <c r="A467" s="7">
        <v>610127</v>
      </c>
      <c r="B467" s="7" t="s">
        <v>536</v>
      </c>
      <c r="C467" s="7" t="s">
        <v>46</v>
      </c>
      <c r="D467" s="7" t="s">
        <v>61</v>
      </c>
      <c r="E467" s="154">
        <v>0.3</v>
      </c>
      <c r="F467" s="7">
        <v>81</v>
      </c>
      <c r="G467" s="7" t="s">
        <v>70</v>
      </c>
      <c r="H467" s="7">
        <v>54</v>
      </c>
      <c r="I467" s="7" t="s">
        <v>48</v>
      </c>
      <c r="J467" s="7">
        <v>57</v>
      </c>
      <c r="K467" s="7" t="s">
        <v>48</v>
      </c>
      <c r="L467" s="7">
        <v>9.26</v>
      </c>
      <c r="M467" s="7" t="s">
        <v>46</v>
      </c>
      <c r="N467" s="7">
        <v>29.779837775000001</v>
      </c>
      <c r="O467" s="7">
        <v>170</v>
      </c>
      <c r="P467" s="7">
        <v>170</v>
      </c>
      <c r="Q467" s="7">
        <v>63</v>
      </c>
      <c r="R467" s="7">
        <v>10</v>
      </c>
      <c r="S467" s="7">
        <v>30</v>
      </c>
      <c r="T467" s="7">
        <v>48</v>
      </c>
      <c r="U467" s="7">
        <v>0</v>
      </c>
      <c r="V467" s="7">
        <v>2</v>
      </c>
      <c r="W467" s="7">
        <v>10</v>
      </c>
      <c r="X467" s="7">
        <v>5</v>
      </c>
      <c r="Y467" s="7">
        <v>0</v>
      </c>
      <c r="Z467" s="7">
        <v>0</v>
      </c>
      <c r="AA467" s="7">
        <v>0</v>
      </c>
      <c r="AB467" s="7">
        <v>0</v>
      </c>
      <c r="AC467" s="7">
        <v>0</v>
      </c>
      <c r="AD467" s="7">
        <v>2.35294118E-2</v>
      </c>
      <c r="AE467" s="7">
        <v>1.76470588E-2</v>
      </c>
      <c r="AF467" s="7">
        <v>2.9411764699999999E-2</v>
      </c>
      <c r="AG467" s="7">
        <v>1.17647059E-2</v>
      </c>
      <c r="AH467" s="7">
        <v>1.76470588E-2</v>
      </c>
      <c r="AI467" s="7">
        <v>4.1176470600000001E-2</v>
      </c>
      <c r="AJ467" s="7">
        <v>8.82352941E-2</v>
      </c>
      <c r="AK467" s="7">
        <v>0.21764705879999999</v>
      </c>
      <c r="AL467" s="7">
        <v>0.18235294120000001</v>
      </c>
      <c r="AM467" s="7">
        <v>0.18823529410000001</v>
      </c>
      <c r="AN467" s="7">
        <v>0.13529411760000001</v>
      </c>
      <c r="AO467" s="7">
        <v>0.28235294119999998</v>
      </c>
      <c r="AP467" s="7">
        <v>0.31764705879999999</v>
      </c>
      <c r="AQ467" s="7">
        <v>1.76470588E-2</v>
      </c>
      <c r="AR467" s="7">
        <v>1.17647059E-2</v>
      </c>
      <c r="AS467" s="7">
        <v>2.9411764699999999E-2</v>
      </c>
      <c r="AT467" s="7">
        <v>1.76470588E-2</v>
      </c>
      <c r="AU467" s="7">
        <v>1.76470588E-2</v>
      </c>
      <c r="AV467" s="7">
        <v>2.35294118E-2</v>
      </c>
      <c r="AW467" s="7">
        <v>0.74705882349999997</v>
      </c>
      <c r="AX467" s="7">
        <v>0.77647058820000003</v>
      </c>
      <c r="AY467" s="7">
        <v>0.77058823529999998</v>
      </c>
      <c r="AZ467" s="7">
        <v>0.8294117647</v>
      </c>
      <c r="BA467" s="7">
        <v>0.6588235294</v>
      </c>
      <c r="BB467" s="7">
        <v>0.54705882350000001</v>
      </c>
      <c r="BC467" s="7">
        <v>3.7425149700999998</v>
      </c>
      <c r="BD467" s="7">
        <v>3.7559523810000002</v>
      </c>
      <c r="BE467" s="7">
        <v>3.7818181817999998</v>
      </c>
      <c r="BF467" s="7">
        <v>3.8263473054000001</v>
      </c>
      <c r="BG467" s="7">
        <v>3.6287425149999999</v>
      </c>
      <c r="BH467" s="7">
        <v>3.4216867469999999</v>
      </c>
      <c r="BI467" s="7">
        <v>0</v>
      </c>
      <c r="BJ467" s="7">
        <v>0</v>
      </c>
      <c r="BK467" s="7">
        <v>0</v>
      </c>
      <c r="BL467" s="7">
        <v>1.17647059E-2</v>
      </c>
      <c r="BM467" s="7">
        <v>0</v>
      </c>
      <c r="BN467" s="7">
        <v>0</v>
      </c>
      <c r="BO467" s="7">
        <v>5.8823529000000003E-3</v>
      </c>
      <c r="BP467" s="7">
        <v>4.1176470600000001E-2</v>
      </c>
      <c r="BQ467" s="7">
        <v>1.76470588E-2</v>
      </c>
      <c r="BR467" s="7">
        <v>1.76470588E-2</v>
      </c>
      <c r="BS467" s="7">
        <v>2.35294118E-2</v>
      </c>
      <c r="BT467" s="7">
        <v>3.5294117600000001E-2</v>
      </c>
      <c r="BU467" s="7">
        <v>3.5294117600000001E-2</v>
      </c>
      <c r="BV467" s="7">
        <v>1.76470588E-2</v>
      </c>
      <c r="BW467" s="7">
        <v>4.1176470600000001E-2</v>
      </c>
      <c r="BX467" s="7">
        <v>9.4117647099999993E-2</v>
      </c>
      <c r="BY467" s="7">
        <v>6.4705882399999998E-2</v>
      </c>
      <c r="BZ467" s="7">
        <v>9.4117647099999993E-2</v>
      </c>
      <c r="CA467" s="7">
        <v>3.8343195265999999</v>
      </c>
      <c r="CB467" s="7">
        <v>3.7738095237999998</v>
      </c>
      <c r="CC467" s="7">
        <v>3.7619047618999999</v>
      </c>
      <c r="CD467" s="7">
        <v>3.7202380952</v>
      </c>
      <c r="CE467" s="7">
        <v>3.75</v>
      </c>
      <c r="CF467" s="7">
        <v>3.6845238094999999</v>
      </c>
      <c r="CG467" s="7">
        <v>3.5416666666999999</v>
      </c>
      <c r="CH467" s="7">
        <v>3.4850299401</v>
      </c>
      <c r="CI467" s="7">
        <v>3.5209580838000001</v>
      </c>
      <c r="CJ467" s="7">
        <v>0.12941176469999999</v>
      </c>
      <c r="CK467" s="7">
        <v>0.1764705882</v>
      </c>
      <c r="CL467" s="7">
        <v>0.1647058824</v>
      </c>
      <c r="CM467" s="7">
        <v>0.1705882353</v>
      </c>
      <c r="CN467" s="7">
        <v>0.21176470589999999</v>
      </c>
      <c r="CO467" s="7">
        <v>0.22941176469999999</v>
      </c>
      <c r="CP467" s="7">
        <v>0.2470588235</v>
      </c>
      <c r="CQ467" s="7">
        <v>0.25294117649999998</v>
      </c>
      <c r="CR467" s="7">
        <v>0.22941176469999999</v>
      </c>
      <c r="CS467" s="7">
        <v>5.8823529000000003E-3</v>
      </c>
      <c r="CT467" s="7">
        <v>1.17647059E-2</v>
      </c>
      <c r="CU467" s="7">
        <v>1.17647059E-2</v>
      </c>
      <c r="CV467" s="7">
        <v>1.17647059E-2</v>
      </c>
      <c r="CW467" s="7">
        <v>1.17647059E-2</v>
      </c>
      <c r="CX467" s="7">
        <v>1.17647059E-2</v>
      </c>
      <c r="CY467" s="7">
        <v>1.17647059E-2</v>
      </c>
      <c r="CZ467" s="7">
        <v>1.76470588E-2</v>
      </c>
      <c r="DA467" s="7">
        <v>1.76470588E-2</v>
      </c>
      <c r="DB467" s="7">
        <v>0.84705882349999995</v>
      </c>
      <c r="DC467" s="7">
        <v>0.78823529410000004</v>
      </c>
      <c r="DD467" s="7">
        <v>0.78823529410000004</v>
      </c>
      <c r="DE467" s="7">
        <v>0.77058823529999998</v>
      </c>
      <c r="DF467" s="7">
        <v>0.75882352939999997</v>
      </c>
      <c r="DG467" s="7">
        <v>0.71764705880000002</v>
      </c>
      <c r="DH467" s="7">
        <v>0.64117647060000005</v>
      </c>
      <c r="DI467" s="7">
        <v>0.62352941179999999</v>
      </c>
      <c r="DJ467" s="7">
        <v>0.64117647060000005</v>
      </c>
      <c r="DK467" s="7">
        <v>7.0588235299999996E-2</v>
      </c>
      <c r="DL467" s="7">
        <v>0</v>
      </c>
      <c r="DM467" s="7">
        <v>0</v>
      </c>
      <c r="DN467" s="7">
        <v>0</v>
      </c>
      <c r="DO467" s="7">
        <v>0</v>
      </c>
      <c r="DP467" s="7">
        <v>0</v>
      </c>
      <c r="DQ467" s="7">
        <v>8.2352941200000002E-2</v>
      </c>
      <c r="DR467" s="7">
        <v>0</v>
      </c>
      <c r="DS467" s="7">
        <v>0</v>
      </c>
      <c r="DT467" s="7">
        <v>0.14705882349999999</v>
      </c>
      <c r="DU467" s="7">
        <v>1.17647059E-2</v>
      </c>
      <c r="DV467" s="7">
        <v>5.8823529000000003E-3</v>
      </c>
      <c r="DW467" s="7">
        <v>3.5294117600000001E-2</v>
      </c>
      <c r="DX467" s="7">
        <v>1.76470588E-2</v>
      </c>
      <c r="DY467" s="7">
        <v>5.2941176499999999E-2</v>
      </c>
      <c r="DZ467" s="7">
        <v>0.13529411760000001</v>
      </c>
      <c r="EA467" s="7">
        <v>2.9411764699999999E-2</v>
      </c>
      <c r="EB467" s="7">
        <v>1.76470588E-2</v>
      </c>
      <c r="EC467" s="7">
        <v>0.37647058820000001</v>
      </c>
      <c r="ED467" s="7">
        <v>0.25294117649999998</v>
      </c>
      <c r="EE467" s="7">
        <v>0.19411764710000001</v>
      </c>
      <c r="EF467" s="7">
        <v>0.1705882353</v>
      </c>
      <c r="EG467" s="7">
        <v>0.1764705882</v>
      </c>
      <c r="EH467" s="7">
        <v>0.21176470589999999</v>
      </c>
      <c r="EI467" s="7">
        <v>0.31764705879999999</v>
      </c>
      <c r="EJ467" s="7">
        <v>0.30588235289999999</v>
      </c>
      <c r="EK467" s="7">
        <v>0.27058823529999998</v>
      </c>
      <c r="EL467" s="7">
        <v>0.38823529410000002</v>
      </c>
      <c r="EM467" s="7">
        <v>0.71764705880000002</v>
      </c>
      <c r="EN467" s="7">
        <v>0.78235294119999998</v>
      </c>
      <c r="EO467" s="7">
        <v>0.77647058820000003</v>
      </c>
      <c r="EP467" s="7">
        <v>0.78823529410000004</v>
      </c>
      <c r="EQ467" s="7">
        <v>0.71764705880000002</v>
      </c>
      <c r="ER467" s="7">
        <v>0.42941176469999998</v>
      </c>
      <c r="ES467" s="7">
        <v>0.64705882349999999</v>
      </c>
      <c r="ET467" s="7">
        <v>0.68823529409999995</v>
      </c>
      <c r="EU467" s="7">
        <v>1.76470588E-2</v>
      </c>
      <c r="EV467" s="7">
        <v>1.76470588E-2</v>
      </c>
      <c r="EW467" s="7">
        <v>1.76470588E-2</v>
      </c>
      <c r="EX467" s="7">
        <v>1.76470588E-2</v>
      </c>
      <c r="EY467" s="7">
        <v>1.76470588E-2</v>
      </c>
      <c r="EZ467" s="7">
        <v>1.76470588E-2</v>
      </c>
      <c r="FA467" s="7">
        <v>3.5294117600000001E-2</v>
      </c>
      <c r="FB467" s="7">
        <v>1.76470588E-2</v>
      </c>
      <c r="FC467" s="7">
        <v>2.35294118E-2</v>
      </c>
      <c r="FD467" s="7">
        <v>3.1017964072000002</v>
      </c>
      <c r="FE467" s="7">
        <v>3.7185628742999999</v>
      </c>
      <c r="FF467" s="7">
        <v>3.7904191617</v>
      </c>
      <c r="FG467" s="7">
        <v>3.754491018</v>
      </c>
      <c r="FH467" s="7">
        <v>3.7844311376999999</v>
      </c>
      <c r="FI467" s="7">
        <v>3.6766467066000001</v>
      </c>
      <c r="FJ467" s="7">
        <v>3.1341463415000002</v>
      </c>
      <c r="FK467" s="7">
        <v>3.6287425149999999</v>
      </c>
      <c r="FL467" s="7">
        <v>3.6867469879999999</v>
      </c>
      <c r="FM467" s="7">
        <v>0</v>
      </c>
      <c r="FN467" s="7">
        <v>0</v>
      </c>
      <c r="FO467" s="7">
        <v>5.8823529000000003E-3</v>
      </c>
      <c r="FP467" s="7">
        <v>0</v>
      </c>
      <c r="FQ467" s="7">
        <v>4.1176470600000001E-2</v>
      </c>
      <c r="FR467" s="7">
        <v>2.9411764699999999E-2</v>
      </c>
      <c r="FS467" s="7">
        <v>1.76470588E-2</v>
      </c>
      <c r="FT467" s="7">
        <v>8.2352941200000002E-2</v>
      </c>
      <c r="FU467" s="7">
        <v>0.1529411765</v>
      </c>
      <c r="FV467" s="7">
        <v>0.6588235294</v>
      </c>
      <c r="FW467" s="7">
        <v>1.17647059E-2</v>
      </c>
      <c r="FX467" s="7">
        <v>0.37058823530000001</v>
      </c>
      <c r="FY467" s="7">
        <v>0.66470588239999995</v>
      </c>
      <c r="FZ467" s="7">
        <v>0.1176470588</v>
      </c>
      <c r="GA467" s="7">
        <v>0.26470588239999998</v>
      </c>
      <c r="GB467" s="7">
        <v>0.1117647059</v>
      </c>
      <c r="GC467" s="7">
        <v>0.27647058819999998</v>
      </c>
      <c r="GD467" s="7">
        <v>0.13529411760000001</v>
      </c>
      <c r="GE467" s="7">
        <v>4.1176470600000001E-2</v>
      </c>
      <c r="GF467" s="7">
        <v>0.3411764706</v>
      </c>
      <c r="GG467" s="7">
        <v>0.14117647059999999</v>
      </c>
      <c r="GH467" s="7">
        <v>7.6470588199999995E-2</v>
      </c>
      <c r="GI467" s="7">
        <v>0.21764705879999999</v>
      </c>
      <c r="GJ467" s="7">
        <v>8.82352941E-2</v>
      </c>
      <c r="GK467" s="7">
        <v>0.1058823529</v>
      </c>
      <c r="GL467" s="7">
        <v>4.7058823499999999E-2</v>
      </c>
      <c r="GM467" s="7">
        <v>5.8823529000000003E-3</v>
      </c>
      <c r="GN467" s="7">
        <v>1.76470588E-2</v>
      </c>
      <c r="GO467" s="7">
        <v>0.12941176469999999</v>
      </c>
      <c r="GP467" s="7">
        <v>3.5294117600000001E-2</v>
      </c>
      <c r="GQ467" s="7">
        <v>7.6470588199999995E-2</v>
      </c>
      <c r="GR467" s="7">
        <v>5.8823529000000003E-3</v>
      </c>
      <c r="GS467" s="7">
        <v>0.31764705879999999</v>
      </c>
      <c r="GT467" s="7">
        <v>0.3411764706</v>
      </c>
      <c r="GU467" s="7">
        <v>0.25294117649999998</v>
      </c>
      <c r="GV467" s="7">
        <v>0.44117647059999998</v>
      </c>
      <c r="GW467" s="7">
        <v>0.44117647059999998</v>
      </c>
      <c r="GX467" s="7">
        <v>0.26470588239999998</v>
      </c>
      <c r="GY467" s="7">
        <v>0.61764705880000004</v>
      </c>
      <c r="GZ467" s="7">
        <v>0.55294117649999996</v>
      </c>
      <c r="HA467" s="7">
        <v>0.3</v>
      </c>
      <c r="HB467" s="7">
        <v>0.45882352939999999</v>
      </c>
      <c r="HC467" s="7">
        <v>0.39411764710000002</v>
      </c>
      <c r="HD467" s="7">
        <v>0.6588235294</v>
      </c>
      <c r="HE467" s="7">
        <v>2.9411764699999999E-2</v>
      </c>
      <c r="HF467" s="7">
        <v>4.7058823499999999E-2</v>
      </c>
      <c r="HG467" s="7">
        <v>0.14117647059999999</v>
      </c>
      <c r="HH467" s="7">
        <v>2.35294118E-2</v>
      </c>
      <c r="HI467" s="7">
        <v>4.1176470600000001E-2</v>
      </c>
      <c r="HJ467" s="7">
        <v>1.76470588E-2</v>
      </c>
      <c r="HK467" s="7">
        <v>5.8823529000000003E-3</v>
      </c>
      <c r="HL467" s="7">
        <v>5.8823529000000003E-3</v>
      </c>
      <c r="HM467" s="7">
        <v>0.14705882349999999</v>
      </c>
      <c r="HN467" s="7">
        <v>5.8823529000000003E-3</v>
      </c>
      <c r="HO467" s="7">
        <v>1.17647059E-2</v>
      </c>
      <c r="HP467" s="7">
        <v>1.17647059E-2</v>
      </c>
      <c r="HQ467" s="7">
        <v>2.35294118E-2</v>
      </c>
      <c r="HR467" s="7">
        <v>3.5294117600000001E-2</v>
      </c>
      <c r="HS467" s="7">
        <v>2.9411764699999999E-2</v>
      </c>
      <c r="HT467" s="7">
        <v>3.5294117600000001E-2</v>
      </c>
      <c r="HU467" s="7">
        <v>3.5294117600000001E-2</v>
      </c>
      <c r="HV467" s="7">
        <v>4.1176470600000001E-2</v>
      </c>
      <c r="HW467" s="7">
        <v>1.76470588E-2</v>
      </c>
      <c r="HX467" s="7">
        <v>0</v>
      </c>
      <c r="HY467" s="7">
        <v>1.76470588E-2</v>
      </c>
      <c r="HZ467" s="7">
        <v>1.17647059E-2</v>
      </c>
      <c r="IA467" s="7">
        <v>4.7058823499999999E-2</v>
      </c>
      <c r="IB467" s="7">
        <v>4.1176470600000001E-2</v>
      </c>
      <c r="IC467" s="7">
        <v>5.2941176499999999E-2</v>
      </c>
      <c r="ID467" s="7">
        <v>8.2352941200000002E-2</v>
      </c>
      <c r="IE467" s="7">
        <v>0.27647058819999998</v>
      </c>
      <c r="IF467" s="7">
        <v>0.18235294120000001</v>
      </c>
      <c r="IG467" s="7">
        <v>0.26470588239999998</v>
      </c>
      <c r="IH467" s="7">
        <v>0.3352941176</v>
      </c>
      <c r="II467" s="7">
        <v>0.64117647060000005</v>
      </c>
      <c r="IJ467" s="7">
        <v>0.75294117650000003</v>
      </c>
      <c r="IK467" s="7">
        <v>0.62941176470000004</v>
      </c>
      <c r="IL467" s="7">
        <v>0.55294117649999996</v>
      </c>
      <c r="IM467" s="7">
        <v>1.76470588E-2</v>
      </c>
      <c r="IN467" s="7">
        <v>2.35294118E-2</v>
      </c>
      <c r="IO467" s="7">
        <v>3.5294117600000001E-2</v>
      </c>
      <c r="IP467" s="7">
        <v>1.76470588E-2</v>
      </c>
      <c r="IQ467" s="7">
        <v>3.5688622753999999</v>
      </c>
      <c r="IR467" s="7">
        <v>3.7289156627</v>
      </c>
      <c r="IS467" s="7">
        <v>3.5609756097999998</v>
      </c>
      <c r="IT467" s="7">
        <v>3.4550898204</v>
      </c>
      <c r="IU467" s="7" t="s">
        <v>1407</v>
      </c>
      <c r="IV467" s="7">
        <v>30</v>
      </c>
      <c r="IW467" s="7">
        <v>170</v>
      </c>
      <c r="IX467" s="7">
        <v>257</v>
      </c>
      <c r="IY467" s="7">
        <v>863</v>
      </c>
    </row>
    <row r="468" spans="1:259" x14ac:dyDescent="0.25">
      <c r="A468" s="7">
        <v>610128</v>
      </c>
      <c r="B468" s="7" t="s">
        <v>286</v>
      </c>
      <c r="C468" s="7" t="s">
        <v>46</v>
      </c>
      <c r="D468" s="7" t="s">
        <v>66</v>
      </c>
      <c r="E468" s="154">
        <v>0.63</v>
      </c>
      <c r="F468" s="7">
        <v>56</v>
      </c>
      <c r="G468" s="7" t="s">
        <v>48</v>
      </c>
      <c r="H468" s="7">
        <v>70</v>
      </c>
      <c r="I468" s="7" t="s">
        <v>47</v>
      </c>
      <c r="J468" s="7">
        <v>73</v>
      </c>
      <c r="K468" s="7" t="s">
        <v>47</v>
      </c>
      <c r="L468" s="7">
        <v>7.91</v>
      </c>
      <c r="M468" s="7" t="s">
        <v>46</v>
      </c>
      <c r="N468" s="7">
        <v>62.5</v>
      </c>
      <c r="O468" s="7">
        <v>109</v>
      </c>
      <c r="P468" s="7">
        <v>109</v>
      </c>
      <c r="Q468" s="7">
        <v>0</v>
      </c>
      <c r="R468" s="7">
        <v>104</v>
      </c>
      <c r="S468" s="7">
        <v>0</v>
      </c>
      <c r="T468" s="7">
        <v>1</v>
      </c>
      <c r="U468" s="7">
        <v>0</v>
      </c>
      <c r="V468" s="7">
        <v>0</v>
      </c>
      <c r="W468" s="7">
        <v>1</v>
      </c>
      <c r="X468" s="7">
        <v>2</v>
      </c>
      <c r="Y468" s="7">
        <v>0</v>
      </c>
      <c r="Z468" s="7">
        <v>9.1743119000000008E-3</v>
      </c>
      <c r="AA468" s="7">
        <v>0</v>
      </c>
      <c r="AB468" s="7">
        <v>1.83486239E-2</v>
      </c>
      <c r="AC468" s="7">
        <v>0</v>
      </c>
      <c r="AD468" s="7">
        <v>7.3394495399999995E-2</v>
      </c>
      <c r="AE468" s="7">
        <v>6.42201835E-2</v>
      </c>
      <c r="AF468" s="7">
        <v>7.3394495399999995E-2</v>
      </c>
      <c r="AG468" s="7">
        <v>8.2568807300000005E-2</v>
      </c>
      <c r="AH468" s="7">
        <v>6.42201835E-2</v>
      </c>
      <c r="AI468" s="7">
        <v>9.1743119299999995E-2</v>
      </c>
      <c r="AJ468" s="7">
        <v>0.128440367</v>
      </c>
      <c r="AK468" s="7">
        <v>0.33944954129999999</v>
      </c>
      <c r="AL468" s="7">
        <v>0.2201834862</v>
      </c>
      <c r="AM468" s="7">
        <v>0.25688073389999999</v>
      </c>
      <c r="AN468" s="7">
        <v>0.16513761469999999</v>
      </c>
      <c r="AO468" s="7">
        <v>0.3027522936</v>
      </c>
      <c r="AP468" s="7">
        <v>0.26605504590000001</v>
      </c>
      <c r="AQ468" s="7">
        <v>0</v>
      </c>
      <c r="AR468" s="7">
        <v>1.83486239E-2</v>
      </c>
      <c r="AS468" s="7">
        <v>1.83486239E-2</v>
      </c>
      <c r="AT468" s="7">
        <v>0</v>
      </c>
      <c r="AU468" s="7">
        <v>9.1743119000000008E-3</v>
      </c>
      <c r="AV468" s="7">
        <v>9.1743119000000008E-3</v>
      </c>
      <c r="AW468" s="7">
        <v>0.59633027520000004</v>
      </c>
      <c r="AX468" s="7">
        <v>0.67889908259999998</v>
      </c>
      <c r="AY468" s="7">
        <v>0.64220183490000005</v>
      </c>
      <c r="AZ468" s="7">
        <v>0.75229357799999996</v>
      </c>
      <c r="BA468" s="7">
        <v>0.59633027520000004</v>
      </c>
      <c r="BB468" s="7">
        <v>0.52293577979999994</v>
      </c>
      <c r="BC468" s="7">
        <v>3.5321100916999999</v>
      </c>
      <c r="BD468" s="7">
        <v>3.5981308411000001</v>
      </c>
      <c r="BE468" s="7">
        <v>3.5700934579000001</v>
      </c>
      <c r="BF468" s="7">
        <v>3.6513761468000001</v>
      </c>
      <c r="BG468" s="7">
        <v>3.5092592592999998</v>
      </c>
      <c r="BH468" s="7">
        <v>3.25</v>
      </c>
      <c r="BI468" s="7">
        <v>0</v>
      </c>
      <c r="BJ468" s="7">
        <v>0</v>
      </c>
      <c r="BK468" s="7">
        <v>0</v>
      </c>
      <c r="BL468" s="7">
        <v>9.1743119000000008E-3</v>
      </c>
      <c r="BM468" s="7">
        <v>0</v>
      </c>
      <c r="BN468" s="7">
        <v>0</v>
      </c>
      <c r="BO468" s="7">
        <v>3.6697247699999998E-2</v>
      </c>
      <c r="BP468" s="7">
        <v>2.7522935799999999E-2</v>
      </c>
      <c r="BQ468" s="7">
        <v>4.58715596E-2</v>
      </c>
      <c r="BR468" s="7">
        <v>2.7522935799999999E-2</v>
      </c>
      <c r="BS468" s="7">
        <v>2.7522935799999999E-2</v>
      </c>
      <c r="BT468" s="7">
        <v>9.1743119000000008E-3</v>
      </c>
      <c r="BU468" s="7">
        <v>2.7522935799999999E-2</v>
      </c>
      <c r="BV468" s="7">
        <v>3.6697247699999998E-2</v>
      </c>
      <c r="BW468" s="7">
        <v>8.2568807300000005E-2</v>
      </c>
      <c r="BX468" s="7">
        <v>5.5045871599999997E-2</v>
      </c>
      <c r="BY468" s="7">
        <v>3.6697247699999998E-2</v>
      </c>
      <c r="BZ468" s="7">
        <v>3.6697247699999998E-2</v>
      </c>
      <c r="CA468" s="7">
        <v>3.8148148148000001</v>
      </c>
      <c r="CB468" s="7">
        <v>3.7685185185000001</v>
      </c>
      <c r="CC468" s="7">
        <v>3.8380952381000002</v>
      </c>
      <c r="CD468" s="7">
        <v>3.7735849056999999</v>
      </c>
      <c r="CE468" s="7">
        <v>3.8148148148000001</v>
      </c>
      <c r="CF468" s="7">
        <v>3.6759259259000001</v>
      </c>
      <c r="CG468" s="7">
        <v>3.6574074074</v>
      </c>
      <c r="CH468" s="7">
        <v>3.7129629629999998</v>
      </c>
      <c r="CI468" s="7">
        <v>3.6388888889</v>
      </c>
      <c r="CJ468" s="7">
        <v>0.128440367</v>
      </c>
      <c r="CK468" s="7">
        <v>0.1743119266</v>
      </c>
      <c r="CL468" s="7">
        <v>0.13761467890000001</v>
      </c>
      <c r="CM468" s="7">
        <v>0.13761467890000001</v>
      </c>
      <c r="CN468" s="7">
        <v>0.1100917431</v>
      </c>
      <c r="CO468" s="7">
        <v>0.15596330280000001</v>
      </c>
      <c r="CP468" s="7">
        <v>0.119266055</v>
      </c>
      <c r="CQ468" s="7">
        <v>0.128440367</v>
      </c>
      <c r="CR468" s="7">
        <v>0.14678899079999999</v>
      </c>
      <c r="CS468" s="7">
        <v>9.1743119000000008E-3</v>
      </c>
      <c r="CT468" s="7">
        <v>9.1743119000000008E-3</v>
      </c>
      <c r="CU468" s="7">
        <v>3.6697247699999998E-2</v>
      </c>
      <c r="CV468" s="7">
        <v>2.7522935799999999E-2</v>
      </c>
      <c r="CW468" s="7">
        <v>9.1743119000000008E-3</v>
      </c>
      <c r="CX468" s="7">
        <v>9.1743119000000008E-3</v>
      </c>
      <c r="CY468" s="7">
        <v>9.1743119000000008E-3</v>
      </c>
      <c r="CZ468" s="7">
        <v>9.1743119000000008E-3</v>
      </c>
      <c r="DA468" s="7">
        <v>9.1743119000000008E-3</v>
      </c>
      <c r="DB468" s="7">
        <v>0.83486238530000001</v>
      </c>
      <c r="DC468" s="7">
        <v>0.78899082570000001</v>
      </c>
      <c r="DD468" s="7">
        <v>0.81651376149999999</v>
      </c>
      <c r="DE468" s="7">
        <v>0.79816513759999996</v>
      </c>
      <c r="DF468" s="7">
        <v>0.84403669719999996</v>
      </c>
      <c r="DG468" s="7">
        <v>0.75229357799999996</v>
      </c>
      <c r="DH468" s="7">
        <v>0.77981651380000006</v>
      </c>
      <c r="DI468" s="7">
        <v>0.79816513759999996</v>
      </c>
      <c r="DJ468" s="7">
        <v>0.76146788990000003</v>
      </c>
      <c r="DK468" s="7">
        <v>0.1100917431</v>
      </c>
      <c r="DL468" s="7">
        <v>9.1743119000000008E-3</v>
      </c>
      <c r="DM468" s="7">
        <v>0</v>
      </c>
      <c r="DN468" s="7">
        <v>9.1743119000000008E-3</v>
      </c>
      <c r="DO468" s="7">
        <v>9.1743119000000008E-3</v>
      </c>
      <c r="DP468" s="7">
        <v>0</v>
      </c>
      <c r="DQ468" s="7">
        <v>4.58715596E-2</v>
      </c>
      <c r="DR468" s="7">
        <v>1.83486239E-2</v>
      </c>
      <c r="DS468" s="7">
        <v>0</v>
      </c>
      <c r="DT468" s="7">
        <v>0.21100917429999999</v>
      </c>
      <c r="DU468" s="7">
        <v>6.42201835E-2</v>
      </c>
      <c r="DV468" s="7">
        <v>4.58715596E-2</v>
      </c>
      <c r="DW468" s="7">
        <v>7.3394495399999995E-2</v>
      </c>
      <c r="DX468" s="7">
        <v>4.58715596E-2</v>
      </c>
      <c r="DY468" s="7">
        <v>8.2568807300000005E-2</v>
      </c>
      <c r="DZ468" s="7">
        <v>0.1009174312</v>
      </c>
      <c r="EA468" s="7">
        <v>5.5045871599999997E-2</v>
      </c>
      <c r="EB468" s="7">
        <v>0.119266055</v>
      </c>
      <c r="EC468" s="7">
        <v>0.1743119266</v>
      </c>
      <c r="ED468" s="7">
        <v>0.2385321101</v>
      </c>
      <c r="EE468" s="7">
        <v>0.2201834862</v>
      </c>
      <c r="EF468" s="7">
        <v>0.26605504590000001</v>
      </c>
      <c r="EG468" s="7">
        <v>0.2385321101</v>
      </c>
      <c r="EH468" s="7">
        <v>0.24770642200000001</v>
      </c>
      <c r="EI468" s="7">
        <v>0.28440366969999997</v>
      </c>
      <c r="EJ468" s="7">
        <v>0.29357798169999999</v>
      </c>
      <c r="EK468" s="7">
        <v>0.32110091740000002</v>
      </c>
      <c r="EL468" s="7">
        <v>0.48623853210000001</v>
      </c>
      <c r="EM468" s="7">
        <v>0.66055045869999995</v>
      </c>
      <c r="EN468" s="7">
        <v>0.71559633030000003</v>
      </c>
      <c r="EO468" s="7">
        <v>0.62385321100000002</v>
      </c>
      <c r="EP468" s="7">
        <v>0.68807339450000005</v>
      </c>
      <c r="EQ468" s="7">
        <v>0.63302752289999997</v>
      </c>
      <c r="ER468" s="7">
        <v>0.51376146789999999</v>
      </c>
      <c r="ES468" s="7">
        <v>0.58715596329999997</v>
      </c>
      <c r="ET468" s="7">
        <v>0.53211009170000001</v>
      </c>
      <c r="EU468" s="7">
        <v>1.83486239E-2</v>
      </c>
      <c r="EV468" s="7">
        <v>2.7522935799999999E-2</v>
      </c>
      <c r="EW468" s="7">
        <v>1.83486239E-2</v>
      </c>
      <c r="EX468" s="7">
        <v>2.7522935799999999E-2</v>
      </c>
      <c r="EY468" s="7">
        <v>1.83486239E-2</v>
      </c>
      <c r="EZ468" s="7">
        <v>3.6697247699999998E-2</v>
      </c>
      <c r="FA468" s="7">
        <v>5.5045871599999997E-2</v>
      </c>
      <c r="FB468" s="7">
        <v>4.58715596E-2</v>
      </c>
      <c r="FC468" s="7">
        <v>2.7522935799999999E-2</v>
      </c>
      <c r="FD468" s="7">
        <v>3.0560747664000001</v>
      </c>
      <c r="FE468" s="7">
        <v>3.5943396226000002</v>
      </c>
      <c r="FF468" s="7">
        <v>3.6822429906999998</v>
      </c>
      <c r="FG468" s="7">
        <v>3.5471698112999999</v>
      </c>
      <c r="FH468" s="7">
        <v>3.6355140186999999</v>
      </c>
      <c r="FI468" s="7">
        <v>3.5714285713999998</v>
      </c>
      <c r="FJ468" s="7">
        <v>3.3398058252</v>
      </c>
      <c r="FK468" s="7">
        <v>3.5192307692</v>
      </c>
      <c r="FL468" s="7">
        <v>3.4245283019000001</v>
      </c>
      <c r="FM468" s="7">
        <v>2.7522935799999999E-2</v>
      </c>
      <c r="FN468" s="7">
        <v>9.1743119000000008E-3</v>
      </c>
      <c r="FO468" s="7">
        <v>0</v>
      </c>
      <c r="FP468" s="7">
        <v>1.83486239E-2</v>
      </c>
      <c r="FQ468" s="7">
        <v>7.3394495399999995E-2</v>
      </c>
      <c r="FR468" s="7">
        <v>9.1743119299999995E-2</v>
      </c>
      <c r="FS468" s="7">
        <v>0.1100917431</v>
      </c>
      <c r="FT468" s="7">
        <v>0.15596330280000001</v>
      </c>
      <c r="FU468" s="7">
        <v>0.16513761469999999</v>
      </c>
      <c r="FV468" s="7">
        <v>0.29357798169999999</v>
      </c>
      <c r="FW468" s="7">
        <v>5.5045871599999997E-2</v>
      </c>
      <c r="FX468" s="7">
        <v>0.6055045872</v>
      </c>
      <c r="FY468" s="7">
        <v>0.6972477064</v>
      </c>
      <c r="FZ468" s="7">
        <v>0.29357798169999999</v>
      </c>
      <c r="GA468" s="7">
        <v>0.15596330280000001</v>
      </c>
      <c r="GB468" s="7">
        <v>4.58715596E-2</v>
      </c>
      <c r="GC468" s="7">
        <v>0.24770642200000001</v>
      </c>
      <c r="GD468" s="7">
        <v>3.6697247699999998E-2</v>
      </c>
      <c r="GE468" s="7">
        <v>5.5045871599999997E-2</v>
      </c>
      <c r="GF468" s="7">
        <v>0.2385321101</v>
      </c>
      <c r="GG468" s="7">
        <v>0.1009174312</v>
      </c>
      <c r="GH468" s="7">
        <v>9.1743119299999995E-2</v>
      </c>
      <c r="GI468" s="7">
        <v>0.18348623850000001</v>
      </c>
      <c r="GJ468" s="7">
        <v>0.1009174312</v>
      </c>
      <c r="GK468" s="7">
        <v>0.1100917431</v>
      </c>
      <c r="GL468" s="7">
        <v>3.6697247699999998E-2</v>
      </c>
      <c r="GM468" s="7">
        <v>0</v>
      </c>
      <c r="GN468" s="7">
        <v>9.1743119000000008E-3</v>
      </c>
      <c r="GO468" s="7">
        <v>2.7522935799999999E-2</v>
      </c>
      <c r="GP468" s="7">
        <v>3.6697247699999998E-2</v>
      </c>
      <c r="GQ468" s="7">
        <v>7.3394495399999995E-2</v>
      </c>
      <c r="GR468" s="7">
        <v>9.1743119000000008E-3</v>
      </c>
      <c r="GS468" s="7">
        <v>0.22935779819999999</v>
      </c>
      <c r="GT468" s="7">
        <v>0.29357798169999999</v>
      </c>
      <c r="GU468" s="7">
        <v>0.24770642200000001</v>
      </c>
      <c r="GV468" s="7">
        <v>0.25688073389999999</v>
      </c>
      <c r="GW468" s="7">
        <v>0.32110091740000002</v>
      </c>
      <c r="GX468" s="7">
        <v>0.21100917429999999</v>
      </c>
      <c r="GY468" s="7">
        <v>0.68807339450000005</v>
      </c>
      <c r="GZ468" s="7">
        <v>0.55045871560000004</v>
      </c>
      <c r="HA468" s="7">
        <v>0.61467889909999995</v>
      </c>
      <c r="HB468" s="7">
        <v>0.58715596329999997</v>
      </c>
      <c r="HC468" s="7">
        <v>0.4770642202</v>
      </c>
      <c r="HD468" s="7">
        <v>0.67889908259999998</v>
      </c>
      <c r="HE468" s="7">
        <v>9.1743119000000008E-3</v>
      </c>
      <c r="HF468" s="7">
        <v>5.5045871599999997E-2</v>
      </c>
      <c r="HG468" s="7">
        <v>3.6697247699999998E-2</v>
      </c>
      <c r="HH468" s="7">
        <v>1.83486239E-2</v>
      </c>
      <c r="HI468" s="7">
        <v>4.58715596E-2</v>
      </c>
      <c r="HJ468" s="7">
        <v>1.83486239E-2</v>
      </c>
      <c r="HK468" s="7">
        <v>3.6697247699999998E-2</v>
      </c>
      <c r="HL468" s="7">
        <v>5.5045871599999997E-2</v>
      </c>
      <c r="HM468" s="7">
        <v>3.6697247699999998E-2</v>
      </c>
      <c r="HN468" s="7">
        <v>4.58715596E-2</v>
      </c>
      <c r="HO468" s="7">
        <v>4.58715596E-2</v>
      </c>
      <c r="HP468" s="7">
        <v>3.6697247699999998E-2</v>
      </c>
      <c r="HQ468" s="7">
        <v>3.6697247699999998E-2</v>
      </c>
      <c r="HR468" s="7">
        <v>3.6697247699999998E-2</v>
      </c>
      <c r="HS468" s="7">
        <v>3.6697247699999998E-2</v>
      </c>
      <c r="HT468" s="7">
        <v>5.5045871599999997E-2</v>
      </c>
      <c r="HU468" s="7">
        <v>3.6697247699999998E-2</v>
      </c>
      <c r="HV468" s="7">
        <v>4.58715596E-2</v>
      </c>
      <c r="HW468" s="7">
        <v>9.1743119000000008E-3</v>
      </c>
      <c r="HX468" s="7">
        <v>0</v>
      </c>
      <c r="HY468" s="7">
        <v>9.1743119000000008E-3</v>
      </c>
      <c r="HZ468" s="7">
        <v>9.1743119000000008E-3</v>
      </c>
      <c r="IA468" s="7">
        <v>8.2568807300000005E-2</v>
      </c>
      <c r="IB468" s="7">
        <v>6.42201835E-2</v>
      </c>
      <c r="IC468" s="7">
        <v>0.1100917431</v>
      </c>
      <c r="ID468" s="7">
        <v>0.16513761469999999</v>
      </c>
      <c r="IE468" s="7">
        <v>0.44036697250000001</v>
      </c>
      <c r="IF468" s="7">
        <v>0.31192660550000001</v>
      </c>
      <c r="IG468" s="7">
        <v>0.3486238532</v>
      </c>
      <c r="IH468" s="7">
        <v>0.29357798169999999</v>
      </c>
      <c r="II468" s="7">
        <v>0.44036697250000001</v>
      </c>
      <c r="IJ468" s="7">
        <v>0.59633027520000004</v>
      </c>
      <c r="IK468" s="7">
        <v>0.50458715600000004</v>
      </c>
      <c r="IL468" s="7">
        <v>0.49541284400000002</v>
      </c>
      <c r="IM468" s="7">
        <v>2.7522935799999999E-2</v>
      </c>
      <c r="IN468" s="7">
        <v>2.7522935799999999E-2</v>
      </c>
      <c r="IO468" s="7">
        <v>2.7522935799999999E-2</v>
      </c>
      <c r="IP468" s="7">
        <v>3.6697247699999998E-2</v>
      </c>
      <c r="IQ468" s="7">
        <v>3.3490566037999998</v>
      </c>
      <c r="IR468" s="7">
        <v>3.5471698112999999</v>
      </c>
      <c r="IS468" s="7">
        <v>3.3867924528</v>
      </c>
      <c r="IT468" s="7">
        <v>3.3238095238000001</v>
      </c>
      <c r="IU468" s="7" t="s">
        <v>1408</v>
      </c>
      <c r="IV468" s="7">
        <v>63</v>
      </c>
      <c r="IW468" s="7">
        <v>109</v>
      </c>
      <c r="IX468" s="7">
        <v>160</v>
      </c>
      <c r="IY468" s="7">
        <v>256</v>
      </c>
    </row>
    <row r="469" spans="1:259" x14ac:dyDescent="0.25">
      <c r="A469" s="7">
        <v>610129</v>
      </c>
      <c r="B469" s="7" t="s">
        <v>540</v>
      </c>
      <c r="C469" s="7" t="s">
        <v>46</v>
      </c>
      <c r="D469" s="7" t="s">
        <v>149</v>
      </c>
      <c r="E469" s="7" t="s">
        <v>91</v>
      </c>
      <c r="F469" s="7">
        <v>60</v>
      </c>
      <c r="G469" s="7" t="s">
        <v>47</v>
      </c>
      <c r="H469" s="7">
        <v>74</v>
      </c>
      <c r="I469" s="7" t="s">
        <v>47</v>
      </c>
      <c r="J469" s="7">
        <v>80</v>
      </c>
      <c r="K469" s="7" t="s">
        <v>70</v>
      </c>
      <c r="L469" s="7">
        <v>9.2200000000000006</v>
      </c>
      <c r="M469" s="7" t="s">
        <v>46</v>
      </c>
      <c r="N469" s="7">
        <v>82.377919320999993</v>
      </c>
      <c r="O469" s="7">
        <v>223</v>
      </c>
      <c r="P469" s="7">
        <v>223</v>
      </c>
      <c r="Q469" s="7">
        <v>2</v>
      </c>
      <c r="R469" s="7">
        <v>5</v>
      </c>
      <c r="S469" s="7">
        <v>0</v>
      </c>
      <c r="T469" s="7">
        <v>205</v>
      </c>
      <c r="U469" s="7">
        <v>0</v>
      </c>
      <c r="V469" s="7">
        <v>0</v>
      </c>
      <c r="W469" s="7">
        <v>3</v>
      </c>
      <c r="X469" s="7">
        <v>2</v>
      </c>
      <c r="Y469" s="7">
        <v>4.4843048999999996E-3</v>
      </c>
      <c r="Z469" s="7">
        <v>4.4843048999999996E-3</v>
      </c>
      <c r="AA469" s="7">
        <v>8.9686099000000005E-3</v>
      </c>
      <c r="AB469" s="7">
        <v>1.34529148E-2</v>
      </c>
      <c r="AC469" s="7">
        <v>1.34529148E-2</v>
      </c>
      <c r="AD469" s="7">
        <v>1.79372197E-2</v>
      </c>
      <c r="AE469" s="7">
        <v>3.5874439500000001E-2</v>
      </c>
      <c r="AF469" s="7">
        <v>2.69058296E-2</v>
      </c>
      <c r="AG469" s="7">
        <v>1.34529148E-2</v>
      </c>
      <c r="AH469" s="7">
        <v>2.69058296E-2</v>
      </c>
      <c r="AI469" s="7">
        <v>6.2780269099999994E-2</v>
      </c>
      <c r="AJ469" s="7">
        <v>0.18385650219999999</v>
      </c>
      <c r="AK469" s="7">
        <v>0.31390134530000002</v>
      </c>
      <c r="AL469" s="7">
        <v>0.25112107620000002</v>
      </c>
      <c r="AM469" s="7">
        <v>0.34080717490000001</v>
      </c>
      <c r="AN469" s="7">
        <v>0.24215246639999999</v>
      </c>
      <c r="AO469" s="7">
        <v>0.3228699552</v>
      </c>
      <c r="AP469" s="7">
        <v>0.30941704040000001</v>
      </c>
      <c r="AQ469" s="7">
        <v>2.2421524700000001E-2</v>
      </c>
      <c r="AR469" s="7">
        <v>2.2421524700000001E-2</v>
      </c>
      <c r="AS469" s="7">
        <v>8.9686099000000005E-3</v>
      </c>
      <c r="AT469" s="7">
        <v>1.34529148E-2</v>
      </c>
      <c r="AU469" s="7">
        <v>2.2421524700000001E-2</v>
      </c>
      <c r="AV469" s="7">
        <v>2.2421524700000001E-2</v>
      </c>
      <c r="AW469" s="7">
        <v>0.62331838569999998</v>
      </c>
      <c r="AX469" s="7">
        <v>0.69506726460000001</v>
      </c>
      <c r="AY469" s="7">
        <v>0.62780269060000005</v>
      </c>
      <c r="AZ469" s="7">
        <v>0.70403587440000004</v>
      </c>
      <c r="BA469" s="7">
        <v>0.57847533630000003</v>
      </c>
      <c r="BB469" s="7">
        <v>0.46636771300000002</v>
      </c>
      <c r="BC469" s="7">
        <v>3.5917431192999998</v>
      </c>
      <c r="BD469" s="7">
        <v>3.6743119266000002</v>
      </c>
      <c r="BE469" s="7">
        <v>3.6018099548000002</v>
      </c>
      <c r="BF469" s="7">
        <v>3.6590909091000001</v>
      </c>
      <c r="BG469" s="7">
        <v>3.5</v>
      </c>
      <c r="BH469" s="7">
        <v>3.2522935780000002</v>
      </c>
      <c r="BI469" s="7">
        <v>0</v>
      </c>
      <c r="BJ469" s="7">
        <v>0</v>
      </c>
      <c r="BK469" s="7">
        <v>4.4843048999999996E-3</v>
      </c>
      <c r="BL469" s="7">
        <v>0</v>
      </c>
      <c r="BM469" s="7">
        <v>0</v>
      </c>
      <c r="BN469" s="7">
        <v>8.9686099000000005E-3</v>
      </c>
      <c r="BO469" s="7">
        <v>8.9686099000000005E-3</v>
      </c>
      <c r="BP469" s="7">
        <v>2.69058296E-2</v>
      </c>
      <c r="BQ469" s="7">
        <v>1.79372197E-2</v>
      </c>
      <c r="BR469" s="7">
        <v>8.9686099000000005E-3</v>
      </c>
      <c r="BS469" s="7">
        <v>8.9686099000000005E-3</v>
      </c>
      <c r="BT469" s="7">
        <v>1.34529148E-2</v>
      </c>
      <c r="BU469" s="7">
        <v>1.79372197E-2</v>
      </c>
      <c r="BV469" s="7">
        <v>1.79372197E-2</v>
      </c>
      <c r="BW469" s="7">
        <v>2.69058296E-2</v>
      </c>
      <c r="BX469" s="7">
        <v>2.2421524700000001E-2</v>
      </c>
      <c r="BY469" s="7">
        <v>4.03587444E-2</v>
      </c>
      <c r="BZ469" s="7">
        <v>4.03587444E-2</v>
      </c>
      <c r="CA469" s="7">
        <v>3.8565022421999999</v>
      </c>
      <c r="CB469" s="7">
        <v>3.8513513514</v>
      </c>
      <c r="CC469" s="7">
        <v>3.8009049774000001</v>
      </c>
      <c r="CD469" s="7">
        <v>3.7837837838000001</v>
      </c>
      <c r="CE469" s="7">
        <v>3.7882882883</v>
      </c>
      <c r="CF469" s="7">
        <v>3.7252252252</v>
      </c>
      <c r="CG469" s="7">
        <v>3.7375565610999999</v>
      </c>
      <c r="CH469" s="7">
        <v>3.6787330317000002</v>
      </c>
      <c r="CI469" s="7">
        <v>3.6771300448000002</v>
      </c>
      <c r="CJ469" s="7">
        <v>0.12556053810000001</v>
      </c>
      <c r="CK469" s="7">
        <v>0.13004484299999999</v>
      </c>
      <c r="CL469" s="7">
        <v>0.15695067260000001</v>
      </c>
      <c r="CM469" s="7">
        <v>0.17937219730000001</v>
      </c>
      <c r="CN469" s="7">
        <v>0.17488789239999999</v>
      </c>
      <c r="CO469" s="7">
        <v>0.1928251121</v>
      </c>
      <c r="CP469" s="7">
        <v>0.18834080719999999</v>
      </c>
      <c r="CQ469" s="7">
        <v>0.15695067260000001</v>
      </c>
      <c r="CR469" s="7">
        <v>0.18834080719999999</v>
      </c>
      <c r="CS469" s="7">
        <v>0</v>
      </c>
      <c r="CT469" s="7">
        <v>4.4843048999999996E-3</v>
      </c>
      <c r="CU469" s="7">
        <v>8.9686099000000005E-3</v>
      </c>
      <c r="CV469" s="7">
        <v>4.4843048999999996E-3</v>
      </c>
      <c r="CW469" s="7">
        <v>4.4843048999999996E-3</v>
      </c>
      <c r="CX469" s="7">
        <v>4.4843048999999996E-3</v>
      </c>
      <c r="CY469" s="7">
        <v>8.9686099000000005E-3</v>
      </c>
      <c r="CZ469" s="7">
        <v>8.9686099000000005E-3</v>
      </c>
      <c r="DA469" s="7">
        <v>0</v>
      </c>
      <c r="DB469" s="7">
        <v>0.86547085199999996</v>
      </c>
      <c r="DC469" s="7">
        <v>0.85650224220000004</v>
      </c>
      <c r="DD469" s="7">
        <v>0.81614349779999995</v>
      </c>
      <c r="DE469" s="7">
        <v>0.79820627799999999</v>
      </c>
      <c r="DF469" s="7">
        <v>0.80269058299999996</v>
      </c>
      <c r="DG469" s="7">
        <v>0.76681614350000005</v>
      </c>
      <c r="DH469" s="7">
        <v>0.7713004484</v>
      </c>
      <c r="DI469" s="7">
        <v>0.76681614350000005</v>
      </c>
      <c r="DJ469" s="7">
        <v>0.75336322870000005</v>
      </c>
      <c r="DK469" s="7">
        <v>8.9686098699999994E-2</v>
      </c>
      <c r="DL469" s="7">
        <v>0</v>
      </c>
      <c r="DM469" s="7">
        <v>0</v>
      </c>
      <c r="DN469" s="7">
        <v>4.4843048999999996E-3</v>
      </c>
      <c r="DO469" s="7">
        <v>0</v>
      </c>
      <c r="DP469" s="7">
        <v>4.4843048999999996E-3</v>
      </c>
      <c r="DQ469" s="7">
        <v>4.48430493E-2</v>
      </c>
      <c r="DR469" s="7">
        <v>8.9686099000000005E-3</v>
      </c>
      <c r="DS469" s="7">
        <v>4.4843048999999996E-3</v>
      </c>
      <c r="DT469" s="7">
        <v>9.8654708499999993E-2</v>
      </c>
      <c r="DU469" s="7">
        <v>3.13901345E-2</v>
      </c>
      <c r="DV469" s="7">
        <v>4.4843048999999996E-3</v>
      </c>
      <c r="DW469" s="7">
        <v>1.34529148E-2</v>
      </c>
      <c r="DX469" s="7">
        <v>4.4843048999999996E-3</v>
      </c>
      <c r="DY469" s="7">
        <v>2.69058296E-2</v>
      </c>
      <c r="DZ469" s="7">
        <v>4.03587444E-2</v>
      </c>
      <c r="EA469" s="7">
        <v>1.34529148E-2</v>
      </c>
      <c r="EB469" s="7">
        <v>1.34529148E-2</v>
      </c>
      <c r="EC469" s="7">
        <v>0.26905829599999997</v>
      </c>
      <c r="ED469" s="7">
        <v>0.2466367713</v>
      </c>
      <c r="EE469" s="7">
        <v>0.1928251121</v>
      </c>
      <c r="EF469" s="7">
        <v>0.25560538119999998</v>
      </c>
      <c r="EG469" s="7">
        <v>0.21076233180000001</v>
      </c>
      <c r="EH469" s="7">
        <v>0.28251121080000002</v>
      </c>
      <c r="EI469" s="7">
        <v>0.34977578479999999</v>
      </c>
      <c r="EJ469" s="7">
        <v>0.30941704040000001</v>
      </c>
      <c r="EK469" s="7">
        <v>0.3228699552</v>
      </c>
      <c r="EL469" s="7">
        <v>0.52914798210000002</v>
      </c>
      <c r="EM469" s="7">
        <v>0.7219730942</v>
      </c>
      <c r="EN469" s="7">
        <v>0.80269058299999996</v>
      </c>
      <c r="EO469" s="7">
        <v>0.7219730942</v>
      </c>
      <c r="EP469" s="7">
        <v>0.77578475339999997</v>
      </c>
      <c r="EQ469" s="7">
        <v>0.66367712999999995</v>
      </c>
      <c r="ER469" s="7">
        <v>0.53811659190000005</v>
      </c>
      <c r="ES469" s="7">
        <v>0.66367712999999995</v>
      </c>
      <c r="ET469" s="7">
        <v>0.6457399103</v>
      </c>
      <c r="EU469" s="7">
        <v>1.34529148E-2</v>
      </c>
      <c r="EV469" s="7">
        <v>0</v>
      </c>
      <c r="EW469" s="7">
        <v>0</v>
      </c>
      <c r="EX469" s="7">
        <v>4.4843048999999996E-3</v>
      </c>
      <c r="EY469" s="7">
        <v>8.9686099000000005E-3</v>
      </c>
      <c r="EZ469" s="7">
        <v>2.2421524700000001E-2</v>
      </c>
      <c r="FA469" s="7">
        <v>2.69058296E-2</v>
      </c>
      <c r="FB469" s="7">
        <v>4.4843048999999996E-3</v>
      </c>
      <c r="FC469" s="7">
        <v>1.34529148E-2</v>
      </c>
      <c r="FD469" s="7">
        <v>3.2545454545000001</v>
      </c>
      <c r="FE469" s="7">
        <v>3.6905829595999999</v>
      </c>
      <c r="FF469" s="7">
        <v>3.7982062779999999</v>
      </c>
      <c r="FG469" s="7">
        <v>3.7027027026999999</v>
      </c>
      <c r="FH469" s="7">
        <v>3.7782805430000002</v>
      </c>
      <c r="FI469" s="7">
        <v>3.6422018348999998</v>
      </c>
      <c r="FJ469" s="7">
        <v>3.4193548386999999</v>
      </c>
      <c r="FK469" s="7">
        <v>3.6351351351000001</v>
      </c>
      <c r="FL469" s="7">
        <v>3.6318181817999999</v>
      </c>
      <c r="FM469" s="7">
        <v>0</v>
      </c>
      <c r="FN469" s="7">
        <v>4.4843048999999996E-3</v>
      </c>
      <c r="FO469" s="7">
        <v>0</v>
      </c>
      <c r="FP469" s="7">
        <v>0</v>
      </c>
      <c r="FQ469" s="7">
        <v>1.34529148E-2</v>
      </c>
      <c r="FR469" s="7">
        <v>4.4843048999999996E-3</v>
      </c>
      <c r="FS469" s="7">
        <v>4.03587444E-2</v>
      </c>
      <c r="FT469" s="7">
        <v>0.14798206280000001</v>
      </c>
      <c r="FU469" s="7">
        <v>0.23318385650000001</v>
      </c>
      <c r="FV469" s="7">
        <v>0.54260089690000002</v>
      </c>
      <c r="FW469" s="7">
        <v>1.34529148E-2</v>
      </c>
      <c r="FX469" s="7">
        <v>0.42152466370000002</v>
      </c>
      <c r="FY469" s="7">
        <v>0.49775784750000002</v>
      </c>
      <c r="FZ469" s="7">
        <v>0.25112107620000002</v>
      </c>
      <c r="GA469" s="7">
        <v>0.1390134529</v>
      </c>
      <c r="GB469" s="7">
        <v>0.12556053810000001</v>
      </c>
      <c r="GC469" s="7">
        <v>0.20627802689999999</v>
      </c>
      <c r="GD469" s="7">
        <v>0.13004484299999999</v>
      </c>
      <c r="GE469" s="7">
        <v>9.4170403599999994E-2</v>
      </c>
      <c r="GF469" s="7">
        <v>0.2242152466</v>
      </c>
      <c r="GG469" s="7">
        <v>0.1614349776</v>
      </c>
      <c r="GH469" s="7">
        <v>8.52017937E-2</v>
      </c>
      <c r="GI469" s="7">
        <v>0.20179372200000001</v>
      </c>
      <c r="GJ469" s="7">
        <v>0.14798206280000001</v>
      </c>
      <c r="GK469" s="7">
        <v>0.19730941699999999</v>
      </c>
      <c r="GL469" s="7">
        <v>0.11659192829999999</v>
      </c>
      <c r="GM469" s="7">
        <v>0</v>
      </c>
      <c r="GN469" s="7">
        <v>0</v>
      </c>
      <c r="GO469" s="7">
        <v>4.4843048999999996E-3</v>
      </c>
      <c r="GP469" s="7">
        <v>8.9686099000000005E-3</v>
      </c>
      <c r="GQ469" s="7">
        <v>7.6233183900000001E-2</v>
      </c>
      <c r="GR469" s="7">
        <v>4.4843048999999996E-3</v>
      </c>
      <c r="GS469" s="7">
        <v>0.2286995516</v>
      </c>
      <c r="GT469" s="7">
        <v>0.2242152466</v>
      </c>
      <c r="GU469" s="7">
        <v>0.2286995516</v>
      </c>
      <c r="GV469" s="7">
        <v>0.27354260089999999</v>
      </c>
      <c r="GW469" s="7">
        <v>0.29596412560000002</v>
      </c>
      <c r="GX469" s="7">
        <v>0.2242152466</v>
      </c>
      <c r="GY469" s="7">
        <v>0.68609865469999998</v>
      </c>
      <c r="GZ469" s="7">
        <v>0.67264573989999998</v>
      </c>
      <c r="HA469" s="7">
        <v>0.65470852020000003</v>
      </c>
      <c r="HB469" s="7">
        <v>0.60089686099999995</v>
      </c>
      <c r="HC469" s="7">
        <v>0.51569506730000003</v>
      </c>
      <c r="HD469" s="7">
        <v>0.69506726460000001</v>
      </c>
      <c r="HE469" s="7">
        <v>4.48430493E-2</v>
      </c>
      <c r="HF469" s="7">
        <v>5.38116592E-2</v>
      </c>
      <c r="HG469" s="7">
        <v>6.2780269099999994E-2</v>
      </c>
      <c r="HH469" s="7">
        <v>5.82959641E-2</v>
      </c>
      <c r="HI469" s="7">
        <v>6.7264573999999994E-2</v>
      </c>
      <c r="HJ469" s="7">
        <v>3.5874439500000001E-2</v>
      </c>
      <c r="HK469" s="7">
        <v>2.69058296E-2</v>
      </c>
      <c r="HL469" s="7">
        <v>2.2421524700000001E-2</v>
      </c>
      <c r="HM469" s="7">
        <v>1.79372197E-2</v>
      </c>
      <c r="HN469" s="7">
        <v>1.34529148E-2</v>
      </c>
      <c r="HO469" s="7">
        <v>1.34529148E-2</v>
      </c>
      <c r="HP469" s="7">
        <v>1.79372197E-2</v>
      </c>
      <c r="HQ469" s="7">
        <v>1.34529148E-2</v>
      </c>
      <c r="HR469" s="7">
        <v>2.69058296E-2</v>
      </c>
      <c r="HS469" s="7">
        <v>3.13901345E-2</v>
      </c>
      <c r="HT469" s="7">
        <v>4.48430493E-2</v>
      </c>
      <c r="HU469" s="7">
        <v>3.13901345E-2</v>
      </c>
      <c r="HV469" s="7">
        <v>2.2421524700000001E-2</v>
      </c>
      <c r="HW469" s="7">
        <v>1.79372197E-2</v>
      </c>
      <c r="HX469" s="7">
        <v>8.9686099000000005E-3</v>
      </c>
      <c r="HY469" s="7">
        <v>2.2421524700000001E-2</v>
      </c>
      <c r="HZ469" s="7">
        <v>1.34529148E-2</v>
      </c>
      <c r="IA469" s="7">
        <v>5.38116592E-2</v>
      </c>
      <c r="IB469" s="7">
        <v>1.79372197E-2</v>
      </c>
      <c r="IC469" s="7">
        <v>8.9686098699999994E-2</v>
      </c>
      <c r="ID469" s="7">
        <v>6.2780269099999994E-2</v>
      </c>
      <c r="IE469" s="7">
        <v>0.45291479820000002</v>
      </c>
      <c r="IF469" s="7">
        <v>0.30493273539999999</v>
      </c>
      <c r="IG469" s="7">
        <v>0.3856502242</v>
      </c>
      <c r="IH469" s="7">
        <v>0.40358744390000001</v>
      </c>
      <c r="II469" s="7">
        <v>0.45739910309999998</v>
      </c>
      <c r="IJ469" s="7">
        <v>0.65470852020000003</v>
      </c>
      <c r="IK469" s="7">
        <v>0.48430493270000002</v>
      </c>
      <c r="IL469" s="7">
        <v>0.50224215250000004</v>
      </c>
      <c r="IM469" s="7">
        <v>1.79372197E-2</v>
      </c>
      <c r="IN469" s="7">
        <v>1.34529148E-2</v>
      </c>
      <c r="IO469" s="7">
        <v>1.79372197E-2</v>
      </c>
      <c r="IP469" s="7">
        <v>1.79372197E-2</v>
      </c>
      <c r="IQ469" s="7">
        <v>3.3744292237</v>
      </c>
      <c r="IR469" s="7">
        <v>3.6272727272999998</v>
      </c>
      <c r="IS469" s="7">
        <v>3.3561643835999999</v>
      </c>
      <c r="IT469" s="7">
        <v>3.4200913241999999</v>
      </c>
      <c r="IU469" s="7" t="s">
        <v>1409</v>
      </c>
      <c r="IV469" s="7" t="s">
        <v>1018</v>
      </c>
      <c r="IW469" s="7">
        <v>223</v>
      </c>
      <c r="IX469" s="7">
        <v>388</v>
      </c>
      <c r="IY469" s="7">
        <v>471</v>
      </c>
    </row>
    <row r="470" spans="1:259" x14ac:dyDescent="0.25">
      <c r="A470" s="7">
        <v>610130</v>
      </c>
      <c r="B470" s="7" t="s">
        <v>542</v>
      </c>
      <c r="C470" s="7" t="s">
        <v>46</v>
      </c>
      <c r="D470" s="7" t="s">
        <v>77</v>
      </c>
      <c r="E470" s="154">
        <v>0.53</v>
      </c>
      <c r="F470" s="7">
        <v>53</v>
      </c>
      <c r="G470" s="7" t="s">
        <v>48</v>
      </c>
      <c r="H470" s="7">
        <v>40</v>
      </c>
      <c r="I470" s="7" t="s">
        <v>48</v>
      </c>
      <c r="J470" s="7">
        <v>74</v>
      </c>
      <c r="K470" s="7" t="s">
        <v>47</v>
      </c>
      <c r="L470" s="7">
        <v>8.39</v>
      </c>
      <c r="M470" s="7" t="s">
        <v>46</v>
      </c>
      <c r="N470" s="7">
        <v>53.378378378000001</v>
      </c>
      <c r="O470" s="7">
        <v>121</v>
      </c>
      <c r="P470" s="7">
        <v>121</v>
      </c>
      <c r="Q470" s="7">
        <v>0</v>
      </c>
      <c r="R470" s="7">
        <v>109</v>
      </c>
      <c r="S470" s="7">
        <v>0</v>
      </c>
      <c r="T470" s="7">
        <v>0</v>
      </c>
      <c r="U470" s="7">
        <v>0</v>
      </c>
      <c r="V470" s="7">
        <v>1</v>
      </c>
      <c r="W470" s="7">
        <v>3</v>
      </c>
      <c r="X470" s="7">
        <v>6</v>
      </c>
      <c r="Y470" s="7">
        <v>2.4793388400000001E-2</v>
      </c>
      <c r="Z470" s="7">
        <v>1.6528925600000001E-2</v>
      </c>
      <c r="AA470" s="7">
        <v>8.2644628000000005E-3</v>
      </c>
      <c r="AB470" s="7">
        <v>3.3057851200000002E-2</v>
      </c>
      <c r="AC470" s="7">
        <v>4.1322313999999999E-2</v>
      </c>
      <c r="AD470" s="7">
        <v>6.6115702499999998E-2</v>
      </c>
      <c r="AE470" s="7">
        <v>7.4380165299999995E-2</v>
      </c>
      <c r="AF470" s="7">
        <v>7.4380165299999995E-2</v>
      </c>
      <c r="AG470" s="7">
        <v>8.2644628100000006E-2</v>
      </c>
      <c r="AH470" s="7">
        <v>3.3057851200000002E-2</v>
      </c>
      <c r="AI470" s="7">
        <v>0.1239669421</v>
      </c>
      <c r="AJ470" s="7">
        <v>0.14049586780000001</v>
      </c>
      <c r="AK470" s="7">
        <v>0.28099173550000001</v>
      </c>
      <c r="AL470" s="7">
        <v>0.2314049587</v>
      </c>
      <c r="AM470" s="7">
        <v>0.26446280989999998</v>
      </c>
      <c r="AN470" s="7">
        <v>0.18181818180000001</v>
      </c>
      <c r="AO470" s="7">
        <v>0.27272727270000002</v>
      </c>
      <c r="AP470" s="7">
        <v>0.2561983471</v>
      </c>
      <c r="AQ470" s="7">
        <v>0</v>
      </c>
      <c r="AR470" s="7">
        <v>0</v>
      </c>
      <c r="AS470" s="7">
        <v>0</v>
      </c>
      <c r="AT470" s="7">
        <v>0</v>
      </c>
      <c r="AU470" s="7">
        <v>8.2644628000000005E-3</v>
      </c>
      <c r="AV470" s="7">
        <v>8.2644628000000005E-3</v>
      </c>
      <c r="AW470" s="7">
        <v>0.61983471069999996</v>
      </c>
      <c r="AX470" s="7">
        <v>0.67768595040000001</v>
      </c>
      <c r="AY470" s="7">
        <v>0.64462809919999997</v>
      </c>
      <c r="AZ470" s="7">
        <v>0.75206611570000004</v>
      </c>
      <c r="BA470" s="7">
        <v>0.55371900829999998</v>
      </c>
      <c r="BB470" s="7">
        <v>0.52892561979999997</v>
      </c>
      <c r="BC470" s="7">
        <v>3.4958677686000001</v>
      </c>
      <c r="BD470" s="7">
        <v>3.5702479339000002</v>
      </c>
      <c r="BE470" s="7">
        <v>3.5454545455000002</v>
      </c>
      <c r="BF470" s="7">
        <v>3.6528925619999999</v>
      </c>
      <c r="BG470" s="7">
        <v>3.35</v>
      </c>
      <c r="BH470" s="7">
        <v>3.2583333333</v>
      </c>
      <c r="BI470" s="7">
        <v>8.2644628000000005E-3</v>
      </c>
      <c r="BJ470" s="7">
        <v>0</v>
      </c>
      <c r="BK470" s="7">
        <v>0</v>
      </c>
      <c r="BL470" s="7">
        <v>1.6528925600000001E-2</v>
      </c>
      <c r="BM470" s="7">
        <v>0</v>
      </c>
      <c r="BN470" s="7">
        <v>2.4793388400000001E-2</v>
      </c>
      <c r="BO470" s="7">
        <v>7.4380165299999995E-2</v>
      </c>
      <c r="BP470" s="7">
        <v>9.0909090900000003E-2</v>
      </c>
      <c r="BQ470" s="7">
        <v>7.4380165299999995E-2</v>
      </c>
      <c r="BR470" s="7">
        <v>4.1322313999999999E-2</v>
      </c>
      <c r="BS470" s="7">
        <v>9.0909090900000003E-2</v>
      </c>
      <c r="BT470" s="7">
        <v>7.4380165299999995E-2</v>
      </c>
      <c r="BU470" s="7">
        <v>3.3057851200000002E-2</v>
      </c>
      <c r="BV470" s="7">
        <v>7.4380165299999995E-2</v>
      </c>
      <c r="BW470" s="7">
        <v>4.1322313999999999E-2</v>
      </c>
      <c r="BX470" s="7">
        <v>4.9586776899999997E-2</v>
      </c>
      <c r="BY470" s="7">
        <v>5.7851239700000001E-2</v>
      </c>
      <c r="BZ470" s="7">
        <v>9.0909090900000003E-2</v>
      </c>
      <c r="CA470" s="7">
        <v>3.7416666667</v>
      </c>
      <c r="CB470" s="7">
        <v>3.6694214876000002</v>
      </c>
      <c r="CC470" s="7">
        <v>3.6611570248</v>
      </c>
      <c r="CD470" s="7">
        <v>3.7107438017000001</v>
      </c>
      <c r="CE470" s="7">
        <v>3.6363636364</v>
      </c>
      <c r="CF470" s="7">
        <v>3.5619834711</v>
      </c>
      <c r="CG470" s="7">
        <v>3.4710743802000001</v>
      </c>
      <c r="CH470" s="7">
        <v>3.3966942149000001</v>
      </c>
      <c r="CI470" s="7">
        <v>3.3966942149000001</v>
      </c>
      <c r="CJ470" s="7">
        <v>0.14876033059999999</v>
      </c>
      <c r="CK470" s="7">
        <v>0.14876033059999999</v>
      </c>
      <c r="CL470" s="7">
        <v>0.19008264459999999</v>
      </c>
      <c r="CM470" s="7">
        <v>0.173553719</v>
      </c>
      <c r="CN470" s="7">
        <v>0.2148760331</v>
      </c>
      <c r="CO470" s="7">
        <v>0.28099173550000001</v>
      </c>
      <c r="CP470" s="7">
        <v>0.20661157020000001</v>
      </c>
      <c r="CQ470" s="7">
        <v>0.2148760331</v>
      </c>
      <c r="CR470" s="7">
        <v>0.1983471074</v>
      </c>
      <c r="CS470" s="7">
        <v>8.2644628000000005E-3</v>
      </c>
      <c r="CT470" s="7">
        <v>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0</v>
      </c>
      <c r="DA470" s="7">
        <v>0</v>
      </c>
      <c r="DB470" s="7">
        <v>0.79338842980000002</v>
      </c>
      <c r="DC470" s="7">
        <v>0.76033057849999997</v>
      </c>
      <c r="DD470" s="7">
        <v>0.73553719009999996</v>
      </c>
      <c r="DE470" s="7">
        <v>0.77685950410000004</v>
      </c>
      <c r="DF470" s="7">
        <v>0.71074380169999996</v>
      </c>
      <c r="DG470" s="7">
        <v>0.65289256200000001</v>
      </c>
      <c r="DH470" s="7">
        <v>0.66942148759999998</v>
      </c>
      <c r="DI470" s="7">
        <v>0.63636363640000004</v>
      </c>
      <c r="DJ470" s="7">
        <v>0.63636363640000004</v>
      </c>
      <c r="DK470" s="7">
        <v>0.173553719</v>
      </c>
      <c r="DL470" s="7">
        <v>8.2644628000000005E-3</v>
      </c>
      <c r="DM470" s="7">
        <v>0</v>
      </c>
      <c r="DN470" s="7">
        <v>2.4793388400000001E-2</v>
      </c>
      <c r="DO470" s="7">
        <v>1.6528925600000001E-2</v>
      </c>
      <c r="DP470" s="7">
        <v>2.4793388400000001E-2</v>
      </c>
      <c r="DQ470" s="7">
        <v>6.6115702499999998E-2</v>
      </c>
      <c r="DR470" s="7">
        <v>3.3057851200000002E-2</v>
      </c>
      <c r="DS470" s="7">
        <v>8.2644628000000005E-3</v>
      </c>
      <c r="DT470" s="7">
        <v>0.132231405</v>
      </c>
      <c r="DU470" s="7">
        <v>2.4793388400000001E-2</v>
      </c>
      <c r="DV470" s="7">
        <v>4.9586776899999997E-2</v>
      </c>
      <c r="DW470" s="7">
        <v>8.2644628100000006E-2</v>
      </c>
      <c r="DX470" s="7">
        <v>7.4380165299999995E-2</v>
      </c>
      <c r="DY470" s="7">
        <v>8.2644628100000006E-2</v>
      </c>
      <c r="DZ470" s="7">
        <v>0.132231405</v>
      </c>
      <c r="EA470" s="7">
        <v>5.7851239700000001E-2</v>
      </c>
      <c r="EB470" s="7">
        <v>6.6115702499999998E-2</v>
      </c>
      <c r="EC470" s="7">
        <v>0.3140495868</v>
      </c>
      <c r="ED470" s="7">
        <v>0.2561983471</v>
      </c>
      <c r="EE470" s="7">
        <v>0.20661157020000001</v>
      </c>
      <c r="EF470" s="7">
        <v>0.2561983471</v>
      </c>
      <c r="EG470" s="7">
        <v>0.23966942150000001</v>
      </c>
      <c r="EH470" s="7">
        <v>0.28925619829999999</v>
      </c>
      <c r="EI470" s="7">
        <v>0.30578512400000002</v>
      </c>
      <c r="EJ470" s="7">
        <v>0.28099173550000001</v>
      </c>
      <c r="EK470" s="7">
        <v>0.33884297520000001</v>
      </c>
      <c r="EL470" s="7">
        <v>0.38016528929999999</v>
      </c>
      <c r="EM470" s="7">
        <v>0.71074380169999996</v>
      </c>
      <c r="EN470" s="7">
        <v>0.73553719009999996</v>
      </c>
      <c r="EO470" s="7">
        <v>0.63636363640000004</v>
      </c>
      <c r="EP470" s="7">
        <v>0.66942148759999998</v>
      </c>
      <c r="EQ470" s="7">
        <v>0.60330578509999999</v>
      </c>
      <c r="ER470" s="7">
        <v>0.49586776859999998</v>
      </c>
      <c r="ES470" s="7">
        <v>0.6280991736</v>
      </c>
      <c r="ET470" s="7">
        <v>0.58677685950000003</v>
      </c>
      <c r="EU470" s="7">
        <v>0</v>
      </c>
      <c r="EV470" s="7">
        <v>0</v>
      </c>
      <c r="EW470" s="7">
        <v>8.2644628000000005E-3</v>
      </c>
      <c r="EX470" s="7">
        <v>0</v>
      </c>
      <c r="EY470" s="7">
        <v>0</v>
      </c>
      <c r="EZ470" s="7">
        <v>0</v>
      </c>
      <c r="FA470" s="7">
        <v>0</v>
      </c>
      <c r="FB470" s="7">
        <v>0</v>
      </c>
      <c r="FC470" s="7">
        <v>0</v>
      </c>
      <c r="FD470" s="7">
        <v>2.9008264463</v>
      </c>
      <c r="FE470" s="7">
        <v>3.6694214876000002</v>
      </c>
      <c r="FF470" s="7">
        <v>3.6916666667000002</v>
      </c>
      <c r="FG470" s="7">
        <v>3.5041322313999999</v>
      </c>
      <c r="FH470" s="7">
        <v>3.5619834711</v>
      </c>
      <c r="FI470" s="7">
        <v>3.4710743802000001</v>
      </c>
      <c r="FJ470" s="7">
        <v>3.2314049587000002</v>
      </c>
      <c r="FK470" s="7">
        <v>3.5041322313999999</v>
      </c>
      <c r="FL470" s="7">
        <v>3.5041322313999999</v>
      </c>
      <c r="FM470" s="7">
        <v>2.4793388400000001E-2</v>
      </c>
      <c r="FN470" s="7">
        <v>8.2644628000000005E-3</v>
      </c>
      <c r="FO470" s="7">
        <v>1.6528925600000001E-2</v>
      </c>
      <c r="FP470" s="7">
        <v>1.6528925600000001E-2</v>
      </c>
      <c r="FQ470" s="7">
        <v>5.7851239700000001E-2</v>
      </c>
      <c r="FR470" s="7">
        <v>4.1322313999999999E-2</v>
      </c>
      <c r="FS470" s="7">
        <v>8.2644628100000006E-2</v>
      </c>
      <c r="FT470" s="7">
        <v>0.132231405</v>
      </c>
      <c r="FU470" s="7">
        <v>0.11570247929999999</v>
      </c>
      <c r="FV470" s="7">
        <v>0.4876033058</v>
      </c>
      <c r="FW470" s="7">
        <v>1.6528925600000001E-2</v>
      </c>
      <c r="FX470" s="7">
        <v>0.61983471069999996</v>
      </c>
      <c r="FY470" s="7">
        <v>0.65289256200000001</v>
      </c>
      <c r="FZ470" s="7">
        <v>0.28099173550000001</v>
      </c>
      <c r="GA470" s="7">
        <v>0.18181818180000001</v>
      </c>
      <c r="GB470" s="7">
        <v>0.19008264459999999</v>
      </c>
      <c r="GC470" s="7">
        <v>0.20661157020000001</v>
      </c>
      <c r="GD470" s="7">
        <v>9.0909090900000003E-2</v>
      </c>
      <c r="GE470" s="7">
        <v>6.6115702499999998E-2</v>
      </c>
      <c r="GF470" s="7">
        <v>0.24793388429999999</v>
      </c>
      <c r="GG470" s="7">
        <v>9.91735537E-2</v>
      </c>
      <c r="GH470" s="7">
        <v>8.2644628100000006E-2</v>
      </c>
      <c r="GI470" s="7">
        <v>0.24793388429999999</v>
      </c>
      <c r="GJ470" s="7">
        <v>8.2644628000000005E-3</v>
      </c>
      <c r="GK470" s="7">
        <v>8.2644628000000005E-3</v>
      </c>
      <c r="GL470" s="7">
        <v>1.6528925600000001E-2</v>
      </c>
      <c r="GM470" s="7">
        <v>0</v>
      </c>
      <c r="GN470" s="7">
        <v>2.4793388400000001E-2</v>
      </c>
      <c r="GO470" s="7">
        <v>1.6528925600000001E-2</v>
      </c>
      <c r="GP470" s="7">
        <v>0</v>
      </c>
      <c r="GQ470" s="7">
        <v>3.3057851200000002E-2</v>
      </c>
      <c r="GR470" s="7">
        <v>0</v>
      </c>
      <c r="GS470" s="7">
        <v>0.33057851240000002</v>
      </c>
      <c r="GT470" s="7">
        <v>0.28099173550000001</v>
      </c>
      <c r="GU470" s="7">
        <v>0.28099173550000001</v>
      </c>
      <c r="GV470" s="7">
        <v>0.33057851240000002</v>
      </c>
      <c r="GW470" s="7">
        <v>0.30578512400000002</v>
      </c>
      <c r="GX470" s="7">
        <v>0.3140495868</v>
      </c>
      <c r="GY470" s="7">
        <v>0.61157024790000003</v>
      </c>
      <c r="GZ470" s="7">
        <v>0.56198347110000002</v>
      </c>
      <c r="HA470" s="7">
        <v>0.61983471069999996</v>
      </c>
      <c r="HB470" s="7">
        <v>0.60330578509999999</v>
      </c>
      <c r="HC470" s="7">
        <v>0.60330578509999999</v>
      </c>
      <c r="HD470" s="7">
        <v>0.63636363640000004</v>
      </c>
      <c r="HE470" s="7">
        <v>4.1322313999999999E-2</v>
      </c>
      <c r="HF470" s="7">
        <v>9.91735537E-2</v>
      </c>
      <c r="HG470" s="7">
        <v>5.7851239700000001E-2</v>
      </c>
      <c r="HH470" s="7">
        <v>4.1322313999999999E-2</v>
      </c>
      <c r="HI470" s="7">
        <v>4.1322313999999999E-2</v>
      </c>
      <c r="HJ470" s="7">
        <v>3.3057851200000002E-2</v>
      </c>
      <c r="HK470" s="7">
        <v>1.6528925600000001E-2</v>
      </c>
      <c r="HL470" s="7">
        <v>1.6528925600000001E-2</v>
      </c>
      <c r="HM470" s="7">
        <v>2.4793388400000001E-2</v>
      </c>
      <c r="HN470" s="7">
        <v>1.6528925600000001E-2</v>
      </c>
      <c r="HO470" s="7">
        <v>1.6528925600000001E-2</v>
      </c>
      <c r="HP470" s="7">
        <v>1.6528925600000001E-2</v>
      </c>
      <c r="HQ470" s="7">
        <v>0</v>
      </c>
      <c r="HR470" s="7">
        <v>1.6528925600000001E-2</v>
      </c>
      <c r="HS470" s="7">
        <v>0</v>
      </c>
      <c r="HT470" s="7">
        <v>8.2644628000000005E-3</v>
      </c>
      <c r="HU470" s="7">
        <v>0</v>
      </c>
      <c r="HV470" s="7">
        <v>0</v>
      </c>
      <c r="HW470" s="7">
        <v>4.1322313999999999E-2</v>
      </c>
      <c r="HX470" s="7">
        <v>1.6528925600000001E-2</v>
      </c>
      <c r="HY470" s="7">
        <v>2.4793388400000001E-2</v>
      </c>
      <c r="HZ470" s="7">
        <v>2.4793388400000001E-2</v>
      </c>
      <c r="IA470" s="7">
        <v>7.4380165299999995E-2</v>
      </c>
      <c r="IB470" s="7">
        <v>4.1322313999999999E-2</v>
      </c>
      <c r="IC470" s="7">
        <v>9.0909090900000003E-2</v>
      </c>
      <c r="ID470" s="7">
        <v>0.1239669421</v>
      </c>
      <c r="IE470" s="7">
        <v>0.36363636360000001</v>
      </c>
      <c r="IF470" s="7">
        <v>0.33057851240000002</v>
      </c>
      <c r="IG470" s="7">
        <v>0.28099173550000001</v>
      </c>
      <c r="IH470" s="7">
        <v>0.3140495868</v>
      </c>
      <c r="II470" s="7">
        <v>0.52066115700000004</v>
      </c>
      <c r="IJ470" s="7">
        <v>0.61157024790000003</v>
      </c>
      <c r="IK470" s="7">
        <v>0.60330578509999999</v>
      </c>
      <c r="IL470" s="7">
        <v>0.53719008260000001</v>
      </c>
      <c r="IM470" s="7">
        <v>0</v>
      </c>
      <c r="IN470" s="7">
        <v>0</v>
      </c>
      <c r="IO470" s="7">
        <v>0</v>
      </c>
      <c r="IP470" s="7">
        <v>0</v>
      </c>
      <c r="IQ470" s="7">
        <v>3.3636363636</v>
      </c>
      <c r="IR470" s="7">
        <v>3.5371900826</v>
      </c>
      <c r="IS470" s="7">
        <v>3.4628099174</v>
      </c>
      <c r="IT470" s="7">
        <v>3.3636363636</v>
      </c>
      <c r="IU470" s="7" t="s">
        <v>1410</v>
      </c>
      <c r="IV470" s="7">
        <v>53</v>
      </c>
      <c r="IW470" s="7">
        <v>121</v>
      </c>
      <c r="IX470" s="7">
        <v>158</v>
      </c>
      <c r="IY470" s="7">
        <v>296</v>
      </c>
    </row>
    <row r="471" spans="1:259" x14ac:dyDescent="0.25">
      <c r="A471" s="7">
        <v>610131</v>
      </c>
      <c r="B471" s="7" t="s">
        <v>543</v>
      </c>
      <c r="C471" s="7" t="s">
        <v>46</v>
      </c>
      <c r="D471" s="7" t="s">
        <v>102</v>
      </c>
      <c r="E471" s="7" t="s">
        <v>91</v>
      </c>
      <c r="F471" s="7">
        <v>37</v>
      </c>
      <c r="G471" s="7" t="s">
        <v>57</v>
      </c>
      <c r="H471" s="7">
        <v>34</v>
      </c>
      <c r="I471" s="7" t="s">
        <v>57</v>
      </c>
      <c r="J471" s="7">
        <v>33</v>
      </c>
      <c r="K471" s="7" t="s">
        <v>57</v>
      </c>
      <c r="L471" s="7">
        <v>7.96</v>
      </c>
      <c r="M471" s="7" t="s">
        <v>46</v>
      </c>
      <c r="N471" s="7">
        <v>85.416666667000001</v>
      </c>
      <c r="O471" s="7">
        <v>81</v>
      </c>
      <c r="P471" s="7">
        <v>81</v>
      </c>
      <c r="Q471" s="7">
        <v>2</v>
      </c>
      <c r="R471" s="7">
        <v>25</v>
      </c>
      <c r="S471" s="7">
        <v>0</v>
      </c>
      <c r="T471" s="7">
        <v>48</v>
      </c>
      <c r="U471" s="7">
        <v>0</v>
      </c>
      <c r="V471" s="7">
        <v>0</v>
      </c>
      <c r="W471" s="7">
        <v>1</v>
      </c>
      <c r="X471" s="7">
        <v>2</v>
      </c>
      <c r="Y471" s="7">
        <v>0</v>
      </c>
      <c r="Z471" s="7">
        <v>0</v>
      </c>
      <c r="AA471" s="7">
        <v>2.4691358E-2</v>
      </c>
      <c r="AB471" s="7">
        <v>2.4691358E-2</v>
      </c>
      <c r="AC471" s="7">
        <v>2.4691358E-2</v>
      </c>
      <c r="AD471" s="7">
        <v>7.4074074099999998E-2</v>
      </c>
      <c r="AE471" s="7">
        <v>0.11111111110000001</v>
      </c>
      <c r="AF471" s="7">
        <v>6.17283951E-2</v>
      </c>
      <c r="AG471" s="7">
        <v>0.12345679010000001</v>
      </c>
      <c r="AH471" s="7">
        <v>2.4691358E-2</v>
      </c>
      <c r="AI471" s="7">
        <v>0.14814814809999999</v>
      </c>
      <c r="AJ471" s="7">
        <v>0.19753086419999999</v>
      </c>
      <c r="AK471" s="7">
        <v>0.40740740739999998</v>
      </c>
      <c r="AL471" s="7">
        <v>0.33333333329999998</v>
      </c>
      <c r="AM471" s="7">
        <v>0.35802469139999998</v>
      </c>
      <c r="AN471" s="7">
        <v>0.22222222220000001</v>
      </c>
      <c r="AO471" s="7">
        <v>0.35802469139999998</v>
      </c>
      <c r="AP471" s="7">
        <v>0.29629629629999998</v>
      </c>
      <c r="AQ471" s="7">
        <v>0</v>
      </c>
      <c r="AR471" s="7">
        <v>0</v>
      </c>
      <c r="AS471" s="7">
        <v>1.2345679E-2</v>
      </c>
      <c r="AT471" s="7">
        <v>0</v>
      </c>
      <c r="AU471" s="7">
        <v>0</v>
      </c>
      <c r="AV471" s="7">
        <v>1.2345679E-2</v>
      </c>
      <c r="AW471" s="7">
        <v>0.48148148149999997</v>
      </c>
      <c r="AX471" s="7">
        <v>0.60493827160000002</v>
      </c>
      <c r="AY471" s="7">
        <v>0.48148148149999997</v>
      </c>
      <c r="AZ471" s="7">
        <v>0.72839506170000001</v>
      </c>
      <c r="BA471" s="7">
        <v>0.46913580249999998</v>
      </c>
      <c r="BB471" s="7">
        <v>0.41975308639999998</v>
      </c>
      <c r="BC471" s="7">
        <v>3.3703703703999999</v>
      </c>
      <c r="BD471" s="7">
        <v>3.5432098765000002</v>
      </c>
      <c r="BE471" s="7">
        <v>3.3125</v>
      </c>
      <c r="BF471" s="7">
        <v>3.6543209876999998</v>
      </c>
      <c r="BG471" s="7">
        <v>3.2716049382999999</v>
      </c>
      <c r="BH471" s="7">
        <v>3.0750000000000002</v>
      </c>
      <c r="BI471" s="7">
        <v>0</v>
      </c>
      <c r="BJ471" s="7">
        <v>1.2345679E-2</v>
      </c>
      <c r="BK471" s="7">
        <v>0</v>
      </c>
      <c r="BL471" s="7">
        <v>2.4691358E-2</v>
      </c>
      <c r="BM471" s="7">
        <v>0</v>
      </c>
      <c r="BN471" s="7">
        <v>1.2345679E-2</v>
      </c>
      <c r="BO471" s="7">
        <v>6.17283951E-2</v>
      </c>
      <c r="BP471" s="7">
        <v>8.6419753099999996E-2</v>
      </c>
      <c r="BQ471" s="7">
        <v>3.7037037000000002E-2</v>
      </c>
      <c r="BR471" s="7">
        <v>1.2345679E-2</v>
      </c>
      <c r="BS471" s="7">
        <v>3.7037037000000002E-2</v>
      </c>
      <c r="BT471" s="7">
        <v>3.7037037000000002E-2</v>
      </c>
      <c r="BU471" s="7">
        <v>3.7037037000000002E-2</v>
      </c>
      <c r="BV471" s="7">
        <v>1.2345679E-2</v>
      </c>
      <c r="BW471" s="7">
        <v>2.4691358E-2</v>
      </c>
      <c r="BX471" s="7">
        <v>0.12345679010000001</v>
      </c>
      <c r="BY471" s="7">
        <v>9.8765432099999995E-2</v>
      </c>
      <c r="BZ471" s="7">
        <v>0.11111111110000001</v>
      </c>
      <c r="CA471" s="7">
        <v>3.7777777777999999</v>
      </c>
      <c r="CB471" s="7">
        <v>3.6375000000000002</v>
      </c>
      <c r="CC471" s="7">
        <v>3.7160493827000001</v>
      </c>
      <c r="CD471" s="7">
        <v>3.6296296296000001</v>
      </c>
      <c r="CE471" s="7">
        <v>3.6455696202999999</v>
      </c>
      <c r="CF471" s="7">
        <v>3.5185185185000001</v>
      </c>
      <c r="CG471" s="7">
        <v>3.2374999999999998</v>
      </c>
      <c r="CH471" s="7">
        <v>3.2098765432</v>
      </c>
      <c r="CI471" s="7">
        <v>3.3374999999999999</v>
      </c>
      <c r="CJ471" s="7">
        <v>0.19753086419999999</v>
      </c>
      <c r="CK471" s="7">
        <v>0.24691358020000001</v>
      </c>
      <c r="CL471" s="7">
        <v>0.20987654319999999</v>
      </c>
      <c r="CM471" s="7">
        <v>0.22222222220000001</v>
      </c>
      <c r="CN471" s="7">
        <v>0.32098765429999998</v>
      </c>
      <c r="CO471" s="7">
        <v>0.39506172839999998</v>
      </c>
      <c r="CP471" s="7">
        <v>0.32098765429999998</v>
      </c>
      <c r="CQ471" s="7">
        <v>0.33333333329999998</v>
      </c>
      <c r="CR471" s="7">
        <v>0.32098765429999998</v>
      </c>
      <c r="CS471" s="7">
        <v>0</v>
      </c>
      <c r="CT471" s="7">
        <v>1.2345679E-2</v>
      </c>
      <c r="CU471" s="7">
        <v>0</v>
      </c>
      <c r="CV471" s="7">
        <v>0</v>
      </c>
      <c r="CW471" s="7">
        <v>2.4691358E-2</v>
      </c>
      <c r="CX471" s="7">
        <v>0</v>
      </c>
      <c r="CY471" s="7">
        <v>1.2345679E-2</v>
      </c>
      <c r="CZ471" s="7">
        <v>0</v>
      </c>
      <c r="DA471" s="7">
        <v>1.2345679E-2</v>
      </c>
      <c r="DB471" s="7">
        <v>0.79012345679999996</v>
      </c>
      <c r="DC471" s="7">
        <v>0.69135802469999996</v>
      </c>
      <c r="DD471" s="7">
        <v>0.75308641980000002</v>
      </c>
      <c r="DE471" s="7">
        <v>0.71604938269999996</v>
      </c>
      <c r="DF471" s="7">
        <v>0.64197530859999996</v>
      </c>
      <c r="DG471" s="7">
        <v>0.56790123459999997</v>
      </c>
      <c r="DH471" s="7">
        <v>0.48148148149999997</v>
      </c>
      <c r="DI471" s="7">
        <v>0.48148148149999997</v>
      </c>
      <c r="DJ471" s="7">
        <v>0.51851851849999997</v>
      </c>
      <c r="DK471" s="7">
        <v>7.4074074099999998E-2</v>
      </c>
      <c r="DL471" s="7">
        <v>0</v>
      </c>
      <c r="DM471" s="7">
        <v>0</v>
      </c>
      <c r="DN471" s="7">
        <v>2.4691358E-2</v>
      </c>
      <c r="DO471" s="7">
        <v>1.2345679E-2</v>
      </c>
      <c r="DP471" s="7">
        <v>2.4691358E-2</v>
      </c>
      <c r="DQ471" s="7">
        <v>9.8765432099999995E-2</v>
      </c>
      <c r="DR471" s="7">
        <v>1.2345679E-2</v>
      </c>
      <c r="DS471" s="7">
        <v>2.4691358E-2</v>
      </c>
      <c r="DT471" s="7">
        <v>0.14814814809999999</v>
      </c>
      <c r="DU471" s="7">
        <v>4.9382716E-2</v>
      </c>
      <c r="DV471" s="7">
        <v>6.17283951E-2</v>
      </c>
      <c r="DW471" s="7">
        <v>2.4691358E-2</v>
      </c>
      <c r="DX471" s="7">
        <v>1.2345679E-2</v>
      </c>
      <c r="DY471" s="7">
        <v>4.9382716E-2</v>
      </c>
      <c r="DZ471" s="7">
        <v>8.6419753099999996E-2</v>
      </c>
      <c r="EA471" s="7">
        <v>4.9382716E-2</v>
      </c>
      <c r="EB471" s="7">
        <v>3.7037037000000002E-2</v>
      </c>
      <c r="EC471" s="7">
        <v>0.32098765429999998</v>
      </c>
      <c r="ED471" s="7">
        <v>0.33333333329999998</v>
      </c>
      <c r="EE471" s="7">
        <v>0.29629629629999998</v>
      </c>
      <c r="EF471" s="7">
        <v>0.30864197529999998</v>
      </c>
      <c r="EG471" s="7">
        <v>0.30864197529999998</v>
      </c>
      <c r="EH471" s="7">
        <v>0.35802469139999998</v>
      </c>
      <c r="EI471" s="7">
        <v>0.34567901229999998</v>
      </c>
      <c r="EJ471" s="7">
        <v>0.39506172839999998</v>
      </c>
      <c r="EK471" s="7">
        <v>0.43209876539999997</v>
      </c>
      <c r="EL471" s="7">
        <v>0.41975308639999998</v>
      </c>
      <c r="EM471" s="7">
        <v>0.58024691360000002</v>
      </c>
      <c r="EN471" s="7">
        <v>0.61728395059999996</v>
      </c>
      <c r="EO471" s="7">
        <v>0.56790123459999997</v>
      </c>
      <c r="EP471" s="7">
        <v>0.60493827160000002</v>
      </c>
      <c r="EQ471" s="7">
        <v>0.53086419750000002</v>
      </c>
      <c r="ER471" s="7">
        <v>0.41975308639999998</v>
      </c>
      <c r="ES471" s="7">
        <v>0.51851851849999997</v>
      </c>
      <c r="ET471" s="7">
        <v>0.46913580249999998</v>
      </c>
      <c r="EU471" s="7">
        <v>3.7037037000000002E-2</v>
      </c>
      <c r="EV471" s="7">
        <v>3.7037037000000002E-2</v>
      </c>
      <c r="EW471" s="7">
        <v>2.4691358E-2</v>
      </c>
      <c r="EX471" s="7">
        <v>7.4074074099999998E-2</v>
      </c>
      <c r="EY471" s="7">
        <v>6.17283951E-2</v>
      </c>
      <c r="EZ471" s="7">
        <v>3.7037037000000002E-2</v>
      </c>
      <c r="FA471" s="7">
        <v>4.9382716E-2</v>
      </c>
      <c r="FB471" s="7">
        <v>2.4691358E-2</v>
      </c>
      <c r="FC471" s="7">
        <v>3.7037037000000002E-2</v>
      </c>
      <c r="FD471" s="7">
        <v>3.1282051281999999</v>
      </c>
      <c r="FE471" s="7">
        <v>3.5512820512999999</v>
      </c>
      <c r="FF471" s="7">
        <v>3.5696202532000001</v>
      </c>
      <c r="FG471" s="7">
        <v>3.5333333332999999</v>
      </c>
      <c r="FH471" s="7">
        <v>3.6052631579000001</v>
      </c>
      <c r="FI471" s="7">
        <v>3.4487179487000001</v>
      </c>
      <c r="FJ471" s="7">
        <v>3.1428571429000001</v>
      </c>
      <c r="FK471" s="7">
        <v>3.4556962025</v>
      </c>
      <c r="FL471" s="7">
        <v>3.3974358973999998</v>
      </c>
      <c r="FM471" s="7">
        <v>3.7037037000000002E-2</v>
      </c>
      <c r="FN471" s="7">
        <v>1.2345679E-2</v>
      </c>
      <c r="FO471" s="7">
        <v>1.2345679E-2</v>
      </c>
      <c r="FP471" s="7">
        <v>1.2345679E-2</v>
      </c>
      <c r="FQ471" s="7">
        <v>1.2345679E-2</v>
      </c>
      <c r="FR471" s="7">
        <v>6.17283951E-2</v>
      </c>
      <c r="FS471" s="7">
        <v>0.12345679010000001</v>
      </c>
      <c r="FT471" s="7">
        <v>0.20987654319999999</v>
      </c>
      <c r="FU471" s="7">
        <v>0.17283950619999999</v>
      </c>
      <c r="FV471" s="7">
        <v>0.25925925929999999</v>
      </c>
      <c r="FW471" s="7">
        <v>8.6419753099999996E-2</v>
      </c>
      <c r="FX471" s="7">
        <v>0.46913580249999998</v>
      </c>
      <c r="FY471" s="7">
        <v>0.59259259259999997</v>
      </c>
      <c r="FZ471" s="7">
        <v>0.20987654319999999</v>
      </c>
      <c r="GA471" s="7">
        <v>0.22222222220000001</v>
      </c>
      <c r="GB471" s="7">
        <v>0.18518518519999999</v>
      </c>
      <c r="GC471" s="7">
        <v>0.24691358020000001</v>
      </c>
      <c r="GD471" s="7">
        <v>7.4074074099999998E-2</v>
      </c>
      <c r="GE471" s="7">
        <v>4.9382716E-2</v>
      </c>
      <c r="GF471" s="7">
        <v>0.20987654319999999</v>
      </c>
      <c r="GG471" s="7">
        <v>0.12345679010000001</v>
      </c>
      <c r="GH471" s="7">
        <v>6.17283951E-2</v>
      </c>
      <c r="GI471" s="7">
        <v>0.24691358020000001</v>
      </c>
      <c r="GJ471" s="7">
        <v>0.11111111110000001</v>
      </c>
      <c r="GK471" s="7">
        <v>0.11111111110000001</v>
      </c>
      <c r="GL471" s="7">
        <v>8.6419753099999996E-2</v>
      </c>
      <c r="GM471" s="7">
        <v>0</v>
      </c>
      <c r="GN471" s="7">
        <v>3.7037037000000002E-2</v>
      </c>
      <c r="GO471" s="7">
        <v>0.11111111110000001</v>
      </c>
      <c r="GP471" s="7">
        <v>0.11111111110000001</v>
      </c>
      <c r="GQ471" s="7">
        <v>0.14814814809999999</v>
      </c>
      <c r="GR471" s="7">
        <v>4.9382716E-2</v>
      </c>
      <c r="GS471" s="7">
        <v>0.37037037039999998</v>
      </c>
      <c r="GT471" s="7">
        <v>0.37037037039999998</v>
      </c>
      <c r="GU471" s="7">
        <v>0.30864197529999998</v>
      </c>
      <c r="GV471" s="7">
        <v>0.32098765429999998</v>
      </c>
      <c r="GW471" s="7">
        <v>0.34567901229999998</v>
      </c>
      <c r="GX471" s="7">
        <v>0.39506172839999998</v>
      </c>
      <c r="GY471" s="7">
        <v>0.46913580249999998</v>
      </c>
      <c r="GZ471" s="7">
        <v>0.45679012349999998</v>
      </c>
      <c r="HA471" s="7">
        <v>0.39506172839999998</v>
      </c>
      <c r="HB471" s="7">
        <v>0.44444444440000003</v>
      </c>
      <c r="HC471" s="7">
        <v>0.40740740739999998</v>
      </c>
      <c r="HD471" s="7">
        <v>0.45679012349999998</v>
      </c>
      <c r="HE471" s="7">
        <v>7.4074074099999998E-2</v>
      </c>
      <c r="HF471" s="7">
        <v>4.9382716E-2</v>
      </c>
      <c r="HG471" s="7">
        <v>6.17283951E-2</v>
      </c>
      <c r="HH471" s="7">
        <v>3.7037037000000002E-2</v>
      </c>
      <c r="HI471" s="7">
        <v>3.7037037000000002E-2</v>
      </c>
      <c r="HJ471" s="7">
        <v>3.7037037000000002E-2</v>
      </c>
      <c r="HK471" s="7">
        <v>3.7037037000000002E-2</v>
      </c>
      <c r="HL471" s="7">
        <v>3.7037037000000002E-2</v>
      </c>
      <c r="HM471" s="7">
        <v>7.4074074099999998E-2</v>
      </c>
      <c r="HN471" s="7">
        <v>3.7037037000000002E-2</v>
      </c>
      <c r="HO471" s="7">
        <v>3.7037037000000002E-2</v>
      </c>
      <c r="HP471" s="7">
        <v>3.7037037000000002E-2</v>
      </c>
      <c r="HQ471" s="7">
        <v>4.9382716E-2</v>
      </c>
      <c r="HR471" s="7">
        <v>4.9382716E-2</v>
      </c>
      <c r="HS471" s="7">
        <v>4.9382716E-2</v>
      </c>
      <c r="HT471" s="7">
        <v>4.9382716E-2</v>
      </c>
      <c r="HU471" s="7">
        <v>2.4691358E-2</v>
      </c>
      <c r="HV471" s="7">
        <v>2.4691358E-2</v>
      </c>
      <c r="HW471" s="7">
        <v>1.2345679E-2</v>
      </c>
      <c r="HX471" s="7">
        <v>2.4691358E-2</v>
      </c>
      <c r="HY471" s="7">
        <v>7.4074074099999998E-2</v>
      </c>
      <c r="HZ471" s="7">
        <v>8.6419753099999996E-2</v>
      </c>
      <c r="IA471" s="7">
        <v>0.18518518519999999</v>
      </c>
      <c r="IB471" s="7">
        <v>8.6419753099999996E-2</v>
      </c>
      <c r="IC471" s="7">
        <v>0.14814814809999999</v>
      </c>
      <c r="ID471" s="7">
        <v>0.18518518519999999</v>
      </c>
      <c r="IE471" s="7">
        <v>0.41975308639999998</v>
      </c>
      <c r="IF471" s="7">
        <v>0.34567901229999998</v>
      </c>
      <c r="IG471" s="7">
        <v>0.37037037039999998</v>
      </c>
      <c r="IH471" s="7">
        <v>0.33333333329999998</v>
      </c>
      <c r="II471" s="7">
        <v>0.33333333329999998</v>
      </c>
      <c r="IJ471" s="7">
        <v>0.50617283950000003</v>
      </c>
      <c r="IK471" s="7">
        <v>0.38271604939999998</v>
      </c>
      <c r="IL471" s="7">
        <v>0.34567901229999998</v>
      </c>
      <c r="IM471" s="7">
        <v>4.9382716E-2</v>
      </c>
      <c r="IN471" s="7">
        <v>3.7037037000000002E-2</v>
      </c>
      <c r="IO471" s="7">
        <v>2.4691358E-2</v>
      </c>
      <c r="IP471" s="7">
        <v>4.9382716E-2</v>
      </c>
      <c r="IQ471" s="7">
        <v>3.1298701299</v>
      </c>
      <c r="IR471" s="7">
        <v>3.3846153846</v>
      </c>
      <c r="IS471" s="7">
        <v>3.0886075949</v>
      </c>
      <c r="IT471" s="7">
        <v>2.987012987</v>
      </c>
      <c r="IU471" s="7" t="s">
        <v>1411</v>
      </c>
      <c r="IV471" s="7" t="s">
        <v>1018</v>
      </c>
      <c r="IW471" s="7">
        <v>81</v>
      </c>
      <c r="IX471" s="7">
        <v>123</v>
      </c>
      <c r="IY471" s="7">
        <v>144</v>
      </c>
    </row>
    <row r="472" spans="1:259" x14ac:dyDescent="0.25">
      <c r="A472" s="7">
        <v>610132</v>
      </c>
      <c r="B472" s="7" t="s">
        <v>545</v>
      </c>
      <c r="C472" s="7" t="s">
        <v>46</v>
      </c>
      <c r="D472" s="7" t="s">
        <v>66</v>
      </c>
      <c r="E472" s="154">
        <v>0.32</v>
      </c>
      <c r="F472" s="7">
        <v>77</v>
      </c>
      <c r="G472" s="7" t="s">
        <v>47</v>
      </c>
      <c r="H472" s="7">
        <v>29</v>
      </c>
      <c r="I472" s="7" t="s">
        <v>57</v>
      </c>
      <c r="J472" s="7">
        <v>41</v>
      </c>
      <c r="K472" s="7" t="s">
        <v>48</v>
      </c>
      <c r="L472" s="7">
        <v>8.92</v>
      </c>
      <c r="M472" s="7" t="s">
        <v>46</v>
      </c>
      <c r="N472" s="7">
        <v>31.904761905000001</v>
      </c>
      <c r="O472" s="7">
        <v>63</v>
      </c>
      <c r="P472" s="7">
        <v>63</v>
      </c>
      <c r="Q472" s="7">
        <v>2</v>
      </c>
      <c r="R472" s="7">
        <v>55</v>
      </c>
      <c r="S472" s="7">
        <v>1</v>
      </c>
      <c r="T472" s="7">
        <v>1</v>
      </c>
      <c r="U472" s="7">
        <v>0</v>
      </c>
      <c r="V472" s="7">
        <v>0</v>
      </c>
      <c r="W472" s="7">
        <v>1</v>
      </c>
      <c r="X472" s="7">
        <v>1</v>
      </c>
      <c r="Y472" s="7">
        <v>0</v>
      </c>
      <c r="Z472" s="7">
        <v>0</v>
      </c>
      <c r="AA472" s="7">
        <v>0</v>
      </c>
      <c r="AB472" s="7">
        <v>1.5873015899999999E-2</v>
      </c>
      <c r="AC472" s="7">
        <v>1.5873015899999999E-2</v>
      </c>
      <c r="AD472" s="7">
        <v>3.1746031700000003E-2</v>
      </c>
      <c r="AE472" s="7">
        <v>1.5873015899999999E-2</v>
      </c>
      <c r="AF472" s="7">
        <v>4.7619047599999999E-2</v>
      </c>
      <c r="AG472" s="7">
        <v>0</v>
      </c>
      <c r="AH472" s="7">
        <v>0</v>
      </c>
      <c r="AI472" s="7">
        <v>1.5873015899999999E-2</v>
      </c>
      <c r="AJ472" s="7">
        <v>0.15873015870000001</v>
      </c>
      <c r="AK472" s="7">
        <v>0.33333333329999998</v>
      </c>
      <c r="AL472" s="7">
        <v>0.22222222220000001</v>
      </c>
      <c r="AM472" s="7">
        <v>0.2063492063</v>
      </c>
      <c r="AN472" s="7">
        <v>9.5238095199999998E-2</v>
      </c>
      <c r="AO472" s="7">
        <v>0.31746031749999998</v>
      </c>
      <c r="AP472" s="7">
        <v>0.2380952381</v>
      </c>
      <c r="AQ472" s="7">
        <v>1.5873015899999999E-2</v>
      </c>
      <c r="AR472" s="7">
        <v>0</v>
      </c>
      <c r="AS472" s="7">
        <v>1.5873015899999999E-2</v>
      </c>
      <c r="AT472" s="7">
        <v>0</v>
      </c>
      <c r="AU472" s="7">
        <v>0</v>
      </c>
      <c r="AV472" s="7">
        <v>0</v>
      </c>
      <c r="AW472" s="7">
        <v>0.63492063489999995</v>
      </c>
      <c r="AX472" s="7">
        <v>0.73015873019999999</v>
      </c>
      <c r="AY472" s="7">
        <v>0.77777777780000001</v>
      </c>
      <c r="AZ472" s="7">
        <v>0.88888888889999995</v>
      </c>
      <c r="BA472" s="7">
        <v>0.65079365079999996</v>
      </c>
      <c r="BB472" s="7">
        <v>0.57142857140000003</v>
      </c>
      <c r="BC472" s="7">
        <v>3.6290322581000001</v>
      </c>
      <c r="BD472" s="7">
        <v>3.6825396824999999</v>
      </c>
      <c r="BE472" s="7">
        <v>3.7903225805999998</v>
      </c>
      <c r="BF472" s="7">
        <v>3.8571428570999999</v>
      </c>
      <c r="BG472" s="7">
        <v>3.6031746031999998</v>
      </c>
      <c r="BH472" s="7">
        <v>3.3492063492000002</v>
      </c>
      <c r="BI472" s="7">
        <v>0</v>
      </c>
      <c r="BJ472" s="7">
        <v>1.5873015899999999E-2</v>
      </c>
      <c r="BK472" s="7">
        <v>1.5873015899999999E-2</v>
      </c>
      <c r="BL472" s="7">
        <v>3.1746031700000003E-2</v>
      </c>
      <c r="BM472" s="7">
        <v>1.5873015899999999E-2</v>
      </c>
      <c r="BN472" s="7">
        <v>3.1746031700000003E-2</v>
      </c>
      <c r="BO472" s="7">
        <v>4.7619047599999999E-2</v>
      </c>
      <c r="BP472" s="7">
        <v>0.11111111110000001</v>
      </c>
      <c r="BQ472" s="7">
        <v>6.3492063500000001E-2</v>
      </c>
      <c r="BR472" s="7">
        <v>3.1746031700000003E-2</v>
      </c>
      <c r="BS472" s="7">
        <v>3.1746031700000003E-2</v>
      </c>
      <c r="BT472" s="7">
        <v>3.1746031700000003E-2</v>
      </c>
      <c r="BU472" s="7">
        <v>1.5873015899999999E-2</v>
      </c>
      <c r="BV472" s="7">
        <v>4.7619047599999999E-2</v>
      </c>
      <c r="BW472" s="7">
        <v>6.3492063500000001E-2</v>
      </c>
      <c r="BX472" s="7">
        <v>9.5238095199999998E-2</v>
      </c>
      <c r="BY472" s="7">
        <v>0.126984127</v>
      </c>
      <c r="BZ472" s="7">
        <v>0.126984127</v>
      </c>
      <c r="CA472" s="7">
        <v>3.7460317459999999</v>
      </c>
      <c r="CB472" s="7">
        <v>3.6190476189999998</v>
      </c>
      <c r="CC472" s="7">
        <v>3.5873015872999998</v>
      </c>
      <c r="CD472" s="7">
        <v>3.6507936507999998</v>
      </c>
      <c r="CE472" s="7">
        <v>3.6451612902999999</v>
      </c>
      <c r="CF472" s="7">
        <v>3.4193548386999999</v>
      </c>
      <c r="CG472" s="7">
        <v>3.4032258065000001</v>
      </c>
      <c r="CH472" s="7">
        <v>3.0983606557000001</v>
      </c>
      <c r="CI472" s="7">
        <v>3.2903225805999998</v>
      </c>
      <c r="CJ472" s="7">
        <v>0.1904761905</v>
      </c>
      <c r="CK472" s="7">
        <v>0.26984126980000001</v>
      </c>
      <c r="CL472" s="7">
        <v>0.30158730160000002</v>
      </c>
      <c r="CM472" s="7">
        <v>0.22222222220000001</v>
      </c>
      <c r="CN472" s="7">
        <v>0.2063492063</v>
      </c>
      <c r="CO472" s="7">
        <v>0.34920634919999999</v>
      </c>
      <c r="CP472" s="7">
        <v>0.253968254</v>
      </c>
      <c r="CQ472" s="7">
        <v>0.28571428570000001</v>
      </c>
      <c r="CR472" s="7">
        <v>0.253968254</v>
      </c>
      <c r="CS472" s="7">
        <v>0</v>
      </c>
      <c r="CT472" s="7">
        <v>0</v>
      </c>
      <c r="CU472" s="7">
        <v>0</v>
      </c>
      <c r="CV472" s="7">
        <v>0</v>
      </c>
      <c r="CW472" s="7">
        <v>1.5873015899999999E-2</v>
      </c>
      <c r="CX472" s="7">
        <v>1.5873015899999999E-2</v>
      </c>
      <c r="CY472" s="7">
        <v>1.5873015899999999E-2</v>
      </c>
      <c r="CZ472" s="7">
        <v>3.1746031700000003E-2</v>
      </c>
      <c r="DA472" s="7">
        <v>1.5873015899999999E-2</v>
      </c>
      <c r="DB472" s="7">
        <v>0.77777777780000001</v>
      </c>
      <c r="DC472" s="7">
        <v>0.68253968249999997</v>
      </c>
      <c r="DD472" s="7">
        <v>0.65079365079999996</v>
      </c>
      <c r="DE472" s="7">
        <v>0.73015873019999999</v>
      </c>
      <c r="DF472" s="7">
        <v>0.71428571429999999</v>
      </c>
      <c r="DG472" s="7">
        <v>0.53968253970000002</v>
      </c>
      <c r="DH472" s="7">
        <v>0.58730158730000004</v>
      </c>
      <c r="DI472" s="7">
        <v>0.44444444440000003</v>
      </c>
      <c r="DJ472" s="7">
        <v>0.53968253970000002</v>
      </c>
      <c r="DK472" s="7">
        <v>6.3492063500000001E-2</v>
      </c>
      <c r="DL472" s="7">
        <v>0</v>
      </c>
      <c r="DM472" s="7">
        <v>1.5873015899999999E-2</v>
      </c>
      <c r="DN472" s="7">
        <v>0</v>
      </c>
      <c r="DO472" s="7">
        <v>0</v>
      </c>
      <c r="DP472" s="7">
        <v>0</v>
      </c>
      <c r="DQ472" s="7">
        <v>0.15873015870000001</v>
      </c>
      <c r="DR472" s="7">
        <v>3.1746031700000003E-2</v>
      </c>
      <c r="DS472" s="7">
        <v>1.5873015899999999E-2</v>
      </c>
      <c r="DT472" s="7">
        <v>0.17460317459999999</v>
      </c>
      <c r="DU472" s="7">
        <v>1.5873015899999999E-2</v>
      </c>
      <c r="DV472" s="7">
        <v>0</v>
      </c>
      <c r="DW472" s="7">
        <v>4.7619047599999999E-2</v>
      </c>
      <c r="DX472" s="7">
        <v>0</v>
      </c>
      <c r="DY472" s="7">
        <v>6.3492063500000001E-2</v>
      </c>
      <c r="DZ472" s="7">
        <v>0.14285714290000001</v>
      </c>
      <c r="EA472" s="7">
        <v>4.7619047599999999E-2</v>
      </c>
      <c r="EB472" s="7">
        <v>0</v>
      </c>
      <c r="EC472" s="7">
        <v>0.253968254</v>
      </c>
      <c r="ED472" s="7">
        <v>0.26984126980000001</v>
      </c>
      <c r="EE472" s="7">
        <v>0.26984126980000001</v>
      </c>
      <c r="EF472" s="7">
        <v>0.1904761905</v>
      </c>
      <c r="EG472" s="7">
        <v>0.2380952381</v>
      </c>
      <c r="EH472" s="7">
        <v>0.31746031749999998</v>
      </c>
      <c r="EI472" s="7">
        <v>0.28571428570000001</v>
      </c>
      <c r="EJ472" s="7">
        <v>0.3650793651</v>
      </c>
      <c r="EK472" s="7">
        <v>0.33333333329999998</v>
      </c>
      <c r="EL472" s="7">
        <v>0.47619047619999999</v>
      </c>
      <c r="EM472" s="7">
        <v>0.68253968249999997</v>
      </c>
      <c r="EN472" s="7">
        <v>0.68253968249999997</v>
      </c>
      <c r="EO472" s="7">
        <v>0.73015873019999999</v>
      </c>
      <c r="EP472" s="7">
        <v>0.73015873019999999</v>
      </c>
      <c r="EQ472" s="7">
        <v>0.58730158730000004</v>
      </c>
      <c r="ER472" s="7">
        <v>0.34920634919999999</v>
      </c>
      <c r="ES472" s="7">
        <v>0.52380952380000001</v>
      </c>
      <c r="ET472" s="7">
        <v>0.63492063489999995</v>
      </c>
      <c r="EU472" s="7">
        <v>3.1746031700000003E-2</v>
      </c>
      <c r="EV472" s="7">
        <v>3.1746031700000003E-2</v>
      </c>
      <c r="EW472" s="7">
        <v>3.1746031700000003E-2</v>
      </c>
      <c r="EX472" s="7">
        <v>3.1746031700000003E-2</v>
      </c>
      <c r="EY472" s="7">
        <v>3.1746031700000003E-2</v>
      </c>
      <c r="EZ472" s="7">
        <v>3.1746031700000003E-2</v>
      </c>
      <c r="FA472" s="7">
        <v>6.3492063500000001E-2</v>
      </c>
      <c r="FB472" s="7">
        <v>3.1746031700000003E-2</v>
      </c>
      <c r="FC472" s="7">
        <v>1.5873015899999999E-2</v>
      </c>
      <c r="FD472" s="7">
        <v>3.1803278689000001</v>
      </c>
      <c r="FE472" s="7">
        <v>3.6885245902000001</v>
      </c>
      <c r="FF472" s="7">
        <v>3.6721311475</v>
      </c>
      <c r="FG472" s="7">
        <v>3.7049180328000002</v>
      </c>
      <c r="FH472" s="7">
        <v>3.7540983607</v>
      </c>
      <c r="FI472" s="7">
        <v>3.5409836066000002</v>
      </c>
      <c r="FJ472" s="7">
        <v>2.8813559322</v>
      </c>
      <c r="FK472" s="7">
        <v>3.4262295082000001</v>
      </c>
      <c r="FL472" s="7">
        <v>3.6129032257999998</v>
      </c>
      <c r="FM472" s="7">
        <v>0</v>
      </c>
      <c r="FN472" s="7">
        <v>1.5873015899999999E-2</v>
      </c>
      <c r="FO472" s="7">
        <v>0</v>
      </c>
      <c r="FP472" s="7">
        <v>0</v>
      </c>
      <c r="FQ472" s="7">
        <v>3.1746031700000003E-2</v>
      </c>
      <c r="FR472" s="7">
        <v>1.5873015899999999E-2</v>
      </c>
      <c r="FS472" s="7">
        <v>7.9365079399999997E-2</v>
      </c>
      <c r="FT472" s="7">
        <v>0.14285714290000001</v>
      </c>
      <c r="FU472" s="7">
        <v>0.17460317459999999</v>
      </c>
      <c r="FV472" s="7">
        <v>0.5079365079</v>
      </c>
      <c r="FW472" s="7">
        <v>3.1746031700000003E-2</v>
      </c>
      <c r="FX472" s="7">
        <v>0.52380952380000001</v>
      </c>
      <c r="FY472" s="7">
        <v>0.746031746</v>
      </c>
      <c r="FZ472" s="7">
        <v>0.22222222220000001</v>
      </c>
      <c r="GA472" s="7">
        <v>0.17460317459999999</v>
      </c>
      <c r="GB472" s="7">
        <v>7.9365079399999997E-2</v>
      </c>
      <c r="GC472" s="7">
        <v>0.253968254</v>
      </c>
      <c r="GD472" s="7">
        <v>9.5238095199999998E-2</v>
      </c>
      <c r="GE472" s="7">
        <v>1.5873015899999999E-2</v>
      </c>
      <c r="GF472" s="7">
        <v>0.26984126980000001</v>
      </c>
      <c r="GG472" s="7">
        <v>6.3492063500000001E-2</v>
      </c>
      <c r="GH472" s="7">
        <v>0</v>
      </c>
      <c r="GI472" s="7">
        <v>0.2380952381</v>
      </c>
      <c r="GJ472" s="7">
        <v>0.14285714290000001</v>
      </c>
      <c r="GK472" s="7">
        <v>0.15873015870000001</v>
      </c>
      <c r="GL472" s="7">
        <v>1.5873015899999999E-2</v>
      </c>
      <c r="GM472" s="7">
        <v>1.5873015899999999E-2</v>
      </c>
      <c r="GN472" s="7">
        <v>6.3492063500000001E-2</v>
      </c>
      <c r="GO472" s="7">
        <v>0.11111111110000001</v>
      </c>
      <c r="GP472" s="7">
        <v>0.11111111110000001</v>
      </c>
      <c r="GQ472" s="7">
        <v>0.14285714290000001</v>
      </c>
      <c r="GR472" s="7">
        <v>3.1746031700000003E-2</v>
      </c>
      <c r="GS472" s="7">
        <v>0.42857142860000003</v>
      </c>
      <c r="GT472" s="7">
        <v>0.2380952381</v>
      </c>
      <c r="GU472" s="7">
        <v>0.30158730160000002</v>
      </c>
      <c r="GV472" s="7">
        <v>0.4920634921</v>
      </c>
      <c r="GW472" s="7">
        <v>0.3650793651</v>
      </c>
      <c r="GX472" s="7">
        <v>0.33333333329999998</v>
      </c>
      <c r="GY472" s="7">
        <v>0.52380952380000001</v>
      </c>
      <c r="GZ472" s="7">
        <v>0.66666666669999997</v>
      </c>
      <c r="HA472" s="7">
        <v>0.42857142860000003</v>
      </c>
      <c r="HB472" s="7">
        <v>0.38095238100000001</v>
      </c>
      <c r="HC472" s="7">
        <v>0.46031746029999998</v>
      </c>
      <c r="HD472" s="7">
        <v>0.58730158730000004</v>
      </c>
      <c r="HE472" s="7">
        <v>0</v>
      </c>
      <c r="HF472" s="7">
        <v>1.5873015899999999E-2</v>
      </c>
      <c r="HG472" s="7">
        <v>9.5238095199999998E-2</v>
      </c>
      <c r="HH472" s="7">
        <v>0</v>
      </c>
      <c r="HI472" s="7">
        <v>0</v>
      </c>
      <c r="HJ472" s="7">
        <v>1.5873015899999999E-2</v>
      </c>
      <c r="HK472" s="7">
        <v>0</v>
      </c>
      <c r="HL472" s="7">
        <v>0</v>
      </c>
      <c r="HM472" s="7">
        <v>4.7619047599999999E-2</v>
      </c>
      <c r="HN472" s="7">
        <v>0</v>
      </c>
      <c r="HO472" s="7">
        <v>1.5873015899999999E-2</v>
      </c>
      <c r="HP472" s="7">
        <v>0</v>
      </c>
      <c r="HQ472" s="7">
        <v>3.1746031700000003E-2</v>
      </c>
      <c r="HR472" s="7">
        <v>1.5873015899999999E-2</v>
      </c>
      <c r="HS472" s="7">
        <v>1.5873015899999999E-2</v>
      </c>
      <c r="HT472" s="7">
        <v>1.5873015899999999E-2</v>
      </c>
      <c r="HU472" s="7">
        <v>1.5873015899999999E-2</v>
      </c>
      <c r="HV472" s="7">
        <v>3.1746031700000003E-2</v>
      </c>
      <c r="HW472" s="7">
        <v>1.5873015899999999E-2</v>
      </c>
      <c r="HX472" s="7">
        <v>0</v>
      </c>
      <c r="HY472" s="7">
        <v>0</v>
      </c>
      <c r="HZ472" s="7">
        <v>1.5873015899999999E-2</v>
      </c>
      <c r="IA472" s="7">
        <v>0.126984127</v>
      </c>
      <c r="IB472" s="7">
        <v>3.1746031700000003E-2</v>
      </c>
      <c r="IC472" s="7">
        <v>7.9365079399999997E-2</v>
      </c>
      <c r="ID472" s="7">
        <v>0.14285714290000001</v>
      </c>
      <c r="IE472" s="7">
        <v>0.41269841270000002</v>
      </c>
      <c r="IF472" s="7">
        <v>0.31746031749999998</v>
      </c>
      <c r="IG472" s="7">
        <v>0.2380952381</v>
      </c>
      <c r="IH472" s="7">
        <v>0.34920634919999999</v>
      </c>
      <c r="II472" s="7">
        <v>0.41269841270000002</v>
      </c>
      <c r="IJ472" s="7">
        <v>0.61904761900000005</v>
      </c>
      <c r="IK472" s="7">
        <v>0.66666666669999997</v>
      </c>
      <c r="IL472" s="7">
        <v>0.44444444440000003</v>
      </c>
      <c r="IM472" s="7">
        <v>3.1746031700000003E-2</v>
      </c>
      <c r="IN472" s="7">
        <v>3.1746031700000003E-2</v>
      </c>
      <c r="IO472" s="7">
        <v>1.5873015899999999E-2</v>
      </c>
      <c r="IP472" s="7">
        <v>4.7619047599999999E-2</v>
      </c>
      <c r="IQ472" s="7">
        <v>3.2622950820000001</v>
      </c>
      <c r="IR472" s="7">
        <v>3.6065573770000001</v>
      </c>
      <c r="IS472" s="7">
        <v>3.5967741934999999</v>
      </c>
      <c r="IT472" s="7">
        <v>3.2833333332999999</v>
      </c>
      <c r="IU472" s="7" t="s">
        <v>1412</v>
      </c>
      <c r="IV472" s="7">
        <v>32</v>
      </c>
      <c r="IW472" s="7">
        <v>63</v>
      </c>
      <c r="IX472" s="7">
        <v>67</v>
      </c>
      <c r="IY472" s="7">
        <v>210</v>
      </c>
    </row>
    <row r="473" spans="1:259" x14ac:dyDescent="0.25">
      <c r="A473" s="7">
        <v>610133</v>
      </c>
      <c r="B473" s="7" t="s">
        <v>661</v>
      </c>
      <c r="C473" s="7" t="s">
        <v>46</v>
      </c>
      <c r="D473" s="7" t="s">
        <v>102</v>
      </c>
      <c r="E473" s="154">
        <v>0.44</v>
      </c>
      <c r="F473" s="7">
        <v>36</v>
      </c>
      <c r="G473" s="7" t="s">
        <v>57</v>
      </c>
      <c r="H473" s="7">
        <v>36</v>
      </c>
      <c r="I473" s="7" t="s">
        <v>57</v>
      </c>
      <c r="J473" s="7">
        <v>38</v>
      </c>
      <c r="K473" s="7" t="s">
        <v>57</v>
      </c>
      <c r="L473" s="7">
        <v>6.65</v>
      </c>
      <c r="M473" s="7" t="s">
        <v>46</v>
      </c>
      <c r="N473" s="7">
        <v>43.691148775999999</v>
      </c>
      <c r="O473" s="7">
        <v>128</v>
      </c>
      <c r="P473" s="7">
        <v>128</v>
      </c>
      <c r="Q473" s="7">
        <v>1</v>
      </c>
      <c r="R473" s="7">
        <v>110</v>
      </c>
      <c r="S473" s="7">
        <v>0</v>
      </c>
      <c r="T473" s="7">
        <v>9</v>
      </c>
      <c r="U473" s="7">
        <v>0</v>
      </c>
      <c r="V473" s="7">
        <v>0</v>
      </c>
      <c r="W473" s="7">
        <v>0</v>
      </c>
      <c r="X473" s="7">
        <v>4</v>
      </c>
      <c r="Y473" s="7">
        <v>3.90625E-2</v>
      </c>
      <c r="Z473" s="7">
        <v>3.125E-2</v>
      </c>
      <c r="AA473" s="7">
        <v>3.125E-2</v>
      </c>
      <c r="AB473" s="7">
        <v>2.34375E-2</v>
      </c>
      <c r="AC473" s="7">
        <v>6.25E-2</v>
      </c>
      <c r="AD473" s="7">
        <v>7.03125E-2</v>
      </c>
      <c r="AE473" s="7">
        <v>0.1015625</v>
      </c>
      <c r="AF473" s="7">
        <v>0.1015625</v>
      </c>
      <c r="AG473" s="7">
        <v>0.1171875</v>
      </c>
      <c r="AH473" s="7">
        <v>6.25E-2</v>
      </c>
      <c r="AI473" s="7">
        <v>0.1171875</v>
      </c>
      <c r="AJ473" s="7">
        <v>0.1484375</v>
      </c>
      <c r="AK473" s="7">
        <v>0.3046875</v>
      </c>
      <c r="AL473" s="7">
        <v>0.3046875</v>
      </c>
      <c r="AM473" s="7">
        <v>0.3203125</v>
      </c>
      <c r="AN473" s="7">
        <v>0.2890625</v>
      </c>
      <c r="AO473" s="7">
        <v>0.34375</v>
      </c>
      <c r="AP473" s="7">
        <v>0.3046875</v>
      </c>
      <c r="AQ473" s="7">
        <v>1.5625E-2</v>
      </c>
      <c r="AR473" s="7">
        <v>0</v>
      </c>
      <c r="AS473" s="7">
        <v>1.5625E-2</v>
      </c>
      <c r="AT473" s="7">
        <v>0</v>
      </c>
      <c r="AU473" s="7">
        <v>7.8125E-3</v>
      </c>
      <c r="AV473" s="7">
        <v>1.5625E-2</v>
      </c>
      <c r="AW473" s="7">
        <v>0.5390625</v>
      </c>
      <c r="AX473" s="7">
        <v>0.5625</v>
      </c>
      <c r="AY473" s="7">
        <v>0.515625</v>
      </c>
      <c r="AZ473" s="7">
        <v>0.625</v>
      </c>
      <c r="BA473" s="7">
        <v>0.46875</v>
      </c>
      <c r="BB473" s="7">
        <v>0.4609375</v>
      </c>
      <c r="BC473" s="7">
        <v>3.3650793651000002</v>
      </c>
      <c r="BD473" s="7">
        <v>3.3984375</v>
      </c>
      <c r="BE473" s="7">
        <v>3.3412698412999999</v>
      </c>
      <c r="BF473" s="7">
        <v>3.515625</v>
      </c>
      <c r="BG473" s="7">
        <v>3.2283464567000002</v>
      </c>
      <c r="BH473" s="7">
        <v>3.1746031746000001</v>
      </c>
      <c r="BI473" s="7">
        <v>7.8125E-3</v>
      </c>
      <c r="BJ473" s="7">
        <v>7.8125E-3</v>
      </c>
      <c r="BK473" s="7">
        <v>0</v>
      </c>
      <c r="BL473" s="7">
        <v>7.8125E-3</v>
      </c>
      <c r="BM473" s="7">
        <v>7.8125E-3</v>
      </c>
      <c r="BN473" s="7">
        <v>7.8125E-3</v>
      </c>
      <c r="BO473" s="7">
        <v>7.03125E-2</v>
      </c>
      <c r="BP473" s="7">
        <v>4.6875E-2</v>
      </c>
      <c r="BQ473" s="7">
        <v>3.90625E-2</v>
      </c>
      <c r="BR473" s="7">
        <v>2.34375E-2</v>
      </c>
      <c r="BS473" s="7">
        <v>4.6875E-2</v>
      </c>
      <c r="BT473" s="7">
        <v>6.25E-2</v>
      </c>
      <c r="BU473" s="7">
        <v>4.6875E-2</v>
      </c>
      <c r="BV473" s="7">
        <v>6.25E-2</v>
      </c>
      <c r="BW473" s="7">
        <v>0.1328125</v>
      </c>
      <c r="BX473" s="7">
        <v>0.109375</v>
      </c>
      <c r="BY473" s="7">
        <v>0.1171875</v>
      </c>
      <c r="BZ473" s="7">
        <v>0.1328125</v>
      </c>
      <c r="CA473" s="7">
        <v>3.7716535432999998</v>
      </c>
      <c r="CB473" s="7">
        <v>3.640625</v>
      </c>
      <c r="CC473" s="7">
        <v>3.6299212598000001</v>
      </c>
      <c r="CD473" s="7">
        <v>3.6640625</v>
      </c>
      <c r="CE473" s="7">
        <v>3.640625</v>
      </c>
      <c r="CF473" s="7">
        <v>3.3902439024</v>
      </c>
      <c r="CG473" s="7">
        <v>3.3070866142000002</v>
      </c>
      <c r="CH473" s="7">
        <v>3.4251968503999999</v>
      </c>
      <c r="CI473" s="7">
        <v>3.4239999999999999</v>
      </c>
      <c r="CJ473" s="7">
        <v>0.15625</v>
      </c>
      <c r="CK473" s="7">
        <v>0.2421875</v>
      </c>
      <c r="CL473" s="7">
        <v>0.2421875</v>
      </c>
      <c r="CM473" s="7">
        <v>0.21875</v>
      </c>
      <c r="CN473" s="7">
        <v>0.2109375</v>
      </c>
      <c r="CO473" s="7">
        <v>0.296875</v>
      </c>
      <c r="CP473" s="7">
        <v>0.2578125</v>
      </c>
      <c r="CQ473" s="7">
        <v>0.1953125</v>
      </c>
      <c r="CR473" s="7">
        <v>0.1796875</v>
      </c>
      <c r="CS473" s="7">
        <v>7.8125E-3</v>
      </c>
      <c r="CT473" s="7">
        <v>0</v>
      </c>
      <c r="CU473" s="7">
        <v>7.8125E-3</v>
      </c>
      <c r="CV473" s="7">
        <v>0</v>
      </c>
      <c r="CW473" s="7">
        <v>0</v>
      </c>
      <c r="CX473" s="7">
        <v>3.90625E-2</v>
      </c>
      <c r="CY473" s="7">
        <v>7.8125E-3</v>
      </c>
      <c r="CZ473" s="7">
        <v>7.8125E-3</v>
      </c>
      <c r="DA473" s="7">
        <v>2.34375E-2</v>
      </c>
      <c r="DB473" s="7">
        <v>0.8046875</v>
      </c>
      <c r="DC473" s="7">
        <v>0.703125</v>
      </c>
      <c r="DD473" s="7">
        <v>0.6875</v>
      </c>
      <c r="DE473" s="7">
        <v>0.7265625</v>
      </c>
      <c r="DF473" s="7">
        <v>0.71875</v>
      </c>
      <c r="DG473" s="7">
        <v>0.5234375</v>
      </c>
      <c r="DH473" s="7">
        <v>0.5546875</v>
      </c>
      <c r="DI473" s="7">
        <v>0.6328125</v>
      </c>
      <c r="DJ473" s="7">
        <v>0.625</v>
      </c>
      <c r="DK473" s="7">
        <v>0.1640625</v>
      </c>
      <c r="DL473" s="7">
        <v>4.6875E-2</v>
      </c>
      <c r="DM473" s="7">
        <v>3.125E-2</v>
      </c>
      <c r="DN473" s="7">
        <v>4.6875E-2</v>
      </c>
      <c r="DO473" s="7">
        <v>2.34375E-2</v>
      </c>
      <c r="DP473" s="7">
        <v>2.34375E-2</v>
      </c>
      <c r="DQ473" s="7">
        <v>5.46875E-2</v>
      </c>
      <c r="DR473" s="7">
        <v>2.34375E-2</v>
      </c>
      <c r="DS473" s="7">
        <v>8.59375E-2</v>
      </c>
      <c r="DT473" s="7">
        <v>0.328125</v>
      </c>
      <c r="DU473" s="7">
        <v>0.1328125</v>
      </c>
      <c r="DV473" s="7">
        <v>0.140625</v>
      </c>
      <c r="DW473" s="7">
        <v>0.15625</v>
      </c>
      <c r="DX473" s="7">
        <v>0.1328125</v>
      </c>
      <c r="DY473" s="7">
        <v>0.125</v>
      </c>
      <c r="DZ473" s="7">
        <v>0.1953125</v>
      </c>
      <c r="EA473" s="7">
        <v>0.140625</v>
      </c>
      <c r="EB473" s="7">
        <v>0.2421875</v>
      </c>
      <c r="EC473" s="7">
        <v>0.1875</v>
      </c>
      <c r="ED473" s="7">
        <v>0.3203125</v>
      </c>
      <c r="EE473" s="7">
        <v>0.359375</v>
      </c>
      <c r="EF473" s="7">
        <v>0.3203125</v>
      </c>
      <c r="EG473" s="7">
        <v>0.2578125</v>
      </c>
      <c r="EH473" s="7">
        <v>0.40625</v>
      </c>
      <c r="EI473" s="7">
        <v>0.3046875</v>
      </c>
      <c r="EJ473" s="7">
        <v>0.359375</v>
      </c>
      <c r="EK473" s="7">
        <v>0.3125</v>
      </c>
      <c r="EL473" s="7">
        <v>0.2890625</v>
      </c>
      <c r="EM473" s="7">
        <v>0.46875</v>
      </c>
      <c r="EN473" s="7">
        <v>0.4296875</v>
      </c>
      <c r="EO473" s="7">
        <v>0.4609375</v>
      </c>
      <c r="EP473" s="7">
        <v>0.5703125</v>
      </c>
      <c r="EQ473" s="7">
        <v>0.421875</v>
      </c>
      <c r="ER473" s="7">
        <v>0.40625</v>
      </c>
      <c r="ES473" s="7">
        <v>0.4609375</v>
      </c>
      <c r="ET473" s="7">
        <v>0.328125</v>
      </c>
      <c r="EU473" s="7">
        <v>3.125E-2</v>
      </c>
      <c r="EV473" s="7">
        <v>3.125E-2</v>
      </c>
      <c r="EW473" s="7">
        <v>3.90625E-2</v>
      </c>
      <c r="EX473" s="7">
        <v>1.5625E-2</v>
      </c>
      <c r="EY473" s="7">
        <v>1.5625E-2</v>
      </c>
      <c r="EZ473" s="7">
        <v>2.34375E-2</v>
      </c>
      <c r="FA473" s="7">
        <v>3.90625E-2</v>
      </c>
      <c r="FB473" s="7">
        <v>1.5625E-2</v>
      </c>
      <c r="FC473" s="7">
        <v>3.125E-2</v>
      </c>
      <c r="FD473" s="7">
        <v>2.6209677418999999</v>
      </c>
      <c r="FE473" s="7">
        <v>3.25</v>
      </c>
      <c r="FF473" s="7">
        <v>3.2357723577000002</v>
      </c>
      <c r="FG473" s="7">
        <v>3.2142857142999999</v>
      </c>
      <c r="FH473" s="7">
        <v>3.3968253968000002</v>
      </c>
      <c r="FI473" s="7">
        <v>3.2559999999999998</v>
      </c>
      <c r="FJ473" s="7">
        <v>3.1056910569</v>
      </c>
      <c r="FK473" s="7">
        <v>3.2777777777999999</v>
      </c>
      <c r="FL473" s="7">
        <v>2.9112903226000002</v>
      </c>
      <c r="FM473" s="7">
        <v>5.46875E-2</v>
      </c>
      <c r="FN473" s="7">
        <v>3.125E-2</v>
      </c>
      <c r="FO473" s="7">
        <v>2.34375E-2</v>
      </c>
      <c r="FP473" s="7">
        <v>6.25E-2</v>
      </c>
      <c r="FQ473" s="7">
        <v>0.1484375</v>
      </c>
      <c r="FR473" s="7">
        <v>0.1171875</v>
      </c>
      <c r="FS473" s="7">
        <v>0.1171875</v>
      </c>
      <c r="FT473" s="7">
        <v>0.15625</v>
      </c>
      <c r="FU473" s="7">
        <v>9.375E-2</v>
      </c>
      <c r="FV473" s="7">
        <v>0.1640625</v>
      </c>
      <c r="FW473" s="7">
        <v>3.125E-2</v>
      </c>
      <c r="FX473" s="7">
        <v>0.5625</v>
      </c>
      <c r="FY473" s="7">
        <v>0.5703125</v>
      </c>
      <c r="FZ473" s="7">
        <v>0.25</v>
      </c>
      <c r="GA473" s="7">
        <v>0.1796875</v>
      </c>
      <c r="GB473" s="7">
        <v>0.1484375</v>
      </c>
      <c r="GC473" s="7">
        <v>0.203125</v>
      </c>
      <c r="GD473" s="7">
        <v>5.46875E-2</v>
      </c>
      <c r="GE473" s="7">
        <v>6.25E-2</v>
      </c>
      <c r="GF473" s="7">
        <v>0.265625</v>
      </c>
      <c r="GG473" s="7">
        <v>7.03125E-2</v>
      </c>
      <c r="GH473" s="7">
        <v>8.59375E-2</v>
      </c>
      <c r="GI473" s="7">
        <v>0.21875</v>
      </c>
      <c r="GJ473" s="7">
        <v>0.1328125</v>
      </c>
      <c r="GK473" s="7">
        <v>0.1328125</v>
      </c>
      <c r="GL473" s="7">
        <v>6.25E-2</v>
      </c>
      <c r="GM473" s="7">
        <v>3.125E-2</v>
      </c>
      <c r="GN473" s="7">
        <v>3.90625E-2</v>
      </c>
      <c r="GO473" s="7">
        <v>7.03125E-2</v>
      </c>
      <c r="GP473" s="7">
        <v>3.125E-2</v>
      </c>
      <c r="GQ473" s="7">
        <v>9.375E-2</v>
      </c>
      <c r="GR473" s="7">
        <v>3.125E-2</v>
      </c>
      <c r="GS473" s="7">
        <v>0.40625</v>
      </c>
      <c r="GT473" s="7">
        <v>0.3203125</v>
      </c>
      <c r="GU473" s="7">
        <v>0.34375</v>
      </c>
      <c r="GV473" s="7">
        <v>0.34375</v>
      </c>
      <c r="GW473" s="7">
        <v>0.3984375</v>
      </c>
      <c r="GX473" s="7">
        <v>0.40625</v>
      </c>
      <c r="GY473" s="7">
        <v>0.4453125</v>
      </c>
      <c r="GZ473" s="7">
        <v>0.4765625</v>
      </c>
      <c r="HA473" s="7">
        <v>0.3984375</v>
      </c>
      <c r="HB473" s="7">
        <v>0.40625</v>
      </c>
      <c r="HC473" s="7">
        <v>0.3046875</v>
      </c>
      <c r="HD473" s="7">
        <v>0.4296875</v>
      </c>
      <c r="HE473" s="7">
        <v>8.59375E-2</v>
      </c>
      <c r="HF473" s="7">
        <v>0.109375</v>
      </c>
      <c r="HG473" s="7">
        <v>0.1484375</v>
      </c>
      <c r="HH473" s="7">
        <v>0.1484375</v>
      </c>
      <c r="HI473" s="7">
        <v>0.15625</v>
      </c>
      <c r="HJ473" s="7">
        <v>9.375E-2</v>
      </c>
      <c r="HK473" s="7">
        <v>1.5625E-2</v>
      </c>
      <c r="HL473" s="7">
        <v>7.8125E-3</v>
      </c>
      <c r="HM473" s="7">
        <v>1.5625E-2</v>
      </c>
      <c r="HN473" s="7">
        <v>2.34375E-2</v>
      </c>
      <c r="HO473" s="7">
        <v>7.8125E-3</v>
      </c>
      <c r="HP473" s="7">
        <v>1.5625E-2</v>
      </c>
      <c r="HQ473" s="7">
        <v>1.5625E-2</v>
      </c>
      <c r="HR473" s="7">
        <v>4.6875E-2</v>
      </c>
      <c r="HS473" s="7">
        <v>2.34375E-2</v>
      </c>
      <c r="HT473" s="7">
        <v>4.6875E-2</v>
      </c>
      <c r="HU473" s="7">
        <v>3.90625E-2</v>
      </c>
      <c r="HV473" s="7">
        <v>2.34375E-2</v>
      </c>
      <c r="HW473" s="7">
        <v>4.6875E-2</v>
      </c>
      <c r="HX473" s="7">
        <v>3.125E-2</v>
      </c>
      <c r="HY473" s="7">
        <v>3.125E-2</v>
      </c>
      <c r="HZ473" s="7">
        <v>9.375E-2</v>
      </c>
      <c r="IA473" s="7">
        <v>0.1953125</v>
      </c>
      <c r="IB473" s="7">
        <v>0.109375</v>
      </c>
      <c r="IC473" s="7">
        <v>0.2109375</v>
      </c>
      <c r="ID473" s="7">
        <v>0.2265625</v>
      </c>
      <c r="IE473" s="7">
        <v>0.4140625</v>
      </c>
      <c r="IF473" s="7">
        <v>0.359375</v>
      </c>
      <c r="IG473" s="7">
        <v>0.3046875</v>
      </c>
      <c r="IH473" s="7">
        <v>0.296875</v>
      </c>
      <c r="II473" s="7">
        <v>0.3203125</v>
      </c>
      <c r="IJ473" s="7">
        <v>0.46875</v>
      </c>
      <c r="IK473" s="7">
        <v>0.4140625</v>
      </c>
      <c r="IL473" s="7">
        <v>0.3046875</v>
      </c>
      <c r="IM473" s="7">
        <v>2.34375E-2</v>
      </c>
      <c r="IN473" s="7">
        <v>3.125E-2</v>
      </c>
      <c r="IO473" s="7">
        <v>3.90625E-2</v>
      </c>
      <c r="IP473" s="7">
        <v>7.8125E-2</v>
      </c>
      <c r="IQ473" s="7">
        <v>3.032</v>
      </c>
      <c r="IR473" s="7">
        <v>3.3064516129000001</v>
      </c>
      <c r="IS473" s="7">
        <v>3.1463414634000002</v>
      </c>
      <c r="IT473" s="7">
        <v>2.8813559322</v>
      </c>
      <c r="IU473" s="7" t="s">
        <v>1413</v>
      </c>
      <c r="IV473" s="7">
        <v>44</v>
      </c>
      <c r="IW473" s="7">
        <v>128</v>
      </c>
      <c r="IX473" s="7">
        <v>232</v>
      </c>
      <c r="IY473" s="7">
        <v>531</v>
      </c>
    </row>
    <row r="474" spans="1:259" x14ac:dyDescent="0.25">
      <c r="A474" s="7">
        <v>610135</v>
      </c>
      <c r="B474" s="7" t="s">
        <v>547</v>
      </c>
      <c r="D474" s="7" t="s">
        <v>61</v>
      </c>
      <c r="E474" s="7" t="s">
        <v>53</v>
      </c>
      <c r="M474" s="7" t="s">
        <v>46</v>
      </c>
      <c r="N474" s="7">
        <v>4.9729729730000001</v>
      </c>
      <c r="O474" s="7">
        <v>31</v>
      </c>
      <c r="P474" s="7">
        <v>31</v>
      </c>
      <c r="Q474" s="7">
        <v>17</v>
      </c>
      <c r="R474" s="7">
        <v>0</v>
      </c>
      <c r="S474" s="7">
        <v>0</v>
      </c>
      <c r="T474" s="7">
        <v>9</v>
      </c>
      <c r="U474" s="7">
        <v>0</v>
      </c>
      <c r="V474" s="7">
        <v>0</v>
      </c>
      <c r="W474" s="7">
        <v>3</v>
      </c>
      <c r="X474" s="7">
        <v>1</v>
      </c>
      <c r="Y474" s="7">
        <v>3.2258064500000003E-2</v>
      </c>
      <c r="Z474" s="7">
        <v>6.4516129000000005E-2</v>
      </c>
      <c r="AA474" s="7">
        <v>0</v>
      </c>
      <c r="AB474" s="7">
        <v>0</v>
      </c>
      <c r="AC474" s="7">
        <v>0</v>
      </c>
      <c r="AD474" s="7">
        <v>6.4516129000000005E-2</v>
      </c>
      <c r="AE474" s="7">
        <v>9.6774193499999994E-2</v>
      </c>
      <c r="AF474" s="7">
        <v>0.16129032260000001</v>
      </c>
      <c r="AG474" s="7">
        <v>0.1935483871</v>
      </c>
      <c r="AH474" s="7">
        <v>6.4516129000000005E-2</v>
      </c>
      <c r="AI474" s="7">
        <v>0.12903225809999999</v>
      </c>
      <c r="AJ474" s="7">
        <v>0.1935483871</v>
      </c>
      <c r="AK474" s="7">
        <v>0.12903225809999999</v>
      </c>
      <c r="AL474" s="7">
        <v>9.6774193499999994E-2</v>
      </c>
      <c r="AM474" s="7">
        <v>0.16129032260000001</v>
      </c>
      <c r="AN474" s="7">
        <v>0.22580645160000001</v>
      </c>
      <c r="AO474" s="7">
        <v>0.35483870969999998</v>
      </c>
      <c r="AP474" s="7">
        <v>0.32258064520000002</v>
      </c>
      <c r="AQ474" s="7">
        <v>0</v>
      </c>
      <c r="AR474" s="7">
        <v>0</v>
      </c>
      <c r="AS474" s="7">
        <v>0</v>
      </c>
      <c r="AT474" s="7">
        <v>0</v>
      </c>
      <c r="AU474" s="7">
        <v>0</v>
      </c>
      <c r="AV474" s="7">
        <v>0</v>
      </c>
      <c r="AW474" s="7">
        <v>0.74193548389999997</v>
      </c>
      <c r="AX474" s="7">
        <v>0.67741935480000004</v>
      </c>
      <c r="AY474" s="7">
        <v>0.64516129030000002</v>
      </c>
      <c r="AZ474" s="7">
        <v>0.70967741939999995</v>
      </c>
      <c r="BA474" s="7">
        <v>0.51612903229999996</v>
      </c>
      <c r="BB474" s="7">
        <v>0.41935483870000001</v>
      </c>
      <c r="BC474" s="7">
        <v>3.5806451613000001</v>
      </c>
      <c r="BD474" s="7">
        <v>3.3870967742000002</v>
      </c>
      <c r="BE474" s="7">
        <v>3.4516129032</v>
      </c>
      <c r="BF474" s="7">
        <v>3.6451612902999999</v>
      </c>
      <c r="BG474" s="7">
        <v>3.3870967742000002</v>
      </c>
      <c r="BH474" s="7">
        <v>3.0967741934999999</v>
      </c>
      <c r="BI474" s="7">
        <v>6.4516129000000005E-2</v>
      </c>
      <c r="BJ474" s="7">
        <v>9.6774193499999994E-2</v>
      </c>
      <c r="BK474" s="7">
        <v>9.6774193499999994E-2</v>
      </c>
      <c r="BL474" s="7">
        <v>6.4516129000000005E-2</v>
      </c>
      <c r="BM474" s="7">
        <v>6.4516129000000005E-2</v>
      </c>
      <c r="BN474" s="7">
        <v>6.4516129000000005E-2</v>
      </c>
      <c r="BO474" s="7">
        <v>0.16129032260000001</v>
      </c>
      <c r="BP474" s="7">
        <v>0.16129032260000001</v>
      </c>
      <c r="BQ474" s="7">
        <v>0.16129032260000001</v>
      </c>
      <c r="BR474" s="7">
        <v>6.4516129000000005E-2</v>
      </c>
      <c r="BS474" s="7">
        <v>6.4516129000000005E-2</v>
      </c>
      <c r="BT474" s="7">
        <v>9.6774193499999994E-2</v>
      </c>
      <c r="BU474" s="7">
        <v>9.6774193499999994E-2</v>
      </c>
      <c r="BV474" s="7">
        <v>0.16129032260000001</v>
      </c>
      <c r="BW474" s="7">
        <v>0.12903225809999999</v>
      </c>
      <c r="BX474" s="7">
        <v>9.6774193499999994E-2</v>
      </c>
      <c r="BY474" s="7">
        <v>0.16129032260000001</v>
      </c>
      <c r="BZ474" s="7">
        <v>0.16129032260000001</v>
      </c>
      <c r="CA474" s="7">
        <v>3.4516129032</v>
      </c>
      <c r="CB474" s="7">
        <v>3.3870967742000002</v>
      </c>
      <c r="CC474" s="7">
        <v>3.3870967742000002</v>
      </c>
      <c r="CD474" s="7">
        <v>3.5161290322999998</v>
      </c>
      <c r="CE474" s="7">
        <v>3.3870967742000002</v>
      </c>
      <c r="CF474" s="7">
        <v>3.3548387097000001</v>
      </c>
      <c r="CG474" s="7">
        <v>3.0645161289999998</v>
      </c>
      <c r="CH474" s="7">
        <v>2.9677419354999999</v>
      </c>
      <c r="CI474" s="7">
        <v>3.1290322581000001</v>
      </c>
      <c r="CJ474" s="7">
        <v>0.22580645160000001</v>
      </c>
      <c r="CK474" s="7">
        <v>0.1935483871</v>
      </c>
      <c r="CL474" s="7">
        <v>0.12903225809999999</v>
      </c>
      <c r="CM474" s="7">
        <v>9.6774193499999994E-2</v>
      </c>
      <c r="CN474" s="7">
        <v>9.6774193499999994E-2</v>
      </c>
      <c r="CO474" s="7">
        <v>0.1935483871</v>
      </c>
      <c r="CP474" s="7">
        <v>0.25806451609999997</v>
      </c>
      <c r="CQ474" s="7">
        <v>0.22580645160000001</v>
      </c>
      <c r="CR474" s="7">
        <v>6.4516129000000005E-2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>
        <v>0</v>
      </c>
      <c r="CY474" s="7">
        <v>0</v>
      </c>
      <c r="CZ474" s="7">
        <v>0</v>
      </c>
      <c r="DA474" s="7">
        <v>0</v>
      </c>
      <c r="DB474" s="7">
        <v>0.64516129030000002</v>
      </c>
      <c r="DC474" s="7">
        <v>0.64516129030000002</v>
      </c>
      <c r="DD474" s="7">
        <v>0.67741935480000004</v>
      </c>
      <c r="DE474" s="7">
        <v>0.74193548389999997</v>
      </c>
      <c r="DF474" s="7">
        <v>0.67741935480000004</v>
      </c>
      <c r="DG474" s="7">
        <v>0.61290322580000001</v>
      </c>
      <c r="DH474" s="7">
        <v>0.48387096769999999</v>
      </c>
      <c r="DI474" s="7">
        <v>0.45161290320000003</v>
      </c>
      <c r="DJ474" s="7">
        <v>0.61290322580000001</v>
      </c>
      <c r="DK474" s="7">
        <v>6.4516129000000005E-2</v>
      </c>
      <c r="DL474" s="7">
        <v>0</v>
      </c>
      <c r="DM474" s="7">
        <v>0</v>
      </c>
      <c r="DN474" s="7">
        <v>6.4516129000000005E-2</v>
      </c>
      <c r="DO474" s="7">
        <v>3.2258064500000003E-2</v>
      </c>
      <c r="DP474" s="7">
        <v>6.4516129000000005E-2</v>
      </c>
      <c r="DQ474" s="7">
        <v>0.1935483871</v>
      </c>
      <c r="DR474" s="7">
        <v>3.2258064500000003E-2</v>
      </c>
      <c r="DS474" s="7">
        <v>6.4516129000000005E-2</v>
      </c>
      <c r="DT474" s="7">
        <v>0.1935483871</v>
      </c>
      <c r="DU474" s="7">
        <v>0.12903225809999999</v>
      </c>
      <c r="DV474" s="7">
        <v>9.6774193499999994E-2</v>
      </c>
      <c r="DW474" s="7">
        <v>6.4516129000000005E-2</v>
      </c>
      <c r="DX474" s="7">
        <v>0.12903225809999999</v>
      </c>
      <c r="DY474" s="7">
        <v>9.6774193499999994E-2</v>
      </c>
      <c r="DZ474" s="7">
        <v>0.16129032260000001</v>
      </c>
      <c r="EA474" s="7">
        <v>9.6774193499999994E-2</v>
      </c>
      <c r="EB474" s="7">
        <v>6.4516129000000005E-2</v>
      </c>
      <c r="EC474" s="7">
        <v>0.35483870969999998</v>
      </c>
      <c r="ED474" s="7">
        <v>0.1935483871</v>
      </c>
      <c r="EE474" s="7">
        <v>0.25806451609999997</v>
      </c>
      <c r="EF474" s="7">
        <v>0.25806451609999997</v>
      </c>
      <c r="EG474" s="7">
        <v>0.1935483871</v>
      </c>
      <c r="EH474" s="7">
        <v>0.29032258059999999</v>
      </c>
      <c r="EI474" s="7">
        <v>0.22580645160000001</v>
      </c>
      <c r="EJ474" s="7">
        <v>0.38709677419999999</v>
      </c>
      <c r="EK474" s="7">
        <v>0.35483870969999998</v>
      </c>
      <c r="EL474" s="7">
        <v>0.35483870969999998</v>
      </c>
      <c r="EM474" s="7">
        <v>0.67741935480000004</v>
      </c>
      <c r="EN474" s="7">
        <v>0.64516129030000002</v>
      </c>
      <c r="EO474" s="7">
        <v>0.61290322580000001</v>
      </c>
      <c r="EP474" s="7">
        <v>0.64516129030000002</v>
      </c>
      <c r="EQ474" s="7">
        <v>0.51612903229999996</v>
      </c>
      <c r="ER474" s="7">
        <v>0.38709677419999999</v>
      </c>
      <c r="ES474" s="7">
        <v>0.48387096769999999</v>
      </c>
      <c r="ET474" s="7">
        <v>0.51612903229999996</v>
      </c>
      <c r="EU474" s="7">
        <v>3.2258064500000003E-2</v>
      </c>
      <c r="EV474" s="7">
        <v>0</v>
      </c>
      <c r="EW474" s="7">
        <v>0</v>
      </c>
      <c r="EX474" s="7">
        <v>0</v>
      </c>
      <c r="EY474" s="7">
        <v>0</v>
      </c>
      <c r="EZ474" s="7">
        <v>3.2258064500000003E-2</v>
      </c>
      <c r="FA474" s="7">
        <v>3.2258064500000003E-2</v>
      </c>
      <c r="FB474" s="7">
        <v>0</v>
      </c>
      <c r="FC474" s="7">
        <v>0</v>
      </c>
      <c r="FD474" s="7">
        <v>3.0333333332999999</v>
      </c>
      <c r="FE474" s="7">
        <v>3.5483870968</v>
      </c>
      <c r="FF474" s="7">
        <v>3.5483870968</v>
      </c>
      <c r="FG474" s="7">
        <v>3.4193548386999999</v>
      </c>
      <c r="FH474" s="7">
        <v>3.4516129032</v>
      </c>
      <c r="FI474" s="7">
        <v>3.3</v>
      </c>
      <c r="FJ474" s="7">
        <v>2.8333333333000001</v>
      </c>
      <c r="FK474" s="7">
        <v>3.3225806452</v>
      </c>
      <c r="FL474" s="7">
        <v>3.3225806452</v>
      </c>
      <c r="FM474" s="7">
        <v>0.12903225809999999</v>
      </c>
      <c r="FN474" s="7">
        <v>0</v>
      </c>
      <c r="FO474" s="7">
        <v>0</v>
      </c>
      <c r="FP474" s="7">
        <v>0</v>
      </c>
      <c r="FQ474" s="7">
        <v>6.4516129000000005E-2</v>
      </c>
      <c r="FR474" s="7">
        <v>3.2258064500000003E-2</v>
      </c>
      <c r="FS474" s="7">
        <v>3.2258064500000003E-2</v>
      </c>
      <c r="FT474" s="7">
        <v>6.4516129000000005E-2</v>
      </c>
      <c r="FU474" s="7">
        <v>0.1935483871</v>
      </c>
      <c r="FV474" s="7">
        <v>0.48387096769999999</v>
      </c>
      <c r="FW474" s="7">
        <v>0</v>
      </c>
      <c r="FX474" s="7">
        <v>0.35483870969999998</v>
      </c>
      <c r="FY474" s="7">
        <v>0.70967741939999995</v>
      </c>
      <c r="FZ474" s="7">
        <v>0.1935483871</v>
      </c>
      <c r="GA474" s="7">
        <v>0.32258064520000002</v>
      </c>
      <c r="GB474" s="7">
        <v>0.16129032260000001</v>
      </c>
      <c r="GC474" s="7">
        <v>0.38709677419999999</v>
      </c>
      <c r="GD474" s="7">
        <v>0.16129032260000001</v>
      </c>
      <c r="GE474" s="7">
        <v>0</v>
      </c>
      <c r="GF474" s="7">
        <v>0.22580645160000001</v>
      </c>
      <c r="GG474" s="7">
        <v>6.4516129000000005E-2</v>
      </c>
      <c r="GH474" s="7">
        <v>3.2258064500000003E-2</v>
      </c>
      <c r="GI474" s="7">
        <v>0.16129032260000001</v>
      </c>
      <c r="GJ474" s="7">
        <v>9.6774193499999994E-2</v>
      </c>
      <c r="GK474" s="7">
        <v>9.6774193499999994E-2</v>
      </c>
      <c r="GL474" s="7">
        <v>3.2258064500000003E-2</v>
      </c>
      <c r="GM474" s="7">
        <v>3.2258064500000003E-2</v>
      </c>
      <c r="GN474" s="7">
        <v>3.2258064500000003E-2</v>
      </c>
      <c r="GO474" s="7">
        <v>6.4516129000000005E-2</v>
      </c>
      <c r="GP474" s="7">
        <v>6.4516129000000005E-2</v>
      </c>
      <c r="GQ474" s="7">
        <v>0.16129032260000001</v>
      </c>
      <c r="GR474" s="7">
        <v>6.4516129000000005E-2</v>
      </c>
      <c r="GS474" s="7">
        <v>0.38709677419999999</v>
      </c>
      <c r="GT474" s="7">
        <v>0.38709677419999999</v>
      </c>
      <c r="GU474" s="7">
        <v>0.41935483870000001</v>
      </c>
      <c r="GV474" s="7">
        <v>0.38709677419999999</v>
      </c>
      <c r="GW474" s="7">
        <v>0.25806451609999997</v>
      </c>
      <c r="GX474" s="7">
        <v>0.45161290320000003</v>
      </c>
      <c r="GY474" s="7">
        <v>0.54838709679999997</v>
      </c>
      <c r="GZ474" s="7">
        <v>0.38709677419999999</v>
      </c>
      <c r="HA474" s="7">
        <v>0.29032258059999999</v>
      </c>
      <c r="HB474" s="7">
        <v>0.32258064520000002</v>
      </c>
      <c r="HC474" s="7">
        <v>0.38709677419999999</v>
      </c>
      <c r="HD474" s="7">
        <v>0.48387096769999999</v>
      </c>
      <c r="HE474" s="7">
        <v>3.2258064500000003E-2</v>
      </c>
      <c r="HF474" s="7">
        <v>0.16129032260000001</v>
      </c>
      <c r="HG474" s="7">
        <v>0.1935483871</v>
      </c>
      <c r="HH474" s="7">
        <v>0.1935483871</v>
      </c>
      <c r="HI474" s="7">
        <v>0.16129032260000001</v>
      </c>
      <c r="HJ474" s="7">
        <v>0</v>
      </c>
      <c r="HK474" s="7">
        <v>0</v>
      </c>
      <c r="HL474" s="7">
        <v>3.2258064500000003E-2</v>
      </c>
      <c r="HM474" s="7">
        <v>3.2258064500000003E-2</v>
      </c>
      <c r="HN474" s="7">
        <v>3.2258064500000003E-2</v>
      </c>
      <c r="HO474" s="7">
        <v>3.2258064500000003E-2</v>
      </c>
      <c r="HP474" s="7">
        <v>0</v>
      </c>
      <c r="HQ474" s="7">
        <v>0</v>
      </c>
      <c r="HR474" s="7">
        <v>0</v>
      </c>
      <c r="HS474" s="7">
        <v>0</v>
      </c>
      <c r="HT474" s="7">
        <v>0</v>
      </c>
      <c r="HU474" s="7">
        <v>0</v>
      </c>
      <c r="HV474" s="7">
        <v>0</v>
      </c>
      <c r="HW474" s="7">
        <v>9.6774193499999994E-2</v>
      </c>
      <c r="HX474" s="7">
        <v>9.6774193499999994E-2</v>
      </c>
      <c r="HY474" s="7">
        <v>0</v>
      </c>
      <c r="HZ474" s="7">
        <v>3.2258064500000003E-2</v>
      </c>
      <c r="IA474" s="7">
        <v>0.12903225809999999</v>
      </c>
      <c r="IB474" s="7">
        <v>0.12903225809999999</v>
      </c>
      <c r="IC474" s="7">
        <v>0.1935483871</v>
      </c>
      <c r="ID474" s="7">
        <v>0.32258064520000002</v>
      </c>
      <c r="IE474" s="7">
        <v>0.38709677419999999</v>
      </c>
      <c r="IF474" s="7">
        <v>0.29032258059999999</v>
      </c>
      <c r="IG474" s="7">
        <v>0.29032258059999999</v>
      </c>
      <c r="IH474" s="7">
        <v>0.32258064520000002</v>
      </c>
      <c r="II474" s="7">
        <v>0.38709677419999999</v>
      </c>
      <c r="IJ474" s="7">
        <v>0.48387096769999999</v>
      </c>
      <c r="IK474" s="7">
        <v>0.51612903229999996</v>
      </c>
      <c r="IL474" s="7">
        <v>0.32258064520000002</v>
      </c>
      <c r="IM474" s="7">
        <v>0</v>
      </c>
      <c r="IN474" s="7">
        <v>0</v>
      </c>
      <c r="IO474" s="7">
        <v>0</v>
      </c>
      <c r="IP474" s="7">
        <v>0</v>
      </c>
      <c r="IQ474" s="7">
        <v>3.0645161289999998</v>
      </c>
      <c r="IR474" s="7">
        <v>3.1612903226000002</v>
      </c>
      <c r="IS474" s="7">
        <v>3.3225806452</v>
      </c>
      <c r="IT474" s="7">
        <v>2.9354838710000002</v>
      </c>
      <c r="IU474" s="7" t="s">
        <v>1414</v>
      </c>
      <c r="IW474" s="7">
        <v>31</v>
      </c>
      <c r="IX474" s="7">
        <v>46</v>
      </c>
      <c r="IY474" s="7">
        <v>925</v>
      </c>
    </row>
    <row r="475" spans="1:259" x14ac:dyDescent="0.25">
      <c r="A475" s="7">
        <v>610136</v>
      </c>
      <c r="B475" s="7" t="s">
        <v>549</v>
      </c>
      <c r="C475" s="7" t="s">
        <v>46</v>
      </c>
      <c r="D475" s="7" t="s">
        <v>63</v>
      </c>
      <c r="E475" s="154">
        <v>0.46</v>
      </c>
      <c r="F475" s="7">
        <v>92</v>
      </c>
      <c r="G475" s="7" t="s">
        <v>70</v>
      </c>
      <c r="H475" s="7">
        <v>79</v>
      </c>
      <c r="I475" s="7" t="s">
        <v>47</v>
      </c>
      <c r="J475" s="7">
        <v>38</v>
      </c>
      <c r="K475" s="7" t="s">
        <v>57</v>
      </c>
      <c r="L475" s="7">
        <v>9.5500000000000007</v>
      </c>
      <c r="M475" s="7" t="s">
        <v>46</v>
      </c>
      <c r="N475" s="7">
        <v>45.989304812999997</v>
      </c>
      <c r="O475" s="7">
        <v>107</v>
      </c>
      <c r="P475" s="7">
        <v>107</v>
      </c>
      <c r="Q475" s="7">
        <v>52</v>
      </c>
      <c r="R475" s="7">
        <v>8</v>
      </c>
      <c r="S475" s="7">
        <v>9</v>
      </c>
      <c r="T475" s="7">
        <v>26</v>
      </c>
      <c r="U475" s="7">
        <v>0</v>
      </c>
      <c r="V475" s="7">
        <v>0</v>
      </c>
      <c r="W475" s="7">
        <v>4</v>
      </c>
      <c r="X475" s="7">
        <v>6</v>
      </c>
      <c r="Y475" s="7">
        <v>0</v>
      </c>
      <c r="Z475" s="7">
        <v>9.3457943999999994E-3</v>
      </c>
      <c r="AA475" s="7">
        <v>0</v>
      </c>
      <c r="AB475" s="7">
        <v>9.3457943999999994E-3</v>
      </c>
      <c r="AC475" s="7">
        <v>9.3457943999999994E-3</v>
      </c>
      <c r="AD475" s="7">
        <v>9.3457943999999994E-3</v>
      </c>
      <c r="AE475" s="7">
        <v>2.8037383200000002E-2</v>
      </c>
      <c r="AF475" s="7">
        <v>2.8037383200000002E-2</v>
      </c>
      <c r="AG475" s="7">
        <v>1.8691588799999999E-2</v>
      </c>
      <c r="AH475" s="7">
        <v>0</v>
      </c>
      <c r="AI475" s="7">
        <v>2.8037383200000002E-2</v>
      </c>
      <c r="AJ475" s="7">
        <v>4.6728972000000001E-2</v>
      </c>
      <c r="AK475" s="7">
        <v>0.13084112149999999</v>
      </c>
      <c r="AL475" s="7">
        <v>0.1121495327</v>
      </c>
      <c r="AM475" s="7">
        <v>0.13084112149999999</v>
      </c>
      <c r="AN475" s="7">
        <v>7.4766355100000001E-2</v>
      </c>
      <c r="AO475" s="7">
        <v>0.214953271</v>
      </c>
      <c r="AP475" s="7">
        <v>0.3364485981</v>
      </c>
      <c r="AQ475" s="7">
        <v>9.3457943999999994E-3</v>
      </c>
      <c r="AR475" s="7">
        <v>9.3457943999999994E-3</v>
      </c>
      <c r="AS475" s="7">
        <v>9.3457943999999994E-3</v>
      </c>
      <c r="AT475" s="7">
        <v>9.3457943999999994E-3</v>
      </c>
      <c r="AU475" s="7">
        <v>2.8037383200000002E-2</v>
      </c>
      <c r="AV475" s="7">
        <v>1.8691588799999999E-2</v>
      </c>
      <c r="AW475" s="7">
        <v>0.83177570089999997</v>
      </c>
      <c r="AX475" s="7">
        <v>0.84112149530000002</v>
      </c>
      <c r="AY475" s="7">
        <v>0.84112149530000002</v>
      </c>
      <c r="AZ475" s="7">
        <v>0.90654205610000005</v>
      </c>
      <c r="BA475" s="7">
        <v>0.71962616820000003</v>
      </c>
      <c r="BB475" s="7">
        <v>0.58878504669999998</v>
      </c>
      <c r="BC475" s="7">
        <v>3.8113207547000001</v>
      </c>
      <c r="BD475" s="7">
        <v>3.8018867924999999</v>
      </c>
      <c r="BE475" s="7">
        <v>3.8301886791999999</v>
      </c>
      <c r="BF475" s="7">
        <v>3.8962264151000001</v>
      </c>
      <c r="BG475" s="7">
        <v>3.6923076923</v>
      </c>
      <c r="BH475" s="7">
        <v>3.5333333332999999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9.3457943999999994E-3</v>
      </c>
      <c r="BP475" s="7">
        <v>1.8691588799999999E-2</v>
      </c>
      <c r="BQ475" s="7">
        <v>9.3457943999999994E-3</v>
      </c>
      <c r="BR475" s="7">
        <v>9.3457943999999994E-3</v>
      </c>
      <c r="BS475" s="7">
        <v>9.3457943999999994E-3</v>
      </c>
      <c r="BT475" s="7">
        <v>1.8691588799999999E-2</v>
      </c>
      <c r="BU475" s="7">
        <v>3.7383177599999998E-2</v>
      </c>
      <c r="BV475" s="7">
        <v>1.8691588799999999E-2</v>
      </c>
      <c r="BW475" s="7">
        <v>3.7383177599999998E-2</v>
      </c>
      <c r="BX475" s="7">
        <v>2.8037383200000002E-2</v>
      </c>
      <c r="BY475" s="7">
        <v>5.6074766400000003E-2</v>
      </c>
      <c r="BZ475" s="7">
        <v>3.7383177599999998E-2</v>
      </c>
      <c r="CA475" s="7">
        <v>3.8785046729000001</v>
      </c>
      <c r="CB475" s="7">
        <v>3.8490566037999998</v>
      </c>
      <c r="CC475" s="7">
        <v>3.858490566</v>
      </c>
      <c r="CD475" s="7">
        <v>3.8396226415000001</v>
      </c>
      <c r="CE475" s="7">
        <v>3.8396226415000001</v>
      </c>
      <c r="CF475" s="7">
        <v>3.7641509433999998</v>
      </c>
      <c r="CG475" s="7">
        <v>3.7714285714</v>
      </c>
      <c r="CH475" s="7">
        <v>3.5943396226000002</v>
      </c>
      <c r="CI475" s="7">
        <v>3.7169811320999999</v>
      </c>
      <c r="CJ475" s="7">
        <v>0.1028037383</v>
      </c>
      <c r="CK475" s="7">
        <v>0.13084112149999999</v>
      </c>
      <c r="CL475" s="7">
        <v>0.1028037383</v>
      </c>
      <c r="CM475" s="7">
        <v>8.4112149499999997E-2</v>
      </c>
      <c r="CN475" s="7">
        <v>0.12149532709999999</v>
      </c>
      <c r="CO475" s="7">
        <v>0.15887850470000001</v>
      </c>
      <c r="CP475" s="7">
        <v>0.14018691589999999</v>
      </c>
      <c r="CQ475" s="7">
        <v>0.23364485979999999</v>
      </c>
      <c r="CR475" s="7">
        <v>0.1775700935</v>
      </c>
      <c r="CS475" s="7">
        <v>0</v>
      </c>
      <c r="CT475" s="7">
        <v>9.3457943999999994E-3</v>
      </c>
      <c r="CU475" s="7">
        <v>9.3457943999999994E-3</v>
      </c>
      <c r="CV475" s="7">
        <v>9.3457943999999994E-3</v>
      </c>
      <c r="CW475" s="7">
        <v>9.3457943999999994E-3</v>
      </c>
      <c r="CX475" s="7">
        <v>9.3457943999999994E-3</v>
      </c>
      <c r="CY475" s="7">
        <v>1.8691588799999999E-2</v>
      </c>
      <c r="CZ475" s="7">
        <v>9.3457943999999994E-3</v>
      </c>
      <c r="DA475" s="7">
        <v>9.3457943999999994E-3</v>
      </c>
      <c r="DB475" s="7">
        <v>0.88785046729999995</v>
      </c>
      <c r="DC475" s="7">
        <v>0.85046728969999996</v>
      </c>
      <c r="DD475" s="7">
        <v>0.86915887849999995</v>
      </c>
      <c r="DE475" s="7">
        <v>0.86915887849999995</v>
      </c>
      <c r="DF475" s="7">
        <v>0.85046728969999996</v>
      </c>
      <c r="DG475" s="7">
        <v>0.79439252339999999</v>
      </c>
      <c r="DH475" s="7">
        <v>0.80373831780000005</v>
      </c>
      <c r="DI475" s="7">
        <v>0.68224299070000005</v>
      </c>
      <c r="DJ475" s="7">
        <v>0.76635514019999995</v>
      </c>
      <c r="DK475" s="7">
        <v>0.1121495327</v>
      </c>
      <c r="DL475" s="7">
        <v>0</v>
      </c>
      <c r="DM475" s="7">
        <v>0</v>
      </c>
      <c r="DN475" s="7">
        <v>0</v>
      </c>
      <c r="DO475" s="7">
        <v>0</v>
      </c>
      <c r="DP475" s="7">
        <v>0</v>
      </c>
      <c r="DQ475" s="7">
        <v>4.6728972000000001E-2</v>
      </c>
      <c r="DR475" s="7">
        <v>9.3457943999999994E-3</v>
      </c>
      <c r="DS475" s="7">
        <v>9.3457943999999994E-3</v>
      </c>
      <c r="DT475" s="7">
        <v>0.1028037383</v>
      </c>
      <c r="DU475" s="7">
        <v>9.3457943999999994E-3</v>
      </c>
      <c r="DV475" s="7">
        <v>0</v>
      </c>
      <c r="DW475" s="7">
        <v>9.3457943999999994E-3</v>
      </c>
      <c r="DX475" s="7">
        <v>0</v>
      </c>
      <c r="DY475" s="7">
        <v>9.3457943999999994E-3</v>
      </c>
      <c r="DZ475" s="7">
        <v>0.13084112149999999</v>
      </c>
      <c r="EA475" s="7">
        <v>6.5420560700000005E-2</v>
      </c>
      <c r="EB475" s="7">
        <v>9.3457943999999994E-3</v>
      </c>
      <c r="EC475" s="7">
        <v>0.29906542060000002</v>
      </c>
      <c r="ED475" s="7">
        <v>0.14953271030000001</v>
      </c>
      <c r="EE475" s="7">
        <v>0.15887850470000001</v>
      </c>
      <c r="EF475" s="7">
        <v>0.13084112149999999</v>
      </c>
      <c r="EG475" s="7">
        <v>0.1028037383</v>
      </c>
      <c r="EH475" s="7">
        <v>0.15887850470000001</v>
      </c>
      <c r="EI475" s="7">
        <v>0.3177570093</v>
      </c>
      <c r="EJ475" s="7">
        <v>0.29906542060000002</v>
      </c>
      <c r="EK475" s="7">
        <v>0.14953271030000001</v>
      </c>
      <c r="EL475" s="7">
        <v>0.47663551399999998</v>
      </c>
      <c r="EM475" s="7">
        <v>0.83177570089999997</v>
      </c>
      <c r="EN475" s="7">
        <v>0.83177570089999997</v>
      </c>
      <c r="EO475" s="7">
        <v>0.84112149530000002</v>
      </c>
      <c r="EP475" s="7">
        <v>0.86915887849999995</v>
      </c>
      <c r="EQ475" s="7">
        <v>0.82242990650000003</v>
      </c>
      <c r="ER475" s="7">
        <v>0.47663551399999998</v>
      </c>
      <c r="ES475" s="7">
        <v>0.60747663549999997</v>
      </c>
      <c r="ET475" s="7">
        <v>0.80373831780000005</v>
      </c>
      <c r="EU475" s="7">
        <v>9.3457943999999994E-3</v>
      </c>
      <c r="EV475" s="7">
        <v>9.3457943999999994E-3</v>
      </c>
      <c r="EW475" s="7">
        <v>9.3457943999999994E-3</v>
      </c>
      <c r="EX475" s="7">
        <v>1.8691588799999999E-2</v>
      </c>
      <c r="EY475" s="7">
        <v>2.8037383200000002E-2</v>
      </c>
      <c r="EZ475" s="7">
        <v>9.3457943999999994E-3</v>
      </c>
      <c r="FA475" s="7">
        <v>2.8037383200000002E-2</v>
      </c>
      <c r="FB475" s="7">
        <v>1.8691588799999999E-2</v>
      </c>
      <c r="FC475" s="7">
        <v>2.8037383200000002E-2</v>
      </c>
      <c r="FD475" s="7">
        <v>3.1509433962000002</v>
      </c>
      <c r="FE475" s="7">
        <v>3.8301886791999999</v>
      </c>
      <c r="FF475" s="7">
        <v>3.8396226415000001</v>
      </c>
      <c r="FG475" s="7">
        <v>3.8476190475999998</v>
      </c>
      <c r="FH475" s="7">
        <v>3.8942307692</v>
      </c>
      <c r="FI475" s="7">
        <v>3.8207547169999998</v>
      </c>
      <c r="FJ475" s="7">
        <v>3.2596153846</v>
      </c>
      <c r="FK475" s="7">
        <v>3.5333333332999999</v>
      </c>
      <c r="FL475" s="7">
        <v>3.7980769231</v>
      </c>
      <c r="FM475" s="7">
        <v>0</v>
      </c>
      <c r="FN475" s="7">
        <v>0</v>
      </c>
      <c r="FO475" s="7">
        <v>0</v>
      </c>
      <c r="FP475" s="7">
        <v>0</v>
      </c>
      <c r="FQ475" s="7">
        <v>1.8691588799999999E-2</v>
      </c>
      <c r="FR475" s="7">
        <v>0</v>
      </c>
      <c r="FS475" s="7">
        <v>2.8037383200000002E-2</v>
      </c>
      <c r="FT475" s="7">
        <v>7.4766355100000001E-2</v>
      </c>
      <c r="FU475" s="7">
        <v>0.1121495327</v>
      </c>
      <c r="FV475" s="7">
        <v>0.74766355139999996</v>
      </c>
      <c r="FW475" s="7">
        <v>1.8691588799999999E-2</v>
      </c>
      <c r="FX475" s="7">
        <v>0.42056074770000001</v>
      </c>
      <c r="FY475" s="7">
        <v>0.73831775700000002</v>
      </c>
      <c r="FZ475" s="7">
        <v>0.14018691589999999</v>
      </c>
      <c r="GA475" s="7">
        <v>0.28971962620000002</v>
      </c>
      <c r="GB475" s="7">
        <v>0.14018691589999999</v>
      </c>
      <c r="GC475" s="7">
        <v>0.30841121500000002</v>
      </c>
      <c r="GD475" s="7">
        <v>0.18691588789999999</v>
      </c>
      <c r="GE475" s="7">
        <v>2.8037383200000002E-2</v>
      </c>
      <c r="GF475" s="7">
        <v>0.3177570093</v>
      </c>
      <c r="GG475" s="7">
        <v>6.5420560700000005E-2</v>
      </c>
      <c r="GH475" s="7">
        <v>4.6728972000000001E-2</v>
      </c>
      <c r="GI475" s="7">
        <v>0.2242990654</v>
      </c>
      <c r="GJ475" s="7">
        <v>3.7383177599999998E-2</v>
      </c>
      <c r="GK475" s="7">
        <v>4.6728972000000001E-2</v>
      </c>
      <c r="GL475" s="7">
        <v>9.3457943999999994E-3</v>
      </c>
      <c r="GM475" s="7">
        <v>9.3457943999999994E-3</v>
      </c>
      <c r="GN475" s="7">
        <v>6.5420560700000005E-2</v>
      </c>
      <c r="GO475" s="7">
        <v>5.6074766400000003E-2</v>
      </c>
      <c r="GP475" s="7">
        <v>0.12149532709999999</v>
      </c>
      <c r="GQ475" s="7">
        <v>0.12149532709999999</v>
      </c>
      <c r="GR475" s="7">
        <v>7.4766355100000001E-2</v>
      </c>
      <c r="GS475" s="7">
        <v>0.36448598129999998</v>
      </c>
      <c r="GT475" s="7">
        <v>0.42056074770000001</v>
      </c>
      <c r="GU475" s="7">
        <v>0.41121495330000002</v>
      </c>
      <c r="GV475" s="7">
        <v>0.4392523364</v>
      </c>
      <c r="GW475" s="7">
        <v>0.47663551399999998</v>
      </c>
      <c r="GX475" s="7">
        <v>0.28037383179999997</v>
      </c>
      <c r="GY475" s="7">
        <v>0.59813084110000003</v>
      </c>
      <c r="GZ475" s="7">
        <v>0.41121495330000002</v>
      </c>
      <c r="HA475" s="7">
        <v>0.48598130839999998</v>
      </c>
      <c r="HB475" s="7">
        <v>0.38317757009999998</v>
      </c>
      <c r="HC475" s="7">
        <v>0.30841121500000002</v>
      </c>
      <c r="HD475" s="7">
        <v>0.58878504669999998</v>
      </c>
      <c r="HE475" s="7">
        <v>9.3457943999999994E-3</v>
      </c>
      <c r="HF475" s="7">
        <v>6.5420560700000005E-2</v>
      </c>
      <c r="HG475" s="7">
        <v>1.8691588799999999E-2</v>
      </c>
      <c r="HH475" s="7">
        <v>3.7383177599999998E-2</v>
      </c>
      <c r="HI475" s="7">
        <v>2.8037383200000002E-2</v>
      </c>
      <c r="HJ475" s="7">
        <v>2.8037383200000002E-2</v>
      </c>
      <c r="HK475" s="7">
        <v>9.3457943999999994E-3</v>
      </c>
      <c r="HL475" s="7">
        <v>1.8691588799999999E-2</v>
      </c>
      <c r="HM475" s="7">
        <v>9.3457943999999994E-3</v>
      </c>
      <c r="HN475" s="7">
        <v>0</v>
      </c>
      <c r="HO475" s="7">
        <v>3.7383177599999998E-2</v>
      </c>
      <c r="HP475" s="7">
        <v>0</v>
      </c>
      <c r="HQ475" s="7">
        <v>9.3457943999999994E-3</v>
      </c>
      <c r="HR475" s="7">
        <v>1.8691588799999999E-2</v>
      </c>
      <c r="HS475" s="7">
        <v>1.8691588799999999E-2</v>
      </c>
      <c r="HT475" s="7">
        <v>1.8691588799999999E-2</v>
      </c>
      <c r="HU475" s="7">
        <v>2.8037383200000002E-2</v>
      </c>
      <c r="HV475" s="7">
        <v>2.8037383200000002E-2</v>
      </c>
      <c r="HW475" s="7">
        <v>1.8691588799999999E-2</v>
      </c>
      <c r="HX475" s="7">
        <v>9.3457943999999994E-3</v>
      </c>
      <c r="HY475" s="7">
        <v>9.3457943999999994E-3</v>
      </c>
      <c r="HZ475" s="7">
        <v>9.3457943999999994E-3</v>
      </c>
      <c r="IA475" s="7">
        <v>2.8037383200000002E-2</v>
      </c>
      <c r="IB475" s="7">
        <v>9.3457943999999994E-3</v>
      </c>
      <c r="IC475" s="7">
        <v>0</v>
      </c>
      <c r="ID475" s="7">
        <v>2.8037383200000002E-2</v>
      </c>
      <c r="IE475" s="7">
        <v>0.3364485981</v>
      </c>
      <c r="IF475" s="7">
        <v>0.1682242991</v>
      </c>
      <c r="IG475" s="7">
        <v>0.15887850470000001</v>
      </c>
      <c r="IH475" s="7">
        <v>0.14953271030000001</v>
      </c>
      <c r="II475" s="7">
        <v>0.61682242990000002</v>
      </c>
      <c r="IJ475" s="7">
        <v>0.81308411209999998</v>
      </c>
      <c r="IK475" s="7">
        <v>0.83177570089999997</v>
      </c>
      <c r="IL475" s="7">
        <v>0.81308411209999998</v>
      </c>
      <c r="IM475" s="7">
        <v>0</v>
      </c>
      <c r="IN475" s="7">
        <v>0</v>
      </c>
      <c r="IO475" s="7">
        <v>0</v>
      </c>
      <c r="IP475" s="7">
        <v>0</v>
      </c>
      <c r="IQ475" s="7">
        <v>3.5514018691999998</v>
      </c>
      <c r="IR475" s="7">
        <v>3.7850467289999998</v>
      </c>
      <c r="IS475" s="7">
        <v>3.8130841120999999</v>
      </c>
      <c r="IT475" s="7">
        <v>3.7663551402</v>
      </c>
      <c r="IU475" s="7" t="s">
        <v>1415</v>
      </c>
      <c r="IV475" s="7">
        <v>46</v>
      </c>
      <c r="IW475" s="7">
        <v>107</v>
      </c>
      <c r="IX475" s="7">
        <v>172</v>
      </c>
      <c r="IY475" s="7">
        <v>374</v>
      </c>
    </row>
    <row r="476" spans="1:259" x14ac:dyDescent="0.25">
      <c r="A476" s="7">
        <v>610137</v>
      </c>
      <c r="B476" s="7" t="s">
        <v>555</v>
      </c>
      <c r="C476" s="7" t="s">
        <v>46</v>
      </c>
      <c r="D476" s="7" t="s">
        <v>61</v>
      </c>
      <c r="E476" s="154">
        <v>0.49</v>
      </c>
      <c r="F476" s="7">
        <v>69</v>
      </c>
      <c r="G476" s="7" t="s">
        <v>47</v>
      </c>
      <c r="H476" s="7">
        <v>47</v>
      </c>
      <c r="I476" s="7" t="s">
        <v>48</v>
      </c>
      <c r="J476" s="7">
        <v>57</v>
      </c>
      <c r="K476" s="7" t="s">
        <v>48</v>
      </c>
      <c r="L476" s="7">
        <v>8.84</v>
      </c>
      <c r="M476" s="7" t="s">
        <v>46</v>
      </c>
      <c r="N476" s="7">
        <v>48.559077809999998</v>
      </c>
      <c r="O476" s="7">
        <v>199</v>
      </c>
      <c r="P476" s="7">
        <v>199</v>
      </c>
      <c r="Q476" s="7">
        <v>93</v>
      </c>
      <c r="R476" s="7">
        <v>5</v>
      </c>
      <c r="S476" s="7">
        <v>26</v>
      </c>
      <c r="T476" s="7">
        <v>59</v>
      </c>
      <c r="U476" s="7">
        <v>0</v>
      </c>
      <c r="V476" s="7">
        <v>1</v>
      </c>
      <c r="W476" s="7">
        <v>5</v>
      </c>
      <c r="X476" s="7">
        <v>8</v>
      </c>
      <c r="Y476" s="7">
        <v>0</v>
      </c>
      <c r="Z476" s="7">
        <v>0</v>
      </c>
      <c r="AA476" s="7">
        <v>1.00502513E-2</v>
      </c>
      <c r="AB476" s="7">
        <v>5.0251256000000003E-3</v>
      </c>
      <c r="AC476" s="7">
        <v>1.00502513E-2</v>
      </c>
      <c r="AD476" s="7">
        <v>3.0150753799999999E-2</v>
      </c>
      <c r="AE476" s="7">
        <v>3.0150753799999999E-2</v>
      </c>
      <c r="AF476" s="7">
        <v>5.0251256299999998E-2</v>
      </c>
      <c r="AG476" s="7">
        <v>3.5175879399999999E-2</v>
      </c>
      <c r="AH476" s="7">
        <v>3.5175879399999999E-2</v>
      </c>
      <c r="AI476" s="7">
        <v>7.0351758799999997E-2</v>
      </c>
      <c r="AJ476" s="7">
        <v>0.1105527638</v>
      </c>
      <c r="AK476" s="7">
        <v>0.25628140700000002</v>
      </c>
      <c r="AL476" s="7">
        <v>0.1959798995</v>
      </c>
      <c r="AM476" s="7">
        <v>0.2311557789</v>
      </c>
      <c r="AN476" s="7">
        <v>0.17587939699999999</v>
      </c>
      <c r="AO476" s="7">
        <v>0.29145728640000002</v>
      </c>
      <c r="AP476" s="7">
        <v>0.23618090450000001</v>
      </c>
      <c r="AQ476" s="7">
        <v>0</v>
      </c>
      <c r="AR476" s="7">
        <v>0</v>
      </c>
      <c r="AS476" s="7">
        <v>0</v>
      </c>
      <c r="AT476" s="7">
        <v>1.50753769E-2</v>
      </c>
      <c r="AU476" s="7">
        <v>2.0100502499999999E-2</v>
      </c>
      <c r="AV476" s="7">
        <v>1.00502513E-2</v>
      </c>
      <c r="AW476" s="7">
        <v>0.7135678392</v>
      </c>
      <c r="AX476" s="7">
        <v>0.75376884420000001</v>
      </c>
      <c r="AY476" s="7">
        <v>0.72361809050000003</v>
      </c>
      <c r="AZ476" s="7">
        <v>0.76884422109999995</v>
      </c>
      <c r="BA476" s="7">
        <v>0.608040201</v>
      </c>
      <c r="BB476" s="7">
        <v>0.61306532660000002</v>
      </c>
      <c r="BC476" s="7">
        <v>3.6834170853999999</v>
      </c>
      <c r="BD476" s="7">
        <v>3.7035175879</v>
      </c>
      <c r="BE476" s="7">
        <v>3.6683417084999999</v>
      </c>
      <c r="BF476" s="7">
        <v>3.7346938775999998</v>
      </c>
      <c r="BG476" s="7">
        <v>3.5282051282000002</v>
      </c>
      <c r="BH476" s="7">
        <v>3.4467005076000001</v>
      </c>
      <c r="BI476" s="7">
        <v>5.0251256000000003E-3</v>
      </c>
      <c r="BJ476" s="7">
        <v>5.0251256000000003E-3</v>
      </c>
      <c r="BK476" s="7">
        <v>5.0251256000000003E-3</v>
      </c>
      <c r="BL476" s="7">
        <v>5.0251256000000003E-3</v>
      </c>
      <c r="BM476" s="7">
        <v>5.0251256000000003E-3</v>
      </c>
      <c r="BN476" s="7">
        <v>2.0100502499999999E-2</v>
      </c>
      <c r="BO476" s="7">
        <v>2.5125628099999998E-2</v>
      </c>
      <c r="BP476" s="7">
        <v>7.0351758799999997E-2</v>
      </c>
      <c r="BQ476" s="7">
        <v>5.0251256299999998E-2</v>
      </c>
      <c r="BR476" s="7">
        <v>1.00502513E-2</v>
      </c>
      <c r="BS476" s="7">
        <v>3.0150753799999999E-2</v>
      </c>
      <c r="BT476" s="7">
        <v>3.5175879399999999E-2</v>
      </c>
      <c r="BU476" s="7">
        <v>4.0201004999999998E-2</v>
      </c>
      <c r="BV476" s="7">
        <v>3.5175879399999999E-2</v>
      </c>
      <c r="BW476" s="7">
        <v>6.0301507499999997E-2</v>
      </c>
      <c r="BX476" s="7">
        <v>9.0452261300000003E-2</v>
      </c>
      <c r="BY476" s="7">
        <v>7.5376884399999997E-2</v>
      </c>
      <c r="BZ476" s="7">
        <v>4.5226130699999999E-2</v>
      </c>
      <c r="CA476" s="7">
        <v>3.7948717949000002</v>
      </c>
      <c r="CB476" s="7">
        <v>3.7282051281999999</v>
      </c>
      <c r="CC476" s="7">
        <v>3.7164948454000002</v>
      </c>
      <c r="CD476" s="7">
        <v>3.7061855669999999</v>
      </c>
      <c r="CE476" s="7">
        <v>3.7282051281999999</v>
      </c>
      <c r="CF476" s="7">
        <v>3.6</v>
      </c>
      <c r="CG476" s="7">
        <v>3.5154639175</v>
      </c>
      <c r="CH476" s="7">
        <v>3.4196891192000001</v>
      </c>
      <c r="CI476" s="7">
        <v>3.5284974092999999</v>
      </c>
      <c r="CJ476" s="7">
        <v>0.16582914570000001</v>
      </c>
      <c r="CK476" s="7">
        <v>0.19095477390000001</v>
      </c>
      <c r="CL476" s="7">
        <v>0.19095477390000001</v>
      </c>
      <c r="CM476" s="7">
        <v>0.19095477390000001</v>
      </c>
      <c r="CN476" s="7">
        <v>0.18090452260000001</v>
      </c>
      <c r="CO476" s="7">
        <v>0.21105527639999999</v>
      </c>
      <c r="CP476" s="7">
        <v>0.216080402</v>
      </c>
      <c r="CQ476" s="7">
        <v>0.20100502510000001</v>
      </c>
      <c r="CR476" s="7">
        <v>0.216080402</v>
      </c>
      <c r="CS476" s="7">
        <v>2.0100502499999999E-2</v>
      </c>
      <c r="CT476" s="7">
        <v>2.0100502499999999E-2</v>
      </c>
      <c r="CU476" s="7">
        <v>2.5125628099999998E-2</v>
      </c>
      <c r="CV476" s="7">
        <v>2.5125628099999998E-2</v>
      </c>
      <c r="CW476" s="7">
        <v>2.0100502499999999E-2</v>
      </c>
      <c r="CX476" s="7">
        <v>2.0100502499999999E-2</v>
      </c>
      <c r="CY476" s="7">
        <v>2.5125628099999998E-2</v>
      </c>
      <c r="CZ476" s="7">
        <v>3.0150753799999999E-2</v>
      </c>
      <c r="DA476" s="7">
        <v>3.0150753799999999E-2</v>
      </c>
      <c r="DB476" s="7">
        <v>0.79899497490000004</v>
      </c>
      <c r="DC476" s="7">
        <v>0.75376884420000001</v>
      </c>
      <c r="DD476" s="7">
        <v>0.74371859299999998</v>
      </c>
      <c r="DE476" s="7">
        <v>0.73869346729999996</v>
      </c>
      <c r="DF476" s="7">
        <v>0.75879396980000002</v>
      </c>
      <c r="DG476" s="7">
        <v>0.68844221110000003</v>
      </c>
      <c r="DH476" s="7">
        <v>0.6432160804</v>
      </c>
      <c r="DI476" s="7">
        <v>0.62311557790000005</v>
      </c>
      <c r="DJ476" s="7">
        <v>0.65829145730000005</v>
      </c>
      <c r="DK476" s="7">
        <v>8.0402010100000004E-2</v>
      </c>
      <c r="DL476" s="7">
        <v>1.00502513E-2</v>
      </c>
      <c r="DM476" s="7">
        <v>5.0251256000000003E-3</v>
      </c>
      <c r="DN476" s="7">
        <v>1.00502513E-2</v>
      </c>
      <c r="DO476" s="7">
        <v>5.0251256000000003E-3</v>
      </c>
      <c r="DP476" s="7">
        <v>2.0100502499999999E-2</v>
      </c>
      <c r="DQ476" s="7">
        <v>7.5376884399999997E-2</v>
      </c>
      <c r="DR476" s="7">
        <v>3.0150753799999999E-2</v>
      </c>
      <c r="DS476" s="7">
        <v>0</v>
      </c>
      <c r="DT476" s="7">
        <v>0.19095477390000001</v>
      </c>
      <c r="DU476" s="7">
        <v>3.5175879399999999E-2</v>
      </c>
      <c r="DV476" s="7">
        <v>3.0150753799999999E-2</v>
      </c>
      <c r="DW476" s="7">
        <v>3.5175879399999999E-2</v>
      </c>
      <c r="DX476" s="7">
        <v>2.0100502499999999E-2</v>
      </c>
      <c r="DY476" s="7">
        <v>5.0251256299999998E-2</v>
      </c>
      <c r="DZ476" s="7">
        <v>0.15075376879999999</v>
      </c>
      <c r="EA476" s="7">
        <v>5.5276381899999998E-2</v>
      </c>
      <c r="EB476" s="7">
        <v>4.0201004999999998E-2</v>
      </c>
      <c r="EC476" s="7">
        <v>0.31658291459999999</v>
      </c>
      <c r="ED476" s="7">
        <v>0.29145728640000002</v>
      </c>
      <c r="EE476" s="7">
        <v>0.27135678390000001</v>
      </c>
      <c r="EF476" s="7">
        <v>0.22110552759999999</v>
      </c>
      <c r="EG476" s="7">
        <v>0.20100502510000001</v>
      </c>
      <c r="EH476" s="7">
        <v>0.27135678390000001</v>
      </c>
      <c r="EI476" s="7">
        <v>0.27135678390000001</v>
      </c>
      <c r="EJ476" s="7">
        <v>0.3216080402</v>
      </c>
      <c r="EK476" s="7">
        <v>0.29145728640000002</v>
      </c>
      <c r="EL476" s="7">
        <v>0.39698492460000001</v>
      </c>
      <c r="EM476" s="7">
        <v>0.65829145730000005</v>
      </c>
      <c r="EN476" s="7">
        <v>0.68844221110000003</v>
      </c>
      <c r="EO476" s="7">
        <v>0.72864321610000005</v>
      </c>
      <c r="EP476" s="7">
        <v>0.76884422109999995</v>
      </c>
      <c r="EQ476" s="7">
        <v>0.65326633170000004</v>
      </c>
      <c r="ER476" s="7">
        <v>0.46733668340000001</v>
      </c>
      <c r="ES476" s="7">
        <v>0.56281407039999998</v>
      </c>
      <c r="ET476" s="7">
        <v>0.63819095479999999</v>
      </c>
      <c r="EU476" s="7">
        <v>1.50753769E-2</v>
      </c>
      <c r="EV476" s="7">
        <v>5.0251256000000003E-3</v>
      </c>
      <c r="EW476" s="7">
        <v>5.0251256000000003E-3</v>
      </c>
      <c r="EX476" s="7">
        <v>5.0251256000000003E-3</v>
      </c>
      <c r="EY476" s="7">
        <v>5.0251256000000003E-3</v>
      </c>
      <c r="EZ476" s="7">
        <v>5.0251256000000003E-3</v>
      </c>
      <c r="FA476" s="7">
        <v>3.5175879399999999E-2</v>
      </c>
      <c r="FB476" s="7">
        <v>3.0150753799999999E-2</v>
      </c>
      <c r="FC476" s="7">
        <v>3.0150753799999999E-2</v>
      </c>
      <c r="FD476" s="7">
        <v>3.0459183673000001</v>
      </c>
      <c r="FE476" s="7">
        <v>3.6060606060999998</v>
      </c>
      <c r="FF476" s="7">
        <v>3.6515151514999999</v>
      </c>
      <c r="FG476" s="7">
        <v>3.6767676767999999</v>
      </c>
      <c r="FH476" s="7">
        <v>3.7424242423999998</v>
      </c>
      <c r="FI476" s="7">
        <v>3.5656565656999999</v>
      </c>
      <c r="FJ476" s="7">
        <v>3.171875</v>
      </c>
      <c r="FK476" s="7">
        <v>3.4611398964000002</v>
      </c>
      <c r="FL476" s="7">
        <v>3.6165803108999999</v>
      </c>
      <c r="FM476" s="7">
        <v>5.0251256000000003E-3</v>
      </c>
      <c r="FN476" s="7">
        <v>5.0251256000000003E-3</v>
      </c>
      <c r="FO476" s="7">
        <v>1.50753769E-2</v>
      </c>
      <c r="FP476" s="7">
        <v>1.00502513E-2</v>
      </c>
      <c r="FQ476" s="7">
        <v>5.5276381899999998E-2</v>
      </c>
      <c r="FR476" s="7">
        <v>2.0100502499999999E-2</v>
      </c>
      <c r="FS476" s="7">
        <v>3.5175879399999999E-2</v>
      </c>
      <c r="FT476" s="7">
        <v>0.1105527638</v>
      </c>
      <c r="FU476" s="7">
        <v>0.21105527639999999</v>
      </c>
      <c r="FV476" s="7">
        <v>0.51758793970000005</v>
      </c>
      <c r="FW476" s="7">
        <v>1.50753769E-2</v>
      </c>
      <c r="FX476" s="7">
        <v>0.29145728640000002</v>
      </c>
      <c r="FY476" s="7">
        <v>0.54773869350000004</v>
      </c>
      <c r="FZ476" s="7">
        <v>0.1608040201</v>
      </c>
      <c r="GA476" s="7">
        <v>0.20100502510000001</v>
      </c>
      <c r="GB476" s="7">
        <v>8.5427135700000004E-2</v>
      </c>
      <c r="GC476" s="7">
        <v>0.22110552759999999</v>
      </c>
      <c r="GD476" s="7">
        <v>0.216080402</v>
      </c>
      <c r="GE476" s="7">
        <v>9.0452261300000003E-2</v>
      </c>
      <c r="GF476" s="7">
        <v>0.2412060302</v>
      </c>
      <c r="GG476" s="7">
        <v>0.216080402</v>
      </c>
      <c r="GH476" s="7">
        <v>0.15075376879999999</v>
      </c>
      <c r="GI476" s="7">
        <v>0.31658291459999999</v>
      </c>
      <c r="GJ476" s="7">
        <v>7.5376884399999997E-2</v>
      </c>
      <c r="GK476" s="7">
        <v>0.1256281407</v>
      </c>
      <c r="GL476" s="7">
        <v>6.0301507499999997E-2</v>
      </c>
      <c r="GM476" s="7">
        <v>1.50753769E-2</v>
      </c>
      <c r="GN476" s="7">
        <v>1.50753769E-2</v>
      </c>
      <c r="GO476" s="7">
        <v>5.5276381899999998E-2</v>
      </c>
      <c r="GP476" s="7">
        <v>4.5226130699999999E-2</v>
      </c>
      <c r="GQ476" s="7">
        <v>9.5477386900000003E-2</v>
      </c>
      <c r="GR476" s="7">
        <v>2.0100502499999999E-2</v>
      </c>
      <c r="GS476" s="7">
        <v>0.2512562814</v>
      </c>
      <c r="GT476" s="7">
        <v>0.28140703519999999</v>
      </c>
      <c r="GU476" s="7">
        <v>0.2864321608</v>
      </c>
      <c r="GV476" s="7">
        <v>0.31658291459999999</v>
      </c>
      <c r="GW476" s="7">
        <v>0.39698492460000001</v>
      </c>
      <c r="GX476" s="7">
        <v>0.30150753769999999</v>
      </c>
      <c r="GY476" s="7">
        <v>0.65326633170000004</v>
      </c>
      <c r="GZ476" s="7">
        <v>0.61306532660000002</v>
      </c>
      <c r="HA476" s="7">
        <v>0.54773869350000004</v>
      </c>
      <c r="HB476" s="7">
        <v>0.54773869350000004</v>
      </c>
      <c r="HC476" s="7">
        <v>0.38190954770000002</v>
      </c>
      <c r="HD476" s="7">
        <v>0.61306532660000002</v>
      </c>
      <c r="HE476" s="7">
        <v>3.5175879399999999E-2</v>
      </c>
      <c r="HF476" s="7">
        <v>5.5276381899999998E-2</v>
      </c>
      <c r="HG476" s="7">
        <v>7.0351758799999997E-2</v>
      </c>
      <c r="HH476" s="7">
        <v>5.5276381899999998E-2</v>
      </c>
      <c r="HI476" s="7">
        <v>8.0402010100000004E-2</v>
      </c>
      <c r="HJ476" s="7">
        <v>2.5125628099999998E-2</v>
      </c>
      <c r="HK476" s="7">
        <v>1.00502513E-2</v>
      </c>
      <c r="HL476" s="7">
        <v>1.00502513E-2</v>
      </c>
      <c r="HM476" s="7">
        <v>1.00502513E-2</v>
      </c>
      <c r="HN476" s="7">
        <v>5.0251256000000003E-3</v>
      </c>
      <c r="HO476" s="7">
        <v>1.50753769E-2</v>
      </c>
      <c r="HP476" s="7">
        <v>1.00502513E-2</v>
      </c>
      <c r="HQ476" s="7">
        <v>3.5175879399999999E-2</v>
      </c>
      <c r="HR476" s="7">
        <v>2.5125628099999998E-2</v>
      </c>
      <c r="HS476" s="7">
        <v>3.0150753799999999E-2</v>
      </c>
      <c r="HT476" s="7">
        <v>3.0150753799999999E-2</v>
      </c>
      <c r="HU476" s="7">
        <v>3.0150753799999999E-2</v>
      </c>
      <c r="HV476" s="7">
        <v>3.0150753799999999E-2</v>
      </c>
      <c r="HW476" s="7">
        <v>1.50753769E-2</v>
      </c>
      <c r="HX476" s="7">
        <v>1.50753769E-2</v>
      </c>
      <c r="HY476" s="7">
        <v>1.00502513E-2</v>
      </c>
      <c r="HZ476" s="7">
        <v>2.0100502499999999E-2</v>
      </c>
      <c r="IA476" s="7">
        <v>9.5477386900000003E-2</v>
      </c>
      <c r="IB476" s="7">
        <v>2.5125628099999998E-2</v>
      </c>
      <c r="IC476" s="7">
        <v>6.5326633199999998E-2</v>
      </c>
      <c r="ID476" s="7">
        <v>9.5477386900000003E-2</v>
      </c>
      <c r="IE476" s="7">
        <v>0.31658291459999999</v>
      </c>
      <c r="IF476" s="7">
        <v>0.25628140700000002</v>
      </c>
      <c r="IG476" s="7">
        <v>0.2663316583</v>
      </c>
      <c r="IH476" s="7">
        <v>0.29648241209999998</v>
      </c>
      <c r="II476" s="7">
        <v>0.54773869350000004</v>
      </c>
      <c r="IJ476" s="7">
        <v>0.66834170849999996</v>
      </c>
      <c r="IK476" s="7">
        <v>0.62311557790000005</v>
      </c>
      <c r="IL476" s="7">
        <v>0.55276381910000005</v>
      </c>
      <c r="IM476" s="7">
        <v>2.5125628099999998E-2</v>
      </c>
      <c r="IN476" s="7">
        <v>3.5175879399999999E-2</v>
      </c>
      <c r="IO476" s="7">
        <v>3.5175879399999999E-2</v>
      </c>
      <c r="IP476" s="7">
        <v>3.5175879399999999E-2</v>
      </c>
      <c r="IQ476" s="7">
        <v>3.4329896906999999</v>
      </c>
      <c r="IR476" s="7">
        <v>3.6354166666999999</v>
      </c>
      <c r="IS476" s="7">
        <v>3.5572916666999999</v>
      </c>
      <c r="IT476" s="7">
        <v>3.4322916666999999</v>
      </c>
      <c r="IU476" s="7" t="s">
        <v>1416</v>
      </c>
      <c r="IV476" s="7">
        <v>49</v>
      </c>
      <c r="IW476" s="7">
        <v>199</v>
      </c>
      <c r="IX476" s="7">
        <v>337</v>
      </c>
      <c r="IY476" s="7">
        <v>694</v>
      </c>
    </row>
    <row r="477" spans="1:259" x14ac:dyDescent="0.25">
      <c r="A477" s="7">
        <v>610138</v>
      </c>
      <c r="B477" s="7" t="s">
        <v>556</v>
      </c>
      <c r="D477" s="7" t="s">
        <v>72</v>
      </c>
      <c r="E477" s="7" t="s">
        <v>53</v>
      </c>
      <c r="M477" s="7" t="s">
        <v>46</v>
      </c>
      <c r="N477" s="7">
        <v>19.184123484000001</v>
      </c>
      <c r="O477" s="7">
        <v>101</v>
      </c>
      <c r="P477" s="7">
        <v>101</v>
      </c>
      <c r="Q477" s="7">
        <v>31</v>
      </c>
      <c r="R477" s="7">
        <v>0</v>
      </c>
      <c r="S477" s="7">
        <v>1</v>
      </c>
      <c r="T477" s="7">
        <v>61</v>
      </c>
      <c r="U477" s="7">
        <v>0</v>
      </c>
      <c r="V477" s="7">
        <v>0</v>
      </c>
      <c r="W477" s="7">
        <v>3</v>
      </c>
      <c r="X477" s="7">
        <v>1</v>
      </c>
      <c r="Y477" s="7">
        <v>0</v>
      </c>
      <c r="Z477" s="7">
        <v>0</v>
      </c>
      <c r="AA477" s="7">
        <v>0</v>
      </c>
      <c r="AB477" s="7">
        <v>0</v>
      </c>
      <c r="AC477" s="7">
        <v>9.9009900999999997E-3</v>
      </c>
      <c r="AD477" s="7">
        <v>2.9702970299999999E-2</v>
      </c>
      <c r="AE477" s="7">
        <v>2.9702970299999999E-2</v>
      </c>
      <c r="AF477" s="7">
        <v>5.9405940599999998E-2</v>
      </c>
      <c r="AG477" s="7">
        <v>5.9405940599999998E-2</v>
      </c>
      <c r="AH477" s="7">
        <v>9.9009900999999997E-3</v>
      </c>
      <c r="AI477" s="7">
        <v>5.9405940599999998E-2</v>
      </c>
      <c r="AJ477" s="7">
        <v>9.9009900999999997E-2</v>
      </c>
      <c r="AK477" s="7">
        <v>0.13861386140000001</v>
      </c>
      <c r="AL477" s="7">
        <v>0.1287128713</v>
      </c>
      <c r="AM477" s="7">
        <v>0.21782178220000001</v>
      </c>
      <c r="AN477" s="7">
        <v>8.9108910900000005E-2</v>
      </c>
      <c r="AO477" s="7">
        <v>0.23762376239999999</v>
      </c>
      <c r="AP477" s="7">
        <v>0.22772277229999999</v>
      </c>
      <c r="AQ477" s="7">
        <v>9.9009900999999997E-3</v>
      </c>
      <c r="AR477" s="7">
        <v>9.9009900999999997E-3</v>
      </c>
      <c r="AS477" s="7">
        <v>9.9009900999999997E-3</v>
      </c>
      <c r="AT477" s="7">
        <v>9.9009900999999997E-3</v>
      </c>
      <c r="AU477" s="7">
        <v>9.9009900999999997E-3</v>
      </c>
      <c r="AV477" s="7">
        <v>9.9009900999999997E-3</v>
      </c>
      <c r="AW477" s="7">
        <v>0.82178217819999999</v>
      </c>
      <c r="AX477" s="7">
        <v>0.80198019799999998</v>
      </c>
      <c r="AY477" s="7">
        <v>0.71287128710000003</v>
      </c>
      <c r="AZ477" s="7">
        <v>0.89108910890000004</v>
      </c>
      <c r="BA477" s="7">
        <v>0.68316831680000001</v>
      </c>
      <c r="BB477" s="7">
        <v>0.63366336629999997</v>
      </c>
      <c r="BC477" s="7">
        <v>3.8</v>
      </c>
      <c r="BD477" s="7">
        <v>3.75</v>
      </c>
      <c r="BE477" s="7">
        <v>3.66</v>
      </c>
      <c r="BF477" s="7">
        <v>3.89</v>
      </c>
      <c r="BG477" s="7">
        <v>3.61</v>
      </c>
      <c r="BH477" s="7">
        <v>3.48</v>
      </c>
      <c r="BI477" s="7">
        <v>0</v>
      </c>
      <c r="BJ477" s="7">
        <v>9.9009900999999997E-3</v>
      </c>
      <c r="BK477" s="7">
        <v>9.9009900999999997E-3</v>
      </c>
      <c r="BL477" s="7">
        <v>0</v>
      </c>
      <c r="BM477" s="7">
        <v>0</v>
      </c>
      <c r="BN477" s="7">
        <v>0</v>
      </c>
      <c r="BO477" s="7">
        <v>9.9009900999999997E-3</v>
      </c>
      <c r="BP477" s="7">
        <v>4.9504950499999999E-2</v>
      </c>
      <c r="BQ477" s="7">
        <v>9.9009900999999997E-3</v>
      </c>
      <c r="BR477" s="7">
        <v>0</v>
      </c>
      <c r="BS477" s="7">
        <v>9.9009900999999997E-3</v>
      </c>
      <c r="BT477" s="7">
        <v>9.9009900999999997E-3</v>
      </c>
      <c r="BU477" s="7">
        <v>4.9504950499999999E-2</v>
      </c>
      <c r="BV477" s="7">
        <v>9.9009900999999997E-3</v>
      </c>
      <c r="BW477" s="7">
        <v>1.9801980199999999E-2</v>
      </c>
      <c r="BX477" s="7">
        <v>0.1089108911</v>
      </c>
      <c r="BY477" s="7">
        <v>0.1089108911</v>
      </c>
      <c r="BZ477" s="7">
        <v>0.1287128713</v>
      </c>
      <c r="CA477" s="7">
        <v>3.8484848485000001</v>
      </c>
      <c r="CB477" s="7">
        <v>3.81</v>
      </c>
      <c r="CC477" s="7">
        <v>3.7722772277000001</v>
      </c>
      <c r="CD477" s="7">
        <v>3.8</v>
      </c>
      <c r="CE477" s="7">
        <v>3.82</v>
      </c>
      <c r="CF477" s="7">
        <v>3.73</v>
      </c>
      <c r="CG477" s="7">
        <v>3.51</v>
      </c>
      <c r="CH477" s="7">
        <v>3.41</v>
      </c>
      <c r="CI477" s="7">
        <v>3.53</v>
      </c>
      <c r="CJ477" s="7">
        <v>0.14851485149999999</v>
      </c>
      <c r="CK477" s="7">
        <v>0.13861386140000001</v>
      </c>
      <c r="CL477" s="7">
        <v>0.17821782180000001</v>
      </c>
      <c r="CM477" s="7">
        <v>9.9009900999999997E-2</v>
      </c>
      <c r="CN477" s="7">
        <v>0.1584158416</v>
      </c>
      <c r="CO477" s="7">
        <v>0.22772277229999999</v>
      </c>
      <c r="CP477" s="7">
        <v>0.23762376239999999</v>
      </c>
      <c r="CQ477" s="7">
        <v>0.21782178220000001</v>
      </c>
      <c r="CR477" s="7">
        <v>0.17821782180000001</v>
      </c>
      <c r="CS477" s="7">
        <v>1.9801980199999999E-2</v>
      </c>
      <c r="CT477" s="7">
        <v>9.9009900999999997E-3</v>
      </c>
      <c r="CU477" s="7">
        <v>0</v>
      </c>
      <c r="CV477" s="7">
        <v>9.9009900999999997E-3</v>
      </c>
      <c r="CW477" s="7">
        <v>9.9009900999999997E-3</v>
      </c>
      <c r="CX477" s="7">
        <v>9.9009900999999997E-3</v>
      </c>
      <c r="CY477" s="7">
        <v>9.9009900999999997E-3</v>
      </c>
      <c r="CZ477" s="7">
        <v>9.9009900999999997E-3</v>
      </c>
      <c r="DA477" s="7">
        <v>9.9009900999999997E-3</v>
      </c>
      <c r="DB477" s="7">
        <v>0.8316831683</v>
      </c>
      <c r="DC477" s="7">
        <v>0.8316831683</v>
      </c>
      <c r="DD477" s="7">
        <v>0.80198019799999998</v>
      </c>
      <c r="DE477" s="7">
        <v>0.8415841584</v>
      </c>
      <c r="DF477" s="7">
        <v>0.82178217819999999</v>
      </c>
      <c r="DG477" s="7">
        <v>0.74257425740000005</v>
      </c>
      <c r="DH477" s="7">
        <v>0.63366336629999997</v>
      </c>
      <c r="DI477" s="7">
        <v>0.61386138609999996</v>
      </c>
      <c r="DJ477" s="7">
        <v>0.6732673267</v>
      </c>
      <c r="DK477" s="7">
        <v>7.9207920799999998E-2</v>
      </c>
      <c r="DL477" s="7">
        <v>0</v>
      </c>
      <c r="DM477" s="7">
        <v>0</v>
      </c>
      <c r="DN477" s="7">
        <v>0</v>
      </c>
      <c r="DO477" s="7">
        <v>0</v>
      </c>
      <c r="DP477" s="7">
        <v>0</v>
      </c>
      <c r="DQ477" s="7">
        <v>8.9108910900000005E-2</v>
      </c>
      <c r="DR477" s="7">
        <v>0</v>
      </c>
      <c r="DS477" s="7">
        <v>0</v>
      </c>
      <c r="DT477" s="7">
        <v>0.19801980199999999</v>
      </c>
      <c r="DU477" s="7">
        <v>9.9009900999999997E-3</v>
      </c>
      <c r="DV477" s="7">
        <v>0</v>
      </c>
      <c r="DW477" s="7">
        <v>3.9603960399999999E-2</v>
      </c>
      <c r="DX477" s="7">
        <v>0</v>
      </c>
      <c r="DY477" s="7">
        <v>9.9009900999999997E-3</v>
      </c>
      <c r="DZ477" s="7">
        <v>8.9108910900000005E-2</v>
      </c>
      <c r="EA477" s="7">
        <v>1.9801980199999999E-2</v>
      </c>
      <c r="EB477" s="7">
        <v>9.9009900999999997E-3</v>
      </c>
      <c r="EC477" s="7">
        <v>0.35643564360000002</v>
      </c>
      <c r="ED477" s="7">
        <v>0.18811881189999999</v>
      </c>
      <c r="EE477" s="7">
        <v>0.19801980199999999</v>
      </c>
      <c r="EF477" s="7">
        <v>0.21782178220000001</v>
      </c>
      <c r="EG477" s="7">
        <v>0.1584158416</v>
      </c>
      <c r="EH477" s="7">
        <v>0.30693069309999998</v>
      </c>
      <c r="EI477" s="7">
        <v>0.28712871290000003</v>
      </c>
      <c r="EJ477" s="7">
        <v>0.31683168319999999</v>
      </c>
      <c r="EK477" s="7">
        <v>0.2475247525</v>
      </c>
      <c r="EL477" s="7">
        <v>0.34653465350000001</v>
      </c>
      <c r="EM477" s="7">
        <v>0.79207920789999997</v>
      </c>
      <c r="EN477" s="7">
        <v>0.79207920789999997</v>
      </c>
      <c r="EO477" s="7">
        <v>0.73267326730000004</v>
      </c>
      <c r="EP477" s="7">
        <v>0.8316831683</v>
      </c>
      <c r="EQ477" s="7">
        <v>0.68316831680000001</v>
      </c>
      <c r="ER477" s="7">
        <v>0.504950495</v>
      </c>
      <c r="ES477" s="7">
        <v>0.6633663366</v>
      </c>
      <c r="ET477" s="7">
        <v>0.71287128710000003</v>
      </c>
      <c r="EU477" s="7">
        <v>1.9801980199999999E-2</v>
      </c>
      <c r="EV477" s="7">
        <v>9.9009900999999997E-3</v>
      </c>
      <c r="EW477" s="7">
        <v>9.9009900999999997E-3</v>
      </c>
      <c r="EX477" s="7">
        <v>9.9009900999999997E-3</v>
      </c>
      <c r="EY477" s="7">
        <v>9.9009900999999997E-3</v>
      </c>
      <c r="EZ477" s="7">
        <v>0</v>
      </c>
      <c r="FA477" s="7">
        <v>2.9702970299999999E-2</v>
      </c>
      <c r="FB477" s="7">
        <v>0</v>
      </c>
      <c r="FC477" s="7">
        <v>2.9702970299999999E-2</v>
      </c>
      <c r="FD477" s="7">
        <v>2.9898989898999999</v>
      </c>
      <c r="FE477" s="7">
        <v>3.79</v>
      </c>
      <c r="FF477" s="7">
        <v>3.8</v>
      </c>
      <c r="FG477" s="7">
        <v>3.7</v>
      </c>
      <c r="FH477" s="7">
        <v>3.84</v>
      </c>
      <c r="FI477" s="7">
        <v>3.6732673267</v>
      </c>
      <c r="FJ477" s="7">
        <v>3.2448979591999998</v>
      </c>
      <c r="FK477" s="7">
        <v>3.6435643564000002</v>
      </c>
      <c r="FL477" s="7">
        <v>3.7244897958999998</v>
      </c>
      <c r="FM477" s="7">
        <v>0</v>
      </c>
      <c r="FN477" s="7">
        <v>0</v>
      </c>
      <c r="FO477" s="7">
        <v>0</v>
      </c>
      <c r="FP477" s="7">
        <v>0</v>
      </c>
      <c r="FQ477" s="7">
        <v>9.9009900999999997E-3</v>
      </c>
      <c r="FR477" s="7">
        <v>0</v>
      </c>
      <c r="FS477" s="7">
        <v>2.9702970299999999E-2</v>
      </c>
      <c r="FT477" s="7">
        <v>0.13861386140000001</v>
      </c>
      <c r="FU477" s="7">
        <v>9.9009900999999997E-2</v>
      </c>
      <c r="FV477" s="7">
        <v>0.72277227720000004</v>
      </c>
      <c r="FW477" s="7">
        <v>0</v>
      </c>
      <c r="FX477" s="7">
        <v>0.3267326733</v>
      </c>
      <c r="FY477" s="7">
        <v>0.60396039599999995</v>
      </c>
      <c r="FZ477" s="7">
        <v>0.14851485149999999</v>
      </c>
      <c r="GA477" s="7">
        <v>0.28712871290000003</v>
      </c>
      <c r="GB477" s="7">
        <v>0.1089108911</v>
      </c>
      <c r="GC477" s="7">
        <v>0.2475247525</v>
      </c>
      <c r="GD477" s="7">
        <v>0.1683168317</v>
      </c>
      <c r="GE477" s="7">
        <v>5.9405940599999998E-2</v>
      </c>
      <c r="GF477" s="7">
        <v>0.2475247525</v>
      </c>
      <c r="GG477" s="7">
        <v>0.13861386140000001</v>
      </c>
      <c r="GH477" s="7">
        <v>0.1287128713</v>
      </c>
      <c r="GI477" s="7">
        <v>0.3267326733</v>
      </c>
      <c r="GJ477" s="7">
        <v>7.9207920799999998E-2</v>
      </c>
      <c r="GK477" s="7">
        <v>9.9009900999999997E-2</v>
      </c>
      <c r="GL477" s="7">
        <v>2.9702970299999999E-2</v>
      </c>
      <c r="GM477" s="7">
        <v>9.9009900999999997E-3</v>
      </c>
      <c r="GN477" s="7">
        <v>3.9603960399999999E-2</v>
      </c>
      <c r="GO477" s="7">
        <v>0</v>
      </c>
      <c r="GP477" s="7">
        <v>8.9108910900000005E-2</v>
      </c>
      <c r="GQ477" s="7">
        <v>0.2079207921</v>
      </c>
      <c r="GR477" s="7">
        <v>5.9405940599999998E-2</v>
      </c>
      <c r="GS477" s="7">
        <v>0.45544554459999997</v>
      </c>
      <c r="GT477" s="7">
        <v>0.4158415842</v>
      </c>
      <c r="GU477" s="7">
        <v>0.4158415842</v>
      </c>
      <c r="GV477" s="7">
        <v>0.495049505</v>
      </c>
      <c r="GW477" s="7">
        <v>0.51485148510000001</v>
      </c>
      <c r="GX477" s="7">
        <v>0.47524752479999999</v>
      </c>
      <c r="GY477" s="7">
        <v>0.51485148510000001</v>
      </c>
      <c r="GZ477" s="7">
        <v>0.495049505</v>
      </c>
      <c r="HA477" s="7">
        <v>0.495049505</v>
      </c>
      <c r="HB477" s="7">
        <v>0.36633663370000003</v>
      </c>
      <c r="HC477" s="7">
        <v>0.21782178220000001</v>
      </c>
      <c r="HD477" s="7">
        <v>0.43564356440000002</v>
      </c>
      <c r="HE477" s="7">
        <v>9.9009900999999997E-3</v>
      </c>
      <c r="HF477" s="7">
        <v>3.9603960399999999E-2</v>
      </c>
      <c r="HG477" s="7">
        <v>6.9306930700000005E-2</v>
      </c>
      <c r="HH477" s="7">
        <v>3.9603960399999999E-2</v>
      </c>
      <c r="HI477" s="7">
        <v>9.9009900999999997E-3</v>
      </c>
      <c r="HJ477" s="7">
        <v>9.9009900999999997E-3</v>
      </c>
      <c r="HK477" s="7">
        <v>9.9009900999999997E-3</v>
      </c>
      <c r="HL477" s="7">
        <v>9.9009900999999997E-3</v>
      </c>
      <c r="HM477" s="7">
        <v>9.9009900999999997E-3</v>
      </c>
      <c r="HN477" s="7">
        <v>9.9009900999999997E-3</v>
      </c>
      <c r="HO477" s="7">
        <v>3.9603960399999999E-2</v>
      </c>
      <c r="HP477" s="7">
        <v>9.9009900999999997E-3</v>
      </c>
      <c r="HQ477" s="7">
        <v>0</v>
      </c>
      <c r="HR477" s="7">
        <v>0</v>
      </c>
      <c r="HS477" s="7">
        <v>9.9009900999999997E-3</v>
      </c>
      <c r="HT477" s="7">
        <v>0</v>
      </c>
      <c r="HU477" s="7">
        <v>9.9009900999999997E-3</v>
      </c>
      <c r="HV477" s="7">
        <v>9.9009900999999997E-3</v>
      </c>
      <c r="HW477" s="7">
        <v>0</v>
      </c>
      <c r="HX477" s="7">
        <v>9.9009900999999997E-3</v>
      </c>
      <c r="HY477" s="7">
        <v>0</v>
      </c>
      <c r="HZ477" s="7">
        <v>0</v>
      </c>
      <c r="IA477" s="7">
        <v>8.9108910900000005E-2</v>
      </c>
      <c r="IB477" s="7">
        <v>5.9405940599999998E-2</v>
      </c>
      <c r="IC477" s="7">
        <v>4.9504950499999999E-2</v>
      </c>
      <c r="ID477" s="7">
        <v>7.9207920799999998E-2</v>
      </c>
      <c r="IE477" s="7">
        <v>0.4158415842</v>
      </c>
      <c r="IF477" s="7">
        <v>0.21782178220000001</v>
      </c>
      <c r="IG477" s="7">
        <v>0.26732673270000001</v>
      </c>
      <c r="IH477" s="7">
        <v>0.29702970299999998</v>
      </c>
      <c r="II477" s="7">
        <v>0.48514851489999999</v>
      </c>
      <c r="IJ477" s="7">
        <v>0.71287128710000003</v>
      </c>
      <c r="IK477" s="7">
        <v>0.68316831680000001</v>
      </c>
      <c r="IL477" s="7">
        <v>0.62376237619999997</v>
      </c>
      <c r="IM477" s="7">
        <v>9.9009900999999997E-3</v>
      </c>
      <c r="IN477" s="7">
        <v>0</v>
      </c>
      <c r="IO477" s="7">
        <v>0</v>
      </c>
      <c r="IP477" s="7">
        <v>0</v>
      </c>
      <c r="IQ477" s="7">
        <v>3.4</v>
      </c>
      <c r="IR477" s="7">
        <v>3.6336633663</v>
      </c>
      <c r="IS477" s="7">
        <v>3.6336633663</v>
      </c>
      <c r="IT477" s="7">
        <v>3.5445544554000001</v>
      </c>
      <c r="IU477" s="7" t="s">
        <v>1417</v>
      </c>
      <c r="IW477" s="7">
        <v>101</v>
      </c>
      <c r="IX477" s="7">
        <v>174</v>
      </c>
      <c r="IY477" s="7">
        <v>907</v>
      </c>
    </row>
    <row r="478" spans="1:259" x14ac:dyDescent="0.25">
      <c r="A478" s="7">
        <v>610139</v>
      </c>
      <c r="B478" s="7" t="s">
        <v>557</v>
      </c>
      <c r="C478" s="7" t="s">
        <v>46</v>
      </c>
      <c r="D478" s="7" t="s">
        <v>66</v>
      </c>
      <c r="E478" s="154">
        <v>0.41</v>
      </c>
      <c r="F478" s="7">
        <v>96</v>
      </c>
      <c r="G478" s="7" t="s">
        <v>70</v>
      </c>
      <c r="H478" s="7">
        <v>78</v>
      </c>
      <c r="I478" s="7" t="s">
        <v>47</v>
      </c>
      <c r="J478" s="7">
        <v>90</v>
      </c>
      <c r="K478" s="7" t="s">
        <v>70</v>
      </c>
      <c r="L478" s="7">
        <v>9.26</v>
      </c>
      <c r="M478" s="7" t="s">
        <v>46</v>
      </c>
      <c r="N478" s="7">
        <v>41.225626740999999</v>
      </c>
      <c r="O478" s="7">
        <v>96</v>
      </c>
      <c r="P478" s="7">
        <v>96</v>
      </c>
      <c r="Q478" s="7">
        <v>4</v>
      </c>
      <c r="R478" s="7">
        <v>77</v>
      </c>
      <c r="S478" s="7">
        <v>0</v>
      </c>
      <c r="T478" s="7">
        <v>10</v>
      </c>
      <c r="U478" s="7">
        <v>0</v>
      </c>
      <c r="V478" s="7">
        <v>0</v>
      </c>
      <c r="W478" s="7">
        <v>2</v>
      </c>
      <c r="X478" s="7">
        <v>2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1.04166667E-2</v>
      </c>
      <c r="AE478" s="7">
        <v>1.04166667E-2</v>
      </c>
      <c r="AF478" s="7">
        <v>2.08333333E-2</v>
      </c>
      <c r="AG478" s="7">
        <v>2.08333333E-2</v>
      </c>
      <c r="AH478" s="7">
        <v>0</v>
      </c>
      <c r="AI478" s="7">
        <v>2.08333333E-2</v>
      </c>
      <c r="AJ478" s="7">
        <v>9.375E-2</v>
      </c>
      <c r="AK478" s="7">
        <v>0.125</v>
      </c>
      <c r="AL478" s="7">
        <v>4.16666667E-2</v>
      </c>
      <c r="AM478" s="7">
        <v>0.13541666669999999</v>
      </c>
      <c r="AN478" s="7">
        <v>6.25E-2</v>
      </c>
      <c r="AO478" s="7">
        <v>0.35416666670000002</v>
      </c>
      <c r="AP478" s="7">
        <v>0.22916666669999999</v>
      </c>
      <c r="AQ478" s="7">
        <v>0</v>
      </c>
      <c r="AR478" s="7">
        <v>0</v>
      </c>
      <c r="AS478" s="7">
        <v>0</v>
      </c>
      <c r="AT478" s="7">
        <v>2.08333333E-2</v>
      </c>
      <c r="AU478" s="7">
        <v>0</v>
      </c>
      <c r="AV478" s="7">
        <v>0</v>
      </c>
      <c r="AW478" s="7">
        <v>0.86458333330000003</v>
      </c>
      <c r="AX478" s="7">
        <v>0.9375</v>
      </c>
      <c r="AY478" s="7">
        <v>0.84375</v>
      </c>
      <c r="AZ478" s="7">
        <v>0.91666666669999997</v>
      </c>
      <c r="BA478" s="7">
        <v>0.625</v>
      </c>
      <c r="BB478" s="7">
        <v>0.66666666669999997</v>
      </c>
      <c r="BC478" s="7">
        <v>3.8541666666999999</v>
      </c>
      <c r="BD478" s="7">
        <v>3.9166666666999999</v>
      </c>
      <c r="BE478" s="7">
        <v>3.8229166666999999</v>
      </c>
      <c r="BF478" s="7">
        <v>3.9361702128</v>
      </c>
      <c r="BG478" s="7">
        <v>3.6041666666999999</v>
      </c>
      <c r="BH478" s="7">
        <v>3.5520833333000001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1.04166667E-2</v>
      </c>
      <c r="BO478" s="7">
        <v>1.04166667E-2</v>
      </c>
      <c r="BP478" s="7">
        <v>4.16666667E-2</v>
      </c>
      <c r="BQ478" s="7">
        <v>2.08333333E-2</v>
      </c>
      <c r="BR478" s="7">
        <v>0</v>
      </c>
      <c r="BS478" s="7">
        <v>0</v>
      </c>
      <c r="BT478" s="7">
        <v>1.04166667E-2</v>
      </c>
      <c r="BU478" s="7">
        <v>4.16666667E-2</v>
      </c>
      <c r="BV478" s="7">
        <v>1.04166667E-2</v>
      </c>
      <c r="BW478" s="7">
        <v>3.125E-2</v>
      </c>
      <c r="BX478" s="7">
        <v>3.125E-2</v>
      </c>
      <c r="BY478" s="7">
        <v>5.20833333E-2</v>
      </c>
      <c r="BZ478" s="7">
        <v>3.125E-2</v>
      </c>
      <c r="CA478" s="7">
        <v>3.90625</v>
      </c>
      <c r="CB478" s="7">
        <v>3.8958333333000001</v>
      </c>
      <c r="CC478" s="7">
        <v>3.8631578947</v>
      </c>
      <c r="CD478" s="7">
        <v>3.8315789474000002</v>
      </c>
      <c r="CE478" s="7">
        <v>3.8723404255</v>
      </c>
      <c r="CF478" s="7">
        <v>3.7291666666999999</v>
      </c>
      <c r="CG478" s="7">
        <v>3.6979166666999999</v>
      </c>
      <c r="CH478" s="7">
        <v>3.6354166666999999</v>
      </c>
      <c r="CI478" s="7">
        <v>3.7157894737000001</v>
      </c>
      <c r="CJ478" s="7">
        <v>9.375E-2</v>
      </c>
      <c r="CK478" s="7">
        <v>0.10416666669999999</v>
      </c>
      <c r="CL478" s="7">
        <v>0.11458333330000001</v>
      </c>
      <c r="CM478" s="7">
        <v>8.3333333300000006E-2</v>
      </c>
      <c r="CN478" s="7">
        <v>0.10416666669999999</v>
      </c>
      <c r="CO478" s="7">
        <v>0.17708333330000001</v>
      </c>
      <c r="CP478" s="7">
        <v>0.20833333330000001</v>
      </c>
      <c r="CQ478" s="7">
        <v>0.13541666669999999</v>
      </c>
      <c r="CR478" s="7">
        <v>0.15625</v>
      </c>
      <c r="CS478" s="7">
        <v>0</v>
      </c>
      <c r="CT478" s="7">
        <v>0</v>
      </c>
      <c r="CU478" s="7">
        <v>1.04166667E-2</v>
      </c>
      <c r="CV478" s="7">
        <v>1.04166667E-2</v>
      </c>
      <c r="CW478" s="7">
        <v>2.08333333E-2</v>
      </c>
      <c r="CX478" s="7">
        <v>0</v>
      </c>
      <c r="CY478" s="7">
        <v>0</v>
      </c>
      <c r="CZ478" s="7">
        <v>0</v>
      </c>
      <c r="DA478" s="7">
        <v>1.04166667E-2</v>
      </c>
      <c r="DB478" s="7">
        <v>0.90625</v>
      </c>
      <c r="DC478" s="7">
        <v>0.89583333330000003</v>
      </c>
      <c r="DD478" s="7">
        <v>0.86458333330000003</v>
      </c>
      <c r="DE478" s="7">
        <v>0.86458333330000003</v>
      </c>
      <c r="DF478" s="7">
        <v>0.86458333330000003</v>
      </c>
      <c r="DG478" s="7">
        <v>0.78125</v>
      </c>
      <c r="DH478" s="7">
        <v>0.75</v>
      </c>
      <c r="DI478" s="7">
        <v>0.77083333330000003</v>
      </c>
      <c r="DJ478" s="7">
        <v>0.78125</v>
      </c>
      <c r="DK478" s="7">
        <v>0.11458333330000001</v>
      </c>
      <c r="DL478" s="7">
        <v>1.04166667E-2</v>
      </c>
      <c r="DM478" s="7">
        <v>1.04166667E-2</v>
      </c>
      <c r="DN478" s="7">
        <v>0</v>
      </c>
      <c r="DO478" s="7">
        <v>0</v>
      </c>
      <c r="DP478" s="7">
        <v>1.04166667E-2</v>
      </c>
      <c r="DQ478" s="7">
        <v>3.125E-2</v>
      </c>
      <c r="DR478" s="7">
        <v>1.04166667E-2</v>
      </c>
      <c r="DS478" s="7">
        <v>0</v>
      </c>
      <c r="DT478" s="7">
        <v>0.11458333330000001</v>
      </c>
      <c r="DU478" s="7">
        <v>2.08333333E-2</v>
      </c>
      <c r="DV478" s="7">
        <v>1.04166667E-2</v>
      </c>
      <c r="DW478" s="7">
        <v>3.125E-2</v>
      </c>
      <c r="DX478" s="7">
        <v>1.04166667E-2</v>
      </c>
      <c r="DY478" s="7">
        <v>3.125E-2</v>
      </c>
      <c r="DZ478" s="7">
        <v>0.11458333330000001</v>
      </c>
      <c r="EA478" s="7">
        <v>2.08333333E-2</v>
      </c>
      <c r="EB478" s="7">
        <v>3.125E-2</v>
      </c>
      <c r="EC478" s="7">
        <v>0.25</v>
      </c>
      <c r="ED478" s="7">
        <v>0.1875</v>
      </c>
      <c r="EE478" s="7">
        <v>0.15625</v>
      </c>
      <c r="EF478" s="7">
        <v>0.14583333330000001</v>
      </c>
      <c r="EG478" s="7">
        <v>0.14583333330000001</v>
      </c>
      <c r="EH478" s="7">
        <v>0.20833333330000001</v>
      </c>
      <c r="EI478" s="7">
        <v>0.27083333329999998</v>
      </c>
      <c r="EJ478" s="7">
        <v>0.17708333330000001</v>
      </c>
      <c r="EK478" s="7">
        <v>0.25</v>
      </c>
      <c r="EL478" s="7">
        <v>0.51041666669999997</v>
      </c>
      <c r="EM478" s="7">
        <v>0.78125</v>
      </c>
      <c r="EN478" s="7">
        <v>0.8125</v>
      </c>
      <c r="EO478" s="7">
        <v>0.82291666669999997</v>
      </c>
      <c r="EP478" s="7">
        <v>0.83333333330000003</v>
      </c>
      <c r="EQ478" s="7">
        <v>0.72916666669999997</v>
      </c>
      <c r="ER478" s="7">
        <v>0.5625</v>
      </c>
      <c r="ES478" s="7">
        <v>0.79166666669999997</v>
      </c>
      <c r="ET478" s="7">
        <v>0.69791666669999997</v>
      </c>
      <c r="EU478" s="7">
        <v>1.04166667E-2</v>
      </c>
      <c r="EV478" s="7">
        <v>0</v>
      </c>
      <c r="EW478" s="7">
        <v>1.04166667E-2</v>
      </c>
      <c r="EX478" s="7">
        <v>0</v>
      </c>
      <c r="EY478" s="7">
        <v>1.04166667E-2</v>
      </c>
      <c r="EZ478" s="7">
        <v>2.08333333E-2</v>
      </c>
      <c r="FA478" s="7">
        <v>2.08333333E-2</v>
      </c>
      <c r="FB478" s="7">
        <v>0</v>
      </c>
      <c r="FC478" s="7">
        <v>2.08333333E-2</v>
      </c>
      <c r="FD478" s="7">
        <v>3.1684210525999998</v>
      </c>
      <c r="FE478" s="7">
        <v>3.7395833333000001</v>
      </c>
      <c r="FF478" s="7">
        <v>3.7894736841999999</v>
      </c>
      <c r="FG478" s="7">
        <v>3.7916666666999999</v>
      </c>
      <c r="FH478" s="7">
        <v>3.8315789474000002</v>
      </c>
      <c r="FI478" s="7">
        <v>3.6914893617</v>
      </c>
      <c r="FJ478" s="7">
        <v>3.3936170212999999</v>
      </c>
      <c r="FK478" s="7">
        <v>3.75</v>
      </c>
      <c r="FL478" s="7">
        <v>3.6808510638</v>
      </c>
      <c r="FM478" s="7">
        <v>0</v>
      </c>
      <c r="FN478" s="7">
        <v>0</v>
      </c>
      <c r="FO478" s="7">
        <v>1.04166667E-2</v>
      </c>
      <c r="FP478" s="7">
        <v>1.04166667E-2</v>
      </c>
      <c r="FQ478" s="7">
        <v>2.08333333E-2</v>
      </c>
      <c r="FR478" s="7">
        <v>2.08333333E-2</v>
      </c>
      <c r="FS478" s="7">
        <v>3.125E-2</v>
      </c>
      <c r="FT478" s="7">
        <v>7.2916666699999994E-2</v>
      </c>
      <c r="FU478" s="7">
        <v>0.15625</v>
      </c>
      <c r="FV478" s="7">
        <v>0.64583333330000003</v>
      </c>
      <c r="FW478" s="7">
        <v>3.125E-2</v>
      </c>
      <c r="FX478" s="7">
        <v>0.57291666669999997</v>
      </c>
      <c r="FY478" s="7">
        <v>0.625</v>
      </c>
      <c r="FZ478" s="7">
        <v>0.26041666670000002</v>
      </c>
      <c r="GA478" s="7">
        <v>0.14583333330000001</v>
      </c>
      <c r="GB478" s="7">
        <v>8.3333333300000006E-2</v>
      </c>
      <c r="GC478" s="7">
        <v>0.15625</v>
      </c>
      <c r="GD478" s="7">
        <v>6.25E-2</v>
      </c>
      <c r="GE478" s="7">
        <v>6.25E-2</v>
      </c>
      <c r="GF478" s="7">
        <v>0.23958333330000001</v>
      </c>
      <c r="GG478" s="7">
        <v>0.15625</v>
      </c>
      <c r="GH478" s="7">
        <v>0.14583333330000001</v>
      </c>
      <c r="GI478" s="7">
        <v>0.3125</v>
      </c>
      <c r="GJ478" s="7">
        <v>6.25E-2</v>
      </c>
      <c r="GK478" s="7">
        <v>8.3333333300000006E-2</v>
      </c>
      <c r="GL478" s="7">
        <v>3.125E-2</v>
      </c>
      <c r="GM478" s="7">
        <v>0</v>
      </c>
      <c r="GN478" s="7">
        <v>0</v>
      </c>
      <c r="GO478" s="7">
        <v>0</v>
      </c>
      <c r="GP478" s="7">
        <v>1.04166667E-2</v>
      </c>
      <c r="GQ478" s="7">
        <v>4.16666667E-2</v>
      </c>
      <c r="GR478" s="7">
        <v>1.04166667E-2</v>
      </c>
      <c r="GS478" s="7">
        <v>0.1875</v>
      </c>
      <c r="GT478" s="7">
        <v>0.16666666669999999</v>
      </c>
      <c r="GU478" s="7">
        <v>0.20833333330000001</v>
      </c>
      <c r="GV478" s="7">
        <v>0.1875</v>
      </c>
      <c r="GW478" s="7">
        <v>0.30208333329999998</v>
      </c>
      <c r="GX478" s="7">
        <v>0.20833333330000001</v>
      </c>
      <c r="GY478" s="7">
        <v>0.73958333330000003</v>
      </c>
      <c r="GZ478" s="7">
        <v>0.73958333330000003</v>
      </c>
      <c r="HA478" s="7">
        <v>0.65625</v>
      </c>
      <c r="HB478" s="7">
        <v>0.69791666669999997</v>
      </c>
      <c r="HC478" s="7">
        <v>0.5625</v>
      </c>
      <c r="HD478" s="7">
        <v>0.75</v>
      </c>
      <c r="HE478" s="7">
        <v>5.20833333E-2</v>
      </c>
      <c r="HF478" s="7">
        <v>6.25E-2</v>
      </c>
      <c r="HG478" s="7">
        <v>0.10416666669999999</v>
      </c>
      <c r="HH478" s="7">
        <v>9.375E-2</v>
      </c>
      <c r="HI478" s="7">
        <v>8.3333333300000006E-2</v>
      </c>
      <c r="HJ478" s="7">
        <v>3.125E-2</v>
      </c>
      <c r="HK478" s="7">
        <v>1.04166667E-2</v>
      </c>
      <c r="HL478" s="7">
        <v>2.08333333E-2</v>
      </c>
      <c r="HM478" s="7">
        <v>1.04166667E-2</v>
      </c>
      <c r="HN478" s="7">
        <v>0</v>
      </c>
      <c r="HO478" s="7">
        <v>0</v>
      </c>
      <c r="HP478" s="7">
        <v>0</v>
      </c>
      <c r="HQ478" s="7">
        <v>1.04166667E-2</v>
      </c>
      <c r="HR478" s="7">
        <v>1.04166667E-2</v>
      </c>
      <c r="HS478" s="7">
        <v>2.08333333E-2</v>
      </c>
      <c r="HT478" s="7">
        <v>1.04166667E-2</v>
      </c>
      <c r="HU478" s="7">
        <v>1.04166667E-2</v>
      </c>
      <c r="HV478" s="7">
        <v>0</v>
      </c>
      <c r="HW478" s="7">
        <v>1.04166667E-2</v>
      </c>
      <c r="HX478" s="7">
        <v>1.04166667E-2</v>
      </c>
      <c r="HY478" s="7">
        <v>2.08333333E-2</v>
      </c>
      <c r="HZ478" s="7">
        <v>6.25E-2</v>
      </c>
      <c r="IA478" s="7">
        <v>4.16666667E-2</v>
      </c>
      <c r="IB478" s="7">
        <v>1.04166667E-2</v>
      </c>
      <c r="IC478" s="7">
        <v>5.20833333E-2</v>
      </c>
      <c r="ID478" s="7">
        <v>5.20833333E-2</v>
      </c>
      <c r="IE478" s="7">
        <v>0.33333333329999998</v>
      </c>
      <c r="IF478" s="7">
        <v>0.15625</v>
      </c>
      <c r="IG478" s="7">
        <v>0.30208333329999998</v>
      </c>
      <c r="IH478" s="7">
        <v>0.3125</v>
      </c>
      <c r="II478" s="7">
        <v>0.61458333330000003</v>
      </c>
      <c r="IJ478" s="7">
        <v>0.8125</v>
      </c>
      <c r="IK478" s="7">
        <v>0.61458333330000003</v>
      </c>
      <c r="IL478" s="7">
        <v>0.57291666669999997</v>
      </c>
      <c r="IM478" s="7">
        <v>0</v>
      </c>
      <c r="IN478" s="7">
        <v>1.04166667E-2</v>
      </c>
      <c r="IO478" s="7">
        <v>1.04166667E-2</v>
      </c>
      <c r="IP478" s="7">
        <v>0</v>
      </c>
      <c r="IQ478" s="7">
        <v>3.5520833333000001</v>
      </c>
      <c r="IR478" s="7">
        <v>3.7894736841999999</v>
      </c>
      <c r="IS478" s="7">
        <v>3.5263157894999999</v>
      </c>
      <c r="IT478" s="7">
        <v>3.3958333333000001</v>
      </c>
      <c r="IU478" s="7" t="s">
        <v>1418</v>
      </c>
      <c r="IV478" s="7">
        <v>41</v>
      </c>
      <c r="IW478" s="7">
        <v>96</v>
      </c>
      <c r="IX478" s="7">
        <v>148</v>
      </c>
      <c r="IY478" s="7">
        <v>359</v>
      </c>
    </row>
    <row r="479" spans="1:259" x14ac:dyDescent="0.25">
      <c r="A479" s="7">
        <v>610141</v>
      </c>
      <c r="B479" s="7" t="s">
        <v>560</v>
      </c>
      <c r="D479" s="7" t="s">
        <v>68</v>
      </c>
      <c r="E479" s="7" t="s">
        <v>53</v>
      </c>
      <c r="M479" s="7" t="s">
        <v>46</v>
      </c>
      <c r="N479" s="7">
        <v>10</v>
      </c>
      <c r="O479" s="7">
        <v>36</v>
      </c>
      <c r="P479" s="7">
        <v>36</v>
      </c>
      <c r="Q479" s="7">
        <v>24</v>
      </c>
      <c r="R479" s="7">
        <v>2</v>
      </c>
      <c r="S479" s="7">
        <v>0</v>
      </c>
      <c r="T479" s="7">
        <v>4</v>
      </c>
      <c r="U479" s="7">
        <v>1</v>
      </c>
      <c r="V479" s="7">
        <v>0</v>
      </c>
      <c r="W479" s="7">
        <v>3</v>
      </c>
      <c r="X479" s="7">
        <v>2</v>
      </c>
      <c r="Y479" s="7">
        <v>0</v>
      </c>
      <c r="Z479" s="7">
        <v>0</v>
      </c>
      <c r="AA479" s="7">
        <v>0</v>
      </c>
      <c r="AB479" s="7">
        <v>0</v>
      </c>
      <c r="AC479" s="7">
        <v>0</v>
      </c>
      <c r="AD479" s="7">
        <v>2.77777778E-2</v>
      </c>
      <c r="AE479" s="7">
        <v>5.5555555600000001E-2</v>
      </c>
      <c r="AF479" s="7">
        <v>2.77777778E-2</v>
      </c>
      <c r="AG479" s="7">
        <v>8.3333333300000006E-2</v>
      </c>
      <c r="AH479" s="7">
        <v>0</v>
      </c>
      <c r="AI479" s="7">
        <v>2.77777778E-2</v>
      </c>
      <c r="AJ479" s="7">
        <v>0.13888888890000001</v>
      </c>
      <c r="AK479" s="7">
        <v>0.25</v>
      </c>
      <c r="AL479" s="7">
        <v>0.16666666669999999</v>
      </c>
      <c r="AM479" s="7">
        <v>0.16666666669999999</v>
      </c>
      <c r="AN479" s="7">
        <v>5.5555555600000001E-2</v>
      </c>
      <c r="AO479" s="7">
        <v>0.16666666669999999</v>
      </c>
      <c r="AP479" s="7">
        <v>0.13888888890000001</v>
      </c>
      <c r="AQ479" s="7">
        <v>2.77777778E-2</v>
      </c>
      <c r="AR479" s="7">
        <v>0</v>
      </c>
      <c r="AS479" s="7">
        <v>0</v>
      </c>
      <c r="AT479" s="7">
        <v>0</v>
      </c>
      <c r="AU479" s="7">
        <v>2.77777778E-2</v>
      </c>
      <c r="AV479" s="7">
        <v>0</v>
      </c>
      <c r="AW479" s="7">
        <v>0.66666666669999997</v>
      </c>
      <c r="AX479" s="7">
        <v>0.80555555560000003</v>
      </c>
      <c r="AY479" s="7">
        <v>0.75</v>
      </c>
      <c r="AZ479" s="7">
        <v>0.94444444439999997</v>
      </c>
      <c r="BA479" s="7">
        <v>0.77777777780000001</v>
      </c>
      <c r="BB479" s="7">
        <v>0.69444444439999997</v>
      </c>
      <c r="BC479" s="7">
        <v>3.6285714285999999</v>
      </c>
      <c r="BD479" s="7">
        <v>3.7777777777999999</v>
      </c>
      <c r="BE479" s="7">
        <v>3.6666666666999999</v>
      </c>
      <c r="BF479" s="7">
        <v>3.9444444444000002</v>
      </c>
      <c r="BG479" s="7">
        <v>3.7714285714</v>
      </c>
      <c r="BH479" s="7">
        <v>3.5</v>
      </c>
      <c r="BI479" s="7">
        <v>0</v>
      </c>
      <c r="BJ479" s="7">
        <v>0</v>
      </c>
      <c r="BK479" s="7">
        <v>0</v>
      </c>
      <c r="BL479" s="7">
        <v>2.77777778E-2</v>
      </c>
      <c r="BM479" s="7">
        <v>0</v>
      </c>
      <c r="BN479" s="7">
        <v>0</v>
      </c>
      <c r="BO479" s="7">
        <v>2.77777778E-2</v>
      </c>
      <c r="BP479" s="7">
        <v>2.77777778E-2</v>
      </c>
      <c r="BQ479" s="7">
        <v>2.77777778E-2</v>
      </c>
      <c r="BR479" s="7">
        <v>0</v>
      </c>
      <c r="BS479" s="7">
        <v>0</v>
      </c>
      <c r="BT479" s="7">
        <v>0</v>
      </c>
      <c r="BU479" s="7">
        <v>0</v>
      </c>
      <c r="BV479" s="7">
        <v>0</v>
      </c>
      <c r="BW479" s="7">
        <v>2.77777778E-2</v>
      </c>
      <c r="BX479" s="7">
        <v>8.3333333300000006E-2</v>
      </c>
      <c r="BY479" s="7">
        <v>0.13888888890000001</v>
      </c>
      <c r="BZ479" s="7">
        <v>8.3333333300000006E-2</v>
      </c>
      <c r="CA479" s="7">
        <v>3.8888888889</v>
      </c>
      <c r="CB479" s="7">
        <v>3.8611111111</v>
      </c>
      <c r="CC479" s="7">
        <v>3.8611111111</v>
      </c>
      <c r="CD479" s="7">
        <v>3.8333333333000001</v>
      </c>
      <c r="CE479" s="7">
        <v>3.7777777777999999</v>
      </c>
      <c r="CF479" s="7">
        <v>3.75</v>
      </c>
      <c r="CG479" s="7">
        <v>3.5277777777999999</v>
      </c>
      <c r="CH479" s="7">
        <v>3.3888888889</v>
      </c>
      <c r="CI479" s="7">
        <v>3.5555555555999998</v>
      </c>
      <c r="CJ479" s="7">
        <v>0.11111111110000001</v>
      </c>
      <c r="CK479" s="7">
        <v>0.13888888890000001</v>
      </c>
      <c r="CL479" s="7">
        <v>0.13888888890000001</v>
      </c>
      <c r="CM479" s="7">
        <v>8.3333333300000006E-2</v>
      </c>
      <c r="CN479" s="7">
        <v>0.22222222220000001</v>
      </c>
      <c r="CO479" s="7">
        <v>0.1944444444</v>
      </c>
      <c r="CP479" s="7">
        <v>0.22222222220000001</v>
      </c>
      <c r="CQ479" s="7">
        <v>0.25</v>
      </c>
      <c r="CR479" s="7">
        <v>0.1944444444</v>
      </c>
      <c r="CS479" s="7">
        <v>0</v>
      </c>
      <c r="CT479" s="7">
        <v>0</v>
      </c>
      <c r="CU479" s="7">
        <v>0</v>
      </c>
      <c r="CV479" s="7">
        <v>0</v>
      </c>
      <c r="CW479" s="7">
        <v>0</v>
      </c>
      <c r="CX479" s="7">
        <v>0</v>
      </c>
      <c r="CY479" s="7">
        <v>0</v>
      </c>
      <c r="CZ479" s="7">
        <v>0</v>
      </c>
      <c r="DA479" s="7">
        <v>0</v>
      </c>
      <c r="DB479" s="7">
        <v>0.88888888889999995</v>
      </c>
      <c r="DC479" s="7">
        <v>0.86111111110000005</v>
      </c>
      <c r="DD479" s="7">
        <v>0.86111111110000005</v>
      </c>
      <c r="DE479" s="7">
        <v>0.88888888889999995</v>
      </c>
      <c r="DF479" s="7">
        <v>0.77777777780000001</v>
      </c>
      <c r="DG479" s="7">
        <v>0.77777777780000001</v>
      </c>
      <c r="DH479" s="7">
        <v>0.66666666669999997</v>
      </c>
      <c r="DI479" s="7">
        <v>0.58333333330000003</v>
      </c>
      <c r="DJ479" s="7">
        <v>0.69444444439999997</v>
      </c>
      <c r="DK479" s="7">
        <v>5.5555555600000001E-2</v>
      </c>
      <c r="DL479" s="7">
        <v>0</v>
      </c>
      <c r="DM479" s="7">
        <v>0</v>
      </c>
      <c r="DN479" s="7">
        <v>0</v>
      </c>
      <c r="DO479" s="7">
        <v>0</v>
      </c>
      <c r="DP479" s="7">
        <v>0</v>
      </c>
      <c r="DQ479" s="7">
        <v>2.77777778E-2</v>
      </c>
      <c r="DR479" s="7">
        <v>0</v>
      </c>
      <c r="DS479" s="7">
        <v>0</v>
      </c>
      <c r="DT479" s="7">
        <v>0.13888888890000001</v>
      </c>
      <c r="DU479" s="7">
        <v>0</v>
      </c>
      <c r="DV479" s="7">
        <v>0</v>
      </c>
      <c r="DW479" s="7">
        <v>5.5555555600000001E-2</v>
      </c>
      <c r="DX479" s="7">
        <v>0</v>
      </c>
      <c r="DY479" s="7">
        <v>2.77777778E-2</v>
      </c>
      <c r="DZ479" s="7">
        <v>8.3333333300000006E-2</v>
      </c>
      <c r="EA479" s="7">
        <v>8.3333333300000006E-2</v>
      </c>
      <c r="EB479" s="7">
        <v>0</v>
      </c>
      <c r="EC479" s="7">
        <v>0.41666666670000002</v>
      </c>
      <c r="ED479" s="7">
        <v>0.22222222220000001</v>
      </c>
      <c r="EE479" s="7">
        <v>0.22222222220000001</v>
      </c>
      <c r="EF479" s="7">
        <v>0.13888888890000001</v>
      </c>
      <c r="EG479" s="7">
        <v>0.1944444444</v>
      </c>
      <c r="EH479" s="7">
        <v>0.1944444444</v>
      </c>
      <c r="EI479" s="7">
        <v>0.38888888890000001</v>
      </c>
      <c r="EJ479" s="7">
        <v>0.25</v>
      </c>
      <c r="EK479" s="7">
        <v>0.16666666669999999</v>
      </c>
      <c r="EL479" s="7">
        <v>0.38888888890000001</v>
      </c>
      <c r="EM479" s="7">
        <v>0.77777777780000001</v>
      </c>
      <c r="EN479" s="7">
        <v>0.77777777780000001</v>
      </c>
      <c r="EO479" s="7">
        <v>0.80555555560000003</v>
      </c>
      <c r="EP479" s="7">
        <v>0.77777777780000001</v>
      </c>
      <c r="EQ479" s="7">
        <v>0.75</v>
      </c>
      <c r="ER479" s="7">
        <v>0.5</v>
      </c>
      <c r="ES479" s="7">
        <v>0.66666666669999997</v>
      </c>
      <c r="ET479" s="7">
        <v>0.83333333330000003</v>
      </c>
      <c r="EU479" s="7">
        <v>0</v>
      </c>
      <c r="EV479" s="7">
        <v>0</v>
      </c>
      <c r="EW479" s="7">
        <v>0</v>
      </c>
      <c r="EX479" s="7">
        <v>0</v>
      </c>
      <c r="EY479" s="7">
        <v>2.77777778E-2</v>
      </c>
      <c r="EZ479" s="7">
        <v>2.77777778E-2</v>
      </c>
      <c r="FA479" s="7">
        <v>0</v>
      </c>
      <c r="FB479" s="7">
        <v>0</v>
      </c>
      <c r="FC479" s="7">
        <v>0</v>
      </c>
      <c r="FD479" s="7">
        <v>3.1388888889</v>
      </c>
      <c r="FE479" s="7">
        <v>3.7777777777999999</v>
      </c>
      <c r="FF479" s="7">
        <v>3.7777777777999999</v>
      </c>
      <c r="FG479" s="7">
        <v>3.75</v>
      </c>
      <c r="FH479" s="7">
        <v>3.8</v>
      </c>
      <c r="FI479" s="7">
        <v>3.7428571429000002</v>
      </c>
      <c r="FJ479" s="7">
        <v>3.3611111111</v>
      </c>
      <c r="FK479" s="7">
        <v>3.5833333333000001</v>
      </c>
      <c r="FL479" s="7">
        <v>3.8333333333000001</v>
      </c>
      <c r="FM479" s="7">
        <v>0</v>
      </c>
      <c r="FN479" s="7">
        <v>0</v>
      </c>
      <c r="FO479" s="7">
        <v>0</v>
      </c>
      <c r="FP479" s="7">
        <v>0</v>
      </c>
      <c r="FQ479" s="7">
        <v>2.77777778E-2</v>
      </c>
      <c r="FR479" s="7">
        <v>2.77777778E-2</v>
      </c>
      <c r="FS479" s="7">
        <v>0</v>
      </c>
      <c r="FT479" s="7">
        <v>0.11111111110000001</v>
      </c>
      <c r="FU479" s="7">
        <v>0.1944444444</v>
      </c>
      <c r="FV479" s="7">
        <v>0.63888888889999995</v>
      </c>
      <c r="FW479" s="7">
        <v>0</v>
      </c>
      <c r="FX479" s="7">
        <v>0.38888888890000001</v>
      </c>
      <c r="FY479" s="7">
        <v>0.75</v>
      </c>
      <c r="FZ479" s="7">
        <v>5.5555555600000001E-2</v>
      </c>
      <c r="GA479" s="7">
        <v>0.27777777780000001</v>
      </c>
      <c r="GB479" s="7">
        <v>0.13888888890000001</v>
      </c>
      <c r="GC479" s="7">
        <v>0.25</v>
      </c>
      <c r="GD479" s="7">
        <v>0.30555555559999997</v>
      </c>
      <c r="GE479" s="7">
        <v>8.3333333300000006E-2</v>
      </c>
      <c r="GF479" s="7">
        <v>0.55555555560000003</v>
      </c>
      <c r="GG479" s="7">
        <v>0</v>
      </c>
      <c r="GH479" s="7">
        <v>0</v>
      </c>
      <c r="GI479" s="7">
        <v>0.13888888890000001</v>
      </c>
      <c r="GJ479" s="7">
        <v>2.77777778E-2</v>
      </c>
      <c r="GK479" s="7">
        <v>2.77777778E-2</v>
      </c>
      <c r="GL479" s="7">
        <v>0</v>
      </c>
      <c r="GM479" s="7">
        <v>0</v>
      </c>
      <c r="GN479" s="7">
        <v>0.11111111110000001</v>
      </c>
      <c r="GO479" s="7">
        <v>0.27777777780000001</v>
      </c>
      <c r="GP479" s="7">
        <v>5.5555555600000001E-2</v>
      </c>
      <c r="GQ479" s="7">
        <v>0.1944444444</v>
      </c>
      <c r="GR479" s="7">
        <v>5.5555555600000001E-2</v>
      </c>
      <c r="GS479" s="7">
        <v>0.38888888890000001</v>
      </c>
      <c r="GT479" s="7">
        <v>0.5</v>
      </c>
      <c r="GU479" s="7">
        <v>0.38888888890000001</v>
      </c>
      <c r="GV479" s="7">
        <v>0.63888888889999995</v>
      </c>
      <c r="GW479" s="7">
        <v>0.5</v>
      </c>
      <c r="GX479" s="7">
        <v>0.44444444440000003</v>
      </c>
      <c r="GY479" s="7">
        <v>0.61111111110000005</v>
      </c>
      <c r="GZ479" s="7">
        <v>0.33333333329999998</v>
      </c>
      <c r="HA479" s="7">
        <v>0.27777777780000001</v>
      </c>
      <c r="HB479" s="7">
        <v>0.30555555559999997</v>
      </c>
      <c r="HC479" s="7">
        <v>0.16666666669999999</v>
      </c>
      <c r="HD479" s="7">
        <v>0.5</v>
      </c>
      <c r="HE479" s="7">
        <v>0</v>
      </c>
      <c r="HF479" s="7">
        <v>5.5555555600000001E-2</v>
      </c>
      <c r="HG479" s="7">
        <v>2.77777778E-2</v>
      </c>
      <c r="HH479" s="7">
        <v>0</v>
      </c>
      <c r="HI479" s="7">
        <v>0.11111111110000001</v>
      </c>
      <c r="HJ479" s="7">
        <v>0</v>
      </c>
      <c r="HK479" s="7">
        <v>0</v>
      </c>
      <c r="HL479" s="7">
        <v>0</v>
      </c>
      <c r="HM479" s="7">
        <v>2.77777778E-2</v>
      </c>
      <c r="HN479" s="7">
        <v>0</v>
      </c>
      <c r="HO479" s="7">
        <v>2.77777778E-2</v>
      </c>
      <c r="HP479" s="7">
        <v>0</v>
      </c>
      <c r="HQ479" s="7">
        <v>0</v>
      </c>
      <c r="HR479" s="7">
        <v>0</v>
      </c>
      <c r="HS479" s="7">
        <v>0</v>
      </c>
      <c r="HT479" s="7">
        <v>0</v>
      </c>
      <c r="HU479" s="7">
        <v>0</v>
      </c>
      <c r="HV479" s="7">
        <v>0</v>
      </c>
      <c r="HW479" s="7">
        <v>0</v>
      </c>
      <c r="HX479" s="7">
        <v>0</v>
      </c>
      <c r="HY479" s="7">
        <v>0</v>
      </c>
      <c r="HZ479" s="7">
        <v>0</v>
      </c>
      <c r="IA479" s="7">
        <v>5.5555555600000001E-2</v>
      </c>
      <c r="IB479" s="7">
        <v>2.77777778E-2</v>
      </c>
      <c r="IC479" s="7">
        <v>2.77777778E-2</v>
      </c>
      <c r="ID479" s="7">
        <v>5.5555555600000001E-2</v>
      </c>
      <c r="IE479" s="7">
        <v>0.27777777780000001</v>
      </c>
      <c r="IF479" s="7">
        <v>0.25</v>
      </c>
      <c r="IG479" s="7">
        <v>0.11111111110000001</v>
      </c>
      <c r="IH479" s="7">
        <v>0.11111111110000001</v>
      </c>
      <c r="II479" s="7">
        <v>0.66666666669999997</v>
      </c>
      <c r="IJ479" s="7">
        <v>0.72222222219999999</v>
      </c>
      <c r="IK479" s="7">
        <v>0.86111111110000005</v>
      </c>
      <c r="IL479" s="7">
        <v>0.83333333330000003</v>
      </c>
      <c r="IM479" s="7">
        <v>0</v>
      </c>
      <c r="IN479" s="7">
        <v>0</v>
      </c>
      <c r="IO479" s="7">
        <v>0</v>
      </c>
      <c r="IP479" s="7">
        <v>0</v>
      </c>
      <c r="IQ479" s="7">
        <v>3.6111111111</v>
      </c>
      <c r="IR479" s="7">
        <v>3.6944444444000002</v>
      </c>
      <c r="IS479" s="7">
        <v>3.8333333333000001</v>
      </c>
      <c r="IT479" s="7">
        <v>3.7777777777999999</v>
      </c>
      <c r="IU479" s="7" t="s">
        <v>1419</v>
      </c>
      <c r="IW479" s="7">
        <v>36</v>
      </c>
      <c r="IX479" s="7">
        <v>55</v>
      </c>
      <c r="IY479" s="7">
        <v>550</v>
      </c>
    </row>
    <row r="480" spans="1:259" x14ac:dyDescent="0.25">
      <c r="A480" s="7">
        <v>610142</v>
      </c>
      <c r="B480" s="7" t="s">
        <v>561</v>
      </c>
      <c r="D480" s="7" t="s">
        <v>98</v>
      </c>
      <c r="E480" s="7" t="s">
        <v>53</v>
      </c>
      <c r="M480" s="7" t="s">
        <v>46</v>
      </c>
      <c r="N480" s="7">
        <v>6.1281337046999997</v>
      </c>
      <c r="O480" s="7">
        <v>27</v>
      </c>
      <c r="P480" s="7">
        <v>27</v>
      </c>
      <c r="Q480" s="7">
        <v>11</v>
      </c>
      <c r="R480" s="7">
        <v>9</v>
      </c>
      <c r="S480" s="7">
        <v>1</v>
      </c>
      <c r="T480" s="7">
        <v>1</v>
      </c>
      <c r="U480" s="7">
        <v>0</v>
      </c>
      <c r="V480" s="7">
        <v>0</v>
      </c>
      <c r="W480" s="7">
        <v>3</v>
      </c>
      <c r="X480" s="7">
        <v>1</v>
      </c>
      <c r="Y480" s="7">
        <v>3.7037037000000002E-2</v>
      </c>
      <c r="Z480" s="7">
        <v>7.4074074099999998E-2</v>
      </c>
      <c r="AA480" s="7">
        <v>3.7037037000000002E-2</v>
      </c>
      <c r="AB480" s="7">
        <v>0</v>
      </c>
      <c r="AC480" s="7">
        <v>0</v>
      </c>
      <c r="AD480" s="7">
        <v>7.4074074099999998E-2</v>
      </c>
      <c r="AE480" s="7">
        <v>0.29629629629999998</v>
      </c>
      <c r="AF480" s="7">
        <v>0.25925925929999999</v>
      </c>
      <c r="AG480" s="7">
        <v>0.18518518519999999</v>
      </c>
      <c r="AH480" s="7">
        <v>3.7037037000000002E-2</v>
      </c>
      <c r="AI480" s="7">
        <v>0.22222222220000001</v>
      </c>
      <c r="AJ480" s="7">
        <v>0.25925925929999999</v>
      </c>
      <c r="AK480" s="7">
        <v>0.25925925929999999</v>
      </c>
      <c r="AL480" s="7">
        <v>0.18518518519999999</v>
      </c>
      <c r="AM480" s="7">
        <v>0.37037037039999998</v>
      </c>
      <c r="AN480" s="7">
        <v>0.11111111110000001</v>
      </c>
      <c r="AO480" s="7">
        <v>0.37037037039999998</v>
      </c>
      <c r="AP480" s="7">
        <v>0.33333333329999998</v>
      </c>
      <c r="AQ480" s="7">
        <v>0</v>
      </c>
      <c r="AR480" s="7">
        <v>0</v>
      </c>
      <c r="AS480" s="7">
        <v>0</v>
      </c>
      <c r="AT480" s="7">
        <v>3.7037037000000002E-2</v>
      </c>
      <c r="AU480" s="7">
        <v>0</v>
      </c>
      <c r="AV480" s="7">
        <v>0</v>
      </c>
      <c r="AW480" s="7">
        <v>0.40740740739999998</v>
      </c>
      <c r="AX480" s="7">
        <v>0.48148148149999997</v>
      </c>
      <c r="AY480" s="7">
        <v>0.40740740739999998</v>
      </c>
      <c r="AZ480" s="7">
        <v>0.81481481479999995</v>
      </c>
      <c r="BA480" s="7">
        <v>0.40740740739999998</v>
      </c>
      <c r="BB480" s="7">
        <v>0.33333333329999998</v>
      </c>
      <c r="BC480" s="7">
        <v>3.0370370370000002</v>
      </c>
      <c r="BD480" s="7">
        <v>3.0740740740999999</v>
      </c>
      <c r="BE480" s="7">
        <v>3.1481481481000002</v>
      </c>
      <c r="BF480" s="7">
        <v>3.8076923077</v>
      </c>
      <c r="BG480" s="7">
        <v>3.1851851851999999</v>
      </c>
      <c r="BH480" s="7">
        <v>2.9259259259000001</v>
      </c>
      <c r="BI480" s="7">
        <v>0.11111111110000001</v>
      </c>
      <c r="BJ480" s="7">
        <v>7.4074074099999998E-2</v>
      </c>
      <c r="BK480" s="7">
        <v>7.4074074099999998E-2</v>
      </c>
      <c r="BL480" s="7">
        <v>7.4074074099999998E-2</v>
      </c>
      <c r="BM480" s="7">
        <v>0.11111111110000001</v>
      </c>
      <c r="BN480" s="7">
        <v>0.11111111110000001</v>
      </c>
      <c r="BO480" s="7">
        <v>7.4074074099999998E-2</v>
      </c>
      <c r="BP480" s="7">
        <v>0.18518518519999999</v>
      </c>
      <c r="BQ480" s="7">
        <v>0.14814814809999999</v>
      </c>
      <c r="BR480" s="7">
        <v>3.7037037000000002E-2</v>
      </c>
      <c r="BS480" s="7">
        <v>7.4074074099999998E-2</v>
      </c>
      <c r="BT480" s="7">
        <v>7.4074074099999998E-2</v>
      </c>
      <c r="BU480" s="7">
        <v>7.4074074099999998E-2</v>
      </c>
      <c r="BV480" s="7">
        <v>3.7037037000000002E-2</v>
      </c>
      <c r="BW480" s="7">
        <v>0.14814814809999999</v>
      </c>
      <c r="BX480" s="7">
        <v>0.11111111110000001</v>
      </c>
      <c r="BY480" s="7">
        <v>0.11111111110000001</v>
      </c>
      <c r="BZ480" s="7">
        <v>0.11111111110000001</v>
      </c>
      <c r="CA480" s="7">
        <v>3.4444444444000002</v>
      </c>
      <c r="CB480" s="7">
        <v>3.4444444444000002</v>
      </c>
      <c r="CC480" s="7">
        <v>3.4230769231</v>
      </c>
      <c r="CD480" s="7">
        <v>3.4814814814999999</v>
      </c>
      <c r="CE480" s="7">
        <v>3.4444444444000002</v>
      </c>
      <c r="CF480" s="7">
        <v>3.2222222222000001</v>
      </c>
      <c r="CG480" s="7">
        <v>3.3846153846</v>
      </c>
      <c r="CH480" s="7">
        <v>3</v>
      </c>
      <c r="CI480" s="7">
        <v>3.0740740740999999</v>
      </c>
      <c r="CJ480" s="7">
        <v>0.14814814809999999</v>
      </c>
      <c r="CK480" s="7">
        <v>0.18518518519999999</v>
      </c>
      <c r="CL480" s="7">
        <v>0.18518518519999999</v>
      </c>
      <c r="CM480" s="7">
        <v>0.14814814809999999</v>
      </c>
      <c r="CN480" s="7">
        <v>0.14814814809999999</v>
      </c>
      <c r="CO480" s="7">
        <v>0.14814814809999999</v>
      </c>
      <c r="CP480" s="7">
        <v>0.14814814809999999</v>
      </c>
      <c r="CQ480" s="7">
        <v>0.22222222220000001</v>
      </c>
      <c r="CR480" s="7">
        <v>0.25925925929999999</v>
      </c>
      <c r="CS480" s="7">
        <v>0</v>
      </c>
      <c r="CT480" s="7">
        <v>0</v>
      </c>
      <c r="CU480" s="7">
        <v>3.7037037000000002E-2</v>
      </c>
      <c r="CV480" s="7">
        <v>0</v>
      </c>
      <c r="CW480" s="7">
        <v>0</v>
      </c>
      <c r="CX480" s="7">
        <v>0</v>
      </c>
      <c r="CY480" s="7">
        <v>3.7037037000000002E-2</v>
      </c>
      <c r="CZ480" s="7">
        <v>0</v>
      </c>
      <c r="DA480" s="7">
        <v>0</v>
      </c>
      <c r="DB480" s="7">
        <v>0.70370370370000002</v>
      </c>
      <c r="DC480" s="7">
        <v>0.66666666669999997</v>
      </c>
      <c r="DD480" s="7">
        <v>0.62962962960000002</v>
      </c>
      <c r="DE480" s="7">
        <v>0.70370370370000002</v>
      </c>
      <c r="DF480" s="7">
        <v>0.70370370370000002</v>
      </c>
      <c r="DG480" s="7">
        <v>0.59259259259999997</v>
      </c>
      <c r="DH480" s="7">
        <v>0.62962962960000002</v>
      </c>
      <c r="DI480" s="7">
        <v>0.48148148149999997</v>
      </c>
      <c r="DJ480" s="7">
        <v>0.48148148149999997</v>
      </c>
      <c r="DK480" s="7">
        <v>0.11111111110000001</v>
      </c>
      <c r="DL480" s="7">
        <v>7.4074074099999998E-2</v>
      </c>
      <c r="DM480" s="7">
        <v>3.7037037000000002E-2</v>
      </c>
      <c r="DN480" s="7">
        <v>7.4074074099999998E-2</v>
      </c>
      <c r="DO480" s="7">
        <v>3.7037037000000002E-2</v>
      </c>
      <c r="DP480" s="7">
        <v>0.11111111110000001</v>
      </c>
      <c r="DQ480" s="7">
        <v>0.22222222220000001</v>
      </c>
      <c r="DR480" s="7">
        <v>7.4074074099999998E-2</v>
      </c>
      <c r="DS480" s="7">
        <v>3.7037037000000002E-2</v>
      </c>
      <c r="DT480" s="7">
        <v>0.29629629629999998</v>
      </c>
      <c r="DU480" s="7">
        <v>3.7037037000000002E-2</v>
      </c>
      <c r="DV480" s="7">
        <v>0.11111111110000001</v>
      </c>
      <c r="DW480" s="7">
        <v>0.11111111110000001</v>
      </c>
      <c r="DX480" s="7">
        <v>7.4074074099999998E-2</v>
      </c>
      <c r="DY480" s="7">
        <v>0.14814814809999999</v>
      </c>
      <c r="DZ480" s="7">
        <v>0.14814814809999999</v>
      </c>
      <c r="EA480" s="7">
        <v>0.18518518519999999</v>
      </c>
      <c r="EB480" s="7">
        <v>7.4074074099999998E-2</v>
      </c>
      <c r="EC480" s="7">
        <v>0.22222222220000001</v>
      </c>
      <c r="ED480" s="7">
        <v>0.29629629629999998</v>
      </c>
      <c r="EE480" s="7">
        <v>0.29629629629999998</v>
      </c>
      <c r="EF480" s="7">
        <v>0.25925925929999999</v>
      </c>
      <c r="EG480" s="7">
        <v>0.25925925929999999</v>
      </c>
      <c r="EH480" s="7">
        <v>0.29629629629999998</v>
      </c>
      <c r="EI480" s="7">
        <v>0.25925925929999999</v>
      </c>
      <c r="EJ480" s="7">
        <v>0.14814814809999999</v>
      </c>
      <c r="EK480" s="7">
        <v>0.44444444440000003</v>
      </c>
      <c r="EL480" s="7">
        <v>0.37037037039999998</v>
      </c>
      <c r="EM480" s="7">
        <v>0.59259259259999997</v>
      </c>
      <c r="EN480" s="7">
        <v>0.55555555560000003</v>
      </c>
      <c r="EO480" s="7">
        <v>0.55555555560000003</v>
      </c>
      <c r="EP480" s="7">
        <v>0.59259259259999997</v>
      </c>
      <c r="EQ480" s="7">
        <v>0.44444444440000003</v>
      </c>
      <c r="ER480" s="7">
        <v>0.33333333329999998</v>
      </c>
      <c r="ES480" s="7">
        <v>0.59259259259999997</v>
      </c>
      <c r="ET480" s="7">
        <v>0.44444444440000003</v>
      </c>
      <c r="EU480" s="7">
        <v>0</v>
      </c>
      <c r="EV480" s="7">
        <v>0</v>
      </c>
      <c r="EW480" s="7">
        <v>0</v>
      </c>
      <c r="EX480" s="7">
        <v>0</v>
      </c>
      <c r="EY480" s="7">
        <v>3.7037037000000002E-2</v>
      </c>
      <c r="EZ480" s="7">
        <v>0</v>
      </c>
      <c r="FA480" s="7">
        <v>3.7037037000000002E-2</v>
      </c>
      <c r="FB480" s="7">
        <v>0</v>
      </c>
      <c r="FC480" s="7">
        <v>0</v>
      </c>
      <c r="FD480" s="7">
        <v>2.8518518518999998</v>
      </c>
      <c r="FE480" s="7">
        <v>3.4074074074</v>
      </c>
      <c r="FF480" s="7">
        <v>3.3703703703999999</v>
      </c>
      <c r="FG480" s="7">
        <v>3.2962962963</v>
      </c>
      <c r="FH480" s="7">
        <v>3.4615384615</v>
      </c>
      <c r="FI480" s="7">
        <v>3.0740740740999999</v>
      </c>
      <c r="FJ480" s="7">
        <v>2.7307692308</v>
      </c>
      <c r="FK480" s="7">
        <v>3.2592592592999998</v>
      </c>
      <c r="FL480" s="7">
        <v>3.2962962963</v>
      </c>
      <c r="FM480" s="7">
        <v>3.7037037000000002E-2</v>
      </c>
      <c r="FN480" s="7">
        <v>7.4074074099999998E-2</v>
      </c>
      <c r="FO480" s="7">
        <v>0</v>
      </c>
      <c r="FP480" s="7">
        <v>0</v>
      </c>
      <c r="FQ480" s="7">
        <v>3.7037037000000002E-2</v>
      </c>
      <c r="FR480" s="7">
        <v>3.7037037000000002E-2</v>
      </c>
      <c r="FS480" s="7">
        <v>0.14814814809999999</v>
      </c>
      <c r="FT480" s="7">
        <v>3.7037037000000002E-2</v>
      </c>
      <c r="FU480" s="7">
        <v>0.22222222220000001</v>
      </c>
      <c r="FV480" s="7">
        <v>0.37037037039999998</v>
      </c>
      <c r="FW480" s="7">
        <v>3.7037037000000002E-2</v>
      </c>
      <c r="FX480" s="7">
        <v>0.44444444440000003</v>
      </c>
      <c r="FY480" s="7">
        <v>0.85185185190000001</v>
      </c>
      <c r="FZ480" s="7">
        <v>7.4074074099999998E-2</v>
      </c>
      <c r="GA480" s="7">
        <v>0.33333333329999998</v>
      </c>
      <c r="GB480" s="7">
        <v>0.11111111110000001</v>
      </c>
      <c r="GC480" s="7">
        <v>0.44444444440000003</v>
      </c>
      <c r="GD480" s="7">
        <v>0.18518518519999999</v>
      </c>
      <c r="GE480" s="7">
        <v>3.7037037000000002E-2</v>
      </c>
      <c r="GF480" s="7">
        <v>0.33333333329999998</v>
      </c>
      <c r="GG480" s="7">
        <v>3.7037037000000002E-2</v>
      </c>
      <c r="GH480" s="7">
        <v>0</v>
      </c>
      <c r="GI480" s="7">
        <v>0.14814814809999999</v>
      </c>
      <c r="GJ480" s="7">
        <v>0</v>
      </c>
      <c r="GK480" s="7">
        <v>0</v>
      </c>
      <c r="GL480" s="7">
        <v>0</v>
      </c>
      <c r="GM480" s="7">
        <v>3.7037037000000002E-2</v>
      </c>
      <c r="GN480" s="7">
        <v>3.7037037000000002E-2</v>
      </c>
      <c r="GO480" s="7">
        <v>0</v>
      </c>
      <c r="GP480" s="7">
        <v>0.11111111110000001</v>
      </c>
      <c r="GQ480" s="7">
        <v>0.29629629629999998</v>
      </c>
      <c r="GR480" s="7">
        <v>0.11111111110000001</v>
      </c>
      <c r="GS480" s="7">
        <v>0.29629629629999998</v>
      </c>
      <c r="GT480" s="7">
        <v>0.33333333329999998</v>
      </c>
      <c r="GU480" s="7">
        <v>0.29629629629999998</v>
      </c>
      <c r="GV480" s="7">
        <v>0.44444444440000003</v>
      </c>
      <c r="GW480" s="7">
        <v>0.40740740739999998</v>
      </c>
      <c r="GX480" s="7">
        <v>0.55555555560000003</v>
      </c>
      <c r="GY480" s="7">
        <v>0.59259259259999997</v>
      </c>
      <c r="GZ480" s="7">
        <v>0.51851851849999997</v>
      </c>
      <c r="HA480" s="7">
        <v>0.55555555560000003</v>
      </c>
      <c r="HB480" s="7">
        <v>0.37037037039999998</v>
      </c>
      <c r="HC480" s="7">
        <v>0.18518518519999999</v>
      </c>
      <c r="HD480" s="7">
        <v>0.25925925929999999</v>
      </c>
      <c r="HE480" s="7">
        <v>7.4074074099999998E-2</v>
      </c>
      <c r="HF480" s="7">
        <v>0.11111111110000001</v>
      </c>
      <c r="HG480" s="7">
        <v>0.14814814809999999</v>
      </c>
      <c r="HH480" s="7">
        <v>7.4074074099999998E-2</v>
      </c>
      <c r="HI480" s="7">
        <v>7.4074074099999998E-2</v>
      </c>
      <c r="HJ480" s="7">
        <v>7.4074074099999998E-2</v>
      </c>
      <c r="HK480" s="7">
        <v>0</v>
      </c>
      <c r="HL480" s="7">
        <v>0</v>
      </c>
      <c r="HM480" s="7">
        <v>0</v>
      </c>
      <c r="HN480" s="7">
        <v>0</v>
      </c>
      <c r="HO480" s="7">
        <v>3.7037037000000002E-2</v>
      </c>
      <c r="HP480" s="7">
        <v>0</v>
      </c>
      <c r="HQ480" s="7">
        <v>0</v>
      </c>
      <c r="HR480" s="7">
        <v>0</v>
      </c>
      <c r="HS480" s="7">
        <v>0</v>
      </c>
      <c r="HT480" s="7">
        <v>0</v>
      </c>
      <c r="HU480" s="7">
        <v>0</v>
      </c>
      <c r="HV480" s="7">
        <v>0</v>
      </c>
      <c r="HW480" s="7">
        <v>7.4074074099999998E-2</v>
      </c>
      <c r="HX480" s="7">
        <v>7.4074074099999998E-2</v>
      </c>
      <c r="HY480" s="7">
        <v>0</v>
      </c>
      <c r="HZ480" s="7">
        <v>3.7037037000000002E-2</v>
      </c>
      <c r="IA480" s="7">
        <v>7.4074074099999998E-2</v>
      </c>
      <c r="IB480" s="7">
        <v>7.4074074099999998E-2</v>
      </c>
      <c r="IC480" s="7">
        <v>0.11111111110000001</v>
      </c>
      <c r="ID480" s="7">
        <v>7.4074074099999998E-2</v>
      </c>
      <c r="IE480" s="7">
        <v>0.40740740739999998</v>
      </c>
      <c r="IF480" s="7">
        <v>0.37037037039999998</v>
      </c>
      <c r="IG480" s="7">
        <v>0.22222222220000001</v>
      </c>
      <c r="IH480" s="7">
        <v>0.29629629629999998</v>
      </c>
      <c r="II480" s="7">
        <v>0.44444444440000003</v>
      </c>
      <c r="IJ480" s="7">
        <v>0.48148148149999997</v>
      </c>
      <c r="IK480" s="7">
        <v>0.66666666669999997</v>
      </c>
      <c r="IL480" s="7">
        <v>0.59259259259999997</v>
      </c>
      <c r="IM480" s="7">
        <v>0</v>
      </c>
      <c r="IN480" s="7">
        <v>0</v>
      </c>
      <c r="IO480" s="7">
        <v>0</v>
      </c>
      <c r="IP480" s="7">
        <v>0</v>
      </c>
      <c r="IQ480" s="7">
        <v>3.2222222222000001</v>
      </c>
      <c r="IR480" s="7">
        <v>3.2592592592999998</v>
      </c>
      <c r="IS480" s="7">
        <v>3.5555555555999998</v>
      </c>
      <c r="IT480" s="7">
        <v>3.4444444444000002</v>
      </c>
      <c r="IU480" s="7" t="s">
        <v>1420</v>
      </c>
      <c r="IW480" s="7">
        <v>27</v>
      </c>
      <c r="IX480" s="7">
        <v>44</v>
      </c>
      <c r="IY480" s="7">
        <v>718</v>
      </c>
    </row>
    <row r="481" spans="1:259" x14ac:dyDescent="0.25">
      <c r="A481" s="7">
        <v>610143</v>
      </c>
      <c r="B481" s="7" t="s">
        <v>562</v>
      </c>
      <c r="D481" s="7" t="s">
        <v>98</v>
      </c>
      <c r="E481" s="7" t="s">
        <v>53</v>
      </c>
      <c r="M481" s="7" t="s">
        <v>46</v>
      </c>
      <c r="N481" s="7">
        <v>20.689655171999998</v>
      </c>
      <c r="O481" s="7">
        <v>32</v>
      </c>
      <c r="P481" s="7">
        <v>32</v>
      </c>
      <c r="Q481" s="7">
        <v>0</v>
      </c>
      <c r="R481" s="7">
        <v>29</v>
      </c>
      <c r="S481" s="7">
        <v>0</v>
      </c>
      <c r="T481" s="7">
        <v>1</v>
      </c>
      <c r="U481" s="7">
        <v>0</v>
      </c>
      <c r="V481" s="7">
        <v>0</v>
      </c>
      <c r="W481" s="7">
        <v>1</v>
      </c>
      <c r="X481" s="7">
        <v>1</v>
      </c>
      <c r="Y481" s="7">
        <v>0</v>
      </c>
      <c r="Z481" s="7">
        <v>0</v>
      </c>
      <c r="AA481" s="7">
        <v>0</v>
      </c>
      <c r="AB481" s="7">
        <v>3.125E-2</v>
      </c>
      <c r="AC481" s="7">
        <v>3.125E-2</v>
      </c>
      <c r="AD481" s="7">
        <v>9.375E-2</v>
      </c>
      <c r="AE481" s="7">
        <v>6.25E-2</v>
      </c>
      <c r="AF481" s="7">
        <v>9.375E-2</v>
      </c>
      <c r="AG481" s="7">
        <v>9.375E-2</v>
      </c>
      <c r="AH481" s="7">
        <v>9.375E-2</v>
      </c>
      <c r="AI481" s="7">
        <v>0.15625</v>
      </c>
      <c r="AJ481" s="7">
        <v>9.375E-2</v>
      </c>
      <c r="AK481" s="7">
        <v>0.34375</v>
      </c>
      <c r="AL481" s="7">
        <v>0.15625</v>
      </c>
      <c r="AM481" s="7">
        <v>0.25</v>
      </c>
      <c r="AN481" s="7">
        <v>0.34375</v>
      </c>
      <c r="AO481" s="7">
        <v>0.34375</v>
      </c>
      <c r="AP481" s="7">
        <v>0.28125</v>
      </c>
      <c r="AQ481" s="7">
        <v>0</v>
      </c>
      <c r="AR481" s="7">
        <v>0</v>
      </c>
      <c r="AS481" s="7">
        <v>3.125E-2</v>
      </c>
      <c r="AT481" s="7">
        <v>0</v>
      </c>
      <c r="AU481" s="7">
        <v>0</v>
      </c>
      <c r="AV481" s="7">
        <v>3.125E-2</v>
      </c>
      <c r="AW481" s="7">
        <v>0.59375</v>
      </c>
      <c r="AX481" s="7">
        <v>0.75</v>
      </c>
      <c r="AY481" s="7">
        <v>0.625</v>
      </c>
      <c r="AZ481" s="7">
        <v>0.53125</v>
      </c>
      <c r="BA481" s="7">
        <v>0.46875</v>
      </c>
      <c r="BB481" s="7">
        <v>0.5</v>
      </c>
      <c r="BC481" s="7">
        <v>3.53125</v>
      </c>
      <c r="BD481" s="7">
        <v>3.65625</v>
      </c>
      <c r="BE481" s="7">
        <v>3.5483870968</v>
      </c>
      <c r="BF481" s="7">
        <v>3.375</v>
      </c>
      <c r="BG481" s="7">
        <v>3.25</v>
      </c>
      <c r="BH481" s="7">
        <v>3.2258064516</v>
      </c>
      <c r="BI481" s="7">
        <v>0</v>
      </c>
      <c r="BJ481" s="7">
        <v>0</v>
      </c>
      <c r="BK481" s="7">
        <v>0</v>
      </c>
      <c r="BL481" s="7">
        <v>0</v>
      </c>
      <c r="BM481" s="7">
        <v>0</v>
      </c>
      <c r="BN481" s="7">
        <v>0</v>
      </c>
      <c r="BO481" s="7">
        <v>3.125E-2</v>
      </c>
      <c r="BP481" s="7">
        <v>3.125E-2</v>
      </c>
      <c r="BQ481" s="7">
        <v>0</v>
      </c>
      <c r="BR481" s="7">
        <v>3.125E-2</v>
      </c>
      <c r="BS481" s="7">
        <v>0</v>
      </c>
      <c r="BT481" s="7">
        <v>3.125E-2</v>
      </c>
      <c r="BU481" s="7">
        <v>0</v>
      </c>
      <c r="BV481" s="7">
        <v>0</v>
      </c>
      <c r="BW481" s="7">
        <v>3.125E-2</v>
      </c>
      <c r="BX481" s="7">
        <v>6.25E-2</v>
      </c>
      <c r="BY481" s="7">
        <v>9.375E-2</v>
      </c>
      <c r="BZ481" s="7">
        <v>9.375E-2</v>
      </c>
      <c r="CA481" s="7">
        <v>3.75</v>
      </c>
      <c r="CB481" s="7">
        <v>3.7419354838999999</v>
      </c>
      <c r="CC481" s="7">
        <v>3.8125</v>
      </c>
      <c r="CD481" s="7">
        <v>3.65625</v>
      </c>
      <c r="CE481" s="7">
        <v>3.65625</v>
      </c>
      <c r="CF481" s="7">
        <v>3.5625</v>
      </c>
      <c r="CG481" s="7">
        <v>3.4838709677000002</v>
      </c>
      <c r="CH481" s="7">
        <v>3.34375</v>
      </c>
      <c r="CI481" s="7">
        <v>3.59375</v>
      </c>
      <c r="CJ481" s="7">
        <v>0.1875</v>
      </c>
      <c r="CK481" s="7">
        <v>0.25</v>
      </c>
      <c r="CL481" s="7">
        <v>0.125</v>
      </c>
      <c r="CM481" s="7">
        <v>0.34375</v>
      </c>
      <c r="CN481" s="7">
        <v>0.34375</v>
      </c>
      <c r="CO481" s="7">
        <v>0.375</v>
      </c>
      <c r="CP481" s="7">
        <v>0.28125</v>
      </c>
      <c r="CQ481" s="7">
        <v>0.375</v>
      </c>
      <c r="CR481" s="7">
        <v>0.21875</v>
      </c>
      <c r="CS481" s="7">
        <v>0</v>
      </c>
      <c r="CT481" s="7">
        <v>3.125E-2</v>
      </c>
      <c r="CU481" s="7">
        <v>0</v>
      </c>
      <c r="CV481" s="7">
        <v>0</v>
      </c>
      <c r="CW481" s="7">
        <v>0</v>
      </c>
      <c r="CX481" s="7">
        <v>0</v>
      </c>
      <c r="CY481" s="7">
        <v>3.125E-2</v>
      </c>
      <c r="CZ481" s="7">
        <v>0</v>
      </c>
      <c r="DA481" s="7">
        <v>0</v>
      </c>
      <c r="DB481" s="7">
        <v>0.78125</v>
      </c>
      <c r="DC481" s="7">
        <v>0.71875</v>
      </c>
      <c r="DD481" s="7">
        <v>0.84375</v>
      </c>
      <c r="DE481" s="7">
        <v>0.65625</v>
      </c>
      <c r="DF481" s="7">
        <v>0.65625</v>
      </c>
      <c r="DG481" s="7">
        <v>0.59375</v>
      </c>
      <c r="DH481" s="7">
        <v>0.59375</v>
      </c>
      <c r="DI481" s="7">
        <v>0.5</v>
      </c>
      <c r="DJ481" s="7">
        <v>0.6875</v>
      </c>
      <c r="DK481" s="7">
        <v>9.375E-2</v>
      </c>
      <c r="DL481" s="7">
        <v>0</v>
      </c>
      <c r="DM481" s="7">
        <v>0</v>
      </c>
      <c r="DN481" s="7">
        <v>3.125E-2</v>
      </c>
      <c r="DO481" s="7">
        <v>0</v>
      </c>
      <c r="DP481" s="7">
        <v>0</v>
      </c>
      <c r="DQ481" s="7">
        <v>0.125</v>
      </c>
      <c r="DR481" s="7">
        <v>3.125E-2</v>
      </c>
      <c r="DS481" s="7">
        <v>3.125E-2</v>
      </c>
      <c r="DT481" s="7">
        <v>0.15625</v>
      </c>
      <c r="DU481" s="7">
        <v>6.25E-2</v>
      </c>
      <c r="DV481" s="7">
        <v>3.125E-2</v>
      </c>
      <c r="DW481" s="7">
        <v>9.375E-2</v>
      </c>
      <c r="DX481" s="7">
        <v>6.25E-2</v>
      </c>
      <c r="DY481" s="7">
        <v>9.375E-2</v>
      </c>
      <c r="DZ481" s="7">
        <v>0.1875</v>
      </c>
      <c r="EA481" s="7">
        <v>6.25E-2</v>
      </c>
      <c r="EB481" s="7">
        <v>0.15625</v>
      </c>
      <c r="EC481" s="7">
        <v>0.375</v>
      </c>
      <c r="ED481" s="7">
        <v>0.4375</v>
      </c>
      <c r="EE481" s="7">
        <v>0.40625</v>
      </c>
      <c r="EF481" s="7">
        <v>0.375</v>
      </c>
      <c r="EG481" s="7">
        <v>0.25</v>
      </c>
      <c r="EH481" s="7">
        <v>0.375</v>
      </c>
      <c r="EI481" s="7">
        <v>0.25</v>
      </c>
      <c r="EJ481" s="7">
        <v>0.4375</v>
      </c>
      <c r="EK481" s="7">
        <v>0.34375</v>
      </c>
      <c r="EL481" s="7">
        <v>0.375</v>
      </c>
      <c r="EM481" s="7">
        <v>0.5</v>
      </c>
      <c r="EN481" s="7">
        <v>0.53125</v>
      </c>
      <c r="EO481" s="7">
        <v>0.5</v>
      </c>
      <c r="EP481" s="7">
        <v>0.6875</v>
      </c>
      <c r="EQ481" s="7">
        <v>0.5</v>
      </c>
      <c r="ER481" s="7">
        <v>0.375</v>
      </c>
      <c r="ES481" s="7">
        <v>0.46875</v>
      </c>
      <c r="ET481" s="7">
        <v>0.4375</v>
      </c>
      <c r="EU481" s="7">
        <v>0</v>
      </c>
      <c r="EV481" s="7">
        <v>0</v>
      </c>
      <c r="EW481" s="7">
        <v>3.125E-2</v>
      </c>
      <c r="EX481" s="7">
        <v>0</v>
      </c>
      <c r="EY481" s="7">
        <v>0</v>
      </c>
      <c r="EZ481" s="7">
        <v>3.125E-2</v>
      </c>
      <c r="FA481" s="7">
        <v>6.25E-2</v>
      </c>
      <c r="FB481" s="7">
        <v>0</v>
      </c>
      <c r="FC481" s="7">
        <v>3.125E-2</v>
      </c>
      <c r="FD481" s="7">
        <v>3.03125</v>
      </c>
      <c r="FE481" s="7">
        <v>3.4375</v>
      </c>
      <c r="FF481" s="7">
        <v>3.5161290322999998</v>
      </c>
      <c r="FG481" s="7">
        <v>3.34375</v>
      </c>
      <c r="FH481" s="7">
        <v>3.625</v>
      </c>
      <c r="FI481" s="7">
        <v>3.4193548386999999</v>
      </c>
      <c r="FJ481" s="7">
        <v>2.9333333332999998</v>
      </c>
      <c r="FK481" s="7">
        <v>3.34375</v>
      </c>
      <c r="FL481" s="7">
        <v>3.2258064516</v>
      </c>
      <c r="FM481" s="7">
        <v>6.25E-2</v>
      </c>
      <c r="FN481" s="7">
        <v>3.125E-2</v>
      </c>
      <c r="FO481" s="7">
        <v>0</v>
      </c>
      <c r="FP481" s="7">
        <v>0</v>
      </c>
      <c r="FQ481" s="7">
        <v>0</v>
      </c>
      <c r="FR481" s="7">
        <v>9.375E-2</v>
      </c>
      <c r="FS481" s="7">
        <v>0.1875</v>
      </c>
      <c r="FT481" s="7">
        <v>0.125</v>
      </c>
      <c r="FU481" s="7">
        <v>0.125</v>
      </c>
      <c r="FV481" s="7">
        <v>0.25</v>
      </c>
      <c r="FW481" s="7">
        <v>0.125</v>
      </c>
      <c r="FX481" s="7">
        <v>0.5</v>
      </c>
      <c r="FY481" s="7">
        <v>0.65625</v>
      </c>
      <c r="FZ481" s="7">
        <v>0.4375</v>
      </c>
      <c r="GA481" s="7">
        <v>0.34375</v>
      </c>
      <c r="GB481" s="7">
        <v>0.25</v>
      </c>
      <c r="GC481" s="7">
        <v>0.28125</v>
      </c>
      <c r="GD481" s="7">
        <v>0.125</v>
      </c>
      <c r="GE481" s="7">
        <v>6.25E-2</v>
      </c>
      <c r="GF481" s="7">
        <v>0.125</v>
      </c>
      <c r="GG481" s="7">
        <v>3.125E-2</v>
      </c>
      <c r="GH481" s="7">
        <v>3.125E-2</v>
      </c>
      <c r="GI481" s="7">
        <v>0.15625</v>
      </c>
      <c r="GJ481" s="7">
        <v>0</v>
      </c>
      <c r="GK481" s="7">
        <v>0</v>
      </c>
      <c r="GL481" s="7">
        <v>0</v>
      </c>
      <c r="GM481" s="7">
        <v>0</v>
      </c>
      <c r="GN481" s="7">
        <v>0</v>
      </c>
      <c r="GO481" s="7">
        <v>3.125E-2</v>
      </c>
      <c r="GP481" s="7">
        <v>6.25E-2</v>
      </c>
      <c r="GQ481" s="7">
        <v>6.25E-2</v>
      </c>
      <c r="GR481" s="7">
        <v>0</v>
      </c>
      <c r="GS481" s="7">
        <v>0.40625</v>
      </c>
      <c r="GT481" s="7">
        <v>0.46875</v>
      </c>
      <c r="GU481" s="7">
        <v>0.3125</v>
      </c>
      <c r="GV481" s="7">
        <v>0.375</v>
      </c>
      <c r="GW481" s="7">
        <v>0.5</v>
      </c>
      <c r="GX481" s="7">
        <v>0.53125</v>
      </c>
      <c r="GY481" s="7">
        <v>0.5625</v>
      </c>
      <c r="GZ481" s="7">
        <v>0.375</v>
      </c>
      <c r="HA481" s="7">
        <v>0.34375</v>
      </c>
      <c r="HB481" s="7">
        <v>0.46875</v>
      </c>
      <c r="HC481" s="7">
        <v>0.40625</v>
      </c>
      <c r="HD481" s="7">
        <v>0.46875</v>
      </c>
      <c r="HE481" s="7">
        <v>0</v>
      </c>
      <c r="HF481" s="7">
        <v>9.375E-2</v>
      </c>
      <c r="HG481" s="7">
        <v>9.375E-2</v>
      </c>
      <c r="HH481" s="7">
        <v>6.25E-2</v>
      </c>
      <c r="HI481" s="7">
        <v>3.125E-2</v>
      </c>
      <c r="HJ481" s="7">
        <v>0</v>
      </c>
      <c r="HK481" s="7">
        <v>0</v>
      </c>
      <c r="HL481" s="7">
        <v>3.125E-2</v>
      </c>
      <c r="HM481" s="7">
        <v>0.15625</v>
      </c>
      <c r="HN481" s="7">
        <v>0</v>
      </c>
      <c r="HO481" s="7">
        <v>0</v>
      </c>
      <c r="HP481" s="7">
        <v>0</v>
      </c>
      <c r="HQ481" s="7">
        <v>3.125E-2</v>
      </c>
      <c r="HR481" s="7">
        <v>3.125E-2</v>
      </c>
      <c r="HS481" s="7">
        <v>6.25E-2</v>
      </c>
      <c r="HT481" s="7">
        <v>3.125E-2</v>
      </c>
      <c r="HU481" s="7">
        <v>0</v>
      </c>
      <c r="HV481" s="7">
        <v>0</v>
      </c>
      <c r="HW481" s="7">
        <v>6.25E-2</v>
      </c>
      <c r="HX481" s="7">
        <v>0</v>
      </c>
      <c r="HY481" s="7">
        <v>0</v>
      </c>
      <c r="HZ481" s="7">
        <v>3.125E-2</v>
      </c>
      <c r="IA481" s="7">
        <v>3.125E-2</v>
      </c>
      <c r="IB481" s="7">
        <v>3.125E-2</v>
      </c>
      <c r="IC481" s="7">
        <v>0.15625</v>
      </c>
      <c r="ID481" s="7">
        <v>0.15625</v>
      </c>
      <c r="IE481" s="7">
        <v>0.625</v>
      </c>
      <c r="IF481" s="7">
        <v>0.375</v>
      </c>
      <c r="IG481" s="7">
        <v>0.25</v>
      </c>
      <c r="IH481" s="7">
        <v>0.28125</v>
      </c>
      <c r="II481" s="7">
        <v>0.28125</v>
      </c>
      <c r="IJ481" s="7">
        <v>0.5625</v>
      </c>
      <c r="IK481" s="7">
        <v>0.59375</v>
      </c>
      <c r="IL481" s="7">
        <v>0.53125</v>
      </c>
      <c r="IM481" s="7">
        <v>0</v>
      </c>
      <c r="IN481" s="7">
        <v>3.125E-2</v>
      </c>
      <c r="IO481" s="7">
        <v>0</v>
      </c>
      <c r="IP481" s="7">
        <v>0</v>
      </c>
      <c r="IQ481" s="7">
        <v>3.125</v>
      </c>
      <c r="IR481" s="7">
        <v>3.5483870968</v>
      </c>
      <c r="IS481" s="7">
        <v>3.4375</v>
      </c>
      <c r="IT481" s="7">
        <v>3.3125</v>
      </c>
      <c r="IU481" s="7" t="s">
        <v>1421</v>
      </c>
      <c r="IW481" s="7">
        <v>32</v>
      </c>
      <c r="IX481" s="7">
        <v>54</v>
      </c>
      <c r="IY481" s="7">
        <v>261</v>
      </c>
    </row>
    <row r="482" spans="1:259" x14ac:dyDescent="0.25">
      <c r="A482" s="7">
        <v>610144</v>
      </c>
      <c r="B482" s="7" t="s">
        <v>563</v>
      </c>
      <c r="C482" s="7" t="s">
        <v>46</v>
      </c>
      <c r="D482" s="7" t="s">
        <v>63</v>
      </c>
      <c r="E482" s="154">
        <v>0.36</v>
      </c>
      <c r="F482" s="7">
        <v>42</v>
      </c>
      <c r="G482" s="7" t="s">
        <v>48</v>
      </c>
      <c r="H482" s="7">
        <v>56</v>
      </c>
      <c r="I482" s="7" t="s">
        <v>48</v>
      </c>
      <c r="J482" s="7">
        <v>46</v>
      </c>
      <c r="K482" s="7" t="s">
        <v>48</v>
      </c>
      <c r="L482" s="7">
        <v>8.48</v>
      </c>
      <c r="M482" s="7" t="s">
        <v>46</v>
      </c>
      <c r="N482" s="7">
        <v>36.215666327999998</v>
      </c>
      <c r="O482" s="7">
        <v>209</v>
      </c>
      <c r="P482" s="7">
        <v>209</v>
      </c>
      <c r="Q482" s="7">
        <v>3</v>
      </c>
      <c r="R482" s="7">
        <v>1</v>
      </c>
      <c r="S482" s="7">
        <v>0</v>
      </c>
      <c r="T482" s="7">
        <v>192</v>
      </c>
      <c r="U482" s="7">
        <v>1</v>
      </c>
      <c r="V482" s="7">
        <v>0</v>
      </c>
      <c r="W482" s="7">
        <v>0</v>
      </c>
      <c r="X482" s="7">
        <v>3</v>
      </c>
      <c r="Y482" s="7">
        <v>1.4354067E-2</v>
      </c>
      <c r="Z482" s="7">
        <v>1.4354067E-2</v>
      </c>
      <c r="AA482" s="7">
        <v>3.3492822999999998E-2</v>
      </c>
      <c r="AB482" s="7">
        <v>0</v>
      </c>
      <c r="AC482" s="7">
        <v>1.4354067E-2</v>
      </c>
      <c r="AD482" s="7">
        <v>5.2631578900000003E-2</v>
      </c>
      <c r="AE482" s="7">
        <v>3.3492822999999998E-2</v>
      </c>
      <c r="AF482" s="7">
        <v>1.4354067E-2</v>
      </c>
      <c r="AG482" s="7">
        <v>5.7416267899999998E-2</v>
      </c>
      <c r="AH482" s="7">
        <v>2.8708134E-2</v>
      </c>
      <c r="AI482" s="7">
        <v>8.13397129E-2</v>
      </c>
      <c r="AJ482" s="7">
        <v>0.1770334928</v>
      </c>
      <c r="AK482" s="7">
        <v>0.47846889949999999</v>
      </c>
      <c r="AL482" s="7">
        <v>0.43540669859999998</v>
      </c>
      <c r="AM482" s="7">
        <v>0.4832535885</v>
      </c>
      <c r="AN482" s="7">
        <v>0.27751196169999998</v>
      </c>
      <c r="AO482" s="7">
        <v>0.4210526316</v>
      </c>
      <c r="AP482" s="7">
        <v>0.33971291869999998</v>
      </c>
      <c r="AQ482" s="7">
        <v>4.784689E-3</v>
      </c>
      <c r="AR482" s="7">
        <v>4.784689E-3</v>
      </c>
      <c r="AS482" s="7">
        <v>1.9138756E-2</v>
      </c>
      <c r="AT482" s="7">
        <v>4.784689E-3</v>
      </c>
      <c r="AU482" s="7">
        <v>9.5693779999999999E-3</v>
      </c>
      <c r="AV482" s="7">
        <v>1.4354067E-2</v>
      </c>
      <c r="AW482" s="7">
        <v>0.46889952150000003</v>
      </c>
      <c r="AX482" s="7">
        <v>0.53110047849999997</v>
      </c>
      <c r="AY482" s="7">
        <v>0.40669856459999998</v>
      </c>
      <c r="AZ482" s="7">
        <v>0.68899521529999996</v>
      </c>
      <c r="BA482" s="7">
        <v>0.47368421049999998</v>
      </c>
      <c r="BB482" s="7">
        <v>0.4162679426</v>
      </c>
      <c r="BC482" s="7">
        <v>3.4086538462</v>
      </c>
      <c r="BD482" s="7">
        <v>3.4903846154</v>
      </c>
      <c r="BE482" s="7">
        <v>3.2878048780000002</v>
      </c>
      <c r="BF482" s="7">
        <v>3.6634615385</v>
      </c>
      <c r="BG482" s="7">
        <v>3.3671497585000001</v>
      </c>
      <c r="BH482" s="7">
        <v>3.1359223301000001</v>
      </c>
      <c r="BI482" s="7">
        <v>0</v>
      </c>
      <c r="BJ482" s="7">
        <v>4.784689E-3</v>
      </c>
      <c r="BK482" s="7">
        <v>4.784689E-3</v>
      </c>
      <c r="BL482" s="7">
        <v>4.784689E-3</v>
      </c>
      <c r="BM482" s="7">
        <v>4.784689E-3</v>
      </c>
      <c r="BN482" s="7">
        <v>4.784689E-3</v>
      </c>
      <c r="BO482" s="7">
        <v>9.5693779999999999E-3</v>
      </c>
      <c r="BP482" s="7">
        <v>6.6985645900000002E-2</v>
      </c>
      <c r="BQ482" s="7">
        <v>3.8277512E-2</v>
      </c>
      <c r="BR482" s="7">
        <v>0</v>
      </c>
      <c r="BS482" s="7">
        <v>1.4354067E-2</v>
      </c>
      <c r="BT482" s="7">
        <v>1.9138756E-2</v>
      </c>
      <c r="BU482" s="7">
        <v>1.4354067E-2</v>
      </c>
      <c r="BV482" s="7">
        <v>0</v>
      </c>
      <c r="BW482" s="7">
        <v>2.8708134E-2</v>
      </c>
      <c r="BX482" s="7">
        <v>6.6985645900000002E-2</v>
      </c>
      <c r="BY482" s="7">
        <v>7.6555023900000005E-2</v>
      </c>
      <c r="BZ482" s="7">
        <v>5.2631578900000003E-2</v>
      </c>
      <c r="CA482" s="7">
        <v>3.8252427184000002</v>
      </c>
      <c r="CB482" s="7">
        <v>3.7632850242</v>
      </c>
      <c r="CC482" s="7">
        <v>3.7378640776999998</v>
      </c>
      <c r="CD482" s="7">
        <v>3.7439613527</v>
      </c>
      <c r="CE482" s="7">
        <v>3.7804878048999999</v>
      </c>
      <c r="CF482" s="7">
        <v>3.6990291262000001</v>
      </c>
      <c r="CG482" s="7">
        <v>3.637254902</v>
      </c>
      <c r="CH482" s="7">
        <v>3.3756097560999998</v>
      </c>
      <c r="CI482" s="7">
        <v>3.5317073171</v>
      </c>
      <c r="CJ482" s="7">
        <v>0.17224880379999999</v>
      </c>
      <c r="CK482" s="7">
        <v>0.1913875598</v>
      </c>
      <c r="CL482" s="7">
        <v>0.20574162679999999</v>
      </c>
      <c r="CM482" s="7">
        <v>0.2105263158</v>
      </c>
      <c r="CN482" s="7">
        <v>0.20095693780000001</v>
      </c>
      <c r="CO482" s="7">
        <v>0.2248803828</v>
      </c>
      <c r="CP482" s="7">
        <v>0.1913875598</v>
      </c>
      <c r="CQ482" s="7">
        <v>0.2583732057</v>
      </c>
      <c r="CR482" s="7">
        <v>0.2392344498</v>
      </c>
      <c r="CS482" s="7">
        <v>1.4354067E-2</v>
      </c>
      <c r="CT482" s="7">
        <v>9.5693779999999999E-3</v>
      </c>
      <c r="CU482" s="7">
        <v>1.4354067E-2</v>
      </c>
      <c r="CV482" s="7">
        <v>9.5693779999999999E-3</v>
      </c>
      <c r="CW482" s="7">
        <v>1.9138756E-2</v>
      </c>
      <c r="CX482" s="7">
        <v>1.4354067E-2</v>
      </c>
      <c r="CY482" s="7">
        <v>2.3923445000000002E-2</v>
      </c>
      <c r="CZ482" s="7">
        <v>1.9138756E-2</v>
      </c>
      <c r="DA482" s="7">
        <v>1.9138756E-2</v>
      </c>
      <c r="DB482" s="7">
        <v>0.81339712919999996</v>
      </c>
      <c r="DC482" s="7">
        <v>0.77990430619999995</v>
      </c>
      <c r="DD482" s="7">
        <v>0.75598086119999997</v>
      </c>
      <c r="DE482" s="7">
        <v>0.76076555020000003</v>
      </c>
      <c r="DF482" s="7">
        <v>0.7751196172</v>
      </c>
      <c r="DG482" s="7">
        <v>0.72727272730000003</v>
      </c>
      <c r="DH482" s="7">
        <v>0.7081339713</v>
      </c>
      <c r="DI482" s="7">
        <v>0.57894736840000005</v>
      </c>
      <c r="DJ482" s="7">
        <v>0.65071770330000001</v>
      </c>
      <c r="DK482" s="7">
        <v>0.1100478469</v>
      </c>
      <c r="DL482" s="7">
        <v>0</v>
      </c>
      <c r="DM482" s="7">
        <v>4.784689E-3</v>
      </c>
      <c r="DN482" s="7">
        <v>1.4354067E-2</v>
      </c>
      <c r="DO482" s="7">
        <v>4.784689E-3</v>
      </c>
      <c r="DP482" s="7">
        <v>4.784689E-3</v>
      </c>
      <c r="DQ482" s="7">
        <v>4.3062201000000001E-2</v>
      </c>
      <c r="DR482" s="7">
        <v>0</v>
      </c>
      <c r="DS482" s="7">
        <v>4.784689E-3</v>
      </c>
      <c r="DT482" s="7">
        <v>0.14832535890000001</v>
      </c>
      <c r="DU482" s="7">
        <v>2.8708134E-2</v>
      </c>
      <c r="DV482" s="7">
        <v>3.3492822999999998E-2</v>
      </c>
      <c r="DW482" s="7">
        <v>2.8708134E-2</v>
      </c>
      <c r="DX482" s="7">
        <v>2.8708134E-2</v>
      </c>
      <c r="DY482" s="7">
        <v>5.2631578900000003E-2</v>
      </c>
      <c r="DZ482" s="7">
        <v>9.0909090900000003E-2</v>
      </c>
      <c r="EA482" s="7">
        <v>3.8277512E-2</v>
      </c>
      <c r="EB482" s="7">
        <v>5.2631578900000003E-2</v>
      </c>
      <c r="EC482" s="7">
        <v>0.38277511959999999</v>
      </c>
      <c r="ED482" s="7">
        <v>0.32535885170000001</v>
      </c>
      <c r="EE482" s="7">
        <v>0.32535885170000001</v>
      </c>
      <c r="EF482" s="7">
        <v>0.29665071770000001</v>
      </c>
      <c r="EG482" s="7">
        <v>0.28229665069999998</v>
      </c>
      <c r="EH482" s="7">
        <v>0.33014354070000002</v>
      </c>
      <c r="EI482" s="7">
        <v>0.4162679426</v>
      </c>
      <c r="EJ482" s="7">
        <v>0.39712918660000002</v>
      </c>
      <c r="EK482" s="7">
        <v>0.40669856459999998</v>
      </c>
      <c r="EL482" s="7">
        <v>0.27272727270000002</v>
      </c>
      <c r="EM482" s="7">
        <v>0.5837320574</v>
      </c>
      <c r="EN482" s="7">
        <v>0.58851674639999996</v>
      </c>
      <c r="EO482" s="7">
        <v>0.59330143540000002</v>
      </c>
      <c r="EP482" s="7">
        <v>0.61244019139999994</v>
      </c>
      <c r="EQ482" s="7">
        <v>0.50239234450000003</v>
      </c>
      <c r="ER482" s="7">
        <v>0.38277511959999999</v>
      </c>
      <c r="ES482" s="7">
        <v>0.5167464115</v>
      </c>
      <c r="ET482" s="7">
        <v>0.47368421049999998</v>
      </c>
      <c r="EU482" s="7">
        <v>8.6124401899999994E-2</v>
      </c>
      <c r="EV482" s="7">
        <v>6.22009569E-2</v>
      </c>
      <c r="EW482" s="7">
        <v>4.7846890000000003E-2</v>
      </c>
      <c r="EX482" s="7">
        <v>6.6985645900000002E-2</v>
      </c>
      <c r="EY482" s="7">
        <v>7.1770334899999996E-2</v>
      </c>
      <c r="EZ482" s="7">
        <v>0.1100478469</v>
      </c>
      <c r="FA482" s="7">
        <v>6.6985645900000002E-2</v>
      </c>
      <c r="FB482" s="7">
        <v>4.7846890000000003E-2</v>
      </c>
      <c r="FC482" s="7">
        <v>6.22009569E-2</v>
      </c>
      <c r="FD482" s="7">
        <v>2.8952879580999999</v>
      </c>
      <c r="FE482" s="7">
        <v>3.5918367347000002</v>
      </c>
      <c r="FF482" s="7">
        <v>3.5728643216</v>
      </c>
      <c r="FG482" s="7">
        <v>3.5743589743999999</v>
      </c>
      <c r="FH482" s="7">
        <v>3.6185567010000002</v>
      </c>
      <c r="FI482" s="7">
        <v>3.4946236558999999</v>
      </c>
      <c r="FJ482" s="7">
        <v>3.2205128205000002</v>
      </c>
      <c r="FK482" s="7">
        <v>3.5025125627999998</v>
      </c>
      <c r="FL482" s="7">
        <v>3.4387755102000002</v>
      </c>
      <c r="FM482" s="7">
        <v>9.5693779999999999E-3</v>
      </c>
      <c r="FN482" s="7">
        <v>4.784689E-3</v>
      </c>
      <c r="FO482" s="7">
        <v>1.9138756E-2</v>
      </c>
      <c r="FP482" s="7">
        <v>4.784689E-3</v>
      </c>
      <c r="FQ482" s="7">
        <v>3.8277512E-2</v>
      </c>
      <c r="FR482" s="7">
        <v>4.7846890000000003E-2</v>
      </c>
      <c r="FS482" s="7">
        <v>7.1770334899999996E-2</v>
      </c>
      <c r="FT482" s="7">
        <v>0.15789473679999999</v>
      </c>
      <c r="FU482" s="7">
        <v>0.1770334928</v>
      </c>
      <c r="FV482" s="7">
        <v>0.37799043059999998</v>
      </c>
      <c r="FW482" s="7">
        <v>9.0909090900000003E-2</v>
      </c>
      <c r="FX482" s="7">
        <v>0.31100478469999998</v>
      </c>
      <c r="FY482" s="7">
        <v>0.40669856459999998</v>
      </c>
      <c r="FZ482" s="7">
        <v>0.22009569379999999</v>
      </c>
      <c r="GA482" s="7">
        <v>0.1913875598</v>
      </c>
      <c r="GB482" s="7">
        <v>0.1435406699</v>
      </c>
      <c r="GC482" s="7">
        <v>0.2105263158</v>
      </c>
      <c r="GD482" s="7">
        <v>0.10047846890000001</v>
      </c>
      <c r="GE482" s="7">
        <v>6.6985645900000002E-2</v>
      </c>
      <c r="GF482" s="7">
        <v>0.20574162679999999</v>
      </c>
      <c r="GG482" s="7">
        <v>0.15311004780000001</v>
      </c>
      <c r="GH482" s="7">
        <v>8.13397129E-2</v>
      </c>
      <c r="GI482" s="7">
        <v>0.2105263158</v>
      </c>
      <c r="GJ482" s="7">
        <v>0.24401913880000001</v>
      </c>
      <c r="GK482" s="7">
        <v>0.30143540670000002</v>
      </c>
      <c r="GL482" s="7">
        <v>0.15311004780000001</v>
      </c>
      <c r="GM482" s="7">
        <v>4.784689E-3</v>
      </c>
      <c r="GN482" s="7">
        <v>1.9138756E-2</v>
      </c>
      <c r="GO482" s="7">
        <v>4.784689E-3</v>
      </c>
      <c r="GP482" s="7">
        <v>2.3923445000000002E-2</v>
      </c>
      <c r="GQ482" s="7">
        <v>0.10047846890000001</v>
      </c>
      <c r="GR482" s="7">
        <v>3.3492822999999998E-2</v>
      </c>
      <c r="GS482" s="7">
        <v>0.35406698559999999</v>
      </c>
      <c r="GT482" s="7">
        <v>0.37320574159999997</v>
      </c>
      <c r="GU482" s="7">
        <v>0.33492822970000002</v>
      </c>
      <c r="GV482" s="7">
        <v>0.37320574159999997</v>
      </c>
      <c r="GW482" s="7">
        <v>0.3875598086</v>
      </c>
      <c r="GX482" s="7">
        <v>0.36842105260000002</v>
      </c>
      <c r="GY482" s="7">
        <v>0.47846889949999999</v>
      </c>
      <c r="GZ482" s="7">
        <v>0.4162679426</v>
      </c>
      <c r="HA482" s="7">
        <v>0.4832535885</v>
      </c>
      <c r="HB482" s="7">
        <v>0.43540669859999998</v>
      </c>
      <c r="HC482" s="7">
        <v>0.32535885170000001</v>
      </c>
      <c r="HD482" s="7">
        <v>0.4497607656</v>
      </c>
      <c r="HE482" s="7">
        <v>6.22009569E-2</v>
      </c>
      <c r="HF482" s="7">
        <v>6.6985645900000002E-2</v>
      </c>
      <c r="HG482" s="7">
        <v>4.7846890000000003E-2</v>
      </c>
      <c r="HH482" s="7">
        <v>4.3062201000000001E-2</v>
      </c>
      <c r="HI482" s="7">
        <v>7.1770334899999996E-2</v>
      </c>
      <c r="HJ482" s="7">
        <v>3.3492822999999998E-2</v>
      </c>
      <c r="HK482" s="7">
        <v>1.4354067E-2</v>
      </c>
      <c r="HL482" s="7">
        <v>2.3923445000000002E-2</v>
      </c>
      <c r="HM482" s="7">
        <v>2.3923445000000002E-2</v>
      </c>
      <c r="HN482" s="7">
        <v>1.9138756E-2</v>
      </c>
      <c r="HO482" s="7">
        <v>1.9138756E-2</v>
      </c>
      <c r="HP482" s="7">
        <v>1.4354067E-2</v>
      </c>
      <c r="HQ482" s="7">
        <v>8.6124401899999994E-2</v>
      </c>
      <c r="HR482" s="7">
        <v>0.10047846890000001</v>
      </c>
      <c r="HS482" s="7">
        <v>0.1052631579</v>
      </c>
      <c r="HT482" s="7">
        <v>0.1052631579</v>
      </c>
      <c r="HU482" s="7">
        <v>9.5693779899999998E-2</v>
      </c>
      <c r="HV482" s="7">
        <v>0.10047846890000001</v>
      </c>
      <c r="HW482" s="7">
        <v>1.9138756E-2</v>
      </c>
      <c r="HX482" s="7">
        <v>1.4354067E-2</v>
      </c>
      <c r="HY482" s="7">
        <v>1.4354067E-2</v>
      </c>
      <c r="HZ482" s="7">
        <v>2.3923445000000002E-2</v>
      </c>
      <c r="IA482" s="7">
        <v>0.1052631579</v>
      </c>
      <c r="IB482" s="7">
        <v>3.3492822999999998E-2</v>
      </c>
      <c r="IC482" s="7">
        <v>8.6124401899999994E-2</v>
      </c>
      <c r="ID482" s="7">
        <v>5.2631578900000003E-2</v>
      </c>
      <c r="IE482" s="7">
        <v>0.49282296650000001</v>
      </c>
      <c r="IF482" s="7">
        <v>0.36842105260000002</v>
      </c>
      <c r="IG482" s="7">
        <v>0.44497607659999999</v>
      </c>
      <c r="IH482" s="7">
        <v>0.45933014350000001</v>
      </c>
      <c r="II482" s="7">
        <v>0.28229665069999998</v>
      </c>
      <c r="IJ482" s="7">
        <v>0.49760765550000002</v>
      </c>
      <c r="IK482" s="7">
        <v>0.36842105260000002</v>
      </c>
      <c r="IL482" s="7">
        <v>0.3588516746</v>
      </c>
      <c r="IM482" s="7">
        <v>0.10047846890000001</v>
      </c>
      <c r="IN482" s="7">
        <v>8.6124401899999994E-2</v>
      </c>
      <c r="IO482" s="7">
        <v>8.6124401899999994E-2</v>
      </c>
      <c r="IP482" s="7">
        <v>0.1052631579</v>
      </c>
      <c r="IQ482" s="7">
        <v>3.1542553190999998</v>
      </c>
      <c r="IR482" s="7">
        <v>3.4764397906000002</v>
      </c>
      <c r="IS482" s="7">
        <v>3.277486911</v>
      </c>
      <c r="IT482" s="7">
        <v>3.2887700535</v>
      </c>
      <c r="IU482" s="7" t="s">
        <v>1422</v>
      </c>
      <c r="IV482" s="7">
        <v>36</v>
      </c>
      <c r="IW482" s="7">
        <v>209</v>
      </c>
      <c r="IX482" s="7">
        <v>356</v>
      </c>
      <c r="IY482" s="7">
        <v>983</v>
      </c>
    </row>
    <row r="483" spans="1:259" x14ac:dyDescent="0.25">
      <c r="A483" s="7">
        <v>610145</v>
      </c>
      <c r="B483" s="7" t="s">
        <v>564</v>
      </c>
      <c r="C483" s="7" t="s">
        <v>46</v>
      </c>
      <c r="D483" s="7" t="s">
        <v>61</v>
      </c>
      <c r="E483" s="154">
        <v>0.36</v>
      </c>
      <c r="F483" s="7">
        <v>65</v>
      </c>
      <c r="G483" s="7" t="s">
        <v>47</v>
      </c>
      <c r="H483" s="7">
        <v>58</v>
      </c>
      <c r="I483" s="7" t="s">
        <v>48</v>
      </c>
      <c r="J483" s="7">
        <v>63</v>
      </c>
      <c r="K483" s="7" t="s">
        <v>47</v>
      </c>
      <c r="L483" s="7">
        <v>8.84</v>
      </c>
      <c r="M483" s="7" t="s">
        <v>46</v>
      </c>
      <c r="N483" s="7">
        <v>35.529411764999999</v>
      </c>
      <c r="O483" s="7">
        <v>198</v>
      </c>
      <c r="P483" s="7">
        <v>198</v>
      </c>
      <c r="Q483" s="7">
        <v>38</v>
      </c>
      <c r="R483" s="7">
        <v>4</v>
      </c>
      <c r="S483" s="7">
        <v>14</v>
      </c>
      <c r="T483" s="7">
        <v>120</v>
      </c>
      <c r="U483" s="7">
        <v>1</v>
      </c>
      <c r="V483" s="7">
        <v>1</v>
      </c>
      <c r="W483" s="7">
        <v>6</v>
      </c>
      <c r="X483" s="7">
        <v>6</v>
      </c>
      <c r="Y483" s="7">
        <v>2.02020202E-2</v>
      </c>
      <c r="Z483" s="7">
        <v>5.0505050999999999E-3</v>
      </c>
      <c r="AA483" s="7">
        <v>5.0505050999999999E-3</v>
      </c>
      <c r="AB483" s="7">
        <v>5.0505050999999999E-3</v>
      </c>
      <c r="AC483" s="7">
        <v>0</v>
      </c>
      <c r="AD483" s="7">
        <v>3.5353535399999997E-2</v>
      </c>
      <c r="AE483" s="7">
        <v>7.0707070699999999E-2</v>
      </c>
      <c r="AF483" s="7">
        <v>7.0707070699999999E-2</v>
      </c>
      <c r="AG483" s="7">
        <v>5.5555555600000001E-2</v>
      </c>
      <c r="AH483" s="7">
        <v>1.01010101E-2</v>
      </c>
      <c r="AI483" s="7">
        <v>7.0707070699999999E-2</v>
      </c>
      <c r="AJ483" s="7">
        <v>8.5858585900000006E-2</v>
      </c>
      <c r="AK483" s="7">
        <v>0.26767676769999998</v>
      </c>
      <c r="AL483" s="7">
        <v>0.2272727273</v>
      </c>
      <c r="AM483" s="7">
        <v>0.29292929290000003</v>
      </c>
      <c r="AN483" s="7">
        <v>0.1767676768</v>
      </c>
      <c r="AO483" s="7">
        <v>0.33333333329999998</v>
      </c>
      <c r="AP483" s="7">
        <v>0.2828282828</v>
      </c>
      <c r="AQ483" s="7">
        <v>0</v>
      </c>
      <c r="AR483" s="7">
        <v>0</v>
      </c>
      <c r="AS483" s="7">
        <v>0</v>
      </c>
      <c r="AT483" s="7">
        <v>5.0505050999999999E-3</v>
      </c>
      <c r="AU483" s="7">
        <v>2.02020202E-2</v>
      </c>
      <c r="AV483" s="7">
        <v>1.51515152E-2</v>
      </c>
      <c r="AW483" s="7">
        <v>0.64141414139999997</v>
      </c>
      <c r="AX483" s="7">
        <v>0.696969697</v>
      </c>
      <c r="AY483" s="7">
        <v>0.64646464650000002</v>
      </c>
      <c r="AZ483" s="7">
        <v>0.803030303</v>
      </c>
      <c r="BA483" s="7">
        <v>0.57575757579999998</v>
      </c>
      <c r="BB483" s="7">
        <v>0.58080808080000002</v>
      </c>
      <c r="BC483" s="7">
        <v>3.5303030302999998</v>
      </c>
      <c r="BD483" s="7">
        <v>3.6161616161999999</v>
      </c>
      <c r="BE483" s="7">
        <v>3.5808080807999998</v>
      </c>
      <c r="BF483" s="7">
        <v>3.7868020305000001</v>
      </c>
      <c r="BG483" s="7">
        <v>3.5154639175</v>
      </c>
      <c r="BH483" s="7">
        <v>3.4307692308000002</v>
      </c>
      <c r="BI483" s="7">
        <v>0</v>
      </c>
      <c r="BJ483" s="7">
        <v>0</v>
      </c>
      <c r="BK483" s="7">
        <v>0</v>
      </c>
      <c r="BL483" s="7">
        <v>0</v>
      </c>
      <c r="BM483" s="7">
        <v>0</v>
      </c>
      <c r="BN483" s="7">
        <v>0</v>
      </c>
      <c r="BO483" s="7">
        <v>1.01010101E-2</v>
      </c>
      <c r="BP483" s="7">
        <v>2.5252525299999998E-2</v>
      </c>
      <c r="BQ483" s="7">
        <v>1.51515152E-2</v>
      </c>
      <c r="BR483" s="7">
        <v>5.0505050999999999E-3</v>
      </c>
      <c r="BS483" s="7">
        <v>2.5252525299999998E-2</v>
      </c>
      <c r="BT483" s="7">
        <v>2.02020202E-2</v>
      </c>
      <c r="BU483" s="7">
        <v>2.5252525299999998E-2</v>
      </c>
      <c r="BV483" s="7">
        <v>1.51515152E-2</v>
      </c>
      <c r="BW483" s="7">
        <v>4.0404040400000001E-2</v>
      </c>
      <c r="BX483" s="7">
        <v>7.5757575800000004E-2</v>
      </c>
      <c r="BY483" s="7">
        <v>0.101010101</v>
      </c>
      <c r="BZ483" s="7">
        <v>6.5656565700000002E-2</v>
      </c>
      <c r="CA483" s="7">
        <v>3.8426395939</v>
      </c>
      <c r="CB483" s="7">
        <v>3.7817258883</v>
      </c>
      <c r="CC483" s="7">
        <v>3.7664974618999998</v>
      </c>
      <c r="CD483" s="7">
        <v>3.7727272727000001</v>
      </c>
      <c r="CE483" s="7">
        <v>3.7817258883</v>
      </c>
      <c r="CF483" s="7">
        <v>3.6903553299</v>
      </c>
      <c r="CG483" s="7">
        <v>3.5897435896999998</v>
      </c>
      <c r="CH483" s="7">
        <v>3.4769230768999999</v>
      </c>
      <c r="CI483" s="7">
        <v>3.6071428570999999</v>
      </c>
      <c r="CJ483" s="7">
        <v>0.14646464649999999</v>
      </c>
      <c r="CK483" s="7">
        <v>0.16666666669999999</v>
      </c>
      <c r="CL483" s="7">
        <v>0.19191919190000001</v>
      </c>
      <c r="CM483" s="7">
        <v>0.1767676768</v>
      </c>
      <c r="CN483" s="7">
        <v>0.1868686869</v>
      </c>
      <c r="CO483" s="7">
        <v>0.2272727273</v>
      </c>
      <c r="CP483" s="7">
        <v>0.22222222220000001</v>
      </c>
      <c r="CQ483" s="7">
        <v>0.23737373740000001</v>
      </c>
      <c r="CR483" s="7">
        <v>0.21212121210000001</v>
      </c>
      <c r="CS483" s="7">
        <v>5.0505050999999999E-3</v>
      </c>
      <c r="CT483" s="7">
        <v>5.0505050999999999E-3</v>
      </c>
      <c r="CU483" s="7">
        <v>5.0505050999999999E-3</v>
      </c>
      <c r="CV483" s="7">
        <v>0</v>
      </c>
      <c r="CW483" s="7">
        <v>5.0505050999999999E-3</v>
      </c>
      <c r="CX483" s="7">
        <v>5.0505050999999999E-3</v>
      </c>
      <c r="CY483" s="7">
        <v>1.51515152E-2</v>
      </c>
      <c r="CZ483" s="7">
        <v>1.51515152E-2</v>
      </c>
      <c r="DA483" s="7">
        <v>1.01010101E-2</v>
      </c>
      <c r="DB483" s="7">
        <v>0.84343434340000001</v>
      </c>
      <c r="DC483" s="7">
        <v>0.803030303</v>
      </c>
      <c r="DD483" s="7">
        <v>0.78282828280000005</v>
      </c>
      <c r="DE483" s="7">
        <v>0.79797979799999996</v>
      </c>
      <c r="DF483" s="7">
        <v>0.79292929290000003</v>
      </c>
      <c r="DG483" s="7">
        <v>0.72727272730000003</v>
      </c>
      <c r="DH483" s="7">
        <v>0.67676767680000005</v>
      </c>
      <c r="DI483" s="7">
        <v>0.62121212120000002</v>
      </c>
      <c r="DJ483" s="7">
        <v>0.696969697</v>
      </c>
      <c r="DK483" s="7">
        <v>8.0808080800000001E-2</v>
      </c>
      <c r="DL483" s="7">
        <v>0</v>
      </c>
      <c r="DM483" s="7">
        <v>5.0505050999999999E-3</v>
      </c>
      <c r="DN483" s="7">
        <v>0</v>
      </c>
      <c r="DO483" s="7">
        <v>0</v>
      </c>
      <c r="DP483" s="7">
        <v>0</v>
      </c>
      <c r="DQ483" s="7">
        <v>3.5353535399999997E-2</v>
      </c>
      <c r="DR483" s="7">
        <v>0</v>
      </c>
      <c r="DS483" s="7">
        <v>0</v>
      </c>
      <c r="DT483" s="7">
        <v>0.20202020200000001</v>
      </c>
      <c r="DU483" s="7">
        <v>4.5454545499999999E-2</v>
      </c>
      <c r="DV483" s="7">
        <v>3.0303030299999999E-2</v>
      </c>
      <c r="DW483" s="7">
        <v>4.0404040400000001E-2</v>
      </c>
      <c r="DX483" s="7">
        <v>2.5252525299999998E-2</v>
      </c>
      <c r="DY483" s="7">
        <v>6.5656565700000002E-2</v>
      </c>
      <c r="DZ483" s="7">
        <v>0.12121212119999999</v>
      </c>
      <c r="EA483" s="7">
        <v>4.0404040400000001E-2</v>
      </c>
      <c r="EB483" s="7">
        <v>2.5252525299999998E-2</v>
      </c>
      <c r="EC483" s="7">
        <v>0.2828282828</v>
      </c>
      <c r="ED483" s="7">
        <v>0.28787878789999999</v>
      </c>
      <c r="EE483" s="7">
        <v>0.24747474750000001</v>
      </c>
      <c r="EF483" s="7">
        <v>0.28787878789999999</v>
      </c>
      <c r="EG483" s="7">
        <v>0.24747474750000001</v>
      </c>
      <c r="EH483" s="7">
        <v>0.29292929290000003</v>
      </c>
      <c r="EI483" s="7">
        <v>0.3232323232</v>
      </c>
      <c r="EJ483" s="7">
        <v>0.35353535349999998</v>
      </c>
      <c r="EK483" s="7">
        <v>0.33838383840000003</v>
      </c>
      <c r="EL483" s="7">
        <v>0.39393939389999999</v>
      </c>
      <c r="EM483" s="7">
        <v>0.66666666669999997</v>
      </c>
      <c r="EN483" s="7">
        <v>0.71717171719999995</v>
      </c>
      <c r="EO483" s="7">
        <v>0.6717171717</v>
      </c>
      <c r="EP483" s="7">
        <v>0.72727272730000003</v>
      </c>
      <c r="EQ483" s="7">
        <v>0.62626262629999996</v>
      </c>
      <c r="ER483" s="7">
        <v>0.48484848479999998</v>
      </c>
      <c r="ES483" s="7">
        <v>0.59090909089999999</v>
      </c>
      <c r="ET483" s="7">
        <v>0.61616161619999998</v>
      </c>
      <c r="EU483" s="7">
        <v>4.0404040400000001E-2</v>
      </c>
      <c r="EV483" s="7">
        <v>0</v>
      </c>
      <c r="EW483" s="7">
        <v>0</v>
      </c>
      <c r="EX483" s="7">
        <v>0</v>
      </c>
      <c r="EY483" s="7">
        <v>0</v>
      </c>
      <c r="EZ483" s="7">
        <v>1.51515152E-2</v>
      </c>
      <c r="FA483" s="7">
        <v>3.5353535399999997E-2</v>
      </c>
      <c r="FB483" s="7">
        <v>1.51515152E-2</v>
      </c>
      <c r="FC483" s="7">
        <v>2.02020202E-2</v>
      </c>
      <c r="FD483" s="7">
        <v>3.0315789473999999</v>
      </c>
      <c r="FE483" s="7">
        <v>3.6212121212000001</v>
      </c>
      <c r="FF483" s="7">
        <v>3.6767676767999999</v>
      </c>
      <c r="FG483" s="7">
        <v>3.6313131313000002</v>
      </c>
      <c r="FH483" s="7">
        <v>3.7020202019999999</v>
      </c>
      <c r="FI483" s="7">
        <v>3.5692307691999998</v>
      </c>
      <c r="FJ483" s="7">
        <v>3.3036649214999998</v>
      </c>
      <c r="FK483" s="7">
        <v>3.558974359</v>
      </c>
      <c r="FL483" s="7">
        <v>3.6030927835000002</v>
      </c>
      <c r="FM483" s="7">
        <v>0</v>
      </c>
      <c r="FN483" s="7">
        <v>0</v>
      </c>
      <c r="FO483" s="7">
        <v>0</v>
      </c>
      <c r="FP483" s="7">
        <v>1.01010101E-2</v>
      </c>
      <c r="FQ483" s="7">
        <v>2.5252525299999998E-2</v>
      </c>
      <c r="FR483" s="7">
        <v>3.0303030299999999E-2</v>
      </c>
      <c r="FS483" s="7">
        <v>8.5858585900000006E-2</v>
      </c>
      <c r="FT483" s="7">
        <v>0.2272727273</v>
      </c>
      <c r="FU483" s="7">
        <v>0.13636363639999999</v>
      </c>
      <c r="FV483" s="7">
        <v>0.4797979798</v>
      </c>
      <c r="FW483" s="7">
        <v>5.0505050999999999E-3</v>
      </c>
      <c r="FX483" s="7">
        <v>0.36363636360000001</v>
      </c>
      <c r="FY483" s="7">
        <v>0.55050505049999998</v>
      </c>
      <c r="FZ483" s="7">
        <v>0.14646464649999999</v>
      </c>
      <c r="GA483" s="7">
        <v>0.2272727273</v>
      </c>
      <c r="GB483" s="7">
        <v>8.0808080800000001E-2</v>
      </c>
      <c r="GC483" s="7">
        <v>0.18181818180000001</v>
      </c>
      <c r="GD483" s="7">
        <v>9.5959595999999994E-2</v>
      </c>
      <c r="GE483" s="7">
        <v>9.5959595999999994E-2</v>
      </c>
      <c r="GF483" s="7">
        <v>0.29292929290000003</v>
      </c>
      <c r="GG483" s="7">
        <v>0.19191919190000001</v>
      </c>
      <c r="GH483" s="7">
        <v>0.1161616162</v>
      </c>
      <c r="GI483" s="7">
        <v>0.28787878789999999</v>
      </c>
      <c r="GJ483" s="7">
        <v>0.12121212119999999</v>
      </c>
      <c r="GK483" s="7">
        <v>0.15656565659999999</v>
      </c>
      <c r="GL483" s="7">
        <v>9.0909090900000003E-2</v>
      </c>
      <c r="GM483" s="7">
        <v>5.0505050999999999E-3</v>
      </c>
      <c r="GN483" s="7">
        <v>5.0505050999999999E-3</v>
      </c>
      <c r="GO483" s="7">
        <v>2.02020202E-2</v>
      </c>
      <c r="GP483" s="7">
        <v>5.0505050999999999E-3</v>
      </c>
      <c r="GQ483" s="7">
        <v>0.1161616162</v>
      </c>
      <c r="GR483" s="7">
        <v>2.5252525299999998E-2</v>
      </c>
      <c r="GS483" s="7">
        <v>0.27777777780000001</v>
      </c>
      <c r="GT483" s="7">
        <v>0.31313131309999997</v>
      </c>
      <c r="GU483" s="7">
        <v>0.303030303</v>
      </c>
      <c r="GV483" s="7">
        <v>0.29797979800000002</v>
      </c>
      <c r="GW483" s="7">
        <v>0.38888888890000001</v>
      </c>
      <c r="GX483" s="7">
        <v>0.33838383840000003</v>
      </c>
      <c r="GY483" s="7">
        <v>0.6717171717</v>
      </c>
      <c r="GZ483" s="7">
        <v>0.58080808080000002</v>
      </c>
      <c r="HA483" s="7">
        <v>0.58585858589999995</v>
      </c>
      <c r="HB483" s="7">
        <v>0.6313131313</v>
      </c>
      <c r="HC483" s="7">
        <v>0.38888888890000001</v>
      </c>
      <c r="HD483" s="7">
        <v>0.5656565657</v>
      </c>
      <c r="HE483" s="7">
        <v>1.51515152E-2</v>
      </c>
      <c r="HF483" s="7">
        <v>6.5656565700000002E-2</v>
      </c>
      <c r="HG483" s="7">
        <v>5.5555555600000001E-2</v>
      </c>
      <c r="HH483" s="7">
        <v>3.5353535399999997E-2</v>
      </c>
      <c r="HI483" s="7">
        <v>6.5656565700000002E-2</v>
      </c>
      <c r="HJ483" s="7">
        <v>3.5353535399999997E-2</v>
      </c>
      <c r="HK483" s="7">
        <v>2.5252525299999998E-2</v>
      </c>
      <c r="HL483" s="7">
        <v>2.5252525299999998E-2</v>
      </c>
      <c r="HM483" s="7">
        <v>3.0303030299999999E-2</v>
      </c>
      <c r="HN483" s="7">
        <v>2.5252525299999998E-2</v>
      </c>
      <c r="HO483" s="7">
        <v>3.5353535399999997E-2</v>
      </c>
      <c r="HP483" s="7">
        <v>2.5252525299999998E-2</v>
      </c>
      <c r="HQ483" s="7">
        <v>5.0505050999999999E-3</v>
      </c>
      <c r="HR483" s="7">
        <v>1.01010101E-2</v>
      </c>
      <c r="HS483" s="7">
        <v>5.0505050999999999E-3</v>
      </c>
      <c r="HT483" s="7">
        <v>5.0505050999999999E-3</v>
      </c>
      <c r="HU483" s="7">
        <v>5.0505050999999999E-3</v>
      </c>
      <c r="HV483" s="7">
        <v>1.01010101E-2</v>
      </c>
      <c r="HW483" s="7">
        <v>2.02020202E-2</v>
      </c>
      <c r="HX483" s="7">
        <v>5.0505050999999999E-3</v>
      </c>
      <c r="HY483" s="7">
        <v>1.01010101E-2</v>
      </c>
      <c r="HZ483" s="7">
        <v>2.02020202E-2</v>
      </c>
      <c r="IA483" s="7">
        <v>7.0707070699999999E-2</v>
      </c>
      <c r="IB483" s="7">
        <v>2.02020202E-2</v>
      </c>
      <c r="IC483" s="7">
        <v>7.5757575800000004E-2</v>
      </c>
      <c r="ID483" s="7">
        <v>0.11111111110000001</v>
      </c>
      <c r="IE483" s="7">
        <v>0.42424242420000002</v>
      </c>
      <c r="IF483" s="7">
        <v>0.33838383840000003</v>
      </c>
      <c r="IG483" s="7">
        <v>0.33333333329999998</v>
      </c>
      <c r="IH483" s="7">
        <v>0.35353535349999998</v>
      </c>
      <c r="II483" s="7">
        <v>0.46969696970000002</v>
      </c>
      <c r="IJ483" s="7">
        <v>0.62626262629999996</v>
      </c>
      <c r="IK483" s="7">
        <v>0.5656565657</v>
      </c>
      <c r="IL483" s="7">
        <v>0.48484848479999998</v>
      </c>
      <c r="IM483" s="7">
        <v>1.51515152E-2</v>
      </c>
      <c r="IN483" s="7">
        <v>1.01010101E-2</v>
      </c>
      <c r="IO483" s="7">
        <v>1.51515152E-2</v>
      </c>
      <c r="IP483" s="7">
        <v>3.0303030299999999E-2</v>
      </c>
      <c r="IQ483" s="7">
        <v>3.3641025641</v>
      </c>
      <c r="IR483" s="7">
        <v>3.6020408163000002</v>
      </c>
      <c r="IS483" s="7">
        <v>3.4769230768999999</v>
      </c>
      <c r="IT483" s="7">
        <v>3.34375</v>
      </c>
      <c r="IU483" s="7" t="s">
        <v>1423</v>
      </c>
      <c r="IV483" s="7">
        <v>36</v>
      </c>
      <c r="IW483" s="7">
        <v>198</v>
      </c>
      <c r="IX483" s="7">
        <v>302</v>
      </c>
      <c r="IY483" s="7">
        <v>850</v>
      </c>
    </row>
    <row r="484" spans="1:259" x14ac:dyDescent="0.25">
      <c r="A484" s="7">
        <v>610146</v>
      </c>
      <c r="B484" s="7" t="s">
        <v>565</v>
      </c>
      <c r="C484" s="7" t="s">
        <v>46</v>
      </c>
      <c r="D484" s="7" t="s">
        <v>77</v>
      </c>
      <c r="E484" s="154">
        <v>0.55000000000000004</v>
      </c>
      <c r="F484" s="7">
        <v>65</v>
      </c>
      <c r="G484" s="7" t="s">
        <v>47</v>
      </c>
      <c r="H484" s="7">
        <v>50</v>
      </c>
      <c r="I484" s="7" t="s">
        <v>48</v>
      </c>
      <c r="J484" s="7">
        <v>60</v>
      </c>
      <c r="K484" s="7" t="s">
        <v>47</v>
      </c>
      <c r="L484" s="7">
        <v>7.24</v>
      </c>
      <c r="M484" s="7" t="s">
        <v>46</v>
      </c>
      <c r="N484" s="7">
        <v>54.545454544999998</v>
      </c>
      <c r="O484" s="7">
        <v>69</v>
      </c>
      <c r="P484" s="7">
        <v>69</v>
      </c>
      <c r="Q484" s="7">
        <v>0</v>
      </c>
      <c r="R484" s="7">
        <v>67</v>
      </c>
      <c r="S484" s="7">
        <v>0</v>
      </c>
      <c r="T484" s="7">
        <v>0</v>
      </c>
      <c r="U484" s="7">
        <v>0</v>
      </c>
      <c r="V484" s="7">
        <v>0</v>
      </c>
      <c r="W484" s="7">
        <v>1</v>
      </c>
      <c r="X484" s="7">
        <v>0</v>
      </c>
      <c r="Y484" s="7">
        <v>0</v>
      </c>
      <c r="Z484" s="7">
        <v>0</v>
      </c>
      <c r="AA484" s="7">
        <v>0</v>
      </c>
      <c r="AB484" s="7">
        <v>0</v>
      </c>
      <c r="AC484" s="7">
        <v>4.3478260900000003E-2</v>
      </c>
      <c r="AD484" s="7">
        <v>7.2463768100000006E-2</v>
      </c>
      <c r="AE484" s="7">
        <v>4.3478260900000003E-2</v>
      </c>
      <c r="AF484" s="7">
        <v>4.3478260900000003E-2</v>
      </c>
      <c r="AG484" s="7">
        <v>4.3478260900000003E-2</v>
      </c>
      <c r="AH484" s="7">
        <v>2.89855072E-2</v>
      </c>
      <c r="AI484" s="7">
        <v>0.1014492754</v>
      </c>
      <c r="AJ484" s="7">
        <v>8.6956521699999997E-2</v>
      </c>
      <c r="AK484" s="7">
        <v>0.2173913043</v>
      </c>
      <c r="AL484" s="7">
        <v>0.115942029</v>
      </c>
      <c r="AM484" s="7">
        <v>0.33333333329999998</v>
      </c>
      <c r="AN484" s="7">
        <v>0.26086956519999999</v>
      </c>
      <c r="AO484" s="7">
        <v>0.2463768116</v>
      </c>
      <c r="AP484" s="7">
        <v>0.2463768116</v>
      </c>
      <c r="AQ484" s="7">
        <v>0</v>
      </c>
      <c r="AR484" s="7">
        <v>0</v>
      </c>
      <c r="AS484" s="7">
        <v>1.44927536E-2</v>
      </c>
      <c r="AT484" s="7">
        <v>1.44927536E-2</v>
      </c>
      <c r="AU484" s="7">
        <v>0</v>
      </c>
      <c r="AV484" s="7">
        <v>1.44927536E-2</v>
      </c>
      <c r="AW484" s="7">
        <v>0.73913043479999996</v>
      </c>
      <c r="AX484" s="7">
        <v>0.84057971009999999</v>
      </c>
      <c r="AY484" s="7">
        <v>0.60869565219999999</v>
      </c>
      <c r="AZ484" s="7">
        <v>0.6956521739</v>
      </c>
      <c r="BA484" s="7">
        <v>0.60869565219999999</v>
      </c>
      <c r="BB484" s="7">
        <v>0.57971014489999995</v>
      </c>
      <c r="BC484" s="7">
        <v>3.6956521739000001</v>
      </c>
      <c r="BD484" s="7">
        <v>3.7971014492999999</v>
      </c>
      <c r="BE484" s="7">
        <v>3.5735294118000001</v>
      </c>
      <c r="BF484" s="7">
        <v>3.6764705881999999</v>
      </c>
      <c r="BG484" s="7">
        <v>3.4202898551000001</v>
      </c>
      <c r="BH484" s="7">
        <v>3.3529411764999999</v>
      </c>
      <c r="BI484" s="7">
        <v>0</v>
      </c>
      <c r="BJ484" s="7">
        <v>0</v>
      </c>
      <c r="BK484" s="7">
        <v>0</v>
      </c>
      <c r="BL484" s="7">
        <v>1.44927536E-2</v>
      </c>
      <c r="BM484" s="7">
        <v>1.44927536E-2</v>
      </c>
      <c r="BN484" s="7">
        <v>2.89855072E-2</v>
      </c>
      <c r="BO484" s="7">
        <v>2.89855072E-2</v>
      </c>
      <c r="BP484" s="7">
        <v>5.7971014500000001E-2</v>
      </c>
      <c r="BQ484" s="7">
        <v>2.89855072E-2</v>
      </c>
      <c r="BR484" s="7">
        <v>0</v>
      </c>
      <c r="BS484" s="7">
        <v>1.44927536E-2</v>
      </c>
      <c r="BT484" s="7">
        <v>4.3478260900000003E-2</v>
      </c>
      <c r="BU484" s="7">
        <v>1.44927536E-2</v>
      </c>
      <c r="BV484" s="7">
        <v>1.44927536E-2</v>
      </c>
      <c r="BW484" s="7">
        <v>4.3478260900000003E-2</v>
      </c>
      <c r="BX484" s="7">
        <v>7.2463768100000006E-2</v>
      </c>
      <c r="BY484" s="7">
        <v>7.2463768100000006E-2</v>
      </c>
      <c r="BZ484" s="7">
        <v>8.6956521699999997E-2</v>
      </c>
      <c r="CA484" s="7">
        <v>3.8260869565000002</v>
      </c>
      <c r="CB484" s="7">
        <v>3.7826086957</v>
      </c>
      <c r="CC484" s="7">
        <v>3.6956521739000001</v>
      </c>
      <c r="CD484" s="7">
        <v>3.7391304347999998</v>
      </c>
      <c r="CE484" s="7">
        <v>3.7246376811999999</v>
      </c>
      <c r="CF484" s="7">
        <v>3.5588235294000001</v>
      </c>
      <c r="CG484" s="7">
        <v>3.5507246377000001</v>
      </c>
      <c r="CH484" s="7">
        <v>3.4202898551000001</v>
      </c>
      <c r="CI484" s="7">
        <v>3.5217391303999999</v>
      </c>
      <c r="CJ484" s="7">
        <v>0.1739130435</v>
      </c>
      <c r="CK484" s="7">
        <v>0.18840579709999999</v>
      </c>
      <c r="CL484" s="7">
        <v>0.2173913043</v>
      </c>
      <c r="CM484" s="7">
        <v>0.18840579709999999</v>
      </c>
      <c r="CN484" s="7">
        <v>0.20289855070000001</v>
      </c>
      <c r="CO484" s="7">
        <v>0.26086956519999999</v>
      </c>
      <c r="CP484" s="7">
        <v>0.2173913043</v>
      </c>
      <c r="CQ484" s="7">
        <v>0.26086956519999999</v>
      </c>
      <c r="CR484" s="7">
        <v>0.2173913043</v>
      </c>
      <c r="CS484" s="7">
        <v>0</v>
      </c>
      <c r="CT484" s="7">
        <v>0</v>
      </c>
      <c r="CU484" s="7">
        <v>0</v>
      </c>
      <c r="CV484" s="7">
        <v>0</v>
      </c>
      <c r="CW484" s="7">
        <v>0</v>
      </c>
      <c r="CX484" s="7">
        <v>1.44927536E-2</v>
      </c>
      <c r="CY484" s="7">
        <v>0</v>
      </c>
      <c r="CZ484" s="7">
        <v>0</v>
      </c>
      <c r="DA484" s="7">
        <v>0</v>
      </c>
      <c r="DB484" s="7">
        <v>0.82608695649999997</v>
      </c>
      <c r="DC484" s="7">
        <v>0.79710144930000004</v>
      </c>
      <c r="DD484" s="7">
        <v>0.73913043479999996</v>
      </c>
      <c r="DE484" s="7">
        <v>0.78260869570000002</v>
      </c>
      <c r="DF484" s="7">
        <v>0.768115942</v>
      </c>
      <c r="DG484" s="7">
        <v>0.65217391300000005</v>
      </c>
      <c r="DH484" s="7">
        <v>0.68115942029999998</v>
      </c>
      <c r="DI484" s="7">
        <v>0.60869565219999999</v>
      </c>
      <c r="DJ484" s="7">
        <v>0.66666666669999997</v>
      </c>
      <c r="DK484" s="7">
        <v>0.20289855070000001</v>
      </c>
      <c r="DL484" s="7">
        <v>2.89855072E-2</v>
      </c>
      <c r="DM484" s="7">
        <v>1.44927536E-2</v>
      </c>
      <c r="DN484" s="7">
        <v>2.89855072E-2</v>
      </c>
      <c r="DO484" s="7">
        <v>1.44927536E-2</v>
      </c>
      <c r="DP484" s="7">
        <v>1.44927536E-2</v>
      </c>
      <c r="DQ484" s="7">
        <v>1.44927536E-2</v>
      </c>
      <c r="DR484" s="7">
        <v>1.44927536E-2</v>
      </c>
      <c r="DS484" s="7">
        <v>7.2463768100000006E-2</v>
      </c>
      <c r="DT484" s="7">
        <v>0.26086956519999999</v>
      </c>
      <c r="DU484" s="7">
        <v>0.1739130435</v>
      </c>
      <c r="DV484" s="7">
        <v>4.3478260900000003E-2</v>
      </c>
      <c r="DW484" s="7">
        <v>8.6956521699999997E-2</v>
      </c>
      <c r="DX484" s="7">
        <v>8.6956521699999997E-2</v>
      </c>
      <c r="DY484" s="7">
        <v>8.6956521699999997E-2</v>
      </c>
      <c r="DZ484" s="7">
        <v>0.26086956519999999</v>
      </c>
      <c r="EA484" s="7">
        <v>0.115942029</v>
      </c>
      <c r="EB484" s="7">
        <v>0.2173913043</v>
      </c>
      <c r="EC484" s="7">
        <v>0.27536231880000001</v>
      </c>
      <c r="ED484" s="7">
        <v>0.28985507249999998</v>
      </c>
      <c r="EE484" s="7">
        <v>0.37681159419999999</v>
      </c>
      <c r="EF484" s="7">
        <v>0.33333333329999998</v>
      </c>
      <c r="EG484" s="7">
        <v>0.26086956519999999</v>
      </c>
      <c r="EH484" s="7">
        <v>0.36231884060000003</v>
      </c>
      <c r="EI484" s="7">
        <v>0.27536231880000001</v>
      </c>
      <c r="EJ484" s="7">
        <v>0.31884057970000002</v>
      </c>
      <c r="EK484" s="7">
        <v>0.34782608700000001</v>
      </c>
      <c r="EL484" s="7">
        <v>0.26086956519999999</v>
      </c>
      <c r="EM484" s="7">
        <v>0.50724637679999995</v>
      </c>
      <c r="EN484" s="7">
        <v>0.56521739130000004</v>
      </c>
      <c r="EO484" s="7">
        <v>0.55072463770000002</v>
      </c>
      <c r="EP484" s="7">
        <v>0.63768115940000003</v>
      </c>
      <c r="EQ484" s="7">
        <v>0.52173913039999997</v>
      </c>
      <c r="ER484" s="7">
        <v>0.43478260870000002</v>
      </c>
      <c r="ES484" s="7">
        <v>0.55072463770000002</v>
      </c>
      <c r="ET484" s="7">
        <v>0.34782608700000001</v>
      </c>
      <c r="EU484" s="7">
        <v>0</v>
      </c>
      <c r="EV484" s="7">
        <v>0</v>
      </c>
      <c r="EW484" s="7">
        <v>0</v>
      </c>
      <c r="EX484" s="7">
        <v>0</v>
      </c>
      <c r="EY484" s="7">
        <v>0</v>
      </c>
      <c r="EZ484" s="7">
        <v>1.44927536E-2</v>
      </c>
      <c r="FA484" s="7">
        <v>1.44927536E-2</v>
      </c>
      <c r="FB484" s="7">
        <v>0</v>
      </c>
      <c r="FC484" s="7">
        <v>1.44927536E-2</v>
      </c>
      <c r="FD484" s="7">
        <v>2.5942028985999999</v>
      </c>
      <c r="FE484" s="7">
        <v>3.2753623188000001</v>
      </c>
      <c r="FF484" s="7">
        <v>3.4927536232</v>
      </c>
      <c r="FG484" s="7">
        <v>3.4057971014000001</v>
      </c>
      <c r="FH484" s="7">
        <v>3.5217391303999999</v>
      </c>
      <c r="FI484" s="7">
        <v>3.4117647059</v>
      </c>
      <c r="FJ484" s="7">
        <v>3.1470588235000001</v>
      </c>
      <c r="FK484" s="7">
        <v>3.4057971014000001</v>
      </c>
      <c r="FL484" s="7">
        <v>2.9852941176000001</v>
      </c>
      <c r="FM484" s="7">
        <v>4.3478260900000003E-2</v>
      </c>
      <c r="FN484" s="7">
        <v>2.89855072E-2</v>
      </c>
      <c r="FO484" s="7">
        <v>2.89855072E-2</v>
      </c>
      <c r="FP484" s="7">
        <v>4.3478260900000003E-2</v>
      </c>
      <c r="FQ484" s="7">
        <v>0.1014492754</v>
      </c>
      <c r="FR484" s="7">
        <v>5.7971014500000001E-2</v>
      </c>
      <c r="FS484" s="7">
        <v>0.13043478259999999</v>
      </c>
      <c r="FT484" s="7">
        <v>0.1739130435</v>
      </c>
      <c r="FU484" s="7">
        <v>0.115942029</v>
      </c>
      <c r="FV484" s="7">
        <v>0.2463768116</v>
      </c>
      <c r="FW484" s="7">
        <v>2.89855072E-2</v>
      </c>
      <c r="FX484" s="7">
        <v>0.66666666669999997</v>
      </c>
      <c r="FY484" s="7">
        <v>0.62318840580000001</v>
      </c>
      <c r="FZ484" s="7">
        <v>0.34782608700000001</v>
      </c>
      <c r="GA484" s="7">
        <v>8.6956521699999997E-2</v>
      </c>
      <c r="GB484" s="7">
        <v>0.1014492754</v>
      </c>
      <c r="GC484" s="7">
        <v>0.14492753620000001</v>
      </c>
      <c r="GD484" s="7">
        <v>0.14492753620000001</v>
      </c>
      <c r="GE484" s="7">
        <v>0.14492753620000001</v>
      </c>
      <c r="GF484" s="7">
        <v>0.26086956519999999</v>
      </c>
      <c r="GG484" s="7">
        <v>5.7971014500000001E-2</v>
      </c>
      <c r="GH484" s="7">
        <v>8.6956521699999997E-2</v>
      </c>
      <c r="GI484" s="7">
        <v>0.231884058</v>
      </c>
      <c r="GJ484" s="7">
        <v>4.3478260900000003E-2</v>
      </c>
      <c r="GK484" s="7">
        <v>4.3478260900000003E-2</v>
      </c>
      <c r="GL484" s="7">
        <v>1.44927536E-2</v>
      </c>
      <c r="GM484" s="7">
        <v>1.44927536E-2</v>
      </c>
      <c r="GN484" s="7">
        <v>1.44927536E-2</v>
      </c>
      <c r="GO484" s="7">
        <v>7.2463768100000006E-2</v>
      </c>
      <c r="GP484" s="7">
        <v>2.89855072E-2</v>
      </c>
      <c r="GQ484" s="7">
        <v>0.1014492754</v>
      </c>
      <c r="GR484" s="7">
        <v>2.89855072E-2</v>
      </c>
      <c r="GS484" s="7">
        <v>0.33333333329999998</v>
      </c>
      <c r="GT484" s="7">
        <v>0.27536231880000001</v>
      </c>
      <c r="GU484" s="7">
        <v>0.1739130435</v>
      </c>
      <c r="GV484" s="7">
        <v>0.31884057970000002</v>
      </c>
      <c r="GW484" s="7">
        <v>0.31884057970000002</v>
      </c>
      <c r="GX484" s="7">
        <v>0.34782608700000001</v>
      </c>
      <c r="GY484" s="7">
        <v>0.60869565219999999</v>
      </c>
      <c r="GZ484" s="7">
        <v>0.62318840580000001</v>
      </c>
      <c r="HA484" s="7">
        <v>0.4637681159</v>
      </c>
      <c r="HB484" s="7">
        <v>0.52173913039999997</v>
      </c>
      <c r="HC484" s="7">
        <v>0.4637681159</v>
      </c>
      <c r="HD484" s="7">
        <v>0.55072463770000002</v>
      </c>
      <c r="HE484" s="7">
        <v>0</v>
      </c>
      <c r="HF484" s="7">
        <v>4.3478260900000003E-2</v>
      </c>
      <c r="HG484" s="7">
        <v>0.13043478259999999</v>
      </c>
      <c r="HH484" s="7">
        <v>7.2463768100000006E-2</v>
      </c>
      <c r="HI484" s="7">
        <v>7.2463768100000006E-2</v>
      </c>
      <c r="HJ484" s="7">
        <v>1.44927536E-2</v>
      </c>
      <c r="HK484" s="7">
        <v>4.3478260900000003E-2</v>
      </c>
      <c r="HL484" s="7">
        <v>4.3478260900000003E-2</v>
      </c>
      <c r="HM484" s="7">
        <v>0.115942029</v>
      </c>
      <c r="HN484" s="7">
        <v>5.7971014500000001E-2</v>
      </c>
      <c r="HO484" s="7">
        <v>2.89855072E-2</v>
      </c>
      <c r="HP484" s="7">
        <v>2.89855072E-2</v>
      </c>
      <c r="HQ484" s="7">
        <v>0</v>
      </c>
      <c r="HR484" s="7">
        <v>0</v>
      </c>
      <c r="HS484" s="7">
        <v>4.3478260900000003E-2</v>
      </c>
      <c r="HT484" s="7">
        <v>0</v>
      </c>
      <c r="HU484" s="7">
        <v>1.44927536E-2</v>
      </c>
      <c r="HV484" s="7">
        <v>2.89855072E-2</v>
      </c>
      <c r="HW484" s="7">
        <v>8.6956521699999997E-2</v>
      </c>
      <c r="HX484" s="7">
        <v>2.89855072E-2</v>
      </c>
      <c r="HY484" s="7">
        <v>1.44927536E-2</v>
      </c>
      <c r="HZ484" s="7">
        <v>0.115942029</v>
      </c>
      <c r="IA484" s="7">
        <v>0.1739130435</v>
      </c>
      <c r="IB484" s="7">
        <v>7.2463768100000006E-2</v>
      </c>
      <c r="IC484" s="7">
        <v>0.1014492754</v>
      </c>
      <c r="ID484" s="7">
        <v>0.1739130435</v>
      </c>
      <c r="IE484" s="7">
        <v>0.31884057970000002</v>
      </c>
      <c r="IF484" s="7">
        <v>0.28985507249999998</v>
      </c>
      <c r="IG484" s="7">
        <v>0.31884057970000002</v>
      </c>
      <c r="IH484" s="7">
        <v>0.28985507249999998</v>
      </c>
      <c r="II484" s="7">
        <v>0.4202898551</v>
      </c>
      <c r="IJ484" s="7">
        <v>0.60869565219999999</v>
      </c>
      <c r="IK484" s="7">
        <v>0.56521739130000004</v>
      </c>
      <c r="IL484" s="7">
        <v>0.40579710140000003</v>
      </c>
      <c r="IM484" s="7">
        <v>0</v>
      </c>
      <c r="IN484" s="7">
        <v>0</v>
      </c>
      <c r="IO484" s="7">
        <v>0</v>
      </c>
      <c r="IP484" s="7">
        <v>1.44927536E-2</v>
      </c>
      <c r="IQ484" s="7">
        <v>3.0724637681</v>
      </c>
      <c r="IR484" s="7">
        <v>3.4782608696000001</v>
      </c>
      <c r="IS484" s="7">
        <v>3.4347826087</v>
      </c>
      <c r="IT484" s="7">
        <v>3</v>
      </c>
      <c r="IU484" s="7" t="s">
        <v>1424</v>
      </c>
      <c r="IV484" s="7">
        <v>55</v>
      </c>
      <c r="IW484" s="7">
        <v>69</v>
      </c>
      <c r="IX484" s="7">
        <v>126</v>
      </c>
      <c r="IY484" s="7">
        <v>231</v>
      </c>
    </row>
    <row r="485" spans="1:259" x14ac:dyDescent="0.25">
      <c r="A485" s="7">
        <v>610147</v>
      </c>
      <c r="B485" s="7" t="s">
        <v>570</v>
      </c>
      <c r="D485" s="7" t="s">
        <v>68</v>
      </c>
      <c r="E485" s="7" t="s">
        <v>53</v>
      </c>
      <c r="M485" s="7" t="s">
        <v>46</v>
      </c>
      <c r="N485" s="7">
        <v>28.535353534999999</v>
      </c>
      <c r="O485" s="7">
        <v>107</v>
      </c>
      <c r="P485" s="7">
        <v>107</v>
      </c>
      <c r="Q485" s="7">
        <v>18</v>
      </c>
      <c r="R485" s="7">
        <v>21</v>
      </c>
      <c r="S485" s="7">
        <v>14</v>
      </c>
      <c r="T485" s="7">
        <v>34</v>
      </c>
      <c r="U485" s="7">
        <v>3</v>
      </c>
      <c r="V485" s="7">
        <v>1</v>
      </c>
      <c r="W485" s="7">
        <v>11</v>
      </c>
      <c r="X485" s="7">
        <v>4</v>
      </c>
      <c r="Y485" s="7">
        <v>0</v>
      </c>
      <c r="Z485" s="7">
        <v>0</v>
      </c>
      <c r="AA485" s="7">
        <v>0</v>
      </c>
      <c r="AB485" s="7">
        <v>0</v>
      </c>
      <c r="AC485" s="7">
        <v>0</v>
      </c>
      <c r="AD485" s="7">
        <v>0</v>
      </c>
      <c r="AE485" s="7">
        <v>0</v>
      </c>
      <c r="AF485" s="7">
        <v>0</v>
      </c>
      <c r="AG485" s="7">
        <v>0</v>
      </c>
      <c r="AH485" s="7">
        <v>0</v>
      </c>
      <c r="AI485" s="7">
        <v>0</v>
      </c>
      <c r="AJ485" s="7">
        <v>9.3457943999999994E-3</v>
      </c>
      <c r="AK485" s="7">
        <v>0.1682242991</v>
      </c>
      <c r="AL485" s="7">
        <v>0.13084112149999999</v>
      </c>
      <c r="AM485" s="7">
        <v>0.15887850470000001</v>
      </c>
      <c r="AN485" s="7">
        <v>0.13084112149999999</v>
      </c>
      <c r="AO485" s="7">
        <v>0.18691588789999999</v>
      </c>
      <c r="AP485" s="7">
        <v>0.1775700935</v>
      </c>
      <c r="AQ485" s="7">
        <v>0</v>
      </c>
      <c r="AR485" s="7">
        <v>9.3457943999999994E-3</v>
      </c>
      <c r="AS485" s="7">
        <v>9.3457943999999994E-3</v>
      </c>
      <c r="AT485" s="7">
        <v>9.3457943999999994E-3</v>
      </c>
      <c r="AU485" s="7">
        <v>1.8691588799999999E-2</v>
      </c>
      <c r="AV485" s="7">
        <v>1.8691588799999999E-2</v>
      </c>
      <c r="AW485" s="7">
        <v>0.83177570089999997</v>
      </c>
      <c r="AX485" s="7">
        <v>0.85981308410000001</v>
      </c>
      <c r="AY485" s="7">
        <v>0.83177570089999997</v>
      </c>
      <c r="AZ485" s="7">
        <v>0.85981308410000001</v>
      </c>
      <c r="BA485" s="7">
        <v>0.79439252339999999</v>
      </c>
      <c r="BB485" s="7">
        <v>0.79439252339999999</v>
      </c>
      <c r="BC485" s="7">
        <v>3.8317757009000002</v>
      </c>
      <c r="BD485" s="7">
        <v>3.8679245283000001</v>
      </c>
      <c r="BE485" s="7">
        <v>3.8396226415000001</v>
      </c>
      <c r="BF485" s="7">
        <v>3.8679245283000001</v>
      </c>
      <c r="BG485" s="7">
        <v>3.8095238094999999</v>
      </c>
      <c r="BH485" s="7">
        <v>3.8</v>
      </c>
      <c r="BI485" s="7">
        <v>0</v>
      </c>
      <c r="BJ485" s="7">
        <v>0</v>
      </c>
      <c r="BK485" s="7">
        <v>0</v>
      </c>
      <c r="BL485" s="7">
        <v>0</v>
      </c>
      <c r="BM485" s="7">
        <v>0</v>
      </c>
      <c r="BN485" s="7">
        <v>0</v>
      </c>
      <c r="BO485" s="7">
        <v>0</v>
      </c>
      <c r="BP485" s="7">
        <v>0</v>
      </c>
      <c r="BQ485" s="7">
        <v>0</v>
      </c>
      <c r="BR485" s="7">
        <v>0</v>
      </c>
      <c r="BS485" s="7">
        <v>0</v>
      </c>
      <c r="BT485" s="7">
        <v>0</v>
      </c>
      <c r="BU485" s="7">
        <v>0</v>
      </c>
      <c r="BV485" s="7">
        <v>0</v>
      </c>
      <c r="BW485" s="7">
        <v>0</v>
      </c>
      <c r="BX485" s="7">
        <v>1.8691588799999999E-2</v>
      </c>
      <c r="BY485" s="7">
        <v>3.7383177599999998E-2</v>
      </c>
      <c r="BZ485" s="7">
        <v>9.3457943999999994E-3</v>
      </c>
      <c r="CA485" s="7">
        <v>3.8785046729000001</v>
      </c>
      <c r="CB485" s="7">
        <v>3.8846153846</v>
      </c>
      <c r="CC485" s="7">
        <v>3.8761904762000001</v>
      </c>
      <c r="CD485" s="7">
        <v>3.8679245283000001</v>
      </c>
      <c r="CE485" s="7">
        <v>3.8380952381000002</v>
      </c>
      <c r="CF485" s="7">
        <v>3.8571428570999999</v>
      </c>
      <c r="CG485" s="7">
        <v>3.8095238094999999</v>
      </c>
      <c r="CH485" s="7">
        <v>3.7714285714</v>
      </c>
      <c r="CI485" s="7">
        <v>3.819047619</v>
      </c>
      <c r="CJ485" s="7">
        <v>0.12149532709999999</v>
      </c>
      <c r="CK485" s="7">
        <v>0.1121495327</v>
      </c>
      <c r="CL485" s="7">
        <v>0.12149532709999999</v>
      </c>
      <c r="CM485" s="7">
        <v>0.13084112149999999</v>
      </c>
      <c r="CN485" s="7">
        <v>0.15887850470000001</v>
      </c>
      <c r="CO485" s="7">
        <v>0.14018691589999999</v>
      </c>
      <c r="CP485" s="7">
        <v>0.14953271030000001</v>
      </c>
      <c r="CQ485" s="7">
        <v>0.14953271030000001</v>
      </c>
      <c r="CR485" s="7">
        <v>0.15887850470000001</v>
      </c>
      <c r="CS485" s="7">
        <v>0</v>
      </c>
      <c r="CT485" s="7">
        <v>2.8037383200000002E-2</v>
      </c>
      <c r="CU485" s="7">
        <v>1.8691588799999999E-2</v>
      </c>
      <c r="CV485" s="7">
        <v>9.3457943999999994E-3</v>
      </c>
      <c r="CW485" s="7">
        <v>1.8691588799999999E-2</v>
      </c>
      <c r="CX485" s="7">
        <v>1.8691588799999999E-2</v>
      </c>
      <c r="CY485" s="7">
        <v>1.8691588799999999E-2</v>
      </c>
      <c r="CZ485" s="7">
        <v>1.8691588799999999E-2</v>
      </c>
      <c r="DA485" s="7">
        <v>1.8691588799999999E-2</v>
      </c>
      <c r="DB485" s="7">
        <v>0.87850467290000001</v>
      </c>
      <c r="DC485" s="7">
        <v>0.85981308410000001</v>
      </c>
      <c r="DD485" s="7">
        <v>0.85981308410000001</v>
      </c>
      <c r="DE485" s="7">
        <v>0.85981308410000001</v>
      </c>
      <c r="DF485" s="7">
        <v>0.82242990650000003</v>
      </c>
      <c r="DG485" s="7">
        <v>0.84112149530000002</v>
      </c>
      <c r="DH485" s="7">
        <v>0.81308411209999998</v>
      </c>
      <c r="DI485" s="7">
        <v>0.79439252339999999</v>
      </c>
      <c r="DJ485" s="7">
        <v>0.81308411209999998</v>
      </c>
      <c r="DK485" s="7">
        <v>0.15887850470000001</v>
      </c>
      <c r="DL485" s="7">
        <v>0</v>
      </c>
      <c r="DM485" s="7">
        <v>0</v>
      </c>
      <c r="DN485" s="7">
        <v>0</v>
      </c>
      <c r="DO485" s="7">
        <v>0</v>
      </c>
      <c r="DP485" s="7">
        <v>0</v>
      </c>
      <c r="DQ485" s="7">
        <v>1.8691588799999999E-2</v>
      </c>
      <c r="DR485" s="7">
        <v>0</v>
      </c>
      <c r="DS485" s="7">
        <v>0</v>
      </c>
      <c r="DT485" s="7">
        <v>2.8037383200000002E-2</v>
      </c>
      <c r="DU485" s="7">
        <v>0</v>
      </c>
      <c r="DV485" s="7">
        <v>0</v>
      </c>
      <c r="DW485" s="7">
        <v>0</v>
      </c>
      <c r="DX485" s="7">
        <v>0</v>
      </c>
      <c r="DY485" s="7">
        <v>0</v>
      </c>
      <c r="DZ485" s="7">
        <v>5.6074766400000003E-2</v>
      </c>
      <c r="EA485" s="7">
        <v>0</v>
      </c>
      <c r="EB485" s="7">
        <v>0</v>
      </c>
      <c r="EC485" s="7">
        <v>0.14953271030000001</v>
      </c>
      <c r="ED485" s="7">
        <v>0.12149532709999999</v>
      </c>
      <c r="EE485" s="7">
        <v>0.1028037383</v>
      </c>
      <c r="EF485" s="7">
        <v>8.4112149499999997E-2</v>
      </c>
      <c r="EG485" s="7">
        <v>8.4112149499999997E-2</v>
      </c>
      <c r="EH485" s="7">
        <v>9.3457943900000007E-2</v>
      </c>
      <c r="EI485" s="7">
        <v>0.18691588789999999</v>
      </c>
      <c r="EJ485" s="7">
        <v>0.14018691589999999</v>
      </c>
      <c r="EK485" s="7">
        <v>0.1028037383</v>
      </c>
      <c r="EL485" s="7">
        <v>0.62616822429999996</v>
      </c>
      <c r="EM485" s="7">
        <v>0.81308411209999998</v>
      </c>
      <c r="EN485" s="7">
        <v>0.85046728969999996</v>
      </c>
      <c r="EO485" s="7">
        <v>0.87850467290000001</v>
      </c>
      <c r="EP485" s="7">
        <v>0.87850467290000001</v>
      </c>
      <c r="EQ485" s="7">
        <v>0.85981308410000001</v>
      </c>
      <c r="ER485" s="7">
        <v>0.69158878499999998</v>
      </c>
      <c r="ES485" s="7">
        <v>0.79439252339999999</v>
      </c>
      <c r="ET485" s="7">
        <v>0.86915887849999995</v>
      </c>
      <c r="EU485" s="7">
        <v>3.7383177599999998E-2</v>
      </c>
      <c r="EV485" s="7">
        <v>6.5420560700000005E-2</v>
      </c>
      <c r="EW485" s="7">
        <v>4.6728972000000001E-2</v>
      </c>
      <c r="EX485" s="7">
        <v>3.7383177599999998E-2</v>
      </c>
      <c r="EY485" s="7">
        <v>3.7383177599999998E-2</v>
      </c>
      <c r="EZ485" s="7">
        <v>4.6728972000000001E-2</v>
      </c>
      <c r="FA485" s="7">
        <v>4.6728972000000001E-2</v>
      </c>
      <c r="FB485" s="7">
        <v>6.5420560700000005E-2</v>
      </c>
      <c r="FC485" s="7">
        <v>2.8037383200000002E-2</v>
      </c>
      <c r="FD485" s="7">
        <v>3.2912621358999998</v>
      </c>
      <c r="FE485" s="7">
        <v>3.87</v>
      </c>
      <c r="FF485" s="7">
        <v>3.8921568626999998</v>
      </c>
      <c r="FG485" s="7">
        <v>3.9126213592000001</v>
      </c>
      <c r="FH485" s="7">
        <v>3.9126213592000001</v>
      </c>
      <c r="FI485" s="7">
        <v>3.9019607842999999</v>
      </c>
      <c r="FJ485" s="7">
        <v>3.6274509803999999</v>
      </c>
      <c r="FK485" s="7">
        <v>3.85</v>
      </c>
      <c r="FL485" s="7">
        <v>3.8942307692</v>
      </c>
      <c r="FM485" s="7">
        <v>0</v>
      </c>
      <c r="FN485" s="7">
        <v>0</v>
      </c>
      <c r="FO485" s="7">
        <v>0</v>
      </c>
      <c r="FP485" s="7">
        <v>0</v>
      </c>
      <c r="FQ485" s="7">
        <v>0</v>
      </c>
      <c r="FR485" s="7">
        <v>0</v>
      </c>
      <c r="FS485" s="7">
        <v>0</v>
      </c>
      <c r="FT485" s="7">
        <v>0</v>
      </c>
      <c r="FU485" s="7">
        <v>0.1028037383</v>
      </c>
      <c r="FV485" s="7">
        <v>0.85046728969999996</v>
      </c>
      <c r="FW485" s="7">
        <v>4.6728972000000001E-2</v>
      </c>
      <c r="FX485" s="7">
        <v>0.81308411209999998</v>
      </c>
      <c r="FY485" s="7">
        <v>0.84112149530000002</v>
      </c>
      <c r="FZ485" s="7">
        <v>0.58878504669999998</v>
      </c>
      <c r="GA485" s="7">
        <v>6.5420560700000005E-2</v>
      </c>
      <c r="GB485" s="7">
        <v>5.6074766400000003E-2</v>
      </c>
      <c r="GC485" s="7">
        <v>0.24299065419999999</v>
      </c>
      <c r="GD485" s="7">
        <v>5.6074766400000003E-2</v>
      </c>
      <c r="GE485" s="7">
        <v>1.8691588799999999E-2</v>
      </c>
      <c r="GF485" s="7">
        <v>6.5420560700000005E-2</v>
      </c>
      <c r="GG485" s="7">
        <v>4.6728972000000001E-2</v>
      </c>
      <c r="GH485" s="7">
        <v>3.7383177599999998E-2</v>
      </c>
      <c r="GI485" s="7">
        <v>6.5420560700000005E-2</v>
      </c>
      <c r="GJ485" s="7">
        <v>1.8691588799999999E-2</v>
      </c>
      <c r="GK485" s="7">
        <v>4.6728972000000001E-2</v>
      </c>
      <c r="GL485" s="7">
        <v>3.7383177599999998E-2</v>
      </c>
      <c r="GM485" s="7">
        <v>0</v>
      </c>
      <c r="GN485" s="7">
        <v>9.3457943999999994E-3</v>
      </c>
      <c r="GO485" s="7">
        <v>0</v>
      </c>
      <c r="GP485" s="7">
        <v>2.8037383200000002E-2</v>
      </c>
      <c r="GQ485" s="7">
        <v>1.8691588799999999E-2</v>
      </c>
      <c r="GR485" s="7">
        <v>0</v>
      </c>
      <c r="GS485" s="7">
        <v>0.214953271</v>
      </c>
      <c r="GT485" s="7">
        <v>0.15887850470000001</v>
      </c>
      <c r="GU485" s="7">
        <v>0.14953271030000001</v>
      </c>
      <c r="GV485" s="7">
        <v>0.14953271030000001</v>
      </c>
      <c r="GW485" s="7">
        <v>0.20560747660000001</v>
      </c>
      <c r="GX485" s="7">
        <v>0.14953271030000001</v>
      </c>
      <c r="GY485" s="7">
        <v>0.73831775700000002</v>
      </c>
      <c r="GZ485" s="7">
        <v>0.7757009346</v>
      </c>
      <c r="HA485" s="7">
        <v>0.82242990650000003</v>
      </c>
      <c r="HB485" s="7">
        <v>0.7757009346</v>
      </c>
      <c r="HC485" s="7">
        <v>0.71028037379999998</v>
      </c>
      <c r="HD485" s="7">
        <v>0.80373831780000005</v>
      </c>
      <c r="HE485" s="7">
        <v>0</v>
      </c>
      <c r="HF485" s="7">
        <v>1.8691588799999999E-2</v>
      </c>
      <c r="HG485" s="7">
        <v>0</v>
      </c>
      <c r="HH485" s="7">
        <v>0</v>
      </c>
      <c r="HI485" s="7">
        <v>1.8691588799999999E-2</v>
      </c>
      <c r="HJ485" s="7">
        <v>0</v>
      </c>
      <c r="HK485" s="7">
        <v>1.8691588799999999E-2</v>
      </c>
      <c r="HL485" s="7">
        <v>1.8691588799999999E-2</v>
      </c>
      <c r="HM485" s="7">
        <v>1.8691588799999999E-2</v>
      </c>
      <c r="HN485" s="7">
        <v>1.8691588799999999E-2</v>
      </c>
      <c r="HO485" s="7">
        <v>1.8691588799999999E-2</v>
      </c>
      <c r="HP485" s="7">
        <v>1.8691588799999999E-2</v>
      </c>
      <c r="HQ485" s="7">
        <v>2.8037383200000002E-2</v>
      </c>
      <c r="HR485" s="7">
        <v>1.8691588799999999E-2</v>
      </c>
      <c r="HS485" s="7">
        <v>9.3457943999999994E-3</v>
      </c>
      <c r="HT485" s="7">
        <v>2.8037383200000002E-2</v>
      </c>
      <c r="HU485" s="7">
        <v>2.8037383200000002E-2</v>
      </c>
      <c r="HV485" s="7">
        <v>2.8037383200000002E-2</v>
      </c>
      <c r="HW485" s="7">
        <v>0</v>
      </c>
      <c r="HX485" s="7">
        <v>0</v>
      </c>
      <c r="HY485" s="7">
        <v>0</v>
      </c>
      <c r="HZ485" s="7">
        <v>0</v>
      </c>
      <c r="IA485" s="7">
        <v>0</v>
      </c>
      <c r="IB485" s="7">
        <v>0</v>
      </c>
      <c r="IC485" s="7">
        <v>9.3457943999999994E-3</v>
      </c>
      <c r="ID485" s="7">
        <v>1.8691588799999999E-2</v>
      </c>
      <c r="IE485" s="7">
        <v>0.14953271030000001</v>
      </c>
      <c r="IF485" s="7">
        <v>6.5420560700000005E-2</v>
      </c>
      <c r="IG485" s="7">
        <v>0.1121495327</v>
      </c>
      <c r="IH485" s="7">
        <v>0.13084112149999999</v>
      </c>
      <c r="II485" s="7">
        <v>0.81308411209999998</v>
      </c>
      <c r="IJ485" s="7">
        <v>0.85981308410000001</v>
      </c>
      <c r="IK485" s="7">
        <v>0.7757009346</v>
      </c>
      <c r="IL485" s="7">
        <v>0.78504672900000005</v>
      </c>
      <c r="IM485" s="7">
        <v>3.7383177599999998E-2</v>
      </c>
      <c r="IN485" s="7">
        <v>7.4766355100000001E-2</v>
      </c>
      <c r="IO485" s="7">
        <v>0.1028037383</v>
      </c>
      <c r="IP485" s="7">
        <v>6.5420560700000005E-2</v>
      </c>
      <c r="IQ485" s="7">
        <v>3.8446601941999998</v>
      </c>
      <c r="IR485" s="7">
        <v>3.9292929292999998</v>
      </c>
      <c r="IS485" s="7">
        <v>3.8541666666999999</v>
      </c>
      <c r="IT485" s="7">
        <v>3.82</v>
      </c>
      <c r="IU485" s="7" t="s">
        <v>1425</v>
      </c>
      <c r="IW485" s="7">
        <v>107</v>
      </c>
      <c r="IX485" s="7">
        <v>226</v>
      </c>
      <c r="IY485" s="7">
        <v>792</v>
      </c>
    </row>
    <row r="486" spans="1:259" x14ac:dyDescent="0.25">
      <c r="A486" s="7">
        <v>610148</v>
      </c>
      <c r="B486" s="7" t="s">
        <v>165</v>
      </c>
      <c r="C486" s="7" t="s">
        <v>46</v>
      </c>
      <c r="D486" s="7" t="s">
        <v>55</v>
      </c>
      <c r="E486" s="154">
        <v>0.44</v>
      </c>
      <c r="F486" s="7">
        <v>34</v>
      </c>
      <c r="G486" s="7" t="s">
        <v>57</v>
      </c>
      <c r="H486" s="7">
        <v>47</v>
      </c>
      <c r="I486" s="7" t="s">
        <v>48</v>
      </c>
      <c r="J486" s="7">
        <v>52</v>
      </c>
      <c r="K486" s="7" t="s">
        <v>48</v>
      </c>
      <c r="L486" s="7">
        <v>9.2799999999999994</v>
      </c>
      <c r="M486" s="7" t="s">
        <v>46</v>
      </c>
      <c r="N486" s="7">
        <v>44.205128205000001</v>
      </c>
      <c r="O486" s="7">
        <v>212</v>
      </c>
      <c r="P486" s="7">
        <v>212</v>
      </c>
      <c r="Q486" s="7">
        <v>4</v>
      </c>
      <c r="R486" s="7">
        <v>3</v>
      </c>
      <c r="S486" s="7">
        <v>0</v>
      </c>
      <c r="T486" s="7">
        <v>190</v>
      </c>
      <c r="U486" s="7">
        <v>1</v>
      </c>
      <c r="V486" s="7">
        <v>0</v>
      </c>
      <c r="W486" s="7">
        <v>1</v>
      </c>
      <c r="X486" s="7">
        <v>5</v>
      </c>
      <c r="Y486" s="7">
        <v>2.3584905699999999E-2</v>
      </c>
      <c r="Z486" s="7">
        <v>4.7169810999999999E-3</v>
      </c>
      <c r="AA486" s="7">
        <v>1.4150943399999999E-2</v>
      </c>
      <c r="AB486" s="7">
        <v>1.8867924500000001E-2</v>
      </c>
      <c r="AC486" s="7">
        <v>2.3584905699999999E-2</v>
      </c>
      <c r="AD486" s="7">
        <v>6.6037735799999997E-2</v>
      </c>
      <c r="AE486" s="7">
        <v>4.24528302E-2</v>
      </c>
      <c r="AF486" s="7">
        <v>2.8301886799999999E-2</v>
      </c>
      <c r="AG486" s="7">
        <v>5.1886792500000001E-2</v>
      </c>
      <c r="AH486" s="7">
        <v>5.1886792500000001E-2</v>
      </c>
      <c r="AI486" s="7">
        <v>0.11320754719999999</v>
      </c>
      <c r="AJ486" s="7">
        <v>0.22169811319999999</v>
      </c>
      <c r="AK486" s="7">
        <v>0.42452830190000002</v>
      </c>
      <c r="AL486" s="7">
        <v>0.39150943399999999</v>
      </c>
      <c r="AM486" s="7">
        <v>0.4481132075</v>
      </c>
      <c r="AN486" s="7">
        <v>0.36320754719999998</v>
      </c>
      <c r="AO486" s="7">
        <v>0.4198113208</v>
      </c>
      <c r="AP486" s="7">
        <v>0.37735849059999999</v>
      </c>
      <c r="AQ486" s="7">
        <v>1.8867924500000001E-2</v>
      </c>
      <c r="AR486" s="7">
        <v>4.7169810999999999E-3</v>
      </c>
      <c r="AS486" s="7">
        <v>2.8301886799999999E-2</v>
      </c>
      <c r="AT486" s="7">
        <v>2.8301886799999999E-2</v>
      </c>
      <c r="AU486" s="7">
        <v>1.8867924500000001E-2</v>
      </c>
      <c r="AV486" s="7">
        <v>9.4339622999999994E-3</v>
      </c>
      <c r="AW486" s="7">
        <v>0.49056603770000001</v>
      </c>
      <c r="AX486" s="7">
        <v>0.57075471700000002</v>
      </c>
      <c r="AY486" s="7">
        <v>0.45754716979999999</v>
      </c>
      <c r="AZ486" s="7">
        <v>0.53773584910000005</v>
      </c>
      <c r="BA486" s="7">
        <v>0.42452830190000002</v>
      </c>
      <c r="BB486" s="7">
        <v>0.32547169809999998</v>
      </c>
      <c r="BC486" s="7">
        <v>3.4086538462</v>
      </c>
      <c r="BD486" s="7">
        <v>3.5355450237000001</v>
      </c>
      <c r="BE486" s="7">
        <v>3.3883495145999998</v>
      </c>
      <c r="BF486" s="7">
        <v>3.4611650484999998</v>
      </c>
      <c r="BG486" s="7">
        <v>3.2692307692</v>
      </c>
      <c r="BH486" s="7">
        <v>2.9714285714000002</v>
      </c>
      <c r="BI486" s="7">
        <v>0</v>
      </c>
      <c r="BJ486" s="7">
        <v>0</v>
      </c>
      <c r="BK486" s="7">
        <v>0</v>
      </c>
      <c r="BL486" s="7">
        <v>0</v>
      </c>
      <c r="BM486" s="7">
        <v>9.4339622999999994E-3</v>
      </c>
      <c r="BN486" s="7">
        <v>4.7169810999999999E-3</v>
      </c>
      <c r="BO486" s="7">
        <v>2.8301886799999999E-2</v>
      </c>
      <c r="BP486" s="7">
        <v>5.6603773599999997E-2</v>
      </c>
      <c r="BQ486" s="7">
        <v>3.3018867899999998E-2</v>
      </c>
      <c r="BR486" s="7">
        <v>1.4150943399999999E-2</v>
      </c>
      <c r="BS486" s="7">
        <v>9.4339622999999994E-3</v>
      </c>
      <c r="BT486" s="7">
        <v>1.8867924500000001E-2</v>
      </c>
      <c r="BU486" s="7">
        <v>3.7735849100000003E-2</v>
      </c>
      <c r="BV486" s="7">
        <v>2.8301886799999999E-2</v>
      </c>
      <c r="BW486" s="7">
        <v>4.24528302E-2</v>
      </c>
      <c r="BX486" s="7">
        <v>8.4905660399999999E-2</v>
      </c>
      <c r="BY486" s="7">
        <v>0.1320754717</v>
      </c>
      <c r="BZ486" s="7">
        <v>8.9622641500000003E-2</v>
      </c>
      <c r="CA486" s="7">
        <v>3.7877358491000002</v>
      </c>
      <c r="CB486" s="7">
        <v>3.7725118483000002</v>
      </c>
      <c r="CC486" s="7">
        <v>3.7405660376999998</v>
      </c>
      <c r="CD486" s="7">
        <v>3.7198067632999998</v>
      </c>
      <c r="CE486" s="7">
        <v>3.7488151659</v>
      </c>
      <c r="CF486" s="7">
        <v>3.6476190476000001</v>
      </c>
      <c r="CG486" s="7">
        <v>3.4881516588000001</v>
      </c>
      <c r="CH486" s="7">
        <v>3.3175355450000001</v>
      </c>
      <c r="CI486" s="7">
        <v>3.4904761904999999</v>
      </c>
      <c r="CJ486" s="7">
        <v>0.1839622642</v>
      </c>
      <c r="CK486" s="7">
        <v>0.20754716979999999</v>
      </c>
      <c r="CL486" s="7">
        <v>0.22169811319999999</v>
      </c>
      <c r="CM486" s="7">
        <v>0.1981132075</v>
      </c>
      <c r="CN486" s="7">
        <v>0.1650943396</v>
      </c>
      <c r="CO486" s="7">
        <v>0.25</v>
      </c>
      <c r="CP486" s="7">
        <v>0.25471698110000002</v>
      </c>
      <c r="CQ486" s="7">
        <v>0.24528301890000001</v>
      </c>
      <c r="CR486" s="7">
        <v>0.22641509430000001</v>
      </c>
      <c r="CS486" s="7">
        <v>0</v>
      </c>
      <c r="CT486" s="7">
        <v>4.7169810999999999E-3</v>
      </c>
      <c r="CU486" s="7">
        <v>0</v>
      </c>
      <c r="CV486" s="7">
        <v>2.3584905699999999E-2</v>
      </c>
      <c r="CW486" s="7">
        <v>4.7169810999999999E-3</v>
      </c>
      <c r="CX486" s="7">
        <v>9.4339622999999994E-3</v>
      </c>
      <c r="CY486" s="7">
        <v>4.7169810999999999E-3</v>
      </c>
      <c r="CZ486" s="7">
        <v>4.7169810999999999E-3</v>
      </c>
      <c r="DA486" s="7">
        <v>9.4339622999999994E-3</v>
      </c>
      <c r="DB486" s="7">
        <v>0.80188679249999995</v>
      </c>
      <c r="DC486" s="7">
        <v>0.77830188680000001</v>
      </c>
      <c r="DD486" s="7">
        <v>0.75943396230000004</v>
      </c>
      <c r="DE486" s="7">
        <v>0.74056603769999996</v>
      </c>
      <c r="DF486" s="7">
        <v>0.79245283020000001</v>
      </c>
      <c r="DG486" s="7">
        <v>0.69339622639999998</v>
      </c>
      <c r="DH486" s="7">
        <v>0.62735849060000004</v>
      </c>
      <c r="DI486" s="7">
        <v>0.56132075469999998</v>
      </c>
      <c r="DJ486" s="7">
        <v>0.64150943400000005</v>
      </c>
      <c r="DK486" s="7">
        <v>0.1981132075</v>
      </c>
      <c r="DL486" s="7">
        <v>9.4339622999999994E-3</v>
      </c>
      <c r="DM486" s="7">
        <v>4.7169810999999999E-3</v>
      </c>
      <c r="DN486" s="7">
        <v>4.7169810999999999E-3</v>
      </c>
      <c r="DO486" s="7">
        <v>0</v>
      </c>
      <c r="DP486" s="7">
        <v>0</v>
      </c>
      <c r="DQ486" s="7">
        <v>1.4150943399999999E-2</v>
      </c>
      <c r="DR486" s="7">
        <v>1.8867924500000001E-2</v>
      </c>
      <c r="DS486" s="7">
        <v>9.4339622999999994E-3</v>
      </c>
      <c r="DT486" s="7">
        <v>0.1226415094</v>
      </c>
      <c r="DU486" s="7">
        <v>4.7169811300000003E-2</v>
      </c>
      <c r="DV486" s="7">
        <v>9.4339622999999994E-3</v>
      </c>
      <c r="DW486" s="7">
        <v>3.7735849100000003E-2</v>
      </c>
      <c r="DX486" s="7">
        <v>2.3584905699999999E-2</v>
      </c>
      <c r="DY486" s="7">
        <v>5.6603773599999997E-2</v>
      </c>
      <c r="DZ486" s="7">
        <v>3.7735849100000003E-2</v>
      </c>
      <c r="EA486" s="7">
        <v>2.3584905699999999E-2</v>
      </c>
      <c r="EB486" s="7">
        <v>4.24528302E-2</v>
      </c>
      <c r="EC486" s="7">
        <v>0.34905660379999998</v>
      </c>
      <c r="ED486" s="7">
        <v>0.35377358489999999</v>
      </c>
      <c r="EE486" s="7">
        <v>0.29716981129999998</v>
      </c>
      <c r="EF486" s="7">
        <v>0.29245283020000001</v>
      </c>
      <c r="EG486" s="7">
        <v>0.29245283020000001</v>
      </c>
      <c r="EH486" s="7">
        <v>0.39622641510000001</v>
      </c>
      <c r="EI486" s="7">
        <v>0.32075471700000002</v>
      </c>
      <c r="EJ486" s="7">
        <v>0.3679245283</v>
      </c>
      <c r="EK486" s="7">
        <v>0.40094339620000002</v>
      </c>
      <c r="EL486" s="7">
        <v>0.28301886790000003</v>
      </c>
      <c r="EM486" s="7">
        <v>0.57075471700000002</v>
      </c>
      <c r="EN486" s="7">
        <v>0.65566037740000005</v>
      </c>
      <c r="EO486" s="7">
        <v>0.65094339619999997</v>
      </c>
      <c r="EP486" s="7">
        <v>0.66981132080000005</v>
      </c>
      <c r="EQ486" s="7">
        <v>0.49056603770000001</v>
      </c>
      <c r="ER486" s="7">
        <v>0.59905660380000003</v>
      </c>
      <c r="ES486" s="7">
        <v>0.57547169809999998</v>
      </c>
      <c r="ET486" s="7">
        <v>0.52358490570000005</v>
      </c>
      <c r="EU486" s="7">
        <v>4.7169811300000003E-2</v>
      </c>
      <c r="EV486" s="7">
        <v>1.8867924500000001E-2</v>
      </c>
      <c r="EW486" s="7">
        <v>3.3018867899999998E-2</v>
      </c>
      <c r="EX486" s="7">
        <v>1.4150943399999999E-2</v>
      </c>
      <c r="EY486" s="7">
        <v>1.4150943399999999E-2</v>
      </c>
      <c r="EZ486" s="7">
        <v>5.6603773599999997E-2</v>
      </c>
      <c r="FA486" s="7">
        <v>2.8301886799999999E-2</v>
      </c>
      <c r="FB486" s="7">
        <v>1.4150943399999999E-2</v>
      </c>
      <c r="FC486" s="7">
        <v>2.3584905699999999E-2</v>
      </c>
      <c r="FD486" s="7">
        <v>2.7524752475000001</v>
      </c>
      <c r="FE486" s="7">
        <v>3.5144230769</v>
      </c>
      <c r="FF486" s="7">
        <v>3.6585365853999998</v>
      </c>
      <c r="FG486" s="7">
        <v>3.6124401914000002</v>
      </c>
      <c r="FH486" s="7">
        <v>3.6555023922999998</v>
      </c>
      <c r="FI486" s="7">
        <v>3.46</v>
      </c>
      <c r="FJ486" s="7">
        <v>3.5485436893000002</v>
      </c>
      <c r="FK486" s="7">
        <v>3.5215311004999998</v>
      </c>
      <c r="FL486" s="7">
        <v>3.4734299517</v>
      </c>
      <c r="FM486" s="7">
        <v>0</v>
      </c>
      <c r="FN486" s="7">
        <v>4.7169810999999999E-3</v>
      </c>
      <c r="FO486" s="7">
        <v>4.7169810999999999E-3</v>
      </c>
      <c r="FP486" s="7">
        <v>9.4339622999999994E-3</v>
      </c>
      <c r="FQ486" s="7">
        <v>4.7169810999999999E-3</v>
      </c>
      <c r="FR486" s="7">
        <v>2.3584905699999999E-2</v>
      </c>
      <c r="FS486" s="7">
        <v>1.8867924500000001E-2</v>
      </c>
      <c r="FT486" s="7">
        <v>8.9622641500000003E-2</v>
      </c>
      <c r="FU486" s="7">
        <v>0.17924528300000001</v>
      </c>
      <c r="FV486" s="7">
        <v>0.58490566040000003</v>
      </c>
      <c r="FW486" s="7">
        <v>8.0188679200000001E-2</v>
      </c>
      <c r="FX486" s="7">
        <v>0.29716981129999998</v>
      </c>
      <c r="FY486" s="7">
        <v>0.4198113208</v>
      </c>
      <c r="FZ486" s="7">
        <v>0.2122641509</v>
      </c>
      <c r="GA486" s="7">
        <v>0.22169811319999999</v>
      </c>
      <c r="GB486" s="7">
        <v>0.18867924529999999</v>
      </c>
      <c r="GC486" s="7">
        <v>0.25</v>
      </c>
      <c r="GD486" s="7">
        <v>0.16037735850000001</v>
      </c>
      <c r="GE486" s="7">
        <v>0.108490566</v>
      </c>
      <c r="GF486" s="7">
        <v>0.1839622642</v>
      </c>
      <c r="GG486" s="7">
        <v>0.14150943399999999</v>
      </c>
      <c r="GH486" s="7">
        <v>4.24528302E-2</v>
      </c>
      <c r="GI486" s="7">
        <v>0.24528301890000001</v>
      </c>
      <c r="GJ486" s="7">
        <v>0.17924528300000001</v>
      </c>
      <c r="GK486" s="7">
        <v>0.24056603770000001</v>
      </c>
      <c r="GL486" s="7">
        <v>0.108490566</v>
      </c>
      <c r="GM486" s="7">
        <v>9.4339622999999994E-3</v>
      </c>
      <c r="GN486" s="7">
        <v>4.7169810999999999E-3</v>
      </c>
      <c r="GO486" s="7">
        <v>4.7169810999999999E-3</v>
      </c>
      <c r="GP486" s="7">
        <v>4.7169810999999999E-3</v>
      </c>
      <c r="GQ486" s="7">
        <v>9.4339622600000006E-2</v>
      </c>
      <c r="GR486" s="7">
        <v>1.4150943399999999E-2</v>
      </c>
      <c r="GS486" s="7">
        <v>0.41509433959999997</v>
      </c>
      <c r="GT486" s="7">
        <v>0.33490566040000003</v>
      </c>
      <c r="GU486" s="7">
        <v>0.34905660379999998</v>
      </c>
      <c r="GV486" s="7">
        <v>0.41037735850000001</v>
      </c>
      <c r="GW486" s="7">
        <v>0.45754716979999999</v>
      </c>
      <c r="GX486" s="7">
        <v>0.45754716979999999</v>
      </c>
      <c r="GY486" s="7">
        <v>0.5</v>
      </c>
      <c r="GZ486" s="7">
        <v>0.59905660380000003</v>
      </c>
      <c r="HA486" s="7">
        <v>0.51886792449999997</v>
      </c>
      <c r="HB486" s="7">
        <v>0.50471698109999996</v>
      </c>
      <c r="HC486" s="7">
        <v>0.34905660379999998</v>
      </c>
      <c r="HD486" s="7">
        <v>0.4622641509</v>
      </c>
      <c r="HE486" s="7">
        <v>5.1886792500000001E-2</v>
      </c>
      <c r="HF486" s="7">
        <v>4.24528302E-2</v>
      </c>
      <c r="HG486" s="7">
        <v>8.0188679200000001E-2</v>
      </c>
      <c r="HH486" s="7">
        <v>4.24528302E-2</v>
      </c>
      <c r="HI486" s="7">
        <v>7.0754716999999995E-2</v>
      </c>
      <c r="HJ486" s="7">
        <v>3.3018867899999998E-2</v>
      </c>
      <c r="HK486" s="7">
        <v>4.7169810999999999E-3</v>
      </c>
      <c r="HL486" s="7">
        <v>4.7169810999999999E-3</v>
      </c>
      <c r="HM486" s="7">
        <v>1.4150943399999999E-2</v>
      </c>
      <c r="HN486" s="7">
        <v>4.7169810999999999E-3</v>
      </c>
      <c r="HO486" s="7">
        <v>4.7169810999999999E-3</v>
      </c>
      <c r="HP486" s="7">
        <v>4.7169810999999999E-3</v>
      </c>
      <c r="HQ486" s="7">
        <v>1.8867924500000001E-2</v>
      </c>
      <c r="HR486" s="7">
        <v>1.4150943399999999E-2</v>
      </c>
      <c r="HS486" s="7">
        <v>3.3018867899999998E-2</v>
      </c>
      <c r="HT486" s="7">
        <v>3.3018867899999998E-2</v>
      </c>
      <c r="HU486" s="7">
        <v>2.3584905699999999E-2</v>
      </c>
      <c r="HV486" s="7">
        <v>2.8301886799999999E-2</v>
      </c>
      <c r="HW486" s="7">
        <v>1.4150943399999999E-2</v>
      </c>
      <c r="HX486" s="7">
        <v>0</v>
      </c>
      <c r="HY486" s="7">
        <v>9.4339622999999994E-3</v>
      </c>
      <c r="HZ486" s="7">
        <v>9.4339622999999994E-3</v>
      </c>
      <c r="IA486" s="7">
        <v>4.7169811300000003E-2</v>
      </c>
      <c r="IB486" s="7">
        <v>2.3584905699999999E-2</v>
      </c>
      <c r="IC486" s="7">
        <v>8.9622641500000003E-2</v>
      </c>
      <c r="ID486" s="7">
        <v>0.13679245279999999</v>
      </c>
      <c r="IE486" s="7">
        <v>0.52358490570000005</v>
      </c>
      <c r="IF486" s="7">
        <v>0.3820754717</v>
      </c>
      <c r="IG486" s="7">
        <v>0.44339622639999998</v>
      </c>
      <c r="IH486" s="7">
        <v>0.45754716979999999</v>
      </c>
      <c r="II486" s="7">
        <v>0.3679245283</v>
      </c>
      <c r="IJ486" s="7">
        <v>0.57075471700000002</v>
      </c>
      <c r="IK486" s="7">
        <v>0.42452830190000002</v>
      </c>
      <c r="IL486" s="7">
        <v>0.35377358489999999</v>
      </c>
      <c r="IM486" s="7">
        <v>4.7169811300000003E-2</v>
      </c>
      <c r="IN486" s="7">
        <v>2.3584905699999999E-2</v>
      </c>
      <c r="IO486" s="7">
        <v>3.3018867899999998E-2</v>
      </c>
      <c r="IP486" s="7">
        <v>4.24528302E-2</v>
      </c>
      <c r="IQ486" s="7">
        <v>3.3069306931</v>
      </c>
      <c r="IR486" s="7">
        <v>3.5603864733999999</v>
      </c>
      <c r="IS486" s="7">
        <v>3.3268292683</v>
      </c>
      <c r="IT486" s="7">
        <v>3.2068965516999999</v>
      </c>
      <c r="IU486" s="7" t="s">
        <v>1426</v>
      </c>
      <c r="IV486" s="7">
        <v>44</v>
      </c>
      <c r="IW486" s="7">
        <v>212</v>
      </c>
      <c r="IX486" s="7">
        <v>431</v>
      </c>
      <c r="IY486" s="7">
        <v>975</v>
      </c>
    </row>
    <row r="487" spans="1:259" x14ac:dyDescent="0.25">
      <c r="A487" s="7">
        <v>610152</v>
      </c>
      <c r="B487" s="7" t="s">
        <v>574</v>
      </c>
      <c r="D487" s="7" t="s">
        <v>77</v>
      </c>
      <c r="E487" s="7" t="s">
        <v>53</v>
      </c>
      <c r="M487" s="7" t="s">
        <v>46</v>
      </c>
      <c r="IU487" s="7" t="s">
        <v>1427</v>
      </c>
      <c r="IY487" s="7">
        <v>403</v>
      </c>
    </row>
    <row r="488" spans="1:259" x14ac:dyDescent="0.25">
      <c r="A488" s="7">
        <v>610153</v>
      </c>
      <c r="B488" s="7" t="s">
        <v>576</v>
      </c>
      <c r="D488" s="7" t="s">
        <v>93</v>
      </c>
      <c r="E488" s="7" t="s">
        <v>53</v>
      </c>
      <c r="M488" s="7" t="s">
        <v>46</v>
      </c>
      <c r="N488" s="7">
        <v>8.3333333333000006</v>
      </c>
      <c r="O488" s="7">
        <v>20</v>
      </c>
      <c r="P488" s="7">
        <v>20</v>
      </c>
      <c r="Q488" s="7">
        <v>0</v>
      </c>
      <c r="R488" s="7">
        <v>20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0</v>
      </c>
      <c r="AA488" s="7">
        <v>0</v>
      </c>
      <c r="AB488" s="7">
        <v>0.05</v>
      </c>
      <c r="AC488" s="7">
        <v>0.05</v>
      </c>
      <c r="AD488" s="7">
        <v>0</v>
      </c>
      <c r="AE488" s="7">
        <v>0.1</v>
      </c>
      <c r="AF488" s="7">
        <v>0.05</v>
      </c>
      <c r="AG488" s="7">
        <v>0.1</v>
      </c>
      <c r="AH488" s="7">
        <v>0</v>
      </c>
      <c r="AI488" s="7">
        <v>0.1</v>
      </c>
      <c r="AJ488" s="7">
        <v>0.2</v>
      </c>
      <c r="AK488" s="7">
        <v>0.3</v>
      </c>
      <c r="AL488" s="7">
        <v>0.2</v>
      </c>
      <c r="AM488" s="7">
        <v>0.5</v>
      </c>
      <c r="AN488" s="7">
        <v>0.3</v>
      </c>
      <c r="AO488" s="7">
        <v>0.3</v>
      </c>
      <c r="AP488" s="7">
        <v>0.2</v>
      </c>
      <c r="AQ488" s="7">
        <v>0</v>
      </c>
      <c r="AR488" s="7">
        <v>0</v>
      </c>
      <c r="AS488" s="7">
        <v>0</v>
      </c>
      <c r="AT488" s="7">
        <v>0</v>
      </c>
      <c r="AU488" s="7">
        <v>0</v>
      </c>
      <c r="AV488" s="7">
        <v>0</v>
      </c>
      <c r="AW488" s="7">
        <v>0.6</v>
      </c>
      <c r="AX488" s="7">
        <v>0.75</v>
      </c>
      <c r="AY488" s="7">
        <v>0.4</v>
      </c>
      <c r="AZ488" s="7">
        <v>0.65</v>
      </c>
      <c r="BA488" s="7">
        <v>0.55000000000000004</v>
      </c>
      <c r="BB488" s="7">
        <v>0.6</v>
      </c>
      <c r="BC488" s="7">
        <v>3.5</v>
      </c>
      <c r="BD488" s="7">
        <v>3.7</v>
      </c>
      <c r="BE488" s="7">
        <v>3.3</v>
      </c>
      <c r="BF488" s="7">
        <v>3.55</v>
      </c>
      <c r="BG488" s="7">
        <v>3.35</v>
      </c>
      <c r="BH488" s="7">
        <v>3.4</v>
      </c>
      <c r="BI488" s="7">
        <v>0</v>
      </c>
      <c r="BJ488" s="7">
        <v>0</v>
      </c>
      <c r="BK488" s="7">
        <v>0</v>
      </c>
      <c r="BL488" s="7">
        <v>0</v>
      </c>
      <c r="BM488" s="7">
        <v>0</v>
      </c>
      <c r="BN488" s="7">
        <v>0</v>
      </c>
      <c r="BO488" s="7">
        <v>0.05</v>
      </c>
      <c r="BP488" s="7">
        <v>0.15</v>
      </c>
      <c r="BQ488" s="7">
        <v>0</v>
      </c>
      <c r="BR488" s="7">
        <v>0</v>
      </c>
      <c r="BS488" s="7">
        <v>0</v>
      </c>
      <c r="BT488" s="7">
        <v>0</v>
      </c>
      <c r="BU488" s="7">
        <v>0</v>
      </c>
      <c r="BV488" s="7">
        <v>0.05</v>
      </c>
      <c r="BW488" s="7">
        <v>0.1</v>
      </c>
      <c r="BX488" s="7">
        <v>0.1</v>
      </c>
      <c r="BY488" s="7">
        <v>0.05</v>
      </c>
      <c r="BZ488" s="7">
        <v>0.2</v>
      </c>
      <c r="CA488" s="7">
        <v>3.95</v>
      </c>
      <c r="CB488" s="7">
        <v>3.8</v>
      </c>
      <c r="CC488" s="7">
        <v>3.85</v>
      </c>
      <c r="CD488" s="7">
        <v>3.85</v>
      </c>
      <c r="CE488" s="7">
        <v>3.75</v>
      </c>
      <c r="CF488" s="7">
        <v>3.65</v>
      </c>
      <c r="CG488" s="7">
        <v>3.5</v>
      </c>
      <c r="CH488" s="7">
        <v>3.35</v>
      </c>
      <c r="CI488" s="7">
        <v>3.5</v>
      </c>
      <c r="CJ488" s="7">
        <v>0.05</v>
      </c>
      <c r="CK488" s="7">
        <v>0.2</v>
      </c>
      <c r="CL488" s="7">
        <v>0.15</v>
      </c>
      <c r="CM488" s="7">
        <v>0.15</v>
      </c>
      <c r="CN488" s="7">
        <v>0.15</v>
      </c>
      <c r="CO488" s="7">
        <v>0.15</v>
      </c>
      <c r="CP488" s="7">
        <v>0.15</v>
      </c>
      <c r="CQ488" s="7">
        <v>0.1</v>
      </c>
      <c r="CR488" s="7">
        <v>0.1</v>
      </c>
      <c r="CS488" s="7">
        <v>0</v>
      </c>
      <c r="CT488" s="7">
        <v>0</v>
      </c>
      <c r="CU488" s="7">
        <v>0</v>
      </c>
      <c r="CV488" s="7">
        <v>0</v>
      </c>
      <c r="CW488" s="7">
        <v>0</v>
      </c>
      <c r="CX488" s="7">
        <v>0</v>
      </c>
      <c r="CY488" s="7">
        <v>0</v>
      </c>
      <c r="CZ488" s="7">
        <v>0</v>
      </c>
      <c r="DA488" s="7">
        <v>0</v>
      </c>
      <c r="DB488" s="7">
        <v>0.95</v>
      </c>
      <c r="DC488" s="7">
        <v>0.8</v>
      </c>
      <c r="DD488" s="7">
        <v>0.85</v>
      </c>
      <c r="DE488" s="7">
        <v>0.85</v>
      </c>
      <c r="DF488" s="7">
        <v>0.8</v>
      </c>
      <c r="DG488" s="7">
        <v>0.75</v>
      </c>
      <c r="DH488" s="7">
        <v>0.7</v>
      </c>
      <c r="DI488" s="7">
        <v>0.7</v>
      </c>
      <c r="DJ488" s="7">
        <v>0.7</v>
      </c>
      <c r="DK488" s="7">
        <v>0.25</v>
      </c>
      <c r="DL488" s="7">
        <v>0</v>
      </c>
      <c r="DM488" s="7">
        <v>0</v>
      </c>
      <c r="DN488" s="7">
        <v>0.05</v>
      </c>
      <c r="DO488" s="7">
        <v>0</v>
      </c>
      <c r="DP488" s="7">
        <v>0</v>
      </c>
      <c r="DQ488" s="7">
        <v>0.2</v>
      </c>
      <c r="DR488" s="7">
        <v>0</v>
      </c>
      <c r="DS488" s="7">
        <v>0</v>
      </c>
      <c r="DT488" s="7">
        <v>0.35</v>
      </c>
      <c r="DU488" s="7">
        <v>0.15</v>
      </c>
      <c r="DV488" s="7">
        <v>0.15</v>
      </c>
      <c r="DW488" s="7">
        <v>0.25</v>
      </c>
      <c r="DX488" s="7">
        <v>0.15</v>
      </c>
      <c r="DY488" s="7">
        <v>0.15</v>
      </c>
      <c r="DZ488" s="7">
        <v>0.2</v>
      </c>
      <c r="EA488" s="7">
        <v>0.05</v>
      </c>
      <c r="EB488" s="7">
        <v>0.15</v>
      </c>
      <c r="EC488" s="7">
        <v>0.1</v>
      </c>
      <c r="ED488" s="7">
        <v>0.2</v>
      </c>
      <c r="EE488" s="7">
        <v>0.25</v>
      </c>
      <c r="EF488" s="7">
        <v>0.15</v>
      </c>
      <c r="EG488" s="7">
        <v>0.2</v>
      </c>
      <c r="EH488" s="7">
        <v>0.15</v>
      </c>
      <c r="EI488" s="7">
        <v>0.25</v>
      </c>
      <c r="EJ488" s="7">
        <v>0.2</v>
      </c>
      <c r="EK488" s="7">
        <v>0.2</v>
      </c>
      <c r="EL488" s="7">
        <v>0.3</v>
      </c>
      <c r="EM488" s="7">
        <v>0.65</v>
      </c>
      <c r="EN488" s="7">
        <v>0.6</v>
      </c>
      <c r="EO488" s="7">
        <v>0.55000000000000004</v>
      </c>
      <c r="EP488" s="7">
        <v>0.65</v>
      </c>
      <c r="EQ488" s="7">
        <v>0.7</v>
      </c>
      <c r="ER488" s="7">
        <v>0.35</v>
      </c>
      <c r="ES488" s="7">
        <v>0.75</v>
      </c>
      <c r="ET488" s="7">
        <v>0.65</v>
      </c>
      <c r="EU488" s="7">
        <v>0</v>
      </c>
      <c r="EV488" s="7">
        <v>0</v>
      </c>
      <c r="EW488" s="7">
        <v>0</v>
      </c>
      <c r="EX488" s="7">
        <v>0</v>
      </c>
      <c r="EY488" s="7">
        <v>0</v>
      </c>
      <c r="EZ488" s="7">
        <v>0</v>
      </c>
      <c r="FA488" s="7">
        <v>0</v>
      </c>
      <c r="FB488" s="7">
        <v>0</v>
      </c>
      <c r="FC488" s="7">
        <v>0</v>
      </c>
      <c r="FD488" s="7">
        <v>2.4500000000000002</v>
      </c>
      <c r="FE488" s="7">
        <v>3.5</v>
      </c>
      <c r="FF488" s="7">
        <v>3.45</v>
      </c>
      <c r="FG488" s="7">
        <v>3.2</v>
      </c>
      <c r="FH488" s="7">
        <v>3.5</v>
      </c>
      <c r="FI488" s="7">
        <v>3.55</v>
      </c>
      <c r="FJ488" s="7">
        <v>2.75</v>
      </c>
      <c r="FK488" s="7">
        <v>3.7</v>
      </c>
      <c r="FL488" s="7">
        <v>3.5</v>
      </c>
      <c r="FM488" s="7">
        <v>0</v>
      </c>
      <c r="FN488" s="7">
        <v>0</v>
      </c>
      <c r="FO488" s="7">
        <v>0</v>
      </c>
      <c r="FP488" s="7">
        <v>0</v>
      </c>
      <c r="FQ488" s="7">
        <v>0.2</v>
      </c>
      <c r="FR488" s="7">
        <v>0.1</v>
      </c>
      <c r="FS488" s="7">
        <v>0.15</v>
      </c>
      <c r="FT488" s="7">
        <v>0.1</v>
      </c>
      <c r="FU488" s="7">
        <v>0.1</v>
      </c>
      <c r="FV488" s="7">
        <v>0.35</v>
      </c>
      <c r="FW488" s="7">
        <v>0</v>
      </c>
      <c r="FX488" s="7">
        <v>0.8</v>
      </c>
      <c r="FY488" s="7">
        <v>0.65</v>
      </c>
      <c r="FZ488" s="7">
        <v>0.35</v>
      </c>
      <c r="GA488" s="7">
        <v>0</v>
      </c>
      <c r="GB488" s="7">
        <v>0</v>
      </c>
      <c r="GC488" s="7">
        <v>0.15</v>
      </c>
      <c r="GD488" s="7">
        <v>0.1</v>
      </c>
      <c r="GE488" s="7">
        <v>0.1</v>
      </c>
      <c r="GF488" s="7">
        <v>0.2</v>
      </c>
      <c r="GG488" s="7">
        <v>0</v>
      </c>
      <c r="GH488" s="7">
        <v>0.15</v>
      </c>
      <c r="GI488" s="7">
        <v>0.3</v>
      </c>
      <c r="GJ488" s="7">
        <v>0.1</v>
      </c>
      <c r="GK488" s="7">
        <v>0.1</v>
      </c>
      <c r="GL488" s="7">
        <v>0</v>
      </c>
      <c r="GM488" s="7">
        <v>0</v>
      </c>
      <c r="GN488" s="7">
        <v>0</v>
      </c>
      <c r="GO488" s="7">
        <v>0</v>
      </c>
      <c r="GP488" s="7">
        <v>0.05</v>
      </c>
      <c r="GQ488" s="7">
        <v>0.15</v>
      </c>
      <c r="GR488" s="7">
        <v>0</v>
      </c>
      <c r="GS488" s="7">
        <v>0.3</v>
      </c>
      <c r="GT488" s="7">
        <v>0.2</v>
      </c>
      <c r="GU488" s="7">
        <v>0.25</v>
      </c>
      <c r="GV488" s="7">
        <v>0.3</v>
      </c>
      <c r="GW488" s="7">
        <v>0.3</v>
      </c>
      <c r="GX488" s="7">
        <v>0.25</v>
      </c>
      <c r="GY488" s="7">
        <v>0.6</v>
      </c>
      <c r="GZ488" s="7">
        <v>0.6</v>
      </c>
      <c r="HA488" s="7">
        <v>0.55000000000000004</v>
      </c>
      <c r="HB488" s="7">
        <v>0.5</v>
      </c>
      <c r="HC488" s="7">
        <v>0.45</v>
      </c>
      <c r="HD488" s="7">
        <v>0.6</v>
      </c>
      <c r="HE488" s="7">
        <v>0.05</v>
      </c>
      <c r="HF488" s="7">
        <v>0.15</v>
      </c>
      <c r="HG488" s="7">
        <v>0.15</v>
      </c>
      <c r="HH488" s="7">
        <v>0.1</v>
      </c>
      <c r="HI488" s="7">
        <v>0.05</v>
      </c>
      <c r="HJ488" s="7">
        <v>0.1</v>
      </c>
      <c r="HK488" s="7">
        <v>0.05</v>
      </c>
      <c r="HL488" s="7">
        <v>0.05</v>
      </c>
      <c r="HM488" s="7">
        <v>0.05</v>
      </c>
      <c r="HN488" s="7">
        <v>0.05</v>
      </c>
      <c r="HO488" s="7">
        <v>0.05</v>
      </c>
      <c r="HP488" s="7">
        <v>0.05</v>
      </c>
      <c r="HQ488" s="7">
        <v>0</v>
      </c>
      <c r="HR488" s="7">
        <v>0</v>
      </c>
      <c r="HS488" s="7">
        <v>0</v>
      </c>
      <c r="HT488" s="7">
        <v>0</v>
      </c>
      <c r="HU488" s="7">
        <v>0</v>
      </c>
      <c r="HV488" s="7">
        <v>0</v>
      </c>
      <c r="HW488" s="7">
        <v>0</v>
      </c>
      <c r="HX488" s="7">
        <v>0</v>
      </c>
      <c r="HY488" s="7">
        <v>0.05</v>
      </c>
      <c r="HZ488" s="7">
        <v>0.1</v>
      </c>
      <c r="IA488" s="7">
        <v>0.25</v>
      </c>
      <c r="IB488" s="7">
        <v>0</v>
      </c>
      <c r="IC488" s="7">
        <v>0.15</v>
      </c>
      <c r="ID488" s="7">
        <v>0.2</v>
      </c>
      <c r="IE488" s="7">
        <v>0.3</v>
      </c>
      <c r="IF488" s="7">
        <v>0.2</v>
      </c>
      <c r="IG488" s="7">
        <v>0.2</v>
      </c>
      <c r="IH488" s="7">
        <v>0.25</v>
      </c>
      <c r="II488" s="7">
        <v>0.45</v>
      </c>
      <c r="IJ488" s="7">
        <v>0.8</v>
      </c>
      <c r="IK488" s="7">
        <v>0.6</v>
      </c>
      <c r="IL488" s="7">
        <v>0.45</v>
      </c>
      <c r="IM488" s="7">
        <v>0</v>
      </c>
      <c r="IN488" s="7">
        <v>0</v>
      </c>
      <c r="IO488" s="7">
        <v>0</v>
      </c>
      <c r="IP488" s="7">
        <v>0</v>
      </c>
      <c r="IQ488" s="7">
        <v>3.2</v>
      </c>
      <c r="IR488" s="7">
        <v>3.8</v>
      </c>
      <c r="IS488" s="7">
        <v>3.35</v>
      </c>
      <c r="IT488" s="7">
        <v>3.05</v>
      </c>
      <c r="IU488" s="7" t="s">
        <v>1428</v>
      </c>
      <c r="IW488" s="7">
        <v>20</v>
      </c>
      <c r="IX488" s="7">
        <v>34</v>
      </c>
      <c r="IY488" s="7">
        <v>408</v>
      </c>
    </row>
    <row r="489" spans="1:259" x14ac:dyDescent="0.25">
      <c r="A489" s="7">
        <v>610155</v>
      </c>
      <c r="B489" s="7" t="s">
        <v>581</v>
      </c>
      <c r="D489" s="7" t="s">
        <v>61</v>
      </c>
      <c r="E489" s="7" t="s">
        <v>53</v>
      </c>
      <c r="M489" s="7" t="s">
        <v>46</v>
      </c>
      <c r="N489" s="7">
        <v>24.915254236999999</v>
      </c>
      <c r="O489" s="7">
        <v>100</v>
      </c>
      <c r="P489" s="7">
        <v>100</v>
      </c>
      <c r="Q489" s="7">
        <v>56</v>
      </c>
      <c r="R489" s="7">
        <v>4</v>
      </c>
      <c r="S489" s="7">
        <v>14</v>
      </c>
      <c r="T489" s="7">
        <v>14</v>
      </c>
      <c r="U489" s="7">
        <v>0</v>
      </c>
      <c r="V489" s="7">
        <v>0</v>
      </c>
      <c r="W489" s="7">
        <v>8</v>
      </c>
      <c r="X489" s="7">
        <v>1</v>
      </c>
      <c r="Y489" s="7">
        <v>0.01</v>
      </c>
      <c r="Z489" s="7">
        <v>0.01</v>
      </c>
      <c r="AA489" s="7">
        <v>0</v>
      </c>
      <c r="AB489" s="7">
        <v>0</v>
      </c>
      <c r="AC489" s="7">
        <v>0.02</v>
      </c>
      <c r="AD489" s="7">
        <v>0.02</v>
      </c>
      <c r="AE489" s="7">
        <v>0</v>
      </c>
      <c r="AF489" s="7">
        <v>0</v>
      </c>
      <c r="AG489" s="7">
        <v>0.02</v>
      </c>
      <c r="AH489" s="7">
        <v>0</v>
      </c>
      <c r="AI489" s="7">
        <v>0.01</v>
      </c>
      <c r="AJ489" s="7">
        <v>0.09</v>
      </c>
      <c r="AK489" s="7">
        <v>0.15</v>
      </c>
      <c r="AL489" s="7">
        <v>0.09</v>
      </c>
      <c r="AM489" s="7">
        <v>0.11</v>
      </c>
      <c r="AN489" s="7">
        <v>0.05</v>
      </c>
      <c r="AO489" s="7">
        <v>0.22</v>
      </c>
      <c r="AP489" s="7">
        <v>0.23</v>
      </c>
      <c r="AQ489" s="7">
        <v>0</v>
      </c>
      <c r="AR489" s="7">
        <v>0</v>
      </c>
      <c r="AS489" s="7">
        <v>0</v>
      </c>
      <c r="AT489" s="7">
        <v>0</v>
      </c>
      <c r="AU489" s="7">
        <v>0</v>
      </c>
      <c r="AV489" s="7">
        <v>0.02</v>
      </c>
      <c r="AW489" s="7">
        <v>0.84</v>
      </c>
      <c r="AX489" s="7">
        <v>0.9</v>
      </c>
      <c r="AY489" s="7">
        <v>0.87</v>
      </c>
      <c r="AZ489" s="7">
        <v>0.95</v>
      </c>
      <c r="BA489" s="7">
        <v>0.75</v>
      </c>
      <c r="BB489" s="7">
        <v>0.64</v>
      </c>
      <c r="BC489" s="7">
        <v>3.82</v>
      </c>
      <c r="BD489" s="7">
        <v>3.88</v>
      </c>
      <c r="BE489" s="7">
        <v>3.85</v>
      </c>
      <c r="BF489" s="7">
        <v>3.95</v>
      </c>
      <c r="BG489" s="7">
        <v>3.7</v>
      </c>
      <c r="BH489" s="7">
        <v>3.5204081632999999</v>
      </c>
      <c r="BI489" s="7">
        <v>0</v>
      </c>
      <c r="BJ489" s="7">
        <v>0</v>
      </c>
      <c r="BK489" s="7">
        <v>0.01</v>
      </c>
      <c r="BL489" s="7">
        <v>0.01</v>
      </c>
      <c r="BM489" s="7">
        <v>0</v>
      </c>
      <c r="BN489" s="7">
        <v>0.02</v>
      </c>
      <c r="BO489" s="7">
        <v>0.01</v>
      </c>
      <c r="BP489" s="7">
        <v>0.03</v>
      </c>
      <c r="BQ489" s="7">
        <v>0.05</v>
      </c>
      <c r="BR489" s="7">
        <v>0.02</v>
      </c>
      <c r="BS489" s="7">
        <v>0.01</v>
      </c>
      <c r="BT489" s="7">
        <v>0.01</v>
      </c>
      <c r="BU489" s="7">
        <v>0.02</v>
      </c>
      <c r="BV489" s="7">
        <v>0.01</v>
      </c>
      <c r="BW489" s="7">
        <v>0</v>
      </c>
      <c r="BX489" s="7">
        <v>0.08</v>
      </c>
      <c r="BY489" s="7">
        <v>0.15</v>
      </c>
      <c r="BZ489" s="7">
        <v>0.05</v>
      </c>
      <c r="CA489" s="7">
        <v>3.88</v>
      </c>
      <c r="CB489" s="7">
        <v>3.9</v>
      </c>
      <c r="CC489" s="7">
        <v>3.83</v>
      </c>
      <c r="CD489" s="7">
        <v>3.83</v>
      </c>
      <c r="CE489" s="7">
        <v>3.88</v>
      </c>
      <c r="CF489" s="7">
        <v>3.78</v>
      </c>
      <c r="CG489" s="7">
        <v>3.63</v>
      </c>
      <c r="CH489" s="7">
        <v>3.45</v>
      </c>
      <c r="CI489" s="7">
        <v>3.57</v>
      </c>
      <c r="CJ489" s="7">
        <v>0.08</v>
      </c>
      <c r="CK489" s="7">
        <v>0.08</v>
      </c>
      <c r="CL489" s="7">
        <v>0.12</v>
      </c>
      <c r="CM489" s="7">
        <v>0.1</v>
      </c>
      <c r="CN489" s="7">
        <v>0.1</v>
      </c>
      <c r="CO489" s="7">
        <v>0.16</v>
      </c>
      <c r="CP489" s="7">
        <v>0.18</v>
      </c>
      <c r="CQ489" s="7">
        <v>0.16</v>
      </c>
      <c r="CR489" s="7">
        <v>0.18</v>
      </c>
      <c r="CS489" s="7">
        <v>0</v>
      </c>
      <c r="CT489" s="7">
        <v>0</v>
      </c>
      <c r="CU489" s="7">
        <v>0</v>
      </c>
      <c r="CV489" s="7">
        <v>0</v>
      </c>
      <c r="CW489" s="7">
        <v>0</v>
      </c>
      <c r="CX489" s="7">
        <v>0</v>
      </c>
      <c r="CY489" s="7">
        <v>0</v>
      </c>
      <c r="CZ489" s="7">
        <v>0</v>
      </c>
      <c r="DA489" s="7">
        <v>0</v>
      </c>
      <c r="DB489" s="7">
        <v>0.9</v>
      </c>
      <c r="DC489" s="7">
        <v>0.91</v>
      </c>
      <c r="DD489" s="7">
        <v>0.86</v>
      </c>
      <c r="DE489" s="7">
        <v>0.87</v>
      </c>
      <c r="DF489" s="7">
        <v>0.89</v>
      </c>
      <c r="DG489" s="7">
        <v>0.82</v>
      </c>
      <c r="DH489" s="7">
        <v>0.73</v>
      </c>
      <c r="DI489" s="7">
        <v>0.66</v>
      </c>
      <c r="DJ489" s="7">
        <v>0.72</v>
      </c>
      <c r="DK489" s="7">
        <v>0.02</v>
      </c>
      <c r="DL489" s="7">
        <v>0</v>
      </c>
      <c r="DM489" s="7">
        <v>0</v>
      </c>
      <c r="DN489" s="7">
        <v>0</v>
      </c>
      <c r="DO489" s="7">
        <v>0</v>
      </c>
      <c r="DP489" s="7">
        <v>0.01</v>
      </c>
      <c r="DQ489" s="7">
        <v>0.05</v>
      </c>
      <c r="DR489" s="7">
        <v>0</v>
      </c>
      <c r="DS489" s="7">
        <v>0</v>
      </c>
      <c r="DT489" s="7">
        <v>0.11</v>
      </c>
      <c r="DU489" s="7">
        <v>0.01</v>
      </c>
      <c r="DV489" s="7">
        <v>0</v>
      </c>
      <c r="DW489" s="7">
        <v>0.01</v>
      </c>
      <c r="DX489" s="7">
        <v>0.01</v>
      </c>
      <c r="DY489" s="7">
        <v>0.01</v>
      </c>
      <c r="DZ489" s="7">
        <v>0.05</v>
      </c>
      <c r="EA489" s="7">
        <v>0.02</v>
      </c>
      <c r="EB489" s="7">
        <v>0.01</v>
      </c>
      <c r="EC489" s="7">
        <v>0.38</v>
      </c>
      <c r="ED489" s="7">
        <v>0.13</v>
      </c>
      <c r="EE489" s="7">
        <v>0.1</v>
      </c>
      <c r="EF489" s="7">
        <v>0.19</v>
      </c>
      <c r="EG489" s="7">
        <v>0.17</v>
      </c>
      <c r="EH489" s="7">
        <v>0.24</v>
      </c>
      <c r="EI489" s="7">
        <v>0.36</v>
      </c>
      <c r="EJ489" s="7">
        <v>0.26</v>
      </c>
      <c r="EK489" s="7">
        <v>0.21</v>
      </c>
      <c r="EL489" s="7">
        <v>0.48</v>
      </c>
      <c r="EM489" s="7">
        <v>0.86</v>
      </c>
      <c r="EN489" s="7">
        <v>0.9</v>
      </c>
      <c r="EO489" s="7">
        <v>0.8</v>
      </c>
      <c r="EP489" s="7">
        <v>0.82</v>
      </c>
      <c r="EQ489" s="7">
        <v>0.73</v>
      </c>
      <c r="ER489" s="7">
        <v>0.5</v>
      </c>
      <c r="ES489" s="7">
        <v>0.72</v>
      </c>
      <c r="ET489" s="7">
        <v>0.78</v>
      </c>
      <c r="EU489" s="7">
        <v>0.01</v>
      </c>
      <c r="EV489" s="7">
        <v>0</v>
      </c>
      <c r="EW489" s="7">
        <v>0</v>
      </c>
      <c r="EX489" s="7">
        <v>0</v>
      </c>
      <c r="EY489" s="7">
        <v>0</v>
      </c>
      <c r="EZ489" s="7">
        <v>0.01</v>
      </c>
      <c r="FA489" s="7">
        <v>0.04</v>
      </c>
      <c r="FB489" s="7">
        <v>0</v>
      </c>
      <c r="FC489" s="7">
        <v>0</v>
      </c>
      <c r="FD489" s="7">
        <v>3.3333333333000001</v>
      </c>
      <c r="FE489" s="7">
        <v>3.85</v>
      </c>
      <c r="FF489" s="7">
        <v>3.9</v>
      </c>
      <c r="FG489" s="7">
        <v>3.79</v>
      </c>
      <c r="FH489" s="7">
        <v>3.81</v>
      </c>
      <c r="FI489" s="7">
        <v>3.7070707071000002</v>
      </c>
      <c r="FJ489" s="7">
        <v>3.3645833333000001</v>
      </c>
      <c r="FK489" s="7">
        <v>3.7</v>
      </c>
      <c r="FL489" s="7">
        <v>3.77</v>
      </c>
      <c r="FM489" s="7">
        <v>0</v>
      </c>
      <c r="FN489" s="7">
        <v>0.01</v>
      </c>
      <c r="FO489" s="7">
        <v>0</v>
      </c>
      <c r="FP489" s="7">
        <v>0</v>
      </c>
      <c r="FQ489" s="7">
        <v>0.01</v>
      </c>
      <c r="FR489" s="7">
        <v>0.01</v>
      </c>
      <c r="FS489" s="7">
        <v>0.01</v>
      </c>
      <c r="FT489" s="7">
        <v>0.06</v>
      </c>
      <c r="FU489" s="7">
        <v>0.16</v>
      </c>
      <c r="FV489" s="7">
        <v>0.71</v>
      </c>
      <c r="FW489" s="7">
        <v>0.03</v>
      </c>
      <c r="FX489" s="7">
        <v>0.34</v>
      </c>
      <c r="FY489" s="7">
        <v>0.7</v>
      </c>
      <c r="FZ489" s="7">
        <v>0.12</v>
      </c>
      <c r="GA489" s="7">
        <v>0.28999999999999998</v>
      </c>
      <c r="GB489" s="7">
        <v>0.17</v>
      </c>
      <c r="GC489" s="7">
        <v>0.28999999999999998</v>
      </c>
      <c r="GD489" s="7">
        <v>0.22</v>
      </c>
      <c r="GE489" s="7">
        <v>0.02</v>
      </c>
      <c r="GF489" s="7">
        <v>0.37</v>
      </c>
      <c r="GG489" s="7">
        <v>0.09</v>
      </c>
      <c r="GH489" s="7">
        <v>0.03</v>
      </c>
      <c r="GI489" s="7">
        <v>0.19</v>
      </c>
      <c r="GJ489" s="7">
        <v>0.06</v>
      </c>
      <c r="GK489" s="7">
        <v>0.08</v>
      </c>
      <c r="GL489" s="7">
        <v>0.03</v>
      </c>
      <c r="GM489" s="7">
        <v>0</v>
      </c>
      <c r="GN489" s="7">
        <v>0</v>
      </c>
      <c r="GO489" s="7">
        <v>0.17</v>
      </c>
      <c r="GP489" s="7">
        <v>0.02</v>
      </c>
      <c r="GQ489" s="7">
        <v>0.02</v>
      </c>
      <c r="GR489" s="7">
        <v>0</v>
      </c>
      <c r="GS489" s="7">
        <v>0.13</v>
      </c>
      <c r="GT489" s="7">
        <v>0.17</v>
      </c>
      <c r="GU489" s="7">
        <v>0.2</v>
      </c>
      <c r="GV489" s="7">
        <v>0.4</v>
      </c>
      <c r="GW489" s="7">
        <v>0.39</v>
      </c>
      <c r="GX489" s="7">
        <v>0.14000000000000001</v>
      </c>
      <c r="GY489" s="7">
        <v>0.86</v>
      </c>
      <c r="GZ489" s="7">
        <v>0.83</v>
      </c>
      <c r="HA489" s="7">
        <v>0.28000000000000003</v>
      </c>
      <c r="HB489" s="7">
        <v>0.46</v>
      </c>
      <c r="HC489" s="7">
        <v>0.56000000000000005</v>
      </c>
      <c r="HD489" s="7">
        <v>0.86</v>
      </c>
      <c r="HE489" s="7">
        <v>0.01</v>
      </c>
      <c r="HF489" s="7">
        <v>0</v>
      </c>
      <c r="HG489" s="7">
        <v>0.12</v>
      </c>
      <c r="HH489" s="7">
        <v>0.1</v>
      </c>
      <c r="HI489" s="7">
        <v>0.02</v>
      </c>
      <c r="HJ489" s="7">
        <v>0</v>
      </c>
      <c r="HK489" s="7">
        <v>0</v>
      </c>
      <c r="HL489" s="7">
        <v>0</v>
      </c>
      <c r="HM489" s="7">
        <v>0.23</v>
      </c>
      <c r="HN489" s="7">
        <v>0.02</v>
      </c>
      <c r="HO489" s="7">
        <v>0.01</v>
      </c>
      <c r="HP489" s="7">
        <v>0</v>
      </c>
      <c r="HQ489" s="7">
        <v>0</v>
      </c>
      <c r="HR489" s="7">
        <v>0</v>
      </c>
      <c r="HS489" s="7">
        <v>0</v>
      </c>
      <c r="HT489" s="7">
        <v>0</v>
      </c>
      <c r="HU489" s="7">
        <v>0</v>
      </c>
      <c r="HV489" s="7">
        <v>0</v>
      </c>
      <c r="HW489" s="7">
        <v>0.01</v>
      </c>
      <c r="HX489" s="7">
        <v>0</v>
      </c>
      <c r="HY489" s="7">
        <v>0</v>
      </c>
      <c r="HZ489" s="7">
        <v>0.01</v>
      </c>
      <c r="IA489" s="7">
        <v>0.03</v>
      </c>
      <c r="IB489" s="7">
        <v>0.02</v>
      </c>
      <c r="IC489" s="7">
        <v>0.01</v>
      </c>
      <c r="ID489" s="7">
        <v>0.01</v>
      </c>
      <c r="IE489" s="7">
        <v>0.26</v>
      </c>
      <c r="IF489" s="7">
        <v>0.14000000000000001</v>
      </c>
      <c r="IG489" s="7">
        <v>0.1</v>
      </c>
      <c r="IH489" s="7">
        <v>0.18</v>
      </c>
      <c r="II489" s="7">
        <v>0.68</v>
      </c>
      <c r="IJ489" s="7">
        <v>0.82</v>
      </c>
      <c r="IK489" s="7">
        <v>0.87</v>
      </c>
      <c r="IL489" s="7">
        <v>0.78</v>
      </c>
      <c r="IM489" s="7">
        <v>0.02</v>
      </c>
      <c r="IN489" s="7">
        <v>0.02</v>
      </c>
      <c r="IO489" s="7">
        <v>0.02</v>
      </c>
      <c r="IP489" s="7">
        <v>0.02</v>
      </c>
      <c r="IQ489" s="7">
        <v>3.6428571429000001</v>
      </c>
      <c r="IR489" s="7">
        <v>3.8163265306</v>
      </c>
      <c r="IS489" s="7">
        <v>3.8775510203999999</v>
      </c>
      <c r="IT489" s="7">
        <v>3.7653061224000002</v>
      </c>
      <c r="IU489" s="7" t="s">
        <v>1429</v>
      </c>
      <c r="IW489" s="7">
        <v>100</v>
      </c>
      <c r="IX489" s="7">
        <v>147</v>
      </c>
      <c r="IY489" s="7">
        <v>590</v>
      </c>
    </row>
    <row r="490" spans="1:259" x14ac:dyDescent="0.25">
      <c r="A490" s="7">
        <v>610157</v>
      </c>
      <c r="B490" s="7" t="s">
        <v>582</v>
      </c>
      <c r="C490" s="7" t="s">
        <v>46</v>
      </c>
      <c r="D490" s="7" t="s">
        <v>86</v>
      </c>
      <c r="E490" s="154">
        <v>0.32</v>
      </c>
      <c r="F490" s="7">
        <v>36</v>
      </c>
      <c r="G490" s="7" t="s">
        <v>57</v>
      </c>
      <c r="H490" s="7">
        <v>53</v>
      </c>
      <c r="I490" s="7" t="s">
        <v>48</v>
      </c>
      <c r="J490" s="7">
        <v>45</v>
      </c>
      <c r="K490" s="7" t="s">
        <v>48</v>
      </c>
      <c r="L490" s="7">
        <v>8.69</v>
      </c>
      <c r="M490" s="7" t="s">
        <v>46</v>
      </c>
      <c r="N490" s="7">
        <v>32.164449818999998</v>
      </c>
      <c r="O490" s="7">
        <v>277</v>
      </c>
      <c r="P490" s="7">
        <v>277</v>
      </c>
      <c r="Q490" s="7">
        <v>4</v>
      </c>
      <c r="R490" s="7">
        <v>1</v>
      </c>
      <c r="S490" s="7">
        <v>1</v>
      </c>
      <c r="T490" s="7">
        <v>263</v>
      </c>
      <c r="U490" s="7">
        <v>0</v>
      </c>
      <c r="V490" s="7">
        <v>0</v>
      </c>
      <c r="W490" s="7">
        <v>0</v>
      </c>
      <c r="X490" s="7">
        <v>2</v>
      </c>
      <c r="Y490" s="7">
        <v>2.1660649800000001E-2</v>
      </c>
      <c r="Z490" s="7">
        <v>7.2202166E-3</v>
      </c>
      <c r="AA490" s="7">
        <v>2.5270758099999999E-2</v>
      </c>
      <c r="AB490" s="7">
        <v>3.6101083E-3</v>
      </c>
      <c r="AC490" s="7">
        <v>2.1660649800000001E-2</v>
      </c>
      <c r="AD490" s="7">
        <v>6.4981949499999997E-2</v>
      </c>
      <c r="AE490" s="7">
        <v>7.9422382700000002E-2</v>
      </c>
      <c r="AF490" s="7">
        <v>4.69314079E-2</v>
      </c>
      <c r="AG490" s="7">
        <v>6.8592057799999995E-2</v>
      </c>
      <c r="AH490" s="7">
        <v>1.08303249E-2</v>
      </c>
      <c r="AI490" s="7">
        <v>8.6642599299999998E-2</v>
      </c>
      <c r="AJ490" s="7">
        <v>0.20216606500000001</v>
      </c>
      <c r="AK490" s="7">
        <v>0.4729241877</v>
      </c>
      <c r="AL490" s="7">
        <v>0.4187725632</v>
      </c>
      <c r="AM490" s="7">
        <v>0.4657039711</v>
      </c>
      <c r="AN490" s="7">
        <v>0.32129963900000003</v>
      </c>
      <c r="AO490" s="7">
        <v>0.46209386279999998</v>
      </c>
      <c r="AP490" s="7">
        <v>0.3718411552</v>
      </c>
      <c r="AQ490" s="7">
        <v>1.08303249E-2</v>
      </c>
      <c r="AR490" s="7">
        <v>1.44404332E-2</v>
      </c>
      <c r="AS490" s="7">
        <v>1.44404332E-2</v>
      </c>
      <c r="AT490" s="7">
        <v>7.2202166E-3</v>
      </c>
      <c r="AU490" s="7">
        <v>1.80505415E-2</v>
      </c>
      <c r="AV490" s="7">
        <v>1.44404332E-2</v>
      </c>
      <c r="AW490" s="7">
        <v>0.41516245489999998</v>
      </c>
      <c r="AX490" s="7">
        <v>0.51263537910000001</v>
      </c>
      <c r="AY490" s="7">
        <v>0.4259927798</v>
      </c>
      <c r="AZ490" s="7">
        <v>0.65703971120000004</v>
      </c>
      <c r="BA490" s="7">
        <v>0.41155234660000001</v>
      </c>
      <c r="BB490" s="7">
        <v>0.34657039709999998</v>
      </c>
      <c r="BC490" s="7">
        <v>3.2956204379999998</v>
      </c>
      <c r="BD490" s="7">
        <v>3.4578754579000002</v>
      </c>
      <c r="BE490" s="7">
        <v>3.3113553113999998</v>
      </c>
      <c r="BF490" s="7">
        <v>3.6436363636000002</v>
      </c>
      <c r="BG490" s="7">
        <v>3.2867647059</v>
      </c>
      <c r="BH490" s="7">
        <v>3.0146520147000002</v>
      </c>
      <c r="BI490" s="7">
        <v>3.6101083E-3</v>
      </c>
      <c r="BJ490" s="7">
        <v>1.08303249E-2</v>
      </c>
      <c r="BK490" s="7">
        <v>1.08303249E-2</v>
      </c>
      <c r="BL490" s="7">
        <v>1.44404332E-2</v>
      </c>
      <c r="BM490" s="7">
        <v>1.08303249E-2</v>
      </c>
      <c r="BN490" s="7">
        <v>1.08303249E-2</v>
      </c>
      <c r="BO490" s="7">
        <v>1.44404332E-2</v>
      </c>
      <c r="BP490" s="7">
        <v>6.8592057799999995E-2</v>
      </c>
      <c r="BQ490" s="7">
        <v>2.5270758099999999E-2</v>
      </c>
      <c r="BR490" s="7">
        <v>1.44404332E-2</v>
      </c>
      <c r="BS490" s="7">
        <v>1.08303249E-2</v>
      </c>
      <c r="BT490" s="7">
        <v>1.80505415E-2</v>
      </c>
      <c r="BU490" s="7">
        <v>3.6101082999999999E-2</v>
      </c>
      <c r="BV490" s="7">
        <v>1.44404332E-2</v>
      </c>
      <c r="BW490" s="7">
        <v>3.6101082999999999E-2</v>
      </c>
      <c r="BX490" s="7">
        <v>5.7761732900000001E-2</v>
      </c>
      <c r="BY490" s="7">
        <v>7.2202166100000006E-2</v>
      </c>
      <c r="BZ490" s="7">
        <v>5.7761732900000001E-2</v>
      </c>
      <c r="CA490" s="7">
        <v>3.8241758242000001</v>
      </c>
      <c r="CB490" s="7">
        <v>3.7527272727000001</v>
      </c>
      <c r="CC490" s="7">
        <v>3.7090909090999999</v>
      </c>
      <c r="CD490" s="7">
        <v>3.6715328466999999</v>
      </c>
      <c r="CE490" s="7">
        <v>3.7022058823999999</v>
      </c>
      <c r="CF490" s="7">
        <v>3.64</v>
      </c>
      <c r="CG490" s="7">
        <v>3.5927272726999999</v>
      </c>
      <c r="CH490" s="7">
        <v>3.3927272727000002</v>
      </c>
      <c r="CI490" s="7">
        <v>3.5457875458000001</v>
      </c>
      <c r="CJ490" s="7">
        <v>0.13357400720000001</v>
      </c>
      <c r="CK490" s="7">
        <v>0.19133574010000001</v>
      </c>
      <c r="CL490" s="7">
        <v>0.2202166065</v>
      </c>
      <c r="CM490" s="7">
        <v>0.2093862816</v>
      </c>
      <c r="CN490" s="7">
        <v>0.23104693139999999</v>
      </c>
      <c r="CO490" s="7">
        <v>0.25270758119999998</v>
      </c>
      <c r="CP490" s="7">
        <v>0.24548736460000001</v>
      </c>
      <c r="CQ490" s="7">
        <v>0.25270758119999998</v>
      </c>
      <c r="CR490" s="7">
        <v>0.2563176895</v>
      </c>
      <c r="CS490" s="7">
        <v>1.44404332E-2</v>
      </c>
      <c r="CT490" s="7">
        <v>7.2202166E-3</v>
      </c>
      <c r="CU490" s="7">
        <v>7.2202166E-3</v>
      </c>
      <c r="CV490" s="7">
        <v>1.08303249E-2</v>
      </c>
      <c r="CW490" s="7">
        <v>1.80505415E-2</v>
      </c>
      <c r="CX490" s="7">
        <v>7.2202166E-3</v>
      </c>
      <c r="CY490" s="7">
        <v>7.2202166E-3</v>
      </c>
      <c r="CZ490" s="7">
        <v>7.2202166E-3</v>
      </c>
      <c r="DA490" s="7">
        <v>1.44404332E-2</v>
      </c>
      <c r="DB490" s="7">
        <v>0.83393501810000004</v>
      </c>
      <c r="DC490" s="7">
        <v>0.77978339350000003</v>
      </c>
      <c r="DD490" s="7">
        <v>0.7436823105</v>
      </c>
      <c r="DE490" s="7">
        <v>0.72924187730000001</v>
      </c>
      <c r="DF490" s="7">
        <v>0.72563176900000004</v>
      </c>
      <c r="DG490" s="7">
        <v>0.69314079419999997</v>
      </c>
      <c r="DH490" s="7">
        <v>0.6750902527</v>
      </c>
      <c r="DI490" s="7">
        <v>0.59927797829999996</v>
      </c>
      <c r="DJ490" s="7">
        <v>0.64620938630000002</v>
      </c>
      <c r="DK490" s="7">
        <v>0.1083032491</v>
      </c>
      <c r="DL490" s="7">
        <v>1.08303249E-2</v>
      </c>
      <c r="DM490" s="7">
        <v>3.6101083E-3</v>
      </c>
      <c r="DN490" s="7">
        <v>3.6101083E-3</v>
      </c>
      <c r="DO490" s="7">
        <v>3.6101083E-3</v>
      </c>
      <c r="DP490" s="7">
        <v>7.2202166E-3</v>
      </c>
      <c r="DQ490" s="7">
        <v>2.5270758099999999E-2</v>
      </c>
      <c r="DR490" s="7">
        <v>3.6101083E-3</v>
      </c>
      <c r="DS490" s="7">
        <v>0</v>
      </c>
      <c r="DT490" s="7">
        <v>0.1696750903</v>
      </c>
      <c r="DU490" s="7">
        <v>4.3321299600000002E-2</v>
      </c>
      <c r="DV490" s="7">
        <v>1.80505415E-2</v>
      </c>
      <c r="DW490" s="7">
        <v>2.88808664E-2</v>
      </c>
      <c r="DX490" s="7">
        <v>1.08303249E-2</v>
      </c>
      <c r="DY490" s="7">
        <v>3.9711191299999997E-2</v>
      </c>
      <c r="DZ490" s="7">
        <v>0.11913357400000001</v>
      </c>
      <c r="EA490" s="7">
        <v>6.4981949499999997E-2</v>
      </c>
      <c r="EB490" s="7">
        <v>4.3321299600000002E-2</v>
      </c>
      <c r="EC490" s="7">
        <v>0.32851985560000002</v>
      </c>
      <c r="ED490" s="7">
        <v>0.37545126350000002</v>
      </c>
      <c r="EE490" s="7">
        <v>0.39711191340000002</v>
      </c>
      <c r="EF490" s="7">
        <v>0.33212996389999999</v>
      </c>
      <c r="EG490" s="7">
        <v>0.3176895307</v>
      </c>
      <c r="EH490" s="7">
        <v>0.42238267149999997</v>
      </c>
      <c r="EI490" s="7">
        <v>0.37545126350000002</v>
      </c>
      <c r="EJ490" s="7">
        <v>0.37906137179999999</v>
      </c>
      <c r="EK490" s="7">
        <v>0.41155234660000001</v>
      </c>
      <c r="EL490" s="7">
        <v>0.35379061369999998</v>
      </c>
      <c r="EM490" s="7">
        <v>0.55595667869999998</v>
      </c>
      <c r="EN490" s="7">
        <v>0.57039711189999998</v>
      </c>
      <c r="EO490" s="7">
        <v>0.62093862820000001</v>
      </c>
      <c r="EP490" s="7">
        <v>0.6353790614</v>
      </c>
      <c r="EQ490" s="7">
        <v>0.50180505419999999</v>
      </c>
      <c r="ER490" s="7">
        <v>0.44765342959999999</v>
      </c>
      <c r="ES490" s="7">
        <v>0.53429602890000005</v>
      </c>
      <c r="ET490" s="7">
        <v>0.51985559569999995</v>
      </c>
      <c r="EU490" s="7">
        <v>3.9711191299999997E-2</v>
      </c>
      <c r="EV490" s="7">
        <v>1.44404332E-2</v>
      </c>
      <c r="EW490" s="7">
        <v>1.08303249E-2</v>
      </c>
      <c r="EX490" s="7">
        <v>1.44404332E-2</v>
      </c>
      <c r="EY490" s="7">
        <v>3.2490974700000001E-2</v>
      </c>
      <c r="EZ490" s="7">
        <v>2.88808664E-2</v>
      </c>
      <c r="FA490" s="7">
        <v>3.2490974700000001E-2</v>
      </c>
      <c r="FB490" s="7">
        <v>1.80505415E-2</v>
      </c>
      <c r="FC490" s="7">
        <v>2.5270758099999999E-2</v>
      </c>
      <c r="FD490" s="7">
        <v>2.9661654135000002</v>
      </c>
      <c r="FE490" s="7">
        <v>3.4981684982000001</v>
      </c>
      <c r="FF490" s="7">
        <v>3.5510948904999999</v>
      </c>
      <c r="FG490" s="7">
        <v>3.5934065934000001</v>
      </c>
      <c r="FH490" s="7">
        <v>3.6380597015</v>
      </c>
      <c r="FI490" s="7">
        <v>3.4609665428</v>
      </c>
      <c r="FJ490" s="7">
        <v>3.2873134328</v>
      </c>
      <c r="FK490" s="7">
        <v>3.4705882353000002</v>
      </c>
      <c r="FL490" s="7">
        <v>3.4888888889</v>
      </c>
      <c r="FM490" s="7">
        <v>3.6101083E-3</v>
      </c>
      <c r="FN490" s="7">
        <v>0</v>
      </c>
      <c r="FO490" s="7">
        <v>3.6101083E-3</v>
      </c>
      <c r="FP490" s="7">
        <v>2.1660649800000001E-2</v>
      </c>
      <c r="FQ490" s="7">
        <v>4.3321299600000002E-2</v>
      </c>
      <c r="FR490" s="7">
        <v>2.5270758099999999E-2</v>
      </c>
      <c r="FS490" s="7">
        <v>5.7761732900000001E-2</v>
      </c>
      <c r="FT490" s="7">
        <v>0.1588447653</v>
      </c>
      <c r="FU490" s="7">
        <v>0.23465703969999999</v>
      </c>
      <c r="FV490" s="7">
        <v>0.38989169680000002</v>
      </c>
      <c r="FW490" s="7">
        <v>6.1371841199999999E-2</v>
      </c>
      <c r="FX490" s="7">
        <v>0.34657039709999998</v>
      </c>
      <c r="FY490" s="7">
        <v>0.48014440429999999</v>
      </c>
      <c r="FZ490" s="7">
        <v>0.25992779780000003</v>
      </c>
      <c r="GA490" s="7">
        <v>0.19494584840000001</v>
      </c>
      <c r="GB490" s="7">
        <v>0.1119133574</v>
      </c>
      <c r="GC490" s="7">
        <v>0.22382671479999999</v>
      </c>
      <c r="GD490" s="7">
        <v>0.12996389890000001</v>
      </c>
      <c r="GE490" s="7">
        <v>9.7472924200000005E-2</v>
      </c>
      <c r="GF490" s="7">
        <v>0.18411552349999999</v>
      </c>
      <c r="GG490" s="7">
        <v>0.18772563179999999</v>
      </c>
      <c r="GH490" s="7">
        <v>9.0252707599999996E-2</v>
      </c>
      <c r="GI490" s="7">
        <v>0.20216606500000001</v>
      </c>
      <c r="GJ490" s="7">
        <v>0.14079422380000001</v>
      </c>
      <c r="GK490" s="7">
        <v>0.2202166065</v>
      </c>
      <c r="GL490" s="7">
        <v>0.12996389890000001</v>
      </c>
      <c r="GM490" s="7">
        <v>3.6101083E-3</v>
      </c>
      <c r="GN490" s="7">
        <v>7.2202166E-3</v>
      </c>
      <c r="GO490" s="7">
        <v>5.0541516199999997E-2</v>
      </c>
      <c r="GP490" s="7">
        <v>1.44404332E-2</v>
      </c>
      <c r="GQ490" s="7">
        <v>0.13357400720000001</v>
      </c>
      <c r="GR490" s="7">
        <v>4.69314079E-2</v>
      </c>
      <c r="GS490" s="7">
        <v>0.3646209386</v>
      </c>
      <c r="GT490" s="7">
        <v>0.40794223829999998</v>
      </c>
      <c r="GU490" s="7">
        <v>0.31407942239999997</v>
      </c>
      <c r="GV490" s="7">
        <v>0.38267148010000002</v>
      </c>
      <c r="GW490" s="7">
        <v>0.40794223829999998</v>
      </c>
      <c r="GX490" s="7">
        <v>0.40433213000000001</v>
      </c>
      <c r="GY490" s="7">
        <v>0.55595667869999998</v>
      </c>
      <c r="GZ490" s="7">
        <v>0.47653429600000002</v>
      </c>
      <c r="HA490" s="7">
        <v>0.42960288810000002</v>
      </c>
      <c r="HB490" s="7">
        <v>0.52346570400000003</v>
      </c>
      <c r="HC490" s="7">
        <v>0.33574007220000002</v>
      </c>
      <c r="HD490" s="7">
        <v>0.4729241877</v>
      </c>
      <c r="HE490" s="7">
        <v>4.3321299600000002E-2</v>
      </c>
      <c r="HF490" s="7">
        <v>7.5812274400000004E-2</v>
      </c>
      <c r="HG490" s="7">
        <v>0.14079422380000001</v>
      </c>
      <c r="HH490" s="7">
        <v>4.3321299600000002E-2</v>
      </c>
      <c r="HI490" s="7">
        <v>7.9422382700000002E-2</v>
      </c>
      <c r="HJ490" s="7">
        <v>4.3321299600000002E-2</v>
      </c>
      <c r="HK490" s="7">
        <v>1.80505415E-2</v>
      </c>
      <c r="HL490" s="7">
        <v>1.08303249E-2</v>
      </c>
      <c r="HM490" s="7">
        <v>3.9711191299999997E-2</v>
      </c>
      <c r="HN490" s="7">
        <v>7.2202166E-3</v>
      </c>
      <c r="HO490" s="7">
        <v>1.44404332E-2</v>
      </c>
      <c r="HP490" s="7">
        <v>1.08303249E-2</v>
      </c>
      <c r="HQ490" s="7">
        <v>1.44404332E-2</v>
      </c>
      <c r="HR490" s="7">
        <v>2.1660649800000001E-2</v>
      </c>
      <c r="HS490" s="7">
        <v>2.5270758099999999E-2</v>
      </c>
      <c r="HT490" s="7">
        <v>2.88808664E-2</v>
      </c>
      <c r="HU490" s="7">
        <v>2.88808664E-2</v>
      </c>
      <c r="HV490" s="7">
        <v>2.1660649800000001E-2</v>
      </c>
      <c r="HW490" s="7">
        <v>7.2202166E-3</v>
      </c>
      <c r="HX490" s="7">
        <v>2.1660649800000001E-2</v>
      </c>
      <c r="HY490" s="7">
        <v>2.1660649800000001E-2</v>
      </c>
      <c r="HZ490" s="7">
        <v>2.5270758099999999E-2</v>
      </c>
      <c r="IA490" s="7">
        <v>0.11552346569999999</v>
      </c>
      <c r="IB490" s="7">
        <v>3.9711191299999997E-2</v>
      </c>
      <c r="IC490" s="7">
        <v>0.12635379059999999</v>
      </c>
      <c r="ID490" s="7">
        <v>0.16606498189999999</v>
      </c>
      <c r="IE490" s="7">
        <v>0.54512635379999996</v>
      </c>
      <c r="IF490" s="7">
        <v>0.39711191340000002</v>
      </c>
      <c r="IG490" s="7">
        <v>0.4259927798</v>
      </c>
      <c r="IH490" s="7">
        <v>0.46209386279999998</v>
      </c>
      <c r="II490" s="7">
        <v>0.30685920579999998</v>
      </c>
      <c r="IJ490" s="7">
        <v>0.51624548739999998</v>
      </c>
      <c r="IK490" s="7">
        <v>0.39711191340000002</v>
      </c>
      <c r="IL490" s="7">
        <v>0.3104693141</v>
      </c>
      <c r="IM490" s="7">
        <v>2.5270758099999999E-2</v>
      </c>
      <c r="IN490" s="7">
        <v>2.5270758099999999E-2</v>
      </c>
      <c r="IO490" s="7">
        <v>2.88808664E-2</v>
      </c>
      <c r="IP490" s="7">
        <v>3.6101082999999999E-2</v>
      </c>
      <c r="IQ490" s="7">
        <v>3.1814814815000001</v>
      </c>
      <c r="IR490" s="7">
        <v>3.4444444444000002</v>
      </c>
      <c r="IS490" s="7">
        <v>3.2342007435000002</v>
      </c>
      <c r="IT490" s="7">
        <v>3.0973782771999998</v>
      </c>
      <c r="IU490" s="7" t="s">
        <v>1430</v>
      </c>
      <c r="IV490" s="7">
        <v>32</v>
      </c>
      <c r="IW490" s="7">
        <v>277</v>
      </c>
      <c r="IX490" s="7">
        <v>532</v>
      </c>
      <c r="IY490" s="7">
        <v>1654</v>
      </c>
    </row>
    <row r="491" spans="1:259" x14ac:dyDescent="0.25">
      <c r="A491" s="7">
        <v>610158</v>
      </c>
      <c r="B491" s="7" t="s">
        <v>583</v>
      </c>
      <c r="C491" s="7" t="s">
        <v>46</v>
      </c>
      <c r="D491" s="7" t="s">
        <v>106</v>
      </c>
      <c r="E491" s="154">
        <v>0.52</v>
      </c>
      <c r="F491" s="7">
        <v>37</v>
      </c>
      <c r="G491" s="7" t="s">
        <v>57</v>
      </c>
      <c r="H491" s="7">
        <v>29</v>
      </c>
      <c r="I491" s="7" t="s">
        <v>57</v>
      </c>
      <c r="J491" s="7">
        <v>32</v>
      </c>
      <c r="K491" s="7" t="s">
        <v>57</v>
      </c>
      <c r="L491" s="7">
        <v>7.53</v>
      </c>
      <c r="M491" s="7" t="s">
        <v>46</v>
      </c>
      <c r="N491" s="7">
        <v>52.078774617000001</v>
      </c>
      <c r="O491" s="7">
        <v>151</v>
      </c>
      <c r="P491" s="7">
        <v>151</v>
      </c>
      <c r="Q491" s="7">
        <v>19</v>
      </c>
      <c r="R491" s="7">
        <v>58</v>
      </c>
      <c r="S491" s="7">
        <v>3</v>
      </c>
      <c r="T491" s="7">
        <v>56</v>
      </c>
      <c r="U491" s="7">
        <v>0</v>
      </c>
      <c r="V491" s="7">
        <v>0</v>
      </c>
      <c r="W491" s="7">
        <v>4</v>
      </c>
      <c r="X491" s="7">
        <v>8</v>
      </c>
      <c r="Y491" s="7">
        <v>2.6490066199999999E-2</v>
      </c>
      <c r="Z491" s="7">
        <v>3.3112582799999998E-2</v>
      </c>
      <c r="AA491" s="7">
        <v>2.6490066199999999E-2</v>
      </c>
      <c r="AB491" s="7">
        <v>1.9867549700000001E-2</v>
      </c>
      <c r="AC491" s="7">
        <v>6.6225165599999997E-2</v>
      </c>
      <c r="AD491" s="7">
        <v>5.2980132499999999E-2</v>
      </c>
      <c r="AE491" s="7">
        <v>0.11258278150000001</v>
      </c>
      <c r="AF491" s="7">
        <v>7.2847682100000005E-2</v>
      </c>
      <c r="AG491" s="7">
        <v>7.9470198699999994E-2</v>
      </c>
      <c r="AH491" s="7">
        <v>5.9602649000000001E-2</v>
      </c>
      <c r="AI491" s="7">
        <v>0.1258278146</v>
      </c>
      <c r="AJ491" s="7">
        <v>0.18543046360000001</v>
      </c>
      <c r="AK491" s="7">
        <v>0.35099337749999998</v>
      </c>
      <c r="AL491" s="7">
        <v>0.3046357616</v>
      </c>
      <c r="AM491" s="7">
        <v>0.38410596029999999</v>
      </c>
      <c r="AN491" s="7">
        <v>0.23178807949999999</v>
      </c>
      <c r="AO491" s="7">
        <v>0.36423841060000001</v>
      </c>
      <c r="AP491" s="7">
        <v>0.33774834440000001</v>
      </c>
      <c r="AQ491" s="7">
        <v>0</v>
      </c>
      <c r="AR491" s="7">
        <v>0</v>
      </c>
      <c r="AS491" s="7">
        <v>0</v>
      </c>
      <c r="AT491" s="7">
        <v>6.6225166000000004E-3</v>
      </c>
      <c r="AU491" s="7">
        <v>1.3245033099999999E-2</v>
      </c>
      <c r="AV491" s="7">
        <v>6.6225166000000004E-3</v>
      </c>
      <c r="AW491" s="7">
        <v>0.50993377480000002</v>
      </c>
      <c r="AX491" s="7">
        <v>0.58940397349999996</v>
      </c>
      <c r="AY491" s="7">
        <v>0.50993377480000002</v>
      </c>
      <c r="AZ491" s="7">
        <v>0.68211920530000003</v>
      </c>
      <c r="BA491" s="7">
        <v>0.43046357619999998</v>
      </c>
      <c r="BB491" s="7">
        <v>0.417218543</v>
      </c>
      <c r="BC491" s="7">
        <v>3.3443708608999998</v>
      </c>
      <c r="BD491" s="7">
        <v>3.4503311258</v>
      </c>
      <c r="BE491" s="7">
        <v>3.3774834437000001</v>
      </c>
      <c r="BF491" s="7">
        <v>3.5866666666999998</v>
      </c>
      <c r="BG491" s="7">
        <v>3.1744966443</v>
      </c>
      <c r="BH491" s="7">
        <v>3.1266666666999998</v>
      </c>
      <c r="BI491" s="7">
        <v>2.6490066199999999E-2</v>
      </c>
      <c r="BJ491" s="7">
        <v>1.9867549700000001E-2</v>
      </c>
      <c r="BK491" s="7">
        <v>3.3112582799999998E-2</v>
      </c>
      <c r="BL491" s="7">
        <v>3.3112582799999998E-2</v>
      </c>
      <c r="BM491" s="7">
        <v>3.97350993E-2</v>
      </c>
      <c r="BN491" s="7">
        <v>4.6357615900000003E-2</v>
      </c>
      <c r="BO491" s="7">
        <v>5.9602649000000001E-2</v>
      </c>
      <c r="BP491" s="7">
        <v>0.119205298</v>
      </c>
      <c r="BQ491" s="7">
        <v>0.1258278146</v>
      </c>
      <c r="BR491" s="7">
        <v>1.9867549700000001E-2</v>
      </c>
      <c r="BS491" s="7">
        <v>4.6357615900000003E-2</v>
      </c>
      <c r="BT491" s="7">
        <v>4.6357615900000003E-2</v>
      </c>
      <c r="BU491" s="7">
        <v>4.6357615900000003E-2</v>
      </c>
      <c r="BV491" s="7">
        <v>4.6357615900000003E-2</v>
      </c>
      <c r="BW491" s="7">
        <v>7.2847682100000005E-2</v>
      </c>
      <c r="BX491" s="7">
        <v>0.1523178808</v>
      </c>
      <c r="BY491" s="7">
        <v>0.1258278146</v>
      </c>
      <c r="BZ491" s="7">
        <v>8.6092715200000003E-2</v>
      </c>
      <c r="CA491" s="7">
        <v>3.7350993376999999</v>
      </c>
      <c r="CB491" s="7">
        <v>3.6556291391000002</v>
      </c>
      <c r="CC491" s="7">
        <v>3.56</v>
      </c>
      <c r="CD491" s="7">
        <v>3.6556291391000002</v>
      </c>
      <c r="CE491" s="7">
        <v>3.5496688742</v>
      </c>
      <c r="CF491" s="7">
        <v>3.4266666667000001</v>
      </c>
      <c r="CG491" s="7">
        <v>3.3046357616000002</v>
      </c>
      <c r="CH491" s="7">
        <v>3.1854304635999999</v>
      </c>
      <c r="CI491" s="7">
        <v>3.2251655629</v>
      </c>
      <c r="CJ491" s="7">
        <v>0.14569536420000001</v>
      </c>
      <c r="CK491" s="7">
        <v>0.19205298009999999</v>
      </c>
      <c r="CL491" s="7">
        <v>0.24503311259999999</v>
      </c>
      <c r="CM491" s="7">
        <v>0.1523178808</v>
      </c>
      <c r="CN491" s="7">
        <v>0.238410596</v>
      </c>
      <c r="CO491" s="7">
        <v>0.28476821190000001</v>
      </c>
      <c r="CP491" s="7">
        <v>0.21192052980000001</v>
      </c>
      <c r="CQ491" s="7">
        <v>0.20529801319999999</v>
      </c>
      <c r="CR491" s="7">
        <v>0.2251655629</v>
      </c>
      <c r="CS491" s="7">
        <v>0</v>
      </c>
      <c r="CT491" s="7">
        <v>0</v>
      </c>
      <c r="CU491" s="7">
        <v>6.6225166000000004E-3</v>
      </c>
      <c r="CV491" s="7">
        <v>0</v>
      </c>
      <c r="CW491" s="7">
        <v>0</v>
      </c>
      <c r="CX491" s="7">
        <v>6.6225166000000004E-3</v>
      </c>
      <c r="CY491" s="7">
        <v>0</v>
      </c>
      <c r="CZ491" s="7">
        <v>0</v>
      </c>
      <c r="DA491" s="7">
        <v>0</v>
      </c>
      <c r="DB491" s="7">
        <v>0.80794701989999995</v>
      </c>
      <c r="DC491" s="7">
        <v>0.74172185430000004</v>
      </c>
      <c r="DD491" s="7">
        <v>0.66887417220000001</v>
      </c>
      <c r="DE491" s="7">
        <v>0.76821192049999998</v>
      </c>
      <c r="DF491" s="7">
        <v>0.67549668870000001</v>
      </c>
      <c r="DG491" s="7">
        <v>0.58940397349999996</v>
      </c>
      <c r="DH491" s="7">
        <v>0.57615894040000004</v>
      </c>
      <c r="DI491" s="7">
        <v>0.54966887419999999</v>
      </c>
      <c r="DJ491" s="7">
        <v>0.56291390730000002</v>
      </c>
      <c r="DK491" s="7">
        <v>0.17218543049999999</v>
      </c>
      <c r="DL491" s="7">
        <v>2.6490066199999999E-2</v>
      </c>
      <c r="DM491" s="7">
        <v>3.3112582799999998E-2</v>
      </c>
      <c r="DN491" s="7">
        <v>3.97350993E-2</v>
      </c>
      <c r="DO491" s="7">
        <v>3.3112582799999998E-2</v>
      </c>
      <c r="DP491" s="7">
        <v>5.2980132499999999E-2</v>
      </c>
      <c r="DQ491" s="7">
        <v>0.21192052980000001</v>
      </c>
      <c r="DR491" s="7">
        <v>3.3112582799999998E-2</v>
      </c>
      <c r="DS491" s="7">
        <v>6.6225165599999997E-2</v>
      </c>
      <c r="DT491" s="7">
        <v>0.2516556291</v>
      </c>
      <c r="DU491" s="7">
        <v>5.2980132499999999E-2</v>
      </c>
      <c r="DV491" s="7">
        <v>5.2980132499999999E-2</v>
      </c>
      <c r="DW491" s="7">
        <v>9.2715231800000006E-2</v>
      </c>
      <c r="DX491" s="7">
        <v>5.9602649000000001E-2</v>
      </c>
      <c r="DY491" s="7">
        <v>0.11258278150000001</v>
      </c>
      <c r="DZ491" s="7">
        <v>0.1523178808</v>
      </c>
      <c r="EA491" s="7">
        <v>7.2847682100000005E-2</v>
      </c>
      <c r="EB491" s="7">
        <v>0.15894039739999999</v>
      </c>
      <c r="EC491" s="7">
        <v>0.31125827810000001</v>
      </c>
      <c r="ED491" s="7">
        <v>0.34437086090000002</v>
      </c>
      <c r="EE491" s="7">
        <v>0.38410596029999999</v>
      </c>
      <c r="EF491" s="7">
        <v>0.3046357616</v>
      </c>
      <c r="EG491" s="7">
        <v>0.31125827810000001</v>
      </c>
      <c r="EH491" s="7">
        <v>0.37748344369999998</v>
      </c>
      <c r="EI491" s="7">
        <v>0.25827814570000002</v>
      </c>
      <c r="EJ491" s="7">
        <v>0.37748344369999998</v>
      </c>
      <c r="EK491" s="7">
        <v>0.40397350990000003</v>
      </c>
      <c r="EL491" s="7">
        <v>0.23178807949999999</v>
      </c>
      <c r="EM491" s="7">
        <v>0.56291390730000002</v>
      </c>
      <c r="EN491" s="7">
        <v>0.52317880790000004</v>
      </c>
      <c r="EO491" s="7">
        <v>0.54966887419999999</v>
      </c>
      <c r="EP491" s="7">
        <v>0.58940397349999996</v>
      </c>
      <c r="EQ491" s="7">
        <v>0.45033112580000001</v>
      </c>
      <c r="ER491" s="7">
        <v>0.33774834440000001</v>
      </c>
      <c r="ES491" s="7">
        <v>0.50331125830000001</v>
      </c>
      <c r="ET491" s="7">
        <v>0.35761589399999999</v>
      </c>
      <c r="EU491" s="7">
        <v>3.3112582799999998E-2</v>
      </c>
      <c r="EV491" s="7">
        <v>1.3245033099999999E-2</v>
      </c>
      <c r="EW491" s="7">
        <v>6.6225166000000004E-3</v>
      </c>
      <c r="EX491" s="7">
        <v>1.3245033099999999E-2</v>
      </c>
      <c r="EY491" s="7">
        <v>6.6225166000000004E-3</v>
      </c>
      <c r="EZ491" s="7">
        <v>6.6225166000000004E-3</v>
      </c>
      <c r="FA491" s="7">
        <v>3.97350993E-2</v>
      </c>
      <c r="FB491" s="7">
        <v>1.3245033099999999E-2</v>
      </c>
      <c r="FC491" s="7">
        <v>1.3245033099999999E-2</v>
      </c>
      <c r="FD491" s="7">
        <v>2.6232876711999999</v>
      </c>
      <c r="FE491" s="7">
        <v>3.4630872482999999</v>
      </c>
      <c r="FF491" s="7">
        <v>3.4066666667000001</v>
      </c>
      <c r="FG491" s="7">
        <v>3.3825503356</v>
      </c>
      <c r="FH491" s="7">
        <v>3.4666666667000001</v>
      </c>
      <c r="FI491" s="7">
        <v>3.2333333333000001</v>
      </c>
      <c r="FJ491" s="7">
        <v>2.7517241379000001</v>
      </c>
      <c r="FK491" s="7">
        <v>3.3691275167999999</v>
      </c>
      <c r="FL491" s="7">
        <v>3.0671140939999999</v>
      </c>
      <c r="FM491" s="7">
        <v>3.3112582799999998E-2</v>
      </c>
      <c r="FN491" s="7">
        <v>1.9867549700000001E-2</v>
      </c>
      <c r="FO491" s="7">
        <v>4.6357615900000003E-2</v>
      </c>
      <c r="FP491" s="7">
        <v>3.3112582799999998E-2</v>
      </c>
      <c r="FQ491" s="7">
        <v>6.6225165599999997E-2</v>
      </c>
      <c r="FR491" s="7">
        <v>5.2980132499999999E-2</v>
      </c>
      <c r="FS491" s="7">
        <v>0.13245033110000001</v>
      </c>
      <c r="FT491" s="7">
        <v>0.18543046360000001</v>
      </c>
      <c r="FU491" s="7">
        <v>9.9337748300000001E-2</v>
      </c>
      <c r="FV491" s="7">
        <v>0.29801324499999998</v>
      </c>
      <c r="FW491" s="7">
        <v>3.3112582799999998E-2</v>
      </c>
      <c r="FX491" s="7">
        <v>0.43708609269999998</v>
      </c>
      <c r="FY491" s="7">
        <v>0.67549668870000001</v>
      </c>
      <c r="FZ491" s="7">
        <v>0.13245033110000001</v>
      </c>
      <c r="GA491" s="7">
        <v>0.18543046360000001</v>
      </c>
      <c r="GB491" s="7">
        <v>0.119205298</v>
      </c>
      <c r="GC491" s="7">
        <v>0.238410596</v>
      </c>
      <c r="GD491" s="7">
        <v>0.17880794699999999</v>
      </c>
      <c r="GE491" s="7">
        <v>7.2847682100000005E-2</v>
      </c>
      <c r="GF491" s="7">
        <v>0.31125827810000001</v>
      </c>
      <c r="GG491" s="7">
        <v>0.11258278150000001</v>
      </c>
      <c r="GH491" s="7">
        <v>4.6357615900000003E-2</v>
      </c>
      <c r="GI491" s="7">
        <v>0.28476821190000001</v>
      </c>
      <c r="GJ491" s="7">
        <v>8.6092715200000003E-2</v>
      </c>
      <c r="GK491" s="7">
        <v>8.6092715200000003E-2</v>
      </c>
      <c r="GL491" s="7">
        <v>3.3112582799999998E-2</v>
      </c>
      <c r="GM491" s="7">
        <v>2.6490066199999999E-2</v>
      </c>
      <c r="GN491" s="7">
        <v>6.6225165599999997E-2</v>
      </c>
      <c r="GO491" s="7">
        <v>3.3112582799999998E-2</v>
      </c>
      <c r="GP491" s="7">
        <v>8.6092715200000003E-2</v>
      </c>
      <c r="GQ491" s="7">
        <v>0.19205298009999999</v>
      </c>
      <c r="GR491" s="7">
        <v>3.3112582799999998E-2</v>
      </c>
      <c r="GS491" s="7">
        <v>0.3907284768</v>
      </c>
      <c r="GT491" s="7">
        <v>0.3907284768</v>
      </c>
      <c r="GU491" s="7">
        <v>0.37748344369999998</v>
      </c>
      <c r="GV491" s="7">
        <v>0.39735099340000002</v>
      </c>
      <c r="GW491" s="7">
        <v>0.417218543</v>
      </c>
      <c r="GX491" s="7">
        <v>0.41059602649999999</v>
      </c>
      <c r="GY491" s="7">
        <v>0.49668874169999999</v>
      </c>
      <c r="GZ491" s="7">
        <v>0.43046357619999998</v>
      </c>
      <c r="HA491" s="7">
        <v>0.43046357619999998</v>
      </c>
      <c r="HB491" s="7">
        <v>0.38410596029999999</v>
      </c>
      <c r="HC491" s="7">
        <v>0.238410596</v>
      </c>
      <c r="HD491" s="7">
        <v>0.49006622519999998</v>
      </c>
      <c r="HE491" s="7">
        <v>5.2980132499999999E-2</v>
      </c>
      <c r="HF491" s="7">
        <v>5.9602649000000001E-2</v>
      </c>
      <c r="HG491" s="7">
        <v>0.11258278150000001</v>
      </c>
      <c r="HH491" s="7">
        <v>9.2715231800000006E-2</v>
      </c>
      <c r="HI491" s="7">
        <v>4.6357615900000003E-2</v>
      </c>
      <c r="HJ491" s="7">
        <v>2.6490066199999999E-2</v>
      </c>
      <c r="HK491" s="7">
        <v>2.6490066199999999E-2</v>
      </c>
      <c r="HL491" s="7">
        <v>3.3112582799999998E-2</v>
      </c>
      <c r="HM491" s="7">
        <v>2.6490066199999999E-2</v>
      </c>
      <c r="HN491" s="7">
        <v>2.6490066199999999E-2</v>
      </c>
      <c r="HO491" s="7">
        <v>6.6225165599999997E-2</v>
      </c>
      <c r="HP491" s="7">
        <v>2.6490066199999999E-2</v>
      </c>
      <c r="HQ491" s="7">
        <v>6.6225166000000004E-3</v>
      </c>
      <c r="HR491" s="7">
        <v>1.9867549700000001E-2</v>
      </c>
      <c r="HS491" s="7">
        <v>1.9867549700000001E-2</v>
      </c>
      <c r="HT491" s="7">
        <v>1.3245033099999999E-2</v>
      </c>
      <c r="HU491" s="7">
        <v>3.97350993E-2</v>
      </c>
      <c r="HV491" s="7">
        <v>1.3245033099999999E-2</v>
      </c>
      <c r="HW491" s="7">
        <v>3.97350993E-2</v>
      </c>
      <c r="HX491" s="7">
        <v>5.9602649000000001E-2</v>
      </c>
      <c r="HY491" s="7">
        <v>1.3245033099999999E-2</v>
      </c>
      <c r="HZ491" s="7">
        <v>3.3112582799999998E-2</v>
      </c>
      <c r="IA491" s="7">
        <v>9.9337748300000001E-2</v>
      </c>
      <c r="IB491" s="7">
        <v>5.9602649000000001E-2</v>
      </c>
      <c r="IC491" s="7">
        <v>6.6225165599999997E-2</v>
      </c>
      <c r="ID491" s="7">
        <v>0.1390728477</v>
      </c>
      <c r="IE491" s="7">
        <v>0.51655629140000003</v>
      </c>
      <c r="IF491" s="7">
        <v>0.417218543</v>
      </c>
      <c r="IG491" s="7">
        <v>0.38410596029999999</v>
      </c>
      <c r="IH491" s="7">
        <v>0.45033112580000001</v>
      </c>
      <c r="II491" s="7">
        <v>0.32450331129999999</v>
      </c>
      <c r="IJ491" s="7">
        <v>0.43708609269999998</v>
      </c>
      <c r="IK491" s="7">
        <v>0.50993377480000002</v>
      </c>
      <c r="IL491" s="7">
        <v>0.35099337749999998</v>
      </c>
      <c r="IM491" s="7">
        <v>1.9867549700000001E-2</v>
      </c>
      <c r="IN491" s="7">
        <v>2.6490066199999999E-2</v>
      </c>
      <c r="IO491" s="7">
        <v>2.6490066199999999E-2</v>
      </c>
      <c r="IP491" s="7">
        <v>2.6490066199999999E-2</v>
      </c>
      <c r="IQ491" s="7">
        <v>3.1486486486</v>
      </c>
      <c r="IR491" s="7">
        <v>3.2653061224000002</v>
      </c>
      <c r="IS491" s="7">
        <v>3.4285714286000002</v>
      </c>
      <c r="IT491" s="7">
        <v>3.1496598639000002</v>
      </c>
      <c r="IU491" s="7" t="s">
        <v>1431</v>
      </c>
      <c r="IV491" s="7">
        <v>52</v>
      </c>
      <c r="IW491" s="7">
        <v>151</v>
      </c>
      <c r="IX491" s="7">
        <v>238</v>
      </c>
      <c r="IY491" s="7">
        <v>457</v>
      </c>
    </row>
    <row r="492" spans="1:259" x14ac:dyDescent="0.25">
      <c r="A492" s="7">
        <v>610159</v>
      </c>
      <c r="B492" s="7" t="s">
        <v>584</v>
      </c>
      <c r="C492" s="7" t="s">
        <v>46</v>
      </c>
      <c r="D492" s="7" t="s">
        <v>61</v>
      </c>
      <c r="E492" s="154">
        <v>0.39</v>
      </c>
      <c r="F492" s="7">
        <v>36</v>
      </c>
      <c r="G492" s="7" t="s">
        <v>57</v>
      </c>
      <c r="H492" s="7">
        <v>37</v>
      </c>
      <c r="I492" s="7" t="s">
        <v>57</v>
      </c>
      <c r="J492" s="7">
        <v>44</v>
      </c>
      <c r="K492" s="7" t="s">
        <v>48</v>
      </c>
      <c r="L492" s="7">
        <v>7.6</v>
      </c>
      <c r="M492" s="7" t="s">
        <v>46</v>
      </c>
      <c r="N492" s="7">
        <v>39.330024813999998</v>
      </c>
      <c r="O492" s="7">
        <v>161</v>
      </c>
      <c r="P492" s="7">
        <v>161</v>
      </c>
      <c r="Q492" s="7">
        <v>13</v>
      </c>
      <c r="R492" s="7">
        <v>1</v>
      </c>
      <c r="S492" s="7">
        <v>2</v>
      </c>
      <c r="T492" s="7">
        <v>140</v>
      </c>
      <c r="U492" s="7">
        <v>0</v>
      </c>
      <c r="V492" s="7">
        <v>0</v>
      </c>
      <c r="W492" s="7">
        <v>0</v>
      </c>
      <c r="X492" s="7">
        <v>1</v>
      </c>
      <c r="Y492" s="7">
        <v>1.24223602E-2</v>
      </c>
      <c r="Z492" s="7">
        <v>1.8633540399999999E-2</v>
      </c>
      <c r="AA492" s="7">
        <v>1.24223602E-2</v>
      </c>
      <c r="AB492" s="7">
        <v>1.24223602E-2</v>
      </c>
      <c r="AC492" s="7">
        <v>3.7267080700000003E-2</v>
      </c>
      <c r="AD492" s="7">
        <v>4.9689441000000001E-2</v>
      </c>
      <c r="AE492" s="7">
        <v>9.9378882000000002E-2</v>
      </c>
      <c r="AF492" s="7">
        <v>5.5900621099999999E-2</v>
      </c>
      <c r="AG492" s="7">
        <v>9.9378882000000002E-2</v>
      </c>
      <c r="AH492" s="7">
        <v>5.5900621099999999E-2</v>
      </c>
      <c r="AI492" s="7">
        <v>0.1180124224</v>
      </c>
      <c r="AJ492" s="7">
        <v>0.16770186340000001</v>
      </c>
      <c r="AK492" s="7">
        <v>0.3540372671</v>
      </c>
      <c r="AL492" s="7">
        <v>0.32919254660000002</v>
      </c>
      <c r="AM492" s="7">
        <v>0.37888198760000003</v>
      </c>
      <c r="AN492" s="7">
        <v>0.3043478261</v>
      </c>
      <c r="AO492" s="7">
        <v>0.4472049689</v>
      </c>
      <c r="AP492" s="7">
        <v>0.32919254660000002</v>
      </c>
      <c r="AQ492" s="7">
        <v>3.1055900599999998E-2</v>
      </c>
      <c r="AR492" s="7">
        <v>1.24223602E-2</v>
      </c>
      <c r="AS492" s="7">
        <v>3.1055900599999998E-2</v>
      </c>
      <c r="AT492" s="7">
        <v>2.48447205E-2</v>
      </c>
      <c r="AU492" s="7">
        <v>4.3478260900000003E-2</v>
      </c>
      <c r="AV492" s="7">
        <v>3.7267080700000003E-2</v>
      </c>
      <c r="AW492" s="7">
        <v>0.5031055901</v>
      </c>
      <c r="AX492" s="7">
        <v>0.58385093170000002</v>
      </c>
      <c r="AY492" s="7">
        <v>0.47826086960000003</v>
      </c>
      <c r="AZ492" s="7">
        <v>0.60248447199999999</v>
      </c>
      <c r="BA492" s="7">
        <v>0.3540372671</v>
      </c>
      <c r="BB492" s="7">
        <v>0.41614906829999998</v>
      </c>
      <c r="BC492" s="7">
        <v>3.3910256410000001</v>
      </c>
      <c r="BD492" s="7">
        <v>3.4968553458999998</v>
      </c>
      <c r="BE492" s="7">
        <v>3.3653846154</v>
      </c>
      <c r="BF492" s="7">
        <v>3.5350318471</v>
      </c>
      <c r="BG492" s="7">
        <v>3.1688311688000002</v>
      </c>
      <c r="BH492" s="7">
        <v>3.1548387096999999</v>
      </c>
      <c r="BI492" s="7">
        <v>6.2111800999999998E-3</v>
      </c>
      <c r="BJ492" s="7">
        <v>6.2111800999999998E-3</v>
      </c>
      <c r="BK492" s="7">
        <v>1.24223602E-2</v>
      </c>
      <c r="BL492" s="7">
        <v>6.2111800999999998E-3</v>
      </c>
      <c r="BM492" s="7">
        <v>1.24223602E-2</v>
      </c>
      <c r="BN492" s="7">
        <v>1.8633540399999999E-2</v>
      </c>
      <c r="BO492" s="7">
        <v>3.1055900599999998E-2</v>
      </c>
      <c r="BP492" s="7">
        <v>0.10559006210000001</v>
      </c>
      <c r="BQ492" s="7">
        <v>2.48447205E-2</v>
      </c>
      <c r="BR492" s="7">
        <v>3.1055900599999998E-2</v>
      </c>
      <c r="BS492" s="7">
        <v>3.7267080700000003E-2</v>
      </c>
      <c r="BT492" s="7">
        <v>1.8633540399999999E-2</v>
      </c>
      <c r="BU492" s="7">
        <v>3.7267080700000003E-2</v>
      </c>
      <c r="BV492" s="7">
        <v>2.48447205E-2</v>
      </c>
      <c r="BW492" s="7">
        <v>5.5900621099999999E-2</v>
      </c>
      <c r="BX492" s="7">
        <v>0.10559006210000001</v>
      </c>
      <c r="BY492" s="7">
        <v>0.1180124224</v>
      </c>
      <c r="BZ492" s="7">
        <v>0.1180124224</v>
      </c>
      <c r="CA492" s="7">
        <v>3.7106918239</v>
      </c>
      <c r="CB492" s="7">
        <v>3.6666666666999999</v>
      </c>
      <c r="CC492" s="7">
        <v>3.6729559747999998</v>
      </c>
      <c r="CD492" s="7">
        <v>3.6918238994000001</v>
      </c>
      <c r="CE492" s="7">
        <v>3.7</v>
      </c>
      <c r="CF492" s="7">
        <v>3.5220125786000001</v>
      </c>
      <c r="CG492" s="7">
        <v>3.4025157233000001</v>
      </c>
      <c r="CH492" s="7">
        <v>3.1698113208000001</v>
      </c>
      <c r="CI492" s="7">
        <v>3.4125000000000001</v>
      </c>
      <c r="CJ492" s="7">
        <v>0.20496894409999999</v>
      </c>
      <c r="CK492" s="7">
        <v>0.23602484470000001</v>
      </c>
      <c r="CL492" s="7">
        <v>0.248447205</v>
      </c>
      <c r="CM492" s="7">
        <v>0.21118012420000001</v>
      </c>
      <c r="CN492" s="7">
        <v>0.21118012420000001</v>
      </c>
      <c r="CO492" s="7">
        <v>0.3043478261</v>
      </c>
      <c r="CP492" s="7">
        <v>0.28571428570000001</v>
      </c>
      <c r="CQ492" s="7">
        <v>0.26708074529999998</v>
      </c>
      <c r="CR492" s="7">
        <v>0.27329192549999998</v>
      </c>
      <c r="CS492" s="7">
        <v>1.24223602E-2</v>
      </c>
      <c r="CT492" s="7">
        <v>1.24223602E-2</v>
      </c>
      <c r="CU492" s="7">
        <v>1.24223602E-2</v>
      </c>
      <c r="CV492" s="7">
        <v>1.24223602E-2</v>
      </c>
      <c r="CW492" s="7">
        <v>6.2111800999999998E-3</v>
      </c>
      <c r="CX492" s="7">
        <v>1.24223602E-2</v>
      </c>
      <c r="CY492" s="7">
        <v>1.24223602E-2</v>
      </c>
      <c r="CZ492" s="7">
        <v>1.24223602E-2</v>
      </c>
      <c r="DA492" s="7">
        <v>6.2111800999999998E-3</v>
      </c>
      <c r="DB492" s="7">
        <v>0.74534161489999995</v>
      </c>
      <c r="DC492" s="7">
        <v>0.70807453419999999</v>
      </c>
      <c r="DD492" s="7">
        <v>0.70807453419999999</v>
      </c>
      <c r="DE492" s="7">
        <v>0.73291925469999997</v>
      </c>
      <c r="DF492" s="7">
        <v>0.74534161489999995</v>
      </c>
      <c r="DG492" s="7">
        <v>0.60869565219999999</v>
      </c>
      <c r="DH492" s="7">
        <v>0.56521739130000004</v>
      </c>
      <c r="DI492" s="7">
        <v>0.4968944099</v>
      </c>
      <c r="DJ492" s="7">
        <v>0.57763975160000003</v>
      </c>
      <c r="DK492" s="7">
        <v>9.9378882000000002E-2</v>
      </c>
      <c r="DL492" s="7">
        <v>1.24223602E-2</v>
      </c>
      <c r="DM492" s="7">
        <v>6.2111800999999998E-3</v>
      </c>
      <c r="DN492" s="7">
        <v>1.8633540399999999E-2</v>
      </c>
      <c r="DO492" s="7">
        <v>1.8633540399999999E-2</v>
      </c>
      <c r="DP492" s="7">
        <v>1.8633540399999999E-2</v>
      </c>
      <c r="DQ492" s="7">
        <v>6.8322981399999996E-2</v>
      </c>
      <c r="DR492" s="7">
        <v>6.2111800999999998E-3</v>
      </c>
      <c r="DS492" s="7">
        <v>1.24223602E-2</v>
      </c>
      <c r="DT492" s="7">
        <v>0.26708074529999998</v>
      </c>
      <c r="DU492" s="7">
        <v>8.6956521699999997E-2</v>
      </c>
      <c r="DV492" s="7">
        <v>4.9689441000000001E-2</v>
      </c>
      <c r="DW492" s="7">
        <v>8.0745341600000006E-2</v>
      </c>
      <c r="DX492" s="7">
        <v>3.7267080700000003E-2</v>
      </c>
      <c r="DY492" s="7">
        <v>7.4534161500000001E-2</v>
      </c>
      <c r="DZ492" s="7">
        <v>0.13664596270000001</v>
      </c>
      <c r="EA492" s="7">
        <v>6.8322981399999996E-2</v>
      </c>
      <c r="EB492" s="7">
        <v>6.8322981399999996E-2</v>
      </c>
      <c r="EC492" s="7">
        <v>0.3043478261</v>
      </c>
      <c r="ED492" s="7">
        <v>0.28571428570000001</v>
      </c>
      <c r="EE492" s="7">
        <v>0.33540372670000002</v>
      </c>
      <c r="EF492" s="7">
        <v>0.34782608700000001</v>
      </c>
      <c r="EG492" s="7">
        <v>0.33540372670000002</v>
      </c>
      <c r="EH492" s="7">
        <v>0.36024844719999999</v>
      </c>
      <c r="EI492" s="7">
        <v>0.34782608700000001</v>
      </c>
      <c r="EJ492" s="7">
        <v>0.41614906829999998</v>
      </c>
      <c r="EK492" s="7">
        <v>0.41614906829999998</v>
      </c>
      <c r="EL492" s="7">
        <v>0.248447205</v>
      </c>
      <c r="EM492" s="7">
        <v>0.55279503109999995</v>
      </c>
      <c r="EN492" s="7">
        <v>0.52795031059999997</v>
      </c>
      <c r="EO492" s="7">
        <v>0.4968944099</v>
      </c>
      <c r="EP492" s="7">
        <v>0.53416149069999996</v>
      </c>
      <c r="EQ492" s="7">
        <v>0.4472049689</v>
      </c>
      <c r="ER492" s="7">
        <v>0.37888198760000003</v>
      </c>
      <c r="ES492" s="7">
        <v>0.4472049689</v>
      </c>
      <c r="ET492" s="7">
        <v>0.43478260870000002</v>
      </c>
      <c r="EU492" s="7">
        <v>8.0745341600000006E-2</v>
      </c>
      <c r="EV492" s="7">
        <v>6.2111801199999997E-2</v>
      </c>
      <c r="EW492" s="7">
        <v>8.0745341600000006E-2</v>
      </c>
      <c r="EX492" s="7">
        <v>5.5900621099999999E-2</v>
      </c>
      <c r="EY492" s="7">
        <v>7.4534161500000001E-2</v>
      </c>
      <c r="EZ492" s="7">
        <v>9.9378882000000002E-2</v>
      </c>
      <c r="FA492" s="7">
        <v>6.8322981399999996E-2</v>
      </c>
      <c r="FB492" s="7">
        <v>6.2111801199999997E-2</v>
      </c>
      <c r="FC492" s="7">
        <v>6.8322981399999996E-2</v>
      </c>
      <c r="FD492" s="7">
        <v>2.7635135135</v>
      </c>
      <c r="FE492" s="7">
        <v>3.4701986754999998</v>
      </c>
      <c r="FF492" s="7">
        <v>3.5067567568000002</v>
      </c>
      <c r="FG492" s="7">
        <v>3.4013157894999999</v>
      </c>
      <c r="FH492" s="7">
        <v>3.4966442952999999</v>
      </c>
      <c r="FI492" s="7">
        <v>3.3724137930999998</v>
      </c>
      <c r="FJ492" s="7">
        <v>3.1133333332999999</v>
      </c>
      <c r="FK492" s="7">
        <v>3.3907284768000001</v>
      </c>
      <c r="FL492" s="7">
        <v>3.3666666667</v>
      </c>
      <c r="FM492" s="7">
        <v>1.8633540399999999E-2</v>
      </c>
      <c r="FN492" s="7">
        <v>1.8633540399999999E-2</v>
      </c>
      <c r="FO492" s="7">
        <v>6.2111801199999997E-2</v>
      </c>
      <c r="FP492" s="7">
        <v>3.7267080700000003E-2</v>
      </c>
      <c r="FQ492" s="7">
        <v>8.6956521699999997E-2</v>
      </c>
      <c r="FR492" s="7">
        <v>5.5900621099999999E-2</v>
      </c>
      <c r="FS492" s="7">
        <v>9.3167701899999997E-2</v>
      </c>
      <c r="FT492" s="7">
        <v>8.6956521699999997E-2</v>
      </c>
      <c r="FU492" s="7">
        <v>0.13664596270000001</v>
      </c>
      <c r="FV492" s="7">
        <v>0.32919254660000002</v>
      </c>
      <c r="FW492" s="7">
        <v>7.4534161500000001E-2</v>
      </c>
      <c r="FX492" s="7">
        <v>0.2422360248</v>
      </c>
      <c r="FY492" s="7">
        <v>0.44099378880000001</v>
      </c>
      <c r="FZ492" s="7">
        <v>0.16149068320000001</v>
      </c>
      <c r="GA492" s="7">
        <v>0.27329192549999998</v>
      </c>
      <c r="GB492" s="7">
        <v>0.18633540370000001</v>
      </c>
      <c r="GC492" s="7">
        <v>0.28571428570000001</v>
      </c>
      <c r="GD492" s="7">
        <v>0.18633540370000001</v>
      </c>
      <c r="GE492" s="7">
        <v>8.0745341600000006E-2</v>
      </c>
      <c r="GF492" s="7">
        <v>0.198757764</v>
      </c>
      <c r="GG492" s="7">
        <v>0.1739130435</v>
      </c>
      <c r="GH492" s="7">
        <v>0.1180124224</v>
      </c>
      <c r="GI492" s="7">
        <v>0.2546583851</v>
      </c>
      <c r="GJ492" s="7">
        <v>0.1242236025</v>
      </c>
      <c r="GK492" s="7">
        <v>0.1739130435</v>
      </c>
      <c r="GL492" s="7">
        <v>9.9378882000000002E-2</v>
      </c>
      <c r="GM492" s="7">
        <v>1.24223602E-2</v>
      </c>
      <c r="GN492" s="7">
        <v>1.24223602E-2</v>
      </c>
      <c r="GO492" s="7">
        <v>5.5900621099999999E-2</v>
      </c>
      <c r="GP492" s="7">
        <v>4.9689441000000001E-2</v>
      </c>
      <c r="GQ492" s="7">
        <v>0.13043478259999999</v>
      </c>
      <c r="GR492" s="7">
        <v>1.8633540399999999E-2</v>
      </c>
      <c r="GS492" s="7">
        <v>0.36645962729999998</v>
      </c>
      <c r="GT492" s="7">
        <v>0.37267080749999998</v>
      </c>
      <c r="GU492" s="7">
        <v>0.36024844719999999</v>
      </c>
      <c r="GV492" s="7">
        <v>0.34161490680000001</v>
      </c>
      <c r="GW492" s="7">
        <v>0.33540372670000002</v>
      </c>
      <c r="GX492" s="7">
        <v>0.39751552800000001</v>
      </c>
      <c r="GY492" s="7">
        <v>0.47826086960000003</v>
      </c>
      <c r="GZ492" s="7">
        <v>0.46583850929999998</v>
      </c>
      <c r="HA492" s="7">
        <v>0.41614906829999998</v>
      </c>
      <c r="HB492" s="7">
        <v>0.42236024840000003</v>
      </c>
      <c r="HC492" s="7">
        <v>0.3540372671</v>
      </c>
      <c r="HD492" s="7">
        <v>0.43478260870000002</v>
      </c>
      <c r="HE492" s="7">
        <v>7.4534161500000001E-2</v>
      </c>
      <c r="HF492" s="7">
        <v>4.3478260900000003E-2</v>
      </c>
      <c r="HG492" s="7">
        <v>6.8322981399999996E-2</v>
      </c>
      <c r="HH492" s="7">
        <v>9.3167701899999997E-2</v>
      </c>
      <c r="HI492" s="7">
        <v>8.0745341600000006E-2</v>
      </c>
      <c r="HJ492" s="7">
        <v>6.2111801199999997E-2</v>
      </c>
      <c r="HK492" s="7">
        <v>1.24223602E-2</v>
      </c>
      <c r="HL492" s="7">
        <v>3.1055900599999998E-2</v>
      </c>
      <c r="HM492" s="7">
        <v>3.1055900599999998E-2</v>
      </c>
      <c r="HN492" s="7">
        <v>2.48447205E-2</v>
      </c>
      <c r="HO492" s="7">
        <v>3.1055900599999998E-2</v>
      </c>
      <c r="HP492" s="7">
        <v>2.48447205E-2</v>
      </c>
      <c r="HQ492" s="7">
        <v>5.5900621099999999E-2</v>
      </c>
      <c r="HR492" s="7">
        <v>7.4534161500000001E-2</v>
      </c>
      <c r="HS492" s="7">
        <v>6.8322981399999996E-2</v>
      </c>
      <c r="HT492" s="7">
        <v>6.8322981399999996E-2</v>
      </c>
      <c r="HU492" s="7">
        <v>6.8322981399999996E-2</v>
      </c>
      <c r="HV492" s="7">
        <v>6.2111801199999997E-2</v>
      </c>
      <c r="HW492" s="7">
        <v>3.1055900599999998E-2</v>
      </c>
      <c r="HX492" s="7">
        <v>3.1055900599999998E-2</v>
      </c>
      <c r="HY492" s="7">
        <v>3.1055900599999998E-2</v>
      </c>
      <c r="HZ492" s="7">
        <v>4.9689441000000001E-2</v>
      </c>
      <c r="IA492" s="7">
        <v>0.19254658390000001</v>
      </c>
      <c r="IB492" s="7">
        <v>9.3167701899999997E-2</v>
      </c>
      <c r="IC492" s="7">
        <v>0.22981366459999999</v>
      </c>
      <c r="ID492" s="7">
        <v>0.29813664600000001</v>
      </c>
      <c r="IE492" s="7">
        <v>0.44099378880000001</v>
      </c>
      <c r="IF492" s="7">
        <v>0.3540372671</v>
      </c>
      <c r="IG492" s="7">
        <v>0.37267080749999998</v>
      </c>
      <c r="IH492" s="7">
        <v>0.32298136649999998</v>
      </c>
      <c r="II492" s="7">
        <v>0.26708074529999998</v>
      </c>
      <c r="IJ492" s="7">
        <v>0.45962732919999999</v>
      </c>
      <c r="IK492" s="7">
        <v>0.29192546580000001</v>
      </c>
      <c r="IL492" s="7">
        <v>0.26708074529999998</v>
      </c>
      <c r="IM492" s="7">
        <v>6.8322981399999996E-2</v>
      </c>
      <c r="IN492" s="7">
        <v>6.2111801199999997E-2</v>
      </c>
      <c r="IO492" s="7">
        <v>7.4534161500000001E-2</v>
      </c>
      <c r="IP492" s="7">
        <v>6.2111801199999997E-2</v>
      </c>
      <c r="IQ492" s="7">
        <v>3.0133333332999999</v>
      </c>
      <c r="IR492" s="7">
        <v>3.3245033113</v>
      </c>
      <c r="IS492" s="7">
        <v>3</v>
      </c>
      <c r="IT492" s="7">
        <v>2.8609271522999999</v>
      </c>
      <c r="IU492" s="7" t="s">
        <v>1432</v>
      </c>
      <c r="IV492" s="7">
        <v>39</v>
      </c>
      <c r="IW492" s="7">
        <v>161</v>
      </c>
      <c r="IX492" s="7">
        <v>317</v>
      </c>
      <c r="IY492" s="7">
        <v>806</v>
      </c>
    </row>
    <row r="493" spans="1:259" x14ac:dyDescent="0.25">
      <c r="A493" s="7">
        <v>610163</v>
      </c>
      <c r="B493" s="7" t="s">
        <v>618</v>
      </c>
      <c r="C493" s="7" t="s">
        <v>46</v>
      </c>
      <c r="D493" s="7" t="s">
        <v>61</v>
      </c>
      <c r="E493" s="7" t="s">
        <v>91</v>
      </c>
      <c r="F493" s="7">
        <v>99</v>
      </c>
      <c r="G493" s="7" t="s">
        <v>70</v>
      </c>
      <c r="H493" s="7">
        <v>99</v>
      </c>
      <c r="I493" s="7" t="s">
        <v>70</v>
      </c>
      <c r="J493" s="7">
        <v>95</v>
      </c>
      <c r="K493" s="7" t="s">
        <v>70</v>
      </c>
      <c r="L493" s="7">
        <v>9.84</v>
      </c>
      <c r="M493" s="7" t="s">
        <v>46</v>
      </c>
      <c r="N493" s="7">
        <v>86.666666667000001</v>
      </c>
      <c r="O493" s="7">
        <v>184</v>
      </c>
      <c r="P493" s="7">
        <v>184</v>
      </c>
      <c r="Q493" s="7">
        <v>135</v>
      </c>
      <c r="R493" s="7">
        <v>1</v>
      </c>
      <c r="S493" s="7">
        <v>8</v>
      </c>
      <c r="T493" s="7">
        <v>25</v>
      </c>
      <c r="U493" s="7">
        <v>0</v>
      </c>
      <c r="V493" s="7">
        <v>0</v>
      </c>
      <c r="W493" s="7">
        <v>8</v>
      </c>
      <c r="X493" s="7">
        <v>1</v>
      </c>
      <c r="Y493" s="7">
        <v>0</v>
      </c>
      <c r="Z493" s="7">
        <v>0</v>
      </c>
      <c r="AA493" s="7">
        <v>0</v>
      </c>
      <c r="AB493" s="7">
        <v>0</v>
      </c>
      <c r="AC493" s="7">
        <v>5.4347826000000002E-3</v>
      </c>
      <c r="AD493" s="7">
        <v>1.6304347800000001E-2</v>
      </c>
      <c r="AE493" s="7">
        <v>0</v>
      </c>
      <c r="AF493" s="7">
        <v>1.08695652E-2</v>
      </c>
      <c r="AG493" s="7">
        <v>0</v>
      </c>
      <c r="AH493" s="7">
        <v>0</v>
      </c>
      <c r="AI493" s="7">
        <v>1.6304347800000001E-2</v>
      </c>
      <c r="AJ493" s="7">
        <v>5.4347826100000003E-2</v>
      </c>
      <c r="AK493" s="7">
        <v>7.0652173900000004E-2</v>
      </c>
      <c r="AL493" s="7">
        <v>4.3478260900000003E-2</v>
      </c>
      <c r="AM493" s="7">
        <v>4.8913043500000003E-2</v>
      </c>
      <c r="AN493" s="7">
        <v>1.08695652E-2</v>
      </c>
      <c r="AO493" s="7">
        <v>0.13043478259999999</v>
      </c>
      <c r="AP493" s="7">
        <v>0.15217391299999999</v>
      </c>
      <c r="AQ493" s="7">
        <v>0</v>
      </c>
      <c r="AR493" s="7">
        <v>0</v>
      </c>
      <c r="AS493" s="7">
        <v>5.4347826000000002E-3</v>
      </c>
      <c r="AT493" s="7">
        <v>5.4347826000000002E-3</v>
      </c>
      <c r="AU493" s="7">
        <v>1.08695652E-2</v>
      </c>
      <c r="AV493" s="7">
        <v>2.7173913000000001E-2</v>
      </c>
      <c r="AW493" s="7">
        <v>0.9293478261</v>
      </c>
      <c r="AX493" s="7">
        <v>0.9456521739</v>
      </c>
      <c r="AY493" s="7">
        <v>0.9456521739</v>
      </c>
      <c r="AZ493" s="7">
        <v>0.98369565219999999</v>
      </c>
      <c r="BA493" s="7">
        <v>0.83695652170000001</v>
      </c>
      <c r="BB493" s="7">
        <v>0.75</v>
      </c>
      <c r="BC493" s="7">
        <v>3.9293478260999999</v>
      </c>
      <c r="BD493" s="7">
        <v>3.9347826087</v>
      </c>
      <c r="BE493" s="7">
        <v>3.9508196721000002</v>
      </c>
      <c r="BF493" s="7">
        <v>3.9890710383000001</v>
      </c>
      <c r="BG493" s="7">
        <v>3.8186813186999999</v>
      </c>
      <c r="BH493" s="7">
        <v>3.6815642458000002</v>
      </c>
      <c r="BI493" s="7">
        <v>0</v>
      </c>
      <c r="BJ493" s="7">
        <v>0</v>
      </c>
      <c r="BK493" s="7">
        <v>0</v>
      </c>
      <c r="BL493" s="7">
        <v>5.4347826000000002E-3</v>
      </c>
      <c r="BM493" s="7">
        <v>0</v>
      </c>
      <c r="BN493" s="7">
        <v>0</v>
      </c>
      <c r="BO493" s="7">
        <v>0</v>
      </c>
      <c r="BP493" s="7">
        <v>0</v>
      </c>
      <c r="BQ493" s="7">
        <v>0</v>
      </c>
      <c r="BR493" s="7">
        <v>5.4347826000000002E-3</v>
      </c>
      <c r="BS493" s="7">
        <v>0</v>
      </c>
      <c r="BT493" s="7">
        <v>0</v>
      </c>
      <c r="BU493" s="7">
        <v>0</v>
      </c>
      <c r="BV493" s="7">
        <v>0</v>
      </c>
      <c r="BW493" s="7">
        <v>1.08695652E-2</v>
      </c>
      <c r="BX493" s="7">
        <v>1.6304347800000001E-2</v>
      </c>
      <c r="BY493" s="7">
        <v>3.2608695700000002E-2</v>
      </c>
      <c r="BZ493" s="7">
        <v>1.6304347800000001E-2</v>
      </c>
      <c r="CA493" s="7">
        <v>3.9728260870000001</v>
      </c>
      <c r="CB493" s="7">
        <v>3.9782608696000001</v>
      </c>
      <c r="CC493" s="7">
        <v>3.9728260870000001</v>
      </c>
      <c r="CD493" s="7">
        <v>3.9510869565000002</v>
      </c>
      <c r="CE493" s="7">
        <v>3.9781420765000002</v>
      </c>
      <c r="CF493" s="7">
        <v>3.9453551913</v>
      </c>
      <c r="CG493" s="7">
        <v>3.9125683059999998</v>
      </c>
      <c r="CH493" s="7">
        <v>3.8478260870000001</v>
      </c>
      <c r="CI493" s="7">
        <v>3.8907103825</v>
      </c>
      <c r="CJ493" s="7">
        <v>1.6304347800000001E-2</v>
      </c>
      <c r="CK493" s="7">
        <v>2.1739130400000001E-2</v>
      </c>
      <c r="CL493" s="7">
        <v>2.7173913000000001E-2</v>
      </c>
      <c r="CM493" s="7">
        <v>3.2608695700000002E-2</v>
      </c>
      <c r="CN493" s="7">
        <v>2.1739130400000001E-2</v>
      </c>
      <c r="CO493" s="7">
        <v>3.2608695700000002E-2</v>
      </c>
      <c r="CP493" s="7">
        <v>5.4347826100000003E-2</v>
      </c>
      <c r="CQ493" s="7">
        <v>8.6956521699999997E-2</v>
      </c>
      <c r="CR493" s="7">
        <v>7.6086956499999997E-2</v>
      </c>
      <c r="CS493" s="7">
        <v>0</v>
      </c>
      <c r="CT493" s="7">
        <v>0</v>
      </c>
      <c r="CU493" s="7">
        <v>0</v>
      </c>
      <c r="CV493" s="7">
        <v>0</v>
      </c>
      <c r="CW493" s="7">
        <v>5.4347826000000002E-3</v>
      </c>
      <c r="CX493" s="7">
        <v>5.4347826000000002E-3</v>
      </c>
      <c r="CY493" s="7">
        <v>5.4347826000000002E-3</v>
      </c>
      <c r="CZ493" s="7">
        <v>0</v>
      </c>
      <c r="DA493" s="7">
        <v>5.4347826000000002E-3</v>
      </c>
      <c r="DB493" s="7">
        <v>0.97826086960000003</v>
      </c>
      <c r="DC493" s="7">
        <v>0.97826086960000003</v>
      </c>
      <c r="DD493" s="7">
        <v>0.97282608699999995</v>
      </c>
      <c r="DE493" s="7">
        <v>0.96195652170000001</v>
      </c>
      <c r="DF493" s="7">
        <v>0.97282608699999995</v>
      </c>
      <c r="DG493" s="7">
        <v>0.95108695649999997</v>
      </c>
      <c r="DH493" s="7">
        <v>0.92391304350000003</v>
      </c>
      <c r="DI493" s="7">
        <v>0.88043478259999997</v>
      </c>
      <c r="DJ493" s="7">
        <v>0.90217391300000005</v>
      </c>
      <c r="DK493" s="7">
        <v>5.9782608700000003E-2</v>
      </c>
      <c r="DL493" s="7">
        <v>0</v>
      </c>
      <c r="DM493" s="7">
        <v>0</v>
      </c>
      <c r="DN493" s="7">
        <v>0</v>
      </c>
      <c r="DO493" s="7">
        <v>0</v>
      </c>
      <c r="DP493" s="7">
        <v>0</v>
      </c>
      <c r="DQ493" s="7">
        <v>2.1739130400000001E-2</v>
      </c>
      <c r="DR493" s="7">
        <v>0</v>
      </c>
      <c r="DS493" s="7">
        <v>0</v>
      </c>
      <c r="DT493" s="7">
        <v>5.4347826000000002E-3</v>
      </c>
      <c r="DU493" s="7">
        <v>0</v>
      </c>
      <c r="DV493" s="7">
        <v>0</v>
      </c>
      <c r="DW493" s="7">
        <v>0</v>
      </c>
      <c r="DX493" s="7">
        <v>0</v>
      </c>
      <c r="DY493" s="7">
        <v>1.08695652E-2</v>
      </c>
      <c r="DZ493" s="7">
        <v>8.1521739100000004E-2</v>
      </c>
      <c r="EA493" s="7">
        <v>0</v>
      </c>
      <c r="EB493" s="7">
        <v>0</v>
      </c>
      <c r="EC493" s="7">
        <v>4.8913043500000003E-2</v>
      </c>
      <c r="ED493" s="7">
        <v>2.1739130400000001E-2</v>
      </c>
      <c r="EE493" s="7">
        <v>3.2608695700000002E-2</v>
      </c>
      <c r="EF493" s="7">
        <v>4.8913043500000003E-2</v>
      </c>
      <c r="EG493" s="7">
        <v>3.2608695700000002E-2</v>
      </c>
      <c r="EH493" s="7">
        <v>5.4347826100000003E-2</v>
      </c>
      <c r="EI493" s="7">
        <v>0.13586956519999999</v>
      </c>
      <c r="EJ493" s="7">
        <v>2.7173913000000001E-2</v>
      </c>
      <c r="EK493" s="7">
        <v>5.4347826100000003E-2</v>
      </c>
      <c r="EL493" s="7">
        <v>0.84782608699999995</v>
      </c>
      <c r="EM493" s="7">
        <v>0.95108695649999997</v>
      </c>
      <c r="EN493" s="7">
        <v>0.9456521739</v>
      </c>
      <c r="EO493" s="7">
        <v>0.92391304350000003</v>
      </c>
      <c r="EP493" s="7">
        <v>0.94021739130000004</v>
      </c>
      <c r="EQ493" s="7">
        <v>0.91847826089999995</v>
      </c>
      <c r="ER493" s="7">
        <v>0.6956521739</v>
      </c>
      <c r="ES493" s="7">
        <v>0.92391304350000003</v>
      </c>
      <c r="ET493" s="7">
        <v>0.90217391300000005</v>
      </c>
      <c r="EU493" s="7">
        <v>3.8043478300000003E-2</v>
      </c>
      <c r="EV493" s="7">
        <v>2.7173913000000001E-2</v>
      </c>
      <c r="EW493" s="7">
        <v>2.1739130400000001E-2</v>
      </c>
      <c r="EX493" s="7">
        <v>2.7173913000000001E-2</v>
      </c>
      <c r="EY493" s="7">
        <v>2.7173913000000001E-2</v>
      </c>
      <c r="EZ493" s="7">
        <v>1.6304347800000001E-2</v>
      </c>
      <c r="FA493" s="7">
        <v>6.5217391299999997E-2</v>
      </c>
      <c r="FB493" s="7">
        <v>4.8913043500000003E-2</v>
      </c>
      <c r="FC493" s="7">
        <v>4.3478260900000003E-2</v>
      </c>
      <c r="FD493" s="7">
        <v>3.7514124294000002</v>
      </c>
      <c r="FE493" s="7">
        <v>3.9776536312999999</v>
      </c>
      <c r="FF493" s="7">
        <v>3.9666666667000001</v>
      </c>
      <c r="FG493" s="7">
        <v>3.9497206704000001</v>
      </c>
      <c r="FH493" s="7">
        <v>3.9664804468999999</v>
      </c>
      <c r="FI493" s="7">
        <v>3.9226519337000001</v>
      </c>
      <c r="FJ493" s="7">
        <v>3.6104651162999999</v>
      </c>
      <c r="FK493" s="7">
        <v>3.9714285714000002</v>
      </c>
      <c r="FL493" s="7">
        <v>3.9431818181999998</v>
      </c>
      <c r="FM493" s="7">
        <v>0</v>
      </c>
      <c r="FN493" s="7">
        <v>0</v>
      </c>
      <c r="FO493" s="7">
        <v>0</v>
      </c>
      <c r="FP493" s="7">
        <v>0</v>
      </c>
      <c r="FQ493" s="7">
        <v>1.08695652E-2</v>
      </c>
      <c r="FR493" s="7">
        <v>0</v>
      </c>
      <c r="FS493" s="7">
        <v>0</v>
      </c>
      <c r="FT493" s="7">
        <v>2.1739130400000001E-2</v>
      </c>
      <c r="FU493" s="7">
        <v>5.9782608700000003E-2</v>
      </c>
      <c r="FV493" s="7">
        <v>0.875</v>
      </c>
      <c r="FW493" s="7">
        <v>3.2608695700000002E-2</v>
      </c>
      <c r="FX493" s="7">
        <v>0.36413043480000001</v>
      </c>
      <c r="FY493" s="7">
        <v>0.74456521740000003</v>
      </c>
      <c r="FZ493" s="7">
        <v>0.25543478260000002</v>
      </c>
      <c r="GA493" s="7">
        <v>0.31521739129999998</v>
      </c>
      <c r="GB493" s="7">
        <v>0.1032608696</v>
      </c>
      <c r="GC493" s="7">
        <v>0.33695652170000001</v>
      </c>
      <c r="GD493" s="7">
        <v>0.18478260869999999</v>
      </c>
      <c r="GE493" s="7">
        <v>4.3478260900000003E-2</v>
      </c>
      <c r="GF493" s="7">
        <v>0.25543478260000002</v>
      </c>
      <c r="GG493" s="7">
        <v>6.5217391299999997E-2</v>
      </c>
      <c r="GH493" s="7">
        <v>1.6304347800000001E-2</v>
      </c>
      <c r="GI493" s="7">
        <v>0.1032608696</v>
      </c>
      <c r="GJ493" s="7">
        <v>7.0652173900000004E-2</v>
      </c>
      <c r="GK493" s="7">
        <v>9.2391304300000004E-2</v>
      </c>
      <c r="GL493" s="7">
        <v>4.8913043500000003E-2</v>
      </c>
      <c r="GM493" s="7">
        <v>0</v>
      </c>
      <c r="GN493" s="7">
        <v>2.1739130400000001E-2</v>
      </c>
      <c r="GO493" s="7">
        <v>1.6304347800000001E-2</v>
      </c>
      <c r="GP493" s="7">
        <v>1.08695652E-2</v>
      </c>
      <c r="GQ493" s="7">
        <v>5.4347826000000002E-3</v>
      </c>
      <c r="GR493" s="7">
        <v>0</v>
      </c>
      <c r="GS493" s="7">
        <v>4.8913043500000003E-2</v>
      </c>
      <c r="GT493" s="7">
        <v>0.1467391304</v>
      </c>
      <c r="GU493" s="7">
        <v>0.1032608696</v>
      </c>
      <c r="GV493" s="7">
        <v>0.11956521740000001</v>
      </c>
      <c r="GW493" s="7">
        <v>0.11956521740000001</v>
      </c>
      <c r="GX493" s="7">
        <v>9.2391304300000004E-2</v>
      </c>
      <c r="GY493" s="7">
        <v>0.9293478261</v>
      </c>
      <c r="GZ493" s="7">
        <v>0.61956521740000003</v>
      </c>
      <c r="HA493" s="7">
        <v>0.49456521739999998</v>
      </c>
      <c r="HB493" s="7">
        <v>0.81521739130000004</v>
      </c>
      <c r="HC493" s="7">
        <v>0.38043478260000002</v>
      </c>
      <c r="HD493" s="7">
        <v>0.875</v>
      </c>
      <c r="HE493" s="7">
        <v>0</v>
      </c>
      <c r="HF493" s="7">
        <v>0.1141304348</v>
      </c>
      <c r="HG493" s="7">
        <v>0.13043478259999999</v>
      </c>
      <c r="HH493" s="7">
        <v>2.1739130400000001E-2</v>
      </c>
      <c r="HI493" s="7">
        <v>9.2391304300000004E-2</v>
      </c>
      <c r="HJ493" s="7">
        <v>0</v>
      </c>
      <c r="HK493" s="7">
        <v>0</v>
      </c>
      <c r="HL493" s="7">
        <v>5.9782608700000003E-2</v>
      </c>
      <c r="HM493" s="7">
        <v>0.2173913043</v>
      </c>
      <c r="HN493" s="7">
        <v>0</v>
      </c>
      <c r="HO493" s="7">
        <v>0.375</v>
      </c>
      <c r="HP493" s="7">
        <v>0</v>
      </c>
      <c r="HQ493" s="7">
        <v>2.1739130400000001E-2</v>
      </c>
      <c r="HR493" s="7">
        <v>3.8043478300000003E-2</v>
      </c>
      <c r="HS493" s="7">
        <v>3.8043478300000003E-2</v>
      </c>
      <c r="HT493" s="7">
        <v>3.2608695700000002E-2</v>
      </c>
      <c r="HU493" s="7">
        <v>2.7173913000000001E-2</v>
      </c>
      <c r="HV493" s="7">
        <v>3.2608695700000002E-2</v>
      </c>
      <c r="HW493" s="7">
        <v>5.4347826000000002E-3</v>
      </c>
      <c r="HX493" s="7">
        <v>0</v>
      </c>
      <c r="HY493" s="7">
        <v>5.4347826000000002E-3</v>
      </c>
      <c r="HZ493" s="7">
        <v>0</v>
      </c>
      <c r="IA493" s="7">
        <v>2.1739130400000001E-2</v>
      </c>
      <c r="IB493" s="7">
        <v>1.08695652E-2</v>
      </c>
      <c r="IC493" s="7">
        <v>2.1739130400000001E-2</v>
      </c>
      <c r="ID493" s="7">
        <v>3.2608695700000002E-2</v>
      </c>
      <c r="IE493" s="7">
        <v>0.1141304348</v>
      </c>
      <c r="IF493" s="7">
        <v>5.4347826100000003E-2</v>
      </c>
      <c r="IG493" s="7">
        <v>9.7826087000000006E-2</v>
      </c>
      <c r="IH493" s="7">
        <v>0.11956521740000001</v>
      </c>
      <c r="II493" s="7">
        <v>0.81521739130000004</v>
      </c>
      <c r="IJ493" s="7">
        <v>0.89673913039999997</v>
      </c>
      <c r="IK493" s="7">
        <v>0.83695652170000001</v>
      </c>
      <c r="IL493" s="7">
        <v>0.80978260869999996</v>
      </c>
      <c r="IM493" s="7">
        <v>4.3478260900000003E-2</v>
      </c>
      <c r="IN493" s="7">
        <v>3.8043478300000003E-2</v>
      </c>
      <c r="IO493" s="7">
        <v>3.8043478300000003E-2</v>
      </c>
      <c r="IP493" s="7">
        <v>3.8043478300000003E-2</v>
      </c>
      <c r="IQ493" s="7">
        <v>3.8181818181999998</v>
      </c>
      <c r="IR493" s="7">
        <v>3.9209039548</v>
      </c>
      <c r="IS493" s="7">
        <v>3.8361581921000001</v>
      </c>
      <c r="IT493" s="7">
        <v>3.8079096044999998</v>
      </c>
      <c r="IU493" s="7" t="s">
        <v>1433</v>
      </c>
      <c r="IV493" s="7" t="s">
        <v>1018</v>
      </c>
      <c r="IW493" s="7">
        <v>184</v>
      </c>
      <c r="IX493" s="7">
        <v>221</v>
      </c>
      <c r="IY493" s="7">
        <v>255</v>
      </c>
    </row>
    <row r="494" spans="1:259" x14ac:dyDescent="0.25">
      <c r="A494" s="7">
        <v>610165</v>
      </c>
      <c r="B494" s="7" t="s">
        <v>586</v>
      </c>
      <c r="D494" s="7" t="s">
        <v>106</v>
      </c>
      <c r="E494" s="7" t="s">
        <v>53</v>
      </c>
      <c r="M494" s="7" t="s">
        <v>46</v>
      </c>
      <c r="N494" s="7">
        <v>21.336459555000001</v>
      </c>
      <c r="O494" s="7">
        <v>117</v>
      </c>
      <c r="P494" s="7">
        <v>117</v>
      </c>
      <c r="Q494" s="7">
        <v>6</v>
      </c>
      <c r="R494" s="7">
        <v>2</v>
      </c>
      <c r="S494" s="7">
        <v>0</v>
      </c>
      <c r="T494" s="7">
        <v>101</v>
      </c>
      <c r="U494" s="7">
        <v>1</v>
      </c>
      <c r="V494" s="7">
        <v>0</v>
      </c>
      <c r="W494" s="7">
        <v>1</v>
      </c>
      <c r="X494" s="7">
        <v>5</v>
      </c>
      <c r="Y494" s="7">
        <v>1.7094017100000001E-2</v>
      </c>
      <c r="Z494" s="7">
        <v>1.7094017100000001E-2</v>
      </c>
      <c r="AA494" s="7">
        <v>2.5641025599999999E-2</v>
      </c>
      <c r="AB494" s="7">
        <v>8.5470084999999998E-3</v>
      </c>
      <c r="AC494" s="7">
        <v>1.7094017100000001E-2</v>
      </c>
      <c r="AD494" s="7">
        <v>4.2735042700000003E-2</v>
      </c>
      <c r="AE494" s="7">
        <v>6.8376068400000004E-2</v>
      </c>
      <c r="AF494" s="7">
        <v>2.5641025599999999E-2</v>
      </c>
      <c r="AG494" s="7">
        <v>6.8376068400000004E-2</v>
      </c>
      <c r="AH494" s="7">
        <v>5.9829059800000001E-2</v>
      </c>
      <c r="AI494" s="7">
        <v>0.13675213680000001</v>
      </c>
      <c r="AJ494" s="7">
        <v>0.18803418799999999</v>
      </c>
      <c r="AK494" s="7">
        <v>0.3504273504</v>
      </c>
      <c r="AL494" s="7">
        <v>0.31623931620000001</v>
      </c>
      <c r="AM494" s="7">
        <v>0.29059829059999998</v>
      </c>
      <c r="AN494" s="7">
        <v>0.21367521370000001</v>
      </c>
      <c r="AO494" s="7">
        <v>0.29059829059999998</v>
      </c>
      <c r="AP494" s="7">
        <v>0.20512820509999999</v>
      </c>
      <c r="AQ494" s="7">
        <v>8.5470084999999998E-3</v>
      </c>
      <c r="AR494" s="7">
        <v>0</v>
      </c>
      <c r="AS494" s="7">
        <v>3.4188034200000002E-2</v>
      </c>
      <c r="AT494" s="7">
        <v>8.5470084999999998E-3</v>
      </c>
      <c r="AU494" s="7">
        <v>2.5641025599999999E-2</v>
      </c>
      <c r="AV494" s="7">
        <v>1.7094017100000001E-2</v>
      </c>
      <c r="AW494" s="7">
        <v>0.55555555560000003</v>
      </c>
      <c r="AX494" s="7">
        <v>0.64102564100000003</v>
      </c>
      <c r="AY494" s="7">
        <v>0.58119658119999995</v>
      </c>
      <c r="AZ494" s="7">
        <v>0.70940170940000002</v>
      </c>
      <c r="BA494" s="7">
        <v>0.52991452989999999</v>
      </c>
      <c r="BB494" s="7">
        <v>0.54700854700000001</v>
      </c>
      <c r="BC494" s="7">
        <v>3.4568965516999999</v>
      </c>
      <c r="BD494" s="7">
        <v>3.5811965812</v>
      </c>
      <c r="BE494" s="7">
        <v>3.4778761062000001</v>
      </c>
      <c r="BF494" s="7">
        <v>3.6379310345000002</v>
      </c>
      <c r="BG494" s="7">
        <v>3.3684210526</v>
      </c>
      <c r="BH494" s="7">
        <v>3.2782608696</v>
      </c>
      <c r="BI494" s="7">
        <v>8.5470084999999998E-3</v>
      </c>
      <c r="BJ494" s="7">
        <v>0</v>
      </c>
      <c r="BK494" s="7">
        <v>0</v>
      </c>
      <c r="BL494" s="7">
        <v>0</v>
      </c>
      <c r="BM494" s="7">
        <v>0</v>
      </c>
      <c r="BN494" s="7">
        <v>1.7094017100000001E-2</v>
      </c>
      <c r="BO494" s="7">
        <v>8.5470084999999998E-3</v>
      </c>
      <c r="BP494" s="7">
        <v>3.4188034200000002E-2</v>
      </c>
      <c r="BQ494" s="7">
        <v>2.5641025599999999E-2</v>
      </c>
      <c r="BR494" s="7">
        <v>0</v>
      </c>
      <c r="BS494" s="7">
        <v>1.7094017100000001E-2</v>
      </c>
      <c r="BT494" s="7">
        <v>1.7094017100000001E-2</v>
      </c>
      <c r="BU494" s="7">
        <v>4.2735042700000003E-2</v>
      </c>
      <c r="BV494" s="7">
        <v>8.5470084999999998E-3</v>
      </c>
      <c r="BW494" s="7">
        <v>0</v>
      </c>
      <c r="BX494" s="7">
        <v>3.4188034200000002E-2</v>
      </c>
      <c r="BY494" s="7">
        <v>9.4017093999999996E-2</v>
      </c>
      <c r="BZ494" s="7">
        <v>8.5470085500000001E-2</v>
      </c>
      <c r="CA494" s="7">
        <v>3.8620689654999998</v>
      </c>
      <c r="CB494" s="7">
        <v>3.8260869565000002</v>
      </c>
      <c r="CC494" s="7">
        <v>3.775862069</v>
      </c>
      <c r="CD494" s="7">
        <v>3.7739130434999999</v>
      </c>
      <c r="CE494" s="7">
        <v>3.8245614035000002</v>
      </c>
      <c r="CF494" s="7">
        <v>3.7280701754000001</v>
      </c>
      <c r="CG494" s="7">
        <v>3.6842105262999998</v>
      </c>
      <c r="CH494" s="7">
        <v>3.4561403509000002</v>
      </c>
      <c r="CI494" s="7">
        <v>3.525862069</v>
      </c>
      <c r="CJ494" s="7">
        <v>0.11111111110000001</v>
      </c>
      <c r="CK494" s="7">
        <v>0.13675213680000001</v>
      </c>
      <c r="CL494" s="7">
        <v>0.18803418799999999</v>
      </c>
      <c r="CM494" s="7">
        <v>0.13675213680000001</v>
      </c>
      <c r="CN494" s="7">
        <v>0.1538461538</v>
      </c>
      <c r="CO494" s="7">
        <v>0.21367521370000001</v>
      </c>
      <c r="CP494" s="7">
        <v>0.21367521370000001</v>
      </c>
      <c r="CQ494" s="7">
        <v>0.23931623930000001</v>
      </c>
      <c r="CR494" s="7">
        <v>0.22222222220000001</v>
      </c>
      <c r="CS494" s="7">
        <v>8.5470084999999998E-3</v>
      </c>
      <c r="CT494" s="7">
        <v>1.7094017100000001E-2</v>
      </c>
      <c r="CU494" s="7">
        <v>8.5470084999999998E-3</v>
      </c>
      <c r="CV494" s="7">
        <v>1.7094017100000001E-2</v>
      </c>
      <c r="CW494" s="7">
        <v>2.5641025599999999E-2</v>
      </c>
      <c r="CX494" s="7">
        <v>2.5641025599999999E-2</v>
      </c>
      <c r="CY494" s="7">
        <v>2.5641025599999999E-2</v>
      </c>
      <c r="CZ494" s="7">
        <v>2.5641025599999999E-2</v>
      </c>
      <c r="DA494" s="7">
        <v>8.5470084999999998E-3</v>
      </c>
      <c r="DB494" s="7">
        <v>0.87179487180000004</v>
      </c>
      <c r="DC494" s="7">
        <v>0.82905982909999998</v>
      </c>
      <c r="DD494" s="7">
        <v>0.78632478630000002</v>
      </c>
      <c r="DE494" s="7">
        <v>0.80341880340000005</v>
      </c>
      <c r="DF494" s="7">
        <v>0.81196581199999995</v>
      </c>
      <c r="DG494" s="7">
        <v>0.74358974359999996</v>
      </c>
      <c r="DH494" s="7">
        <v>0.71794871790000003</v>
      </c>
      <c r="DI494" s="7">
        <v>0.60683760679999998</v>
      </c>
      <c r="DJ494" s="7">
        <v>0.65811965809999995</v>
      </c>
      <c r="DK494" s="7">
        <v>8.5470085500000001E-2</v>
      </c>
      <c r="DL494" s="7">
        <v>1.7094017100000001E-2</v>
      </c>
      <c r="DM494" s="7">
        <v>1.7094017100000001E-2</v>
      </c>
      <c r="DN494" s="7">
        <v>2.5641025599999999E-2</v>
      </c>
      <c r="DO494" s="7">
        <v>2.5641025599999999E-2</v>
      </c>
      <c r="DP494" s="7">
        <v>1.7094017100000001E-2</v>
      </c>
      <c r="DQ494" s="7">
        <v>4.2735042700000003E-2</v>
      </c>
      <c r="DR494" s="7">
        <v>8.5470084999999998E-3</v>
      </c>
      <c r="DS494" s="7">
        <v>8.5470084999999998E-3</v>
      </c>
      <c r="DT494" s="7">
        <v>9.4017093999999996E-2</v>
      </c>
      <c r="DU494" s="7">
        <v>4.2735042700000003E-2</v>
      </c>
      <c r="DV494" s="7">
        <v>3.4188034200000002E-2</v>
      </c>
      <c r="DW494" s="7">
        <v>8.5470084999999998E-3</v>
      </c>
      <c r="DX494" s="7">
        <v>8.5470084999999998E-3</v>
      </c>
      <c r="DY494" s="7">
        <v>5.9829059800000001E-2</v>
      </c>
      <c r="DZ494" s="7">
        <v>7.6923076899999998E-2</v>
      </c>
      <c r="EA494" s="7">
        <v>3.4188034200000002E-2</v>
      </c>
      <c r="EB494" s="7">
        <v>2.5641025599999999E-2</v>
      </c>
      <c r="EC494" s="7">
        <v>0.40170940170000002</v>
      </c>
      <c r="ED494" s="7">
        <v>0.29059829059999998</v>
      </c>
      <c r="EE494" s="7">
        <v>0.2478632479</v>
      </c>
      <c r="EF494" s="7">
        <v>0.31623931620000001</v>
      </c>
      <c r="EG494" s="7">
        <v>0.25641025639999998</v>
      </c>
      <c r="EH494" s="7">
        <v>0.3076923077</v>
      </c>
      <c r="EI494" s="7">
        <v>0.29059829059999998</v>
      </c>
      <c r="EJ494" s="7">
        <v>0.27350427350000001</v>
      </c>
      <c r="EK494" s="7">
        <v>0.28205128210000002</v>
      </c>
      <c r="EL494" s="7">
        <v>0.33333333329999998</v>
      </c>
      <c r="EM494" s="7">
        <v>0.62393162390000001</v>
      </c>
      <c r="EN494" s="7">
        <v>0.65811965809999995</v>
      </c>
      <c r="EO494" s="7">
        <v>0.6153846154</v>
      </c>
      <c r="EP494" s="7">
        <v>0.68376068379999999</v>
      </c>
      <c r="EQ494" s="7">
        <v>0.57264957260000005</v>
      </c>
      <c r="ER494" s="7">
        <v>0.52136752139999998</v>
      </c>
      <c r="ES494" s="7">
        <v>0.65811965809999995</v>
      </c>
      <c r="ET494" s="7">
        <v>0.65811965809999995</v>
      </c>
      <c r="EU494" s="7">
        <v>8.5470085500000001E-2</v>
      </c>
      <c r="EV494" s="7">
        <v>2.5641025599999999E-2</v>
      </c>
      <c r="EW494" s="7">
        <v>4.2735042700000003E-2</v>
      </c>
      <c r="EX494" s="7">
        <v>3.4188034200000002E-2</v>
      </c>
      <c r="EY494" s="7">
        <v>2.5641025599999999E-2</v>
      </c>
      <c r="EZ494" s="7">
        <v>4.2735042700000003E-2</v>
      </c>
      <c r="FA494" s="7">
        <v>6.8376068400000004E-2</v>
      </c>
      <c r="FB494" s="7">
        <v>2.5641025599999999E-2</v>
      </c>
      <c r="FC494" s="7">
        <v>2.5641025599999999E-2</v>
      </c>
      <c r="FD494" s="7">
        <v>3.0747663551</v>
      </c>
      <c r="FE494" s="7">
        <v>3.5614035087999998</v>
      </c>
      <c r="FF494" s="7">
        <v>3.6160714286000002</v>
      </c>
      <c r="FG494" s="7">
        <v>3.5752212389000002</v>
      </c>
      <c r="FH494" s="7">
        <v>3.6403508771999999</v>
      </c>
      <c r="FI494" s="7">
        <v>3.5</v>
      </c>
      <c r="FJ494" s="7">
        <v>3.3853211009000002</v>
      </c>
      <c r="FK494" s="7">
        <v>3.6228070175</v>
      </c>
      <c r="FL494" s="7">
        <v>3.6315789474</v>
      </c>
      <c r="FM494" s="7">
        <v>2.5641025599999999E-2</v>
      </c>
      <c r="FN494" s="7">
        <v>0</v>
      </c>
      <c r="FO494" s="7">
        <v>0</v>
      </c>
      <c r="FP494" s="7">
        <v>0</v>
      </c>
      <c r="FQ494" s="7">
        <v>1.7094017100000001E-2</v>
      </c>
      <c r="FR494" s="7">
        <v>2.5641025599999999E-2</v>
      </c>
      <c r="FS494" s="7">
        <v>5.9829059800000001E-2</v>
      </c>
      <c r="FT494" s="7">
        <v>0.14529914529999999</v>
      </c>
      <c r="FU494" s="7">
        <v>0.17948717950000001</v>
      </c>
      <c r="FV494" s="7">
        <v>0.51282051279999996</v>
      </c>
      <c r="FW494" s="7">
        <v>3.4188034200000002E-2</v>
      </c>
      <c r="FX494" s="7">
        <v>0.28205128210000002</v>
      </c>
      <c r="FY494" s="7">
        <v>0.37606837609999999</v>
      </c>
      <c r="FZ494" s="7">
        <v>0.16239316240000001</v>
      </c>
      <c r="GA494" s="7">
        <v>0.1196581197</v>
      </c>
      <c r="GB494" s="7">
        <v>6.8376068400000004E-2</v>
      </c>
      <c r="GC494" s="7">
        <v>0.19658119660000001</v>
      </c>
      <c r="GD494" s="7">
        <v>0.17094017089999999</v>
      </c>
      <c r="GE494" s="7">
        <v>0.1025641026</v>
      </c>
      <c r="GF494" s="7">
        <v>0.18803418799999999</v>
      </c>
      <c r="GG494" s="7">
        <v>0.22222222220000001</v>
      </c>
      <c r="GH494" s="7">
        <v>0.16239316240000001</v>
      </c>
      <c r="GI494" s="7">
        <v>0.3076923077</v>
      </c>
      <c r="GJ494" s="7">
        <v>0.20512820509999999</v>
      </c>
      <c r="GK494" s="7">
        <v>0.29059829059999998</v>
      </c>
      <c r="GL494" s="7">
        <v>0.14529914529999999</v>
      </c>
      <c r="GM494" s="7">
        <v>0</v>
      </c>
      <c r="GN494" s="7">
        <v>1.7094017100000001E-2</v>
      </c>
      <c r="GO494" s="7">
        <v>2.5641025599999999E-2</v>
      </c>
      <c r="GP494" s="7">
        <v>0</v>
      </c>
      <c r="GQ494" s="7">
        <v>5.1282051299999999E-2</v>
      </c>
      <c r="GR494" s="7">
        <v>8.5470084999999998E-3</v>
      </c>
      <c r="GS494" s="7">
        <v>0.3076923077</v>
      </c>
      <c r="GT494" s="7">
        <v>0.3076923077</v>
      </c>
      <c r="GU494" s="7">
        <v>0.29914529909999998</v>
      </c>
      <c r="GV494" s="7">
        <v>0.3504273504</v>
      </c>
      <c r="GW494" s="7">
        <v>0.3846153846</v>
      </c>
      <c r="GX494" s="7">
        <v>0.264957265</v>
      </c>
      <c r="GY494" s="7">
        <v>0.62393162390000001</v>
      </c>
      <c r="GZ494" s="7">
        <v>0.58974358969999996</v>
      </c>
      <c r="HA494" s="7">
        <v>0.55555555560000003</v>
      </c>
      <c r="HB494" s="7">
        <v>0.54700854700000001</v>
      </c>
      <c r="HC494" s="7">
        <v>0.48717948719999998</v>
      </c>
      <c r="HD494" s="7">
        <v>0.63247863250000003</v>
      </c>
      <c r="HE494" s="7">
        <v>2.5641025599999999E-2</v>
      </c>
      <c r="HF494" s="7">
        <v>4.2735042700000003E-2</v>
      </c>
      <c r="HG494" s="7">
        <v>5.1282051299999999E-2</v>
      </c>
      <c r="HH494" s="7">
        <v>3.4188034200000002E-2</v>
      </c>
      <c r="HI494" s="7">
        <v>3.4188034200000002E-2</v>
      </c>
      <c r="HJ494" s="7">
        <v>3.4188034200000002E-2</v>
      </c>
      <c r="HK494" s="7">
        <v>1.7094017100000001E-2</v>
      </c>
      <c r="HL494" s="7">
        <v>1.7094017100000001E-2</v>
      </c>
      <c r="HM494" s="7">
        <v>3.4188034200000002E-2</v>
      </c>
      <c r="HN494" s="7">
        <v>1.7094017100000001E-2</v>
      </c>
      <c r="HO494" s="7">
        <v>1.7094017100000001E-2</v>
      </c>
      <c r="HP494" s="7">
        <v>2.5641025599999999E-2</v>
      </c>
      <c r="HQ494" s="7">
        <v>2.5641025599999999E-2</v>
      </c>
      <c r="HR494" s="7">
        <v>2.5641025599999999E-2</v>
      </c>
      <c r="HS494" s="7">
        <v>3.4188034200000002E-2</v>
      </c>
      <c r="HT494" s="7">
        <v>5.1282051299999999E-2</v>
      </c>
      <c r="HU494" s="7">
        <v>2.5641025599999999E-2</v>
      </c>
      <c r="HV494" s="7">
        <v>3.4188034200000002E-2</v>
      </c>
      <c r="HW494" s="7">
        <v>8.5470084999999998E-3</v>
      </c>
      <c r="HX494" s="7">
        <v>1.7094017100000001E-2</v>
      </c>
      <c r="HY494" s="7">
        <v>2.5641025599999999E-2</v>
      </c>
      <c r="HZ494" s="7">
        <v>7.6923076899999998E-2</v>
      </c>
      <c r="IA494" s="7">
        <v>6.8376068400000004E-2</v>
      </c>
      <c r="IB494" s="7">
        <v>3.4188034200000002E-2</v>
      </c>
      <c r="IC494" s="7">
        <v>0.1538461538</v>
      </c>
      <c r="ID494" s="7">
        <v>0.14529914529999999</v>
      </c>
      <c r="IE494" s="7">
        <v>0.47863247860000002</v>
      </c>
      <c r="IF494" s="7">
        <v>0.3076923077</v>
      </c>
      <c r="IG494" s="7">
        <v>0.28205128210000002</v>
      </c>
      <c r="IH494" s="7">
        <v>0.3418803419</v>
      </c>
      <c r="II494" s="7">
        <v>0.39316239320000002</v>
      </c>
      <c r="IJ494" s="7">
        <v>0.60683760679999998</v>
      </c>
      <c r="IK494" s="7">
        <v>0.48717948719999998</v>
      </c>
      <c r="IL494" s="7">
        <v>0.37606837609999999</v>
      </c>
      <c r="IM494" s="7">
        <v>5.1282051299999999E-2</v>
      </c>
      <c r="IN494" s="7">
        <v>3.4188034200000002E-2</v>
      </c>
      <c r="IO494" s="7">
        <v>5.1282051299999999E-2</v>
      </c>
      <c r="IP494" s="7">
        <v>5.9829059800000001E-2</v>
      </c>
      <c r="IQ494" s="7">
        <v>3.3243243243</v>
      </c>
      <c r="IR494" s="7">
        <v>3.5575221239000001</v>
      </c>
      <c r="IS494" s="7">
        <v>3.2972972973000001</v>
      </c>
      <c r="IT494" s="7">
        <v>3.0818181818000001</v>
      </c>
      <c r="IU494" s="7" t="s">
        <v>1434</v>
      </c>
      <c r="IW494" s="7">
        <v>117</v>
      </c>
      <c r="IX494" s="7">
        <v>182</v>
      </c>
      <c r="IY494" s="7">
        <v>853</v>
      </c>
    </row>
    <row r="495" spans="1:259" x14ac:dyDescent="0.25">
      <c r="A495" s="7">
        <v>610167</v>
      </c>
      <c r="B495" s="7" t="s">
        <v>589</v>
      </c>
      <c r="C495" s="7" t="s">
        <v>46</v>
      </c>
      <c r="D495" s="7" t="s">
        <v>86</v>
      </c>
      <c r="E495" s="154">
        <v>0.45</v>
      </c>
      <c r="F495" s="7">
        <v>44</v>
      </c>
      <c r="G495" s="7" t="s">
        <v>48</v>
      </c>
      <c r="H495" s="7">
        <v>57</v>
      </c>
      <c r="I495" s="7" t="s">
        <v>48</v>
      </c>
      <c r="J495" s="7">
        <v>60</v>
      </c>
      <c r="K495" s="7" t="s">
        <v>47</v>
      </c>
      <c r="L495" s="7">
        <v>8.89</v>
      </c>
      <c r="M495" s="7" t="s">
        <v>46</v>
      </c>
      <c r="N495" s="7">
        <v>45.340751042999997</v>
      </c>
      <c r="O495" s="7">
        <v>173</v>
      </c>
      <c r="P495" s="7">
        <v>173</v>
      </c>
      <c r="Q495" s="7">
        <v>8</v>
      </c>
      <c r="R495" s="7">
        <v>0</v>
      </c>
      <c r="S495" s="7">
        <v>1</v>
      </c>
      <c r="T495" s="7">
        <v>156</v>
      </c>
      <c r="U495" s="7">
        <v>0</v>
      </c>
      <c r="V495" s="7">
        <v>0</v>
      </c>
      <c r="W495" s="7">
        <v>0</v>
      </c>
      <c r="X495" s="7">
        <v>4</v>
      </c>
      <c r="Y495" s="7">
        <v>2.3121387300000001E-2</v>
      </c>
      <c r="Z495" s="7">
        <v>5.7803467999999998E-3</v>
      </c>
      <c r="AA495" s="7">
        <v>1.7341040499999998E-2</v>
      </c>
      <c r="AB495" s="7">
        <v>1.15606936E-2</v>
      </c>
      <c r="AC495" s="7">
        <v>4.0462427699999998E-2</v>
      </c>
      <c r="AD495" s="7">
        <v>7.5144508700000001E-2</v>
      </c>
      <c r="AE495" s="7">
        <v>4.6242774600000001E-2</v>
      </c>
      <c r="AF495" s="7">
        <v>2.3121387300000001E-2</v>
      </c>
      <c r="AG495" s="7">
        <v>4.6242774600000001E-2</v>
      </c>
      <c r="AH495" s="7">
        <v>6.9364161800000004E-2</v>
      </c>
      <c r="AI495" s="7">
        <v>9.2485549099999995E-2</v>
      </c>
      <c r="AJ495" s="7">
        <v>0.14450867049999999</v>
      </c>
      <c r="AK495" s="7">
        <v>0.36994219649999999</v>
      </c>
      <c r="AL495" s="7">
        <v>0.34104046240000002</v>
      </c>
      <c r="AM495" s="7">
        <v>0.4624277457</v>
      </c>
      <c r="AN495" s="7">
        <v>0.27745664739999998</v>
      </c>
      <c r="AO495" s="7">
        <v>0.41040462430000002</v>
      </c>
      <c r="AP495" s="7">
        <v>0.36416184969999998</v>
      </c>
      <c r="AQ495" s="7">
        <v>0</v>
      </c>
      <c r="AR495" s="7">
        <v>0</v>
      </c>
      <c r="AS495" s="7">
        <v>5.7803467999999998E-3</v>
      </c>
      <c r="AT495" s="7">
        <v>0</v>
      </c>
      <c r="AU495" s="7">
        <v>5.7803467999999998E-3</v>
      </c>
      <c r="AV495" s="7">
        <v>5.7803467999999998E-3</v>
      </c>
      <c r="AW495" s="7">
        <v>0.56069364160000001</v>
      </c>
      <c r="AX495" s="7">
        <v>0.63005780349999996</v>
      </c>
      <c r="AY495" s="7">
        <v>0.46820809250000001</v>
      </c>
      <c r="AZ495" s="7">
        <v>0.64161849709999996</v>
      </c>
      <c r="BA495" s="7">
        <v>0.45086705199999999</v>
      </c>
      <c r="BB495" s="7">
        <v>0.41040462430000002</v>
      </c>
      <c r="BC495" s="7">
        <v>3.4682080924999998</v>
      </c>
      <c r="BD495" s="7">
        <v>3.5953757225</v>
      </c>
      <c r="BE495" s="7">
        <v>3.3895348837000001</v>
      </c>
      <c r="BF495" s="7">
        <v>3.549132948</v>
      </c>
      <c r="BG495" s="7">
        <v>3.2790697673999998</v>
      </c>
      <c r="BH495" s="7">
        <v>3.1162790698</v>
      </c>
      <c r="BI495" s="7">
        <v>5.7803467999999998E-3</v>
      </c>
      <c r="BJ495" s="7">
        <v>0</v>
      </c>
      <c r="BK495" s="7">
        <v>0</v>
      </c>
      <c r="BL495" s="7">
        <v>5.7803467999999998E-3</v>
      </c>
      <c r="BM495" s="7">
        <v>0</v>
      </c>
      <c r="BN495" s="7">
        <v>5.7803467999999998E-3</v>
      </c>
      <c r="BO495" s="7">
        <v>5.7803467999999998E-3</v>
      </c>
      <c r="BP495" s="7">
        <v>5.7803468199999999E-2</v>
      </c>
      <c r="BQ495" s="7">
        <v>1.7341040499999998E-2</v>
      </c>
      <c r="BR495" s="7">
        <v>1.15606936E-2</v>
      </c>
      <c r="BS495" s="7">
        <v>5.7803467999999998E-3</v>
      </c>
      <c r="BT495" s="7">
        <v>1.15606936E-2</v>
      </c>
      <c r="BU495" s="7">
        <v>1.7341040499999998E-2</v>
      </c>
      <c r="BV495" s="7">
        <v>2.3121387300000001E-2</v>
      </c>
      <c r="BW495" s="7">
        <v>4.0462427699999998E-2</v>
      </c>
      <c r="BX495" s="7">
        <v>7.5144508700000001E-2</v>
      </c>
      <c r="BY495" s="7">
        <v>6.3583815000000002E-2</v>
      </c>
      <c r="BZ495" s="7">
        <v>2.3121387300000001E-2</v>
      </c>
      <c r="CA495" s="7">
        <v>3.8323699422000002</v>
      </c>
      <c r="CB495" s="7">
        <v>3.8139534884000001</v>
      </c>
      <c r="CC495" s="7">
        <v>3.7543859649</v>
      </c>
      <c r="CD495" s="7">
        <v>3.6802325581000002</v>
      </c>
      <c r="CE495" s="7">
        <v>3.7616279069999998</v>
      </c>
      <c r="CF495" s="7">
        <v>3.6860465115999999</v>
      </c>
      <c r="CG495" s="7">
        <v>3.5847953216000001</v>
      </c>
      <c r="CH495" s="7">
        <v>3.3815028902000002</v>
      </c>
      <c r="CI495" s="7">
        <v>3.6744186047</v>
      </c>
      <c r="CJ495" s="7">
        <v>0.12716763010000001</v>
      </c>
      <c r="CK495" s="7">
        <v>0.17341040460000001</v>
      </c>
      <c r="CL495" s="7">
        <v>0.21965317919999999</v>
      </c>
      <c r="CM495" s="7">
        <v>0.26589595379999997</v>
      </c>
      <c r="CN495" s="7">
        <v>0.1907514451</v>
      </c>
      <c r="CO495" s="7">
        <v>0.21387283239999999</v>
      </c>
      <c r="CP495" s="7">
        <v>0.24277456650000001</v>
      </c>
      <c r="CQ495" s="7">
        <v>0.3179190751</v>
      </c>
      <c r="CR495" s="7">
        <v>0.225433526</v>
      </c>
      <c r="CS495" s="7">
        <v>0</v>
      </c>
      <c r="CT495" s="7">
        <v>5.7803467999999998E-3</v>
      </c>
      <c r="CU495" s="7">
        <v>1.15606936E-2</v>
      </c>
      <c r="CV495" s="7">
        <v>5.7803467999999998E-3</v>
      </c>
      <c r="CW495" s="7">
        <v>5.7803467999999998E-3</v>
      </c>
      <c r="CX495" s="7">
        <v>5.7803467999999998E-3</v>
      </c>
      <c r="CY495" s="7">
        <v>1.15606936E-2</v>
      </c>
      <c r="CZ495" s="7">
        <v>0</v>
      </c>
      <c r="DA495" s="7">
        <v>5.7803467999999998E-3</v>
      </c>
      <c r="DB495" s="7">
        <v>0.85549132949999995</v>
      </c>
      <c r="DC495" s="7">
        <v>0.81502890169999997</v>
      </c>
      <c r="DD495" s="7">
        <v>0.75722543350000004</v>
      </c>
      <c r="DE495" s="7">
        <v>0.70520231209999995</v>
      </c>
      <c r="DF495" s="7">
        <v>0.78034682079999995</v>
      </c>
      <c r="DG495" s="7">
        <v>0.73410404620000003</v>
      </c>
      <c r="DH495" s="7">
        <v>0.66473988439999998</v>
      </c>
      <c r="DI495" s="7">
        <v>0.56069364160000001</v>
      </c>
      <c r="DJ495" s="7">
        <v>0.72832369939999997</v>
      </c>
      <c r="DK495" s="7">
        <v>0.1098265896</v>
      </c>
      <c r="DL495" s="7">
        <v>2.3121387300000001E-2</v>
      </c>
      <c r="DM495" s="7">
        <v>5.7803467999999998E-3</v>
      </c>
      <c r="DN495" s="7">
        <v>1.7341040499999998E-2</v>
      </c>
      <c r="DO495" s="7">
        <v>5.7803467999999998E-3</v>
      </c>
      <c r="DP495" s="7">
        <v>2.3121387300000001E-2</v>
      </c>
      <c r="DQ495" s="7">
        <v>5.7803468199999999E-2</v>
      </c>
      <c r="DR495" s="7">
        <v>1.15606936E-2</v>
      </c>
      <c r="DS495" s="7">
        <v>5.7803467999999998E-3</v>
      </c>
      <c r="DT495" s="7">
        <v>0.21965317919999999</v>
      </c>
      <c r="DU495" s="7">
        <v>6.9364161800000004E-2</v>
      </c>
      <c r="DV495" s="7">
        <v>4.6242774600000001E-2</v>
      </c>
      <c r="DW495" s="7">
        <v>2.3121387300000001E-2</v>
      </c>
      <c r="DX495" s="7">
        <v>4.0462427699999998E-2</v>
      </c>
      <c r="DY495" s="7">
        <v>6.3583815000000002E-2</v>
      </c>
      <c r="DZ495" s="7">
        <v>8.6705202300000006E-2</v>
      </c>
      <c r="EA495" s="7">
        <v>4.6242774600000001E-2</v>
      </c>
      <c r="EB495" s="7">
        <v>8.0924855500000004E-2</v>
      </c>
      <c r="EC495" s="7">
        <v>0.29479768789999999</v>
      </c>
      <c r="ED495" s="7">
        <v>0.35260115609999998</v>
      </c>
      <c r="EE495" s="7">
        <v>0.3005780347</v>
      </c>
      <c r="EF495" s="7">
        <v>0.3179190751</v>
      </c>
      <c r="EG495" s="7">
        <v>0.25433526010000002</v>
      </c>
      <c r="EH495" s="7">
        <v>0.40462427750000002</v>
      </c>
      <c r="EI495" s="7">
        <v>0.34682080920000002</v>
      </c>
      <c r="EJ495" s="7">
        <v>0.387283237</v>
      </c>
      <c r="EK495" s="7">
        <v>0.43930635839999999</v>
      </c>
      <c r="EL495" s="7">
        <v>0.3757225434</v>
      </c>
      <c r="EM495" s="7">
        <v>0.55491329479999996</v>
      </c>
      <c r="EN495" s="7">
        <v>0.64739884390000002</v>
      </c>
      <c r="EO495" s="7">
        <v>0.64161849709999996</v>
      </c>
      <c r="EP495" s="7">
        <v>0.69364161849999995</v>
      </c>
      <c r="EQ495" s="7">
        <v>0.50867052020000003</v>
      </c>
      <c r="ER495" s="7">
        <v>0.50867052020000003</v>
      </c>
      <c r="ES495" s="7">
        <v>0.55491329479999996</v>
      </c>
      <c r="ET495" s="7">
        <v>0.47398843930000001</v>
      </c>
      <c r="EU495" s="7">
        <v>0</v>
      </c>
      <c r="EV495" s="7">
        <v>0</v>
      </c>
      <c r="EW495" s="7">
        <v>0</v>
      </c>
      <c r="EX495" s="7">
        <v>0</v>
      </c>
      <c r="EY495" s="7">
        <v>5.7803467999999998E-3</v>
      </c>
      <c r="EZ495" s="7">
        <v>0</v>
      </c>
      <c r="FA495" s="7">
        <v>0</v>
      </c>
      <c r="FB495" s="7">
        <v>0</v>
      </c>
      <c r="FC495" s="7">
        <v>0</v>
      </c>
      <c r="FD495" s="7">
        <v>2.9364161850000001</v>
      </c>
      <c r="FE495" s="7">
        <v>3.4393063584000001</v>
      </c>
      <c r="FF495" s="7">
        <v>3.5895953757000001</v>
      </c>
      <c r="FG495" s="7">
        <v>3.5838150289000001</v>
      </c>
      <c r="FH495" s="7">
        <v>3.6453488371999998</v>
      </c>
      <c r="FI495" s="7">
        <v>3.3988439306</v>
      </c>
      <c r="FJ495" s="7">
        <v>3.3063583814999999</v>
      </c>
      <c r="FK495" s="7">
        <v>3.4855491329000001</v>
      </c>
      <c r="FL495" s="7">
        <v>3.3815028902000002</v>
      </c>
      <c r="FM495" s="7">
        <v>0</v>
      </c>
      <c r="FN495" s="7">
        <v>0</v>
      </c>
      <c r="FO495" s="7">
        <v>0</v>
      </c>
      <c r="FP495" s="7">
        <v>5.7803467999999998E-3</v>
      </c>
      <c r="FQ495" s="7">
        <v>4.0462427699999998E-2</v>
      </c>
      <c r="FR495" s="7">
        <v>3.4682080900000002E-2</v>
      </c>
      <c r="FS495" s="7">
        <v>8.6705202300000006E-2</v>
      </c>
      <c r="FT495" s="7">
        <v>0.12716763010000001</v>
      </c>
      <c r="FU495" s="7">
        <v>0.21965317919999999</v>
      </c>
      <c r="FV495" s="7">
        <v>0.48554913290000001</v>
      </c>
      <c r="FW495" s="7">
        <v>0</v>
      </c>
      <c r="FX495" s="7">
        <v>0.3757225434</v>
      </c>
      <c r="FY495" s="7">
        <v>0.56069364160000001</v>
      </c>
      <c r="FZ495" s="7">
        <v>0.3005780347</v>
      </c>
      <c r="GA495" s="7">
        <v>0.28901734099999998</v>
      </c>
      <c r="GB495" s="7">
        <v>0.15028901729999999</v>
      </c>
      <c r="GC495" s="7">
        <v>0.2312138728</v>
      </c>
      <c r="GD495" s="7">
        <v>0.1213872832</v>
      </c>
      <c r="GE495" s="7">
        <v>0.13294797689999999</v>
      </c>
      <c r="GF495" s="7">
        <v>0.16763005780000001</v>
      </c>
      <c r="GG495" s="7">
        <v>0.2023121387</v>
      </c>
      <c r="GH495" s="7">
        <v>0.14450867049999999</v>
      </c>
      <c r="GI495" s="7">
        <v>0.3005780347</v>
      </c>
      <c r="GJ495" s="7">
        <v>1.15606936E-2</v>
      </c>
      <c r="GK495" s="7">
        <v>1.15606936E-2</v>
      </c>
      <c r="GL495" s="7">
        <v>0</v>
      </c>
      <c r="GM495" s="7">
        <v>1.15606936E-2</v>
      </c>
      <c r="GN495" s="7">
        <v>5.7803467999999998E-3</v>
      </c>
      <c r="GO495" s="7">
        <v>1.15606936E-2</v>
      </c>
      <c r="GP495" s="7">
        <v>1.15606936E-2</v>
      </c>
      <c r="GQ495" s="7">
        <v>8.6705202300000006E-2</v>
      </c>
      <c r="GR495" s="7">
        <v>3.4682080900000002E-2</v>
      </c>
      <c r="GS495" s="7">
        <v>0.3121387283</v>
      </c>
      <c r="GT495" s="7">
        <v>0.3815028902</v>
      </c>
      <c r="GU495" s="7">
        <v>0.3757225434</v>
      </c>
      <c r="GV495" s="7">
        <v>0.387283237</v>
      </c>
      <c r="GW495" s="7">
        <v>0.3930635838</v>
      </c>
      <c r="GX495" s="7">
        <v>0.34104046240000002</v>
      </c>
      <c r="GY495" s="7">
        <v>0.57803468209999997</v>
      </c>
      <c r="GZ495" s="7">
        <v>0.51445086709999999</v>
      </c>
      <c r="HA495" s="7">
        <v>0.51445086709999999</v>
      </c>
      <c r="HB495" s="7">
        <v>0.5375722543</v>
      </c>
      <c r="HC495" s="7">
        <v>0.42774566469999997</v>
      </c>
      <c r="HD495" s="7">
        <v>0.54335260119999995</v>
      </c>
      <c r="HE495" s="7">
        <v>6.3583815000000002E-2</v>
      </c>
      <c r="HF495" s="7">
        <v>5.2023121399999997E-2</v>
      </c>
      <c r="HG495" s="7">
        <v>6.3583815000000002E-2</v>
      </c>
      <c r="HH495" s="7">
        <v>2.89017341E-2</v>
      </c>
      <c r="HI495" s="7">
        <v>5.2023121399999997E-2</v>
      </c>
      <c r="HJ495" s="7">
        <v>5.2023121399999997E-2</v>
      </c>
      <c r="HK495" s="7">
        <v>3.4682080900000002E-2</v>
      </c>
      <c r="HL495" s="7">
        <v>2.89017341E-2</v>
      </c>
      <c r="HM495" s="7">
        <v>2.89017341E-2</v>
      </c>
      <c r="HN495" s="7">
        <v>2.89017341E-2</v>
      </c>
      <c r="HO495" s="7">
        <v>4.0462427699999998E-2</v>
      </c>
      <c r="HP495" s="7">
        <v>2.3121387300000001E-2</v>
      </c>
      <c r="HQ495" s="7">
        <v>0</v>
      </c>
      <c r="HR495" s="7">
        <v>1.7341040499999998E-2</v>
      </c>
      <c r="HS495" s="7">
        <v>5.7803467999999998E-3</v>
      </c>
      <c r="HT495" s="7">
        <v>5.7803467999999998E-3</v>
      </c>
      <c r="HU495" s="7">
        <v>0</v>
      </c>
      <c r="HV495" s="7">
        <v>5.7803467999999998E-3</v>
      </c>
      <c r="HW495" s="7">
        <v>2.89017341E-2</v>
      </c>
      <c r="HX495" s="7">
        <v>0</v>
      </c>
      <c r="HY495" s="7">
        <v>5.7803467999999998E-3</v>
      </c>
      <c r="HZ495" s="7">
        <v>2.89017341E-2</v>
      </c>
      <c r="IA495" s="7">
        <v>9.8265896000000005E-2</v>
      </c>
      <c r="IB495" s="7">
        <v>5.7803468199999999E-2</v>
      </c>
      <c r="IC495" s="7">
        <v>0.14450867049999999</v>
      </c>
      <c r="ID495" s="7">
        <v>0.14450867049999999</v>
      </c>
      <c r="IE495" s="7">
        <v>0.50289017339999997</v>
      </c>
      <c r="IF495" s="7">
        <v>0.39884393060000001</v>
      </c>
      <c r="IG495" s="7">
        <v>0.45086705199999999</v>
      </c>
      <c r="IH495" s="7">
        <v>0.44508670519999999</v>
      </c>
      <c r="II495" s="7">
        <v>0.36416184969999998</v>
      </c>
      <c r="IJ495" s="7">
        <v>0.54335260119999995</v>
      </c>
      <c r="IK495" s="7">
        <v>0.3930635838</v>
      </c>
      <c r="IL495" s="7">
        <v>0.3815028902</v>
      </c>
      <c r="IM495" s="7">
        <v>5.7803467999999998E-3</v>
      </c>
      <c r="IN495" s="7">
        <v>0</v>
      </c>
      <c r="IO495" s="7">
        <v>5.7803467999999998E-3</v>
      </c>
      <c r="IP495" s="7">
        <v>0</v>
      </c>
      <c r="IQ495" s="7">
        <v>3.2093023255999999</v>
      </c>
      <c r="IR495" s="7">
        <v>3.4855491329000001</v>
      </c>
      <c r="IS495" s="7">
        <v>3.2383720930000002</v>
      </c>
      <c r="IT495" s="7">
        <v>3.1791907514000002</v>
      </c>
      <c r="IU495" s="7" t="s">
        <v>1435</v>
      </c>
      <c r="IV495" s="7">
        <v>45</v>
      </c>
      <c r="IW495" s="7">
        <v>173</v>
      </c>
      <c r="IX495" s="7">
        <v>326</v>
      </c>
      <c r="IY495" s="7">
        <v>719</v>
      </c>
    </row>
    <row r="496" spans="1:259" x14ac:dyDescent="0.25">
      <c r="A496" s="7">
        <v>610170</v>
      </c>
      <c r="B496" s="7" t="s">
        <v>203</v>
      </c>
      <c r="C496" s="7" t="s">
        <v>46</v>
      </c>
      <c r="D496" s="7" t="s">
        <v>86</v>
      </c>
      <c r="E496" s="154">
        <v>0.6</v>
      </c>
      <c r="F496" s="7">
        <v>61</v>
      </c>
      <c r="G496" s="7" t="s">
        <v>47</v>
      </c>
      <c r="H496" s="7">
        <v>78</v>
      </c>
      <c r="I496" s="7" t="s">
        <v>47</v>
      </c>
      <c r="J496" s="7">
        <v>72</v>
      </c>
      <c r="K496" s="7" t="s">
        <v>47</v>
      </c>
      <c r="L496" s="7">
        <v>9.3699999999999992</v>
      </c>
      <c r="M496" s="7" t="s">
        <v>46</v>
      </c>
      <c r="N496" s="7">
        <v>60.205831904</v>
      </c>
      <c r="O496" s="7">
        <v>378</v>
      </c>
      <c r="P496" s="7">
        <v>378</v>
      </c>
      <c r="Q496" s="7">
        <v>10</v>
      </c>
      <c r="R496" s="7">
        <v>1</v>
      </c>
      <c r="S496" s="7">
        <v>1</v>
      </c>
      <c r="T496" s="7">
        <v>344</v>
      </c>
      <c r="U496" s="7">
        <v>2</v>
      </c>
      <c r="V496" s="7">
        <v>0</v>
      </c>
      <c r="W496" s="7">
        <v>3</v>
      </c>
      <c r="X496" s="7">
        <v>7</v>
      </c>
      <c r="Y496" s="7">
        <v>1.05820106E-2</v>
      </c>
      <c r="Z496" s="7">
        <v>0</v>
      </c>
      <c r="AA496" s="7">
        <v>7.9365079000000005E-3</v>
      </c>
      <c r="AB496" s="7">
        <v>2.6455025999999999E-3</v>
      </c>
      <c r="AC496" s="7">
        <v>1.05820106E-2</v>
      </c>
      <c r="AD496" s="7">
        <v>2.6455026499999999E-2</v>
      </c>
      <c r="AE496" s="7">
        <v>3.43915344E-2</v>
      </c>
      <c r="AF496" s="7">
        <v>7.9365079000000005E-3</v>
      </c>
      <c r="AG496" s="7">
        <v>2.3809523799999999E-2</v>
      </c>
      <c r="AH496" s="7">
        <v>1.05820106E-2</v>
      </c>
      <c r="AI496" s="7">
        <v>6.3492063500000001E-2</v>
      </c>
      <c r="AJ496" s="7">
        <v>0.1455026455</v>
      </c>
      <c r="AK496" s="7">
        <v>0.30687830690000001</v>
      </c>
      <c r="AL496" s="7">
        <v>0.26984126980000001</v>
      </c>
      <c r="AM496" s="7">
        <v>0.33862433860000002</v>
      </c>
      <c r="AN496" s="7">
        <v>0.22222222220000001</v>
      </c>
      <c r="AO496" s="7">
        <v>0.373015873</v>
      </c>
      <c r="AP496" s="7">
        <v>0.34656084660000003</v>
      </c>
      <c r="AQ496" s="7">
        <v>1.3227513200000001E-2</v>
      </c>
      <c r="AR496" s="7">
        <v>2.9100529100000001E-2</v>
      </c>
      <c r="AS496" s="7">
        <v>2.3809523799999999E-2</v>
      </c>
      <c r="AT496" s="7">
        <v>2.1164021200000001E-2</v>
      </c>
      <c r="AU496" s="7">
        <v>2.6455026499999999E-2</v>
      </c>
      <c r="AV496" s="7">
        <v>2.9100529100000001E-2</v>
      </c>
      <c r="AW496" s="7">
        <v>0.63492063489999995</v>
      </c>
      <c r="AX496" s="7">
        <v>0.69312169310000005</v>
      </c>
      <c r="AY496" s="7">
        <v>0.60582010580000001</v>
      </c>
      <c r="AZ496" s="7">
        <v>0.74338624340000004</v>
      </c>
      <c r="BA496" s="7">
        <v>0.52645502649999998</v>
      </c>
      <c r="BB496" s="7">
        <v>0.45238095239999998</v>
      </c>
      <c r="BC496" s="7">
        <v>3.5871313673</v>
      </c>
      <c r="BD496" s="7">
        <v>3.7057220707999998</v>
      </c>
      <c r="BE496" s="7">
        <v>3.5799457994999999</v>
      </c>
      <c r="BF496" s="7">
        <v>3.7432432431999998</v>
      </c>
      <c r="BG496" s="7">
        <v>3.4538043477999998</v>
      </c>
      <c r="BH496" s="7">
        <v>3.2615803815</v>
      </c>
      <c r="BI496" s="7">
        <v>0</v>
      </c>
      <c r="BJ496" s="7">
        <v>0</v>
      </c>
      <c r="BK496" s="7">
        <v>0</v>
      </c>
      <c r="BL496" s="7">
        <v>5.2910053000000002E-3</v>
      </c>
      <c r="BM496" s="7">
        <v>0</v>
      </c>
      <c r="BN496" s="7">
        <v>0</v>
      </c>
      <c r="BO496" s="7">
        <v>5.2910053000000002E-3</v>
      </c>
      <c r="BP496" s="7">
        <v>2.6455026499999999E-2</v>
      </c>
      <c r="BQ496" s="7">
        <v>2.6455025999999999E-3</v>
      </c>
      <c r="BR496" s="7">
        <v>2.6455025999999999E-3</v>
      </c>
      <c r="BS496" s="7">
        <v>5.2910053000000002E-3</v>
      </c>
      <c r="BT496" s="7">
        <v>0</v>
      </c>
      <c r="BU496" s="7">
        <v>1.05820106E-2</v>
      </c>
      <c r="BV496" s="7">
        <v>7.9365079000000005E-3</v>
      </c>
      <c r="BW496" s="7">
        <v>1.3227513200000001E-2</v>
      </c>
      <c r="BX496" s="7">
        <v>3.1746031700000003E-2</v>
      </c>
      <c r="BY496" s="7">
        <v>5.8201058200000003E-2</v>
      </c>
      <c r="BZ496" s="7">
        <v>2.1164021200000001E-2</v>
      </c>
      <c r="CA496" s="7">
        <v>3.9088471849999999</v>
      </c>
      <c r="CB496" s="7">
        <v>3.8894878706</v>
      </c>
      <c r="CC496" s="7">
        <v>3.8463611860000002</v>
      </c>
      <c r="CD496" s="7">
        <v>3.8221024258999998</v>
      </c>
      <c r="CE496" s="7">
        <v>3.8548387097000001</v>
      </c>
      <c r="CF496" s="7">
        <v>3.7978436657999999</v>
      </c>
      <c r="CG496" s="7">
        <v>3.7311827957000001</v>
      </c>
      <c r="CH496" s="7">
        <v>3.5874316940000002</v>
      </c>
      <c r="CI496" s="7">
        <v>3.7189189189</v>
      </c>
      <c r="CJ496" s="7">
        <v>8.4656084699999995E-2</v>
      </c>
      <c r="CK496" s="7">
        <v>9.7883597899999994E-2</v>
      </c>
      <c r="CL496" s="7">
        <v>0.15079365080000001</v>
      </c>
      <c r="CM496" s="7">
        <v>0.1375661376</v>
      </c>
      <c r="CN496" s="7">
        <v>0.126984127</v>
      </c>
      <c r="CO496" s="7">
        <v>0.17195767200000001</v>
      </c>
      <c r="CP496" s="7">
        <v>0.18518518519999999</v>
      </c>
      <c r="CQ496" s="7">
        <v>0.20370370369999999</v>
      </c>
      <c r="CR496" s="7">
        <v>0.22486772490000001</v>
      </c>
      <c r="CS496" s="7">
        <v>1.3227513200000001E-2</v>
      </c>
      <c r="CT496" s="7">
        <v>1.8518518500000001E-2</v>
      </c>
      <c r="CU496" s="7">
        <v>1.8518518500000001E-2</v>
      </c>
      <c r="CV496" s="7">
        <v>1.8518518500000001E-2</v>
      </c>
      <c r="CW496" s="7">
        <v>1.5873015899999999E-2</v>
      </c>
      <c r="CX496" s="7">
        <v>1.8518518500000001E-2</v>
      </c>
      <c r="CY496" s="7">
        <v>1.5873015899999999E-2</v>
      </c>
      <c r="CZ496" s="7">
        <v>3.1746031700000003E-2</v>
      </c>
      <c r="DA496" s="7">
        <v>2.1164021200000001E-2</v>
      </c>
      <c r="DB496" s="7">
        <v>0.89947089950000003</v>
      </c>
      <c r="DC496" s="7">
        <v>0.87830687829999998</v>
      </c>
      <c r="DD496" s="7">
        <v>0.83068783069999996</v>
      </c>
      <c r="DE496" s="7">
        <v>0.82804232799999999</v>
      </c>
      <c r="DF496" s="7">
        <v>0.84920634920000004</v>
      </c>
      <c r="DG496" s="7">
        <v>0.79629629629999998</v>
      </c>
      <c r="DH496" s="7">
        <v>0.7619047619</v>
      </c>
      <c r="DI496" s="7">
        <v>0.67989417990000001</v>
      </c>
      <c r="DJ496" s="7">
        <v>0.73015873019999999</v>
      </c>
      <c r="DK496" s="7">
        <v>8.7301587299999997E-2</v>
      </c>
      <c r="DL496" s="7">
        <v>5.2910053000000002E-3</v>
      </c>
      <c r="DM496" s="7">
        <v>0</v>
      </c>
      <c r="DN496" s="7">
        <v>0</v>
      </c>
      <c r="DO496" s="7">
        <v>2.6455025999999999E-3</v>
      </c>
      <c r="DP496" s="7">
        <v>5.2910053000000002E-3</v>
      </c>
      <c r="DQ496" s="7">
        <v>2.1164021200000001E-2</v>
      </c>
      <c r="DR496" s="7">
        <v>0</v>
      </c>
      <c r="DS496" s="7">
        <v>0</v>
      </c>
      <c r="DT496" s="7">
        <v>0.11904761899999999</v>
      </c>
      <c r="DU496" s="7">
        <v>2.1164021200000001E-2</v>
      </c>
      <c r="DV496" s="7">
        <v>5.2910053000000002E-3</v>
      </c>
      <c r="DW496" s="7">
        <v>1.8518518500000001E-2</v>
      </c>
      <c r="DX496" s="7">
        <v>5.2910053000000002E-3</v>
      </c>
      <c r="DY496" s="7">
        <v>1.5873015899999999E-2</v>
      </c>
      <c r="DZ496" s="7">
        <v>4.7619047599999999E-2</v>
      </c>
      <c r="EA496" s="7">
        <v>1.8518518500000001E-2</v>
      </c>
      <c r="EB496" s="7">
        <v>1.05820106E-2</v>
      </c>
      <c r="EC496" s="7">
        <v>0.32275132280000002</v>
      </c>
      <c r="ED496" s="7">
        <v>0.27777777780000001</v>
      </c>
      <c r="EE496" s="7">
        <v>0.2380952381</v>
      </c>
      <c r="EF496" s="7">
        <v>0.25661375660000002</v>
      </c>
      <c r="EG496" s="7">
        <v>0.22486772490000001</v>
      </c>
      <c r="EH496" s="7">
        <v>0.32539682539999998</v>
      </c>
      <c r="EI496" s="7">
        <v>0.30952380950000002</v>
      </c>
      <c r="EJ496" s="7">
        <v>0.31216931219999999</v>
      </c>
      <c r="EK496" s="7">
        <v>0.35978835980000001</v>
      </c>
      <c r="EL496" s="7">
        <v>0.40211640209999999</v>
      </c>
      <c r="EM496" s="7">
        <v>0.66137566140000004</v>
      </c>
      <c r="EN496" s="7">
        <v>0.71693121689999995</v>
      </c>
      <c r="EO496" s="7">
        <v>0.68518518520000005</v>
      </c>
      <c r="EP496" s="7">
        <v>0.72751322750000003</v>
      </c>
      <c r="EQ496" s="7">
        <v>0.58730158730000004</v>
      </c>
      <c r="ER496" s="7">
        <v>0.5740740741</v>
      </c>
      <c r="ES496" s="7">
        <v>0.61904761900000005</v>
      </c>
      <c r="ET496" s="7">
        <v>0.57142857140000003</v>
      </c>
      <c r="EU496" s="7">
        <v>6.87830688E-2</v>
      </c>
      <c r="EV496" s="7">
        <v>3.43915344E-2</v>
      </c>
      <c r="EW496" s="7">
        <v>3.9682539699999998E-2</v>
      </c>
      <c r="EX496" s="7">
        <v>3.9682539699999998E-2</v>
      </c>
      <c r="EY496" s="7">
        <v>3.9682539699999998E-2</v>
      </c>
      <c r="EZ496" s="7">
        <v>6.6137566100000003E-2</v>
      </c>
      <c r="FA496" s="7">
        <v>4.7619047599999999E-2</v>
      </c>
      <c r="FB496" s="7">
        <v>5.0264550300000002E-2</v>
      </c>
      <c r="FC496" s="7">
        <v>5.8201058200000003E-2</v>
      </c>
      <c r="FD496" s="7">
        <v>3.1164772727000001</v>
      </c>
      <c r="FE496" s="7">
        <v>3.6520547945000001</v>
      </c>
      <c r="FF496" s="7">
        <v>3.7410468319999999</v>
      </c>
      <c r="FG496" s="7">
        <v>3.6942148760000002</v>
      </c>
      <c r="FH496" s="7">
        <v>3.7465564738000001</v>
      </c>
      <c r="FI496" s="7">
        <v>3.6005665722</v>
      </c>
      <c r="FJ496" s="7">
        <v>3.5083333333</v>
      </c>
      <c r="FK496" s="7">
        <v>3.6323119777000001</v>
      </c>
      <c r="FL496" s="7">
        <v>3.5955056179999998</v>
      </c>
      <c r="FM496" s="7">
        <v>0</v>
      </c>
      <c r="FN496" s="7">
        <v>2.6455025999999999E-3</v>
      </c>
      <c r="FO496" s="7">
        <v>2.6455025999999999E-3</v>
      </c>
      <c r="FP496" s="7">
        <v>5.2910053000000002E-3</v>
      </c>
      <c r="FQ496" s="7">
        <v>5.2910053000000002E-3</v>
      </c>
      <c r="FR496" s="7">
        <v>2.1164021200000001E-2</v>
      </c>
      <c r="FS496" s="7">
        <v>1.8518518500000001E-2</v>
      </c>
      <c r="FT496" s="7">
        <v>9.5238095199999998E-2</v>
      </c>
      <c r="FU496" s="7">
        <v>0.1455026455</v>
      </c>
      <c r="FV496" s="7">
        <v>0.62169312170000002</v>
      </c>
      <c r="FW496" s="7">
        <v>8.2010581999999999E-2</v>
      </c>
      <c r="FX496" s="7">
        <v>0.31746031749999998</v>
      </c>
      <c r="FY496" s="7">
        <v>0.47619047619999999</v>
      </c>
      <c r="FZ496" s="7">
        <v>0.23015873019999999</v>
      </c>
      <c r="GA496" s="7">
        <v>0.21164021159999999</v>
      </c>
      <c r="GB496" s="7">
        <v>0.11111111110000001</v>
      </c>
      <c r="GC496" s="7">
        <v>0.2169312169</v>
      </c>
      <c r="GD496" s="7">
        <v>0.10582010579999999</v>
      </c>
      <c r="GE496" s="7">
        <v>5.5555555600000001E-2</v>
      </c>
      <c r="GF496" s="7">
        <v>0.17195767200000001</v>
      </c>
      <c r="GG496" s="7">
        <v>0.1534391534</v>
      </c>
      <c r="GH496" s="7">
        <v>7.9365079399999997E-2</v>
      </c>
      <c r="GI496" s="7">
        <v>0.22486772490000001</v>
      </c>
      <c r="GJ496" s="7">
        <v>0.21164021159999999</v>
      </c>
      <c r="GK496" s="7">
        <v>0.27777777780000001</v>
      </c>
      <c r="GL496" s="7">
        <v>0.1560846561</v>
      </c>
      <c r="GM496" s="7">
        <v>0</v>
      </c>
      <c r="GN496" s="7">
        <v>5.2910053000000002E-3</v>
      </c>
      <c r="GO496" s="7">
        <v>5.2910053000000002E-3</v>
      </c>
      <c r="GP496" s="7">
        <v>2.3809523799999999E-2</v>
      </c>
      <c r="GQ496" s="7">
        <v>8.2010581999999999E-2</v>
      </c>
      <c r="GR496" s="7">
        <v>0</v>
      </c>
      <c r="GS496" s="7">
        <v>0.253968254</v>
      </c>
      <c r="GT496" s="7">
        <v>0.253968254</v>
      </c>
      <c r="GU496" s="7">
        <v>0.27777777780000001</v>
      </c>
      <c r="GV496" s="7">
        <v>0.27248677249999997</v>
      </c>
      <c r="GW496" s="7">
        <v>0.35185185190000001</v>
      </c>
      <c r="GX496" s="7">
        <v>0.2619047619</v>
      </c>
      <c r="GY496" s="7">
        <v>0.65873015869999996</v>
      </c>
      <c r="GZ496" s="7">
        <v>0.62698412699999995</v>
      </c>
      <c r="HA496" s="7">
        <v>0.57936507940000004</v>
      </c>
      <c r="HB496" s="7">
        <v>0.57671957669999996</v>
      </c>
      <c r="HC496" s="7">
        <v>0.42063492060000002</v>
      </c>
      <c r="HD496" s="7">
        <v>0.64021164019999999</v>
      </c>
      <c r="HE496" s="7">
        <v>1.8518518500000001E-2</v>
      </c>
      <c r="HF496" s="7">
        <v>4.4973544999999997E-2</v>
      </c>
      <c r="HG496" s="7">
        <v>6.3492063500000001E-2</v>
      </c>
      <c r="HH496" s="7">
        <v>4.23280423E-2</v>
      </c>
      <c r="HI496" s="7">
        <v>7.67195767E-2</v>
      </c>
      <c r="HJ496" s="7">
        <v>2.1164021200000001E-2</v>
      </c>
      <c r="HK496" s="7">
        <v>2.9100529100000001E-2</v>
      </c>
      <c r="HL496" s="7">
        <v>2.6455026499999999E-2</v>
      </c>
      <c r="HM496" s="7">
        <v>3.1746031700000003E-2</v>
      </c>
      <c r="HN496" s="7">
        <v>3.7037037000000002E-2</v>
      </c>
      <c r="HO496" s="7">
        <v>2.9100529100000001E-2</v>
      </c>
      <c r="HP496" s="7">
        <v>2.9100529100000001E-2</v>
      </c>
      <c r="HQ496" s="7">
        <v>3.9682539699999998E-2</v>
      </c>
      <c r="HR496" s="7">
        <v>4.23280423E-2</v>
      </c>
      <c r="HS496" s="7">
        <v>4.23280423E-2</v>
      </c>
      <c r="HT496" s="7">
        <v>4.7619047599999999E-2</v>
      </c>
      <c r="HU496" s="7">
        <v>3.9682539699999998E-2</v>
      </c>
      <c r="HV496" s="7">
        <v>4.7619047599999999E-2</v>
      </c>
      <c r="HW496" s="7">
        <v>1.3227513200000001E-2</v>
      </c>
      <c r="HX496" s="7">
        <v>5.2910053000000002E-3</v>
      </c>
      <c r="HY496" s="7">
        <v>7.9365079000000005E-3</v>
      </c>
      <c r="HZ496" s="7">
        <v>1.05820106E-2</v>
      </c>
      <c r="IA496" s="7">
        <v>5.0264550300000002E-2</v>
      </c>
      <c r="IB496" s="7">
        <v>7.9365079000000005E-3</v>
      </c>
      <c r="IC496" s="7">
        <v>0.10317460320000001</v>
      </c>
      <c r="ID496" s="7">
        <v>0.10582010579999999</v>
      </c>
      <c r="IE496" s="7">
        <v>0.47883597880000001</v>
      </c>
      <c r="IF496" s="7">
        <v>0.26455026459999997</v>
      </c>
      <c r="IG496" s="7">
        <v>0.35714285709999999</v>
      </c>
      <c r="IH496" s="7">
        <v>0.37566137570000002</v>
      </c>
      <c r="II496" s="7">
        <v>0.40211640209999999</v>
      </c>
      <c r="IJ496" s="7">
        <v>0.67724867720000004</v>
      </c>
      <c r="IK496" s="7">
        <v>0.47089947090000001</v>
      </c>
      <c r="IL496" s="7">
        <v>0.4470899471</v>
      </c>
      <c r="IM496" s="7">
        <v>5.5555555600000001E-2</v>
      </c>
      <c r="IN496" s="7">
        <v>4.4973544999999997E-2</v>
      </c>
      <c r="IO496" s="7">
        <v>6.0846560799999998E-2</v>
      </c>
      <c r="IP496" s="7">
        <v>6.0846560799999998E-2</v>
      </c>
      <c r="IQ496" s="7">
        <v>3.3445378150999998</v>
      </c>
      <c r="IR496" s="7">
        <v>3.6897506925000001</v>
      </c>
      <c r="IS496" s="7">
        <v>3.3746478873000001</v>
      </c>
      <c r="IT496" s="7">
        <v>3.3408450703999999</v>
      </c>
      <c r="IU496" s="7" t="s">
        <v>1436</v>
      </c>
      <c r="IV496" s="7">
        <v>60</v>
      </c>
      <c r="IW496" s="7">
        <v>378</v>
      </c>
      <c r="IX496" s="7">
        <v>702</v>
      </c>
      <c r="IY496" s="7">
        <v>1166</v>
      </c>
    </row>
    <row r="497" spans="1:259" x14ac:dyDescent="0.25">
      <c r="A497" s="7">
        <v>610171</v>
      </c>
      <c r="B497" s="7" t="s">
        <v>446</v>
      </c>
      <c r="C497" s="7" t="s">
        <v>46</v>
      </c>
      <c r="D497" s="7" t="s">
        <v>77</v>
      </c>
      <c r="E497" s="154">
        <v>0.59</v>
      </c>
      <c r="F497" s="7">
        <v>45</v>
      </c>
      <c r="G497" s="7" t="s">
        <v>48</v>
      </c>
      <c r="H497" s="7">
        <v>48</v>
      </c>
      <c r="I497" s="7" t="s">
        <v>48</v>
      </c>
      <c r="J497" s="7">
        <v>38</v>
      </c>
      <c r="K497" s="7" t="s">
        <v>57</v>
      </c>
      <c r="L497" s="7">
        <v>7.73</v>
      </c>
      <c r="M497" s="7" t="s">
        <v>46</v>
      </c>
      <c r="N497" s="7">
        <v>59.057971014000003</v>
      </c>
      <c r="O497" s="7">
        <v>185</v>
      </c>
      <c r="P497" s="7">
        <v>185</v>
      </c>
      <c r="Q497" s="7">
        <v>4</v>
      </c>
      <c r="R497" s="7">
        <v>79</v>
      </c>
      <c r="S497" s="7">
        <v>0</v>
      </c>
      <c r="T497" s="7">
        <v>91</v>
      </c>
      <c r="U497" s="7">
        <v>0</v>
      </c>
      <c r="V497" s="7">
        <v>0</v>
      </c>
      <c r="W497" s="7">
        <v>4</v>
      </c>
      <c r="X497" s="7">
        <v>1</v>
      </c>
      <c r="Y497" s="7">
        <v>3.2432432400000002E-2</v>
      </c>
      <c r="Z497" s="7">
        <v>1.6216216200000001E-2</v>
      </c>
      <c r="AA497" s="7">
        <v>5.4054054000000004E-3</v>
      </c>
      <c r="AB497" s="7">
        <v>0</v>
      </c>
      <c r="AC497" s="7">
        <v>1.0810810800000001E-2</v>
      </c>
      <c r="AD497" s="7">
        <v>9.1891891899999995E-2</v>
      </c>
      <c r="AE497" s="7">
        <v>6.4864864899999999E-2</v>
      </c>
      <c r="AF497" s="7">
        <v>2.1621621600000002E-2</v>
      </c>
      <c r="AG497" s="7">
        <v>5.9459459499999999E-2</v>
      </c>
      <c r="AH497" s="7">
        <v>4.8648648599999997E-2</v>
      </c>
      <c r="AI497" s="7">
        <v>0.14594594590000001</v>
      </c>
      <c r="AJ497" s="7">
        <v>0.1135135135</v>
      </c>
      <c r="AK497" s="7">
        <v>0.36216216220000003</v>
      </c>
      <c r="AL497" s="7">
        <v>0.35135135140000001</v>
      </c>
      <c r="AM497" s="7">
        <v>0.36216216220000003</v>
      </c>
      <c r="AN497" s="7">
        <v>0.2648648649</v>
      </c>
      <c r="AO497" s="7">
        <v>0.36756756759999998</v>
      </c>
      <c r="AP497" s="7">
        <v>0.35675675680000002</v>
      </c>
      <c r="AQ497" s="7">
        <v>5.4054054000000004E-3</v>
      </c>
      <c r="AR497" s="7">
        <v>0</v>
      </c>
      <c r="AS497" s="7">
        <v>5.4054054000000004E-3</v>
      </c>
      <c r="AT497" s="7">
        <v>1.6216216200000001E-2</v>
      </c>
      <c r="AU497" s="7">
        <v>1.0810810800000001E-2</v>
      </c>
      <c r="AV497" s="7">
        <v>2.7027026999999999E-2</v>
      </c>
      <c r="AW497" s="7">
        <v>0.53513513509999999</v>
      </c>
      <c r="AX497" s="7">
        <v>0.61081081079999999</v>
      </c>
      <c r="AY497" s="7">
        <v>0.56756756760000004</v>
      </c>
      <c r="AZ497" s="7">
        <v>0.67027027029999997</v>
      </c>
      <c r="BA497" s="7">
        <v>0.46486486490000001</v>
      </c>
      <c r="BB497" s="7">
        <v>0.41081081079999998</v>
      </c>
      <c r="BC497" s="7">
        <v>3.4076086957</v>
      </c>
      <c r="BD497" s="7">
        <v>3.5567567568</v>
      </c>
      <c r="BE497" s="7">
        <v>3.5</v>
      </c>
      <c r="BF497" s="7">
        <v>3.6318681319000001</v>
      </c>
      <c r="BG497" s="7">
        <v>3.3005464481</v>
      </c>
      <c r="BH497" s="7">
        <v>3.1166666667</v>
      </c>
      <c r="BI497" s="7">
        <v>5.4054054000000004E-3</v>
      </c>
      <c r="BJ497" s="7">
        <v>0</v>
      </c>
      <c r="BK497" s="7">
        <v>0</v>
      </c>
      <c r="BL497" s="7">
        <v>5.4054054000000004E-3</v>
      </c>
      <c r="BM497" s="7">
        <v>5.4054054000000004E-3</v>
      </c>
      <c r="BN497" s="7">
        <v>1.0810810800000001E-2</v>
      </c>
      <c r="BO497" s="7">
        <v>1.6216216200000001E-2</v>
      </c>
      <c r="BP497" s="7">
        <v>4.8648648599999997E-2</v>
      </c>
      <c r="BQ497" s="7">
        <v>2.1621621600000002E-2</v>
      </c>
      <c r="BR497" s="7">
        <v>5.4054054000000004E-3</v>
      </c>
      <c r="BS497" s="7">
        <v>1.6216216200000001E-2</v>
      </c>
      <c r="BT497" s="7">
        <v>2.1621621600000002E-2</v>
      </c>
      <c r="BU497" s="7">
        <v>2.7027026999999999E-2</v>
      </c>
      <c r="BV497" s="7">
        <v>2.1621621600000002E-2</v>
      </c>
      <c r="BW497" s="7">
        <v>4.3243243200000003E-2</v>
      </c>
      <c r="BX497" s="7">
        <v>5.9459459499999999E-2</v>
      </c>
      <c r="BY497" s="7">
        <v>0.1135135135</v>
      </c>
      <c r="BZ497" s="7">
        <v>6.4864864899999999E-2</v>
      </c>
      <c r="CA497" s="7">
        <v>3.7771739129999999</v>
      </c>
      <c r="CB497" s="7">
        <v>3.75</v>
      </c>
      <c r="CC497" s="7">
        <v>3.7237569061000002</v>
      </c>
      <c r="CD497" s="7">
        <v>3.6961325967000001</v>
      </c>
      <c r="CE497" s="7">
        <v>3.7158469945000001</v>
      </c>
      <c r="CF497" s="7">
        <v>3.5730337079000001</v>
      </c>
      <c r="CG497" s="7">
        <v>3.5978260870000001</v>
      </c>
      <c r="CH497" s="7">
        <v>3.3701657459000001</v>
      </c>
      <c r="CI497" s="7">
        <v>3.5414364640999998</v>
      </c>
      <c r="CJ497" s="7">
        <v>0.1945945946</v>
      </c>
      <c r="CK497" s="7">
        <v>0.2108108108</v>
      </c>
      <c r="CL497" s="7">
        <v>0.22702702699999999</v>
      </c>
      <c r="CM497" s="7">
        <v>0.22702702699999999</v>
      </c>
      <c r="CN497" s="7">
        <v>0.22162162160000001</v>
      </c>
      <c r="CO497" s="7">
        <v>0.29189189189999998</v>
      </c>
      <c r="CP497" s="7">
        <v>0.2324324324</v>
      </c>
      <c r="CQ497" s="7">
        <v>0.24324324319999999</v>
      </c>
      <c r="CR497" s="7">
        <v>0.25405405409999998</v>
      </c>
      <c r="CS497" s="7">
        <v>5.4054054000000004E-3</v>
      </c>
      <c r="CT497" s="7">
        <v>2.7027026999999999E-2</v>
      </c>
      <c r="CU497" s="7">
        <v>2.1621621600000002E-2</v>
      </c>
      <c r="CV497" s="7">
        <v>2.1621621600000002E-2</v>
      </c>
      <c r="CW497" s="7">
        <v>1.0810810800000001E-2</v>
      </c>
      <c r="CX497" s="7">
        <v>3.7837837800000003E-2</v>
      </c>
      <c r="CY497" s="7">
        <v>5.4054054000000004E-3</v>
      </c>
      <c r="CZ497" s="7">
        <v>2.1621621600000002E-2</v>
      </c>
      <c r="DA497" s="7">
        <v>2.1621621600000002E-2</v>
      </c>
      <c r="DB497" s="7">
        <v>0.78918918920000003</v>
      </c>
      <c r="DC497" s="7">
        <v>0.74594594589999996</v>
      </c>
      <c r="DD497" s="7">
        <v>0.72972972970000005</v>
      </c>
      <c r="DE497" s="7">
        <v>0.71891891890000004</v>
      </c>
      <c r="DF497" s="7">
        <v>0.74054054049999996</v>
      </c>
      <c r="DG497" s="7">
        <v>0.6162162162</v>
      </c>
      <c r="DH497" s="7">
        <v>0.68648648649999999</v>
      </c>
      <c r="DI497" s="7">
        <v>0.57297297300000005</v>
      </c>
      <c r="DJ497" s="7">
        <v>0.63783783780000003</v>
      </c>
      <c r="DK497" s="7">
        <v>0.15675675680000001</v>
      </c>
      <c r="DL497" s="7">
        <v>1.0810810800000001E-2</v>
      </c>
      <c r="DM497" s="7">
        <v>1.0810810800000001E-2</v>
      </c>
      <c r="DN497" s="7">
        <v>2.7027026999999999E-2</v>
      </c>
      <c r="DO497" s="7">
        <v>5.4054054000000004E-3</v>
      </c>
      <c r="DP497" s="7">
        <v>5.4054054000000004E-3</v>
      </c>
      <c r="DQ497" s="7">
        <v>4.8648648599999997E-2</v>
      </c>
      <c r="DR497" s="7">
        <v>1.0810810800000001E-2</v>
      </c>
      <c r="DS497" s="7">
        <v>2.1621621600000002E-2</v>
      </c>
      <c r="DT497" s="7">
        <v>0.22162162160000001</v>
      </c>
      <c r="DU497" s="7">
        <v>9.7297297300000002E-2</v>
      </c>
      <c r="DV497" s="7">
        <v>7.56756757E-2</v>
      </c>
      <c r="DW497" s="7">
        <v>8.6486486500000001E-2</v>
      </c>
      <c r="DX497" s="7">
        <v>6.4864864899999999E-2</v>
      </c>
      <c r="DY497" s="7">
        <v>8.1081081099999994E-2</v>
      </c>
      <c r="DZ497" s="7">
        <v>8.1081081099999994E-2</v>
      </c>
      <c r="EA497" s="7">
        <v>5.4054054099999999E-2</v>
      </c>
      <c r="EB497" s="7">
        <v>0.1027027027</v>
      </c>
      <c r="EC497" s="7">
        <v>0.2648648649</v>
      </c>
      <c r="ED497" s="7">
        <v>0.3837837838</v>
      </c>
      <c r="EE497" s="7">
        <v>0.36216216220000003</v>
      </c>
      <c r="EF497" s="7">
        <v>0.41081081079999998</v>
      </c>
      <c r="EG497" s="7">
        <v>0.3459459459</v>
      </c>
      <c r="EH497" s="7">
        <v>0.40540540539999997</v>
      </c>
      <c r="EI497" s="7">
        <v>0.39459459460000001</v>
      </c>
      <c r="EJ497" s="7">
        <v>0.34054054049999999</v>
      </c>
      <c r="EK497" s="7">
        <v>0.36216216220000003</v>
      </c>
      <c r="EL497" s="7">
        <v>0.2648648649</v>
      </c>
      <c r="EM497" s="7">
        <v>0.47027027030000002</v>
      </c>
      <c r="EN497" s="7">
        <v>0.50270270269999995</v>
      </c>
      <c r="EO497" s="7">
        <v>0.44324324320000003</v>
      </c>
      <c r="EP497" s="7">
        <v>0.5405405405</v>
      </c>
      <c r="EQ497" s="7">
        <v>0.44324324320000003</v>
      </c>
      <c r="ER497" s="7">
        <v>0.4216216216</v>
      </c>
      <c r="ES497" s="7">
        <v>0.55135135140000002</v>
      </c>
      <c r="ET497" s="7">
        <v>0.46486486490000001</v>
      </c>
      <c r="EU497" s="7">
        <v>9.1891891899999995E-2</v>
      </c>
      <c r="EV497" s="7">
        <v>3.7837837800000003E-2</v>
      </c>
      <c r="EW497" s="7">
        <v>4.8648648599999997E-2</v>
      </c>
      <c r="EX497" s="7">
        <v>3.2432432400000002E-2</v>
      </c>
      <c r="EY497" s="7">
        <v>4.3243243200000003E-2</v>
      </c>
      <c r="EZ497" s="7">
        <v>6.4864864899999999E-2</v>
      </c>
      <c r="FA497" s="7">
        <v>5.4054054099999999E-2</v>
      </c>
      <c r="FB497" s="7">
        <v>4.3243243200000003E-2</v>
      </c>
      <c r="FC497" s="7">
        <v>4.8648648599999997E-2</v>
      </c>
      <c r="FD497" s="7">
        <v>2.7023809524</v>
      </c>
      <c r="FE497" s="7">
        <v>3.3651685392999999</v>
      </c>
      <c r="FF497" s="7">
        <v>3.4261363636</v>
      </c>
      <c r="FG497" s="7">
        <v>3.312849162</v>
      </c>
      <c r="FH497" s="7">
        <v>3.4858757061999999</v>
      </c>
      <c r="FI497" s="7">
        <v>3.3757225434000002</v>
      </c>
      <c r="FJ497" s="7">
        <v>3.2571428570999998</v>
      </c>
      <c r="FK497" s="7">
        <v>3.4971751412000001</v>
      </c>
      <c r="FL497" s="7">
        <v>3.3352272727000001</v>
      </c>
      <c r="FM497" s="7">
        <v>2.7027026999999999E-2</v>
      </c>
      <c r="FN497" s="7">
        <v>1.0810810800000001E-2</v>
      </c>
      <c r="FO497" s="7">
        <v>2.7027026999999999E-2</v>
      </c>
      <c r="FP497" s="7">
        <v>3.2432432400000002E-2</v>
      </c>
      <c r="FQ497" s="7">
        <v>7.56756757E-2</v>
      </c>
      <c r="FR497" s="7">
        <v>6.4864864899999999E-2</v>
      </c>
      <c r="FS497" s="7">
        <v>6.4864864899999999E-2</v>
      </c>
      <c r="FT497" s="7">
        <v>0.1891891892</v>
      </c>
      <c r="FU497" s="7">
        <v>0.14594594590000001</v>
      </c>
      <c r="FV497" s="7">
        <v>0.27567567570000001</v>
      </c>
      <c r="FW497" s="7">
        <v>8.6486486500000001E-2</v>
      </c>
      <c r="FX497" s="7">
        <v>0.41081081079999998</v>
      </c>
      <c r="FY497" s="7">
        <v>0.48108108109999997</v>
      </c>
      <c r="FZ497" s="7">
        <v>0.25945945949999999</v>
      </c>
      <c r="GA497" s="7">
        <v>0.1891891892</v>
      </c>
      <c r="GB497" s="7">
        <v>0.14054054050000001</v>
      </c>
      <c r="GC497" s="7">
        <v>0.1945945946</v>
      </c>
      <c r="GD497" s="7">
        <v>9.7297297300000002E-2</v>
      </c>
      <c r="GE497" s="7">
        <v>7.56756757E-2</v>
      </c>
      <c r="GF497" s="7">
        <v>0.16216216219999999</v>
      </c>
      <c r="GG497" s="7">
        <v>0.1351351351</v>
      </c>
      <c r="GH497" s="7">
        <v>0.1081081081</v>
      </c>
      <c r="GI497" s="7">
        <v>0.25405405409999998</v>
      </c>
      <c r="GJ497" s="7">
        <v>0.16756756759999999</v>
      </c>
      <c r="GK497" s="7">
        <v>0.1945945946</v>
      </c>
      <c r="GL497" s="7">
        <v>0.12972972969999999</v>
      </c>
      <c r="GM497" s="7">
        <v>1.6216216200000001E-2</v>
      </c>
      <c r="GN497" s="7">
        <v>6.4864864899999999E-2</v>
      </c>
      <c r="GO497" s="7">
        <v>2.7027026999999999E-2</v>
      </c>
      <c r="GP497" s="7">
        <v>7.56756757E-2</v>
      </c>
      <c r="GQ497" s="7">
        <v>0.1081081081</v>
      </c>
      <c r="GR497" s="7">
        <v>2.7027026999999999E-2</v>
      </c>
      <c r="GS497" s="7">
        <v>0.36756756759999998</v>
      </c>
      <c r="GT497" s="7">
        <v>0.36756756759999998</v>
      </c>
      <c r="GU497" s="7">
        <v>0.35675675680000002</v>
      </c>
      <c r="GV497" s="7">
        <v>0.35675675680000002</v>
      </c>
      <c r="GW497" s="7">
        <v>0.37297297299999999</v>
      </c>
      <c r="GX497" s="7">
        <v>0.36756756759999998</v>
      </c>
      <c r="GY497" s="7">
        <v>0.4972972973</v>
      </c>
      <c r="GZ497" s="7">
        <v>0.38918918920000001</v>
      </c>
      <c r="HA497" s="7">
        <v>0.40540540539999997</v>
      </c>
      <c r="HB497" s="7">
        <v>0.36756756759999998</v>
      </c>
      <c r="HC497" s="7">
        <v>0.36756756759999998</v>
      </c>
      <c r="HD497" s="7">
        <v>0.49189189189999999</v>
      </c>
      <c r="HE497" s="7">
        <v>4.3243243200000003E-2</v>
      </c>
      <c r="HF497" s="7">
        <v>9.1891891899999995E-2</v>
      </c>
      <c r="HG497" s="7">
        <v>0.1081081081</v>
      </c>
      <c r="HH497" s="7">
        <v>0.1081081081</v>
      </c>
      <c r="HI497" s="7">
        <v>5.9459459499999999E-2</v>
      </c>
      <c r="HJ497" s="7">
        <v>3.2432432400000002E-2</v>
      </c>
      <c r="HK497" s="7">
        <v>3.2432432400000002E-2</v>
      </c>
      <c r="HL497" s="7">
        <v>2.7027026999999999E-2</v>
      </c>
      <c r="HM497" s="7">
        <v>3.7837837800000003E-2</v>
      </c>
      <c r="HN497" s="7">
        <v>2.7027026999999999E-2</v>
      </c>
      <c r="HO497" s="7">
        <v>3.2432432400000002E-2</v>
      </c>
      <c r="HP497" s="7">
        <v>3.2432432400000002E-2</v>
      </c>
      <c r="HQ497" s="7">
        <v>4.3243243200000003E-2</v>
      </c>
      <c r="HR497" s="7">
        <v>5.9459459499999999E-2</v>
      </c>
      <c r="HS497" s="7">
        <v>6.4864864899999999E-2</v>
      </c>
      <c r="HT497" s="7">
        <v>6.4864864899999999E-2</v>
      </c>
      <c r="HU497" s="7">
        <v>5.9459459499999999E-2</v>
      </c>
      <c r="HV497" s="7">
        <v>4.8648648599999997E-2</v>
      </c>
      <c r="HW497" s="7">
        <v>1.6216216200000001E-2</v>
      </c>
      <c r="HX497" s="7">
        <v>1.6216216200000001E-2</v>
      </c>
      <c r="HY497" s="7">
        <v>3.7837837800000003E-2</v>
      </c>
      <c r="HZ497" s="7">
        <v>5.9459459499999999E-2</v>
      </c>
      <c r="IA497" s="7">
        <v>0.1189189189</v>
      </c>
      <c r="IB497" s="7">
        <v>8.6486486500000001E-2</v>
      </c>
      <c r="IC497" s="7">
        <v>0.1135135135</v>
      </c>
      <c r="ID497" s="7">
        <v>0.17837837840000001</v>
      </c>
      <c r="IE497" s="7">
        <v>0.51351351349999996</v>
      </c>
      <c r="IF497" s="7">
        <v>0.427027027</v>
      </c>
      <c r="IG497" s="7">
        <v>0.39459459460000001</v>
      </c>
      <c r="IH497" s="7">
        <v>0.3837837838</v>
      </c>
      <c r="II497" s="7">
        <v>0.29729729729999999</v>
      </c>
      <c r="IJ497" s="7">
        <v>0.43243243240000001</v>
      </c>
      <c r="IK497" s="7">
        <v>0.38918918920000001</v>
      </c>
      <c r="IL497" s="7">
        <v>0.32432432430000002</v>
      </c>
      <c r="IM497" s="7">
        <v>5.4054054099999999E-2</v>
      </c>
      <c r="IN497" s="7">
        <v>3.7837837800000003E-2</v>
      </c>
      <c r="IO497" s="7">
        <v>6.4864864899999999E-2</v>
      </c>
      <c r="IP497" s="7">
        <v>5.4054054099999999E-2</v>
      </c>
      <c r="IQ497" s="7">
        <v>3.1542857142999998</v>
      </c>
      <c r="IR497" s="7">
        <v>3.3258426966000001</v>
      </c>
      <c r="IS497" s="7">
        <v>3.2138728323999999</v>
      </c>
      <c r="IT497" s="7">
        <v>3.0285714285999998</v>
      </c>
      <c r="IU497" s="7" t="s">
        <v>1437</v>
      </c>
      <c r="IV497" s="7">
        <v>59</v>
      </c>
      <c r="IW497" s="7">
        <v>185</v>
      </c>
      <c r="IX497" s="7">
        <v>326</v>
      </c>
      <c r="IY497" s="7">
        <v>552</v>
      </c>
    </row>
    <row r="498" spans="1:259" x14ac:dyDescent="0.25">
      <c r="A498" s="7">
        <v>610172</v>
      </c>
      <c r="B498" s="7" t="s">
        <v>591</v>
      </c>
      <c r="C498" s="7" t="s">
        <v>46</v>
      </c>
      <c r="D498" s="7" t="s">
        <v>117</v>
      </c>
      <c r="E498" s="154">
        <v>0.61</v>
      </c>
      <c r="F498" s="7">
        <v>64</v>
      </c>
      <c r="G498" s="7" t="s">
        <v>47</v>
      </c>
      <c r="H498" s="7">
        <v>60</v>
      </c>
      <c r="I498" s="7" t="s">
        <v>47</v>
      </c>
      <c r="J498" s="7">
        <v>58</v>
      </c>
      <c r="K498" s="7" t="s">
        <v>48</v>
      </c>
      <c r="L498" s="7">
        <v>8.17</v>
      </c>
      <c r="M498" s="7" t="s">
        <v>46</v>
      </c>
      <c r="N498" s="7">
        <v>60.661764706</v>
      </c>
      <c r="O498" s="7">
        <v>81</v>
      </c>
      <c r="P498" s="7">
        <v>81</v>
      </c>
      <c r="Q498" s="7">
        <v>0</v>
      </c>
      <c r="R498" s="7">
        <v>72</v>
      </c>
      <c r="S498" s="7">
        <v>2</v>
      </c>
      <c r="T498" s="7">
        <v>3</v>
      </c>
      <c r="U498" s="7">
        <v>0</v>
      </c>
      <c r="V498" s="7">
        <v>0</v>
      </c>
      <c r="W498" s="7">
        <v>1</v>
      </c>
      <c r="X498" s="7">
        <v>1</v>
      </c>
      <c r="Y498" s="7">
        <v>0</v>
      </c>
      <c r="Z498" s="7">
        <v>0</v>
      </c>
      <c r="AA498" s="7">
        <v>0</v>
      </c>
      <c r="AB498" s="7">
        <v>1.2345679E-2</v>
      </c>
      <c r="AC498" s="7">
        <v>0</v>
      </c>
      <c r="AD498" s="7">
        <v>3.7037037000000002E-2</v>
      </c>
      <c r="AE498" s="7">
        <v>6.17283951E-2</v>
      </c>
      <c r="AF498" s="7">
        <v>2.4691358E-2</v>
      </c>
      <c r="AG498" s="7">
        <v>2.4691358E-2</v>
      </c>
      <c r="AH498" s="7">
        <v>1.2345679E-2</v>
      </c>
      <c r="AI498" s="7">
        <v>8.6419753099999996E-2</v>
      </c>
      <c r="AJ498" s="7">
        <v>7.4074074099999998E-2</v>
      </c>
      <c r="AK498" s="7">
        <v>0.25925925929999999</v>
      </c>
      <c r="AL498" s="7">
        <v>0.25925925929999999</v>
      </c>
      <c r="AM498" s="7">
        <v>0.33333333329999998</v>
      </c>
      <c r="AN498" s="7">
        <v>0.23456790120000001</v>
      </c>
      <c r="AO498" s="7">
        <v>0.30864197529999998</v>
      </c>
      <c r="AP498" s="7">
        <v>0.32098765429999998</v>
      </c>
      <c r="AQ498" s="7">
        <v>1.2345679E-2</v>
      </c>
      <c r="AR498" s="7">
        <v>2.4691358E-2</v>
      </c>
      <c r="AS498" s="7">
        <v>3.7037037000000002E-2</v>
      </c>
      <c r="AT498" s="7">
        <v>1.2345679E-2</v>
      </c>
      <c r="AU498" s="7">
        <v>1.2345679E-2</v>
      </c>
      <c r="AV498" s="7">
        <v>2.4691358E-2</v>
      </c>
      <c r="AW498" s="7">
        <v>0.66666666669999997</v>
      </c>
      <c r="AX498" s="7">
        <v>0.69135802469999996</v>
      </c>
      <c r="AY498" s="7">
        <v>0.60493827160000002</v>
      </c>
      <c r="AZ498" s="7">
        <v>0.72839506170000001</v>
      </c>
      <c r="BA498" s="7">
        <v>0.59259259259999997</v>
      </c>
      <c r="BB498" s="7">
        <v>0.54320987649999997</v>
      </c>
      <c r="BC498" s="7">
        <v>3.6124999999999998</v>
      </c>
      <c r="BD498" s="7">
        <v>3.6835443038000002</v>
      </c>
      <c r="BE498" s="7">
        <v>3.6025641026000002</v>
      </c>
      <c r="BF498" s="7">
        <v>3.7</v>
      </c>
      <c r="BG498" s="7">
        <v>3.5125000000000002</v>
      </c>
      <c r="BH498" s="7">
        <v>3.4050632910999998</v>
      </c>
      <c r="BI498" s="7">
        <v>0</v>
      </c>
      <c r="BJ498" s="7">
        <v>0</v>
      </c>
      <c r="BK498" s="7">
        <v>0</v>
      </c>
      <c r="BL498" s="7">
        <v>1.2345679E-2</v>
      </c>
      <c r="BM498" s="7">
        <v>0</v>
      </c>
      <c r="BN498" s="7">
        <v>0</v>
      </c>
      <c r="BO498" s="7">
        <v>1.2345679E-2</v>
      </c>
      <c r="BP498" s="7">
        <v>1.2345679E-2</v>
      </c>
      <c r="BQ498" s="7">
        <v>1.2345679E-2</v>
      </c>
      <c r="BR498" s="7">
        <v>2.4691358E-2</v>
      </c>
      <c r="BS498" s="7">
        <v>1.2345679E-2</v>
      </c>
      <c r="BT498" s="7">
        <v>1.2345679E-2</v>
      </c>
      <c r="BU498" s="7">
        <v>0</v>
      </c>
      <c r="BV498" s="7">
        <v>0</v>
      </c>
      <c r="BW498" s="7">
        <v>2.4691358E-2</v>
      </c>
      <c r="BX498" s="7">
        <v>2.4691358E-2</v>
      </c>
      <c r="BY498" s="7">
        <v>4.9382716E-2</v>
      </c>
      <c r="BZ498" s="7">
        <v>2.4691358E-2</v>
      </c>
      <c r="CA498" s="7">
        <v>3.7875000000000001</v>
      </c>
      <c r="CB498" s="7">
        <v>3.7974683543999999</v>
      </c>
      <c r="CC498" s="7">
        <v>3.7721518986999998</v>
      </c>
      <c r="CD498" s="7">
        <v>3.75</v>
      </c>
      <c r="CE498" s="7">
        <v>3.7215189873000001</v>
      </c>
      <c r="CF498" s="7">
        <v>3.6708860758999999</v>
      </c>
      <c r="CG498" s="7">
        <v>3.6202531645999998</v>
      </c>
      <c r="CH498" s="7">
        <v>3.6708860758999999</v>
      </c>
      <c r="CI498" s="7">
        <v>3.6455696202999999</v>
      </c>
      <c r="CJ498" s="7">
        <v>0.16049382719999999</v>
      </c>
      <c r="CK498" s="7">
        <v>0.17283950619999999</v>
      </c>
      <c r="CL498" s="7">
        <v>0.19753086419999999</v>
      </c>
      <c r="CM498" s="7">
        <v>0.20987654319999999</v>
      </c>
      <c r="CN498" s="7">
        <v>0.27160493829999999</v>
      </c>
      <c r="CO498" s="7">
        <v>0.27160493829999999</v>
      </c>
      <c r="CP498" s="7">
        <v>0.28395061729999999</v>
      </c>
      <c r="CQ498" s="7">
        <v>0.18518518519999999</v>
      </c>
      <c r="CR498" s="7">
        <v>0.25925925929999999</v>
      </c>
      <c r="CS498" s="7">
        <v>1.2345679E-2</v>
      </c>
      <c r="CT498" s="7">
        <v>2.4691358E-2</v>
      </c>
      <c r="CU498" s="7">
        <v>2.4691358E-2</v>
      </c>
      <c r="CV498" s="7">
        <v>1.2345679E-2</v>
      </c>
      <c r="CW498" s="7">
        <v>2.4691358E-2</v>
      </c>
      <c r="CX498" s="7">
        <v>2.4691358E-2</v>
      </c>
      <c r="CY498" s="7">
        <v>2.4691358E-2</v>
      </c>
      <c r="CZ498" s="7">
        <v>2.4691358E-2</v>
      </c>
      <c r="DA498" s="7">
        <v>2.4691358E-2</v>
      </c>
      <c r="DB498" s="7">
        <v>0.80246913580000001</v>
      </c>
      <c r="DC498" s="7">
        <v>0.79012345679999996</v>
      </c>
      <c r="DD498" s="7">
        <v>0.76543209879999996</v>
      </c>
      <c r="DE498" s="7">
        <v>0.76543209879999996</v>
      </c>
      <c r="DF498" s="7">
        <v>0.70370370370000002</v>
      </c>
      <c r="DG498" s="7">
        <v>0.67901234570000002</v>
      </c>
      <c r="DH498" s="7">
        <v>0.65432098770000002</v>
      </c>
      <c r="DI498" s="7">
        <v>0.72839506170000001</v>
      </c>
      <c r="DJ498" s="7">
        <v>0.67901234570000002</v>
      </c>
      <c r="DK498" s="7">
        <v>0.12345679010000001</v>
      </c>
      <c r="DL498" s="7">
        <v>2.4691358E-2</v>
      </c>
      <c r="DM498" s="7">
        <v>2.4691358E-2</v>
      </c>
      <c r="DN498" s="7">
        <v>2.4691358E-2</v>
      </c>
      <c r="DO498" s="7">
        <v>0</v>
      </c>
      <c r="DP498" s="7">
        <v>2.4691358E-2</v>
      </c>
      <c r="DQ498" s="7">
        <v>3.7037037000000002E-2</v>
      </c>
      <c r="DR498" s="7">
        <v>2.4691358E-2</v>
      </c>
      <c r="DS498" s="7">
        <v>3.7037037000000002E-2</v>
      </c>
      <c r="DT498" s="7">
        <v>0.28395061729999999</v>
      </c>
      <c r="DU498" s="7">
        <v>8.6419753099999996E-2</v>
      </c>
      <c r="DV498" s="7">
        <v>6.17283951E-2</v>
      </c>
      <c r="DW498" s="7">
        <v>4.9382716E-2</v>
      </c>
      <c r="DX498" s="7">
        <v>4.9382716E-2</v>
      </c>
      <c r="DY498" s="7">
        <v>7.4074074099999998E-2</v>
      </c>
      <c r="DZ498" s="7">
        <v>8.6419753099999996E-2</v>
      </c>
      <c r="EA498" s="7">
        <v>3.7037037000000002E-2</v>
      </c>
      <c r="EB498" s="7">
        <v>8.6419753099999996E-2</v>
      </c>
      <c r="EC498" s="7">
        <v>0.29629629629999998</v>
      </c>
      <c r="ED498" s="7">
        <v>0.40740740739999998</v>
      </c>
      <c r="EE498" s="7">
        <v>0.34567901229999998</v>
      </c>
      <c r="EF498" s="7">
        <v>0.37037037039999998</v>
      </c>
      <c r="EG498" s="7">
        <v>0.32098765429999998</v>
      </c>
      <c r="EH498" s="7">
        <v>0.38271604939999998</v>
      </c>
      <c r="EI498" s="7">
        <v>0.38271604939999998</v>
      </c>
      <c r="EJ498" s="7">
        <v>0.40740740739999998</v>
      </c>
      <c r="EK498" s="7">
        <v>0.30864197529999998</v>
      </c>
      <c r="EL498" s="7">
        <v>0.24691358020000001</v>
      </c>
      <c r="EM498" s="7">
        <v>0.45679012349999998</v>
      </c>
      <c r="EN498" s="7">
        <v>0.54320987649999997</v>
      </c>
      <c r="EO498" s="7">
        <v>0.51851851849999997</v>
      </c>
      <c r="EP498" s="7">
        <v>0.59259259259999997</v>
      </c>
      <c r="EQ498" s="7">
        <v>0.48148148149999997</v>
      </c>
      <c r="ER498" s="7">
        <v>0.44444444440000003</v>
      </c>
      <c r="ES498" s="7">
        <v>0.46913580249999998</v>
      </c>
      <c r="ET498" s="7">
        <v>0.49382716049999997</v>
      </c>
      <c r="EU498" s="7">
        <v>4.9382716E-2</v>
      </c>
      <c r="EV498" s="7">
        <v>2.4691358E-2</v>
      </c>
      <c r="EW498" s="7">
        <v>2.4691358E-2</v>
      </c>
      <c r="EX498" s="7">
        <v>3.7037037000000002E-2</v>
      </c>
      <c r="EY498" s="7">
        <v>3.7037037000000002E-2</v>
      </c>
      <c r="EZ498" s="7">
        <v>3.7037037000000002E-2</v>
      </c>
      <c r="FA498" s="7">
        <v>4.9382716E-2</v>
      </c>
      <c r="FB498" s="7">
        <v>6.17283951E-2</v>
      </c>
      <c r="FC498" s="7">
        <v>7.4074074099999998E-2</v>
      </c>
      <c r="FD498" s="7">
        <v>2.7012987012999998</v>
      </c>
      <c r="FE498" s="7">
        <v>3.3291139241000001</v>
      </c>
      <c r="FF498" s="7">
        <v>3.4430379747000002</v>
      </c>
      <c r="FG498" s="7">
        <v>3.4358974358999999</v>
      </c>
      <c r="FH498" s="7">
        <v>3.5641025641000001</v>
      </c>
      <c r="FI498" s="7">
        <v>3.3717948718000001</v>
      </c>
      <c r="FJ498" s="7">
        <v>3.2987012987000002</v>
      </c>
      <c r="FK498" s="7">
        <v>3.4078947367999999</v>
      </c>
      <c r="FL498" s="7">
        <v>3.36</v>
      </c>
      <c r="FM498" s="7">
        <v>0</v>
      </c>
      <c r="FN498" s="7">
        <v>1.2345679E-2</v>
      </c>
      <c r="FO498" s="7">
        <v>0</v>
      </c>
      <c r="FP498" s="7">
        <v>4.9382716E-2</v>
      </c>
      <c r="FQ498" s="7">
        <v>4.9382716E-2</v>
      </c>
      <c r="FR498" s="7">
        <v>0.11111111110000001</v>
      </c>
      <c r="FS498" s="7">
        <v>8.6419753099999996E-2</v>
      </c>
      <c r="FT498" s="7">
        <v>0.12345679010000001</v>
      </c>
      <c r="FU498" s="7">
        <v>9.8765432099999995E-2</v>
      </c>
      <c r="FV498" s="7">
        <v>0.39506172839999998</v>
      </c>
      <c r="FW498" s="7">
        <v>7.4074074099999998E-2</v>
      </c>
      <c r="FX498" s="7">
        <v>0.49382716049999997</v>
      </c>
      <c r="FY498" s="7">
        <v>0.48148148149999997</v>
      </c>
      <c r="FZ498" s="7">
        <v>0.23456790120000001</v>
      </c>
      <c r="GA498" s="7">
        <v>8.6419753099999996E-2</v>
      </c>
      <c r="GB498" s="7">
        <v>0.13580246909999999</v>
      </c>
      <c r="GC498" s="7">
        <v>0.14814814809999999</v>
      </c>
      <c r="GD498" s="7">
        <v>0.11111111110000001</v>
      </c>
      <c r="GE498" s="7">
        <v>6.17283951E-2</v>
      </c>
      <c r="GF498" s="7">
        <v>0.27160493829999999</v>
      </c>
      <c r="GG498" s="7">
        <v>0.14814814809999999</v>
      </c>
      <c r="GH498" s="7">
        <v>0.11111111110000001</v>
      </c>
      <c r="GI498" s="7">
        <v>0.27160493829999999</v>
      </c>
      <c r="GJ498" s="7">
        <v>0.16049382719999999</v>
      </c>
      <c r="GK498" s="7">
        <v>0.20987654319999999</v>
      </c>
      <c r="GL498" s="7">
        <v>7.4074074099999998E-2</v>
      </c>
      <c r="GM498" s="7">
        <v>2.4691358E-2</v>
      </c>
      <c r="GN498" s="7">
        <v>2.4691358E-2</v>
      </c>
      <c r="GO498" s="7">
        <v>3.7037037000000002E-2</v>
      </c>
      <c r="GP498" s="7">
        <v>0</v>
      </c>
      <c r="GQ498" s="7">
        <v>6.17283951E-2</v>
      </c>
      <c r="GR498" s="7">
        <v>0</v>
      </c>
      <c r="GS498" s="7">
        <v>0.32098765429999998</v>
      </c>
      <c r="GT498" s="7">
        <v>0.33333333329999998</v>
      </c>
      <c r="GU498" s="7">
        <v>0.27160493829999999</v>
      </c>
      <c r="GV498" s="7">
        <v>0.28395061729999999</v>
      </c>
      <c r="GW498" s="7">
        <v>0.30864197529999998</v>
      </c>
      <c r="GX498" s="7">
        <v>0.35802469139999998</v>
      </c>
      <c r="GY498" s="7">
        <v>0.49382716049999997</v>
      </c>
      <c r="GZ498" s="7">
        <v>0.49382716049999997</v>
      </c>
      <c r="HA498" s="7">
        <v>0.41975308639999998</v>
      </c>
      <c r="HB498" s="7">
        <v>0.49382716049999997</v>
      </c>
      <c r="HC498" s="7">
        <v>0.44444444440000003</v>
      </c>
      <c r="HD498" s="7">
        <v>0.53086419750000002</v>
      </c>
      <c r="HE498" s="7">
        <v>8.6419753099999996E-2</v>
      </c>
      <c r="HF498" s="7">
        <v>9.8765432099999995E-2</v>
      </c>
      <c r="HG498" s="7">
        <v>0.17283950619999999</v>
      </c>
      <c r="HH498" s="7">
        <v>0.13580246909999999</v>
      </c>
      <c r="HI498" s="7">
        <v>0.11111111110000001</v>
      </c>
      <c r="HJ498" s="7">
        <v>4.9382716E-2</v>
      </c>
      <c r="HK498" s="7">
        <v>3.7037037000000002E-2</v>
      </c>
      <c r="HL498" s="7">
        <v>1.2345679E-2</v>
      </c>
      <c r="HM498" s="7">
        <v>3.7037037000000002E-2</v>
      </c>
      <c r="HN498" s="7">
        <v>1.2345679E-2</v>
      </c>
      <c r="HO498" s="7">
        <v>2.4691358E-2</v>
      </c>
      <c r="HP498" s="7">
        <v>1.2345679E-2</v>
      </c>
      <c r="HQ498" s="7">
        <v>3.7037037000000002E-2</v>
      </c>
      <c r="HR498" s="7">
        <v>3.7037037000000002E-2</v>
      </c>
      <c r="HS498" s="7">
        <v>6.17283951E-2</v>
      </c>
      <c r="HT498" s="7">
        <v>7.4074074099999998E-2</v>
      </c>
      <c r="HU498" s="7">
        <v>4.9382716E-2</v>
      </c>
      <c r="HV498" s="7">
        <v>4.9382716E-2</v>
      </c>
      <c r="HW498" s="7">
        <v>3.7037037000000002E-2</v>
      </c>
      <c r="HX498" s="7">
        <v>1.2345679E-2</v>
      </c>
      <c r="HY498" s="7">
        <v>0</v>
      </c>
      <c r="HZ498" s="7">
        <v>6.17283951E-2</v>
      </c>
      <c r="IA498" s="7">
        <v>0.11111111110000001</v>
      </c>
      <c r="IB498" s="7">
        <v>6.17283951E-2</v>
      </c>
      <c r="IC498" s="7">
        <v>4.9382716E-2</v>
      </c>
      <c r="ID498" s="7">
        <v>0.11111111110000001</v>
      </c>
      <c r="IE498" s="7">
        <v>0.45679012349999998</v>
      </c>
      <c r="IF498" s="7">
        <v>0.43209876539999997</v>
      </c>
      <c r="IG498" s="7">
        <v>0.44444444440000003</v>
      </c>
      <c r="IH498" s="7">
        <v>0.39506172839999998</v>
      </c>
      <c r="II498" s="7">
        <v>0.33333333329999998</v>
      </c>
      <c r="IJ498" s="7">
        <v>0.45679012349999998</v>
      </c>
      <c r="IK498" s="7">
        <v>0.44444444440000003</v>
      </c>
      <c r="IL498" s="7">
        <v>0.38271604939999998</v>
      </c>
      <c r="IM498" s="7">
        <v>6.17283951E-2</v>
      </c>
      <c r="IN498" s="7">
        <v>3.7037037000000002E-2</v>
      </c>
      <c r="IO498" s="7">
        <v>6.17283951E-2</v>
      </c>
      <c r="IP498" s="7">
        <v>4.9382716E-2</v>
      </c>
      <c r="IQ498" s="7">
        <v>3.1578947367999999</v>
      </c>
      <c r="IR498" s="7">
        <v>3.3846153846</v>
      </c>
      <c r="IS498" s="7">
        <v>3.4210526315999998</v>
      </c>
      <c r="IT498" s="7">
        <v>3.1558441558000001</v>
      </c>
      <c r="IU498" s="7" t="s">
        <v>1438</v>
      </c>
      <c r="IV498" s="7">
        <v>61</v>
      </c>
      <c r="IW498" s="7">
        <v>81</v>
      </c>
      <c r="IX498" s="7">
        <v>165</v>
      </c>
      <c r="IY498" s="7">
        <v>272</v>
      </c>
    </row>
    <row r="499" spans="1:259" x14ac:dyDescent="0.25">
      <c r="A499" s="7">
        <v>610173</v>
      </c>
      <c r="B499" s="7" t="s">
        <v>592</v>
      </c>
      <c r="C499" s="7" t="s">
        <v>46</v>
      </c>
      <c r="D499" s="7" t="s">
        <v>93</v>
      </c>
      <c r="E499" s="7" t="s">
        <v>91</v>
      </c>
      <c r="F499" s="7">
        <v>97</v>
      </c>
      <c r="G499" s="7" t="s">
        <v>70</v>
      </c>
      <c r="H499" s="7">
        <v>93</v>
      </c>
      <c r="I499" s="7" t="s">
        <v>70</v>
      </c>
      <c r="J499" s="7">
        <v>99</v>
      </c>
      <c r="K499" s="7" t="s">
        <v>70</v>
      </c>
      <c r="L499" s="7">
        <v>9.32</v>
      </c>
      <c r="M499" s="7" t="s">
        <v>46</v>
      </c>
      <c r="N499" s="7">
        <v>78.018575850999994</v>
      </c>
      <c r="O499" s="7">
        <v>132</v>
      </c>
      <c r="P499" s="7">
        <v>132</v>
      </c>
      <c r="Q499" s="7">
        <v>0</v>
      </c>
      <c r="R499" s="7">
        <v>122</v>
      </c>
      <c r="S499" s="7">
        <v>0</v>
      </c>
      <c r="T499" s="7">
        <v>6</v>
      </c>
      <c r="U499" s="7">
        <v>0</v>
      </c>
      <c r="V499" s="7">
        <v>0</v>
      </c>
      <c r="W499" s="7">
        <v>2</v>
      </c>
      <c r="X499" s="7">
        <v>2</v>
      </c>
      <c r="Y499" s="7">
        <v>7.5757576E-3</v>
      </c>
      <c r="Z499" s="7">
        <v>7.5757576E-3</v>
      </c>
      <c r="AA499" s="7">
        <v>7.5757576E-3</v>
      </c>
      <c r="AB499" s="7">
        <v>0</v>
      </c>
      <c r="AC499" s="7">
        <v>7.5757576E-3</v>
      </c>
      <c r="AD499" s="7">
        <v>3.0303030299999999E-2</v>
      </c>
      <c r="AE499" s="7">
        <v>3.0303030299999999E-2</v>
      </c>
      <c r="AF499" s="7">
        <v>7.5757576E-3</v>
      </c>
      <c r="AG499" s="7">
        <v>7.5757576E-3</v>
      </c>
      <c r="AH499" s="7">
        <v>3.0303030299999999E-2</v>
      </c>
      <c r="AI499" s="7">
        <v>2.2727272699999999E-2</v>
      </c>
      <c r="AJ499" s="7">
        <v>5.3030303000000001E-2</v>
      </c>
      <c r="AK499" s="7">
        <v>0.1136363636</v>
      </c>
      <c r="AL499" s="7">
        <v>0.12121212119999999</v>
      </c>
      <c r="AM499" s="7">
        <v>0.13636363639999999</v>
      </c>
      <c r="AN499" s="7">
        <v>0.14393939389999999</v>
      </c>
      <c r="AO499" s="7">
        <v>0.15909090910000001</v>
      </c>
      <c r="AP499" s="7">
        <v>0.13636363639999999</v>
      </c>
      <c r="AQ499" s="7">
        <v>0</v>
      </c>
      <c r="AR499" s="7">
        <v>0</v>
      </c>
      <c r="AS499" s="7">
        <v>0</v>
      </c>
      <c r="AT499" s="7">
        <v>0</v>
      </c>
      <c r="AU499" s="7">
        <v>0</v>
      </c>
      <c r="AV499" s="7">
        <v>0</v>
      </c>
      <c r="AW499" s="7">
        <v>0.84848484850000006</v>
      </c>
      <c r="AX499" s="7">
        <v>0.86363636359999996</v>
      </c>
      <c r="AY499" s="7">
        <v>0.84848484850000006</v>
      </c>
      <c r="AZ499" s="7">
        <v>0.82575757579999998</v>
      </c>
      <c r="BA499" s="7">
        <v>0.81060606059999996</v>
      </c>
      <c r="BB499" s="7">
        <v>0.78030303030000003</v>
      </c>
      <c r="BC499" s="7">
        <v>3.8030303029999999</v>
      </c>
      <c r="BD499" s="7">
        <v>3.8409090908999999</v>
      </c>
      <c r="BE499" s="7">
        <v>3.8257575758</v>
      </c>
      <c r="BF499" s="7">
        <v>3.7954545455000002</v>
      </c>
      <c r="BG499" s="7">
        <v>3.7727272727000001</v>
      </c>
      <c r="BH499" s="7">
        <v>3.6666666666999999</v>
      </c>
      <c r="BI499" s="7">
        <v>0</v>
      </c>
      <c r="BJ499" s="7">
        <v>0</v>
      </c>
      <c r="BK499" s="7">
        <v>0</v>
      </c>
      <c r="BL499" s="7">
        <v>7.5757576E-3</v>
      </c>
      <c r="BM499" s="7">
        <v>0</v>
      </c>
      <c r="BN499" s="7">
        <v>0</v>
      </c>
      <c r="BO499" s="7">
        <v>0</v>
      </c>
      <c r="BP499" s="7">
        <v>2.2727272699999999E-2</v>
      </c>
      <c r="BQ499" s="7">
        <v>0</v>
      </c>
      <c r="BR499" s="7">
        <v>7.5757576E-3</v>
      </c>
      <c r="BS499" s="7">
        <v>0</v>
      </c>
      <c r="BT499" s="7">
        <v>7.5757576E-3</v>
      </c>
      <c r="BU499" s="7">
        <v>0</v>
      </c>
      <c r="BV499" s="7">
        <v>1.51515152E-2</v>
      </c>
      <c r="BW499" s="7">
        <v>2.2727272699999999E-2</v>
      </c>
      <c r="BX499" s="7">
        <v>2.2727272699999999E-2</v>
      </c>
      <c r="BY499" s="7">
        <v>2.2727272699999999E-2</v>
      </c>
      <c r="BZ499" s="7">
        <v>3.7878787900000002E-2</v>
      </c>
      <c r="CA499" s="7">
        <v>3.8939393939000002</v>
      </c>
      <c r="CB499" s="7">
        <v>3.9015151514999999</v>
      </c>
      <c r="CC499" s="7">
        <v>3.9015151514999999</v>
      </c>
      <c r="CD499" s="7">
        <v>3.8787878787999999</v>
      </c>
      <c r="CE499" s="7">
        <v>3.8702290075999999</v>
      </c>
      <c r="CF499" s="7">
        <v>3.8257575758</v>
      </c>
      <c r="CG499" s="7">
        <v>3.8409090908999999</v>
      </c>
      <c r="CH499" s="7">
        <v>3.7786259541999998</v>
      </c>
      <c r="CI499" s="7">
        <v>3.8257575758</v>
      </c>
      <c r="CJ499" s="7">
        <v>9.0909090900000003E-2</v>
      </c>
      <c r="CK499" s="7">
        <v>9.84848485E-2</v>
      </c>
      <c r="CL499" s="7">
        <v>8.3333333300000006E-2</v>
      </c>
      <c r="CM499" s="7">
        <v>9.84848485E-2</v>
      </c>
      <c r="CN499" s="7">
        <v>9.84848485E-2</v>
      </c>
      <c r="CO499" s="7">
        <v>0.12878787880000001</v>
      </c>
      <c r="CP499" s="7">
        <v>0.1136363636</v>
      </c>
      <c r="CQ499" s="7">
        <v>0.1060606061</v>
      </c>
      <c r="CR499" s="7">
        <v>9.84848485E-2</v>
      </c>
      <c r="CS499" s="7">
        <v>0</v>
      </c>
      <c r="CT499" s="7">
        <v>0</v>
      </c>
      <c r="CU499" s="7">
        <v>0</v>
      </c>
      <c r="CV499" s="7">
        <v>0</v>
      </c>
      <c r="CW499" s="7">
        <v>7.5757576E-3</v>
      </c>
      <c r="CX499" s="7">
        <v>0</v>
      </c>
      <c r="CY499" s="7">
        <v>0</v>
      </c>
      <c r="CZ499" s="7">
        <v>7.5757576E-3</v>
      </c>
      <c r="DA499" s="7">
        <v>0</v>
      </c>
      <c r="DB499" s="7">
        <v>0.90151515149999994</v>
      </c>
      <c r="DC499" s="7">
        <v>0.90151515149999994</v>
      </c>
      <c r="DD499" s="7">
        <v>0.90909090910000001</v>
      </c>
      <c r="DE499" s="7">
        <v>0.89393939389999999</v>
      </c>
      <c r="DF499" s="7">
        <v>0.87878787879999998</v>
      </c>
      <c r="DG499" s="7">
        <v>0.84848484850000006</v>
      </c>
      <c r="DH499" s="7">
        <v>0.86363636359999996</v>
      </c>
      <c r="DI499" s="7">
        <v>0.84090909089999999</v>
      </c>
      <c r="DJ499" s="7">
        <v>0.86363636359999996</v>
      </c>
      <c r="DK499" s="7">
        <v>6.8181818199999994E-2</v>
      </c>
      <c r="DL499" s="7">
        <v>2.2727272699999999E-2</v>
      </c>
      <c r="DM499" s="7">
        <v>1.51515152E-2</v>
      </c>
      <c r="DN499" s="7">
        <v>2.2727272699999999E-2</v>
      </c>
      <c r="DO499" s="7">
        <v>1.51515152E-2</v>
      </c>
      <c r="DP499" s="7">
        <v>2.2727272699999999E-2</v>
      </c>
      <c r="DQ499" s="7">
        <v>7.5757576E-3</v>
      </c>
      <c r="DR499" s="7">
        <v>7.5757576E-3</v>
      </c>
      <c r="DS499" s="7">
        <v>7.5757576E-3</v>
      </c>
      <c r="DT499" s="7">
        <v>8.3333333300000006E-2</v>
      </c>
      <c r="DU499" s="7">
        <v>2.2727272699999999E-2</v>
      </c>
      <c r="DV499" s="7">
        <v>1.51515152E-2</v>
      </c>
      <c r="DW499" s="7">
        <v>7.5757576E-3</v>
      </c>
      <c r="DX499" s="7">
        <v>7.5757576E-3</v>
      </c>
      <c r="DY499" s="7">
        <v>2.2727272699999999E-2</v>
      </c>
      <c r="DZ499" s="7">
        <v>2.2727272699999999E-2</v>
      </c>
      <c r="EA499" s="7">
        <v>7.5757576E-3</v>
      </c>
      <c r="EB499" s="7">
        <v>7.5757576E-3</v>
      </c>
      <c r="EC499" s="7">
        <v>0.12121212119999999</v>
      </c>
      <c r="ED499" s="7">
        <v>0.1515151515</v>
      </c>
      <c r="EE499" s="7">
        <v>0.13636363639999999</v>
      </c>
      <c r="EF499" s="7">
        <v>0.16666666669999999</v>
      </c>
      <c r="EG499" s="7">
        <v>0.14393939389999999</v>
      </c>
      <c r="EH499" s="7">
        <v>0.15909090910000001</v>
      </c>
      <c r="EI499" s="7">
        <v>0.18181818180000001</v>
      </c>
      <c r="EJ499" s="7">
        <v>0.18939393939999999</v>
      </c>
      <c r="EK499" s="7">
        <v>0.21212121210000001</v>
      </c>
      <c r="EL499" s="7">
        <v>0.71969696969999997</v>
      </c>
      <c r="EM499" s="7">
        <v>0.803030303</v>
      </c>
      <c r="EN499" s="7">
        <v>0.83333333330000003</v>
      </c>
      <c r="EO499" s="7">
        <v>0.803030303</v>
      </c>
      <c r="EP499" s="7">
        <v>0.81818181820000002</v>
      </c>
      <c r="EQ499" s="7">
        <v>0.77272727269999997</v>
      </c>
      <c r="ER499" s="7">
        <v>0.78030303030000003</v>
      </c>
      <c r="ES499" s="7">
        <v>0.77272727269999997</v>
      </c>
      <c r="ET499" s="7">
        <v>0.75757575759999995</v>
      </c>
      <c r="EU499" s="7">
        <v>7.5757576E-3</v>
      </c>
      <c r="EV499" s="7">
        <v>0</v>
      </c>
      <c r="EW499" s="7">
        <v>0</v>
      </c>
      <c r="EX499" s="7">
        <v>0</v>
      </c>
      <c r="EY499" s="7">
        <v>1.51515152E-2</v>
      </c>
      <c r="EZ499" s="7">
        <v>2.2727272699999999E-2</v>
      </c>
      <c r="FA499" s="7">
        <v>7.5757576E-3</v>
      </c>
      <c r="FB499" s="7">
        <v>2.2727272699999999E-2</v>
      </c>
      <c r="FC499" s="7">
        <v>1.51515152E-2</v>
      </c>
      <c r="FD499" s="7">
        <v>3.5038167939</v>
      </c>
      <c r="FE499" s="7">
        <v>3.7348484848000001</v>
      </c>
      <c r="FF499" s="7">
        <v>3.7878787879</v>
      </c>
      <c r="FG499" s="7">
        <v>3.75</v>
      </c>
      <c r="FH499" s="7">
        <v>3.7923076923000001</v>
      </c>
      <c r="FI499" s="7">
        <v>3.7209302326000002</v>
      </c>
      <c r="FJ499" s="7">
        <v>3.7480916030999998</v>
      </c>
      <c r="FK499" s="7">
        <v>3.7674418605</v>
      </c>
      <c r="FL499" s="7">
        <v>3.7461538461999999</v>
      </c>
      <c r="FM499" s="7">
        <v>7.5757576E-3</v>
      </c>
      <c r="FN499" s="7">
        <v>0</v>
      </c>
      <c r="FO499" s="7">
        <v>7.5757576E-3</v>
      </c>
      <c r="FP499" s="7">
        <v>0</v>
      </c>
      <c r="FQ499" s="7">
        <v>3.0303030299999999E-2</v>
      </c>
      <c r="FR499" s="7">
        <v>3.0303030299999999E-2</v>
      </c>
      <c r="FS499" s="7">
        <v>3.0303030299999999E-2</v>
      </c>
      <c r="FT499" s="7">
        <v>6.8181818199999994E-2</v>
      </c>
      <c r="FU499" s="7">
        <v>5.3030303000000001E-2</v>
      </c>
      <c r="FV499" s="7">
        <v>0.76515151520000002</v>
      </c>
      <c r="FW499" s="7">
        <v>7.5757576E-3</v>
      </c>
      <c r="FX499" s="7">
        <v>0.73484848479999998</v>
      </c>
      <c r="FY499" s="7">
        <v>0.75757575759999995</v>
      </c>
      <c r="FZ499" s="7">
        <v>0.57575757579999998</v>
      </c>
      <c r="GA499" s="7">
        <v>6.8181818199999994E-2</v>
      </c>
      <c r="GB499" s="7">
        <v>8.3333333300000006E-2</v>
      </c>
      <c r="GC499" s="7">
        <v>0.18181818180000001</v>
      </c>
      <c r="GD499" s="7">
        <v>4.5454545499999999E-2</v>
      </c>
      <c r="GE499" s="7">
        <v>2.2727272699999999E-2</v>
      </c>
      <c r="GF499" s="7">
        <v>9.84848485E-2</v>
      </c>
      <c r="GG499" s="7">
        <v>0.12121212119999999</v>
      </c>
      <c r="GH499" s="7">
        <v>9.84848485E-2</v>
      </c>
      <c r="GI499" s="7">
        <v>0.13636363639999999</v>
      </c>
      <c r="GJ499" s="7">
        <v>3.0303030299999999E-2</v>
      </c>
      <c r="GK499" s="7">
        <v>3.7878787900000002E-2</v>
      </c>
      <c r="GL499" s="7">
        <v>7.5757576E-3</v>
      </c>
      <c r="GM499" s="7">
        <v>0</v>
      </c>
      <c r="GN499" s="7">
        <v>0</v>
      </c>
      <c r="GO499" s="7">
        <v>6.0606060599999997E-2</v>
      </c>
      <c r="GP499" s="7">
        <v>7.5757576E-3</v>
      </c>
      <c r="GQ499" s="7">
        <v>6.0606060599999997E-2</v>
      </c>
      <c r="GR499" s="7">
        <v>1.51515152E-2</v>
      </c>
      <c r="GS499" s="7">
        <v>9.0909090900000003E-2</v>
      </c>
      <c r="GT499" s="7">
        <v>0.12878787880000001</v>
      </c>
      <c r="GU499" s="7">
        <v>0.12121212119999999</v>
      </c>
      <c r="GV499" s="7">
        <v>9.84848485E-2</v>
      </c>
      <c r="GW499" s="7">
        <v>0.13636363639999999</v>
      </c>
      <c r="GX499" s="7">
        <v>0.15909090910000001</v>
      </c>
      <c r="GY499" s="7">
        <v>0.87121212120000002</v>
      </c>
      <c r="GZ499" s="7">
        <v>0.83333333330000003</v>
      </c>
      <c r="HA499" s="7">
        <v>0.70454545449999995</v>
      </c>
      <c r="HB499" s="7">
        <v>0.84090909089999999</v>
      </c>
      <c r="HC499" s="7">
        <v>0.75</v>
      </c>
      <c r="HD499" s="7">
        <v>0.78030303030000003</v>
      </c>
      <c r="HE499" s="7">
        <v>1.51515152E-2</v>
      </c>
      <c r="HF499" s="7">
        <v>1.51515152E-2</v>
      </c>
      <c r="HG499" s="7">
        <v>6.0606060599999997E-2</v>
      </c>
      <c r="HH499" s="7">
        <v>3.7878787900000002E-2</v>
      </c>
      <c r="HI499" s="7">
        <v>3.0303030299999999E-2</v>
      </c>
      <c r="HJ499" s="7">
        <v>1.51515152E-2</v>
      </c>
      <c r="HK499" s="7">
        <v>1.51515152E-2</v>
      </c>
      <c r="HL499" s="7">
        <v>2.2727272699999999E-2</v>
      </c>
      <c r="HM499" s="7">
        <v>3.7878787900000002E-2</v>
      </c>
      <c r="HN499" s="7">
        <v>7.5757576E-3</v>
      </c>
      <c r="HO499" s="7">
        <v>1.51515152E-2</v>
      </c>
      <c r="HP499" s="7">
        <v>2.2727272699999999E-2</v>
      </c>
      <c r="HQ499" s="7">
        <v>7.5757576E-3</v>
      </c>
      <c r="HR499" s="7">
        <v>0</v>
      </c>
      <c r="HS499" s="7">
        <v>1.51515152E-2</v>
      </c>
      <c r="HT499" s="7">
        <v>7.5757576E-3</v>
      </c>
      <c r="HU499" s="7">
        <v>7.5757576E-3</v>
      </c>
      <c r="HV499" s="7">
        <v>7.5757576E-3</v>
      </c>
      <c r="HW499" s="7">
        <v>2.2727272699999999E-2</v>
      </c>
      <c r="HX499" s="7">
        <v>7.5757576E-3</v>
      </c>
      <c r="HY499" s="7">
        <v>7.5757576E-3</v>
      </c>
      <c r="HZ499" s="7">
        <v>7.5757576E-3</v>
      </c>
      <c r="IA499" s="7">
        <v>1.51515152E-2</v>
      </c>
      <c r="IB499" s="7">
        <v>1.51515152E-2</v>
      </c>
      <c r="IC499" s="7">
        <v>3.0303030299999999E-2</v>
      </c>
      <c r="ID499" s="7">
        <v>5.3030303000000001E-2</v>
      </c>
      <c r="IE499" s="7">
        <v>0.2045454545</v>
      </c>
      <c r="IF499" s="7">
        <v>0.13636363639999999</v>
      </c>
      <c r="IG499" s="7">
        <v>0.14393939389999999</v>
      </c>
      <c r="IH499" s="7">
        <v>0.14393939389999999</v>
      </c>
      <c r="II499" s="7">
        <v>0.75757575759999995</v>
      </c>
      <c r="IJ499" s="7">
        <v>0.84090909089999999</v>
      </c>
      <c r="IK499" s="7">
        <v>0.803030303</v>
      </c>
      <c r="IL499" s="7">
        <v>0.78030303030000003</v>
      </c>
      <c r="IM499" s="7">
        <v>0</v>
      </c>
      <c r="IN499" s="7">
        <v>0</v>
      </c>
      <c r="IO499" s="7">
        <v>1.51515152E-2</v>
      </c>
      <c r="IP499" s="7">
        <v>1.51515152E-2</v>
      </c>
      <c r="IQ499" s="7">
        <v>3.6969696970000001</v>
      </c>
      <c r="IR499" s="7">
        <v>3.8106060606000001</v>
      </c>
      <c r="IS499" s="7">
        <v>3.7692307692</v>
      </c>
      <c r="IT499" s="7">
        <v>3.7230769230999998</v>
      </c>
      <c r="IU499" s="7" t="s">
        <v>1439</v>
      </c>
      <c r="IV499" s="7" t="s">
        <v>1018</v>
      </c>
      <c r="IW499" s="7">
        <v>132</v>
      </c>
      <c r="IX499" s="7">
        <v>252</v>
      </c>
      <c r="IY499" s="7">
        <v>323</v>
      </c>
    </row>
    <row r="500" spans="1:259" x14ac:dyDescent="0.25">
      <c r="A500" s="7">
        <v>610174</v>
      </c>
      <c r="B500" s="7" t="s">
        <v>593</v>
      </c>
      <c r="C500" s="7" t="s">
        <v>46</v>
      </c>
      <c r="D500" s="7" t="s">
        <v>86</v>
      </c>
      <c r="E500" s="154">
        <v>0.42</v>
      </c>
      <c r="F500" s="7">
        <v>58</v>
      </c>
      <c r="G500" s="7" t="s">
        <v>48</v>
      </c>
      <c r="H500" s="7">
        <v>60</v>
      </c>
      <c r="I500" s="7" t="s">
        <v>47</v>
      </c>
      <c r="J500" s="7">
        <v>64</v>
      </c>
      <c r="K500" s="7" t="s">
        <v>47</v>
      </c>
      <c r="L500" s="7">
        <v>8.69</v>
      </c>
      <c r="M500" s="7" t="s">
        <v>46</v>
      </c>
      <c r="N500" s="7">
        <v>42.411194833000003</v>
      </c>
      <c r="O500" s="7">
        <v>256</v>
      </c>
      <c r="P500" s="7">
        <v>256</v>
      </c>
      <c r="Q500" s="7">
        <v>16</v>
      </c>
      <c r="R500" s="7">
        <v>0</v>
      </c>
      <c r="S500" s="7">
        <v>1</v>
      </c>
      <c r="T500" s="7">
        <v>233</v>
      </c>
      <c r="U500" s="7">
        <v>0</v>
      </c>
      <c r="V500" s="7">
        <v>0</v>
      </c>
      <c r="W500" s="7">
        <v>2</v>
      </c>
      <c r="X500" s="7">
        <v>2</v>
      </c>
      <c r="Y500" s="7">
        <v>1.5625E-2</v>
      </c>
      <c r="Z500" s="7">
        <v>3.90625E-3</v>
      </c>
      <c r="AA500" s="7">
        <v>1.171875E-2</v>
      </c>
      <c r="AB500" s="7">
        <v>0</v>
      </c>
      <c r="AC500" s="7">
        <v>1.171875E-2</v>
      </c>
      <c r="AD500" s="7">
        <v>3.125E-2</v>
      </c>
      <c r="AE500" s="7">
        <v>3.90625E-2</v>
      </c>
      <c r="AF500" s="7">
        <v>3.515625E-2</v>
      </c>
      <c r="AG500" s="7">
        <v>4.296875E-2</v>
      </c>
      <c r="AH500" s="7">
        <v>1.5625E-2</v>
      </c>
      <c r="AI500" s="7">
        <v>7.421875E-2</v>
      </c>
      <c r="AJ500" s="7">
        <v>0.12109375</v>
      </c>
      <c r="AK500" s="7">
        <v>0.3671875</v>
      </c>
      <c r="AL500" s="7">
        <v>0.27734375</v>
      </c>
      <c r="AM500" s="7">
        <v>0.3203125</v>
      </c>
      <c r="AN500" s="7">
        <v>0.2578125</v>
      </c>
      <c r="AO500" s="7">
        <v>0.359375</v>
      </c>
      <c r="AP500" s="7">
        <v>0.328125</v>
      </c>
      <c r="AQ500" s="7">
        <v>1.171875E-2</v>
      </c>
      <c r="AR500" s="7">
        <v>7.8125E-3</v>
      </c>
      <c r="AS500" s="7">
        <v>3.515625E-2</v>
      </c>
      <c r="AT500" s="7">
        <v>3.90625E-3</v>
      </c>
      <c r="AU500" s="7">
        <v>1.953125E-2</v>
      </c>
      <c r="AV500" s="7">
        <v>2.34375E-2</v>
      </c>
      <c r="AW500" s="7">
        <v>0.56640625</v>
      </c>
      <c r="AX500" s="7">
        <v>0.67578125</v>
      </c>
      <c r="AY500" s="7">
        <v>0.58984375</v>
      </c>
      <c r="AZ500" s="7">
        <v>0.72265625</v>
      </c>
      <c r="BA500" s="7">
        <v>0.53515625</v>
      </c>
      <c r="BB500" s="7">
        <v>0.49609375</v>
      </c>
      <c r="BC500" s="7">
        <v>3.5019762846</v>
      </c>
      <c r="BD500" s="7">
        <v>3.6377952755999998</v>
      </c>
      <c r="BE500" s="7">
        <v>3.5425101214999999</v>
      </c>
      <c r="BF500" s="7">
        <v>3.7098039215999998</v>
      </c>
      <c r="BG500" s="7">
        <v>3.4462151394</v>
      </c>
      <c r="BH500" s="7">
        <v>3.32</v>
      </c>
      <c r="BI500" s="7">
        <v>0</v>
      </c>
      <c r="BJ500" s="7">
        <v>0</v>
      </c>
      <c r="BK500" s="7">
        <v>0</v>
      </c>
      <c r="BL500" s="7">
        <v>3.90625E-3</v>
      </c>
      <c r="BM500" s="7">
        <v>0</v>
      </c>
      <c r="BN500" s="7">
        <v>7.8125E-3</v>
      </c>
      <c r="BO500" s="7">
        <v>7.8125E-3</v>
      </c>
      <c r="BP500" s="7">
        <v>2.734375E-2</v>
      </c>
      <c r="BQ500" s="7">
        <v>1.171875E-2</v>
      </c>
      <c r="BR500" s="7">
        <v>1.171875E-2</v>
      </c>
      <c r="BS500" s="7">
        <v>1.171875E-2</v>
      </c>
      <c r="BT500" s="7">
        <v>7.8125E-3</v>
      </c>
      <c r="BU500" s="7">
        <v>2.734375E-2</v>
      </c>
      <c r="BV500" s="7">
        <v>1.953125E-2</v>
      </c>
      <c r="BW500" s="7">
        <v>1.953125E-2</v>
      </c>
      <c r="BX500" s="7">
        <v>5.078125E-2</v>
      </c>
      <c r="BY500" s="7">
        <v>0.1015625</v>
      </c>
      <c r="BZ500" s="7">
        <v>5.078125E-2</v>
      </c>
      <c r="CA500" s="7">
        <v>3.8346456692999999</v>
      </c>
      <c r="CB500" s="7">
        <v>3.7984189722999999</v>
      </c>
      <c r="CC500" s="7">
        <v>3.7637795276000001</v>
      </c>
      <c r="CD500" s="7">
        <v>3.74609375</v>
      </c>
      <c r="CE500" s="7">
        <v>3.7607843136999999</v>
      </c>
      <c r="CF500" s="7">
        <v>3.7114624506</v>
      </c>
      <c r="CG500" s="7">
        <v>3.6245059289000001</v>
      </c>
      <c r="CH500" s="7">
        <v>3.4466403161999999</v>
      </c>
      <c r="CI500" s="7">
        <v>3.6403162055</v>
      </c>
      <c r="CJ500" s="7">
        <v>0.140625</v>
      </c>
      <c r="CK500" s="7">
        <v>0.17578125</v>
      </c>
      <c r="CL500" s="7">
        <v>0.21875</v>
      </c>
      <c r="CM500" s="7">
        <v>0.1875</v>
      </c>
      <c r="CN500" s="7">
        <v>0.19921875</v>
      </c>
      <c r="CO500" s="7">
        <v>0.22265625</v>
      </c>
      <c r="CP500" s="7">
        <v>0.24609375</v>
      </c>
      <c r="CQ500" s="7">
        <v>0.26171875</v>
      </c>
      <c r="CR500" s="7">
        <v>0.21875</v>
      </c>
      <c r="CS500" s="7">
        <v>7.8125E-3</v>
      </c>
      <c r="CT500" s="7">
        <v>1.171875E-2</v>
      </c>
      <c r="CU500" s="7">
        <v>7.8125E-3</v>
      </c>
      <c r="CV500" s="7">
        <v>0</v>
      </c>
      <c r="CW500" s="7">
        <v>3.90625E-3</v>
      </c>
      <c r="CX500" s="7">
        <v>1.171875E-2</v>
      </c>
      <c r="CY500" s="7">
        <v>1.171875E-2</v>
      </c>
      <c r="CZ500" s="7">
        <v>1.171875E-2</v>
      </c>
      <c r="DA500" s="7">
        <v>1.171875E-2</v>
      </c>
      <c r="DB500" s="7">
        <v>0.83984375</v>
      </c>
      <c r="DC500" s="7">
        <v>0.80078125</v>
      </c>
      <c r="DD500" s="7">
        <v>0.765625</v>
      </c>
      <c r="DE500" s="7">
        <v>0.78125</v>
      </c>
      <c r="DF500" s="7">
        <v>0.77734375</v>
      </c>
      <c r="DG500" s="7">
        <v>0.73828125</v>
      </c>
      <c r="DH500" s="7">
        <v>0.68359375</v>
      </c>
      <c r="DI500" s="7">
        <v>0.59765625</v>
      </c>
      <c r="DJ500" s="7">
        <v>0.70703125</v>
      </c>
      <c r="DK500" s="7">
        <v>5.859375E-2</v>
      </c>
      <c r="DL500" s="7">
        <v>3.90625E-2</v>
      </c>
      <c r="DM500" s="7">
        <v>7.8125E-3</v>
      </c>
      <c r="DN500" s="7">
        <v>0</v>
      </c>
      <c r="DO500" s="7">
        <v>3.90625E-3</v>
      </c>
      <c r="DP500" s="7">
        <v>0</v>
      </c>
      <c r="DQ500" s="7">
        <v>2.34375E-2</v>
      </c>
      <c r="DR500" s="7">
        <v>1.5625E-2</v>
      </c>
      <c r="DS500" s="7">
        <v>0</v>
      </c>
      <c r="DT500" s="7">
        <v>0.10546875</v>
      </c>
      <c r="DU500" s="7">
        <v>0.1484375</v>
      </c>
      <c r="DV500" s="7">
        <v>5.859375E-2</v>
      </c>
      <c r="DW500" s="7">
        <v>4.6875E-2</v>
      </c>
      <c r="DX500" s="7">
        <v>7.8125E-3</v>
      </c>
      <c r="DY500" s="7">
        <v>2.734375E-2</v>
      </c>
      <c r="DZ500" s="7">
        <v>9.765625E-2</v>
      </c>
      <c r="EA500" s="7">
        <v>4.6875E-2</v>
      </c>
      <c r="EB500" s="7">
        <v>2.734375E-2</v>
      </c>
      <c r="EC500" s="7">
        <v>0.359375</v>
      </c>
      <c r="ED500" s="7">
        <v>0.328125</v>
      </c>
      <c r="EE500" s="7">
        <v>0.3203125</v>
      </c>
      <c r="EF500" s="7">
        <v>0.33984375</v>
      </c>
      <c r="EG500" s="7">
        <v>0.26953125</v>
      </c>
      <c r="EH500" s="7">
        <v>0.33203125</v>
      </c>
      <c r="EI500" s="7">
        <v>0.3671875</v>
      </c>
      <c r="EJ500" s="7">
        <v>0.35546875</v>
      </c>
      <c r="EK500" s="7">
        <v>0.37109375</v>
      </c>
      <c r="EL500" s="7">
        <v>0.4453125</v>
      </c>
      <c r="EM500" s="7">
        <v>0.45703125</v>
      </c>
      <c r="EN500" s="7">
        <v>0.57421875</v>
      </c>
      <c r="EO500" s="7">
        <v>0.58984375</v>
      </c>
      <c r="EP500" s="7">
        <v>0.69140625</v>
      </c>
      <c r="EQ500" s="7">
        <v>0.60546875</v>
      </c>
      <c r="ER500" s="7">
        <v>0.453125</v>
      </c>
      <c r="ES500" s="7">
        <v>0.5546875</v>
      </c>
      <c r="ET500" s="7">
        <v>0.5703125</v>
      </c>
      <c r="EU500" s="7">
        <v>3.125E-2</v>
      </c>
      <c r="EV500" s="7">
        <v>2.734375E-2</v>
      </c>
      <c r="EW500" s="7">
        <v>3.90625E-2</v>
      </c>
      <c r="EX500" s="7">
        <v>2.34375E-2</v>
      </c>
      <c r="EY500" s="7">
        <v>2.734375E-2</v>
      </c>
      <c r="EZ500" s="7">
        <v>3.515625E-2</v>
      </c>
      <c r="FA500" s="7">
        <v>5.859375E-2</v>
      </c>
      <c r="FB500" s="7">
        <v>2.734375E-2</v>
      </c>
      <c r="FC500" s="7">
        <v>3.125E-2</v>
      </c>
      <c r="FD500" s="7">
        <v>3.2298387097000001</v>
      </c>
      <c r="FE500" s="7">
        <v>3.2369477912</v>
      </c>
      <c r="FF500" s="7">
        <v>3.5203252033000001</v>
      </c>
      <c r="FG500" s="7">
        <v>3.556</v>
      </c>
      <c r="FH500" s="7">
        <v>3.6947791164999999</v>
      </c>
      <c r="FI500" s="7">
        <v>3.5991902834</v>
      </c>
      <c r="FJ500" s="7">
        <v>3.3278008299000001</v>
      </c>
      <c r="FK500" s="7">
        <v>3.4899598394</v>
      </c>
      <c r="FL500" s="7">
        <v>3.5604838710000002</v>
      </c>
      <c r="FM500" s="7">
        <v>3.90625E-3</v>
      </c>
      <c r="FN500" s="7">
        <v>3.90625E-3</v>
      </c>
      <c r="FO500" s="7">
        <v>0</v>
      </c>
      <c r="FP500" s="7">
        <v>7.8125E-3</v>
      </c>
      <c r="FQ500" s="7">
        <v>3.90625E-2</v>
      </c>
      <c r="FR500" s="7">
        <v>5.46875E-2</v>
      </c>
      <c r="FS500" s="7">
        <v>6.25E-2</v>
      </c>
      <c r="FT500" s="7">
        <v>0.125</v>
      </c>
      <c r="FU500" s="7">
        <v>0.2421875</v>
      </c>
      <c r="FV500" s="7">
        <v>0.3828125</v>
      </c>
      <c r="FW500" s="7">
        <v>7.8125E-2</v>
      </c>
      <c r="FX500" s="7">
        <v>0.35546875</v>
      </c>
      <c r="FY500" s="7">
        <v>0.4765625</v>
      </c>
      <c r="FZ500" s="7">
        <v>0.28125</v>
      </c>
      <c r="GA500" s="7">
        <v>0.234375</v>
      </c>
      <c r="GB500" s="7">
        <v>0.17578125</v>
      </c>
      <c r="GC500" s="7">
        <v>0.27734375</v>
      </c>
      <c r="GD500" s="7">
        <v>0.15625</v>
      </c>
      <c r="GE500" s="7">
        <v>7.8125E-2</v>
      </c>
      <c r="GF500" s="7">
        <v>0.1875</v>
      </c>
      <c r="GG500" s="7">
        <v>0.1171875</v>
      </c>
      <c r="GH500" s="7">
        <v>7.421875E-2</v>
      </c>
      <c r="GI500" s="7">
        <v>0.140625</v>
      </c>
      <c r="GJ500" s="7">
        <v>0.13671875</v>
      </c>
      <c r="GK500" s="7">
        <v>0.1953125</v>
      </c>
      <c r="GL500" s="7">
        <v>0.11328125</v>
      </c>
      <c r="GM500" s="7">
        <v>3.90625E-3</v>
      </c>
      <c r="GN500" s="7">
        <v>2.34375E-2</v>
      </c>
      <c r="GO500" s="7">
        <v>1.171875E-2</v>
      </c>
      <c r="GP500" s="7">
        <v>7.8125E-3</v>
      </c>
      <c r="GQ500" s="7">
        <v>7.8125E-2</v>
      </c>
      <c r="GR500" s="7">
        <v>2.34375E-2</v>
      </c>
      <c r="GS500" s="7">
        <v>0.27734375</v>
      </c>
      <c r="GT500" s="7">
        <v>0.30859375</v>
      </c>
      <c r="GU500" s="7">
        <v>0.30859375</v>
      </c>
      <c r="GV500" s="7">
        <v>0.30859375</v>
      </c>
      <c r="GW500" s="7">
        <v>0.3203125</v>
      </c>
      <c r="GX500" s="7">
        <v>0.32421875</v>
      </c>
      <c r="GY500" s="7">
        <v>0.640625</v>
      </c>
      <c r="GZ500" s="7">
        <v>0.52734375</v>
      </c>
      <c r="HA500" s="7">
        <v>0.53515625</v>
      </c>
      <c r="HB500" s="7">
        <v>0.5234375</v>
      </c>
      <c r="HC500" s="7">
        <v>0.46484375</v>
      </c>
      <c r="HD500" s="7">
        <v>0.5546875</v>
      </c>
      <c r="HE500" s="7">
        <v>2.734375E-2</v>
      </c>
      <c r="HF500" s="7">
        <v>7.8125E-2</v>
      </c>
      <c r="HG500" s="7">
        <v>8.59375E-2</v>
      </c>
      <c r="HH500" s="7">
        <v>9.375E-2</v>
      </c>
      <c r="HI500" s="7">
        <v>8.203125E-2</v>
      </c>
      <c r="HJ500" s="7">
        <v>4.6875E-2</v>
      </c>
      <c r="HK500" s="7">
        <v>1.5625E-2</v>
      </c>
      <c r="HL500" s="7">
        <v>1.5625E-2</v>
      </c>
      <c r="HM500" s="7">
        <v>1.5625E-2</v>
      </c>
      <c r="HN500" s="7">
        <v>1.5625E-2</v>
      </c>
      <c r="HO500" s="7">
        <v>1.171875E-2</v>
      </c>
      <c r="HP500" s="7">
        <v>1.171875E-2</v>
      </c>
      <c r="HQ500" s="7">
        <v>3.515625E-2</v>
      </c>
      <c r="HR500" s="7">
        <v>4.6875E-2</v>
      </c>
      <c r="HS500" s="7">
        <v>4.296875E-2</v>
      </c>
      <c r="HT500" s="7">
        <v>5.078125E-2</v>
      </c>
      <c r="HU500" s="7">
        <v>4.296875E-2</v>
      </c>
      <c r="HV500" s="7">
        <v>3.90625E-2</v>
      </c>
      <c r="HW500" s="7">
        <v>1.953125E-2</v>
      </c>
      <c r="HX500" s="7">
        <v>7.8125E-3</v>
      </c>
      <c r="HY500" s="7">
        <v>0</v>
      </c>
      <c r="HZ500" s="7">
        <v>7.8125E-3</v>
      </c>
      <c r="IA500" s="7">
        <v>7.421875E-2</v>
      </c>
      <c r="IB500" s="7">
        <v>7.8125E-3</v>
      </c>
      <c r="IC500" s="7">
        <v>6.640625E-2</v>
      </c>
      <c r="ID500" s="7">
        <v>8.203125E-2</v>
      </c>
      <c r="IE500" s="7">
        <v>0.4765625</v>
      </c>
      <c r="IF500" s="7">
        <v>0.359375</v>
      </c>
      <c r="IG500" s="7">
        <v>0.390625</v>
      </c>
      <c r="IH500" s="7">
        <v>0.4140625</v>
      </c>
      <c r="II500" s="7">
        <v>0.3828125</v>
      </c>
      <c r="IJ500" s="7">
        <v>0.59375</v>
      </c>
      <c r="IK500" s="7">
        <v>0.50390625</v>
      </c>
      <c r="IL500" s="7">
        <v>0.4453125</v>
      </c>
      <c r="IM500" s="7">
        <v>4.6875E-2</v>
      </c>
      <c r="IN500" s="7">
        <v>3.125E-2</v>
      </c>
      <c r="IO500" s="7">
        <v>3.90625E-2</v>
      </c>
      <c r="IP500" s="7">
        <v>5.078125E-2</v>
      </c>
      <c r="IQ500" s="7">
        <v>3.2827868852000002</v>
      </c>
      <c r="IR500" s="7">
        <v>3.5887096773999998</v>
      </c>
      <c r="IS500" s="7">
        <v>3.4552845527999998</v>
      </c>
      <c r="IT500" s="7">
        <v>3.3662551440000001</v>
      </c>
      <c r="IU500" s="7" t="s">
        <v>1440</v>
      </c>
      <c r="IV500" s="7">
        <v>42</v>
      </c>
      <c r="IW500" s="7">
        <v>256</v>
      </c>
      <c r="IX500" s="7">
        <v>394</v>
      </c>
      <c r="IY500" s="7">
        <v>929</v>
      </c>
    </row>
    <row r="501" spans="1:259" x14ac:dyDescent="0.25">
      <c r="A501" s="7">
        <v>610175</v>
      </c>
      <c r="B501" s="7" t="s">
        <v>595</v>
      </c>
      <c r="C501" s="7" t="s">
        <v>46</v>
      </c>
      <c r="D501" s="7" t="s">
        <v>98</v>
      </c>
      <c r="E501" s="154">
        <v>0.6</v>
      </c>
      <c r="F501" s="7">
        <v>86</v>
      </c>
      <c r="G501" s="7" t="s">
        <v>70</v>
      </c>
      <c r="H501" s="7">
        <v>71</v>
      </c>
      <c r="I501" s="7" t="s">
        <v>47</v>
      </c>
      <c r="J501" s="7">
        <v>68</v>
      </c>
      <c r="K501" s="7" t="s">
        <v>47</v>
      </c>
      <c r="L501" s="7">
        <v>9.11</v>
      </c>
      <c r="M501" s="7" t="s">
        <v>46</v>
      </c>
      <c r="N501" s="7">
        <v>60.164835165</v>
      </c>
      <c r="O501" s="7">
        <v>179</v>
      </c>
      <c r="P501" s="7">
        <v>179</v>
      </c>
      <c r="Q501" s="7">
        <v>3</v>
      </c>
      <c r="R501" s="7">
        <v>153</v>
      </c>
      <c r="S501" s="7">
        <v>1</v>
      </c>
      <c r="T501" s="7">
        <v>7</v>
      </c>
      <c r="U501" s="7">
        <v>0</v>
      </c>
      <c r="V501" s="7">
        <v>0</v>
      </c>
      <c r="W501" s="7">
        <v>9</v>
      </c>
      <c r="X501" s="7">
        <v>4</v>
      </c>
      <c r="Y501" s="7">
        <v>5.5865921999999997E-3</v>
      </c>
      <c r="Z501" s="7">
        <v>0</v>
      </c>
      <c r="AA501" s="7">
        <v>0</v>
      </c>
      <c r="AB501" s="7">
        <v>5.5865921999999997E-3</v>
      </c>
      <c r="AC501" s="7">
        <v>1.67597765E-2</v>
      </c>
      <c r="AD501" s="7">
        <v>3.9106145299999999E-2</v>
      </c>
      <c r="AE501" s="7">
        <v>5.5865921999999997E-3</v>
      </c>
      <c r="AF501" s="7">
        <v>0</v>
      </c>
      <c r="AG501" s="7">
        <v>5.5865921999999997E-3</v>
      </c>
      <c r="AH501" s="7">
        <v>1.1173184399999999E-2</v>
      </c>
      <c r="AI501" s="7">
        <v>5.0279329599999999E-2</v>
      </c>
      <c r="AJ501" s="7">
        <v>0.1005586592</v>
      </c>
      <c r="AK501" s="7">
        <v>0.1620111732</v>
      </c>
      <c r="AL501" s="7">
        <v>0.1620111732</v>
      </c>
      <c r="AM501" s="7">
        <v>0.1731843575</v>
      </c>
      <c r="AN501" s="7">
        <v>0.1173184358</v>
      </c>
      <c r="AO501" s="7">
        <v>0.25698324020000002</v>
      </c>
      <c r="AP501" s="7">
        <v>0.22905027929999999</v>
      </c>
      <c r="AQ501" s="7">
        <v>0</v>
      </c>
      <c r="AR501" s="7">
        <v>0</v>
      </c>
      <c r="AS501" s="7">
        <v>5.5865921999999997E-3</v>
      </c>
      <c r="AT501" s="7">
        <v>0</v>
      </c>
      <c r="AU501" s="7">
        <v>1.1173184399999999E-2</v>
      </c>
      <c r="AV501" s="7">
        <v>5.5865921999999997E-3</v>
      </c>
      <c r="AW501" s="7">
        <v>0.82681564249999995</v>
      </c>
      <c r="AX501" s="7">
        <v>0.83798882679999998</v>
      </c>
      <c r="AY501" s="7">
        <v>0.81564245810000002</v>
      </c>
      <c r="AZ501" s="7">
        <v>0.86592178769999995</v>
      </c>
      <c r="BA501" s="7">
        <v>0.66480446930000003</v>
      </c>
      <c r="BB501" s="7">
        <v>0.62569832400000003</v>
      </c>
      <c r="BC501" s="7">
        <v>3.8100558658999999</v>
      </c>
      <c r="BD501" s="7">
        <v>3.8379888268000002</v>
      </c>
      <c r="BE501" s="7">
        <v>3.8146067416</v>
      </c>
      <c r="BF501" s="7">
        <v>3.843575419</v>
      </c>
      <c r="BG501" s="7">
        <v>3.5875706214999998</v>
      </c>
      <c r="BH501" s="7">
        <v>3.4494382022000001</v>
      </c>
      <c r="BI501" s="7">
        <v>5.5865921999999997E-3</v>
      </c>
      <c r="BJ501" s="7">
        <v>0</v>
      </c>
      <c r="BK501" s="7">
        <v>5.5865921999999997E-3</v>
      </c>
      <c r="BL501" s="7">
        <v>5.5865921999999997E-3</v>
      </c>
      <c r="BM501" s="7">
        <v>0</v>
      </c>
      <c r="BN501" s="7">
        <v>5.5865921999999997E-3</v>
      </c>
      <c r="BO501" s="7">
        <v>0</v>
      </c>
      <c r="BP501" s="7">
        <v>2.2346368700000001E-2</v>
      </c>
      <c r="BQ501" s="7">
        <v>5.5865921999999997E-3</v>
      </c>
      <c r="BR501" s="7">
        <v>1.1173184399999999E-2</v>
      </c>
      <c r="BS501" s="7">
        <v>1.1173184399999999E-2</v>
      </c>
      <c r="BT501" s="7">
        <v>5.5865921999999997E-3</v>
      </c>
      <c r="BU501" s="7">
        <v>1.1173184399999999E-2</v>
      </c>
      <c r="BV501" s="7">
        <v>1.1173184399999999E-2</v>
      </c>
      <c r="BW501" s="7">
        <v>6.1452514E-2</v>
      </c>
      <c r="BX501" s="7">
        <v>3.9106145299999999E-2</v>
      </c>
      <c r="BY501" s="7">
        <v>6.7039106099999995E-2</v>
      </c>
      <c r="BZ501" s="7">
        <v>4.4692737400000002E-2</v>
      </c>
      <c r="CA501" s="7">
        <v>3.8483146066999998</v>
      </c>
      <c r="CB501" s="7">
        <v>3.8314606742000001</v>
      </c>
      <c r="CC501" s="7">
        <v>3.8146067416</v>
      </c>
      <c r="CD501" s="7">
        <v>3.8522727272999999</v>
      </c>
      <c r="CE501" s="7">
        <v>3.8057142857000001</v>
      </c>
      <c r="CF501" s="7">
        <v>3.6404494382000001</v>
      </c>
      <c r="CG501" s="7">
        <v>3.7288135592999998</v>
      </c>
      <c r="CH501" s="7">
        <v>3.6123595505999999</v>
      </c>
      <c r="CI501" s="7">
        <v>3.6971428570999998</v>
      </c>
      <c r="CJ501" s="7">
        <v>0.11173184360000001</v>
      </c>
      <c r="CK501" s="7">
        <v>0.1452513966</v>
      </c>
      <c r="CL501" s="7">
        <v>0.15642458100000001</v>
      </c>
      <c r="CM501" s="7">
        <v>0.1061452514</v>
      </c>
      <c r="CN501" s="7">
        <v>0.16759776539999999</v>
      </c>
      <c r="CO501" s="7">
        <v>0.21787709499999999</v>
      </c>
      <c r="CP501" s="7">
        <v>0.18994413409999999</v>
      </c>
      <c r="CQ501" s="7">
        <v>0.1843575419</v>
      </c>
      <c r="CR501" s="7">
        <v>0.18994413409999999</v>
      </c>
      <c r="CS501" s="7">
        <v>5.5865921999999997E-3</v>
      </c>
      <c r="CT501" s="7">
        <v>5.5865921999999997E-3</v>
      </c>
      <c r="CU501" s="7">
        <v>5.5865921999999997E-3</v>
      </c>
      <c r="CV501" s="7">
        <v>1.67597765E-2</v>
      </c>
      <c r="CW501" s="7">
        <v>2.2346368700000001E-2</v>
      </c>
      <c r="CX501" s="7">
        <v>5.5865921999999997E-3</v>
      </c>
      <c r="CY501" s="7">
        <v>1.1173184399999999E-2</v>
      </c>
      <c r="CZ501" s="7">
        <v>5.5865921999999997E-3</v>
      </c>
      <c r="DA501" s="7">
        <v>2.2346368700000001E-2</v>
      </c>
      <c r="DB501" s="7">
        <v>0.86592178769999995</v>
      </c>
      <c r="DC501" s="7">
        <v>0.83798882679999998</v>
      </c>
      <c r="DD501" s="7">
        <v>0.82681564249999995</v>
      </c>
      <c r="DE501" s="7">
        <v>0.86033519550000004</v>
      </c>
      <c r="DF501" s="7">
        <v>0.79888268159999998</v>
      </c>
      <c r="DG501" s="7">
        <v>0.70949720670000005</v>
      </c>
      <c r="DH501" s="7">
        <v>0.75977653629999997</v>
      </c>
      <c r="DI501" s="7">
        <v>0.72067039109999997</v>
      </c>
      <c r="DJ501" s="7">
        <v>0.73743016760000002</v>
      </c>
      <c r="DK501" s="7">
        <v>0.1005586592</v>
      </c>
      <c r="DL501" s="7">
        <v>0</v>
      </c>
      <c r="DM501" s="7">
        <v>0</v>
      </c>
      <c r="DN501" s="7">
        <v>5.5865921999999997E-3</v>
      </c>
      <c r="DO501" s="7">
        <v>0</v>
      </c>
      <c r="DP501" s="7">
        <v>0</v>
      </c>
      <c r="DQ501" s="7">
        <v>4.4692737400000002E-2</v>
      </c>
      <c r="DR501" s="7">
        <v>0</v>
      </c>
      <c r="DS501" s="7">
        <v>0</v>
      </c>
      <c r="DT501" s="7">
        <v>0.17877094969999999</v>
      </c>
      <c r="DU501" s="7">
        <v>2.2346368700000001E-2</v>
      </c>
      <c r="DV501" s="7">
        <v>1.1173184399999999E-2</v>
      </c>
      <c r="DW501" s="7">
        <v>3.3519553100000002E-2</v>
      </c>
      <c r="DX501" s="7">
        <v>2.7932960900000001E-2</v>
      </c>
      <c r="DY501" s="7">
        <v>8.9385474899999998E-2</v>
      </c>
      <c r="DZ501" s="7">
        <v>0.11173184360000001</v>
      </c>
      <c r="EA501" s="7">
        <v>3.9106145299999999E-2</v>
      </c>
      <c r="EB501" s="7">
        <v>2.7932960900000001E-2</v>
      </c>
      <c r="EC501" s="7">
        <v>0.29050279330000001</v>
      </c>
      <c r="ED501" s="7">
        <v>0.18994413409999999</v>
      </c>
      <c r="EE501" s="7">
        <v>0.22346368720000001</v>
      </c>
      <c r="EF501" s="7">
        <v>0.20670391060000001</v>
      </c>
      <c r="EG501" s="7">
        <v>0.21787709499999999</v>
      </c>
      <c r="EH501" s="7">
        <v>0.2681564246</v>
      </c>
      <c r="EI501" s="7">
        <v>0.32402234639999999</v>
      </c>
      <c r="EJ501" s="7">
        <v>0.26256983239999998</v>
      </c>
      <c r="EK501" s="7">
        <v>0.28491620109999999</v>
      </c>
      <c r="EL501" s="7">
        <v>0.4022346369</v>
      </c>
      <c r="EM501" s="7">
        <v>0.76536312849999999</v>
      </c>
      <c r="EN501" s="7">
        <v>0.73743016760000002</v>
      </c>
      <c r="EO501" s="7">
        <v>0.72625698319999998</v>
      </c>
      <c r="EP501" s="7">
        <v>0.71508379889999996</v>
      </c>
      <c r="EQ501" s="7">
        <v>0.6145251397</v>
      </c>
      <c r="ER501" s="7">
        <v>0.45251396649999998</v>
      </c>
      <c r="ES501" s="7">
        <v>0.67039106150000005</v>
      </c>
      <c r="ET501" s="7">
        <v>0.64804469269999998</v>
      </c>
      <c r="EU501" s="7">
        <v>2.7932960900000001E-2</v>
      </c>
      <c r="EV501" s="7">
        <v>2.2346368700000001E-2</v>
      </c>
      <c r="EW501" s="7">
        <v>2.7932960900000001E-2</v>
      </c>
      <c r="EX501" s="7">
        <v>2.7932960900000001E-2</v>
      </c>
      <c r="EY501" s="7">
        <v>3.9106145299999999E-2</v>
      </c>
      <c r="EZ501" s="7">
        <v>2.7932960900000001E-2</v>
      </c>
      <c r="FA501" s="7">
        <v>6.7039106099999995E-2</v>
      </c>
      <c r="FB501" s="7">
        <v>2.7932960900000001E-2</v>
      </c>
      <c r="FC501" s="7">
        <v>3.9106145299999999E-2</v>
      </c>
      <c r="FD501" s="7">
        <v>3.0229885056999999</v>
      </c>
      <c r="FE501" s="7">
        <v>3.76</v>
      </c>
      <c r="FF501" s="7">
        <v>3.7471264367999999</v>
      </c>
      <c r="FG501" s="7">
        <v>3.7011494253000001</v>
      </c>
      <c r="FH501" s="7">
        <v>3.7151162791000001</v>
      </c>
      <c r="FI501" s="7">
        <v>3.5402298851</v>
      </c>
      <c r="FJ501" s="7">
        <v>3.2694610777999999</v>
      </c>
      <c r="FK501" s="7">
        <v>3.6494252874000002</v>
      </c>
      <c r="FL501" s="7">
        <v>3.6453488371999998</v>
      </c>
      <c r="FM501" s="7">
        <v>5.5865921999999997E-3</v>
      </c>
      <c r="FN501" s="7">
        <v>5.5865921999999997E-3</v>
      </c>
      <c r="FO501" s="7">
        <v>0</v>
      </c>
      <c r="FP501" s="7">
        <v>1.67597765E-2</v>
      </c>
      <c r="FQ501" s="7">
        <v>0</v>
      </c>
      <c r="FR501" s="7">
        <v>2.2346368700000001E-2</v>
      </c>
      <c r="FS501" s="7">
        <v>6.1452514E-2</v>
      </c>
      <c r="FT501" s="7">
        <v>8.9385474899999998E-2</v>
      </c>
      <c r="FU501" s="7">
        <v>0.17877094969999999</v>
      </c>
      <c r="FV501" s="7">
        <v>0.55307262570000004</v>
      </c>
      <c r="FW501" s="7">
        <v>6.7039106099999995E-2</v>
      </c>
      <c r="FX501" s="7">
        <v>0.50837988830000003</v>
      </c>
      <c r="FY501" s="7">
        <v>0.64804469269999998</v>
      </c>
      <c r="FZ501" s="7">
        <v>0.15642458100000001</v>
      </c>
      <c r="GA501" s="7">
        <v>0.1452513966</v>
      </c>
      <c r="GB501" s="7">
        <v>6.1452514E-2</v>
      </c>
      <c r="GC501" s="7">
        <v>0.22346368720000001</v>
      </c>
      <c r="GD501" s="7">
        <v>8.9385474899999998E-2</v>
      </c>
      <c r="GE501" s="7">
        <v>6.7039106099999995E-2</v>
      </c>
      <c r="GF501" s="7">
        <v>0.31284916200000001</v>
      </c>
      <c r="GG501" s="7">
        <v>0.13966480449999999</v>
      </c>
      <c r="GH501" s="7">
        <v>0.1005586592</v>
      </c>
      <c r="GI501" s="7">
        <v>0.2402234637</v>
      </c>
      <c r="GJ501" s="7">
        <v>0.1173184358</v>
      </c>
      <c r="GK501" s="7">
        <v>0.12290502790000001</v>
      </c>
      <c r="GL501" s="7">
        <v>6.7039106099999995E-2</v>
      </c>
      <c r="GM501" s="7">
        <v>0</v>
      </c>
      <c r="GN501" s="7">
        <v>5.5865921999999997E-3</v>
      </c>
      <c r="GO501" s="7">
        <v>3.9106145299999999E-2</v>
      </c>
      <c r="GP501" s="7">
        <v>1.1173184399999999E-2</v>
      </c>
      <c r="GQ501" s="7">
        <v>6.7039106099999995E-2</v>
      </c>
      <c r="GR501" s="7">
        <v>0</v>
      </c>
      <c r="GS501" s="7">
        <v>0.27932960890000003</v>
      </c>
      <c r="GT501" s="7">
        <v>0.31284916200000001</v>
      </c>
      <c r="GU501" s="7">
        <v>0.27374301680000002</v>
      </c>
      <c r="GV501" s="7">
        <v>0.3854748603</v>
      </c>
      <c r="GW501" s="7">
        <v>0.39106145250000002</v>
      </c>
      <c r="GX501" s="7">
        <v>0.31843575419999998</v>
      </c>
      <c r="GY501" s="7">
        <v>0.65921787710000002</v>
      </c>
      <c r="GZ501" s="7">
        <v>0.59217877090000004</v>
      </c>
      <c r="HA501" s="7">
        <v>0.4636871508</v>
      </c>
      <c r="HB501" s="7">
        <v>0.55307262570000004</v>
      </c>
      <c r="HC501" s="7">
        <v>0.46927374300000002</v>
      </c>
      <c r="HD501" s="7">
        <v>0.62569832400000003</v>
      </c>
      <c r="HE501" s="7">
        <v>2.2346368700000001E-2</v>
      </c>
      <c r="HF501" s="7">
        <v>2.7932960900000001E-2</v>
      </c>
      <c r="HG501" s="7">
        <v>0.12290502790000001</v>
      </c>
      <c r="HH501" s="7">
        <v>5.5865921999999997E-3</v>
      </c>
      <c r="HI501" s="7">
        <v>3.3519553100000002E-2</v>
      </c>
      <c r="HJ501" s="7">
        <v>5.5865921999999997E-3</v>
      </c>
      <c r="HK501" s="7">
        <v>1.1173184399999999E-2</v>
      </c>
      <c r="HL501" s="7">
        <v>1.1173184399999999E-2</v>
      </c>
      <c r="HM501" s="7">
        <v>5.0279329599999999E-2</v>
      </c>
      <c r="HN501" s="7">
        <v>1.1173184399999999E-2</v>
      </c>
      <c r="HO501" s="7">
        <v>1.1173184399999999E-2</v>
      </c>
      <c r="HP501" s="7">
        <v>1.1173184399999999E-2</v>
      </c>
      <c r="HQ501" s="7">
        <v>2.7932960900000001E-2</v>
      </c>
      <c r="HR501" s="7">
        <v>5.0279329599999999E-2</v>
      </c>
      <c r="HS501" s="7">
        <v>5.0279329599999999E-2</v>
      </c>
      <c r="HT501" s="7">
        <v>3.3519553100000002E-2</v>
      </c>
      <c r="HU501" s="7">
        <v>2.7932960900000001E-2</v>
      </c>
      <c r="HV501" s="7">
        <v>3.9106145299999999E-2</v>
      </c>
      <c r="HW501" s="7">
        <v>1.1173184399999999E-2</v>
      </c>
      <c r="HX501" s="7">
        <v>5.5865921999999997E-3</v>
      </c>
      <c r="HY501" s="7">
        <v>1.67597765E-2</v>
      </c>
      <c r="HZ501" s="7">
        <v>1.67597765E-2</v>
      </c>
      <c r="IA501" s="7">
        <v>4.4692737400000002E-2</v>
      </c>
      <c r="IB501" s="7">
        <v>1.67597765E-2</v>
      </c>
      <c r="IC501" s="7">
        <v>3.9106145299999999E-2</v>
      </c>
      <c r="ID501" s="7">
        <v>0.1173184358</v>
      </c>
      <c r="IE501" s="7">
        <v>0.35195530730000002</v>
      </c>
      <c r="IF501" s="7">
        <v>0.26256983239999998</v>
      </c>
      <c r="IG501" s="7">
        <v>0.27932960890000003</v>
      </c>
      <c r="IH501" s="7">
        <v>0.3072625698</v>
      </c>
      <c r="II501" s="7">
        <v>0.56983240219999998</v>
      </c>
      <c r="IJ501" s="7">
        <v>0.68715083799999999</v>
      </c>
      <c r="IK501" s="7">
        <v>0.6145251397</v>
      </c>
      <c r="IL501" s="7">
        <v>0.51396648040000004</v>
      </c>
      <c r="IM501" s="7">
        <v>2.2346368700000001E-2</v>
      </c>
      <c r="IN501" s="7">
        <v>2.7932960900000001E-2</v>
      </c>
      <c r="IO501" s="7">
        <v>5.0279329599999999E-2</v>
      </c>
      <c r="IP501" s="7">
        <v>4.4692737400000002E-2</v>
      </c>
      <c r="IQ501" s="7">
        <v>3.5142857143000001</v>
      </c>
      <c r="IR501" s="7">
        <v>3.6781609194999998</v>
      </c>
      <c r="IS501" s="7">
        <v>3.5705882352999998</v>
      </c>
      <c r="IT501" s="7">
        <v>3.3801169591</v>
      </c>
      <c r="IU501" s="7" t="s">
        <v>1441</v>
      </c>
      <c r="IV501" s="7">
        <v>60</v>
      </c>
      <c r="IW501" s="7">
        <v>179</v>
      </c>
      <c r="IX501" s="7">
        <v>219</v>
      </c>
      <c r="IY501" s="7">
        <v>364</v>
      </c>
    </row>
    <row r="502" spans="1:259" x14ac:dyDescent="0.25">
      <c r="A502" s="7">
        <v>610176</v>
      </c>
      <c r="B502" s="7" t="s">
        <v>596</v>
      </c>
      <c r="D502" s="7" t="s">
        <v>66</v>
      </c>
      <c r="E502" s="7" t="s">
        <v>53</v>
      </c>
      <c r="M502" s="7" t="s">
        <v>46</v>
      </c>
      <c r="N502" s="7">
        <v>0.42194092830000002</v>
      </c>
      <c r="O502" s="7">
        <v>1</v>
      </c>
      <c r="P502" s="7">
        <v>1</v>
      </c>
      <c r="Q502" s="7">
        <v>0</v>
      </c>
      <c r="R502" s="7">
        <v>1</v>
      </c>
      <c r="S502" s="7">
        <v>0</v>
      </c>
      <c r="T502" s="7">
        <v>0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0</v>
      </c>
      <c r="AA502" s="7">
        <v>0</v>
      </c>
      <c r="AB502" s="7">
        <v>0</v>
      </c>
      <c r="AC502" s="7">
        <v>0</v>
      </c>
      <c r="AD502" s="7">
        <v>0</v>
      </c>
      <c r="AE502" s="7">
        <v>0</v>
      </c>
      <c r="AF502" s="7">
        <v>0</v>
      </c>
      <c r="AG502" s="7">
        <v>0</v>
      </c>
      <c r="AH502" s="7">
        <v>0</v>
      </c>
      <c r="AI502" s="7">
        <v>0</v>
      </c>
      <c r="AJ502" s="7">
        <v>0</v>
      </c>
      <c r="AK502" s="7">
        <v>0</v>
      </c>
      <c r="AL502" s="7">
        <v>0</v>
      </c>
      <c r="AM502" s="7">
        <v>0</v>
      </c>
      <c r="AN502" s="7">
        <v>0</v>
      </c>
      <c r="AO502" s="7">
        <v>0</v>
      </c>
      <c r="AP502" s="7">
        <v>0</v>
      </c>
      <c r="AQ502" s="7">
        <v>0</v>
      </c>
      <c r="AR502" s="7">
        <v>0</v>
      </c>
      <c r="AS502" s="7">
        <v>0</v>
      </c>
      <c r="AT502" s="7">
        <v>0</v>
      </c>
      <c r="AU502" s="7">
        <v>0</v>
      </c>
      <c r="AV502" s="7">
        <v>0</v>
      </c>
      <c r="AW502" s="7">
        <v>1</v>
      </c>
      <c r="AX502" s="7">
        <v>1</v>
      </c>
      <c r="AY502" s="7">
        <v>1</v>
      </c>
      <c r="AZ502" s="7">
        <v>1</v>
      </c>
      <c r="BA502" s="7">
        <v>1</v>
      </c>
      <c r="BB502" s="7">
        <v>1</v>
      </c>
      <c r="BC502" s="7">
        <v>4</v>
      </c>
      <c r="BD502" s="7">
        <v>4</v>
      </c>
      <c r="BE502" s="7">
        <v>4</v>
      </c>
      <c r="BF502" s="7">
        <v>4</v>
      </c>
      <c r="BG502" s="7">
        <v>4</v>
      </c>
      <c r="BH502" s="7">
        <v>4</v>
      </c>
      <c r="BI502" s="7">
        <v>0</v>
      </c>
      <c r="BJ502" s="7">
        <v>0</v>
      </c>
      <c r="BK502" s="7">
        <v>0</v>
      </c>
      <c r="BL502" s="7">
        <v>0</v>
      </c>
      <c r="BM502" s="7">
        <v>0</v>
      </c>
      <c r="BN502" s="7">
        <v>0</v>
      </c>
      <c r="BO502" s="7">
        <v>0</v>
      </c>
      <c r="BP502" s="7">
        <v>0</v>
      </c>
      <c r="BQ502" s="7">
        <v>0</v>
      </c>
      <c r="BR502" s="7">
        <v>0</v>
      </c>
      <c r="BS502" s="7">
        <v>0</v>
      </c>
      <c r="BT502" s="7">
        <v>0</v>
      </c>
      <c r="BU502" s="7">
        <v>0</v>
      </c>
      <c r="BV502" s="7">
        <v>0</v>
      </c>
      <c r="BW502" s="7">
        <v>0</v>
      </c>
      <c r="BX502" s="7">
        <v>0</v>
      </c>
      <c r="BY502" s="7">
        <v>0</v>
      </c>
      <c r="BZ502" s="7">
        <v>0</v>
      </c>
      <c r="CA502" s="7">
        <v>4</v>
      </c>
      <c r="CB502" s="7">
        <v>4</v>
      </c>
      <c r="CC502" s="7">
        <v>4</v>
      </c>
      <c r="CD502" s="7">
        <v>4</v>
      </c>
      <c r="CE502" s="7">
        <v>4</v>
      </c>
      <c r="CF502" s="7">
        <v>4</v>
      </c>
      <c r="CG502" s="7">
        <v>4</v>
      </c>
      <c r="CH502" s="7">
        <v>4</v>
      </c>
      <c r="CI502" s="7">
        <v>4</v>
      </c>
      <c r="CJ502" s="7">
        <v>0</v>
      </c>
      <c r="CK502" s="7">
        <v>0</v>
      </c>
      <c r="CL502" s="7">
        <v>0</v>
      </c>
      <c r="CM502" s="7">
        <v>0</v>
      </c>
      <c r="CN502" s="7">
        <v>0</v>
      </c>
      <c r="CO502" s="7">
        <v>0</v>
      </c>
      <c r="CP502" s="7">
        <v>0</v>
      </c>
      <c r="CQ502" s="7">
        <v>0</v>
      </c>
      <c r="CR502" s="7">
        <v>0</v>
      </c>
      <c r="CS502" s="7">
        <v>0</v>
      </c>
      <c r="CT502" s="7">
        <v>0</v>
      </c>
      <c r="CU502" s="7">
        <v>0</v>
      </c>
      <c r="CV502" s="7">
        <v>0</v>
      </c>
      <c r="CW502" s="7">
        <v>0</v>
      </c>
      <c r="CX502" s="7">
        <v>0</v>
      </c>
      <c r="CY502" s="7">
        <v>0</v>
      </c>
      <c r="CZ502" s="7">
        <v>0</v>
      </c>
      <c r="DA502" s="7">
        <v>0</v>
      </c>
      <c r="DB502" s="7">
        <v>1</v>
      </c>
      <c r="DC502" s="7">
        <v>1</v>
      </c>
      <c r="DD502" s="7">
        <v>1</v>
      </c>
      <c r="DE502" s="7">
        <v>1</v>
      </c>
      <c r="DF502" s="7">
        <v>1</v>
      </c>
      <c r="DG502" s="7">
        <v>1</v>
      </c>
      <c r="DH502" s="7">
        <v>1</v>
      </c>
      <c r="DI502" s="7">
        <v>1</v>
      </c>
      <c r="DJ502" s="7">
        <v>1</v>
      </c>
      <c r="DK502" s="7">
        <v>0</v>
      </c>
      <c r="DL502" s="7">
        <v>0</v>
      </c>
      <c r="DM502" s="7">
        <v>0</v>
      </c>
      <c r="DN502" s="7">
        <v>0</v>
      </c>
      <c r="DO502" s="7">
        <v>0</v>
      </c>
      <c r="DP502" s="7">
        <v>0</v>
      </c>
      <c r="DQ502" s="7">
        <v>0</v>
      </c>
      <c r="DR502" s="7">
        <v>0</v>
      </c>
      <c r="DS502" s="7">
        <v>0</v>
      </c>
      <c r="DT502" s="7">
        <v>1</v>
      </c>
      <c r="DU502" s="7">
        <v>0</v>
      </c>
      <c r="DV502" s="7">
        <v>0</v>
      </c>
      <c r="DW502" s="7">
        <v>0</v>
      </c>
      <c r="DX502" s="7">
        <v>0</v>
      </c>
      <c r="DY502" s="7">
        <v>0</v>
      </c>
      <c r="DZ502" s="7">
        <v>1</v>
      </c>
      <c r="EA502" s="7">
        <v>0</v>
      </c>
      <c r="EB502" s="7">
        <v>0</v>
      </c>
      <c r="EC502" s="7">
        <v>0</v>
      </c>
      <c r="ED502" s="7">
        <v>0</v>
      </c>
      <c r="EE502" s="7">
        <v>0</v>
      </c>
      <c r="EF502" s="7">
        <v>0</v>
      </c>
      <c r="EG502" s="7">
        <v>0</v>
      </c>
      <c r="EH502" s="7">
        <v>0</v>
      </c>
      <c r="EI502" s="7">
        <v>0</v>
      </c>
      <c r="EJ502" s="7">
        <v>0</v>
      </c>
      <c r="EK502" s="7">
        <v>0</v>
      </c>
      <c r="EL502" s="7">
        <v>0</v>
      </c>
      <c r="EM502" s="7">
        <v>1</v>
      </c>
      <c r="EN502" s="7">
        <v>1</v>
      </c>
      <c r="EO502" s="7">
        <v>1</v>
      </c>
      <c r="EP502" s="7">
        <v>1</v>
      </c>
      <c r="EQ502" s="7">
        <v>1</v>
      </c>
      <c r="ER502" s="7">
        <v>0</v>
      </c>
      <c r="ES502" s="7">
        <v>1</v>
      </c>
      <c r="ET502" s="7">
        <v>1</v>
      </c>
      <c r="EU502" s="7">
        <v>0</v>
      </c>
      <c r="EV502" s="7">
        <v>0</v>
      </c>
      <c r="EW502" s="7">
        <v>0</v>
      </c>
      <c r="EX502" s="7">
        <v>0</v>
      </c>
      <c r="EY502" s="7">
        <v>0</v>
      </c>
      <c r="EZ502" s="7">
        <v>0</v>
      </c>
      <c r="FA502" s="7">
        <v>0</v>
      </c>
      <c r="FB502" s="7">
        <v>0</v>
      </c>
      <c r="FC502" s="7">
        <v>0</v>
      </c>
      <c r="FD502" s="7">
        <v>2</v>
      </c>
      <c r="FE502" s="7">
        <v>4</v>
      </c>
      <c r="FF502" s="7">
        <v>4</v>
      </c>
      <c r="FG502" s="7">
        <v>4</v>
      </c>
      <c r="FH502" s="7">
        <v>4</v>
      </c>
      <c r="FI502" s="7">
        <v>4</v>
      </c>
      <c r="FJ502" s="7">
        <v>2</v>
      </c>
      <c r="FK502" s="7">
        <v>4</v>
      </c>
      <c r="FL502" s="7">
        <v>4</v>
      </c>
      <c r="FM502" s="7">
        <v>0</v>
      </c>
      <c r="FN502" s="7">
        <v>0</v>
      </c>
      <c r="FO502" s="7">
        <v>0</v>
      </c>
      <c r="FP502" s="7">
        <v>0</v>
      </c>
      <c r="FQ502" s="7">
        <v>0</v>
      </c>
      <c r="FR502" s="7">
        <v>0</v>
      </c>
      <c r="FS502" s="7">
        <v>0</v>
      </c>
      <c r="FT502" s="7">
        <v>0</v>
      </c>
      <c r="FU502" s="7">
        <v>0</v>
      </c>
      <c r="FV502" s="7">
        <v>1</v>
      </c>
      <c r="FW502" s="7">
        <v>0</v>
      </c>
      <c r="FX502" s="7">
        <v>1</v>
      </c>
      <c r="FY502" s="7">
        <v>1</v>
      </c>
      <c r="FZ502" s="7">
        <v>0</v>
      </c>
      <c r="GA502" s="7">
        <v>0</v>
      </c>
      <c r="GB502" s="7">
        <v>0</v>
      </c>
      <c r="GC502" s="7">
        <v>0</v>
      </c>
      <c r="GD502" s="7">
        <v>0</v>
      </c>
      <c r="GE502" s="7">
        <v>0</v>
      </c>
      <c r="GF502" s="7">
        <v>1</v>
      </c>
      <c r="GG502" s="7">
        <v>0</v>
      </c>
      <c r="GH502" s="7">
        <v>0</v>
      </c>
      <c r="GI502" s="7">
        <v>0</v>
      </c>
      <c r="GJ502" s="7">
        <v>0</v>
      </c>
      <c r="GK502" s="7">
        <v>0</v>
      </c>
      <c r="GL502" s="7">
        <v>0</v>
      </c>
      <c r="GM502" s="7">
        <v>0</v>
      </c>
      <c r="GN502" s="7">
        <v>0</v>
      </c>
      <c r="GO502" s="7">
        <v>0</v>
      </c>
      <c r="GP502" s="7">
        <v>0</v>
      </c>
      <c r="GQ502" s="7">
        <v>0</v>
      </c>
      <c r="GR502" s="7">
        <v>0</v>
      </c>
      <c r="GS502" s="7">
        <v>0</v>
      </c>
      <c r="GT502" s="7">
        <v>0</v>
      </c>
      <c r="GU502" s="7">
        <v>0</v>
      </c>
      <c r="GV502" s="7">
        <v>0</v>
      </c>
      <c r="GW502" s="7">
        <v>0</v>
      </c>
      <c r="GX502" s="7">
        <v>0</v>
      </c>
      <c r="GY502" s="7">
        <v>1</v>
      </c>
      <c r="GZ502" s="7">
        <v>1</v>
      </c>
      <c r="HA502" s="7">
        <v>1</v>
      </c>
      <c r="HB502" s="7">
        <v>1</v>
      </c>
      <c r="HC502" s="7">
        <v>1</v>
      </c>
      <c r="HD502" s="7">
        <v>1</v>
      </c>
      <c r="HE502" s="7">
        <v>0</v>
      </c>
      <c r="HF502" s="7">
        <v>0</v>
      </c>
      <c r="HG502" s="7">
        <v>0</v>
      </c>
      <c r="HH502" s="7">
        <v>0</v>
      </c>
      <c r="HI502" s="7">
        <v>0</v>
      </c>
      <c r="HJ502" s="7">
        <v>0</v>
      </c>
      <c r="HK502" s="7">
        <v>0</v>
      </c>
      <c r="HL502" s="7">
        <v>0</v>
      </c>
      <c r="HM502" s="7">
        <v>0</v>
      </c>
      <c r="HN502" s="7">
        <v>0</v>
      </c>
      <c r="HO502" s="7">
        <v>0</v>
      </c>
      <c r="HP502" s="7">
        <v>0</v>
      </c>
      <c r="HQ502" s="7">
        <v>0</v>
      </c>
      <c r="HR502" s="7">
        <v>0</v>
      </c>
      <c r="HS502" s="7">
        <v>0</v>
      </c>
      <c r="HT502" s="7">
        <v>0</v>
      </c>
      <c r="HU502" s="7">
        <v>0</v>
      </c>
      <c r="HV502" s="7">
        <v>0</v>
      </c>
      <c r="HW502" s="7">
        <v>0</v>
      </c>
      <c r="HX502" s="7">
        <v>0</v>
      </c>
      <c r="HY502" s="7">
        <v>0</v>
      </c>
      <c r="HZ502" s="7">
        <v>0</v>
      </c>
      <c r="IA502" s="7">
        <v>0</v>
      </c>
      <c r="IB502" s="7">
        <v>0</v>
      </c>
      <c r="IC502" s="7">
        <v>0</v>
      </c>
      <c r="ID502" s="7">
        <v>0</v>
      </c>
      <c r="IE502" s="7">
        <v>0</v>
      </c>
      <c r="IF502" s="7">
        <v>0</v>
      </c>
      <c r="IG502" s="7">
        <v>0</v>
      </c>
      <c r="IH502" s="7">
        <v>0</v>
      </c>
      <c r="II502" s="7">
        <v>1</v>
      </c>
      <c r="IJ502" s="7">
        <v>1</v>
      </c>
      <c r="IK502" s="7">
        <v>1</v>
      </c>
      <c r="IL502" s="7">
        <v>1</v>
      </c>
      <c r="IM502" s="7">
        <v>0</v>
      </c>
      <c r="IN502" s="7">
        <v>0</v>
      </c>
      <c r="IO502" s="7">
        <v>0</v>
      </c>
      <c r="IP502" s="7">
        <v>0</v>
      </c>
      <c r="IQ502" s="7">
        <v>4</v>
      </c>
      <c r="IR502" s="7">
        <v>4</v>
      </c>
      <c r="IS502" s="7">
        <v>4</v>
      </c>
      <c r="IT502" s="7">
        <v>4</v>
      </c>
      <c r="IU502" s="7" t="s">
        <v>1442</v>
      </c>
      <c r="IW502" s="7">
        <v>1</v>
      </c>
      <c r="IX502" s="7">
        <v>2</v>
      </c>
      <c r="IY502" s="7">
        <v>474</v>
      </c>
    </row>
    <row r="503" spans="1:259" x14ac:dyDescent="0.25">
      <c r="A503" s="7">
        <v>610177</v>
      </c>
      <c r="B503" s="7" t="s">
        <v>599</v>
      </c>
      <c r="D503" s="7" t="s">
        <v>55</v>
      </c>
      <c r="E503" s="7" t="s">
        <v>53</v>
      </c>
      <c r="M503" s="7" t="s">
        <v>46</v>
      </c>
      <c r="N503" s="7">
        <v>7.2796934866000003</v>
      </c>
      <c r="O503" s="7">
        <v>61</v>
      </c>
      <c r="P503" s="7">
        <v>61</v>
      </c>
      <c r="Q503" s="7">
        <v>27</v>
      </c>
      <c r="R503" s="7">
        <v>14</v>
      </c>
      <c r="S503" s="7">
        <v>11</v>
      </c>
      <c r="T503" s="7">
        <v>0</v>
      </c>
      <c r="U503" s="7">
        <v>0</v>
      </c>
      <c r="V503" s="7">
        <v>0</v>
      </c>
      <c r="W503" s="7">
        <v>5</v>
      </c>
      <c r="X503" s="7">
        <v>4</v>
      </c>
      <c r="Y503" s="7">
        <v>9.8360655699999994E-2</v>
      </c>
      <c r="Z503" s="7">
        <v>8.1967213100000005E-2</v>
      </c>
      <c r="AA503" s="7">
        <v>6.5573770500000003E-2</v>
      </c>
      <c r="AB503" s="7">
        <v>4.9180327900000001E-2</v>
      </c>
      <c r="AC503" s="7">
        <v>8.1967213100000005E-2</v>
      </c>
      <c r="AD503" s="7">
        <v>0.14754098360000001</v>
      </c>
      <c r="AE503" s="7">
        <v>0.32786885249999997</v>
      </c>
      <c r="AF503" s="7">
        <v>0.1967213115</v>
      </c>
      <c r="AG503" s="7">
        <v>0.2295081967</v>
      </c>
      <c r="AH503" s="7">
        <v>3.2786885199999997E-2</v>
      </c>
      <c r="AI503" s="7">
        <v>0.14754098360000001</v>
      </c>
      <c r="AJ503" s="7">
        <v>0.16393442620000001</v>
      </c>
      <c r="AK503" s="7">
        <v>0.2459016393</v>
      </c>
      <c r="AL503" s="7">
        <v>0.32786885249999997</v>
      </c>
      <c r="AM503" s="7">
        <v>0.29508196720000002</v>
      </c>
      <c r="AN503" s="7">
        <v>0.27868852459999999</v>
      </c>
      <c r="AO503" s="7">
        <v>0.36065573769999998</v>
      </c>
      <c r="AP503" s="7">
        <v>0.32786885249999997</v>
      </c>
      <c r="AQ503" s="7">
        <v>1.6393442599999999E-2</v>
      </c>
      <c r="AR503" s="7">
        <v>0</v>
      </c>
      <c r="AS503" s="7">
        <v>0</v>
      </c>
      <c r="AT503" s="7">
        <v>0</v>
      </c>
      <c r="AU503" s="7">
        <v>1.6393442599999999E-2</v>
      </c>
      <c r="AV503" s="7">
        <v>0</v>
      </c>
      <c r="AW503" s="7">
        <v>0.31147540979999999</v>
      </c>
      <c r="AX503" s="7">
        <v>0.39344262299999999</v>
      </c>
      <c r="AY503" s="7">
        <v>0.40983606560000002</v>
      </c>
      <c r="AZ503" s="7">
        <v>0.63934426229999997</v>
      </c>
      <c r="BA503" s="7">
        <v>0.39344262299999999</v>
      </c>
      <c r="BB503" s="7">
        <v>0.36065573769999998</v>
      </c>
      <c r="BC503" s="7">
        <v>2.7833333332999999</v>
      </c>
      <c r="BD503" s="7">
        <v>3.0327868852000002</v>
      </c>
      <c r="BE503" s="7">
        <v>3.0491803278999998</v>
      </c>
      <c r="BF503" s="7">
        <v>3.5081967213</v>
      </c>
      <c r="BG503" s="7">
        <v>3.0833333333000001</v>
      </c>
      <c r="BH503" s="7">
        <v>2.9016393442999999</v>
      </c>
      <c r="BI503" s="7">
        <v>3.2786885199999997E-2</v>
      </c>
      <c r="BJ503" s="7">
        <v>4.9180327900000001E-2</v>
      </c>
      <c r="BK503" s="7">
        <v>4.9180327900000001E-2</v>
      </c>
      <c r="BL503" s="7">
        <v>3.2786885199999997E-2</v>
      </c>
      <c r="BM503" s="7">
        <v>4.9180327900000001E-2</v>
      </c>
      <c r="BN503" s="7">
        <v>0.1147540984</v>
      </c>
      <c r="BO503" s="7">
        <v>4.9180327900000001E-2</v>
      </c>
      <c r="BP503" s="7">
        <v>0.2131147541</v>
      </c>
      <c r="BQ503" s="7">
        <v>0.14754098360000001</v>
      </c>
      <c r="BR503" s="7">
        <v>6.5573770500000003E-2</v>
      </c>
      <c r="BS503" s="7">
        <v>0.1147540984</v>
      </c>
      <c r="BT503" s="7">
        <v>0.13114754100000001</v>
      </c>
      <c r="BU503" s="7">
        <v>8.1967213100000005E-2</v>
      </c>
      <c r="BV503" s="7">
        <v>0.13114754100000001</v>
      </c>
      <c r="BW503" s="7">
        <v>0.1147540984</v>
      </c>
      <c r="BX503" s="7">
        <v>0.18032786889999999</v>
      </c>
      <c r="BY503" s="7">
        <v>0.16393442620000001</v>
      </c>
      <c r="BZ503" s="7">
        <v>0.1967213115</v>
      </c>
      <c r="CA503" s="7">
        <v>3.5737704917999999</v>
      </c>
      <c r="CB503" s="7">
        <v>3.4426229508000001</v>
      </c>
      <c r="CC503" s="7">
        <v>3.3934426229999999</v>
      </c>
      <c r="CD503" s="7">
        <v>3.5901639344</v>
      </c>
      <c r="CE503" s="7">
        <v>3.3934426229999999</v>
      </c>
      <c r="CF503" s="7">
        <v>3.2459016393</v>
      </c>
      <c r="CG503" s="7">
        <v>3.2622950820000001</v>
      </c>
      <c r="CH503" s="7">
        <v>2.8688524590000002</v>
      </c>
      <c r="CI503" s="7">
        <v>2.95</v>
      </c>
      <c r="CJ503" s="7">
        <v>0.1967213115</v>
      </c>
      <c r="CK503" s="7">
        <v>0.18032786889999999</v>
      </c>
      <c r="CL503" s="7">
        <v>0.1967213115</v>
      </c>
      <c r="CM503" s="7">
        <v>0.14754098360000001</v>
      </c>
      <c r="CN503" s="7">
        <v>0.1967213115</v>
      </c>
      <c r="CO503" s="7">
        <v>0.18032786889999999</v>
      </c>
      <c r="CP503" s="7">
        <v>0.2295081967</v>
      </c>
      <c r="CQ503" s="7">
        <v>0.16393442620000001</v>
      </c>
      <c r="CR503" s="7">
        <v>0.1967213115</v>
      </c>
      <c r="CS503" s="7">
        <v>0</v>
      </c>
      <c r="CT503" s="7">
        <v>0</v>
      </c>
      <c r="CU503" s="7">
        <v>0</v>
      </c>
      <c r="CV503" s="7">
        <v>0</v>
      </c>
      <c r="CW503" s="7">
        <v>0</v>
      </c>
      <c r="CX503" s="7">
        <v>0</v>
      </c>
      <c r="CY503" s="7">
        <v>0</v>
      </c>
      <c r="CZ503" s="7">
        <v>0</v>
      </c>
      <c r="DA503" s="7">
        <v>1.6393442599999999E-2</v>
      </c>
      <c r="DB503" s="7">
        <v>0.70491803279999998</v>
      </c>
      <c r="DC503" s="7">
        <v>0.65573770490000005</v>
      </c>
      <c r="DD503" s="7">
        <v>0.62295081969999999</v>
      </c>
      <c r="DE503" s="7">
        <v>0.73770491800000004</v>
      </c>
      <c r="DF503" s="7">
        <v>0.62295081969999999</v>
      </c>
      <c r="DG503" s="7">
        <v>0.59016393440000003</v>
      </c>
      <c r="DH503" s="7">
        <v>0.5409836066</v>
      </c>
      <c r="DI503" s="7">
        <v>0.4590163934</v>
      </c>
      <c r="DJ503" s="7">
        <v>0.44262295080000003</v>
      </c>
      <c r="DK503" s="7">
        <v>8.1967213100000005E-2</v>
      </c>
      <c r="DL503" s="7">
        <v>1.6393442599999999E-2</v>
      </c>
      <c r="DM503" s="7">
        <v>0</v>
      </c>
      <c r="DN503" s="7">
        <v>3.2786885199999997E-2</v>
      </c>
      <c r="DO503" s="7">
        <v>3.2786885199999997E-2</v>
      </c>
      <c r="DP503" s="7">
        <v>4.9180327900000001E-2</v>
      </c>
      <c r="DQ503" s="7">
        <v>0.16393442620000001</v>
      </c>
      <c r="DR503" s="7">
        <v>4.9180327900000001E-2</v>
      </c>
      <c r="DS503" s="7">
        <v>3.2786885199999997E-2</v>
      </c>
      <c r="DT503" s="7">
        <v>0.2459016393</v>
      </c>
      <c r="DU503" s="7">
        <v>6.5573770500000003E-2</v>
      </c>
      <c r="DV503" s="7">
        <v>4.9180327900000001E-2</v>
      </c>
      <c r="DW503" s="7">
        <v>0.13114754100000001</v>
      </c>
      <c r="DX503" s="7">
        <v>3.2786885199999997E-2</v>
      </c>
      <c r="DY503" s="7">
        <v>0.14754098360000001</v>
      </c>
      <c r="DZ503" s="7">
        <v>0.2131147541</v>
      </c>
      <c r="EA503" s="7">
        <v>3.2786885199999997E-2</v>
      </c>
      <c r="EB503" s="7">
        <v>8.1967213100000005E-2</v>
      </c>
      <c r="EC503" s="7">
        <v>0.52459016390000002</v>
      </c>
      <c r="ED503" s="7">
        <v>0.32786885249999997</v>
      </c>
      <c r="EE503" s="7">
        <v>0.50819672130000004</v>
      </c>
      <c r="EF503" s="7">
        <v>0.29508196720000002</v>
      </c>
      <c r="EG503" s="7">
        <v>0.37704918030000001</v>
      </c>
      <c r="EH503" s="7">
        <v>0.4590163934</v>
      </c>
      <c r="EI503" s="7">
        <v>0.31147540979999999</v>
      </c>
      <c r="EJ503" s="7">
        <v>0.39344262299999999</v>
      </c>
      <c r="EK503" s="7">
        <v>0.40983606560000002</v>
      </c>
      <c r="EL503" s="7">
        <v>0.14754098360000001</v>
      </c>
      <c r="EM503" s="7">
        <v>0.59016393440000003</v>
      </c>
      <c r="EN503" s="7">
        <v>0.44262295080000003</v>
      </c>
      <c r="EO503" s="7">
        <v>0.5409836066</v>
      </c>
      <c r="EP503" s="7">
        <v>0.55737704919999997</v>
      </c>
      <c r="EQ503" s="7">
        <v>0.3442622951</v>
      </c>
      <c r="ER503" s="7">
        <v>0.29508196720000002</v>
      </c>
      <c r="ES503" s="7">
        <v>0.50819672130000004</v>
      </c>
      <c r="ET503" s="7">
        <v>0.47540983609999998</v>
      </c>
      <c r="EU503" s="7">
        <v>0</v>
      </c>
      <c r="EV503" s="7">
        <v>0</v>
      </c>
      <c r="EW503" s="7">
        <v>0</v>
      </c>
      <c r="EX503" s="7">
        <v>0</v>
      </c>
      <c r="EY503" s="7">
        <v>0</v>
      </c>
      <c r="EZ503" s="7">
        <v>0</v>
      </c>
      <c r="FA503" s="7">
        <v>1.6393442599999999E-2</v>
      </c>
      <c r="FB503" s="7">
        <v>1.6393442599999999E-2</v>
      </c>
      <c r="FC503" s="7">
        <v>0</v>
      </c>
      <c r="FD503" s="7">
        <v>2.7377049179999999</v>
      </c>
      <c r="FE503" s="7">
        <v>3.4918032787</v>
      </c>
      <c r="FF503" s="7">
        <v>3.3934426229999999</v>
      </c>
      <c r="FG503" s="7">
        <v>3.3442622951000001</v>
      </c>
      <c r="FH503" s="7">
        <v>3.4590163933999998</v>
      </c>
      <c r="FI503" s="7">
        <v>3.0983606557000001</v>
      </c>
      <c r="FJ503" s="7">
        <v>2.75</v>
      </c>
      <c r="FK503" s="7">
        <v>3.3833333333</v>
      </c>
      <c r="FL503" s="7">
        <v>3.3278688525</v>
      </c>
      <c r="FM503" s="7">
        <v>0</v>
      </c>
      <c r="FN503" s="7">
        <v>3.2786885199999997E-2</v>
      </c>
      <c r="FO503" s="7">
        <v>1.6393442599999999E-2</v>
      </c>
      <c r="FP503" s="7">
        <v>1.6393442599999999E-2</v>
      </c>
      <c r="FQ503" s="7">
        <v>6.5573770500000003E-2</v>
      </c>
      <c r="FR503" s="7">
        <v>3.2786885199999997E-2</v>
      </c>
      <c r="FS503" s="7">
        <v>6.5573770500000003E-2</v>
      </c>
      <c r="FT503" s="7">
        <v>0.13114754100000001</v>
      </c>
      <c r="FU503" s="7">
        <v>0.16393442620000001</v>
      </c>
      <c r="FV503" s="7">
        <v>0.47540983609999998</v>
      </c>
      <c r="FW503" s="7">
        <v>0</v>
      </c>
      <c r="FX503" s="7">
        <v>0.49180327870000001</v>
      </c>
      <c r="FY503" s="7">
        <v>0.73770491800000004</v>
      </c>
      <c r="FZ503" s="7">
        <v>0.13114754100000001</v>
      </c>
      <c r="GA503" s="7">
        <v>0.3442622951</v>
      </c>
      <c r="GB503" s="7">
        <v>0.1147540984</v>
      </c>
      <c r="GC503" s="7">
        <v>0.29508196720000002</v>
      </c>
      <c r="GD503" s="7">
        <v>0.1147540984</v>
      </c>
      <c r="GE503" s="7">
        <v>9.8360655699999994E-2</v>
      </c>
      <c r="GF503" s="7">
        <v>0.3442622951</v>
      </c>
      <c r="GG503" s="7">
        <v>3.2786885199999997E-2</v>
      </c>
      <c r="GH503" s="7">
        <v>3.2786885199999997E-2</v>
      </c>
      <c r="GI503" s="7">
        <v>0.2295081967</v>
      </c>
      <c r="GJ503" s="7">
        <v>1.6393442599999999E-2</v>
      </c>
      <c r="GK503" s="7">
        <v>1.6393442599999999E-2</v>
      </c>
      <c r="GL503" s="7">
        <v>0</v>
      </c>
      <c r="GM503" s="7">
        <v>4.9180327900000001E-2</v>
      </c>
      <c r="GN503" s="7">
        <v>3.2786885199999997E-2</v>
      </c>
      <c r="GO503" s="7">
        <v>6.5573770500000003E-2</v>
      </c>
      <c r="GP503" s="7">
        <v>3.2786885199999997E-2</v>
      </c>
      <c r="GQ503" s="7">
        <v>0.3442622951</v>
      </c>
      <c r="GR503" s="7">
        <v>0.31147540979999999</v>
      </c>
      <c r="GS503" s="7">
        <v>0.37704918030000001</v>
      </c>
      <c r="GT503" s="7">
        <v>0.36065573769999998</v>
      </c>
      <c r="GU503" s="7">
        <v>0.27868852459999999</v>
      </c>
      <c r="GV503" s="7">
        <v>0.39344262299999999</v>
      </c>
      <c r="GW503" s="7">
        <v>0.37704918030000001</v>
      </c>
      <c r="GX503" s="7">
        <v>0.39344262299999999</v>
      </c>
      <c r="GY503" s="7">
        <v>0.5409836066</v>
      </c>
      <c r="GZ503" s="7">
        <v>0.59016393440000003</v>
      </c>
      <c r="HA503" s="7">
        <v>0.62295081969999999</v>
      </c>
      <c r="HB503" s="7">
        <v>0.52459016390000002</v>
      </c>
      <c r="HC503" s="7">
        <v>0.1147540984</v>
      </c>
      <c r="HD503" s="7">
        <v>0.29508196720000002</v>
      </c>
      <c r="HE503" s="7">
        <v>1.6393442599999999E-2</v>
      </c>
      <c r="HF503" s="7">
        <v>1.6393442599999999E-2</v>
      </c>
      <c r="HG503" s="7">
        <v>3.2786885199999997E-2</v>
      </c>
      <c r="HH503" s="7">
        <v>3.2786885199999997E-2</v>
      </c>
      <c r="HI503" s="7">
        <v>8.1967213100000005E-2</v>
      </c>
      <c r="HJ503" s="7">
        <v>0</v>
      </c>
      <c r="HK503" s="7">
        <v>1.6393442599999999E-2</v>
      </c>
      <c r="HL503" s="7">
        <v>0</v>
      </c>
      <c r="HM503" s="7">
        <v>0</v>
      </c>
      <c r="HN503" s="7">
        <v>0</v>
      </c>
      <c r="HO503" s="7">
        <v>8.1967213100000005E-2</v>
      </c>
      <c r="HP503" s="7">
        <v>0</v>
      </c>
      <c r="HQ503" s="7">
        <v>0</v>
      </c>
      <c r="HR503" s="7">
        <v>0</v>
      </c>
      <c r="HS503" s="7">
        <v>0</v>
      </c>
      <c r="HT503" s="7">
        <v>1.6393442599999999E-2</v>
      </c>
      <c r="HU503" s="7">
        <v>0</v>
      </c>
      <c r="HV503" s="7">
        <v>0</v>
      </c>
      <c r="HW503" s="7">
        <v>6.5573770500000003E-2</v>
      </c>
      <c r="HX503" s="7">
        <v>4.9180327900000001E-2</v>
      </c>
      <c r="HY503" s="7">
        <v>0</v>
      </c>
      <c r="HZ503" s="7">
        <v>4.9180327900000001E-2</v>
      </c>
      <c r="IA503" s="7">
        <v>0.2131147541</v>
      </c>
      <c r="IB503" s="7">
        <v>0.1147540984</v>
      </c>
      <c r="IC503" s="7">
        <v>4.9180327900000001E-2</v>
      </c>
      <c r="ID503" s="7">
        <v>0.1147540984</v>
      </c>
      <c r="IE503" s="7">
        <v>0.3442622951</v>
      </c>
      <c r="IF503" s="7">
        <v>0.26229508200000001</v>
      </c>
      <c r="IG503" s="7">
        <v>0.31147540979999999</v>
      </c>
      <c r="IH503" s="7">
        <v>0.36065573769999998</v>
      </c>
      <c r="II503" s="7">
        <v>0.37704918030000001</v>
      </c>
      <c r="IJ503" s="7">
        <v>0.57377049179999995</v>
      </c>
      <c r="IK503" s="7">
        <v>0.63934426229999997</v>
      </c>
      <c r="IL503" s="7">
        <v>0.47540983609999998</v>
      </c>
      <c r="IM503" s="7">
        <v>0</v>
      </c>
      <c r="IN503" s="7">
        <v>0</v>
      </c>
      <c r="IO503" s="7">
        <v>0</v>
      </c>
      <c r="IP503" s="7">
        <v>0</v>
      </c>
      <c r="IQ503" s="7">
        <v>3.0327868852000002</v>
      </c>
      <c r="IR503" s="7">
        <v>3.3606557377000001</v>
      </c>
      <c r="IS503" s="7">
        <v>3.5901639344</v>
      </c>
      <c r="IT503" s="7">
        <v>3.2622950820000001</v>
      </c>
      <c r="IU503" s="7" t="s">
        <v>1443</v>
      </c>
      <c r="IW503" s="7">
        <v>61</v>
      </c>
      <c r="IX503" s="7">
        <v>76</v>
      </c>
      <c r="IY503" s="7">
        <v>1044</v>
      </c>
    </row>
    <row r="504" spans="1:259" x14ac:dyDescent="0.25">
      <c r="A504" s="7">
        <v>610178</v>
      </c>
      <c r="B504" s="7" t="s">
        <v>585</v>
      </c>
      <c r="D504" s="7" t="s">
        <v>77</v>
      </c>
      <c r="E504" s="7" t="s">
        <v>53</v>
      </c>
      <c r="M504" s="7" t="s">
        <v>46</v>
      </c>
      <c r="N504" s="7">
        <v>0.5</v>
      </c>
      <c r="O504" s="7">
        <v>1</v>
      </c>
      <c r="P504" s="7">
        <v>1</v>
      </c>
      <c r="Q504" s="7">
        <v>0</v>
      </c>
      <c r="R504" s="7">
        <v>0</v>
      </c>
      <c r="S504" s="7">
        <v>0</v>
      </c>
      <c r="T504" s="7">
        <v>1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  <c r="AA504" s="7">
        <v>0</v>
      </c>
      <c r="AB504" s="7">
        <v>0</v>
      </c>
      <c r="AC504" s="7">
        <v>0</v>
      </c>
      <c r="AD504" s="7">
        <v>1</v>
      </c>
      <c r="AE504" s="7">
        <v>0</v>
      </c>
      <c r="AF504" s="7">
        <v>0</v>
      </c>
      <c r="AG504" s="7">
        <v>0</v>
      </c>
      <c r="AH504" s="7">
        <v>0</v>
      </c>
      <c r="AI504" s="7">
        <v>1</v>
      </c>
      <c r="AJ504" s="7">
        <v>0</v>
      </c>
      <c r="AK504" s="7">
        <v>0</v>
      </c>
      <c r="AL504" s="7">
        <v>0</v>
      </c>
      <c r="AM504" s="7">
        <v>0</v>
      </c>
      <c r="AN504" s="7">
        <v>0</v>
      </c>
      <c r="AO504" s="7">
        <v>0</v>
      </c>
      <c r="AP504" s="7">
        <v>0</v>
      </c>
      <c r="AQ504" s="7">
        <v>0</v>
      </c>
      <c r="AR504" s="7">
        <v>0</v>
      </c>
      <c r="AS504" s="7">
        <v>0</v>
      </c>
      <c r="AT504" s="7">
        <v>0</v>
      </c>
      <c r="AU504" s="7">
        <v>0</v>
      </c>
      <c r="AV504" s="7">
        <v>0</v>
      </c>
      <c r="AW504" s="7">
        <v>1</v>
      </c>
      <c r="AX504" s="7">
        <v>1</v>
      </c>
      <c r="AY504" s="7">
        <v>1</v>
      </c>
      <c r="AZ504" s="7">
        <v>1</v>
      </c>
      <c r="BA504" s="7">
        <v>0</v>
      </c>
      <c r="BB504" s="7">
        <v>0</v>
      </c>
      <c r="BC504" s="7">
        <v>4</v>
      </c>
      <c r="BD504" s="7">
        <v>4</v>
      </c>
      <c r="BE504" s="7">
        <v>4</v>
      </c>
      <c r="BF504" s="7">
        <v>4</v>
      </c>
      <c r="BG504" s="7">
        <v>2</v>
      </c>
      <c r="BH504" s="7">
        <v>1</v>
      </c>
      <c r="BI504" s="7">
        <v>0</v>
      </c>
      <c r="BJ504" s="7">
        <v>0</v>
      </c>
      <c r="BK504" s="7">
        <v>0</v>
      </c>
      <c r="BL504" s="7">
        <v>0</v>
      </c>
      <c r="BM504" s="7">
        <v>0</v>
      </c>
      <c r="BN504" s="7">
        <v>0</v>
      </c>
      <c r="BO504" s="7">
        <v>0</v>
      </c>
      <c r="BP504" s="7">
        <v>0</v>
      </c>
      <c r="BQ504" s="7">
        <v>0</v>
      </c>
      <c r="BR504" s="7">
        <v>0</v>
      </c>
      <c r="BS504" s="7">
        <v>0</v>
      </c>
      <c r="BT504" s="7">
        <v>0</v>
      </c>
      <c r="BU504" s="7">
        <v>0</v>
      </c>
      <c r="BV504" s="7">
        <v>0</v>
      </c>
      <c r="BW504" s="7">
        <v>0</v>
      </c>
      <c r="BX504" s="7">
        <v>0</v>
      </c>
      <c r="BY504" s="7">
        <v>0</v>
      </c>
      <c r="BZ504" s="7">
        <v>0</v>
      </c>
      <c r="CA504" s="7">
        <v>4</v>
      </c>
      <c r="CB504" s="7">
        <v>4</v>
      </c>
      <c r="CC504" s="7">
        <v>3</v>
      </c>
      <c r="CD504" s="7">
        <v>4</v>
      </c>
      <c r="CE504" s="7">
        <v>4</v>
      </c>
      <c r="CF504" s="7">
        <v>4</v>
      </c>
      <c r="CG504" s="7">
        <v>4</v>
      </c>
      <c r="CH504" s="7">
        <v>4</v>
      </c>
      <c r="CI504" s="7">
        <v>4</v>
      </c>
      <c r="CJ504" s="7">
        <v>0</v>
      </c>
      <c r="CK504" s="7">
        <v>0</v>
      </c>
      <c r="CL504" s="7">
        <v>1</v>
      </c>
      <c r="CM504" s="7">
        <v>0</v>
      </c>
      <c r="CN504" s="7">
        <v>0</v>
      </c>
      <c r="CO504" s="7">
        <v>0</v>
      </c>
      <c r="CP504" s="7">
        <v>0</v>
      </c>
      <c r="CQ504" s="7">
        <v>0</v>
      </c>
      <c r="CR504" s="7">
        <v>0</v>
      </c>
      <c r="CS504" s="7">
        <v>0</v>
      </c>
      <c r="CT504" s="7">
        <v>0</v>
      </c>
      <c r="CU504" s="7">
        <v>0</v>
      </c>
      <c r="CV504" s="7">
        <v>0</v>
      </c>
      <c r="CW504" s="7">
        <v>0</v>
      </c>
      <c r="CX504" s="7">
        <v>0</v>
      </c>
      <c r="CY504" s="7">
        <v>0</v>
      </c>
      <c r="CZ504" s="7">
        <v>0</v>
      </c>
      <c r="DA504" s="7">
        <v>0</v>
      </c>
      <c r="DB504" s="7">
        <v>1</v>
      </c>
      <c r="DC504" s="7">
        <v>1</v>
      </c>
      <c r="DD504" s="7">
        <v>0</v>
      </c>
      <c r="DE504" s="7">
        <v>1</v>
      </c>
      <c r="DF504" s="7">
        <v>1</v>
      </c>
      <c r="DG504" s="7">
        <v>1</v>
      </c>
      <c r="DH504" s="7">
        <v>1</v>
      </c>
      <c r="DI504" s="7">
        <v>1</v>
      </c>
      <c r="DJ504" s="7">
        <v>1</v>
      </c>
      <c r="DK504" s="7">
        <v>0</v>
      </c>
      <c r="DL504" s="7">
        <v>0</v>
      </c>
      <c r="DM504" s="7">
        <v>0</v>
      </c>
      <c r="DN504" s="7">
        <v>0</v>
      </c>
      <c r="DO504" s="7">
        <v>0</v>
      </c>
      <c r="DP504" s="7">
        <v>0</v>
      </c>
      <c r="DQ504" s="7">
        <v>0</v>
      </c>
      <c r="DR504" s="7">
        <v>0</v>
      </c>
      <c r="DS504" s="7">
        <v>0</v>
      </c>
      <c r="DT504" s="7">
        <v>0</v>
      </c>
      <c r="DU504" s="7">
        <v>0</v>
      </c>
      <c r="DV504" s="7">
        <v>0</v>
      </c>
      <c r="DW504" s="7">
        <v>0</v>
      </c>
      <c r="DX504" s="7">
        <v>0</v>
      </c>
      <c r="DY504" s="7">
        <v>0</v>
      </c>
      <c r="DZ504" s="7">
        <v>0</v>
      </c>
      <c r="EA504" s="7">
        <v>0</v>
      </c>
      <c r="EB504" s="7">
        <v>1</v>
      </c>
      <c r="EC504" s="7">
        <v>1</v>
      </c>
      <c r="ED504" s="7">
        <v>1</v>
      </c>
      <c r="EE504" s="7">
        <v>1</v>
      </c>
      <c r="EF504" s="7">
        <v>0</v>
      </c>
      <c r="EG504" s="7">
        <v>0</v>
      </c>
      <c r="EH504" s="7">
        <v>1</v>
      </c>
      <c r="EI504" s="7">
        <v>1</v>
      </c>
      <c r="EJ504" s="7">
        <v>0</v>
      </c>
      <c r="EK504" s="7">
        <v>0</v>
      </c>
      <c r="EL504" s="7">
        <v>0</v>
      </c>
      <c r="EM504" s="7">
        <v>0</v>
      </c>
      <c r="EN504" s="7">
        <v>0</v>
      </c>
      <c r="EO504" s="7">
        <v>1</v>
      </c>
      <c r="EP504" s="7">
        <v>1</v>
      </c>
      <c r="EQ504" s="7">
        <v>0</v>
      </c>
      <c r="ER504" s="7">
        <v>0</v>
      </c>
      <c r="ES504" s="7">
        <v>1</v>
      </c>
      <c r="ET504" s="7">
        <v>0</v>
      </c>
      <c r="EU504" s="7">
        <v>0</v>
      </c>
      <c r="EV504" s="7">
        <v>0</v>
      </c>
      <c r="EW504" s="7">
        <v>0</v>
      </c>
      <c r="EX504" s="7">
        <v>0</v>
      </c>
      <c r="EY504" s="7">
        <v>0</v>
      </c>
      <c r="EZ504" s="7">
        <v>0</v>
      </c>
      <c r="FA504" s="7">
        <v>0</v>
      </c>
      <c r="FB504" s="7">
        <v>0</v>
      </c>
      <c r="FC504" s="7">
        <v>0</v>
      </c>
      <c r="FD504" s="7">
        <v>3</v>
      </c>
      <c r="FE504" s="7">
        <v>3</v>
      </c>
      <c r="FF504" s="7">
        <v>3</v>
      </c>
      <c r="FG504" s="7">
        <v>4</v>
      </c>
      <c r="FH504" s="7">
        <v>4</v>
      </c>
      <c r="FI504" s="7">
        <v>3</v>
      </c>
      <c r="FJ504" s="7">
        <v>3</v>
      </c>
      <c r="FK504" s="7">
        <v>4</v>
      </c>
      <c r="FL504" s="7">
        <v>2</v>
      </c>
      <c r="FM504" s="7">
        <v>0</v>
      </c>
      <c r="FN504" s="7">
        <v>0</v>
      </c>
      <c r="FO504" s="7">
        <v>0</v>
      </c>
      <c r="FP504" s="7">
        <v>0</v>
      </c>
      <c r="FQ504" s="7">
        <v>0</v>
      </c>
      <c r="FR504" s="7">
        <v>0</v>
      </c>
      <c r="FS504" s="7">
        <v>0</v>
      </c>
      <c r="FT504" s="7">
        <v>1</v>
      </c>
      <c r="FU504" s="7">
        <v>0</v>
      </c>
      <c r="FV504" s="7">
        <v>0</v>
      </c>
      <c r="FW504" s="7">
        <v>0</v>
      </c>
      <c r="FX504" s="7">
        <v>1</v>
      </c>
      <c r="FY504" s="7">
        <v>1</v>
      </c>
      <c r="FZ504" s="7">
        <v>0</v>
      </c>
      <c r="GA504" s="7">
        <v>0</v>
      </c>
      <c r="GB504" s="7">
        <v>0</v>
      </c>
      <c r="GC504" s="7">
        <v>1</v>
      </c>
      <c r="GD504" s="7">
        <v>0</v>
      </c>
      <c r="GE504" s="7">
        <v>0</v>
      </c>
      <c r="GF504" s="7">
        <v>0</v>
      </c>
      <c r="GG504" s="7">
        <v>0</v>
      </c>
      <c r="GH504" s="7">
        <v>0</v>
      </c>
      <c r="GI504" s="7">
        <v>0</v>
      </c>
      <c r="GJ504" s="7">
        <v>0</v>
      </c>
      <c r="GK504" s="7">
        <v>0</v>
      </c>
      <c r="GL504" s="7">
        <v>0</v>
      </c>
      <c r="GM504" s="7">
        <v>0</v>
      </c>
      <c r="GN504" s="7">
        <v>0</v>
      </c>
      <c r="GO504" s="7">
        <v>0</v>
      </c>
      <c r="GP504" s="7">
        <v>0</v>
      </c>
      <c r="GQ504" s="7">
        <v>0</v>
      </c>
      <c r="GR504" s="7">
        <v>0</v>
      </c>
      <c r="GS504" s="7">
        <v>1</v>
      </c>
      <c r="GT504" s="7">
        <v>1</v>
      </c>
      <c r="GU504" s="7">
        <v>1</v>
      </c>
      <c r="GV504" s="7">
        <v>1</v>
      </c>
      <c r="GW504" s="7">
        <v>1</v>
      </c>
      <c r="GX504" s="7">
        <v>1</v>
      </c>
      <c r="GY504" s="7">
        <v>0</v>
      </c>
      <c r="GZ504" s="7">
        <v>0</v>
      </c>
      <c r="HA504" s="7">
        <v>0</v>
      </c>
      <c r="HB504" s="7">
        <v>0</v>
      </c>
      <c r="HC504" s="7">
        <v>0</v>
      </c>
      <c r="HD504" s="7">
        <v>0</v>
      </c>
      <c r="HE504" s="7">
        <v>0</v>
      </c>
      <c r="HF504" s="7">
        <v>0</v>
      </c>
      <c r="HG504" s="7">
        <v>0</v>
      </c>
      <c r="HH504" s="7">
        <v>0</v>
      </c>
      <c r="HI504" s="7">
        <v>0</v>
      </c>
      <c r="HJ504" s="7">
        <v>0</v>
      </c>
      <c r="HK504" s="7">
        <v>0</v>
      </c>
      <c r="HL504" s="7">
        <v>0</v>
      </c>
      <c r="HM504" s="7">
        <v>0</v>
      </c>
      <c r="HN504" s="7">
        <v>0</v>
      </c>
      <c r="HO504" s="7">
        <v>0</v>
      </c>
      <c r="HP504" s="7">
        <v>0</v>
      </c>
      <c r="HQ504" s="7">
        <v>0</v>
      </c>
      <c r="HR504" s="7">
        <v>0</v>
      </c>
      <c r="HS504" s="7">
        <v>0</v>
      </c>
      <c r="HT504" s="7">
        <v>0</v>
      </c>
      <c r="HU504" s="7">
        <v>0</v>
      </c>
      <c r="HV504" s="7">
        <v>0</v>
      </c>
      <c r="HW504" s="7">
        <v>0</v>
      </c>
      <c r="HX504" s="7">
        <v>0</v>
      </c>
      <c r="HY504" s="7">
        <v>0</v>
      </c>
      <c r="HZ504" s="7">
        <v>0</v>
      </c>
      <c r="IA504" s="7">
        <v>0</v>
      </c>
      <c r="IB504" s="7">
        <v>0</v>
      </c>
      <c r="IC504" s="7">
        <v>0</v>
      </c>
      <c r="ID504" s="7">
        <v>1</v>
      </c>
      <c r="IE504" s="7">
        <v>1</v>
      </c>
      <c r="IF504" s="7">
        <v>0</v>
      </c>
      <c r="IG504" s="7">
        <v>0</v>
      </c>
      <c r="IH504" s="7">
        <v>0</v>
      </c>
      <c r="II504" s="7">
        <v>0</v>
      </c>
      <c r="IJ504" s="7">
        <v>1</v>
      </c>
      <c r="IK504" s="7">
        <v>1</v>
      </c>
      <c r="IL504" s="7">
        <v>0</v>
      </c>
      <c r="IM504" s="7">
        <v>0</v>
      </c>
      <c r="IN504" s="7">
        <v>0</v>
      </c>
      <c r="IO504" s="7">
        <v>0</v>
      </c>
      <c r="IP504" s="7">
        <v>0</v>
      </c>
      <c r="IQ504" s="7">
        <v>3</v>
      </c>
      <c r="IR504" s="7">
        <v>4</v>
      </c>
      <c r="IS504" s="7">
        <v>4</v>
      </c>
      <c r="IT504" s="7">
        <v>2</v>
      </c>
      <c r="IU504" s="7" t="s">
        <v>1444</v>
      </c>
      <c r="IW504" s="7">
        <v>1</v>
      </c>
      <c r="IX504" s="7">
        <v>1</v>
      </c>
      <c r="IY504" s="7">
        <v>200</v>
      </c>
    </row>
    <row r="505" spans="1:259" x14ac:dyDescent="0.25">
      <c r="A505" s="7">
        <v>610179</v>
      </c>
      <c r="B505" s="7" t="s">
        <v>602</v>
      </c>
      <c r="D505" s="7" t="s">
        <v>55</v>
      </c>
      <c r="E505" s="7" t="s">
        <v>53</v>
      </c>
      <c r="M505" s="7" t="s">
        <v>46</v>
      </c>
      <c r="N505" s="7">
        <v>23.140495867999999</v>
      </c>
      <c r="O505" s="7">
        <v>144</v>
      </c>
      <c r="P505" s="7">
        <v>144</v>
      </c>
      <c r="Q505" s="7">
        <v>54</v>
      </c>
      <c r="R505" s="7">
        <v>0</v>
      </c>
      <c r="S505" s="7">
        <v>8</v>
      </c>
      <c r="T505" s="7">
        <v>66</v>
      </c>
      <c r="U505" s="7">
        <v>1</v>
      </c>
      <c r="V505" s="7">
        <v>0</v>
      </c>
      <c r="W505" s="7">
        <v>6</v>
      </c>
      <c r="X505" s="7">
        <v>5</v>
      </c>
      <c r="Y505" s="7">
        <v>0</v>
      </c>
      <c r="Z505" s="7">
        <v>6.9444444000000003E-3</v>
      </c>
      <c r="AA505" s="7">
        <v>0</v>
      </c>
      <c r="AB505" s="7">
        <v>0</v>
      </c>
      <c r="AC505" s="7">
        <v>1.38888889E-2</v>
      </c>
      <c r="AD505" s="7">
        <v>2.77777778E-2</v>
      </c>
      <c r="AE505" s="7">
        <v>1.38888889E-2</v>
      </c>
      <c r="AF505" s="7">
        <v>1.38888889E-2</v>
      </c>
      <c r="AG505" s="7">
        <v>2.08333333E-2</v>
      </c>
      <c r="AH505" s="7">
        <v>2.77777778E-2</v>
      </c>
      <c r="AI505" s="7">
        <v>5.5555555600000001E-2</v>
      </c>
      <c r="AJ505" s="7">
        <v>0.125</v>
      </c>
      <c r="AK505" s="7">
        <v>0.15277777779999999</v>
      </c>
      <c r="AL505" s="7">
        <v>0.13888888890000001</v>
      </c>
      <c r="AM505" s="7">
        <v>0.20833333330000001</v>
      </c>
      <c r="AN505" s="7">
        <v>0.125</v>
      </c>
      <c r="AO505" s="7">
        <v>0.27083333329999998</v>
      </c>
      <c r="AP505" s="7">
        <v>0.27083333329999998</v>
      </c>
      <c r="AQ505" s="7">
        <v>2.08333333E-2</v>
      </c>
      <c r="AR505" s="7">
        <v>6.9444444000000003E-3</v>
      </c>
      <c r="AS505" s="7">
        <v>0</v>
      </c>
      <c r="AT505" s="7">
        <v>6.9444444000000003E-3</v>
      </c>
      <c r="AU505" s="7">
        <v>1.38888889E-2</v>
      </c>
      <c r="AV505" s="7">
        <v>2.77777778E-2</v>
      </c>
      <c r="AW505" s="7">
        <v>0.8125</v>
      </c>
      <c r="AX505" s="7">
        <v>0.83333333330000003</v>
      </c>
      <c r="AY505" s="7">
        <v>0.77083333330000003</v>
      </c>
      <c r="AZ505" s="7">
        <v>0.84027777780000001</v>
      </c>
      <c r="BA505" s="7">
        <v>0.64583333330000003</v>
      </c>
      <c r="BB505" s="7">
        <v>0.54861111110000005</v>
      </c>
      <c r="BC505" s="7">
        <v>3.8156028369000001</v>
      </c>
      <c r="BD505" s="7">
        <v>3.8111888112000001</v>
      </c>
      <c r="BE505" s="7">
        <v>3.75</v>
      </c>
      <c r="BF505" s="7">
        <v>3.8181818181999998</v>
      </c>
      <c r="BG505" s="7">
        <v>3.5704225352000001</v>
      </c>
      <c r="BH505" s="7">
        <v>3.3785714285999999</v>
      </c>
      <c r="BI505" s="7">
        <v>0</v>
      </c>
      <c r="BJ505" s="7">
        <v>0</v>
      </c>
      <c r="BK505" s="7">
        <v>0</v>
      </c>
      <c r="BL505" s="7">
        <v>0</v>
      </c>
      <c r="BM505" s="7">
        <v>0</v>
      </c>
      <c r="BN505" s="7">
        <v>0</v>
      </c>
      <c r="BO505" s="7">
        <v>6.9444444000000003E-3</v>
      </c>
      <c r="BP505" s="7">
        <v>2.77777778E-2</v>
      </c>
      <c r="BQ505" s="7">
        <v>1.38888889E-2</v>
      </c>
      <c r="BR505" s="7">
        <v>1.38888889E-2</v>
      </c>
      <c r="BS505" s="7">
        <v>1.38888889E-2</v>
      </c>
      <c r="BT505" s="7">
        <v>1.38888889E-2</v>
      </c>
      <c r="BU505" s="7">
        <v>2.08333333E-2</v>
      </c>
      <c r="BV505" s="7">
        <v>0</v>
      </c>
      <c r="BW505" s="7">
        <v>3.47222222E-2</v>
      </c>
      <c r="BX505" s="7">
        <v>4.86111111E-2</v>
      </c>
      <c r="BY505" s="7">
        <v>9.72222222E-2</v>
      </c>
      <c r="BZ505" s="7">
        <v>8.3333333300000006E-2</v>
      </c>
      <c r="CA505" s="7">
        <v>3.8661971831000002</v>
      </c>
      <c r="CB505" s="7">
        <v>3.8402777777999999</v>
      </c>
      <c r="CC505" s="7">
        <v>3.8402777777999999</v>
      </c>
      <c r="CD505" s="7">
        <v>3.7916666666999999</v>
      </c>
      <c r="CE505" s="7">
        <v>3.8951048950999998</v>
      </c>
      <c r="CF505" s="7">
        <v>3.75</v>
      </c>
      <c r="CG505" s="7">
        <v>3.7291666666999999</v>
      </c>
      <c r="CH505" s="7">
        <v>3.5208333333000001</v>
      </c>
      <c r="CI505" s="7">
        <v>3.6433566434000002</v>
      </c>
      <c r="CJ505" s="7">
        <v>0.10416666669999999</v>
      </c>
      <c r="CK505" s="7">
        <v>0.1319444444</v>
      </c>
      <c r="CL505" s="7">
        <v>0.1319444444</v>
      </c>
      <c r="CM505" s="7">
        <v>0.16666666669999999</v>
      </c>
      <c r="CN505" s="7">
        <v>0.10416666669999999</v>
      </c>
      <c r="CO505" s="7">
        <v>0.1805555556</v>
      </c>
      <c r="CP505" s="7">
        <v>0.15277777779999999</v>
      </c>
      <c r="CQ505" s="7">
        <v>0.20138888890000001</v>
      </c>
      <c r="CR505" s="7">
        <v>0.14583333330000001</v>
      </c>
      <c r="CS505" s="7">
        <v>1.38888889E-2</v>
      </c>
      <c r="CT505" s="7">
        <v>0</v>
      </c>
      <c r="CU505" s="7">
        <v>0</v>
      </c>
      <c r="CV505" s="7">
        <v>0</v>
      </c>
      <c r="CW505" s="7">
        <v>6.9444444000000003E-3</v>
      </c>
      <c r="CX505" s="7">
        <v>0</v>
      </c>
      <c r="CY505" s="7">
        <v>0</v>
      </c>
      <c r="CZ505" s="7">
        <v>0</v>
      </c>
      <c r="DA505" s="7">
        <v>6.9444444000000003E-3</v>
      </c>
      <c r="DB505" s="7">
        <v>0.86805555560000003</v>
      </c>
      <c r="DC505" s="7">
        <v>0.85416666669999997</v>
      </c>
      <c r="DD505" s="7">
        <v>0.85416666669999997</v>
      </c>
      <c r="DE505" s="7">
        <v>0.8125</v>
      </c>
      <c r="DF505" s="7">
        <v>0.88888888889999995</v>
      </c>
      <c r="DG505" s="7">
        <v>0.78472222219999999</v>
      </c>
      <c r="DH505" s="7">
        <v>0.79166666669999997</v>
      </c>
      <c r="DI505" s="7">
        <v>0.67361111110000005</v>
      </c>
      <c r="DJ505" s="7">
        <v>0.75</v>
      </c>
      <c r="DK505" s="7">
        <v>4.86111111E-2</v>
      </c>
      <c r="DL505" s="7">
        <v>6.9444444000000003E-3</v>
      </c>
      <c r="DM505" s="7">
        <v>0</v>
      </c>
      <c r="DN505" s="7">
        <v>0</v>
      </c>
      <c r="DO505" s="7">
        <v>0</v>
      </c>
      <c r="DP505" s="7">
        <v>0</v>
      </c>
      <c r="DQ505" s="7">
        <v>4.86111111E-2</v>
      </c>
      <c r="DR505" s="7">
        <v>1.38888889E-2</v>
      </c>
      <c r="DS505" s="7">
        <v>1.38888889E-2</v>
      </c>
      <c r="DT505" s="7">
        <v>0.16666666669999999</v>
      </c>
      <c r="DU505" s="7">
        <v>2.08333333E-2</v>
      </c>
      <c r="DV505" s="7">
        <v>6.9444444000000003E-3</v>
      </c>
      <c r="DW505" s="7">
        <v>2.08333333E-2</v>
      </c>
      <c r="DX505" s="7">
        <v>2.08333333E-2</v>
      </c>
      <c r="DY505" s="7">
        <v>5.5555555600000001E-2</v>
      </c>
      <c r="DZ505" s="7">
        <v>0.13888888890000001</v>
      </c>
      <c r="EA505" s="7">
        <v>2.08333333E-2</v>
      </c>
      <c r="EB505" s="7">
        <v>2.77777778E-2</v>
      </c>
      <c r="EC505" s="7">
        <v>0.3125</v>
      </c>
      <c r="ED505" s="7">
        <v>0.1805555556</v>
      </c>
      <c r="EE505" s="7">
        <v>0.21527777779999999</v>
      </c>
      <c r="EF505" s="7">
        <v>0.20138888890000001</v>
      </c>
      <c r="EG505" s="7">
        <v>0.14583333330000001</v>
      </c>
      <c r="EH505" s="7">
        <v>0.20833333330000001</v>
      </c>
      <c r="EI505" s="7">
        <v>0.28472222219999999</v>
      </c>
      <c r="EJ505" s="7">
        <v>0.29166666670000002</v>
      </c>
      <c r="EK505" s="7">
        <v>0.29861111109999999</v>
      </c>
      <c r="EL505" s="7">
        <v>0.43055555559999997</v>
      </c>
      <c r="EM505" s="7">
        <v>0.77777777780000001</v>
      </c>
      <c r="EN505" s="7">
        <v>0.75694444439999997</v>
      </c>
      <c r="EO505" s="7">
        <v>0.76388888889999995</v>
      </c>
      <c r="EP505" s="7">
        <v>0.80555555560000003</v>
      </c>
      <c r="EQ505" s="7">
        <v>0.70138888889999995</v>
      </c>
      <c r="ER505" s="7">
        <v>0.47916666670000002</v>
      </c>
      <c r="ES505" s="7">
        <v>0.63194444439999997</v>
      </c>
      <c r="ET505" s="7">
        <v>0.63194444439999997</v>
      </c>
      <c r="EU505" s="7">
        <v>4.16666667E-2</v>
      </c>
      <c r="EV505" s="7">
        <v>1.38888889E-2</v>
      </c>
      <c r="EW505" s="7">
        <v>2.08333333E-2</v>
      </c>
      <c r="EX505" s="7">
        <v>1.38888889E-2</v>
      </c>
      <c r="EY505" s="7">
        <v>2.77777778E-2</v>
      </c>
      <c r="EZ505" s="7">
        <v>3.47222222E-2</v>
      </c>
      <c r="FA505" s="7">
        <v>4.86111111E-2</v>
      </c>
      <c r="FB505" s="7">
        <v>4.16666667E-2</v>
      </c>
      <c r="FC505" s="7">
        <v>2.77777778E-2</v>
      </c>
      <c r="FD505" s="7">
        <v>3.1739130434999998</v>
      </c>
      <c r="FE505" s="7">
        <v>3.7535211267999999</v>
      </c>
      <c r="FF505" s="7">
        <v>3.7659574467999999</v>
      </c>
      <c r="FG505" s="7">
        <v>3.7535211267999999</v>
      </c>
      <c r="FH505" s="7">
        <v>3.8071428571000001</v>
      </c>
      <c r="FI505" s="7">
        <v>3.6690647481999998</v>
      </c>
      <c r="FJ505" s="7">
        <v>3.2554744526000001</v>
      </c>
      <c r="FK505" s="7">
        <v>3.6086956522000002</v>
      </c>
      <c r="FL505" s="7">
        <v>3.5928571428999998</v>
      </c>
      <c r="FM505" s="7">
        <v>0</v>
      </c>
      <c r="FN505" s="7">
        <v>0</v>
      </c>
      <c r="FO505" s="7">
        <v>6.9444444000000003E-3</v>
      </c>
      <c r="FP505" s="7">
        <v>6.9444444000000003E-3</v>
      </c>
      <c r="FQ505" s="7">
        <v>2.08333333E-2</v>
      </c>
      <c r="FR505" s="7">
        <v>1.38888889E-2</v>
      </c>
      <c r="FS505" s="7">
        <v>6.25E-2</v>
      </c>
      <c r="FT505" s="7">
        <v>0.125</v>
      </c>
      <c r="FU505" s="7">
        <v>0.1805555556</v>
      </c>
      <c r="FV505" s="7">
        <v>0.54861111110000005</v>
      </c>
      <c r="FW505" s="7">
        <v>3.47222222E-2</v>
      </c>
      <c r="FX505" s="7">
        <v>0.34722222219999999</v>
      </c>
      <c r="FY505" s="7">
        <v>0.63194444439999997</v>
      </c>
      <c r="FZ505" s="7">
        <v>0.15277777779999999</v>
      </c>
      <c r="GA505" s="7">
        <v>0.1875</v>
      </c>
      <c r="GB505" s="7">
        <v>7.6388888899999993E-2</v>
      </c>
      <c r="GC505" s="7">
        <v>0.2430555556</v>
      </c>
      <c r="GD505" s="7">
        <v>0.1875</v>
      </c>
      <c r="GE505" s="7">
        <v>5.5555555600000001E-2</v>
      </c>
      <c r="GF505" s="7">
        <v>0.30555555559999997</v>
      </c>
      <c r="GG505" s="7">
        <v>0.17361111109999999</v>
      </c>
      <c r="GH505" s="7">
        <v>6.9444444399999999E-2</v>
      </c>
      <c r="GI505" s="7">
        <v>0.21527777779999999</v>
      </c>
      <c r="GJ505" s="7">
        <v>0.10416666669999999</v>
      </c>
      <c r="GK505" s="7">
        <v>0.16666666669999999</v>
      </c>
      <c r="GL505" s="7">
        <v>8.3333333300000006E-2</v>
      </c>
      <c r="GM505" s="7">
        <v>0</v>
      </c>
      <c r="GN505" s="7">
        <v>1.38888889E-2</v>
      </c>
      <c r="GO505" s="7">
        <v>4.16666667E-2</v>
      </c>
      <c r="GP505" s="7">
        <v>2.77777778E-2</v>
      </c>
      <c r="GQ505" s="7">
        <v>9.72222222E-2</v>
      </c>
      <c r="GR505" s="7">
        <v>6.9444444000000003E-3</v>
      </c>
      <c r="GS505" s="7">
        <v>0.25694444440000003</v>
      </c>
      <c r="GT505" s="7">
        <v>0.25</v>
      </c>
      <c r="GU505" s="7">
        <v>0.22222222220000001</v>
      </c>
      <c r="GV505" s="7">
        <v>0.25694444440000003</v>
      </c>
      <c r="GW505" s="7">
        <v>0.31944444440000003</v>
      </c>
      <c r="GX505" s="7">
        <v>0.26388888890000001</v>
      </c>
      <c r="GY505" s="7">
        <v>0.68055555560000003</v>
      </c>
      <c r="GZ505" s="7">
        <v>0.63194444439999997</v>
      </c>
      <c r="HA505" s="7">
        <v>0.60416666669999997</v>
      </c>
      <c r="HB505" s="7">
        <v>0.63194444439999997</v>
      </c>
      <c r="HC505" s="7">
        <v>0.41666666670000002</v>
      </c>
      <c r="HD505" s="7">
        <v>0.625</v>
      </c>
      <c r="HE505" s="7">
        <v>2.08333333E-2</v>
      </c>
      <c r="HF505" s="7">
        <v>6.25E-2</v>
      </c>
      <c r="HG505" s="7">
        <v>9.02777778E-2</v>
      </c>
      <c r="HH505" s="7">
        <v>4.16666667E-2</v>
      </c>
      <c r="HI505" s="7">
        <v>0.1180555556</v>
      </c>
      <c r="HJ505" s="7">
        <v>5.5555555600000001E-2</v>
      </c>
      <c r="HK505" s="7">
        <v>1.38888889E-2</v>
      </c>
      <c r="HL505" s="7">
        <v>1.38888889E-2</v>
      </c>
      <c r="HM505" s="7">
        <v>1.38888889E-2</v>
      </c>
      <c r="HN505" s="7">
        <v>1.38888889E-2</v>
      </c>
      <c r="HO505" s="7">
        <v>1.38888889E-2</v>
      </c>
      <c r="HP505" s="7">
        <v>1.38888889E-2</v>
      </c>
      <c r="HQ505" s="7">
        <v>2.77777778E-2</v>
      </c>
      <c r="HR505" s="7">
        <v>2.77777778E-2</v>
      </c>
      <c r="HS505" s="7">
        <v>2.77777778E-2</v>
      </c>
      <c r="HT505" s="7">
        <v>2.77777778E-2</v>
      </c>
      <c r="HU505" s="7">
        <v>3.47222222E-2</v>
      </c>
      <c r="HV505" s="7">
        <v>3.47222222E-2</v>
      </c>
      <c r="HW505" s="7">
        <v>0</v>
      </c>
      <c r="HX505" s="7">
        <v>6.9444444000000003E-3</v>
      </c>
      <c r="HY505" s="7">
        <v>6.9444444000000003E-3</v>
      </c>
      <c r="HZ505" s="7">
        <v>2.08333333E-2</v>
      </c>
      <c r="IA505" s="7">
        <v>3.47222222E-2</v>
      </c>
      <c r="IB505" s="7">
        <v>4.16666667E-2</v>
      </c>
      <c r="IC505" s="7">
        <v>6.9444444399999999E-2</v>
      </c>
      <c r="ID505" s="7">
        <v>0.1180555556</v>
      </c>
      <c r="IE505" s="7">
        <v>0.35416666670000002</v>
      </c>
      <c r="IF505" s="7">
        <v>0.1944444444</v>
      </c>
      <c r="IG505" s="7">
        <v>0.21527777779999999</v>
      </c>
      <c r="IH505" s="7">
        <v>0.27777777780000001</v>
      </c>
      <c r="II505" s="7">
        <v>0.56944444439999997</v>
      </c>
      <c r="IJ505" s="7">
        <v>0.70833333330000003</v>
      </c>
      <c r="IK505" s="7">
        <v>0.66666666669999997</v>
      </c>
      <c r="IL505" s="7">
        <v>0.53472222219999999</v>
      </c>
      <c r="IM505" s="7">
        <v>4.16666667E-2</v>
      </c>
      <c r="IN505" s="7">
        <v>4.86111111E-2</v>
      </c>
      <c r="IO505" s="7">
        <v>4.16666667E-2</v>
      </c>
      <c r="IP505" s="7">
        <v>4.86111111E-2</v>
      </c>
      <c r="IQ505" s="7">
        <v>3.5579710145000001</v>
      </c>
      <c r="IR505" s="7">
        <v>3.6861313869000001</v>
      </c>
      <c r="IS505" s="7">
        <v>3.6086956522000002</v>
      </c>
      <c r="IT505" s="7">
        <v>3.3941605839000002</v>
      </c>
      <c r="IU505" s="7" t="s">
        <v>1445</v>
      </c>
      <c r="IW505" s="7">
        <v>144</v>
      </c>
      <c r="IX505" s="7">
        <v>224</v>
      </c>
      <c r="IY505" s="7">
        <v>968</v>
      </c>
    </row>
    <row r="506" spans="1:259" x14ac:dyDescent="0.25">
      <c r="A506" s="7">
        <v>610180</v>
      </c>
      <c r="B506" s="7" t="s">
        <v>603</v>
      </c>
      <c r="C506" s="7" t="s">
        <v>46</v>
      </c>
      <c r="D506" s="7" t="s">
        <v>72</v>
      </c>
      <c r="E506" s="7" t="s">
        <v>91</v>
      </c>
      <c r="F506" s="7">
        <v>84</v>
      </c>
      <c r="G506" s="7" t="s">
        <v>70</v>
      </c>
      <c r="H506" s="7">
        <v>80</v>
      </c>
      <c r="I506" s="7" t="s">
        <v>70</v>
      </c>
      <c r="J506" s="7">
        <v>99</v>
      </c>
      <c r="K506" s="7" t="s">
        <v>70</v>
      </c>
      <c r="L506" s="7">
        <v>8.64</v>
      </c>
      <c r="M506" s="7" t="s">
        <v>46</v>
      </c>
      <c r="N506" s="7">
        <v>79.064587973000002</v>
      </c>
      <c r="O506" s="7">
        <v>213</v>
      </c>
      <c r="P506" s="7">
        <v>213</v>
      </c>
      <c r="Q506" s="7">
        <v>1</v>
      </c>
      <c r="R506" s="7">
        <v>183</v>
      </c>
      <c r="S506" s="7">
        <v>1</v>
      </c>
      <c r="T506" s="7">
        <v>7</v>
      </c>
      <c r="U506" s="7">
        <v>1</v>
      </c>
      <c r="V506" s="7">
        <v>0</v>
      </c>
      <c r="W506" s="7">
        <v>5</v>
      </c>
      <c r="X506" s="7">
        <v>5</v>
      </c>
      <c r="Y506" s="7">
        <v>2.8169014100000001E-2</v>
      </c>
      <c r="Z506" s="7">
        <v>1.87793427E-2</v>
      </c>
      <c r="AA506" s="7">
        <v>1.87793427E-2</v>
      </c>
      <c r="AB506" s="7">
        <v>4.6948357000000003E-3</v>
      </c>
      <c r="AC506" s="7">
        <v>1.4084507E-2</v>
      </c>
      <c r="AD506" s="7">
        <v>2.8169014100000001E-2</v>
      </c>
      <c r="AE506" s="7">
        <v>3.2863849799999997E-2</v>
      </c>
      <c r="AF506" s="7">
        <v>2.34741784E-2</v>
      </c>
      <c r="AG506" s="7">
        <v>3.2863849799999997E-2</v>
      </c>
      <c r="AH506" s="7">
        <v>2.8169014100000001E-2</v>
      </c>
      <c r="AI506" s="7">
        <v>4.69483568E-2</v>
      </c>
      <c r="AJ506" s="7">
        <v>6.57276995E-2</v>
      </c>
      <c r="AK506" s="7">
        <v>0.15023474179999999</v>
      </c>
      <c r="AL506" s="7">
        <v>0.1267605634</v>
      </c>
      <c r="AM506" s="7">
        <v>0.20187793430000001</v>
      </c>
      <c r="AN506" s="7">
        <v>0.1267605634</v>
      </c>
      <c r="AO506" s="7">
        <v>0.18309859149999999</v>
      </c>
      <c r="AP506" s="7">
        <v>0.1549295775</v>
      </c>
      <c r="AQ506" s="7">
        <v>2.34741784E-2</v>
      </c>
      <c r="AR506" s="7">
        <v>0</v>
      </c>
      <c r="AS506" s="7">
        <v>1.4084507E-2</v>
      </c>
      <c r="AT506" s="7">
        <v>9.3896714000000006E-3</v>
      </c>
      <c r="AU506" s="7">
        <v>1.4084507E-2</v>
      </c>
      <c r="AV506" s="7">
        <v>1.4084507E-2</v>
      </c>
      <c r="AW506" s="7">
        <v>0.76525821599999999</v>
      </c>
      <c r="AX506" s="7">
        <v>0.83098591550000001</v>
      </c>
      <c r="AY506" s="7">
        <v>0.73239436619999998</v>
      </c>
      <c r="AZ506" s="7">
        <v>0.83098591550000001</v>
      </c>
      <c r="BA506" s="7">
        <v>0.7417840376</v>
      </c>
      <c r="BB506" s="7">
        <v>0.73708920190000005</v>
      </c>
      <c r="BC506" s="7">
        <v>3.6923076923</v>
      </c>
      <c r="BD506" s="7">
        <v>3.7699530515999999</v>
      </c>
      <c r="BE506" s="7">
        <v>3.6714285713999999</v>
      </c>
      <c r="BF506" s="7">
        <v>3.8009478673000001</v>
      </c>
      <c r="BG506" s="7">
        <v>3.6761904761999999</v>
      </c>
      <c r="BH506" s="7">
        <v>3.6238095237999999</v>
      </c>
      <c r="BI506" s="7">
        <v>0</v>
      </c>
      <c r="BJ506" s="7">
        <v>4.6948357000000003E-3</v>
      </c>
      <c r="BK506" s="7">
        <v>0</v>
      </c>
      <c r="BL506" s="7">
        <v>4.6948357000000003E-3</v>
      </c>
      <c r="BM506" s="7">
        <v>0</v>
      </c>
      <c r="BN506" s="7">
        <v>4.6948357000000003E-3</v>
      </c>
      <c r="BO506" s="7">
        <v>4.6948357000000003E-3</v>
      </c>
      <c r="BP506" s="7">
        <v>1.4084507E-2</v>
      </c>
      <c r="BQ506" s="7">
        <v>1.87793427E-2</v>
      </c>
      <c r="BR506" s="7">
        <v>4.6948357000000003E-3</v>
      </c>
      <c r="BS506" s="7">
        <v>1.87793427E-2</v>
      </c>
      <c r="BT506" s="7">
        <v>1.4084507E-2</v>
      </c>
      <c r="BU506" s="7">
        <v>9.3896714000000006E-3</v>
      </c>
      <c r="BV506" s="7">
        <v>2.8169014100000001E-2</v>
      </c>
      <c r="BW506" s="7">
        <v>4.69483568E-2</v>
      </c>
      <c r="BX506" s="7">
        <v>5.1643192499999997E-2</v>
      </c>
      <c r="BY506" s="7">
        <v>4.69483568E-2</v>
      </c>
      <c r="BZ506" s="7">
        <v>4.2253521099999997E-2</v>
      </c>
      <c r="CA506" s="7">
        <v>3.8820754716999999</v>
      </c>
      <c r="CB506" s="7">
        <v>3.819047619</v>
      </c>
      <c r="CC506" s="7">
        <v>3.8428571428999998</v>
      </c>
      <c r="CD506" s="7">
        <v>3.8380952381000002</v>
      </c>
      <c r="CE506" s="7">
        <v>3.8285714286000001</v>
      </c>
      <c r="CF506" s="7">
        <v>3.7224880382999999</v>
      </c>
      <c r="CG506" s="7">
        <v>3.7630331753999999</v>
      </c>
      <c r="CH506" s="7">
        <v>3.7333333333000001</v>
      </c>
      <c r="CI506" s="7">
        <v>3.7184466019000002</v>
      </c>
      <c r="CJ506" s="7">
        <v>0.10798122070000001</v>
      </c>
      <c r="CK506" s="7">
        <v>0.1267605634</v>
      </c>
      <c r="CL506" s="7">
        <v>0.1267605634</v>
      </c>
      <c r="CM506" s="7">
        <v>0.1267605634</v>
      </c>
      <c r="CN506" s="7">
        <v>0.11267605629999999</v>
      </c>
      <c r="CO506" s="7">
        <v>0.16431924880000001</v>
      </c>
      <c r="CP506" s="7">
        <v>0.117370892</v>
      </c>
      <c r="CQ506" s="7">
        <v>0.1267605634</v>
      </c>
      <c r="CR506" s="7">
        <v>0.13145539910000001</v>
      </c>
      <c r="CS506" s="7">
        <v>4.6948357000000003E-3</v>
      </c>
      <c r="CT506" s="7">
        <v>1.4084507E-2</v>
      </c>
      <c r="CU506" s="7">
        <v>1.4084507E-2</v>
      </c>
      <c r="CV506" s="7">
        <v>1.4084507E-2</v>
      </c>
      <c r="CW506" s="7">
        <v>1.4084507E-2</v>
      </c>
      <c r="CX506" s="7">
        <v>1.87793427E-2</v>
      </c>
      <c r="CY506" s="7">
        <v>9.3896714000000006E-3</v>
      </c>
      <c r="CZ506" s="7">
        <v>1.4084507E-2</v>
      </c>
      <c r="DA506" s="7">
        <v>3.2863849799999997E-2</v>
      </c>
      <c r="DB506" s="7">
        <v>0.88262910800000005</v>
      </c>
      <c r="DC506" s="7">
        <v>0.83568075119999996</v>
      </c>
      <c r="DD506" s="7">
        <v>0.84507042249999997</v>
      </c>
      <c r="DE506" s="7">
        <v>0.84507042249999997</v>
      </c>
      <c r="DF506" s="7">
        <v>0.84507042249999997</v>
      </c>
      <c r="DG506" s="7">
        <v>0.76525821599999999</v>
      </c>
      <c r="DH506" s="7">
        <v>0.81690140850000004</v>
      </c>
      <c r="DI506" s="7">
        <v>0.79812206569999999</v>
      </c>
      <c r="DJ506" s="7">
        <v>0.7746478873</v>
      </c>
      <c r="DK506" s="7">
        <v>0.3990610329</v>
      </c>
      <c r="DL506" s="7">
        <v>9.3896714000000006E-3</v>
      </c>
      <c r="DM506" s="7">
        <v>1.4084507E-2</v>
      </c>
      <c r="DN506" s="7">
        <v>1.4084507E-2</v>
      </c>
      <c r="DO506" s="7">
        <v>1.4084507E-2</v>
      </c>
      <c r="DP506" s="7">
        <v>9.3896714000000006E-3</v>
      </c>
      <c r="DQ506" s="7">
        <v>2.34741784E-2</v>
      </c>
      <c r="DR506" s="7">
        <v>4.6948357000000003E-3</v>
      </c>
      <c r="DS506" s="7">
        <v>1.87793427E-2</v>
      </c>
      <c r="DT506" s="7">
        <v>0.1220657277</v>
      </c>
      <c r="DU506" s="7">
        <v>1.87793427E-2</v>
      </c>
      <c r="DV506" s="7">
        <v>1.4084507E-2</v>
      </c>
      <c r="DW506" s="7">
        <v>3.75586854E-2</v>
      </c>
      <c r="DX506" s="7">
        <v>9.3896714000000006E-3</v>
      </c>
      <c r="DY506" s="7">
        <v>3.2863849799999997E-2</v>
      </c>
      <c r="DZ506" s="7">
        <v>6.57276995E-2</v>
      </c>
      <c r="EA506" s="7">
        <v>4.69483568E-2</v>
      </c>
      <c r="EB506" s="7">
        <v>6.57276995E-2</v>
      </c>
      <c r="EC506" s="7">
        <v>0.1455399061</v>
      </c>
      <c r="ED506" s="7">
        <v>0.1455399061</v>
      </c>
      <c r="EE506" s="7">
        <v>0.1549295775</v>
      </c>
      <c r="EF506" s="7">
        <v>0.13615023470000001</v>
      </c>
      <c r="EG506" s="7">
        <v>0.1596244131</v>
      </c>
      <c r="EH506" s="7">
        <v>0.19248826290000001</v>
      </c>
      <c r="EI506" s="7">
        <v>0.1877934272</v>
      </c>
      <c r="EJ506" s="7">
        <v>0.1877934272</v>
      </c>
      <c r="EK506" s="7">
        <v>0.23474178400000001</v>
      </c>
      <c r="EL506" s="7">
        <v>0.30516431919999998</v>
      </c>
      <c r="EM506" s="7">
        <v>0.78403755870000003</v>
      </c>
      <c r="EN506" s="7">
        <v>0.76056338030000004</v>
      </c>
      <c r="EO506" s="7">
        <v>0.74647887319999995</v>
      </c>
      <c r="EP506" s="7">
        <v>0.76525821599999999</v>
      </c>
      <c r="EQ506" s="7">
        <v>0.69953051639999997</v>
      </c>
      <c r="ER506" s="7">
        <v>0.5399061033</v>
      </c>
      <c r="ES506" s="7">
        <v>0.5962441315</v>
      </c>
      <c r="ET506" s="7">
        <v>0.51643192490000001</v>
      </c>
      <c r="EU506" s="7">
        <v>2.8169014100000001E-2</v>
      </c>
      <c r="EV506" s="7">
        <v>4.2253521099999997E-2</v>
      </c>
      <c r="EW506" s="7">
        <v>5.6338028200000001E-2</v>
      </c>
      <c r="EX506" s="7">
        <v>6.57276995E-2</v>
      </c>
      <c r="EY506" s="7">
        <v>5.1643192499999997E-2</v>
      </c>
      <c r="EZ506" s="7">
        <v>6.57276995E-2</v>
      </c>
      <c r="FA506" s="7">
        <v>0.18309859149999999</v>
      </c>
      <c r="FB506" s="7">
        <v>0.16431924880000001</v>
      </c>
      <c r="FC506" s="7">
        <v>0.16431924880000001</v>
      </c>
      <c r="FD506" s="7">
        <v>2.3671497585000001</v>
      </c>
      <c r="FE506" s="7">
        <v>3.7794117646999998</v>
      </c>
      <c r="FF506" s="7">
        <v>3.7611940299</v>
      </c>
      <c r="FG506" s="7">
        <v>3.7286432161</v>
      </c>
      <c r="FH506" s="7">
        <v>3.7673267327</v>
      </c>
      <c r="FI506" s="7">
        <v>3.6934673366999999</v>
      </c>
      <c r="FJ506" s="7">
        <v>3.5229885056999999</v>
      </c>
      <c r="FK506" s="7">
        <v>3.6460674157000001</v>
      </c>
      <c r="FL506" s="7">
        <v>3.4943820225</v>
      </c>
      <c r="FM506" s="7">
        <v>2.8169014100000001E-2</v>
      </c>
      <c r="FN506" s="7">
        <v>4.6948357000000003E-3</v>
      </c>
      <c r="FO506" s="7">
        <v>2.34741784E-2</v>
      </c>
      <c r="FP506" s="7">
        <v>1.87793427E-2</v>
      </c>
      <c r="FQ506" s="7">
        <v>4.69483568E-2</v>
      </c>
      <c r="FR506" s="7">
        <v>3.2863849799999997E-2</v>
      </c>
      <c r="FS506" s="7">
        <v>4.69483568E-2</v>
      </c>
      <c r="FT506" s="7">
        <v>7.9812206600000005E-2</v>
      </c>
      <c r="FU506" s="7">
        <v>4.69483568E-2</v>
      </c>
      <c r="FV506" s="7">
        <v>0.61032863849999996</v>
      </c>
      <c r="FW506" s="7">
        <v>6.1032863800000003E-2</v>
      </c>
      <c r="FX506" s="7">
        <v>0.43661971830000001</v>
      </c>
      <c r="FY506" s="7">
        <v>0.4600938967</v>
      </c>
      <c r="FZ506" s="7">
        <v>0.27699530519999999</v>
      </c>
      <c r="GA506" s="7">
        <v>7.9812206600000005E-2</v>
      </c>
      <c r="GB506" s="7">
        <v>7.0422535199999997E-2</v>
      </c>
      <c r="GC506" s="7">
        <v>7.9812206600000005E-2</v>
      </c>
      <c r="GD506" s="7">
        <v>5.1643192499999997E-2</v>
      </c>
      <c r="GE506" s="7">
        <v>3.2863849799999997E-2</v>
      </c>
      <c r="GF506" s="7">
        <v>0.13145539910000001</v>
      </c>
      <c r="GG506" s="7">
        <v>8.9201877900000004E-2</v>
      </c>
      <c r="GH506" s="7">
        <v>9.8591549299999998E-2</v>
      </c>
      <c r="GI506" s="7">
        <v>0.20187793430000001</v>
      </c>
      <c r="GJ506" s="7">
        <v>0.3427230047</v>
      </c>
      <c r="GK506" s="7">
        <v>0.33802816899999999</v>
      </c>
      <c r="GL506" s="7">
        <v>0.30985915489999999</v>
      </c>
      <c r="GM506" s="7">
        <v>9.3896714000000006E-3</v>
      </c>
      <c r="GN506" s="7">
        <v>1.4084507E-2</v>
      </c>
      <c r="GO506" s="7">
        <v>2.8169014100000001E-2</v>
      </c>
      <c r="GP506" s="7">
        <v>4.6948357000000003E-3</v>
      </c>
      <c r="GQ506" s="7">
        <v>3.2863849799999997E-2</v>
      </c>
      <c r="GR506" s="7">
        <v>1.87793427E-2</v>
      </c>
      <c r="GS506" s="7">
        <v>0.1549295775</v>
      </c>
      <c r="GT506" s="7">
        <v>0.1267605634</v>
      </c>
      <c r="GU506" s="7">
        <v>0.1267605634</v>
      </c>
      <c r="GV506" s="7">
        <v>0.16431924880000001</v>
      </c>
      <c r="GW506" s="7">
        <v>0.17840375589999999</v>
      </c>
      <c r="GX506" s="7">
        <v>0.1267605634</v>
      </c>
      <c r="GY506" s="7">
        <v>0.75117370890000001</v>
      </c>
      <c r="GZ506" s="7">
        <v>0.70892018779999999</v>
      </c>
      <c r="HA506" s="7">
        <v>0.65727699530000006</v>
      </c>
      <c r="HB506" s="7">
        <v>0.67605633799999998</v>
      </c>
      <c r="HC506" s="7">
        <v>0.63380281689999995</v>
      </c>
      <c r="HD506" s="7">
        <v>0.75117370890000001</v>
      </c>
      <c r="HE506" s="7">
        <v>2.34741784E-2</v>
      </c>
      <c r="HF506" s="7">
        <v>2.34741784E-2</v>
      </c>
      <c r="HG506" s="7">
        <v>4.69483568E-2</v>
      </c>
      <c r="HH506" s="7">
        <v>3.75586854E-2</v>
      </c>
      <c r="HI506" s="7">
        <v>6.1032863800000003E-2</v>
      </c>
      <c r="HJ506" s="7">
        <v>1.4084507E-2</v>
      </c>
      <c r="HK506" s="7">
        <v>3.2863849799999997E-2</v>
      </c>
      <c r="HL506" s="7">
        <v>3.2863849799999997E-2</v>
      </c>
      <c r="HM506" s="7">
        <v>3.2863849799999997E-2</v>
      </c>
      <c r="HN506" s="7">
        <v>3.2863849799999997E-2</v>
      </c>
      <c r="HO506" s="7">
        <v>3.75586854E-2</v>
      </c>
      <c r="HP506" s="7">
        <v>2.8169014100000001E-2</v>
      </c>
      <c r="HQ506" s="7">
        <v>2.8169014100000001E-2</v>
      </c>
      <c r="HR506" s="7">
        <v>9.3896713600000001E-2</v>
      </c>
      <c r="HS506" s="7">
        <v>0.10798122070000001</v>
      </c>
      <c r="HT506" s="7">
        <v>8.4507042300000002E-2</v>
      </c>
      <c r="HU506" s="7">
        <v>5.6338028200000001E-2</v>
      </c>
      <c r="HV506" s="7">
        <v>6.1032863800000003E-2</v>
      </c>
      <c r="HW506" s="7">
        <v>1.87793427E-2</v>
      </c>
      <c r="HX506" s="7">
        <v>1.4084507E-2</v>
      </c>
      <c r="HY506" s="7">
        <v>1.4084507E-2</v>
      </c>
      <c r="HZ506" s="7">
        <v>9.3896714000000006E-3</v>
      </c>
      <c r="IA506" s="7">
        <v>8.4507042300000002E-2</v>
      </c>
      <c r="IB506" s="7">
        <v>4.2253521099999997E-2</v>
      </c>
      <c r="IC506" s="7">
        <v>7.5117370899999994E-2</v>
      </c>
      <c r="ID506" s="7">
        <v>0.11267605629999999</v>
      </c>
      <c r="IE506" s="7">
        <v>0.22065727700000001</v>
      </c>
      <c r="IF506" s="7">
        <v>0.22065727700000001</v>
      </c>
      <c r="IG506" s="7">
        <v>0.1455399061</v>
      </c>
      <c r="IH506" s="7">
        <v>0.1877934272</v>
      </c>
      <c r="II506" s="7">
        <v>0.60093896710000005</v>
      </c>
      <c r="IJ506" s="7">
        <v>0.63849765260000002</v>
      </c>
      <c r="IK506" s="7">
        <v>0.67605633799999998</v>
      </c>
      <c r="IL506" s="7">
        <v>0.60093896710000005</v>
      </c>
      <c r="IM506" s="7">
        <v>7.5117370899999994E-2</v>
      </c>
      <c r="IN506" s="7">
        <v>8.4507042300000002E-2</v>
      </c>
      <c r="IO506" s="7">
        <v>8.9201877900000004E-2</v>
      </c>
      <c r="IP506" s="7">
        <v>8.9201877900000004E-2</v>
      </c>
      <c r="IQ506" s="7">
        <v>3.5177664974999998</v>
      </c>
      <c r="IR506" s="7">
        <v>3.6205128205000001</v>
      </c>
      <c r="IS506" s="7">
        <v>3.6288659794</v>
      </c>
      <c r="IT506" s="7">
        <v>3.5154639175</v>
      </c>
      <c r="IU506" s="7" t="s">
        <v>1446</v>
      </c>
      <c r="IV506" s="7" t="s">
        <v>1018</v>
      </c>
      <c r="IW506" s="7">
        <v>213</v>
      </c>
      <c r="IX506" s="7">
        <v>355</v>
      </c>
      <c r="IY506" s="7">
        <v>449</v>
      </c>
    </row>
    <row r="507" spans="1:259" x14ac:dyDescent="0.25">
      <c r="A507" s="7">
        <v>610182</v>
      </c>
      <c r="B507" s="7" t="s">
        <v>605</v>
      </c>
      <c r="D507" s="7" t="s">
        <v>61</v>
      </c>
      <c r="E507" s="7" t="s">
        <v>53</v>
      </c>
      <c r="M507" s="7" t="s">
        <v>46</v>
      </c>
      <c r="N507" s="7">
        <v>19.553072625999999</v>
      </c>
      <c r="O507" s="7">
        <v>51</v>
      </c>
      <c r="P507" s="7">
        <v>51</v>
      </c>
      <c r="Q507" s="7">
        <v>30</v>
      </c>
      <c r="R507" s="7">
        <v>0</v>
      </c>
      <c r="S507" s="7">
        <v>14</v>
      </c>
      <c r="T507" s="7">
        <v>1</v>
      </c>
      <c r="U507" s="7">
        <v>0</v>
      </c>
      <c r="V507" s="7">
        <v>0</v>
      </c>
      <c r="W507" s="7">
        <v>1</v>
      </c>
      <c r="X507" s="7">
        <v>5</v>
      </c>
      <c r="Y507" s="7">
        <v>1.9607843100000001E-2</v>
      </c>
      <c r="Z507" s="7">
        <v>1.9607843100000001E-2</v>
      </c>
      <c r="AA507" s="7">
        <v>1.9607843100000001E-2</v>
      </c>
      <c r="AB507" s="7">
        <v>0</v>
      </c>
      <c r="AC507" s="7">
        <v>0</v>
      </c>
      <c r="AD507" s="7">
        <v>1.9607843100000001E-2</v>
      </c>
      <c r="AE507" s="7">
        <v>1.9607843100000001E-2</v>
      </c>
      <c r="AF507" s="7">
        <v>1.9607843100000001E-2</v>
      </c>
      <c r="AG507" s="7">
        <v>1.9607843100000001E-2</v>
      </c>
      <c r="AH507" s="7">
        <v>1.9607843100000001E-2</v>
      </c>
      <c r="AI507" s="7">
        <v>3.9215686299999997E-2</v>
      </c>
      <c r="AJ507" s="7">
        <v>5.8823529399999998E-2</v>
      </c>
      <c r="AK507" s="7">
        <v>0.25490196079999999</v>
      </c>
      <c r="AL507" s="7">
        <v>0.1960784314</v>
      </c>
      <c r="AM507" s="7">
        <v>0.1960784314</v>
      </c>
      <c r="AN507" s="7">
        <v>9.8039215700000001E-2</v>
      </c>
      <c r="AO507" s="7">
        <v>0.29411764709999999</v>
      </c>
      <c r="AP507" s="7">
        <v>0.31372549020000001</v>
      </c>
      <c r="AQ507" s="7">
        <v>0</v>
      </c>
      <c r="AR507" s="7">
        <v>0</v>
      </c>
      <c r="AS507" s="7">
        <v>0</v>
      </c>
      <c r="AT507" s="7">
        <v>0</v>
      </c>
      <c r="AU507" s="7">
        <v>0</v>
      </c>
      <c r="AV507" s="7">
        <v>1.9607843100000001E-2</v>
      </c>
      <c r="AW507" s="7">
        <v>0.70588235290000001</v>
      </c>
      <c r="AX507" s="7">
        <v>0.76470588240000004</v>
      </c>
      <c r="AY507" s="7">
        <v>0.76470588240000004</v>
      </c>
      <c r="AZ507" s="7">
        <v>0.88235294119999996</v>
      </c>
      <c r="BA507" s="7">
        <v>0.66666666669999997</v>
      </c>
      <c r="BB507" s="7">
        <v>0.58823529409999997</v>
      </c>
      <c r="BC507" s="7">
        <v>3.6470588235000001</v>
      </c>
      <c r="BD507" s="7">
        <v>3.7058823528999998</v>
      </c>
      <c r="BE507" s="7">
        <v>3.7058823528999998</v>
      </c>
      <c r="BF507" s="7">
        <v>3.862745098</v>
      </c>
      <c r="BG507" s="7">
        <v>3.6274509803999999</v>
      </c>
      <c r="BH507" s="7">
        <v>3.5</v>
      </c>
      <c r="BI507" s="7">
        <v>0</v>
      </c>
      <c r="BJ507" s="7">
        <v>0</v>
      </c>
      <c r="BK507" s="7">
        <v>0</v>
      </c>
      <c r="BL507" s="7">
        <v>1.9607843100000001E-2</v>
      </c>
      <c r="BM507" s="7">
        <v>0</v>
      </c>
      <c r="BN507" s="7">
        <v>0</v>
      </c>
      <c r="BO507" s="7">
        <v>0</v>
      </c>
      <c r="BP507" s="7">
        <v>1.9607843100000001E-2</v>
      </c>
      <c r="BQ507" s="7">
        <v>5.8823529399999998E-2</v>
      </c>
      <c r="BR507" s="7">
        <v>1.9607843100000001E-2</v>
      </c>
      <c r="BS507" s="7">
        <v>1.9607843100000001E-2</v>
      </c>
      <c r="BT507" s="7">
        <v>5.8823529399999998E-2</v>
      </c>
      <c r="BU507" s="7">
        <v>0</v>
      </c>
      <c r="BV507" s="7">
        <v>1.9607843100000001E-2</v>
      </c>
      <c r="BW507" s="7">
        <v>3.9215686299999997E-2</v>
      </c>
      <c r="BX507" s="7">
        <v>7.8431372499999999E-2</v>
      </c>
      <c r="BY507" s="7">
        <v>7.8431372499999999E-2</v>
      </c>
      <c r="BZ507" s="7">
        <v>3.9215686299999997E-2</v>
      </c>
      <c r="CA507" s="7">
        <v>3.8235294118000001</v>
      </c>
      <c r="CB507" s="7">
        <v>3.8235294118000001</v>
      </c>
      <c r="CC507" s="7">
        <v>3.7058823528999998</v>
      </c>
      <c r="CD507" s="7">
        <v>3.7450980392000002</v>
      </c>
      <c r="CE507" s="7">
        <v>3.7843137255000001</v>
      </c>
      <c r="CF507" s="7">
        <v>3.7450980392000002</v>
      </c>
      <c r="CG507" s="7">
        <v>3.5686274509999998</v>
      </c>
      <c r="CH507" s="7">
        <v>3.5490196078</v>
      </c>
      <c r="CI507" s="7">
        <v>3.5686274509999998</v>
      </c>
      <c r="CJ507" s="7">
        <v>0.13725490200000001</v>
      </c>
      <c r="CK507" s="7">
        <v>0.13725490200000001</v>
      </c>
      <c r="CL507" s="7">
        <v>0.1764705882</v>
      </c>
      <c r="CM507" s="7">
        <v>0.1960784314</v>
      </c>
      <c r="CN507" s="7">
        <v>0.1764705882</v>
      </c>
      <c r="CO507" s="7">
        <v>0.1764705882</v>
      </c>
      <c r="CP507" s="7">
        <v>0.27450980390000002</v>
      </c>
      <c r="CQ507" s="7">
        <v>0.23529411759999999</v>
      </c>
      <c r="CR507" s="7">
        <v>0.1764705882</v>
      </c>
      <c r="CS507" s="7">
        <v>0</v>
      </c>
      <c r="CT507" s="7">
        <v>0</v>
      </c>
      <c r="CU507" s="7">
        <v>0</v>
      </c>
      <c r="CV507" s="7">
        <v>0</v>
      </c>
      <c r="CW507" s="7">
        <v>0</v>
      </c>
      <c r="CX507" s="7">
        <v>0</v>
      </c>
      <c r="CY507" s="7">
        <v>0</v>
      </c>
      <c r="CZ507" s="7">
        <v>0</v>
      </c>
      <c r="DA507" s="7">
        <v>0</v>
      </c>
      <c r="DB507" s="7">
        <v>0.84313725490000002</v>
      </c>
      <c r="DC507" s="7">
        <v>0.84313725490000002</v>
      </c>
      <c r="DD507" s="7">
        <v>0.76470588240000004</v>
      </c>
      <c r="DE507" s="7">
        <v>0.7843137255</v>
      </c>
      <c r="DF507" s="7">
        <v>0.80392156859999997</v>
      </c>
      <c r="DG507" s="7">
        <v>0.7843137255</v>
      </c>
      <c r="DH507" s="7">
        <v>0.64705882349999999</v>
      </c>
      <c r="DI507" s="7">
        <v>0.66666666669999997</v>
      </c>
      <c r="DJ507" s="7">
        <v>0.72549019609999998</v>
      </c>
      <c r="DK507" s="7">
        <v>0.1176470588</v>
      </c>
      <c r="DL507" s="7">
        <v>0</v>
      </c>
      <c r="DM507" s="7">
        <v>0</v>
      </c>
      <c r="DN507" s="7">
        <v>1.9607843100000001E-2</v>
      </c>
      <c r="DO507" s="7">
        <v>3.9215686299999997E-2</v>
      </c>
      <c r="DP507" s="7">
        <v>3.9215686299999997E-2</v>
      </c>
      <c r="DQ507" s="7">
        <v>7.8431372499999999E-2</v>
      </c>
      <c r="DR507" s="7">
        <v>1.9607843100000001E-2</v>
      </c>
      <c r="DS507" s="7">
        <v>1.9607843100000001E-2</v>
      </c>
      <c r="DT507" s="7">
        <v>9.8039215700000001E-2</v>
      </c>
      <c r="DU507" s="7">
        <v>0</v>
      </c>
      <c r="DV507" s="7">
        <v>0</v>
      </c>
      <c r="DW507" s="7">
        <v>3.9215686299999997E-2</v>
      </c>
      <c r="DX507" s="7">
        <v>3.9215686299999997E-2</v>
      </c>
      <c r="DY507" s="7">
        <v>1.9607843100000001E-2</v>
      </c>
      <c r="DZ507" s="7">
        <v>0.1176470588</v>
      </c>
      <c r="EA507" s="7">
        <v>0</v>
      </c>
      <c r="EB507" s="7">
        <v>0</v>
      </c>
      <c r="EC507" s="7">
        <v>0.35294117650000001</v>
      </c>
      <c r="ED507" s="7">
        <v>0.2156862745</v>
      </c>
      <c r="EE507" s="7">
        <v>0.1960784314</v>
      </c>
      <c r="EF507" s="7">
        <v>0.1960784314</v>
      </c>
      <c r="EG507" s="7">
        <v>0.1176470588</v>
      </c>
      <c r="EH507" s="7">
        <v>0.1960784314</v>
      </c>
      <c r="EI507" s="7">
        <v>0.43137254899999999</v>
      </c>
      <c r="EJ507" s="7">
        <v>0.37254901959999998</v>
      </c>
      <c r="EK507" s="7">
        <v>0.31372549020000001</v>
      </c>
      <c r="EL507" s="7">
        <v>0.43137254899999999</v>
      </c>
      <c r="EM507" s="7">
        <v>0.7843137255</v>
      </c>
      <c r="EN507" s="7">
        <v>0.80392156859999997</v>
      </c>
      <c r="EO507" s="7">
        <v>0.74509803919999995</v>
      </c>
      <c r="EP507" s="7">
        <v>0.80392156859999997</v>
      </c>
      <c r="EQ507" s="7">
        <v>0.74509803919999995</v>
      </c>
      <c r="ER507" s="7">
        <v>0.35294117650000001</v>
      </c>
      <c r="ES507" s="7">
        <v>0.60784313729999995</v>
      </c>
      <c r="ET507" s="7">
        <v>0.66666666669999997</v>
      </c>
      <c r="EU507" s="7">
        <v>0</v>
      </c>
      <c r="EV507" s="7">
        <v>0</v>
      </c>
      <c r="EW507" s="7">
        <v>0</v>
      </c>
      <c r="EX507" s="7">
        <v>0</v>
      </c>
      <c r="EY507" s="7">
        <v>0</v>
      </c>
      <c r="EZ507" s="7">
        <v>0</v>
      </c>
      <c r="FA507" s="7">
        <v>1.9607843100000001E-2</v>
      </c>
      <c r="FB507" s="7">
        <v>0</v>
      </c>
      <c r="FC507" s="7">
        <v>0</v>
      </c>
      <c r="FD507" s="7">
        <v>3.0980392157000001</v>
      </c>
      <c r="FE507" s="7">
        <v>3.7843137255000001</v>
      </c>
      <c r="FF507" s="7">
        <v>3.8039215685999999</v>
      </c>
      <c r="FG507" s="7">
        <v>3.6666666666999999</v>
      </c>
      <c r="FH507" s="7">
        <v>3.6862745098</v>
      </c>
      <c r="FI507" s="7">
        <v>3.6470588235000001</v>
      </c>
      <c r="FJ507" s="7">
        <v>3.08</v>
      </c>
      <c r="FK507" s="7">
        <v>3.5686274509999998</v>
      </c>
      <c r="FL507" s="7">
        <v>3.6274509803999999</v>
      </c>
      <c r="FM507" s="7">
        <v>0</v>
      </c>
      <c r="FN507" s="7">
        <v>0</v>
      </c>
      <c r="FO507" s="7">
        <v>1.9607843100000001E-2</v>
      </c>
      <c r="FP507" s="7">
        <v>1.9607843100000001E-2</v>
      </c>
      <c r="FQ507" s="7">
        <v>0</v>
      </c>
      <c r="FR507" s="7">
        <v>0</v>
      </c>
      <c r="FS507" s="7">
        <v>3.9215686299999997E-2</v>
      </c>
      <c r="FT507" s="7">
        <v>5.8823529399999998E-2</v>
      </c>
      <c r="FU507" s="7">
        <v>0.1764705882</v>
      </c>
      <c r="FV507" s="7">
        <v>0.68627450980000004</v>
      </c>
      <c r="FW507" s="7">
        <v>0</v>
      </c>
      <c r="FX507" s="7">
        <v>0.3921568627</v>
      </c>
      <c r="FY507" s="7">
        <v>0.72549019609999998</v>
      </c>
      <c r="FZ507" s="7">
        <v>0.23529411759999999</v>
      </c>
      <c r="GA507" s="7">
        <v>0.29411764709999999</v>
      </c>
      <c r="GB507" s="7">
        <v>5.8823529399999998E-2</v>
      </c>
      <c r="GC507" s="7">
        <v>0.2156862745</v>
      </c>
      <c r="GD507" s="7">
        <v>0.15686274510000001</v>
      </c>
      <c r="GE507" s="7">
        <v>3.9215686299999997E-2</v>
      </c>
      <c r="GF507" s="7">
        <v>0.3921568627</v>
      </c>
      <c r="GG507" s="7">
        <v>0.1176470588</v>
      </c>
      <c r="GH507" s="7">
        <v>0.1176470588</v>
      </c>
      <c r="GI507" s="7">
        <v>0.15686274510000001</v>
      </c>
      <c r="GJ507" s="7">
        <v>3.9215686299999997E-2</v>
      </c>
      <c r="GK507" s="7">
        <v>5.8823529399999998E-2</v>
      </c>
      <c r="GL507" s="7">
        <v>0</v>
      </c>
      <c r="GM507" s="7">
        <v>0</v>
      </c>
      <c r="GN507" s="7">
        <v>0.1176470588</v>
      </c>
      <c r="GO507" s="7">
        <v>3.9215686299999997E-2</v>
      </c>
      <c r="GP507" s="7">
        <v>1.9607843100000001E-2</v>
      </c>
      <c r="GQ507" s="7">
        <v>0.15686274510000001</v>
      </c>
      <c r="GR507" s="7">
        <v>3.9215686299999997E-2</v>
      </c>
      <c r="GS507" s="7">
        <v>0.27450980390000002</v>
      </c>
      <c r="GT507" s="7">
        <v>0.35294117650000001</v>
      </c>
      <c r="GU507" s="7">
        <v>0.3921568627</v>
      </c>
      <c r="GV507" s="7">
        <v>0.50980392159999999</v>
      </c>
      <c r="GW507" s="7">
        <v>0.58823529409999997</v>
      </c>
      <c r="GX507" s="7">
        <v>0.41176470590000003</v>
      </c>
      <c r="GY507" s="7">
        <v>0.70588235290000001</v>
      </c>
      <c r="GZ507" s="7">
        <v>0.43137254899999999</v>
      </c>
      <c r="HA507" s="7">
        <v>0.3921568627</v>
      </c>
      <c r="HB507" s="7">
        <v>0.37254901959999998</v>
      </c>
      <c r="HC507" s="7">
        <v>0.15686274510000001</v>
      </c>
      <c r="HD507" s="7">
        <v>0.54901960780000003</v>
      </c>
      <c r="HE507" s="7">
        <v>1.9607843100000001E-2</v>
      </c>
      <c r="HF507" s="7">
        <v>9.8039215700000001E-2</v>
      </c>
      <c r="HG507" s="7">
        <v>0.1764705882</v>
      </c>
      <c r="HH507" s="7">
        <v>7.8431372499999999E-2</v>
      </c>
      <c r="HI507" s="7">
        <v>5.8823529399999998E-2</v>
      </c>
      <c r="HJ507" s="7">
        <v>0</v>
      </c>
      <c r="HK507" s="7">
        <v>0</v>
      </c>
      <c r="HL507" s="7">
        <v>0</v>
      </c>
      <c r="HM507" s="7">
        <v>0</v>
      </c>
      <c r="HN507" s="7">
        <v>1.9607843100000001E-2</v>
      </c>
      <c r="HO507" s="7">
        <v>3.9215686299999997E-2</v>
      </c>
      <c r="HP507" s="7">
        <v>0</v>
      </c>
      <c r="HQ507" s="7">
        <v>0</v>
      </c>
      <c r="HR507" s="7">
        <v>0</v>
      </c>
      <c r="HS507" s="7">
        <v>0</v>
      </c>
      <c r="HT507" s="7">
        <v>0</v>
      </c>
      <c r="HU507" s="7">
        <v>0</v>
      </c>
      <c r="HV507" s="7">
        <v>0</v>
      </c>
      <c r="HW507" s="7">
        <v>1.9607843100000001E-2</v>
      </c>
      <c r="HX507" s="7">
        <v>0</v>
      </c>
      <c r="HY507" s="7">
        <v>0</v>
      </c>
      <c r="HZ507" s="7">
        <v>5.8823529399999998E-2</v>
      </c>
      <c r="IA507" s="7">
        <v>5.8823529399999998E-2</v>
      </c>
      <c r="IB507" s="7">
        <v>3.9215686299999997E-2</v>
      </c>
      <c r="IC507" s="7">
        <v>3.9215686299999997E-2</v>
      </c>
      <c r="ID507" s="7">
        <v>5.8823529399999998E-2</v>
      </c>
      <c r="IE507" s="7">
        <v>0.35294117650000001</v>
      </c>
      <c r="IF507" s="7">
        <v>0.1764705882</v>
      </c>
      <c r="IG507" s="7">
        <v>0.1960784314</v>
      </c>
      <c r="IH507" s="7">
        <v>0.33333333329999998</v>
      </c>
      <c r="II507" s="7">
        <v>0.56862745100000001</v>
      </c>
      <c r="IJ507" s="7">
        <v>0.7843137255</v>
      </c>
      <c r="IK507" s="7">
        <v>0.76470588240000004</v>
      </c>
      <c r="IL507" s="7">
        <v>0.54901960780000003</v>
      </c>
      <c r="IM507" s="7">
        <v>0</v>
      </c>
      <c r="IN507" s="7">
        <v>0</v>
      </c>
      <c r="IO507" s="7">
        <v>0</v>
      </c>
      <c r="IP507" s="7">
        <v>0</v>
      </c>
      <c r="IQ507" s="7">
        <v>3.4705882353000002</v>
      </c>
      <c r="IR507" s="7">
        <v>3.7450980392000002</v>
      </c>
      <c r="IS507" s="7">
        <v>3.7254901961</v>
      </c>
      <c r="IT507" s="7">
        <v>3.3725490196000001</v>
      </c>
      <c r="IU507" s="7" t="s">
        <v>1447</v>
      </c>
      <c r="IW507" s="7">
        <v>51</v>
      </c>
      <c r="IX507" s="7">
        <v>70</v>
      </c>
      <c r="IY507" s="7">
        <v>358</v>
      </c>
    </row>
    <row r="508" spans="1:259" x14ac:dyDescent="0.25">
      <c r="A508" s="7">
        <v>610183</v>
      </c>
      <c r="B508" s="7" t="s">
        <v>611</v>
      </c>
      <c r="D508" s="7" t="s">
        <v>106</v>
      </c>
      <c r="E508" s="7" t="s">
        <v>53</v>
      </c>
      <c r="M508" s="7" t="s">
        <v>46</v>
      </c>
      <c r="N508" s="7">
        <v>22.680412370999999</v>
      </c>
      <c r="O508" s="7">
        <v>87</v>
      </c>
      <c r="P508" s="7">
        <v>87</v>
      </c>
      <c r="Q508" s="7">
        <v>0</v>
      </c>
      <c r="R508" s="7">
        <v>83</v>
      </c>
      <c r="S508" s="7">
        <v>0</v>
      </c>
      <c r="T508" s="7">
        <v>0</v>
      </c>
      <c r="U508" s="7">
        <v>0</v>
      </c>
      <c r="V508" s="7">
        <v>0</v>
      </c>
      <c r="W508" s="7">
        <v>4</v>
      </c>
      <c r="X508" s="7">
        <v>0</v>
      </c>
      <c r="Y508" s="7">
        <v>1.14942529E-2</v>
      </c>
      <c r="Z508" s="7">
        <v>1.14942529E-2</v>
      </c>
      <c r="AA508" s="7">
        <v>0</v>
      </c>
      <c r="AB508" s="7">
        <v>4.5977011499999998E-2</v>
      </c>
      <c r="AC508" s="7">
        <v>4.5977011499999998E-2</v>
      </c>
      <c r="AD508" s="7">
        <v>4.5977011499999998E-2</v>
      </c>
      <c r="AE508" s="7">
        <v>0.1034482759</v>
      </c>
      <c r="AF508" s="7">
        <v>0.13793103449999999</v>
      </c>
      <c r="AG508" s="7">
        <v>0.1149425287</v>
      </c>
      <c r="AH508" s="7">
        <v>9.1954022999999996E-2</v>
      </c>
      <c r="AI508" s="7">
        <v>9.1954022999999996E-2</v>
      </c>
      <c r="AJ508" s="7">
        <v>0.17241379309999999</v>
      </c>
      <c r="AK508" s="7">
        <v>0.34482758619999998</v>
      </c>
      <c r="AL508" s="7">
        <v>0.28735632179999998</v>
      </c>
      <c r="AM508" s="7">
        <v>0.28735632179999998</v>
      </c>
      <c r="AN508" s="7">
        <v>0.28735632179999998</v>
      </c>
      <c r="AO508" s="7">
        <v>0.31034482759999998</v>
      </c>
      <c r="AP508" s="7">
        <v>0.29885057469999998</v>
      </c>
      <c r="AQ508" s="7">
        <v>0</v>
      </c>
      <c r="AR508" s="7">
        <v>0</v>
      </c>
      <c r="AS508" s="7">
        <v>2.2988505699999998E-2</v>
      </c>
      <c r="AT508" s="7">
        <v>2.2988505699999998E-2</v>
      </c>
      <c r="AU508" s="7">
        <v>1.14942529E-2</v>
      </c>
      <c r="AV508" s="7">
        <v>2.2988505699999998E-2</v>
      </c>
      <c r="AW508" s="7">
        <v>0.54022988510000003</v>
      </c>
      <c r="AX508" s="7">
        <v>0.56321839080000002</v>
      </c>
      <c r="AY508" s="7">
        <v>0.57471264369999997</v>
      </c>
      <c r="AZ508" s="7">
        <v>0.55172413789999997</v>
      </c>
      <c r="BA508" s="7">
        <v>0.54022988510000003</v>
      </c>
      <c r="BB508" s="7">
        <v>0.45977011490000003</v>
      </c>
      <c r="BC508" s="7">
        <v>3.4137931034000002</v>
      </c>
      <c r="BD508" s="7">
        <v>3.4022988505999998</v>
      </c>
      <c r="BE508" s="7">
        <v>3.4705882353000002</v>
      </c>
      <c r="BF508" s="7">
        <v>3.3764705882000001</v>
      </c>
      <c r="BG508" s="7">
        <v>3.3604651162999999</v>
      </c>
      <c r="BH508" s="7">
        <v>3.2</v>
      </c>
      <c r="BI508" s="7">
        <v>1.14942529E-2</v>
      </c>
      <c r="BJ508" s="7">
        <v>2.2988505699999998E-2</v>
      </c>
      <c r="BK508" s="7">
        <v>1.14942529E-2</v>
      </c>
      <c r="BL508" s="7">
        <v>1.14942529E-2</v>
      </c>
      <c r="BM508" s="7">
        <v>1.14942529E-2</v>
      </c>
      <c r="BN508" s="7">
        <v>1.14942529E-2</v>
      </c>
      <c r="BO508" s="7">
        <v>5.7471264399999999E-2</v>
      </c>
      <c r="BP508" s="7">
        <v>5.7471264399999999E-2</v>
      </c>
      <c r="BQ508" s="7">
        <v>3.4482758600000003E-2</v>
      </c>
      <c r="BR508" s="7">
        <v>4.5977011499999998E-2</v>
      </c>
      <c r="BS508" s="7">
        <v>3.4482758600000003E-2</v>
      </c>
      <c r="BT508" s="7">
        <v>5.7471264399999999E-2</v>
      </c>
      <c r="BU508" s="7">
        <v>4.5977011499999998E-2</v>
      </c>
      <c r="BV508" s="7">
        <v>4.5977011499999998E-2</v>
      </c>
      <c r="BW508" s="7">
        <v>6.8965517200000007E-2</v>
      </c>
      <c r="BX508" s="7">
        <v>6.8965517200000007E-2</v>
      </c>
      <c r="BY508" s="7">
        <v>9.1954022999999996E-2</v>
      </c>
      <c r="BZ508" s="7">
        <v>8.0459770099999994E-2</v>
      </c>
      <c r="CA508" s="7">
        <v>3.6436781609</v>
      </c>
      <c r="CB508" s="7">
        <v>3.6235294117999999</v>
      </c>
      <c r="CC508" s="7">
        <v>3.6024096386000002</v>
      </c>
      <c r="CD508" s="7">
        <v>3.6547619048</v>
      </c>
      <c r="CE508" s="7">
        <v>3.5903614458000002</v>
      </c>
      <c r="CF508" s="7">
        <v>3.4941176470999999</v>
      </c>
      <c r="CG508" s="7">
        <v>3.4651162791000001</v>
      </c>
      <c r="CH508" s="7">
        <v>3.4418604651</v>
      </c>
      <c r="CI508" s="7">
        <v>3.5232558140000001</v>
      </c>
      <c r="CJ508" s="7">
        <v>0.22988505749999999</v>
      </c>
      <c r="CK508" s="7">
        <v>0.22988505749999999</v>
      </c>
      <c r="CL508" s="7">
        <v>0.22988505749999999</v>
      </c>
      <c r="CM508" s="7">
        <v>0.20689655169999999</v>
      </c>
      <c r="CN508" s="7">
        <v>0.26436781609999999</v>
      </c>
      <c r="CO508" s="7">
        <v>0.32183908049999999</v>
      </c>
      <c r="CP508" s="7">
        <v>0.21839080459999999</v>
      </c>
      <c r="CQ508" s="7">
        <v>0.19540229889999999</v>
      </c>
      <c r="CR508" s="7">
        <v>0.20689655169999999</v>
      </c>
      <c r="CS508" s="7">
        <v>0</v>
      </c>
      <c r="CT508" s="7">
        <v>2.2988505699999998E-2</v>
      </c>
      <c r="CU508" s="7">
        <v>4.5977011499999998E-2</v>
      </c>
      <c r="CV508" s="7">
        <v>3.4482758600000003E-2</v>
      </c>
      <c r="CW508" s="7">
        <v>4.5977011499999998E-2</v>
      </c>
      <c r="CX508" s="7">
        <v>2.2988505699999998E-2</v>
      </c>
      <c r="CY508" s="7">
        <v>1.14942529E-2</v>
      </c>
      <c r="CZ508" s="7">
        <v>1.14942529E-2</v>
      </c>
      <c r="DA508" s="7">
        <v>1.14942529E-2</v>
      </c>
      <c r="DB508" s="7">
        <v>0.71264367819999996</v>
      </c>
      <c r="DC508" s="7">
        <v>0.68965517239999996</v>
      </c>
      <c r="DD508" s="7">
        <v>0.65517241380000002</v>
      </c>
      <c r="DE508" s="7">
        <v>0.70114942530000002</v>
      </c>
      <c r="DF508" s="7">
        <v>0.63218390800000002</v>
      </c>
      <c r="DG508" s="7">
        <v>0.57471264369999997</v>
      </c>
      <c r="DH508" s="7">
        <v>0.64367816089999996</v>
      </c>
      <c r="DI508" s="7">
        <v>0.64367816089999996</v>
      </c>
      <c r="DJ508" s="7">
        <v>0.66666666669999997</v>
      </c>
      <c r="DK508" s="7">
        <v>6.8965517200000007E-2</v>
      </c>
      <c r="DL508" s="7">
        <v>3.4482758600000003E-2</v>
      </c>
      <c r="DM508" s="7">
        <v>4.5977011499999998E-2</v>
      </c>
      <c r="DN508" s="7">
        <v>4.5977011499999998E-2</v>
      </c>
      <c r="DO508" s="7">
        <v>4.5977011499999998E-2</v>
      </c>
      <c r="DP508" s="7">
        <v>3.4482758600000003E-2</v>
      </c>
      <c r="DQ508" s="7">
        <v>0.1034482759</v>
      </c>
      <c r="DR508" s="7">
        <v>4.5977011499999998E-2</v>
      </c>
      <c r="DS508" s="7">
        <v>0.1149425287</v>
      </c>
      <c r="DT508" s="7">
        <v>0.37931034479999998</v>
      </c>
      <c r="DU508" s="7">
        <v>0.17241379309999999</v>
      </c>
      <c r="DV508" s="7">
        <v>0.1149425287</v>
      </c>
      <c r="DW508" s="7">
        <v>0.13793103449999999</v>
      </c>
      <c r="DX508" s="7">
        <v>6.8965517200000007E-2</v>
      </c>
      <c r="DY508" s="7">
        <v>0.16091954019999999</v>
      </c>
      <c r="DZ508" s="7">
        <v>0.12643678159999999</v>
      </c>
      <c r="EA508" s="7">
        <v>0.12643678159999999</v>
      </c>
      <c r="EB508" s="7">
        <v>0.20689655169999999</v>
      </c>
      <c r="EC508" s="7">
        <v>0.28735632179999998</v>
      </c>
      <c r="ED508" s="7">
        <v>0.37931034479999998</v>
      </c>
      <c r="EE508" s="7">
        <v>0.36781609199999998</v>
      </c>
      <c r="EF508" s="7">
        <v>0.36781609199999998</v>
      </c>
      <c r="EG508" s="7">
        <v>0.39080459769999998</v>
      </c>
      <c r="EH508" s="7">
        <v>0.35632183909999998</v>
      </c>
      <c r="EI508" s="7">
        <v>0.28735632179999998</v>
      </c>
      <c r="EJ508" s="7">
        <v>0.29885057469999998</v>
      </c>
      <c r="EK508" s="7">
        <v>0.33333333329999998</v>
      </c>
      <c r="EL508" s="7">
        <v>0.20689655169999999</v>
      </c>
      <c r="EM508" s="7">
        <v>0.39080459769999998</v>
      </c>
      <c r="EN508" s="7">
        <v>0.43678160919999998</v>
      </c>
      <c r="EO508" s="7">
        <v>0.40229885059999998</v>
      </c>
      <c r="EP508" s="7">
        <v>0.45977011490000003</v>
      </c>
      <c r="EQ508" s="7">
        <v>0.39080459769999998</v>
      </c>
      <c r="ER508" s="7">
        <v>0.42528735629999997</v>
      </c>
      <c r="ES508" s="7">
        <v>0.47126436779999997</v>
      </c>
      <c r="ET508" s="7">
        <v>0.28735632179999998</v>
      </c>
      <c r="EU508" s="7">
        <v>5.7471264399999999E-2</v>
      </c>
      <c r="EV508" s="7">
        <v>2.2988505699999998E-2</v>
      </c>
      <c r="EW508" s="7">
        <v>3.4482758600000003E-2</v>
      </c>
      <c r="EX508" s="7">
        <v>4.5977011499999998E-2</v>
      </c>
      <c r="EY508" s="7">
        <v>3.4482758600000003E-2</v>
      </c>
      <c r="EZ508" s="7">
        <v>5.7471264399999999E-2</v>
      </c>
      <c r="FA508" s="7">
        <v>5.7471264399999999E-2</v>
      </c>
      <c r="FB508" s="7">
        <v>5.7471264399999999E-2</v>
      </c>
      <c r="FC508" s="7">
        <v>5.7471264399999999E-2</v>
      </c>
      <c r="FD508" s="7">
        <v>2.6707317072999999</v>
      </c>
      <c r="FE508" s="7">
        <v>3.1529411765000002</v>
      </c>
      <c r="FF508" s="7">
        <v>3.2380952381000001</v>
      </c>
      <c r="FG508" s="7">
        <v>3.1807228915999999</v>
      </c>
      <c r="FH508" s="7">
        <v>3.3095238094999999</v>
      </c>
      <c r="FI508" s="7">
        <v>3.1707317072999999</v>
      </c>
      <c r="FJ508" s="7">
        <v>3.0975609756</v>
      </c>
      <c r="FK508" s="7">
        <v>3.2682926828999999</v>
      </c>
      <c r="FL508" s="7">
        <v>2.8414634146000002</v>
      </c>
      <c r="FM508" s="7">
        <v>5.7471264399999999E-2</v>
      </c>
      <c r="FN508" s="7">
        <v>6.8965517200000007E-2</v>
      </c>
      <c r="FO508" s="7">
        <v>5.7471264399999999E-2</v>
      </c>
      <c r="FP508" s="7">
        <v>4.5977011499999998E-2</v>
      </c>
      <c r="FQ508" s="7">
        <v>0.1034482759</v>
      </c>
      <c r="FR508" s="7">
        <v>8.0459770099999994E-2</v>
      </c>
      <c r="FS508" s="7">
        <v>8.0459770099999994E-2</v>
      </c>
      <c r="FT508" s="7">
        <v>0.16091954019999999</v>
      </c>
      <c r="FU508" s="7">
        <v>0.1149425287</v>
      </c>
      <c r="FV508" s="7">
        <v>0.19540229889999999</v>
      </c>
      <c r="FW508" s="7">
        <v>3.4482758600000003E-2</v>
      </c>
      <c r="FX508" s="7">
        <v>0.56321839080000002</v>
      </c>
      <c r="FY508" s="7">
        <v>0.54022988510000003</v>
      </c>
      <c r="FZ508" s="7">
        <v>0.33333333329999998</v>
      </c>
      <c r="GA508" s="7">
        <v>9.1954022999999996E-2</v>
      </c>
      <c r="GB508" s="7">
        <v>0.16091954019999999</v>
      </c>
      <c r="GC508" s="7">
        <v>0.13793103449999999</v>
      </c>
      <c r="GD508" s="7">
        <v>0.16091954019999999</v>
      </c>
      <c r="GE508" s="7">
        <v>0.1149425287</v>
      </c>
      <c r="GF508" s="7">
        <v>0.24137931030000001</v>
      </c>
      <c r="GG508" s="7">
        <v>6.8965517200000007E-2</v>
      </c>
      <c r="GH508" s="7">
        <v>5.7471264399999999E-2</v>
      </c>
      <c r="GI508" s="7">
        <v>0.21839080459999999</v>
      </c>
      <c r="GJ508" s="7">
        <v>0.1149425287</v>
      </c>
      <c r="GK508" s="7">
        <v>0.12643678159999999</v>
      </c>
      <c r="GL508" s="7">
        <v>6.8965517200000007E-2</v>
      </c>
      <c r="GM508" s="7">
        <v>3.4482758600000003E-2</v>
      </c>
      <c r="GN508" s="7">
        <v>4.5977011499999998E-2</v>
      </c>
      <c r="GO508" s="7">
        <v>5.7471264399999999E-2</v>
      </c>
      <c r="GP508" s="7">
        <v>4.5977011499999998E-2</v>
      </c>
      <c r="GQ508" s="7">
        <v>0.16091954019999999</v>
      </c>
      <c r="GR508" s="7">
        <v>6.8965517200000007E-2</v>
      </c>
      <c r="GS508" s="7">
        <v>0.39080459769999998</v>
      </c>
      <c r="GT508" s="7">
        <v>0.37931034479999998</v>
      </c>
      <c r="GU508" s="7">
        <v>0.37931034479999998</v>
      </c>
      <c r="GV508" s="7">
        <v>0.35632183909999998</v>
      </c>
      <c r="GW508" s="7">
        <v>0.32183908049999999</v>
      </c>
      <c r="GX508" s="7">
        <v>0.41379310339999997</v>
      </c>
      <c r="GY508" s="7">
        <v>0.42528735629999997</v>
      </c>
      <c r="GZ508" s="7">
        <v>0.39080459769999998</v>
      </c>
      <c r="HA508" s="7">
        <v>0.33333333329999998</v>
      </c>
      <c r="HB508" s="7">
        <v>0.35632183909999998</v>
      </c>
      <c r="HC508" s="7">
        <v>0.32183908049999999</v>
      </c>
      <c r="HD508" s="7">
        <v>0.35632183909999998</v>
      </c>
      <c r="HE508" s="7">
        <v>9.1954022999999996E-2</v>
      </c>
      <c r="HF508" s="7">
        <v>0.1149425287</v>
      </c>
      <c r="HG508" s="7">
        <v>0.1494252874</v>
      </c>
      <c r="HH508" s="7">
        <v>0.12643678159999999</v>
      </c>
      <c r="HI508" s="7">
        <v>0.12643678159999999</v>
      </c>
      <c r="HJ508" s="7">
        <v>8.0459770099999994E-2</v>
      </c>
      <c r="HK508" s="7">
        <v>2.2988505699999998E-2</v>
      </c>
      <c r="HL508" s="7">
        <v>2.2988505699999998E-2</v>
      </c>
      <c r="HM508" s="7">
        <v>3.4482758600000003E-2</v>
      </c>
      <c r="HN508" s="7">
        <v>3.4482758600000003E-2</v>
      </c>
      <c r="HO508" s="7">
        <v>2.2988505699999998E-2</v>
      </c>
      <c r="HP508" s="7">
        <v>3.4482758600000003E-2</v>
      </c>
      <c r="HQ508" s="7">
        <v>3.4482758600000003E-2</v>
      </c>
      <c r="HR508" s="7">
        <v>4.5977011499999998E-2</v>
      </c>
      <c r="HS508" s="7">
        <v>4.5977011499999998E-2</v>
      </c>
      <c r="HT508" s="7">
        <v>8.0459770099999994E-2</v>
      </c>
      <c r="HU508" s="7">
        <v>4.5977011499999998E-2</v>
      </c>
      <c r="HV508" s="7">
        <v>4.5977011499999998E-2</v>
      </c>
      <c r="HW508" s="7">
        <v>5.7471264399999999E-2</v>
      </c>
      <c r="HX508" s="7">
        <v>3.4482758600000003E-2</v>
      </c>
      <c r="HY508" s="7">
        <v>1.14942529E-2</v>
      </c>
      <c r="HZ508" s="7">
        <v>9.1954022999999996E-2</v>
      </c>
      <c r="IA508" s="7">
        <v>0.19540229889999999</v>
      </c>
      <c r="IB508" s="7">
        <v>0.1034482759</v>
      </c>
      <c r="IC508" s="7">
        <v>0.18390804599999999</v>
      </c>
      <c r="ID508" s="7">
        <v>0.17241379309999999</v>
      </c>
      <c r="IE508" s="7">
        <v>0.41379310339999997</v>
      </c>
      <c r="IF508" s="7">
        <v>0.43678160919999998</v>
      </c>
      <c r="IG508" s="7">
        <v>0.32183908049999999</v>
      </c>
      <c r="IH508" s="7">
        <v>0.32183908049999999</v>
      </c>
      <c r="II508" s="7">
        <v>0.29885057469999998</v>
      </c>
      <c r="IJ508" s="7">
        <v>0.37931034479999998</v>
      </c>
      <c r="IK508" s="7">
        <v>0.43678160919999998</v>
      </c>
      <c r="IL508" s="7">
        <v>0.36781609199999998</v>
      </c>
      <c r="IM508" s="7">
        <v>3.4482758600000003E-2</v>
      </c>
      <c r="IN508" s="7">
        <v>4.5977011499999998E-2</v>
      </c>
      <c r="IO508" s="7">
        <v>4.5977011499999998E-2</v>
      </c>
      <c r="IP508" s="7">
        <v>4.5977011499999998E-2</v>
      </c>
      <c r="IQ508" s="7">
        <v>2.9880952381000001</v>
      </c>
      <c r="IR508" s="7">
        <v>3.2168674698999999</v>
      </c>
      <c r="IS508" s="7">
        <v>3.2409638554</v>
      </c>
      <c r="IT508" s="7">
        <v>3.0120481928</v>
      </c>
      <c r="IU508" s="7" t="s">
        <v>1448</v>
      </c>
      <c r="IW508" s="7">
        <v>87</v>
      </c>
      <c r="IX508" s="7">
        <v>154</v>
      </c>
      <c r="IY508" s="7">
        <v>679</v>
      </c>
    </row>
    <row r="509" spans="1:259" x14ac:dyDescent="0.25">
      <c r="A509" s="7">
        <v>610184</v>
      </c>
      <c r="B509" s="7" t="s">
        <v>612</v>
      </c>
      <c r="D509" s="7" t="s">
        <v>149</v>
      </c>
      <c r="E509" s="7" t="s">
        <v>53</v>
      </c>
      <c r="M509" s="7" t="s">
        <v>46</v>
      </c>
      <c r="N509" s="7">
        <v>27.835051545999999</v>
      </c>
      <c r="O509" s="7">
        <v>85</v>
      </c>
      <c r="P509" s="7">
        <v>85</v>
      </c>
      <c r="Q509" s="7">
        <v>1</v>
      </c>
      <c r="R509" s="7">
        <v>0</v>
      </c>
      <c r="S509" s="7">
        <v>0</v>
      </c>
      <c r="T509" s="7">
        <v>81</v>
      </c>
      <c r="U509" s="7">
        <v>0</v>
      </c>
      <c r="V509" s="7">
        <v>0</v>
      </c>
      <c r="W509" s="7">
        <v>1</v>
      </c>
      <c r="X509" s="7">
        <v>1</v>
      </c>
      <c r="Y509" s="7">
        <v>1.17647059E-2</v>
      </c>
      <c r="Z509" s="7">
        <v>0</v>
      </c>
      <c r="AA509" s="7">
        <v>3.5294117600000001E-2</v>
      </c>
      <c r="AB509" s="7">
        <v>3.5294117600000001E-2</v>
      </c>
      <c r="AC509" s="7">
        <v>2.35294118E-2</v>
      </c>
      <c r="AD509" s="7">
        <v>2.35294118E-2</v>
      </c>
      <c r="AE509" s="7">
        <v>7.0588235299999996E-2</v>
      </c>
      <c r="AF509" s="7">
        <v>5.8823529399999998E-2</v>
      </c>
      <c r="AG509" s="7">
        <v>0.1058823529</v>
      </c>
      <c r="AH509" s="7">
        <v>2.35294118E-2</v>
      </c>
      <c r="AI509" s="7">
        <v>7.0588235299999996E-2</v>
      </c>
      <c r="AJ509" s="7">
        <v>0.14117647059999999</v>
      </c>
      <c r="AK509" s="7">
        <v>0.3294117647</v>
      </c>
      <c r="AL509" s="7">
        <v>0.27058823529999998</v>
      </c>
      <c r="AM509" s="7">
        <v>0.38823529410000002</v>
      </c>
      <c r="AN509" s="7">
        <v>0.25882352939999997</v>
      </c>
      <c r="AO509" s="7">
        <v>0.31764705879999999</v>
      </c>
      <c r="AP509" s="7">
        <v>0.3294117647</v>
      </c>
      <c r="AQ509" s="7">
        <v>1.17647059E-2</v>
      </c>
      <c r="AR509" s="7">
        <v>2.35294118E-2</v>
      </c>
      <c r="AS509" s="7">
        <v>3.5294117600000001E-2</v>
      </c>
      <c r="AT509" s="7">
        <v>2.35294118E-2</v>
      </c>
      <c r="AU509" s="7">
        <v>0</v>
      </c>
      <c r="AV509" s="7">
        <v>5.8823529399999998E-2</v>
      </c>
      <c r="AW509" s="7">
        <v>0.57647058819999997</v>
      </c>
      <c r="AX509" s="7">
        <v>0.64705882349999999</v>
      </c>
      <c r="AY509" s="7">
        <v>0.43529411759999997</v>
      </c>
      <c r="AZ509" s="7">
        <v>0.6588235294</v>
      </c>
      <c r="BA509" s="7">
        <v>0.58823529409999997</v>
      </c>
      <c r="BB509" s="7">
        <v>0.44705882349999998</v>
      </c>
      <c r="BC509" s="7">
        <v>3.4880952381000001</v>
      </c>
      <c r="BD509" s="7">
        <v>3.6024096386000002</v>
      </c>
      <c r="BE509" s="7">
        <v>3.2682926828999999</v>
      </c>
      <c r="BF509" s="7">
        <v>3.5783132530000001</v>
      </c>
      <c r="BG509" s="7">
        <v>3.4705882353000002</v>
      </c>
      <c r="BH509" s="7">
        <v>3.2749999999999999</v>
      </c>
      <c r="BI509" s="7">
        <v>1.17647059E-2</v>
      </c>
      <c r="BJ509" s="7">
        <v>1.17647059E-2</v>
      </c>
      <c r="BK509" s="7">
        <v>0</v>
      </c>
      <c r="BL509" s="7">
        <v>1.17647059E-2</v>
      </c>
      <c r="BM509" s="7">
        <v>0</v>
      </c>
      <c r="BN509" s="7">
        <v>1.17647059E-2</v>
      </c>
      <c r="BO509" s="7">
        <v>1.17647059E-2</v>
      </c>
      <c r="BP509" s="7">
        <v>5.8823529399999998E-2</v>
      </c>
      <c r="BQ509" s="7">
        <v>1.17647059E-2</v>
      </c>
      <c r="BR509" s="7">
        <v>3.5294117600000001E-2</v>
      </c>
      <c r="BS509" s="7">
        <v>2.35294118E-2</v>
      </c>
      <c r="BT509" s="7">
        <v>1.17647059E-2</v>
      </c>
      <c r="BU509" s="7">
        <v>2.35294118E-2</v>
      </c>
      <c r="BV509" s="7">
        <v>4.7058823499999999E-2</v>
      </c>
      <c r="BW509" s="7">
        <v>2.35294118E-2</v>
      </c>
      <c r="BX509" s="7">
        <v>7.0588235299999996E-2</v>
      </c>
      <c r="BY509" s="7">
        <v>5.8823529399999998E-2</v>
      </c>
      <c r="BZ509" s="7">
        <v>8.2352941200000002E-2</v>
      </c>
      <c r="CA509" s="7">
        <v>3.6941176471000001</v>
      </c>
      <c r="CB509" s="7">
        <v>3.6987951806999999</v>
      </c>
      <c r="CC509" s="7">
        <v>3.6506024095999998</v>
      </c>
      <c r="CD509" s="7">
        <v>3.7023809524</v>
      </c>
      <c r="CE509" s="7">
        <v>3.6219512195000001</v>
      </c>
      <c r="CF509" s="7">
        <v>3.6506024095999998</v>
      </c>
      <c r="CG509" s="7">
        <v>3.5238095237999998</v>
      </c>
      <c r="CH509" s="7">
        <v>3.4470588234999999</v>
      </c>
      <c r="CI509" s="7">
        <v>3.5476190476</v>
      </c>
      <c r="CJ509" s="7">
        <v>0.2</v>
      </c>
      <c r="CK509" s="7">
        <v>0.21176470589999999</v>
      </c>
      <c r="CL509" s="7">
        <v>0.31764705879999999</v>
      </c>
      <c r="CM509" s="7">
        <v>0.21176470589999999</v>
      </c>
      <c r="CN509" s="7">
        <v>0.27058823529999998</v>
      </c>
      <c r="CO509" s="7">
        <v>0.25882352939999997</v>
      </c>
      <c r="CP509" s="7">
        <v>0.29411764709999999</v>
      </c>
      <c r="CQ509" s="7">
        <v>0.25882352939999997</v>
      </c>
      <c r="CR509" s="7">
        <v>0.2470588235</v>
      </c>
      <c r="CS509" s="7">
        <v>0</v>
      </c>
      <c r="CT509" s="7">
        <v>2.35294118E-2</v>
      </c>
      <c r="CU509" s="7">
        <v>2.35294118E-2</v>
      </c>
      <c r="CV509" s="7">
        <v>1.17647059E-2</v>
      </c>
      <c r="CW509" s="7">
        <v>3.5294117600000001E-2</v>
      </c>
      <c r="CX509" s="7">
        <v>2.35294118E-2</v>
      </c>
      <c r="CY509" s="7">
        <v>1.17647059E-2</v>
      </c>
      <c r="CZ509" s="7">
        <v>0</v>
      </c>
      <c r="DA509" s="7">
        <v>1.17647059E-2</v>
      </c>
      <c r="DB509" s="7">
        <v>0.75294117650000003</v>
      </c>
      <c r="DC509" s="7">
        <v>0.72941176470000002</v>
      </c>
      <c r="DD509" s="7">
        <v>0.64705882349999999</v>
      </c>
      <c r="DE509" s="7">
        <v>0.74117647060000003</v>
      </c>
      <c r="DF509" s="7">
        <v>0.64705882349999999</v>
      </c>
      <c r="DG509" s="7">
        <v>0.68235294120000001</v>
      </c>
      <c r="DH509" s="7">
        <v>0.61176470589999998</v>
      </c>
      <c r="DI509" s="7">
        <v>0.62352941179999999</v>
      </c>
      <c r="DJ509" s="7">
        <v>0.64705882349999999</v>
      </c>
      <c r="DK509" s="7">
        <v>9.4117647099999993E-2</v>
      </c>
      <c r="DL509" s="7">
        <v>3.5294117600000001E-2</v>
      </c>
      <c r="DM509" s="7">
        <v>1.17647059E-2</v>
      </c>
      <c r="DN509" s="7">
        <v>2.35294118E-2</v>
      </c>
      <c r="DO509" s="7">
        <v>2.35294118E-2</v>
      </c>
      <c r="DP509" s="7">
        <v>2.35294118E-2</v>
      </c>
      <c r="DQ509" s="7">
        <v>3.5294117600000001E-2</v>
      </c>
      <c r="DR509" s="7">
        <v>2.35294118E-2</v>
      </c>
      <c r="DS509" s="7">
        <v>2.35294118E-2</v>
      </c>
      <c r="DT509" s="7">
        <v>0.23529411759999999</v>
      </c>
      <c r="DU509" s="7">
        <v>0.1058823529</v>
      </c>
      <c r="DV509" s="7">
        <v>4.7058823499999999E-2</v>
      </c>
      <c r="DW509" s="7">
        <v>2.35294118E-2</v>
      </c>
      <c r="DX509" s="7">
        <v>1.17647059E-2</v>
      </c>
      <c r="DY509" s="7">
        <v>5.8823529399999998E-2</v>
      </c>
      <c r="DZ509" s="7">
        <v>9.4117647099999993E-2</v>
      </c>
      <c r="EA509" s="7">
        <v>4.7058823499999999E-2</v>
      </c>
      <c r="EB509" s="7">
        <v>2.35294118E-2</v>
      </c>
      <c r="EC509" s="7">
        <v>0.27058823529999998</v>
      </c>
      <c r="ED509" s="7">
        <v>0.28235294119999998</v>
      </c>
      <c r="EE509" s="7">
        <v>0.31764705879999999</v>
      </c>
      <c r="EF509" s="7">
        <v>0.25882352939999997</v>
      </c>
      <c r="EG509" s="7">
        <v>0.27058823529999998</v>
      </c>
      <c r="EH509" s="7">
        <v>0.30588235289999999</v>
      </c>
      <c r="EI509" s="7">
        <v>0.31764705879999999</v>
      </c>
      <c r="EJ509" s="7">
        <v>0.3411764706</v>
      </c>
      <c r="EK509" s="7">
        <v>0.44705882349999998</v>
      </c>
      <c r="EL509" s="7">
        <v>0.29411764709999999</v>
      </c>
      <c r="EM509" s="7">
        <v>0.50588235290000005</v>
      </c>
      <c r="EN509" s="7">
        <v>0.54117647059999996</v>
      </c>
      <c r="EO509" s="7">
        <v>0.63529411759999999</v>
      </c>
      <c r="EP509" s="7">
        <v>0.6</v>
      </c>
      <c r="EQ509" s="7">
        <v>0.52941176469999995</v>
      </c>
      <c r="ER509" s="7">
        <v>0.4823529412</v>
      </c>
      <c r="ES509" s="7">
        <v>0.52941176469999995</v>
      </c>
      <c r="ET509" s="7">
        <v>0.42352941179999998</v>
      </c>
      <c r="EU509" s="7">
        <v>0.1058823529</v>
      </c>
      <c r="EV509" s="7">
        <v>7.0588235299999996E-2</v>
      </c>
      <c r="EW509" s="7">
        <v>8.2352941200000002E-2</v>
      </c>
      <c r="EX509" s="7">
        <v>5.8823529399999998E-2</v>
      </c>
      <c r="EY509" s="7">
        <v>9.4117647099999993E-2</v>
      </c>
      <c r="EZ509" s="7">
        <v>8.2352941200000002E-2</v>
      </c>
      <c r="FA509" s="7">
        <v>7.0588235299999996E-2</v>
      </c>
      <c r="FB509" s="7">
        <v>5.8823529399999998E-2</v>
      </c>
      <c r="FC509" s="7">
        <v>8.2352941200000002E-2</v>
      </c>
      <c r="FD509" s="7">
        <v>2.8552631579000001</v>
      </c>
      <c r="FE509" s="7">
        <v>3.3544303797000001</v>
      </c>
      <c r="FF509" s="7">
        <v>3.5128205127999999</v>
      </c>
      <c r="FG509" s="7">
        <v>3.6</v>
      </c>
      <c r="FH509" s="7">
        <v>3.5974025973999999</v>
      </c>
      <c r="FI509" s="7">
        <v>3.4615384615</v>
      </c>
      <c r="FJ509" s="7">
        <v>3.3417721518999999</v>
      </c>
      <c r="FK509" s="7">
        <v>3.4624999999999999</v>
      </c>
      <c r="FL509" s="7">
        <v>3.3846153846</v>
      </c>
      <c r="FM509" s="7">
        <v>2.35294118E-2</v>
      </c>
      <c r="FN509" s="7">
        <v>1.17647059E-2</v>
      </c>
      <c r="FO509" s="7">
        <v>1.17647059E-2</v>
      </c>
      <c r="FP509" s="7">
        <v>1.17647059E-2</v>
      </c>
      <c r="FQ509" s="7">
        <v>1.17647059E-2</v>
      </c>
      <c r="FR509" s="7">
        <v>2.35294118E-2</v>
      </c>
      <c r="FS509" s="7">
        <v>5.8823529399999998E-2</v>
      </c>
      <c r="FT509" s="7">
        <v>0.1764705882</v>
      </c>
      <c r="FU509" s="7">
        <v>0.18823529410000001</v>
      </c>
      <c r="FV509" s="7">
        <v>0.37647058820000001</v>
      </c>
      <c r="FW509" s="7">
        <v>0.1058823529</v>
      </c>
      <c r="FX509" s="7">
        <v>0.25882352939999997</v>
      </c>
      <c r="FY509" s="7">
        <v>0.37647058820000001</v>
      </c>
      <c r="FZ509" s="7">
        <v>0.25882352939999997</v>
      </c>
      <c r="GA509" s="7">
        <v>0.21176470589999999</v>
      </c>
      <c r="GB509" s="7">
        <v>8.2352941200000002E-2</v>
      </c>
      <c r="GC509" s="7">
        <v>0.14117647059999999</v>
      </c>
      <c r="GD509" s="7">
        <v>0.12941176469999999</v>
      </c>
      <c r="GE509" s="7">
        <v>8.2352941200000002E-2</v>
      </c>
      <c r="GF509" s="7">
        <v>0.12941176469999999</v>
      </c>
      <c r="GG509" s="7">
        <v>0.22352941179999999</v>
      </c>
      <c r="GH509" s="7">
        <v>0.1176470588</v>
      </c>
      <c r="GI509" s="7">
        <v>0.21176470589999999</v>
      </c>
      <c r="GJ509" s="7">
        <v>0.1764705882</v>
      </c>
      <c r="GK509" s="7">
        <v>0.3411764706</v>
      </c>
      <c r="GL509" s="7">
        <v>0.25882352939999997</v>
      </c>
      <c r="GM509" s="7">
        <v>1.17647059E-2</v>
      </c>
      <c r="GN509" s="7">
        <v>5.8823529399999998E-2</v>
      </c>
      <c r="GO509" s="7">
        <v>5.8823529399999998E-2</v>
      </c>
      <c r="GP509" s="7">
        <v>0</v>
      </c>
      <c r="GQ509" s="7">
        <v>8.2352941200000002E-2</v>
      </c>
      <c r="GR509" s="7">
        <v>7.0588235299999996E-2</v>
      </c>
      <c r="GS509" s="7">
        <v>0.28235294119999998</v>
      </c>
      <c r="GT509" s="7">
        <v>0.29411764709999999</v>
      </c>
      <c r="GU509" s="7">
        <v>0.27058823529999998</v>
      </c>
      <c r="GV509" s="7">
        <v>0.28235294119999998</v>
      </c>
      <c r="GW509" s="7">
        <v>0.28235294119999998</v>
      </c>
      <c r="GX509" s="7">
        <v>0.28235294119999998</v>
      </c>
      <c r="GY509" s="7">
        <v>0.45882352939999999</v>
      </c>
      <c r="GZ509" s="7">
        <v>0.42352941179999998</v>
      </c>
      <c r="HA509" s="7">
        <v>0.41176470590000003</v>
      </c>
      <c r="HB509" s="7">
        <v>0.50588235290000005</v>
      </c>
      <c r="HC509" s="7">
        <v>0.37647058820000001</v>
      </c>
      <c r="HD509" s="7">
        <v>0.36470588240000001</v>
      </c>
      <c r="HE509" s="7">
        <v>8.2352941200000002E-2</v>
      </c>
      <c r="HF509" s="7">
        <v>7.0588235299999996E-2</v>
      </c>
      <c r="HG509" s="7">
        <v>7.0588235299999996E-2</v>
      </c>
      <c r="HH509" s="7">
        <v>4.7058823499999999E-2</v>
      </c>
      <c r="HI509" s="7">
        <v>0.1058823529</v>
      </c>
      <c r="HJ509" s="7">
        <v>5.8823529399999998E-2</v>
      </c>
      <c r="HK509" s="7">
        <v>8.2352941200000002E-2</v>
      </c>
      <c r="HL509" s="7">
        <v>9.4117647099999993E-2</v>
      </c>
      <c r="HM509" s="7">
        <v>0.1176470588</v>
      </c>
      <c r="HN509" s="7">
        <v>9.4117647099999993E-2</v>
      </c>
      <c r="HO509" s="7">
        <v>8.2352941200000002E-2</v>
      </c>
      <c r="HP509" s="7">
        <v>0.1058823529</v>
      </c>
      <c r="HQ509" s="7">
        <v>8.2352941200000002E-2</v>
      </c>
      <c r="HR509" s="7">
        <v>5.8823529399999998E-2</v>
      </c>
      <c r="HS509" s="7">
        <v>7.0588235299999996E-2</v>
      </c>
      <c r="HT509" s="7">
        <v>7.0588235299999996E-2</v>
      </c>
      <c r="HU509" s="7">
        <v>7.0588235299999996E-2</v>
      </c>
      <c r="HV509" s="7">
        <v>0.1176470588</v>
      </c>
      <c r="HW509" s="7">
        <v>3.5294117600000001E-2</v>
      </c>
      <c r="HX509" s="7">
        <v>3.5294117600000001E-2</v>
      </c>
      <c r="HY509" s="7">
        <v>1.17647059E-2</v>
      </c>
      <c r="HZ509" s="7">
        <v>2.35294118E-2</v>
      </c>
      <c r="IA509" s="7">
        <v>0.21176470589999999</v>
      </c>
      <c r="IB509" s="7">
        <v>8.2352941200000002E-2</v>
      </c>
      <c r="IC509" s="7">
        <v>0.12941176469999999</v>
      </c>
      <c r="ID509" s="7">
        <v>0.1529411765</v>
      </c>
      <c r="IE509" s="7">
        <v>0.41176470590000003</v>
      </c>
      <c r="IF509" s="7">
        <v>0.30588235289999999</v>
      </c>
      <c r="IG509" s="7">
        <v>0.3294117647</v>
      </c>
      <c r="IH509" s="7">
        <v>0.36470588240000001</v>
      </c>
      <c r="II509" s="7">
        <v>0.23529411759999999</v>
      </c>
      <c r="IJ509" s="7">
        <v>0.4941176471</v>
      </c>
      <c r="IK509" s="7">
        <v>0.44705882349999998</v>
      </c>
      <c r="IL509" s="7">
        <v>0.37647058820000001</v>
      </c>
      <c r="IM509" s="7">
        <v>0.1058823529</v>
      </c>
      <c r="IN509" s="7">
        <v>8.2352941200000002E-2</v>
      </c>
      <c r="IO509" s="7">
        <v>8.2352941200000002E-2</v>
      </c>
      <c r="IP509" s="7">
        <v>8.2352941200000002E-2</v>
      </c>
      <c r="IQ509" s="7">
        <v>2.9473684211000002</v>
      </c>
      <c r="IR509" s="7">
        <v>3.3717948718000001</v>
      </c>
      <c r="IS509" s="7">
        <v>3.3205128204999999</v>
      </c>
      <c r="IT509" s="7">
        <v>3.1923076923</v>
      </c>
      <c r="IU509" s="7" t="s">
        <v>1449</v>
      </c>
      <c r="IW509" s="7">
        <v>85</v>
      </c>
      <c r="IX509" s="7">
        <v>162</v>
      </c>
      <c r="IY509" s="7">
        <v>582</v>
      </c>
    </row>
    <row r="510" spans="1:259" x14ac:dyDescent="0.25">
      <c r="A510" s="7">
        <v>610185</v>
      </c>
      <c r="B510" s="7" t="s">
        <v>617</v>
      </c>
      <c r="C510" s="7" t="s">
        <v>46</v>
      </c>
      <c r="D510" s="7" t="s">
        <v>75</v>
      </c>
      <c r="E510" s="154">
        <v>0.37</v>
      </c>
      <c r="F510" s="7">
        <v>43</v>
      </c>
      <c r="G510" s="7" t="s">
        <v>48</v>
      </c>
      <c r="H510" s="7">
        <v>50</v>
      </c>
      <c r="I510" s="7" t="s">
        <v>48</v>
      </c>
      <c r="J510" s="7">
        <v>38</v>
      </c>
      <c r="K510" s="7" t="s">
        <v>57</v>
      </c>
      <c r="L510" s="7">
        <v>8.5399999999999991</v>
      </c>
      <c r="M510" s="7" t="s">
        <v>46</v>
      </c>
      <c r="N510" s="7">
        <v>37.304075234999999</v>
      </c>
      <c r="O510" s="7">
        <v>282</v>
      </c>
      <c r="P510" s="7">
        <v>282</v>
      </c>
      <c r="Q510" s="7">
        <v>8</v>
      </c>
      <c r="R510" s="7">
        <v>18</v>
      </c>
      <c r="S510" s="7">
        <v>0</v>
      </c>
      <c r="T510" s="7">
        <v>237</v>
      </c>
      <c r="U510" s="7">
        <v>0</v>
      </c>
      <c r="V510" s="7">
        <v>0</v>
      </c>
      <c r="W510" s="7">
        <v>9</v>
      </c>
      <c r="X510" s="7">
        <v>3</v>
      </c>
      <c r="Y510" s="7">
        <v>1.4184397200000001E-2</v>
      </c>
      <c r="Z510" s="7">
        <v>7.0921986000000003E-3</v>
      </c>
      <c r="AA510" s="7">
        <v>1.06382979E-2</v>
      </c>
      <c r="AB510" s="7">
        <v>1.06382979E-2</v>
      </c>
      <c r="AC510" s="7">
        <v>1.7730496500000002E-2</v>
      </c>
      <c r="AD510" s="7">
        <v>6.0283687900000001E-2</v>
      </c>
      <c r="AE510" s="7">
        <v>7.8014184400000006E-2</v>
      </c>
      <c r="AF510" s="7">
        <v>5.31914894E-2</v>
      </c>
      <c r="AG510" s="7">
        <v>7.0921985800000004E-2</v>
      </c>
      <c r="AH510" s="7">
        <v>4.2553191499999997E-2</v>
      </c>
      <c r="AI510" s="7">
        <v>8.8652482300000002E-2</v>
      </c>
      <c r="AJ510" s="7">
        <v>0.1631205674</v>
      </c>
      <c r="AK510" s="7">
        <v>0.40070921990000002</v>
      </c>
      <c r="AL510" s="7">
        <v>0.35815602839999999</v>
      </c>
      <c r="AM510" s="7">
        <v>0.39361702129999998</v>
      </c>
      <c r="AN510" s="7">
        <v>0.27304964539999999</v>
      </c>
      <c r="AO510" s="7">
        <v>0.38652482269999999</v>
      </c>
      <c r="AP510" s="7">
        <v>0.32978723399999998</v>
      </c>
      <c r="AQ510" s="7">
        <v>1.06382979E-2</v>
      </c>
      <c r="AR510" s="7">
        <v>1.4184397200000001E-2</v>
      </c>
      <c r="AS510" s="7">
        <v>2.83687943E-2</v>
      </c>
      <c r="AT510" s="7">
        <v>7.0921986000000003E-3</v>
      </c>
      <c r="AU510" s="7">
        <v>1.7730496500000002E-2</v>
      </c>
      <c r="AV510" s="7">
        <v>3.1914893600000001E-2</v>
      </c>
      <c r="AW510" s="7">
        <v>0.49645390070000001</v>
      </c>
      <c r="AX510" s="7">
        <v>0.56737588650000004</v>
      </c>
      <c r="AY510" s="7">
        <v>0.49645390070000001</v>
      </c>
      <c r="AZ510" s="7">
        <v>0.66666666669999997</v>
      </c>
      <c r="BA510" s="7">
        <v>0.48936170210000002</v>
      </c>
      <c r="BB510" s="7">
        <v>0.41489361699999999</v>
      </c>
      <c r="BC510" s="7">
        <v>3.394265233</v>
      </c>
      <c r="BD510" s="7">
        <v>3.5071942446</v>
      </c>
      <c r="BE510" s="7">
        <v>3.4160583941999998</v>
      </c>
      <c r="BF510" s="7">
        <v>3.6071428570999999</v>
      </c>
      <c r="BG510" s="7">
        <v>3.3718411551999998</v>
      </c>
      <c r="BH510" s="7">
        <v>3.1355311355</v>
      </c>
      <c r="BI510" s="7">
        <v>0</v>
      </c>
      <c r="BJ510" s="7">
        <v>0</v>
      </c>
      <c r="BK510" s="7">
        <v>0</v>
      </c>
      <c r="BL510" s="7">
        <v>3.5460993000000001E-3</v>
      </c>
      <c r="BM510" s="7">
        <v>0</v>
      </c>
      <c r="BN510" s="7">
        <v>0</v>
      </c>
      <c r="BO510" s="7">
        <v>1.4184397200000001E-2</v>
      </c>
      <c r="BP510" s="7">
        <v>5.31914894E-2</v>
      </c>
      <c r="BQ510" s="7">
        <v>2.4822694999999999E-2</v>
      </c>
      <c r="BR510" s="7">
        <v>1.06382979E-2</v>
      </c>
      <c r="BS510" s="7">
        <v>7.0921986000000003E-3</v>
      </c>
      <c r="BT510" s="7">
        <v>1.4184397200000001E-2</v>
      </c>
      <c r="BU510" s="7">
        <v>3.9007092200000003E-2</v>
      </c>
      <c r="BV510" s="7">
        <v>2.4822694999999999E-2</v>
      </c>
      <c r="BW510" s="7">
        <v>4.6099290799999998E-2</v>
      </c>
      <c r="BX510" s="7">
        <v>7.4468085099999998E-2</v>
      </c>
      <c r="BY510" s="7">
        <v>0.1241134752</v>
      </c>
      <c r="BZ510" s="7">
        <v>6.0283687900000001E-2</v>
      </c>
      <c r="CA510" s="7">
        <v>3.85</v>
      </c>
      <c r="CB510" s="7">
        <v>3.7785714285999998</v>
      </c>
      <c r="CC510" s="7">
        <v>3.7240143368999998</v>
      </c>
      <c r="CD510" s="7">
        <v>3.6774193548</v>
      </c>
      <c r="CE510" s="7">
        <v>3.7275985663000002</v>
      </c>
      <c r="CF510" s="7">
        <v>3.6532846714999998</v>
      </c>
      <c r="CG510" s="7">
        <v>3.5326086957</v>
      </c>
      <c r="CH510" s="7">
        <v>3.3682310469000001</v>
      </c>
      <c r="CI510" s="7">
        <v>3.5667870036</v>
      </c>
      <c r="CJ510" s="7">
        <v>0.12765957450000001</v>
      </c>
      <c r="CK510" s="7">
        <v>0.2056737589</v>
      </c>
      <c r="CL510" s="7">
        <v>0.24468085110000001</v>
      </c>
      <c r="CM510" s="7">
        <v>0.23049645390000001</v>
      </c>
      <c r="CN510" s="7">
        <v>0.219858156</v>
      </c>
      <c r="CO510" s="7">
        <v>0.24468085110000001</v>
      </c>
      <c r="CP510" s="7">
        <v>0.2659574468</v>
      </c>
      <c r="CQ510" s="7">
        <v>0.21276595740000001</v>
      </c>
      <c r="CR510" s="7">
        <v>0.23049645390000001</v>
      </c>
      <c r="CS510" s="7">
        <v>7.0921986000000003E-3</v>
      </c>
      <c r="CT510" s="7">
        <v>7.0921986000000003E-3</v>
      </c>
      <c r="CU510" s="7">
        <v>1.06382979E-2</v>
      </c>
      <c r="CV510" s="7">
        <v>1.06382979E-2</v>
      </c>
      <c r="CW510" s="7">
        <v>1.06382979E-2</v>
      </c>
      <c r="CX510" s="7">
        <v>2.83687943E-2</v>
      </c>
      <c r="CY510" s="7">
        <v>2.1276595700000001E-2</v>
      </c>
      <c r="CZ510" s="7">
        <v>1.7730496500000002E-2</v>
      </c>
      <c r="DA510" s="7">
        <v>1.7730496500000002E-2</v>
      </c>
      <c r="DB510" s="7">
        <v>0.8546099291</v>
      </c>
      <c r="DC510" s="7">
        <v>0.78014184399999997</v>
      </c>
      <c r="DD510" s="7">
        <v>0.73049645389999995</v>
      </c>
      <c r="DE510" s="7">
        <v>0.71631205669999998</v>
      </c>
      <c r="DF510" s="7">
        <v>0.74468085110000004</v>
      </c>
      <c r="DG510" s="7">
        <v>0.68085106380000004</v>
      </c>
      <c r="DH510" s="7">
        <v>0.62411347520000005</v>
      </c>
      <c r="DI510" s="7">
        <v>0.59219858160000005</v>
      </c>
      <c r="DJ510" s="7">
        <v>0.66666666669999997</v>
      </c>
      <c r="DK510" s="7">
        <v>0.10638297870000001</v>
      </c>
      <c r="DL510" s="7">
        <v>2.1276595700000001E-2</v>
      </c>
      <c r="DM510" s="7">
        <v>3.5460993000000001E-3</v>
      </c>
      <c r="DN510" s="7">
        <v>0</v>
      </c>
      <c r="DO510" s="7">
        <v>7.0921986000000003E-3</v>
      </c>
      <c r="DP510" s="7">
        <v>1.4184397200000001E-2</v>
      </c>
      <c r="DQ510" s="7">
        <v>3.5460992900000002E-2</v>
      </c>
      <c r="DR510" s="7">
        <v>7.0921986000000003E-3</v>
      </c>
      <c r="DS510" s="7">
        <v>7.0921986000000003E-3</v>
      </c>
      <c r="DT510" s="7">
        <v>0.1914893617</v>
      </c>
      <c r="DU510" s="7">
        <v>9.2198581599999996E-2</v>
      </c>
      <c r="DV510" s="7">
        <v>3.1914893600000001E-2</v>
      </c>
      <c r="DW510" s="7">
        <v>3.5460992900000002E-2</v>
      </c>
      <c r="DX510" s="7">
        <v>1.4184397200000001E-2</v>
      </c>
      <c r="DY510" s="7">
        <v>3.9007092200000003E-2</v>
      </c>
      <c r="DZ510" s="7">
        <v>0.12765957450000001</v>
      </c>
      <c r="EA510" s="7">
        <v>4.2553191499999997E-2</v>
      </c>
      <c r="EB510" s="7">
        <v>4.6099290799999998E-2</v>
      </c>
      <c r="EC510" s="7">
        <v>0.31205673760000002</v>
      </c>
      <c r="ED510" s="7">
        <v>0.33333333329999998</v>
      </c>
      <c r="EE510" s="7">
        <v>0.3226950355</v>
      </c>
      <c r="EF510" s="7">
        <v>0.34042553190000002</v>
      </c>
      <c r="EG510" s="7">
        <v>0.29787234039999999</v>
      </c>
      <c r="EH510" s="7">
        <v>0.3794326241</v>
      </c>
      <c r="EI510" s="7">
        <v>0.34042553190000002</v>
      </c>
      <c r="EJ510" s="7">
        <v>0.39716312059999997</v>
      </c>
      <c r="EK510" s="7">
        <v>0.37234042550000002</v>
      </c>
      <c r="EL510" s="7">
        <v>0.33687943259999997</v>
      </c>
      <c r="EM510" s="7">
        <v>0.51063829790000004</v>
      </c>
      <c r="EN510" s="7">
        <v>0.58510638299999995</v>
      </c>
      <c r="EO510" s="7">
        <v>0.57446808510000003</v>
      </c>
      <c r="EP510" s="7">
        <v>0.63475177299999996</v>
      </c>
      <c r="EQ510" s="7">
        <v>0.51773049650000003</v>
      </c>
      <c r="ER510" s="7">
        <v>0.45390070919999997</v>
      </c>
      <c r="ES510" s="7">
        <v>0.51418439719999998</v>
      </c>
      <c r="ET510" s="7">
        <v>0.53191489359999999</v>
      </c>
      <c r="EU510" s="7">
        <v>5.31914894E-2</v>
      </c>
      <c r="EV510" s="7">
        <v>4.2553191499999997E-2</v>
      </c>
      <c r="EW510" s="7">
        <v>5.6737588700000001E-2</v>
      </c>
      <c r="EX510" s="7">
        <v>4.9645390099999999E-2</v>
      </c>
      <c r="EY510" s="7">
        <v>4.6099290799999998E-2</v>
      </c>
      <c r="EZ510" s="7">
        <v>4.9645390099999999E-2</v>
      </c>
      <c r="FA510" s="7">
        <v>4.2553191499999997E-2</v>
      </c>
      <c r="FB510" s="7">
        <v>3.9007092200000003E-2</v>
      </c>
      <c r="FC510" s="7">
        <v>4.2553191499999997E-2</v>
      </c>
      <c r="FD510" s="7">
        <v>2.9288389512999999</v>
      </c>
      <c r="FE510" s="7">
        <v>3.3925925925999998</v>
      </c>
      <c r="FF510" s="7">
        <v>3.5789473684000002</v>
      </c>
      <c r="FG510" s="7">
        <v>3.5671641791000002</v>
      </c>
      <c r="FH510" s="7">
        <v>3.6356877323000001</v>
      </c>
      <c r="FI510" s="7">
        <v>3.473880597</v>
      </c>
      <c r="FJ510" s="7">
        <v>3.2666666666999999</v>
      </c>
      <c r="FK510" s="7">
        <v>3.4760147601</v>
      </c>
      <c r="FL510" s="7">
        <v>3.4925925925999999</v>
      </c>
      <c r="FM510" s="7">
        <v>1.06382979E-2</v>
      </c>
      <c r="FN510" s="7">
        <v>0</v>
      </c>
      <c r="FO510" s="7">
        <v>3.5460993000000001E-3</v>
      </c>
      <c r="FP510" s="7">
        <v>1.7730496500000002E-2</v>
      </c>
      <c r="FQ510" s="7">
        <v>4.6099290799999998E-2</v>
      </c>
      <c r="FR510" s="7">
        <v>3.5460992900000002E-2</v>
      </c>
      <c r="FS510" s="7">
        <v>6.3829787200000002E-2</v>
      </c>
      <c r="FT510" s="7">
        <v>0.18794326240000001</v>
      </c>
      <c r="FU510" s="7">
        <v>0.19858156029999999</v>
      </c>
      <c r="FV510" s="7">
        <v>0.37234042550000002</v>
      </c>
      <c r="FW510" s="7">
        <v>6.3829787200000002E-2</v>
      </c>
      <c r="FX510" s="7">
        <v>0.34397163120000002</v>
      </c>
      <c r="FY510" s="7">
        <v>0.47872340429999999</v>
      </c>
      <c r="FZ510" s="7">
        <v>0.1914893617</v>
      </c>
      <c r="GA510" s="7">
        <v>0.19503546099999999</v>
      </c>
      <c r="GB510" s="7">
        <v>0.1205673759</v>
      </c>
      <c r="GC510" s="7">
        <v>0.24113475179999999</v>
      </c>
      <c r="GD510" s="7">
        <v>0.12765957450000001</v>
      </c>
      <c r="GE510" s="7">
        <v>7.4468085099999998E-2</v>
      </c>
      <c r="GF510" s="7">
        <v>0.219858156</v>
      </c>
      <c r="GG510" s="7">
        <v>0.1773049645</v>
      </c>
      <c r="GH510" s="7">
        <v>9.2198581599999996E-2</v>
      </c>
      <c r="GI510" s="7">
        <v>0.22340425529999999</v>
      </c>
      <c r="GJ510" s="7">
        <v>0.15602836880000001</v>
      </c>
      <c r="GK510" s="7">
        <v>0.2340425532</v>
      </c>
      <c r="GL510" s="7">
        <v>0.1241134752</v>
      </c>
      <c r="GM510" s="7">
        <v>3.5460992900000002E-2</v>
      </c>
      <c r="GN510" s="7">
        <v>2.1276595700000001E-2</v>
      </c>
      <c r="GO510" s="7">
        <v>6.0283687900000001E-2</v>
      </c>
      <c r="GP510" s="7">
        <v>6.0283687900000001E-2</v>
      </c>
      <c r="GQ510" s="7">
        <v>0.1489361702</v>
      </c>
      <c r="GR510" s="7">
        <v>6.0283687900000001E-2</v>
      </c>
      <c r="GS510" s="7">
        <v>0.36170212769999999</v>
      </c>
      <c r="GT510" s="7">
        <v>0.34042553190000002</v>
      </c>
      <c r="GU510" s="7">
        <v>0.3510638298</v>
      </c>
      <c r="GV510" s="7">
        <v>0.39361702129999998</v>
      </c>
      <c r="GW510" s="7">
        <v>0.36879432620000002</v>
      </c>
      <c r="GX510" s="7">
        <v>0.42198581559999998</v>
      </c>
      <c r="GY510" s="7">
        <v>0.52127659569999996</v>
      </c>
      <c r="GZ510" s="7">
        <v>0.52127659569999996</v>
      </c>
      <c r="HA510" s="7">
        <v>0.43971631210000001</v>
      </c>
      <c r="HB510" s="7">
        <v>0.43617021280000001</v>
      </c>
      <c r="HC510" s="7">
        <v>0.3546099291</v>
      </c>
      <c r="HD510" s="7">
        <v>0.43262411350000002</v>
      </c>
      <c r="HE510" s="7">
        <v>3.1914893600000001E-2</v>
      </c>
      <c r="HF510" s="7">
        <v>6.3829787200000002E-2</v>
      </c>
      <c r="HG510" s="7">
        <v>7.8014184400000006E-2</v>
      </c>
      <c r="HH510" s="7">
        <v>4.9645390099999999E-2</v>
      </c>
      <c r="HI510" s="7">
        <v>6.7375886499999996E-2</v>
      </c>
      <c r="HJ510" s="7">
        <v>3.1914893600000001E-2</v>
      </c>
      <c r="HK510" s="7">
        <v>7.0921986000000003E-3</v>
      </c>
      <c r="HL510" s="7">
        <v>3.5460993000000001E-3</v>
      </c>
      <c r="HM510" s="7">
        <v>1.06382979E-2</v>
      </c>
      <c r="HN510" s="7">
        <v>7.0921986000000003E-3</v>
      </c>
      <c r="HO510" s="7">
        <v>7.0921986000000003E-3</v>
      </c>
      <c r="HP510" s="7">
        <v>7.0921986000000003E-3</v>
      </c>
      <c r="HQ510" s="7">
        <v>4.2553191499999997E-2</v>
      </c>
      <c r="HR510" s="7">
        <v>4.9645390099999999E-2</v>
      </c>
      <c r="HS510" s="7">
        <v>6.0283687900000001E-2</v>
      </c>
      <c r="HT510" s="7">
        <v>5.31914894E-2</v>
      </c>
      <c r="HU510" s="7">
        <v>5.31914894E-2</v>
      </c>
      <c r="HV510" s="7">
        <v>4.6099290799999998E-2</v>
      </c>
      <c r="HW510" s="7">
        <v>1.4184397200000001E-2</v>
      </c>
      <c r="HX510" s="7">
        <v>1.06382979E-2</v>
      </c>
      <c r="HY510" s="7">
        <v>2.83687943E-2</v>
      </c>
      <c r="HZ510" s="7">
        <v>2.83687943E-2</v>
      </c>
      <c r="IA510" s="7">
        <v>0.11347517729999999</v>
      </c>
      <c r="IB510" s="7">
        <v>6.3829787200000002E-2</v>
      </c>
      <c r="IC510" s="7">
        <v>9.5744680900000004E-2</v>
      </c>
      <c r="ID510" s="7">
        <v>0.13829787230000001</v>
      </c>
      <c r="IE510" s="7">
        <v>0.51063829790000004</v>
      </c>
      <c r="IF510" s="7">
        <v>0.3829787234</v>
      </c>
      <c r="IG510" s="7">
        <v>0.41489361699999999</v>
      </c>
      <c r="IH510" s="7">
        <v>0.46808510640000001</v>
      </c>
      <c r="II510" s="7">
        <v>0.31205673760000002</v>
      </c>
      <c r="IJ510" s="7">
        <v>0.50354609930000005</v>
      </c>
      <c r="IK510" s="7">
        <v>0.4113475177</v>
      </c>
      <c r="IL510" s="7">
        <v>0.31560283690000002</v>
      </c>
      <c r="IM510" s="7">
        <v>4.9645390099999999E-2</v>
      </c>
      <c r="IN510" s="7">
        <v>3.9007092200000003E-2</v>
      </c>
      <c r="IO510" s="7">
        <v>4.9645390099999999E-2</v>
      </c>
      <c r="IP510" s="7">
        <v>4.9645390099999999E-2</v>
      </c>
      <c r="IQ510" s="7">
        <v>3.1791044776000001</v>
      </c>
      <c r="IR510" s="7">
        <v>3.4354243541999998</v>
      </c>
      <c r="IS510" s="7">
        <v>3.2723880596999999</v>
      </c>
      <c r="IT510" s="7">
        <v>3.1268656716000001</v>
      </c>
      <c r="IU510" s="7" t="s">
        <v>1450</v>
      </c>
      <c r="IV510" s="7">
        <v>37</v>
      </c>
      <c r="IW510" s="7">
        <v>282</v>
      </c>
      <c r="IX510" s="7">
        <v>476</v>
      </c>
      <c r="IY510" s="7">
        <v>1276</v>
      </c>
    </row>
    <row r="511" spans="1:259" x14ac:dyDescent="0.25">
      <c r="A511" s="7">
        <v>610188</v>
      </c>
      <c r="B511" s="7" t="s">
        <v>243</v>
      </c>
      <c r="C511" s="7" t="s">
        <v>46</v>
      </c>
      <c r="D511" s="7" t="s">
        <v>66</v>
      </c>
      <c r="E511" s="7" t="s">
        <v>91</v>
      </c>
      <c r="F511" s="7">
        <v>75</v>
      </c>
      <c r="G511" s="7" t="s">
        <v>47</v>
      </c>
      <c r="H511" s="7">
        <v>56</v>
      </c>
      <c r="I511" s="7" t="s">
        <v>48</v>
      </c>
      <c r="J511" s="7">
        <v>74</v>
      </c>
      <c r="K511" s="7" t="s">
        <v>47</v>
      </c>
      <c r="L511" s="7">
        <v>8.4600000000000009</v>
      </c>
      <c r="M511" s="7" t="s">
        <v>46</v>
      </c>
      <c r="N511" s="7">
        <v>100</v>
      </c>
      <c r="O511" s="7">
        <v>166</v>
      </c>
      <c r="P511" s="7">
        <v>166</v>
      </c>
      <c r="Q511" s="7">
        <v>0</v>
      </c>
      <c r="R511" s="7">
        <v>148</v>
      </c>
      <c r="S511" s="7">
        <v>0</v>
      </c>
      <c r="T511" s="7">
        <v>0</v>
      </c>
      <c r="U511" s="7">
        <v>1</v>
      </c>
      <c r="V511" s="7">
        <v>0</v>
      </c>
      <c r="W511" s="7">
        <v>8</v>
      </c>
      <c r="X511" s="7">
        <v>7</v>
      </c>
      <c r="Y511" s="7">
        <v>6.0240963999999998E-3</v>
      </c>
      <c r="Z511" s="7">
        <v>0</v>
      </c>
      <c r="AA511" s="7">
        <v>1.8072289200000001E-2</v>
      </c>
      <c r="AB511" s="7">
        <v>0</v>
      </c>
      <c r="AC511" s="7">
        <v>2.4096385500000001E-2</v>
      </c>
      <c r="AD511" s="7">
        <v>3.6144578300000001E-2</v>
      </c>
      <c r="AE511" s="7">
        <v>3.0120481899999999E-2</v>
      </c>
      <c r="AF511" s="7">
        <v>2.4096385500000001E-2</v>
      </c>
      <c r="AG511" s="7">
        <v>6.02409639E-2</v>
      </c>
      <c r="AH511" s="7">
        <v>1.20481928E-2</v>
      </c>
      <c r="AI511" s="7">
        <v>8.4337349399999997E-2</v>
      </c>
      <c r="AJ511" s="7">
        <v>0.1204819277</v>
      </c>
      <c r="AK511" s="7">
        <v>0.16265060240000001</v>
      </c>
      <c r="AL511" s="7">
        <v>0.156626506</v>
      </c>
      <c r="AM511" s="7">
        <v>0.19879518069999999</v>
      </c>
      <c r="AN511" s="7">
        <v>0.18072289159999999</v>
      </c>
      <c r="AO511" s="7">
        <v>0.27710843369999999</v>
      </c>
      <c r="AP511" s="7">
        <v>0.22289156630000001</v>
      </c>
      <c r="AQ511" s="7">
        <v>0</v>
      </c>
      <c r="AR511" s="7">
        <v>0</v>
      </c>
      <c r="AS511" s="7">
        <v>0</v>
      </c>
      <c r="AT511" s="7">
        <v>0</v>
      </c>
      <c r="AU511" s="7">
        <v>6.0240963999999998E-3</v>
      </c>
      <c r="AV511" s="7">
        <v>1.8072289200000001E-2</v>
      </c>
      <c r="AW511" s="7">
        <v>0.80120481929999998</v>
      </c>
      <c r="AX511" s="7">
        <v>0.81927710840000001</v>
      </c>
      <c r="AY511" s="7">
        <v>0.72289156629999995</v>
      </c>
      <c r="AZ511" s="7">
        <v>0.80722891569999999</v>
      </c>
      <c r="BA511" s="7">
        <v>0.60843373489999997</v>
      </c>
      <c r="BB511" s="7">
        <v>0.60240963859999996</v>
      </c>
      <c r="BC511" s="7">
        <v>3.7590361446</v>
      </c>
      <c r="BD511" s="7">
        <v>3.7951807229000001</v>
      </c>
      <c r="BE511" s="7">
        <v>3.6265060240999998</v>
      </c>
      <c r="BF511" s="7">
        <v>3.7951807229000001</v>
      </c>
      <c r="BG511" s="7">
        <v>3.4787878788</v>
      </c>
      <c r="BH511" s="7">
        <v>3.4171779140999998</v>
      </c>
      <c r="BI511" s="7">
        <v>6.0240963999999998E-3</v>
      </c>
      <c r="BJ511" s="7">
        <v>1.20481928E-2</v>
      </c>
      <c r="BK511" s="7">
        <v>1.8072289200000001E-2</v>
      </c>
      <c r="BL511" s="7">
        <v>1.8072289200000001E-2</v>
      </c>
      <c r="BM511" s="7">
        <v>1.20481928E-2</v>
      </c>
      <c r="BN511" s="7">
        <v>1.8072289200000001E-2</v>
      </c>
      <c r="BO511" s="7">
        <v>3.6144578300000001E-2</v>
      </c>
      <c r="BP511" s="7">
        <v>6.02409639E-2</v>
      </c>
      <c r="BQ511" s="7">
        <v>4.8192771099999997E-2</v>
      </c>
      <c r="BR511" s="7">
        <v>4.2168674699999999E-2</v>
      </c>
      <c r="BS511" s="7">
        <v>2.4096385500000001E-2</v>
      </c>
      <c r="BT511" s="7">
        <v>3.0120481899999999E-2</v>
      </c>
      <c r="BU511" s="7">
        <v>3.6144578300000001E-2</v>
      </c>
      <c r="BV511" s="7">
        <v>2.4096385500000001E-2</v>
      </c>
      <c r="BW511" s="7">
        <v>6.6265060200000003E-2</v>
      </c>
      <c r="BX511" s="7">
        <v>3.6144578300000001E-2</v>
      </c>
      <c r="BY511" s="7">
        <v>6.6265060200000003E-2</v>
      </c>
      <c r="BZ511" s="7">
        <v>4.2168674699999999E-2</v>
      </c>
      <c r="CA511" s="7">
        <v>3.7865853659000002</v>
      </c>
      <c r="CB511" s="7">
        <v>3.7333333333000001</v>
      </c>
      <c r="CC511" s="7">
        <v>3.7317073171000001</v>
      </c>
      <c r="CD511" s="7">
        <v>3.6787878788000001</v>
      </c>
      <c r="CE511" s="7">
        <v>3.7333333333000001</v>
      </c>
      <c r="CF511" s="7">
        <v>3.5914634146000002</v>
      </c>
      <c r="CG511" s="7">
        <v>3.6242424242000002</v>
      </c>
      <c r="CH511" s="7">
        <v>3.4846625766999999</v>
      </c>
      <c r="CI511" s="7">
        <v>3.5818181818000001</v>
      </c>
      <c r="CJ511" s="7">
        <v>0.1084337349</v>
      </c>
      <c r="CK511" s="7">
        <v>0.18072289159999999</v>
      </c>
      <c r="CL511" s="7">
        <v>0.15060240959999999</v>
      </c>
      <c r="CM511" s="7">
        <v>0.19277108430000001</v>
      </c>
      <c r="CN511" s="7">
        <v>0.18072289159999999</v>
      </c>
      <c r="CO511" s="7">
        <v>0.2168674699</v>
      </c>
      <c r="CP511" s="7">
        <v>0.19277108430000001</v>
      </c>
      <c r="CQ511" s="7">
        <v>0.19277108430000001</v>
      </c>
      <c r="CR511" s="7">
        <v>0.186746988</v>
      </c>
      <c r="CS511" s="7">
        <v>1.20481928E-2</v>
      </c>
      <c r="CT511" s="7">
        <v>6.0240963999999998E-3</v>
      </c>
      <c r="CU511" s="7">
        <v>1.20481928E-2</v>
      </c>
      <c r="CV511" s="7">
        <v>6.0240963999999998E-3</v>
      </c>
      <c r="CW511" s="7">
        <v>6.0240963999999998E-3</v>
      </c>
      <c r="CX511" s="7">
        <v>1.20481928E-2</v>
      </c>
      <c r="CY511" s="7">
        <v>6.0240963999999998E-3</v>
      </c>
      <c r="CZ511" s="7">
        <v>1.8072289200000001E-2</v>
      </c>
      <c r="DA511" s="7">
        <v>6.0240963999999998E-3</v>
      </c>
      <c r="DB511" s="7">
        <v>0.83132530120000003</v>
      </c>
      <c r="DC511" s="7">
        <v>0.77710843370000005</v>
      </c>
      <c r="DD511" s="7">
        <v>0.78915662649999996</v>
      </c>
      <c r="DE511" s="7">
        <v>0.74698795179999999</v>
      </c>
      <c r="DF511" s="7">
        <v>0.77710843370000005</v>
      </c>
      <c r="DG511" s="7">
        <v>0.686746988</v>
      </c>
      <c r="DH511" s="7">
        <v>0.72891566269999997</v>
      </c>
      <c r="DI511" s="7">
        <v>0.66265060239999996</v>
      </c>
      <c r="DJ511" s="7">
        <v>0.71686746990000005</v>
      </c>
      <c r="DK511" s="7">
        <v>9.6385542199999993E-2</v>
      </c>
      <c r="DL511" s="7">
        <v>0</v>
      </c>
      <c r="DM511" s="7">
        <v>0</v>
      </c>
      <c r="DN511" s="7">
        <v>2.4096385500000001E-2</v>
      </c>
      <c r="DO511" s="7">
        <v>6.0240963999999998E-3</v>
      </c>
      <c r="DP511" s="7">
        <v>2.4096385500000001E-2</v>
      </c>
      <c r="DQ511" s="7">
        <v>6.6265060200000003E-2</v>
      </c>
      <c r="DR511" s="7">
        <v>6.0240963999999998E-3</v>
      </c>
      <c r="DS511" s="7">
        <v>2.4096385500000001E-2</v>
      </c>
      <c r="DT511" s="7">
        <v>0.16265060240000001</v>
      </c>
      <c r="DU511" s="7">
        <v>5.4216867500000002E-2</v>
      </c>
      <c r="DV511" s="7">
        <v>5.4216867500000002E-2</v>
      </c>
      <c r="DW511" s="7">
        <v>6.6265060200000003E-2</v>
      </c>
      <c r="DX511" s="7">
        <v>7.8313252999999999E-2</v>
      </c>
      <c r="DY511" s="7">
        <v>9.6385542199999993E-2</v>
      </c>
      <c r="DZ511" s="7">
        <v>0.16265060240000001</v>
      </c>
      <c r="EA511" s="7">
        <v>7.8313252999999999E-2</v>
      </c>
      <c r="EB511" s="7">
        <v>5.4216867500000002E-2</v>
      </c>
      <c r="EC511" s="7">
        <v>0.37951807230000001</v>
      </c>
      <c r="ED511" s="7">
        <v>0.313253012</v>
      </c>
      <c r="EE511" s="7">
        <v>0.313253012</v>
      </c>
      <c r="EF511" s="7">
        <v>0.27108433729999998</v>
      </c>
      <c r="EG511" s="7">
        <v>0.25301204820000001</v>
      </c>
      <c r="EH511" s="7">
        <v>0.25903614460000002</v>
      </c>
      <c r="EI511" s="7">
        <v>0.26506024099999997</v>
      </c>
      <c r="EJ511" s="7">
        <v>0.27108433729999998</v>
      </c>
      <c r="EK511" s="7">
        <v>0.35542168670000002</v>
      </c>
      <c r="EL511" s="7">
        <v>0.34939759040000001</v>
      </c>
      <c r="EM511" s="7">
        <v>0.62048192769999999</v>
      </c>
      <c r="EN511" s="7">
        <v>0.61445783129999998</v>
      </c>
      <c r="EO511" s="7">
        <v>0.61445783129999998</v>
      </c>
      <c r="EP511" s="7">
        <v>0.64457831330000004</v>
      </c>
      <c r="EQ511" s="7">
        <v>0.59638554219999995</v>
      </c>
      <c r="ER511" s="7">
        <v>0.45180722890000002</v>
      </c>
      <c r="ES511" s="7">
        <v>0.62048192769999999</v>
      </c>
      <c r="ET511" s="7">
        <v>0.53012048190000005</v>
      </c>
      <c r="EU511" s="7">
        <v>1.20481928E-2</v>
      </c>
      <c r="EV511" s="7">
        <v>1.20481928E-2</v>
      </c>
      <c r="EW511" s="7">
        <v>1.8072289200000001E-2</v>
      </c>
      <c r="EX511" s="7">
        <v>2.4096385500000001E-2</v>
      </c>
      <c r="EY511" s="7">
        <v>1.8072289200000001E-2</v>
      </c>
      <c r="EZ511" s="7">
        <v>2.4096385500000001E-2</v>
      </c>
      <c r="FA511" s="7">
        <v>5.4216867500000002E-2</v>
      </c>
      <c r="FB511" s="7">
        <v>2.4096385500000001E-2</v>
      </c>
      <c r="FC511" s="7">
        <v>3.6144578300000001E-2</v>
      </c>
      <c r="FD511" s="7">
        <v>2.9939024390000002</v>
      </c>
      <c r="FE511" s="7">
        <v>3.5731707316999999</v>
      </c>
      <c r="FF511" s="7">
        <v>3.5705521471999999</v>
      </c>
      <c r="FG511" s="7">
        <v>3.5123456790000001</v>
      </c>
      <c r="FH511" s="7">
        <v>3.5644171778999998</v>
      </c>
      <c r="FI511" s="7">
        <v>3.4629629629999998</v>
      </c>
      <c r="FJ511" s="7">
        <v>3.1656050955000001</v>
      </c>
      <c r="FK511" s="7">
        <v>3.5432098765000002</v>
      </c>
      <c r="FL511" s="7">
        <v>3.4437500000000001</v>
      </c>
      <c r="FM511" s="7">
        <v>1.20481928E-2</v>
      </c>
      <c r="FN511" s="7">
        <v>0</v>
      </c>
      <c r="FO511" s="7">
        <v>6.0240963999999998E-3</v>
      </c>
      <c r="FP511" s="7">
        <v>1.8072289200000001E-2</v>
      </c>
      <c r="FQ511" s="7">
        <v>2.4096385500000001E-2</v>
      </c>
      <c r="FR511" s="7">
        <v>6.02409639E-2</v>
      </c>
      <c r="FS511" s="7">
        <v>0.1265060241</v>
      </c>
      <c r="FT511" s="7">
        <v>0.156626506</v>
      </c>
      <c r="FU511" s="7">
        <v>0.1265060241</v>
      </c>
      <c r="FV511" s="7">
        <v>0.40361445779999999</v>
      </c>
      <c r="FW511" s="7">
        <v>6.6265060200000003E-2</v>
      </c>
      <c r="FX511" s="7">
        <v>0.54819277109999998</v>
      </c>
      <c r="FY511" s="7">
        <v>0.60240963859999996</v>
      </c>
      <c r="FZ511" s="7">
        <v>0.2168674699</v>
      </c>
      <c r="GA511" s="7">
        <v>0.156626506</v>
      </c>
      <c r="GB511" s="7">
        <v>0.1385542169</v>
      </c>
      <c r="GC511" s="7">
        <v>0.2168674699</v>
      </c>
      <c r="GD511" s="7">
        <v>0.1204819277</v>
      </c>
      <c r="GE511" s="7">
        <v>9.6385542199999993E-2</v>
      </c>
      <c r="GF511" s="7">
        <v>0.33132530119999998</v>
      </c>
      <c r="GG511" s="7">
        <v>9.6385542199999993E-2</v>
      </c>
      <c r="GH511" s="7">
        <v>7.2289156600000001E-2</v>
      </c>
      <c r="GI511" s="7">
        <v>0.186746988</v>
      </c>
      <c r="GJ511" s="7">
        <v>7.8313252999999999E-2</v>
      </c>
      <c r="GK511" s="7">
        <v>9.0361445799999995E-2</v>
      </c>
      <c r="GL511" s="7">
        <v>4.8192771099999997E-2</v>
      </c>
      <c r="GM511" s="7">
        <v>1.20481928E-2</v>
      </c>
      <c r="GN511" s="7">
        <v>1.8072289200000001E-2</v>
      </c>
      <c r="GO511" s="7">
        <v>2.4096385500000001E-2</v>
      </c>
      <c r="GP511" s="7">
        <v>6.0240963999999998E-3</v>
      </c>
      <c r="GQ511" s="7">
        <v>0.14457831330000001</v>
      </c>
      <c r="GR511" s="7">
        <v>1.8072289200000001E-2</v>
      </c>
      <c r="GS511" s="7">
        <v>0.22289156630000001</v>
      </c>
      <c r="GT511" s="7">
        <v>0.22891566269999999</v>
      </c>
      <c r="GU511" s="7">
        <v>0.234939759</v>
      </c>
      <c r="GV511" s="7">
        <v>0.2048192771</v>
      </c>
      <c r="GW511" s="7">
        <v>0.31927710840000001</v>
      </c>
      <c r="GX511" s="7">
        <v>0.21084337349999999</v>
      </c>
      <c r="GY511" s="7">
        <v>0.69879518070000002</v>
      </c>
      <c r="GZ511" s="7">
        <v>0.67469879519999998</v>
      </c>
      <c r="HA511" s="7">
        <v>0.5602409639</v>
      </c>
      <c r="HB511" s="7">
        <v>0.69879518070000002</v>
      </c>
      <c r="HC511" s="7">
        <v>0.44578313250000001</v>
      </c>
      <c r="HD511" s="7">
        <v>0.69277108430000001</v>
      </c>
      <c r="HE511" s="7">
        <v>1.8072289200000001E-2</v>
      </c>
      <c r="HF511" s="7">
        <v>3.0120481899999999E-2</v>
      </c>
      <c r="HG511" s="7">
        <v>9.6385542199999993E-2</v>
      </c>
      <c r="HH511" s="7">
        <v>4.2168674699999999E-2</v>
      </c>
      <c r="HI511" s="7">
        <v>3.0120481899999999E-2</v>
      </c>
      <c r="HJ511" s="7">
        <v>3.0120481899999999E-2</v>
      </c>
      <c r="HK511" s="7">
        <v>3.0120481899999999E-2</v>
      </c>
      <c r="HL511" s="7">
        <v>3.0120481899999999E-2</v>
      </c>
      <c r="HM511" s="7">
        <v>4.8192771099999997E-2</v>
      </c>
      <c r="HN511" s="7">
        <v>2.4096385500000001E-2</v>
      </c>
      <c r="HO511" s="7">
        <v>3.6144578300000001E-2</v>
      </c>
      <c r="HP511" s="7">
        <v>3.0120481899999999E-2</v>
      </c>
      <c r="HQ511" s="7">
        <v>1.8072289200000001E-2</v>
      </c>
      <c r="HR511" s="7">
        <v>1.8072289200000001E-2</v>
      </c>
      <c r="HS511" s="7">
        <v>3.6144578300000001E-2</v>
      </c>
      <c r="HT511" s="7">
        <v>2.4096385500000001E-2</v>
      </c>
      <c r="HU511" s="7">
        <v>2.4096385500000001E-2</v>
      </c>
      <c r="HV511" s="7">
        <v>1.8072289200000001E-2</v>
      </c>
      <c r="HW511" s="7">
        <v>1.20481928E-2</v>
      </c>
      <c r="HX511" s="7">
        <v>6.0240963999999998E-3</v>
      </c>
      <c r="HY511" s="7">
        <v>0</v>
      </c>
      <c r="HZ511" s="7">
        <v>2.4096385500000001E-2</v>
      </c>
      <c r="IA511" s="7">
        <v>0.1084337349</v>
      </c>
      <c r="IB511" s="7">
        <v>5.4216867500000002E-2</v>
      </c>
      <c r="IC511" s="7">
        <v>9.0361445799999995E-2</v>
      </c>
      <c r="ID511" s="7">
        <v>0.1265060241</v>
      </c>
      <c r="IE511" s="7">
        <v>0.36144578309999997</v>
      </c>
      <c r="IF511" s="7">
        <v>0.28915662650000001</v>
      </c>
      <c r="IG511" s="7">
        <v>0.26506024099999997</v>
      </c>
      <c r="IH511" s="7">
        <v>0.313253012</v>
      </c>
      <c r="II511" s="7">
        <v>0.49397590359999999</v>
      </c>
      <c r="IJ511" s="7">
        <v>0.6265060241</v>
      </c>
      <c r="IK511" s="7">
        <v>0.6265060241</v>
      </c>
      <c r="IL511" s="7">
        <v>0.50602409640000001</v>
      </c>
      <c r="IM511" s="7">
        <v>2.4096385500000001E-2</v>
      </c>
      <c r="IN511" s="7">
        <v>2.4096385500000001E-2</v>
      </c>
      <c r="IO511" s="7">
        <v>1.8072289200000001E-2</v>
      </c>
      <c r="IP511" s="7">
        <v>3.0120481899999999E-2</v>
      </c>
      <c r="IQ511" s="7">
        <v>3.3703703703999999</v>
      </c>
      <c r="IR511" s="7">
        <v>3.5740740740999999</v>
      </c>
      <c r="IS511" s="7">
        <v>3.5460122698999998</v>
      </c>
      <c r="IT511" s="7">
        <v>3.3416149067999998</v>
      </c>
      <c r="IU511" s="7" t="s">
        <v>1451</v>
      </c>
      <c r="IV511" s="7" t="s">
        <v>1018</v>
      </c>
      <c r="IW511" s="7">
        <v>166</v>
      </c>
      <c r="IX511" s="7">
        <v>288</v>
      </c>
      <c r="IY511" s="7">
        <v>258</v>
      </c>
    </row>
    <row r="512" spans="1:259" x14ac:dyDescent="0.25">
      <c r="A512" s="7">
        <v>610191</v>
      </c>
      <c r="B512" s="7" t="s">
        <v>619</v>
      </c>
      <c r="C512" s="7" t="s">
        <v>46</v>
      </c>
      <c r="D512" s="7" t="s">
        <v>68</v>
      </c>
      <c r="E512" s="154">
        <v>0.56999999999999995</v>
      </c>
      <c r="F512" s="7">
        <v>76</v>
      </c>
      <c r="G512" s="7" t="s">
        <v>47</v>
      </c>
      <c r="H512" s="7">
        <v>46</v>
      </c>
      <c r="I512" s="7" t="s">
        <v>48</v>
      </c>
      <c r="J512" s="7">
        <v>56</v>
      </c>
      <c r="K512" s="7" t="s">
        <v>48</v>
      </c>
      <c r="L512" s="7">
        <v>9.26</v>
      </c>
      <c r="M512" s="7" t="s">
        <v>46</v>
      </c>
      <c r="N512" s="7">
        <v>57.096774193999998</v>
      </c>
      <c r="O512" s="7">
        <v>248</v>
      </c>
      <c r="P512" s="7">
        <v>248</v>
      </c>
      <c r="Q512" s="7">
        <v>98</v>
      </c>
      <c r="R512" s="7">
        <v>43</v>
      </c>
      <c r="S512" s="7">
        <v>45</v>
      </c>
      <c r="T512" s="7">
        <v>30</v>
      </c>
      <c r="U512" s="7">
        <v>1</v>
      </c>
      <c r="V512" s="7">
        <v>0</v>
      </c>
      <c r="W512" s="7">
        <v>16</v>
      </c>
      <c r="X512" s="7">
        <v>11</v>
      </c>
      <c r="Y512" s="7">
        <v>0</v>
      </c>
      <c r="Z512" s="7">
        <v>4.0322581E-3</v>
      </c>
      <c r="AA512" s="7">
        <v>0</v>
      </c>
      <c r="AB512" s="7">
        <v>4.0322581E-3</v>
      </c>
      <c r="AC512" s="7">
        <v>1.20967742E-2</v>
      </c>
      <c r="AD512" s="7">
        <v>4.8387096800000001E-2</v>
      </c>
      <c r="AE512" s="7">
        <v>4.0322581E-3</v>
      </c>
      <c r="AF512" s="7">
        <v>2.0161290299999999E-2</v>
      </c>
      <c r="AG512" s="7">
        <v>1.6129032299999999E-2</v>
      </c>
      <c r="AH512" s="7">
        <v>2.0161290299999999E-2</v>
      </c>
      <c r="AI512" s="7">
        <v>6.8548387099999997E-2</v>
      </c>
      <c r="AJ512" s="7">
        <v>0.1169354839</v>
      </c>
      <c r="AK512" s="7">
        <v>0.1814516129</v>
      </c>
      <c r="AL512" s="7">
        <v>0.14112903230000001</v>
      </c>
      <c r="AM512" s="7">
        <v>0.21370967739999999</v>
      </c>
      <c r="AN512" s="7">
        <v>0.16129032260000001</v>
      </c>
      <c r="AO512" s="7">
        <v>0.375</v>
      </c>
      <c r="AP512" s="7">
        <v>0.31451612899999998</v>
      </c>
      <c r="AQ512" s="7">
        <v>4.0322581E-3</v>
      </c>
      <c r="AR512" s="7">
        <v>8.0645161000000003E-3</v>
      </c>
      <c r="AS512" s="7">
        <v>8.0645161000000003E-3</v>
      </c>
      <c r="AT512" s="7">
        <v>0</v>
      </c>
      <c r="AU512" s="7">
        <v>0</v>
      </c>
      <c r="AV512" s="7">
        <v>4.0322581E-3</v>
      </c>
      <c r="AW512" s="7">
        <v>0.81048387099999997</v>
      </c>
      <c r="AX512" s="7">
        <v>0.82661290320000003</v>
      </c>
      <c r="AY512" s="7">
        <v>0.76209677419999999</v>
      </c>
      <c r="AZ512" s="7">
        <v>0.81451612900000003</v>
      </c>
      <c r="BA512" s="7">
        <v>0.54435483870000001</v>
      </c>
      <c r="BB512" s="7">
        <v>0.51612903229999996</v>
      </c>
      <c r="BC512" s="7">
        <v>3.8097165992000002</v>
      </c>
      <c r="BD512" s="7">
        <v>3.8048780488</v>
      </c>
      <c r="BE512" s="7">
        <v>3.7520325202999998</v>
      </c>
      <c r="BF512" s="7">
        <v>3.7862903226000002</v>
      </c>
      <c r="BG512" s="7">
        <v>3.4516129032</v>
      </c>
      <c r="BH512" s="7">
        <v>3.3036437247000001</v>
      </c>
      <c r="BI512" s="7">
        <v>0</v>
      </c>
      <c r="BJ512" s="7">
        <v>4.0322581E-3</v>
      </c>
      <c r="BK512" s="7">
        <v>4.0322581E-3</v>
      </c>
      <c r="BL512" s="7">
        <v>8.0645161000000003E-3</v>
      </c>
      <c r="BM512" s="7">
        <v>4.0322581E-3</v>
      </c>
      <c r="BN512" s="7">
        <v>8.0645161000000003E-3</v>
      </c>
      <c r="BO512" s="7">
        <v>2.0161290299999999E-2</v>
      </c>
      <c r="BP512" s="7">
        <v>6.4516129000000005E-2</v>
      </c>
      <c r="BQ512" s="7">
        <v>3.2258064500000003E-2</v>
      </c>
      <c r="BR512" s="7">
        <v>2.4193548400000001E-2</v>
      </c>
      <c r="BS512" s="7">
        <v>2.4193548400000001E-2</v>
      </c>
      <c r="BT512" s="7">
        <v>2.8225806499999999E-2</v>
      </c>
      <c r="BU512" s="7">
        <v>4.0322580599999998E-2</v>
      </c>
      <c r="BV512" s="7">
        <v>4.0322580599999998E-2</v>
      </c>
      <c r="BW512" s="7">
        <v>4.8387096800000001E-2</v>
      </c>
      <c r="BX512" s="7">
        <v>0.1330645161</v>
      </c>
      <c r="BY512" s="7">
        <v>0.15725806449999999</v>
      </c>
      <c r="BZ512" s="7">
        <v>9.6774193499999994E-2</v>
      </c>
      <c r="CA512" s="7">
        <v>3.8299595142</v>
      </c>
      <c r="CB512" s="7">
        <v>3.7419354838999999</v>
      </c>
      <c r="CC512" s="7">
        <v>3.7125506072999999</v>
      </c>
      <c r="CD512" s="7">
        <v>3.7701612902999999</v>
      </c>
      <c r="CE512" s="7">
        <v>3.7177419354999999</v>
      </c>
      <c r="CF512" s="7">
        <v>3.6544715446999998</v>
      </c>
      <c r="CG512" s="7">
        <v>3.4512195121999998</v>
      </c>
      <c r="CH512" s="7">
        <v>3.2745901639000001</v>
      </c>
      <c r="CI512" s="7">
        <v>3.4590163933999998</v>
      </c>
      <c r="CJ512" s="7">
        <v>0.12096774189999999</v>
      </c>
      <c r="CK512" s="7">
        <v>0.19758064519999999</v>
      </c>
      <c r="CL512" s="7">
        <v>0.21774193550000001</v>
      </c>
      <c r="CM512" s="7">
        <v>0.125</v>
      </c>
      <c r="CN512" s="7">
        <v>0.18951612900000001</v>
      </c>
      <c r="CO512" s="7">
        <v>0.22177419349999999</v>
      </c>
      <c r="CP512" s="7">
        <v>0.21774193550000001</v>
      </c>
      <c r="CQ512" s="7">
        <v>0.20564516129999999</v>
      </c>
      <c r="CR512" s="7">
        <v>0.2419354839</v>
      </c>
      <c r="CS512" s="7">
        <v>4.0322581E-3</v>
      </c>
      <c r="CT512" s="7">
        <v>0</v>
      </c>
      <c r="CU512" s="7">
        <v>4.0322581E-3</v>
      </c>
      <c r="CV512" s="7">
        <v>0</v>
      </c>
      <c r="CW512" s="7">
        <v>0</v>
      </c>
      <c r="CX512" s="7">
        <v>8.0645161000000003E-3</v>
      </c>
      <c r="CY512" s="7">
        <v>8.0645161000000003E-3</v>
      </c>
      <c r="CZ512" s="7">
        <v>1.6129032299999999E-2</v>
      </c>
      <c r="DA512" s="7">
        <v>1.6129032299999999E-2</v>
      </c>
      <c r="DB512" s="7">
        <v>0.85080645160000001</v>
      </c>
      <c r="DC512" s="7">
        <v>0.77419354839999999</v>
      </c>
      <c r="DD512" s="7">
        <v>0.74596774190000004</v>
      </c>
      <c r="DE512" s="7">
        <v>0.82661290320000003</v>
      </c>
      <c r="DF512" s="7">
        <v>0.76612903229999996</v>
      </c>
      <c r="DG512" s="7">
        <v>0.71370967740000002</v>
      </c>
      <c r="DH512" s="7">
        <v>0.62096774190000004</v>
      </c>
      <c r="DI512" s="7">
        <v>0.5564516129</v>
      </c>
      <c r="DJ512" s="7">
        <v>0.61290322580000001</v>
      </c>
      <c r="DK512" s="7">
        <v>5.6451612900000003E-2</v>
      </c>
      <c r="DL512" s="7">
        <v>0</v>
      </c>
      <c r="DM512" s="7">
        <v>4.0322581E-3</v>
      </c>
      <c r="DN512" s="7">
        <v>0</v>
      </c>
      <c r="DO512" s="7">
        <v>1.20967742E-2</v>
      </c>
      <c r="DP512" s="7">
        <v>4.0322581E-3</v>
      </c>
      <c r="DQ512" s="7">
        <v>6.0483871000000002E-2</v>
      </c>
      <c r="DR512" s="7">
        <v>8.0645161000000003E-3</v>
      </c>
      <c r="DS512" s="7">
        <v>0</v>
      </c>
      <c r="DT512" s="7">
        <v>0.1451612903</v>
      </c>
      <c r="DU512" s="7">
        <v>1.20967742E-2</v>
      </c>
      <c r="DV512" s="7">
        <v>1.20967742E-2</v>
      </c>
      <c r="DW512" s="7">
        <v>2.8225806499999999E-2</v>
      </c>
      <c r="DX512" s="7">
        <v>3.2258064500000003E-2</v>
      </c>
      <c r="DY512" s="7">
        <v>5.2419354799999998E-2</v>
      </c>
      <c r="DZ512" s="7">
        <v>0.1169354839</v>
      </c>
      <c r="EA512" s="7">
        <v>5.6451612900000003E-2</v>
      </c>
      <c r="EB512" s="7">
        <v>4.0322581E-3</v>
      </c>
      <c r="EC512" s="7">
        <v>0.38709677419999999</v>
      </c>
      <c r="ED512" s="7">
        <v>0.26612903230000001</v>
      </c>
      <c r="EE512" s="7">
        <v>0.26209677419999999</v>
      </c>
      <c r="EF512" s="7">
        <v>0.25403225810000002</v>
      </c>
      <c r="EG512" s="7">
        <v>0.21370967739999999</v>
      </c>
      <c r="EH512" s="7">
        <v>0.3185483871</v>
      </c>
      <c r="EI512" s="7">
        <v>0.38709677419999999</v>
      </c>
      <c r="EJ512" s="7">
        <v>0.38709677419999999</v>
      </c>
      <c r="EK512" s="7">
        <v>0.32661290320000003</v>
      </c>
      <c r="EL512" s="7">
        <v>0.36290322580000001</v>
      </c>
      <c r="EM512" s="7">
        <v>0.69758064519999996</v>
      </c>
      <c r="EN512" s="7">
        <v>0.68951612900000003</v>
      </c>
      <c r="EO512" s="7">
        <v>0.6935483871</v>
      </c>
      <c r="EP512" s="7">
        <v>0.71774193549999998</v>
      </c>
      <c r="EQ512" s="7">
        <v>0.59274193549999998</v>
      </c>
      <c r="ER512" s="7">
        <v>0.35080645160000001</v>
      </c>
      <c r="ES512" s="7">
        <v>0.51209677419999999</v>
      </c>
      <c r="ET512" s="7">
        <v>0.62903225809999996</v>
      </c>
      <c r="EU512" s="7">
        <v>4.8387096800000001E-2</v>
      </c>
      <c r="EV512" s="7">
        <v>2.4193548400000001E-2</v>
      </c>
      <c r="EW512" s="7">
        <v>3.2258064500000003E-2</v>
      </c>
      <c r="EX512" s="7">
        <v>2.4193548400000001E-2</v>
      </c>
      <c r="EY512" s="7">
        <v>2.4193548400000001E-2</v>
      </c>
      <c r="EZ512" s="7">
        <v>3.2258064500000003E-2</v>
      </c>
      <c r="FA512" s="7">
        <v>8.4677419399999995E-2</v>
      </c>
      <c r="FB512" s="7">
        <v>3.6290322600000001E-2</v>
      </c>
      <c r="FC512" s="7">
        <v>4.0322580599999998E-2</v>
      </c>
      <c r="FD512" s="7">
        <v>3.1101694915000002</v>
      </c>
      <c r="FE512" s="7">
        <v>3.7024793387999999</v>
      </c>
      <c r="FF512" s="7">
        <v>3.6916666667000002</v>
      </c>
      <c r="FG512" s="7">
        <v>3.6818181818000002</v>
      </c>
      <c r="FH512" s="7">
        <v>3.6776859503999999</v>
      </c>
      <c r="FI512" s="7">
        <v>3.55</v>
      </c>
      <c r="FJ512" s="7">
        <v>3.1233480176000001</v>
      </c>
      <c r="FK512" s="7">
        <v>3.4560669455999999</v>
      </c>
      <c r="FL512" s="7">
        <v>3.6512605042000001</v>
      </c>
      <c r="FM512" s="7">
        <v>4.0322581E-3</v>
      </c>
      <c r="FN512" s="7">
        <v>0</v>
      </c>
      <c r="FO512" s="7">
        <v>0</v>
      </c>
      <c r="FP512" s="7">
        <v>4.0322581E-3</v>
      </c>
      <c r="FQ512" s="7">
        <v>8.0645161000000003E-3</v>
      </c>
      <c r="FR512" s="7">
        <v>8.0645161000000003E-3</v>
      </c>
      <c r="FS512" s="7">
        <v>3.6290322600000001E-2</v>
      </c>
      <c r="FT512" s="7">
        <v>0.125</v>
      </c>
      <c r="FU512" s="7">
        <v>0.21370967739999999</v>
      </c>
      <c r="FV512" s="7">
        <v>0.54838709679999997</v>
      </c>
      <c r="FW512" s="7">
        <v>5.2419354799999998E-2</v>
      </c>
      <c r="FX512" s="7">
        <v>0.33467741940000001</v>
      </c>
      <c r="FY512" s="7">
        <v>0.52822580649999995</v>
      </c>
      <c r="FZ512" s="7">
        <v>0.12903225809999999</v>
      </c>
      <c r="GA512" s="7">
        <v>0.26209677419999999</v>
      </c>
      <c r="GB512" s="7">
        <v>0.18548387099999999</v>
      </c>
      <c r="GC512" s="7">
        <v>0.1733870968</v>
      </c>
      <c r="GD512" s="7">
        <v>0.16532258059999999</v>
      </c>
      <c r="GE512" s="7">
        <v>6.8548387099999997E-2</v>
      </c>
      <c r="GF512" s="7">
        <v>0.375</v>
      </c>
      <c r="GG512" s="7">
        <v>0.1169354839</v>
      </c>
      <c r="GH512" s="7">
        <v>7.6612903199999999E-2</v>
      </c>
      <c r="GI512" s="7">
        <v>0.25</v>
      </c>
      <c r="GJ512" s="7">
        <v>0.12096774189999999</v>
      </c>
      <c r="GK512" s="7">
        <v>0.14112903230000001</v>
      </c>
      <c r="GL512" s="7">
        <v>7.2580645200000002E-2</v>
      </c>
      <c r="GM512" s="7">
        <v>8.0645161000000003E-3</v>
      </c>
      <c r="GN512" s="7">
        <v>2.8225806499999999E-2</v>
      </c>
      <c r="GO512" s="7">
        <v>1.20967742E-2</v>
      </c>
      <c r="GP512" s="7">
        <v>3.6290322600000001E-2</v>
      </c>
      <c r="GQ512" s="7">
        <v>0.1451612903</v>
      </c>
      <c r="GR512" s="7">
        <v>1.20967742E-2</v>
      </c>
      <c r="GS512" s="7">
        <v>0.35080645160000001</v>
      </c>
      <c r="GT512" s="7">
        <v>0.35887096769999999</v>
      </c>
      <c r="GU512" s="7">
        <v>0.1935483871</v>
      </c>
      <c r="GV512" s="7">
        <v>0.34677419349999999</v>
      </c>
      <c r="GW512" s="7">
        <v>0.4314516129</v>
      </c>
      <c r="GX512" s="7">
        <v>0.37096774189999998</v>
      </c>
      <c r="GY512" s="7">
        <v>0.56048387099999997</v>
      </c>
      <c r="GZ512" s="7">
        <v>0.50403225809999996</v>
      </c>
      <c r="HA512" s="7">
        <v>0.68548387099999997</v>
      </c>
      <c r="HB512" s="7">
        <v>0.52419354839999999</v>
      </c>
      <c r="HC512" s="7">
        <v>0.25806451609999997</v>
      </c>
      <c r="HD512" s="7">
        <v>0.53225806450000002</v>
      </c>
      <c r="HE512" s="7">
        <v>3.2258064500000003E-2</v>
      </c>
      <c r="HF512" s="7">
        <v>6.0483871000000002E-2</v>
      </c>
      <c r="HG512" s="7">
        <v>4.0322580599999998E-2</v>
      </c>
      <c r="HH512" s="7">
        <v>2.8225806499999999E-2</v>
      </c>
      <c r="HI512" s="7">
        <v>9.2741935499999997E-2</v>
      </c>
      <c r="HJ512" s="7">
        <v>2.0161290299999999E-2</v>
      </c>
      <c r="HK512" s="7">
        <v>1.6129032299999999E-2</v>
      </c>
      <c r="HL512" s="7">
        <v>2.4193548400000001E-2</v>
      </c>
      <c r="HM512" s="7">
        <v>3.2258064500000003E-2</v>
      </c>
      <c r="HN512" s="7">
        <v>3.2258064500000003E-2</v>
      </c>
      <c r="HO512" s="7">
        <v>3.2258064500000003E-2</v>
      </c>
      <c r="HP512" s="7">
        <v>2.4193548400000001E-2</v>
      </c>
      <c r="HQ512" s="7">
        <v>3.2258064500000003E-2</v>
      </c>
      <c r="HR512" s="7">
        <v>2.4193548400000001E-2</v>
      </c>
      <c r="HS512" s="7">
        <v>3.6290322600000001E-2</v>
      </c>
      <c r="HT512" s="7">
        <v>3.2258064500000003E-2</v>
      </c>
      <c r="HU512" s="7">
        <v>4.0322580599999998E-2</v>
      </c>
      <c r="HV512" s="7">
        <v>4.0322580599999998E-2</v>
      </c>
      <c r="HW512" s="7">
        <v>8.0645161000000003E-3</v>
      </c>
      <c r="HX512" s="7">
        <v>8.0645161000000003E-3</v>
      </c>
      <c r="HY512" s="7">
        <v>2.4193548400000001E-2</v>
      </c>
      <c r="HZ512" s="7">
        <v>1.6129032299999999E-2</v>
      </c>
      <c r="IA512" s="7">
        <v>5.2419354799999998E-2</v>
      </c>
      <c r="IB512" s="7">
        <v>2.4193548400000001E-2</v>
      </c>
      <c r="IC512" s="7">
        <v>4.0322580599999998E-2</v>
      </c>
      <c r="ID512" s="7">
        <v>5.6451612900000003E-2</v>
      </c>
      <c r="IE512" s="7">
        <v>0.35887096769999999</v>
      </c>
      <c r="IF512" s="7">
        <v>0.2298387097</v>
      </c>
      <c r="IG512" s="7">
        <v>0.25806451609999997</v>
      </c>
      <c r="IH512" s="7">
        <v>0.33870967740000002</v>
      </c>
      <c r="II512" s="7">
        <v>0.55241935480000004</v>
      </c>
      <c r="IJ512" s="7">
        <v>0.70967741939999995</v>
      </c>
      <c r="IK512" s="7">
        <v>0.63709677419999999</v>
      </c>
      <c r="IL512" s="7">
        <v>0.55241935480000004</v>
      </c>
      <c r="IM512" s="7">
        <v>2.8225806499999999E-2</v>
      </c>
      <c r="IN512" s="7">
        <v>2.8225806499999999E-2</v>
      </c>
      <c r="IO512" s="7">
        <v>4.0322580599999998E-2</v>
      </c>
      <c r="IP512" s="7">
        <v>3.6290322600000001E-2</v>
      </c>
      <c r="IQ512" s="7">
        <v>3.4979253111999999</v>
      </c>
      <c r="IR512" s="7">
        <v>3.6887966804999999</v>
      </c>
      <c r="IS512" s="7">
        <v>3.5714285713999998</v>
      </c>
      <c r="IT512" s="7">
        <v>3.4811715480999998</v>
      </c>
      <c r="IU512" s="7" t="s">
        <v>1452</v>
      </c>
      <c r="IV512" s="7">
        <v>57</v>
      </c>
      <c r="IW512" s="7">
        <v>248</v>
      </c>
      <c r="IX512" s="7">
        <v>354</v>
      </c>
      <c r="IY512" s="7">
        <v>620</v>
      </c>
    </row>
    <row r="513" spans="1:259" x14ac:dyDescent="0.25">
      <c r="A513" s="7">
        <v>610192</v>
      </c>
      <c r="B513" s="7" t="s">
        <v>620</v>
      </c>
      <c r="D513" s="7" t="s">
        <v>102</v>
      </c>
      <c r="E513" s="7" t="s">
        <v>53</v>
      </c>
      <c r="M513" s="7" t="s">
        <v>46</v>
      </c>
      <c r="N513" s="7">
        <v>8.4045584045999995</v>
      </c>
      <c r="O513" s="7">
        <v>30</v>
      </c>
      <c r="P513" s="7">
        <v>30</v>
      </c>
      <c r="Q513" s="7">
        <v>0</v>
      </c>
      <c r="R513" s="7">
        <v>2</v>
      </c>
      <c r="S513" s="7">
        <v>0</v>
      </c>
      <c r="T513" s="7">
        <v>27</v>
      </c>
      <c r="U513" s="7">
        <v>0</v>
      </c>
      <c r="V513" s="7">
        <v>0</v>
      </c>
      <c r="W513" s="7">
        <v>0</v>
      </c>
      <c r="X513" s="7">
        <v>1</v>
      </c>
      <c r="Y513" s="7">
        <v>0</v>
      </c>
      <c r="Z513" s="7">
        <v>0</v>
      </c>
      <c r="AA513" s="7">
        <v>3.3333333299999997E-2</v>
      </c>
      <c r="AB513" s="7">
        <v>0</v>
      </c>
      <c r="AC513" s="7">
        <v>0</v>
      </c>
      <c r="AD513" s="7">
        <v>3.3333333299999997E-2</v>
      </c>
      <c r="AE513" s="7">
        <v>6.6666666700000002E-2</v>
      </c>
      <c r="AF513" s="7">
        <v>3.3333333299999997E-2</v>
      </c>
      <c r="AG513" s="7">
        <v>0.1</v>
      </c>
      <c r="AH513" s="7">
        <v>0</v>
      </c>
      <c r="AI513" s="7">
        <v>0.1333333333</v>
      </c>
      <c r="AJ513" s="7">
        <v>0.2</v>
      </c>
      <c r="AK513" s="7">
        <v>0.33333333329999998</v>
      </c>
      <c r="AL513" s="7">
        <v>0.33333333329999998</v>
      </c>
      <c r="AM513" s="7">
        <v>0.4</v>
      </c>
      <c r="AN513" s="7">
        <v>0.2666666667</v>
      </c>
      <c r="AO513" s="7">
        <v>0.3</v>
      </c>
      <c r="AP513" s="7">
        <v>0.16666666669999999</v>
      </c>
      <c r="AQ513" s="7">
        <v>0</v>
      </c>
      <c r="AR513" s="7">
        <v>0</v>
      </c>
      <c r="AS513" s="7">
        <v>0</v>
      </c>
      <c r="AT513" s="7">
        <v>0</v>
      </c>
      <c r="AU513" s="7">
        <v>3.3333333299999997E-2</v>
      </c>
      <c r="AV513" s="7">
        <v>0</v>
      </c>
      <c r="AW513" s="7">
        <v>0.6</v>
      </c>
      <c r="AX513" s="7">
        <v>0.63333333329999997</v>
      </c>
      <c r="AY513" s="7">
        <v>0.46666666670000001</v>
      </c>
      <c r="AZ513" s="7">
        <v>0.73333333329999995</v>
      </c>
      <c r="BA513" s="7">
        <v>0.53333333329999999</v>
      </c>
      <c r="BB513" s="7">
        <v>0.6</v>
      </c>
      <c r="BC513" s="7">
        <v>3.5333333332999999</v>
      </c>
      <c r="BD513" s="7">
        <v>3.6</v>
      </c>
      <c r="BE513" s="7">
        <v>3.3</v>
      </c>
      <c r="BF513" s="7">
        <v>3.7333333333000001</v>
      </c>
      <c r="BG513" s="7">
        <v>3.4137931034000002</v>
      </c>
      <c r="BH513" s="7">
        <v>3.3333333333000001</v>
      </c>
      <c r="BI513" s="7">
        <v>0</v>
      </c>
      <c r="BJ513" s="7">
        <v>0</v>
      </c>
      <c r="BK513" s="7">
        <v>0</v>
      </c>
      <c r="BL513" s="7">
        <v>3.3333333299999997E-2</v>
      </c>
      <c r="BM513" s="7">
        <v>3.3333333299999997E-2</v>
      </c>
      <c r="BN513" s="7">
        <v>3.3333333299999997E-2</v>
      </c>
      <c r="BO513" s="7">
        <v>6.6666666700000002E-2</v>
      </c>
      <c r="BP513" s="7">
        <v>0.1333333333</v>
      </c>
      <c r="BQ513" s="7">
        <v>3.3333333299999997E-2</v>
      </c>
      <c r="BR513" s="7">
        <v>0</v>
      </c>
      <c r="BS513" s="7">
        <v>0</v>
      </c>
      <c r="BT513" s="7">
        <v>0</v>
      </c>
      <c r="BU513" s="7">
        <v>3.3333333299999997E-2</v>
      </c>
      <c r="BV513" s="7">
        <v>3.3333333299999997E-2</v>
      </c>
      <c r="BW513" s="7">
        <v>3.3333333299999997E-2</v>
      </c>
      <c r="BX513" s="7">
        <v>0.1</v>
      </c>
      <c r="BY513" s="7">
        <v>0.1</v>
      </c>
      <c r="BZ513" s="7">
        <v>0.1</v>
      </c>
      <c r="CA513" s="7">
        <v>3.9666666667000001</v>
      </c>
      <c r="CB513" s="7">
        <v>3.8</v>
      </c>
      <c r="CC513" s="7">
        <v>3.8</v>
      </c>
      <c r="CD513" s="7">
        <v>3.6333333333</v>
      </c>
      <c r="CE513" s="7">
        <v>3.6333333333</v>
      </c>
      <c r="CF513" s="7">
        <v>3.6333333333</v>
      </c>
      <c r="CG513" s="7">
        <v>3.4482758621</v>
      </c>
      <c r="CH513" s="7">
        <v>3.1666666666999999</v>
      </c>
      <c r="CI513" s="7">
        <v>3.4666666667000001</v>
      </c>
      <c r="CJ513" s="7">
        <v>3.3333333299999997E-2</v>
      </c>
      <c r="CK513" s="7">
        <v>0.2</v>
      </c>
      <c r="CL513" s="7">
        <v>0.2</v>
      </c>
      <c r="CM513" s="7">
        <v>0.2</v>
      </c>
      <c r="CN513" s="7">
        <v>0.2</v>
      </c>
      <c r="CO513" s="7">
        <v>0.2</v>
      </c>
      <c r="CP513" s="7">
        <v>0.1333333333</v>
      </c>
      <c r="CQ513" s="7">
        <v>0.2333333333</v>
      </c>
      <c r="CR513" s="7">
        <v>0.2333333333</v>
      </c>
      <c r="CS513" s="7">
        <v>0</v>
      </c>
      <c r="CT513" s="7">
        <v>0</v>
      </c>
      <c r="CU513" s="7">
        <v>0</v>
      </c>
      <c r="CV513" s="7">
        <v>0</v>
      </c>
      <c r="CW513" s="7">
        <v>0</v>
      </c>
      <c r="CX513" s="7">
        <v>0</v>
      </c>
      <c r="CY513" s="7">
        <v>3.3333333299999997E-2</v>
      </c>
      <c r="CZ513" s="7">
        <v>0</v>
      </c>
      <c r="DA513" s="7">
        <v>0</v>
      </c>
      <c r="DB513" s="7">
        <v>0.96666666670000001</v>
      </c>
      <c r="DC513" s="7">
        <v>0.8</v>
      </c>
      <c r="DD513" s="7">
        <v>0.8</v>
      </c>
      <c r="DE513" s="7">
        <v>0.73333333329999995</v>
      </c>
      <c r="DF513" s="7">
        <v>0.73333333329999995</v>
      </c>
      <c r="DG513" s="7">
        <v>0.73333333329999995</v>
      </c>
      <c r="DH513" s="7">
        <v>0.66666666669999997</v>
      </c>
      <c r="DI513" s="7">
        <v>0.53333333329999999</v>
      </c>
      <c r="DJ513" s="7">
        <v>0.63333333329999997</v>
      </c>
      <c r="DK513" s="7">
        <v>0.16666666669999999</v>
      </c>
      <c r="DL513" s="7">
        <v>0</v>
      </c>
      <c r="DM513" s="7">
        <v>0</v>
      </c>
      <c r="DN513" s="7">
        <v>3.3333333299999997E-2</v>
      </c>
      <c r="DO513" s="7">
        <v>3.3333333299999997E-2</v>
      </c>
      <c r="DP513" s="7">
        <v>3.3333333299999997E-2</v>
      </c>
      <c r="DQ513" s="7">
        <v>0.1</v>
      </c>
      <c r="DR513" s="7">
        <v>0</v>
      </c>
      <c r="DS513" s="7">
        <v>3.3333333299999997E-2</v>
      </c>
      <c r="DT513" s="7">
        <v>0.16666666669999999</v>
      </c>
      <c r="DU513" s="7">
        <v>6.6666666700000002E-2</v>
      </c>
      <c r="DV513" s="7">
        <v>6.6666666700000002E-2</v>
      </c>
      <c r="DW513" s="7">
        <v>3.3333333299999997E-2</v>
      </c>
      <c r="DX513" s="7">
        <v>0</v>
      </c>
      <c r="DY513" s="7">
        <v>0</v>
      </c>
      <c r="DZ513" s="7">
        <v>0.1</v>
      </c>
      <c r="EA513" s="7">
        <v>3.3333333299999997E-2</v>
      </c>
      <c r="EB513" s="7">
        <v>0.16666666669999999</v>
      </c>
      <c r="EC513" s="7">
        <v>0.36666666669999998</v>
      </c>
      <c r="ED513" s="7">
        <v>0.36666666669999998</v>
      </c>
      <c r="EE513" s="7">
        <v>0.46666666670000001</v>
      </c>
      <c r="EF513" s="7">
        <v>0.33333333329999998</v>
      </c>
      <c r="EG513" s="7">
        <v>0.33333333329999998</v>
      </c>
      <c r="EH513" s="7">
        <v>0.46666666670000001</v>
      </c>
      <c r="EI513" s="7">
        <v>0.43333333330000001</v>
      </c>
      <c r="EJ513" s="7">
        <v>0.36666666669999998</v>
      </c>
      <c r="EK513" s="7">
        <v>0.36666666669999998</v>
      </c>
      <c r="EL513" s="7">
        <v>0.2666666667</v>
      </c>
      <c r="EM513" s="7">
        <v>0.56666666669999999</v>
      </c>
      <c r="EN513" s="7">
        <v>0.46666666670000001</v>
      </c>
      <c r="EO513" s="7">
        <v>0.6</v>
      </c>
      <c r="EP513" s="7">
        <v>0.63333333329999997</v>
      </c>
      <c r="EQ513" s="7">
        <v>0.5</v>
      </c>
      <c r="ER513" s="7">
        <v>0.36666666669999998</v>
      </c>
      <c r="ES513" s="7">
        <v>0.6</v>
      </c>
      <c r="ET513" s="7">
        <v>0.4</v>
      </c>
      <c r="EU513" s="7">
        <v>3.3333333299999997E-2</v>
      </c>
      <c r="EV513" s="7">
        <v>0</v>
      </c>
      <c r="EW513" s="7">
        <v>0</v>
      </c>
      <c r="EX513" s="7">
        <v>0</v>
      </c>
      <c r="EY513" s="7">
        <v>0</v>
      </c>
      <c r="EZ513" s="7">
        <v>0</v>
      </c>
      <c r="FA513" s="7">
        <v>0</v>
      </c>
      <c r="FB513" s="7">
        <v>0</v>
      </c>
      <c r="FC513" s="7">
        <v>3.3333333299999997E-2</v>
      </c>
      <c r="FD513" s="7">
        <v>2.7586206896999999</v>
      </c>
      <c r="FE513" s="7">
        <v>3.5</v>
      </c>
      <c r="FF513" s="7">
        <v>3.4</v>
      </c>
      <c r="FG513" s="7">
        <v>3.5</v>
      </c>
      <c r="FH513" s="7">
        <v>3.5666666667000002</v>
      </c>
      <c r="FI513" s="7">
        <v>3.4333333332999998</v>
      </c>
      <c r="FJ513" s="7">
        <v>3.0666666667000002</v>
      </c>
      <c r="FK513" s="7">
        <v>3.5666666667000002</v>
      </c>
      <c r="FL513" s="7">
        <v>3.1724137931</v>
      </c>
      <c r="FM513" s="7">
        <v>0</v>
      </c>
      <c r="FN513" s="7">
        <v>0</v>
      </c>
      <c r="FO513" s="7">
        <v>0</v>
      </c>
      <c r="FP513" s="7">
        <v>0</v>
      </c>
      <c r="FQ513" s="7">
        <v>6.6666666700000002E-2</v>
      </c>
      <c r="FR513" s="7">
        <v>0.1</v>
      </c>
      <c r="FS513" s="7">
        <v>6.6666666700000002E-2</v>
      </c>
      <c r="FT513" s="7">
        <v>0.2</v>
      </c>
      <c r="FU513" s="7">
        <v>0.2666666667</v>
      </c>
      <c r="FV513" s="7">
        <v>0.2666666667</v>
      </c>
      <c r="FW513" s="7">
        <v>3.3333333299999997E-2</v>
      </c>
      <c r="FX513" s="7">
        <v>0.33333333329999998</v>
      </c>
      <c r="FY513" s="7">
        <v>0.56666666669999999</v>
      </c>
      <c r="FZ513" s="7">
        <v>0.3</v>
      </c>
      <c r="GA513" s="7">
        <v>0.2666666667</v>
      </c>
      <c r="GB513" s="7">
        <v>0.1</v>
      </c>
      <c r="GC513" s="7">
        <v>0.2</v>
      </c>
      <c r="GD513" s="7">
        <v>0.16666666669999999</v>
      </c>
      <c r="GE513" s="7">
        <v>0.1</v>
      </c>
      <c r="GF513" s="7">
        <v>0.1333333333</v>
      </c>
      <c r="GG513" s="7">
        <v>0.16666666669999999</v>
      </c>
      <c r="GH513" s="7">
        <v>0.16666666669999999</v>
      </c>
      <c r="GI513" s="7">
        <v>0.33333333329999998</v>
      </c>
      <c r="GJ513" s="7">
        <v>6.6666666700000002E-2</v>
      </c>
      <c r="GK513" s="7">
        <v>6.6666666700000002E-2</v>
      </c>
      <c r="GL513" s="7">
        <v>3.3333333299999997E-2</v>
      </c>
      <c r="GM513" s="7">
        <v>0</v>
      </c>
      <c r="GN513" s="7">
        <v>3.3333333299999997E-2</v>
      </c>
      <c r="GO513" s="7">
        <v>3.3333333299999997E-2</v>
      </c>
      <c r="GP513" s="7">
        <v>3.3333333299999997E-2</v>
      </c>
      <c r="GQ513" s="7">
        <v>0.2333333333</v>
      </c>
      <c r="GR513" s="7">
        <v>6.6666666700000002E-2</v>
      </c>
      <c r="GS513" s="7">
        <v>0.4</v>
      </c>
      <c r="GT513" s="7">
        <v>0.3</v>
      </c>
      <c r="GU513" s="7">
        <v>0.33333333329999998</v>
      </c>
      <c r="GV513" s="7">
        <v>0.36666666669999998</v>
      </c>
      <c r="GW513" s="7">
        <v>0.36666666669999998</v>
      </c>
      <c r="GX513" s="7">
        <v>0.43333333330000001</v>
      </c>
      <c r="GY513" s="7">
        <v>0.5</v>
      </c>
      <c r="GZ513" s="7">
        <v>0.6</v>
      </c>
      <c r="HA513" s="7">
        <v>0.46666666670000001</v>
      </c>
      <c r="HB513" s="7">
        <v>0.43333333330000001</v>
      </c>
      <c r="HC513" s="7">
        <v>0.2</v>
      </c>
      <c r="HD513" s="7">
        <v>0.43333333330000001</v>
      </c>
      <c r="HE513" s="7">
        <v>6.6666666700000002E-2</v>
      </c>
      <c r="HF513" s="7">
        <v>0</v>
      </c>
      <c r="HG513" s="7">
        <v>0.1</v>
      </c>
      <c r="HH513" s="7">
        <v>0.1</v>
      </c>
      <c r="HI513" s="7">
        <v>0.1</v>
      </c>
      <c r="HJ513" s="7">
        <v>3.3333333299999997E-2</v>
      </c>
      <c r="HK513" s="7">
        <v>0</v>
      </c>
      <c r="HL513" s="7">
        <v>3.3333333299999997E-2</v>
      </c>
      <c r="HM513" s="7">
        <v>3.3333333299999997E-2</v>
      </c>
      <c r="HN513" s="7">
        <v>3.3333333299999997E-2</v>
      </c>
      <c r="HO513" s="7">
        <v>6.6666666700000002E-2</v>
      </c>
      <c r="HP513" s="7">
        <v>0</v>
      </c>
      <c r="HQ513" s="7">
        <v>3.3333333299999997E-2</v>
      </c>
      <c r="HR513" s="7">
        <v>3.3333333299999997E-2</v>
      </c>
      <c r="HS513" s="7">
        <v>3.3333333299999997E-2</v>
      </c>
      <c r="HT513" s="7">
        <v>3.3333333299999997E-2</v>
      </c>
      <c r="HU513" s="7">
        <v>3.3333333299999997E-2</v>
      </c>
      <c r="HV513" s="7">
        <v>3.3333333299999997E-2</v>
      </c>
      <c r="HW513" s="7">
        <v>3.3333333299999997E-2</v>
      </c>
      <c r="HX513" s="7">
        <v>0</v>
      </c>
      <c r="HY513" s="7">
        <v>0.1</v>
      </c>
      <c r="HZ513" s="7">
        <v>0.1</v>
      </c>
      <c r="IA513" s="7">
        <v>3.3333333299999997E-2</v>
      </c>
      <c r="IB513" s="7">
        <v>3.3333333299999997E-2</v>
      </c>
      <c r="IC513" s="7">
        <v>0.1</v>
      </c>
      <c r="ID513" s="7">
        <v>0.2</v>
      </c>
      <c r="IE513" s="7">
        <v>0.5</v>
      </c>
      <c r="IF513" s="7">
        <v>0.4</v>
      </c>
      <c r="IG513" s="7">
        <v>0.4</v>
      </c>
      <c r="IH513" s="7">
        <v>0.4</v>
      </c>
      <c r="II513" s="7">
        <v>0.36666666669999998</v>
      </c>
      <c r="IJ513" s="7">
        <v>0.53333333329999999</v>
      </c>
      <c r="IK513" s="7">
        <v>0.36666666669999998</v>
      </c>
      <c r="IL513" s="7">
        <v>0.2666666667</v>
      </c>
      <c r="IM513" s="7">
        <v>6.6666666700000002E-2</v>
      </c>
      <c r="IN513" s="7">
        <v>3.3333333299999997E-2</v>
      </c>
      <c r="IO513" s="7">
        <v>3.3333333299999997E-2</v>
      </c>
      <c r="IP513" s="7">
        <v>3.3333333299999997E-2</v>
      </c>
      <c r="IQ513" s="7">
        <v>3.2857142857000001</v>
      </c>
      <c r="IR513" s="7">
        <v>3.5172413793000001</v>
      </c>
      <c r="IS513" s="7">
        <v>3.0689655172000001</v>
      </c>
      <c r="IT513" s="7">
        <v>2.8620689654999998</v>
      </c>
      <c r="IU513" s="7" t="s">
        <v>1453</v>
      </c>
      <c r="IW513" s="7">
        <v>30</v>
      </c>
      <c r="IX513" s="7">
        <v>59</v>
      </c>
      <c r="IY513" s="7">
        <v>702</v>
      </c>
    </row>
    <row r="514" spans="1:259" x14ac:dyDescent="0.25">
      <c r="A514" s="7">
        <v>610193</v>
      </c>
      <c r="B514" s="7" t="s">
        <v>468</v>
      </c>
      <c r="C514" s="7" t="s">
        <v>46</v>
      </c>
      <c r="D514" s="7" t="s">
        <v>77</v>
      </c>
      <c r="E514" s="7" t="s">
        <v>91</v>
      </c>
      <c r="F514" s="7">
        <v>70</v>
      </c>
      <c r="G514" s="7" t="s">
        <v>47</v>
      </c>
      <c r="H514" s="7">
        <v>63</v>
      </c>
      <c r="I514" s="7" t="s">
        <v>47</v>
      </c>
      <c r="J514" s="7">
        <v>84</v>
      </c>
      <c r="K514" s="7" t="s">
        <v>70</v>
      </c>
      <c r="L514" s="7">
        <v>8.66</v>
      </c>
      <c r="M514" s="7" t="s">
        <v>46</v>
      </c>
      <c r="N514" s="7">
        <v>75.625</v>
      </c>
      <c r="O514" s="7">
        <v>194</v>
      </c>
      <c r="P514" s="7">
        <v>194</v>
      </c>
      <c r="Q514" s="7">
        <v>4</v>
      </c>
      <c r="R514" s="7">
        <v>132</v>
      </c>
      <c r="S514" s="7">
        <v>0</v>
      </c>
      <c r="T514" s="7">
        <v>43</v>
      </c>
      <c r="U514" s="7">
        <v>0</v>
      </c>
      <c r="V514" s="7">
        <v>0</v>
      </c>
      <c r="W514" s="7">
        <v>7</v>
      </c>
      <c r="X514" s="7">
        <v>0</v>
      </c>
      <c r="Y514" s="7">
        <v>5.1546392E-3</v>
      </c>
      <c r="Z514" s="7">
        <v>0</v>
      </c>
      <c r="AA514" s="7">
        <v>1.54639175E-2</v>
      </c>
      <c r="AB514" s="7">
        <v>1.03092784E-2</v>
      </c>
      <c r="AC514" s="7">
        <v>5.1546392E-3</v>
      </c>
      <c r="AD514" s="7">
        <v>4.6391752600000002E-2</v>
      </c>
      <c r="AE514" s="7">
        <v>3.0927835099999999E-2</v>
      </c>
      <c r="AF514" s="7">
        <v>3.6082474199999999E-2</v>
      </c>
      <c r="AG514" s="7">
        <v>3.0927835099999999E-2</v>
      </c>
      <c r="AH514" s="7">
        <v>3.6082474199999999E-2</v>
      </c>
      <c r="AI514" s="7">
        <v>6.7010309300000001E-2</v>
      </c>
      <c r="AJ514" s="7">
        <v>0.118556701</v>
      </c>
      <c r="AK514" s="7">
        <v>0.22164948449999999</v>
      </c>
      <c r="AL514" s="7">
        <v>0.20618556699999999</v>
      </c>
      <c r="AM514" s="7">
        <v>0.24226804120000001</v>
      </c>
      <c r="AN514" s="7">
        <v>0.1391752577</v>
      </c>
      <c r="AO514" s="7">
        <v>0.28865979380000001</v>
      </c>
      <c r="AP514" s="7">
        <v>0.25257731960000002</v>
      </c>
      <c r="AQ514" s="7">
        <v>5.1546392E-3</v>
      </c>
      <c r="AR514" s="7">
        <v>5.1546392E-3</v>
      </c>
      <c r="AS514" s="7">
        <v>2.0618556699999999E-2</v>
      </c>
      <c r="AT514" s="7">
        <v>2.0618556699999999E-2</v>
      </c>
      <c r="AU514" s="7">
        <v>1.54639175E-2</v>
      </c>
      <c r="AV514" s="7">
        <v>2.0618556699999999E-2</v>
      </c>
      <c r="AW514" s="7">
        <v>0.73711340209999998</v>
      </c>
      <c r="AX514" s="7">
        <v>0.75257731959999996</v>
      </c>
      <c r="AY514" s="7">
        <v>0.69072164950000003</v>
      </c>
      <c r="AZ514" s="7">
        <v>0.79381443299999999</v>
      </c>
      <c r="BA514" s="7">
        <v>0.62371134019999996</v>
      </c>
      <c r="BB514" s="7">
        <v>0.56185567010000004</v>
      </c>
      <c r="BC514" s="7">
        <v>3.6994818653000001</v>
      </c>
      <c r="BD514" s="7">
        <v>3.7202072539</v>
      </c>
      <c r="BE514" s="7">
        <v>3.6421052631999999</v>
      </c>
      <c r="BF514" s="7">
        <v>3.7526315789</v>
      </c>
      <c r="BG514" s="7">
        <v>3.554973822</v>
      </c>
      <c r="BH514" s="7">
        <v>3.3578947368000001</v>
      </c>
      <c r="BI514" s="7">
        <v>5.1546392E-3</v>
      </c>
      <c r="BJ514" s="7">
        <v>5.1546392E-3</v>
      </c>
      <c r="BK514" s="7">
        <v>0</v>
      </c>
      <c r="BL514" s="7">
        <v>5.1546392E-3</v>
      </c>
      <c r="BM514" s="7">
        <v>5.1546392E-3</v>
      </c>
      <c r="BN514" s="7">
        <v>0</v>
      </c>
      <c r="BO514" s="7">
        <v>2.57731959E-2</v>
      </c>
      <c r="BP514" s="7">
        <v>6.1855670100000003E-2</v>
      </c>
      <c r="BQ514" s="7">
        <v>1.54639175E-2</v>
      </c>
      <c r="BR514" s="7">
        <v>1.03092784E-2</v>
      </c>
      <c r="BS514" s="7">
        <v>1.54639175E-2</v>
      </c>
      <c r="BT514" s="7">
        <v>2.57731959E-2</v>
      </c>
      <c r="BU514" s="7">
        <v>1.54639175E-2</v>
      </c>
      <c r="BV514" s="7">
        <v>1.54639175E-2</v>
      </c>
      <c r="BW514" s="7">
        <v>2.0618556699999999E-2</v>
      </c>
      <c r="BX514" s="7">
        <v>4.1237113399999997E-2</v>
      </c>
      <c r="BY514" s="7">
        <v>7.7319587600000003E-2</v>
      </c>
      <c r="BZ514" s="7">
        <v>7.2164948500000006E-2</v>
      </c>
      <c r="CA514" s="7">
        <v>3.8272251309</v>
      </c>
      <c r="CB514" s="7">
        <v>3.8072916666999999</v>
      </c>
      <c r="CC514" s="7">
        <v>3.7724867725000002</v>
      </c>
      <c r="CD514" s="7">
        <v>3.78125</v>
      </c>
      <c r="CE514" s="7">
        <v>3.780104712</v>
      </c>
      <c r="CF514" s="7">
        <v>3.7120418848000001</v>
      </c>
      <c r="CG514" s="7">
        <v>3.6190476189999998</v>
      </c>
      <c r="CH514" s="7">
        <v>3.4607329842999999</v>
      </c>
      <c r="CI514" s="7">
        <v>3.6510416666999999</v>
      </c>
      <c r="CJ514" s="7">
        <v>0.1340206186</v>
      </c>
      <c r="CK514" s="7">
        <v>0.1443298969</v>
      </c>
      <c r="CL514" s="7">
        <v>0.17010309279999999</v>
      </c>
      <c r="CM514" s="7">
        <v>0.17010309279999999</v>
      </c>
      <c r="CN514" s="7">
        <v>0.17010309279999999</v>
      </c>
      <c r="CO514" s="7">
        <v>0.24226804120000001</v>
      </c>
      <c r="CP514" s="7">
        <v>0.21134020619999999</v>
      </c>
      <c r="CQ514" s="7">
        <v>0.19072164950000001</v>
      </c>
      <c r="CR514" s="7">
        <v>0.15463917529999999</v>
      </c>
      <c r="CS514" s="7">
        <v>1.54639175E-2</v>
      </c>
      <c r="CT514" s="7">
        <v>1.03092784E-2</v>
      </c>
      <c r="CU514" s="7">
        <v>2.57731959E-2</v>
      </c>
      <c r="CV514" s="7">
        <v>1.03092784E-2</v>
      </c>
      <c r="CW514" s="7">
        <v>1.54639175E-2</v>
      </c>
      <c r="CX514" s="7">
        <v>1.54639175E-2</v>
      </c>
      <c r="CY514" s="7">
        <v>2.57731959E-2</v>
      </c>
      <c r="CZ514" s="7">
        <v>1.54639175E-2</v>
      </c>
      <c r="DA514" s="7">
        <v>1.03092784E-2</v>
      </c>
      <c r="DB514" s="7">
        <v>0.83505154640000001</v>
      </c>
      <c r="DC514" s="7">
        <v>0.82474226799999995</v>
      </c>
      <c r="DD514" s="7">
        <v>0.77835051550000001</v>
      </c>
      <c r="DE514" s="7">
        <v>0.79896907220000002</v>
      </c>
      <c r="DF514" s="7">
        <v>0.79381443299999999</v>
      </c>
      <c r="DG514" s="7">
        <v>0.72164948449999999</v>
      </c>
      <c r="DH514" s="7">
        <v>0.69587628869999996</v>
      </c>
      <c r="DI514" s="7">
        <v>0.65463917530000004</v>
      </c>
      <c r="DJ514" s="7">
        <v>0.74742268040000004</v>
      </c>
      <c r="DK514" s="7">
        <v>0.14948453610000001</v>
      </c>
      <c r="DL514" s="7">
        <v>0</v>
      </c>
      <c r="DM514" s="7">
        <v>0</v>
      </c>
      <c r="DN514" s="7">
        <v>1.03092784E-2</v>
      </c>
      <c r="DO514" s="7">
        <v>0</v>
      </c>
      <c r="DP514" s="7">
        <v>1.54639175E-2</v>
      </c>
      <c r="DQ514" s="7">
        <v>6.1855670100000003E-2</v>
      </c>
      <c r="DR514" s="7">
        <v>1.54639175E-2</v>
      </c>
      <c r="DS514" s="7">
        <v>0</v>
      </c>
      <c r="DT514" s="7">
        <v>0.15979381440000001</v>
      </c>
      <c r="DU514" s="7">
        <v>5.6701030899999998E-2</v>
      </c>
      <c r="DV514" s="7">
        <v>3.6082474199999999E-2</v>
      </c>
      <c r="DW514" s="7">
        <v>5.6701030899999998E-2</v>
      </c>
      <c r="DX514" s="7">
        <v>5.1546392E-3</v>
      </c>
      <c r="DY514" s="7">
        <v>2.57731959E-2</v>
      </c>
      <c r="DZ514" s="7">
        <v>6.1855670100000003E-2</v>
      </c>
      <c r="EA514" s="7">
        <v>5.6701030899999998E-2</v>
      </c>
      <c r="EB514" s="7">
        <v>5.6701030899999998E-2</v>
      </c>
      <c r="EC514" s="7">
        <v>0.2319587629</v>
      </c>
      <c r="ED514" s="7">
        <v>0.27319587629999997</v>
      </c>
      <c r="EE514" s="7">
        <v>0.2319587629</v>
      </c>
      <c r="EF514" s="7">
        <v>0.25257731960000002</v>
      </c>
      <c r="EG514" s="7">
        <v>0.25257731960000002</v>
      </c>
      <c r="EH514" s="7">
        <v>0.28865979380000001</v>
      </c>
      <c r="EI514" s="7">
        <v>0.29381443299999999</v>
      </c>
      <c r="EJ514" s="7">
        <v>0.3144329897</v>
      </c>
      <c r="EK514" s="7">
        <v>0.3144329897</v>
      </c>
      <c r="EL514" s="7">
        <v>0.42783505150000001</v>
      </c>
      <c r="EM514" s="7">
        <v>0.64948453610000001</v>
      </c>
      <c r="EN514" s="7">
        <v>0.71134020620000005</v>
      </c>
      <c r="EO514" s="7">
        <v>0.65463917530000004</v>
      </c>
      <c r="EP514" s="7">
        <v>0.71649484539999997</v>
      </c>
      <c r="EQ514" s="7">
        <v>0.64432989689999998</v>
      </c>
      <c r="ER514" s="7">
        <v>0.5567010309</v>
      </c>
      <c r="ES514" s="7">
        <v>0.58762886599999997</v>
      </c>
      <c r="ET514" s="7">
        <v>0.61340206190000002</v>
      </c>
      <c r="EU514" s="7">
        <v>3.0927835099999999E-2</v>
      </c>
      <c r="EV514" s="7">
        <v>2.0618556699999999E-2</v>
      </c>
      <c r="EW514" s="7">
        <v>2.0618556699999999E-2</v>
      </c>
      <c r="EX514" s="7">
        <v>2.57731959E-2</v>
      </c>
      <c r="EY514" s="7">
        <v>2.57731959E-2</v>
      </c>
      <c r="EZ514" s="7">
        <v>2.57731959E-2</v>
      </c>
      <c r="FA514" s="7">
        <v>2.57731959E-2</v>
      </c>
      <c r="FB514" s="7">
        <v>2.57731959E-2</v>
      </c>
      <c r="FC514" s="7">
        <v>1.54639175E-2</v>
      </c>
      <c r="FD514" s="7">
        <v>2.9680851063999998</v>
      </c>
      <c r="FE514" s="7">
        <v>3.6052631579000001</v>
      </c>
      <c r="FF514" s="7">
        <v>3.6894736842000002</v>
      </c>
      <c r="FG514" s="7">
        <v>3.5925925926</v>
      </c>
      <c r="FH514" s="7">
        <v>3.7301587301999999</v>
      </c>
      <c r="FI514" s="7">
        <v>3.6031746031999998</v>
      </c>
      <c r="FJ514" s="7">
        <v>3.3809523810000002</v>
      </c>
      <c r="FK514" s="7">
        <v>3.5132275131999999</v>
      </c>
      <c r="FL514" s="7">
        <v>3.5654450261999999</v>
      </c>
      <c r="FM514" s="7">
        <v>0</v>
      </c>
      <c r="FN514" s="7">
        <v>1.03092784E-2</v>
      </c>
      <c r="FO514" s="7">
        <v>1.03092784E-2</v>
      </c>
      <c r="FP514" s="7">
        <v>2.0618556699999999E-2</v>
      </c>
      <c r="FQ514" s="7">
        <v>5.1546391800000001E-2</v>
      </c>
      <c r="FR514" s="7">
        <v>3.0927835099999999E-2</v>
      </c>
      <c r="FS514" s="7">
        <v>5.6701030899999998E-2</v>
      </c>
      <c r="FT514" s="7">
        <v>0.14948453610000001</v>
      </c>
      <c r="FU514" s="7">
        <v>0.1288659794</v>
      </c>
      <c r="FV514" s="7">
        <v>0.47938144329999999</v>
      </c>
      <c r="FW514" s="7">
        <v>6.1855670100000003E-2</v>
      </c>
      <c r="FX514" s="7">
        <v>0.4536082474</v>
      </c>
      <c r="FY514" s="7">
        <v>0.49484536080000002</v>
      </c>
      <c r="FZ514" s="7">
        <v>0.15463917529999999</v>
      </c>
      <c r="GA514" s="7">
        <v>0.12371134020000001</v>
      </c>
      <c r="GB514" s="7">
        <v>9.7938144300000002E-2</v>
      </c>
      <c r="GC514" s="7">
        <v>0.20618556699999999</v>
      </c>
      <c r="GD514" s="7">
        <v>0.10309278349999999</v>
      </c>
      <c r="GE514" s="7">
        <v>0.1082474227</v>
      </c>
      <c r="GF514" s="7">
        <v>0.22164948449999999</v>
      </c>
      <c r="GG514" s="7">
        <v>0.1804123711</v>
      </c>
      <c r="GH514" s="7">
        <v>0.15463917529999999</v>
      </c>
      <c r="GI514" s="7">
        <v>0.35567010310000002</v>
      </c>
      <c r="GJ514" s="7">
        <v>0.1391752577</v>
      </c>
      <c r="GK514" s="7">
        <v>0.1443298969</v>
      </c>
      <c r="GL514" s="7">
        <v>6.1855670100000003E-2</v>
      </c>
      <c r="GM514" s="7">
        <v>0</v>
      </c>
      <c r="GN514" s="7">
        <v>1.54639175E-2</v>
      </c>
      <c r="GO514" s="7">
        <v>5.1546392E-3</v>
      </c>
      <c r="GP514" s="7">
        <v>1.03092784E-2</v>
      </c>
      <c r="GQ514" s="7">
        <v>3.0927835099999999E-2</v>
      </c>
      <c r="GR514" s="7">
        <v>0</v>
      </c>
      <c r="GS514" s="7">
        <v>0.21134020619999999</v>
      </c>
      <c r="GT514" s="7">
        <v>0.27319587629999997</v>
      </c>
      <c r="GU514" s="7">
        <v>0.2268041237</v>
      </c>
      <c r="GV514" s="7">
        <v>0.20103092780000001</v>
      </c>
      <c r="GW514" s="7">
        <v>0.24226804120000001</v>
      </c>
      <c r="GX514" s="7">
        <v>0.19587628870000001</v>
      </c>
      <c r="GY514" s="7">
        <v>0.67525773200000005</v>
      </c>
      <c r="GZ514" s="7">
        <v>0.56185567010000004</v>
      </c>
      <c r="HA514" s="7">
        <v>0.63402061860000003</v>
      </c>
      <c r="HB514" s="7">
        <v>0.67525773200000005</v>
      </c>
      <c r="HC514" s="7">
        <v>0.58762886599999997</v>
      </c>
      <c r="HD514" s="7">
        <v>0.6855670103</v>
      </c>
      <c r="HE514" s="7">
        <v>5.6701030899999998E-2</v>
      </c>
      <c r="HF514" s="7">
        <v>6.7010309300000001E-2</v>
      </c>
      <c r="HG514" s="7">
        <v>5.1546391800000001E-2</v>
      </c>
      <c r="HH514" s="7">
        <v>4.6391752600000002E-2</v>
      </c>
      <c r="HI514" s="7">
        <v>6.7010309300000001E-2</v>
      </c>
      <c r="HJ514" s="7">
        <v>4.1237113399999997E-2</v>
      </c>
      <c r="HK514" s="7">
        <v>4.1237113399999997E-2</v>
      </c>
      <c r="HL514" s="7">
        <v>4.6391752600000002E-2</v>
      </c>
      <c r="HM514" s="7">
        <v>3.0927835099999999E-2</v>
      </c>
      <c r="HN514" s="7">
        <v>3.0927835099999999E-2</v>
      </c>
      <c r="HO514" s="7">
        <v>3.0927835099999999E-2</v>
      </c>
      <c r="HP514" s="7">
        <v>3.6082474199999999E-2</v>
      </c>
      <c r="HQ514" s="7">
        <v>1.54639175E-2</v>
      </c>
      <c r="HR514" s="7">
        <v>3.6082474199999999E-2</v>
      </c>
      <c r="HS514" s="7">
        <v>5.1546391800000001E-2</v>
      </c>
      <c r="HT514" s="7">
        <v>3.6082474199999999E-2</v>
      </c>
      <c r="HU514" s="7">
        <v>4.1237113399999997E-2</v>
      </c>
      <c r="HV514" s="7">
        <v>4.1237113399999997E-2</v>
      </c>
      <c r="HW514" s="7">
        <v>3.6082474199999999E-2</v>
      </c>
      <c r="HX514" s="7">
        <v>1.03092784E-2</v>
      </c>
      <c r="HY514" s="7">
        <v>5.1546392E-3</v>
      </c>
      <c r="HZ514" s="7">
        <v>1.54639175E-2</v>
      </c>
      <c r="IA514" s="7">
        <v>8.7628866E-2</v>
      </c>
      <c r="IB514" s="7">
        <v>3.0927835099999999E-2</v>
      </c>
      <c r="IC514" s="7">
        <v>9.7938144300000002E-2</v>
      </c>
      <c r="ID514" s="7">
        <v>0.1082474227</v>
      </c>
      <c r="IE514" s="7">
        <v>0.3608247423</v>
      </c>
      <c r="IF514" s="7">
        <v>0.34020618559999999</v>
      </c>
      <c r="IG514" s="7">
        <v>0.28865979380000001</v>
      </c>
      <c r="IH514" s="7">
        <v>0.324742268</v>
      </c>
      <c r="II514" s="7">
        <v>0.47938144329999999</v>
      </c>
      <c r="IJ514" s="7">
        <v>0.58762886599999997</v>
      </c>
      <c r="IK514" s="7">
        <v>0.57216494849999999</v>
      </c>
      <c r="IL514" s="7">
        <v>0.51546391749999998</v>
      </c>
      <c r="IM514" s="7">
        <v>3.6082474199999999E-2</v>
      </c>
      <c r="IN514" s="7">
        <v>3.0927835099999999E-2</v>
      </c>
      <c r="IO514" s="7">
        <v>3.6082474199999999E-2</v>
      </c>
      <c r="IP514" s="7">
        <v>3.6082474199999999E-2</v>
      </c>
      <c r="IQ514" s="7">
        <v>3.3315508021000002</v>
      </c>
      <c r="IR514" s="7">
        <v>3.5531914894000001</v>
      </c>
      <c r="IS514" s="7">
        <v>3.4812834224999998</v>
      </c>
      <c r="IT514" s="7">
        <v>3.3903743315999999</v>
      </c>
      <c r="IU514" s="7" t="s">
        <v>1454</v>
      </c>
      <c r="IV514" s="7" t="s">
        <v>1018</v>
      </c>
      <c r="IW514" s="7">
        <v>194</v>
      </c>
      <c r="IX514" s="7">
        <v>363</v>
      </c>
      <c r="IY514" s="7">
        <v>480</v>
      </c>
    </row>
    <row r="515" spans="1:259" x14ac:dyDescent="0.25">
      <c r="A515" s="7">
        <v>610194</v>
      </c>
      <c r="B515" s="7" t="s">
        <v>623</v>
      </c>
      <c r="C515" s="7" t="s">
        <v>46</v>
      </c>
      <c r="D515" s="7" t="s">
        <v>102</v>
      </c>
      <c r="E515" s="154">
        <v>0.5</v>
      </c>
      <c r="F515" s="7">
        <v>74</v>
      </c>
      <c r="G515" s="7" t="s">
        <v>47</v>
      </c>
      <c r="H515" s="7">
        <v>78</v>
      </c>
      <c r="I515" s="7" t="s">
        <v>47</v>
      </c>
      <c r="J515" s="7">
        <v>65</v>
      </c>
      <c r="K515" s="7" t="s">
        <v>47</v>
      </c>
      <c r="L515" s="7">
        <v>8.6300000000000008</v>
      </c>
      <c r="M515" s="7" t="s">
        <v>46</v>
      </c>
      <c r="N515" s="7">
        <v>50</v>
      </c>
      <c r="O515" s="7">
        <v>66</v>
      </c>
      <c r="P515" s="7">
        <v>66</v>
      </c>
      <c r="Q515" s="7">
        <v>0</v>
      </c>
      <c r="R515" s="7">
        <v>64</v>
      </c>
      <c r="S515" s="7">
        <v>0</v>
      </c>
      <c r="T515" s="7">
        <v>0</v>
      </c>
      <c r="U515" s="7">
        <v>0</v>
      </c>
      <c r="V515" s="7">
        <v>0</v>
      </c>
      <c r="W515" s="7">
        <v>1</v>
      </c>
      <c r="X515" s="7">
        <v>0</v>
      </c>
      <c r="Y515" s="7">
        <v>4.5454545499999999E-2</v>
      </c>
      <c r="Z515" s="7">
        <v>0</v>
      </c>
      <c r="AA515" s="7">
        <v>0</v>
      </c>
      <c r="AB515" s="7">
        <v>0</v>
      </c>
      <c r="AC515" s="7">
        <v>0</v>
      </c>
      <c r="AD515" s="7">
        <v>0</v>
      </c>
      <c r="AE515" s="7">
        <v>7.5757575800000004E-2</v>
      </c>
      <c r="AF515" s="7">
        <v>4.5454545499999999E-2</v>
      </c>
      <c r="AG515" s="7">
        <v>3.0303030299999999E-2</v>
      </c>
      <c r="AH515" s="7">
        <v>0</v>
      </c>
      <c r="AI515" s="7">
        <v>4.5454545499999999E-2</v>
      </c>
      <c r="AJ515" s="7">
        <v>9.0909090900000003E-2</v>
      </c>
      <c r="AK515" s="7">
        <v>0.36363636360000001</v>
      </c>
      <c r="AL515" s="7">
        <v>0.21212121210000001</v>
      </c>
      <c r="AM515" s="7">
        <v>0.28787878789999999</v>
      </c>
      <c r="AN515" s="7">
        <v>0.1515151515</v>
      </c>
      <c r="AO515" s="7">
        <v>0.196969697</v>
      </c>
      <c r="AP515" s="7">
        <v>0.1515151515</v>
      </c>
      <c r="AQ515" s="7">
        <v>0</v>
      </c>
      <c r="AR515" s="7">
        <v>0</v>
      </c>
      <c r="AS515" s="7">
        <v>0</v>
      </c>
      <c r="AT515" s="7">
        <v>0</v>
      </c>
      <c r="AU515" s="7">
        <v>0</v>
      </c>
      <c r="AV515" s="7">
        <v>1.51515152E-2</v>
      </c>
      <c r="AW515" s="7">
        <v>0.51515151520000002</v>
      </c>
      <c r="AX515" s="7">
        <v>0.74242424240000005</v>
      </c>
      <c r="AY515" s="7">
        <v>0.68181818179999998</v>
      </c>
      <c r="AZ515" s="7">
        <v>0.84848484850000006</v>
      </c>
      <c r="BA515" s="7">
        <v>0.75757575759999995</v>
      </c>
      <c r="BB515" s="7">
        <v>0.74242424240000005</v>
      </c>
      <c r="BC515" s="7">
        <v>3.3484848485000001</v>
      </c>
      <c r="BD515" s="7">
        <v>3.6969696970000001</v>
      </c>
      <c r="BE515" s="7">
        <v>3.6515151514999999</v>
      </c>
      <c r="BF515" s="7">
        <v>3.8484848485000001</v>
      </c>
      <c r="BG515" s="7">
        <v>3.7121212121</v>
      </c>
      <c r="BH515" s="7">
        <v>3.6615384615000002</v>
      </c>
      <c r="BI515" s="7">
        <v>0</v>
      </c>
      <c r="BJ515" s="7">
        <v>0</v>
      </c>
      <c r="BK515" s="7">
        <v>0</v>
      </c>
      <c r="BL515" s="7">
        <v>0</v>
      </c>
      <c r="BM515" s="7">
        <v>0</v>
      </c>
      <c r="BN515" s="7">
        <v>0</v>
      </c>
      <c r="BO515" s="7">
        <v>3.0303030299999999E-2</v>
      </c>
      <c r="BP515" s="7">
        <v>1.51515152E-2</v>
      </c>
      <c r="BQ515" s="7">
        <v>1.51515152E-2</v>
      </c>
      <c r="BR515" s="7">
        <v>0</v>
      </c>
      <c r="BS515" s="7">
        <v>3.0303030299999999E-2</v>
      </c>
      <c r="BT515" s="7">
        <v>4.5454545499999999E-2</v>
      </c>
      <c r="BU515" s="7">
        <v>4.5454545499999999E-2</v>
      </c>
      <c r="BV515" s="7">
        <v>4.5454545499999999E-2</v>
      </c>
      <c r="BW515" s="7">
        <v>4.5454545499999999E-2</v>
      </c>
      <c r="BX515" s="7">
        <v>3.0303030299999999E-2</v>
      </c>
      <c r="BY515" s="7">
        <v>6.0606060599999997E-2</v>
      </c>
      <c r="BZ515" s="7">
        <v>6.0606060599999997E-2</v>
      </c>
      <c r="CA515" s="7">
        <v>3.9242424242</v>
      </c>
      <c r="CB515" s="7">
        <v>3.8307692308000001</v>
      </c>
      <c r="CC515" s="7">
        <v>3.8333333333000001</v>
      </c>
      <c r="CD515" s="7">
        <v>3.8333333333000001</v>
      </c>
      <c r="CE515" s="7">
        <v>3.7878787879</v>
      </c>
      <c r="CF515" s="7">
        <v>3.7424242423999998</v>
      </c>
      <c r="CG515" s="7">
        <v>3.7121212121</v>
      </c>
      <c r="CH515" s="7">
        <v>3.7121212121</v>
      </c>
      <c r="CI515" s="7">
        <v>3.7384615385000002</v>
      </c>
      <c r="CJ515" s="7">
        <v>7.5757575800000004E-2</v>
      </c>
      <c r="CK515" s="7">
        <v>0.1060606061</v>
      </c>
      <c r="CL515" s="7">
        <v>7.5757575800000004E-2</v>
      </c>
      <c r="CM515" s="7">
        <v>7.5757575800000004E-2</v>
      </c>
      <c r="CN515" s="7">
        <v>0.12121212119999999</v>
      </c>
      <c r="CO515" s="7">
        <v>0.16666666669999999</v>
      </c>
      <c r="CP515" s="7">
        <v>0.13636363639999999</v>
      </c>
      <c r="CQ515" s="7">
        <v>0.12121212119999999</v>
      </c>
      <c r="CR515" s="7">
        <v>9.0909090900000003E-2</v>
      </c>
      <c r="CS515" s="7">
        <v>0</v>
      </c>
      <c r="CT515" s="7">
        <v>1.51515152E-2</v>
      </c>
      <c r="CU515" s="7">
        <v>0</v>
      </c>
      <c r="CV515" s="7">
        <v>0</v>
      </c>
      <c r="CW515" s="7">
        <v>0</v>
      </c>
      <c r="CX515" s="7">
        <v>0</v>
      </c>
      <c r="CY515" s="7">
        <v>0</v>
      </c>
      <c r="CZ515" s="7">
        <v>0</v>
      </c>
      <c r="DA515" s="7">
        <v>1.51515152E-2</v>
      </c>
      <c r="DB515" s="7">
        <v>0.92424242420000002</v>
      </c>
      <c r="DC515" s="7">
        <v>0.84848484850000006</v>
      </c>
      <c r="DD515" s="7">
        <v>0.87878787879999998</v>
      </c>
      <c r="DE515" s="7">
        <v>0.87878787879999998</v>
      </c>
      <c r="DF515" s="7">
        <v>0.83333333330000003</v>
      </c>
      <c r="DG515" s="7">
        <v>0.78787878789999999</v>
      </c>
      <c r="DH515" s="7">
        <v>0.803030303</v>
      </c>
      <c r="DI515" s="7">
        <v>0.803030303</v>
      </c>
      <c r="DJ515" s="7">
        <v>0.81818181820000002</v>
      </c>
      <c r="DK515" s="7">
        <v>0.12121212119999999</v>
      </c>
      <c r="DL515" s="7">
        <v>0</v>
      </c>
      <c r="DM515" s="7">
        <v>0</v>
      </c>
      <c r="DN515" s="7">
        <v>0</v>
      </c>
      <c r="DO515" s="7">
        <v>0</v>
      </c>
      <c r="DP515" s="7">
        <v>0</v>
      </c>
      <c r="DQ515" s="7">
        <v>0</v>
      </c>
      <c r="DR515" s="7">
        <v>0</v>
      </c>
      <c r="DS515" s="7">
        <v>0</v>
      </c>
      <c r="DT515" s="7">
        <v>0.16666666669999999</v>
      </c>
      <c r="DU515" s="7">
        <v>7.5757575800000004E-2</v>
      </c>
      <c r="DV515" s="7">
        <v>1.51515152E-2</v>
      </c>
      <c r="DW515" s="7">
        <v>7.5757575800000004E-2</v>
      </c>
      <c r="DX515" s="7">
        <v>1.51515152E-2</v>
      </c>
      <c r="DY515" s="7">
        <v>1.51515152E-2</v>
      </c>
      <c r="DZ515" s="7">
        <v>9.0909090900000003E-2</v>
      </c>
      <c r="EA515" s="7">
        <v>7.5757575800000004E-2</v>
      </c>
      <c r="EB515" s="7">
        <v>0.1060606061</v>
      </c>
      <c r="EC515" s="7">
        <v>0.25757575760000001</v>
      </c>
      <c r="ED515" s="7">
        <v>0.31818181820000002</v>
      </c>
      <c r="EE515" s="7">
        <v>0.303030303</v>
      </c>
      <c r="EF515" s="7">
        <v>0.28787878789999999</v>
      </c>
      <c r="EG515" s="7">
        <v>0.24242424239999999</v>
      </c>
      <c r="EH515" s="7">
        <v>0.33333333329999998</v>
      </c>
      <c r="EI515" s="7">
        <v>0.16666666669999999</v>
      </c>
      <c r="EJ515" s="7">
        <v>0.18181818180000001</v>
      </c>
      <c r="EK515" s="7">
        <v>0.27272727270000002</v>
      </c>
      <c r="EL515" s="7">
        <v>0.4545454545</v>
      </c>
      <c r="EM515" s="7">
        <v>0.60606060610000001</v>
      </c>
      <c r="EN515" s="7">
        <v>0.68181818179999998</v>
      </c>
      <c r="EO515" s="7">
        <v>0.63636363640000004</v>
      </c>
      <c r="EP515" s="7">
        <v>0.74242424240000005</v>
      </c>
      <c r="EQ515" s="7">
        <v>0.65151515149999994</v>
      </c>
      <c r="ER515" s="7">
        <v>0.74242424240000005</v>
      </c>
      <c r="ES515" s="7">
        <v>0.72727272730000003</v>
      </c>
      <c r="ET515" s="7">
        <v>0.62121212120000002</v>
      </c>
      <c r="EU515" s="7">
        <v>0</v>
      </c>
      <c r="EV515" s="7">
        <v>0</v>
      </c>
      <c r="EW515" s="7">
        <v>0</v>
      </c>
      <c r="EX515" s="7">
        <v>0</v>
      </c>
      <c r="EY515" s="7">
        <v>0</v>
      </c>
      <c r="EZ515" s="7">
        <v>0</v>
      </c>
      <c r="FA515" s="7">
        <v>0</v>
      </c>
      <c r="FB515" s="7">
        <v>1.51515152E-2</v>
      </c>
      <c r="FC515" s="7">
        <v>0</v>
      </c>
      <c r="FD515" s="7">
        <v>3.0454545455000002</v>
      </c>
      <c r="FE515" s="7">
        <v>3.5303030302999998</v>
      </c>
      <c r="FF515" s="7">
        <v>3.6666666666999999</v>
      </c>
      <c r="FG515" s="7">
        <v>3.5606060606000001</v>
      </c>
      <c r="FH515" s="7">
        <v>3.7272727272999999</v>
      </c>
      <c r="FI515" s="7">
        <v>3.6363636364</v>
      </c>
      <c r="FJ515" s="7">
        <v>3.6515151514999999</v>
      </c>
      <c r="FK515" s="7">
        <v>3.6615384615000002</v>
      </c>
      <c r="FL515" s="7">
        <v>3.5151515151999999</v>
      </c>
      <c r="FM515" s="7">
        <v>0</v>
      </c>
      <c r="FN515" s="7">
        <v>0</v>
      </c>
      <c r="FO515" s="7">
        <v>0</v>
      </c>
      <c r="FP515" s="7">
        <v>1.51515152E-2</v>
      </c>
      <c r="FQ515" s="7">
        <v>3.0303030299999999E-2</v>
      </c>
      <c r="FR515" s="7">
        <v>6.0606060599999997E-2</v>
      </c>
      <c r="FS515" s="7">
        <v>0.13636363639999999</v>
      </c>
      <c r="FT515" s="7">
        <v>0.1515151515</v>
      </c>
      <c r="FU515" s="7">
        <v>0.1060606061</v>
      </c>
      <c r="FV515" s="7">
        <v>0.4545454545</v>
      </c>
      <c r="FW515" s="7">
        <v>4.5454545499999999E-2</v>
      </c>
      <c r="FX515" s="7">
        <v>0.63636363640000004</v>
      </c>
      <c r="FY515" s="7">
        <v>0.68181818179999998</v>
      </c>
      <c r="FZ515" s="7">
        <v>0.24242424239999999</v>
      </c>
      <c r="GA515" s="7">
        <v>0.1515151515</v>
      </c>
      <c r="GB515" s="7">
        <v>9.0909090900000003E-2</v>
      </c>
      <c r="GC515" s="7">
        <v>0.33333333329999998</v>
      </c>
      <c r="GD515" s="7">
        <v>3.0303030299999999E-2</v>
      </c>
      <c r="GE515" s="7">
        <v>3.0303030299999999E-2</v>
      </c>
      <c r="GF515" s="7">
        <v>0.25757575760000001</v>
      </c>
      <c r="GG515" s="7">
        <v>4.5454545499999999E-2</v>
      </c>
      <c r="GH515" s="7">
        <v>7.5757575800000004E-2</v>
      </c>
      <c r="GI515" s="7">
        <v>0.12121212119999999</v>
      </c>
      <c r="GJ515" s="7">
        <v>0.13636363639999999</v>
      </c>
      <c r="GK515" s="7">
        <v>0.12121212119999999</v>
      </c>
      <c r="GL515" s="7">
        <v>4.5454545499999999E-2</v>
      </c>
      <c r="GM515" s="7">
        <v>0</v>
      </c>
      <c r="GN515" s="7">
        <v>1.51515152E-2</v>
      </c>
      <c r="GO515" s="7">
        <v>3.0303030299999999E-2</v>
      </c>
      <c r="GP515" s="7">
        <v>3.0303030299999999E-2</v>
      </c>
      <c r="GQ515" s="7">
        <v>0.1060606061</v>
      </c>
      <c r="GR515" s="7">
        <v>0</v>
      </c>
      <c r="GS515" s="7">
        <v>0.27272727270000002</v>
      </c>
      <c r="GT515" s="7">
        <v>0.28787878789999999</v>
      </c>
      <c r="GU515" s="7">
        <v>0.3484848485</v>
      </c>
      <c r="GV515" s="7">
        <v>0.31818181820000002</v>
      </c>
      <c r="GW515" s="7">
        <v>0.4545454545</v>
      </c>
      <c r="GX515" s="7">
        <v>0.3484848485</v>
      </c>
      <c r="GY515" s="7">
        <v>0.71212121210000001</v>
      </c>
      <c r="GZ515" s="7">
        <v>0.65151515149999994</v>
      </c>
      <c r="HA515" s="7">
        <v>0.5</v>
      </c>
      <c r="HB515" s="7">
        <v>0.60606060610000001</v>
      </c>
      <c r="HC515" s="7">
        <v>0.40909090910000001</v>
      </c>
      <c r="HD515" s="7">
        <v>0.63636363640000004</v>
      </c>
      <c r="HE515" s="7">
        <v>1.51515152E-2</v>
      </c>
      <c r="HF515" s="7">
        <v>3.0303030299999999E-2</v>
      </c>
      <c r="HG515" s="7">
        <v>9.0909090900000003E-2</v>
      </c>
      <c r="HH515" s="7">
        <v>4.5454545499999999E-2</v>
      </c>
      <c r="HI515" s="7">
        <v>3.0303030299999999E-2</v>
      </c>
      <c r="HJ515" s="7">
        <v>1.51515152E-2</v>
      </c>
      <c r="HK515" s="7">
        <v>0</v>
      </c>
      <c r="HL515" s="7">
        <v>0</v>
      </c>
      <c r="HM515" s="7">
        <v>1.51515152E-2</v>
      </c>
      <c r="HN515" s="7">
        <v>0</v>
      </c>
      <c r="HO515" s="7">
        <v>0</v>
      </c>
      <c r="HP515" s="7">
        <v>0</v>
      </c>
      <c r="HQ515" s="7">
        <v>0</v>
      </c>
      <c r="HR515" s="7">
        <v>1.51515152E-2</v>
      </c>
      <c r="HS515" s="7">
        <v>1.51515152E-2</v>
      </c>
      <c r="HT515" s="7">
        <v>0</v>
      </c>
      <c r="HU515" s="7">
        <v>0</v>
      </c>
      <c r="HV515" s="7">
        <v>0</v>
      </c>
      <c r="HW515" s="7">
        <v>6.0606060599999997E-2</v>
      </c>
      <c r="HX515" s="7">
        <v>3.0303030299999999E-2</v>
      </c>
      <c r="HY515" s="7">
        <v>0</v>
      </c>
      <c r="HZ515" s="7">
        <v>6.0606060599999997E-2</v>
      </c>
      <c r="IA515" s="7">
        <v>0.1060606061</v>
      </c>
      <c r="IB515" s="7">
        <v>6.0606060599999997E-2</v>
      </c>
      <c r="IC515" s="7">
        <v>0.13636363639999999</v>
      </c>
      <c r="ID515" s="7">
        <v>0.12121212119999999</v>
      </c>
      <c r="IE515" s="7">
        <v>0.36363636360000001</v>
      </c>
      <c r="IF515" s="7">
        <v>0.27272727270000002</v>
      </c>
      <c r="IG515" s="7">
        <v>0.27272727270000002</v>
      </c>
      <c r="IH515" s="7">
        <v>0.36363636360000001</v>
      </c>
      <c r="II515" s="7">
        <v>0.46969696970000002</v>
      </c>
      <c r="IJ515" s="7">
        <v>0.62121212120000002</v>
      </c>
      <c r="IK515" s="7">
        <v>0.59090909089999999</v>
      </c>
      <c r="IL515" s="7">
        <v>0.4545454545</v>
      </c>
      <c r="IM515" s="7">
        <v>0</v>
      </c>
      <c r="IN515" s="7">
        <v>1.51515152E-2</v>
      </c>
      <c r="IO515" s="7">
        <v>0</v>
      </c>
      <c r="IP515" s="7">
        <v>0</v>
      </c>
      <c r="IQ515" s="7">
        <v>3.2424242423999998</v>
      </c>
      <c r="IR515" s="7">
        <v>3.5076923077000002</v>
      </c>
      <c r="IS515" s="7">
        <v>3.4545454544999998</v>
      </c>
      <c r="IT515" s="7">
        <v>3.2121212121</v>
      </c>
      <c r="IU515" s="7" t="s">
        <v>1455</v>
      </c>
      <c r="IV515" s="7">
        <v>50</v>
      </c>
      <c r="IW515" s="7">
        <v>66</v>
      </c>
      <c r="IX515" s="7">
        <v>126</v>
      </c>
      <c r="IY515" s="7">
        <v>252</v>
      </c>
    </row>
    <row r="516" spans="1:259" x14ac:dyDescent="0.25">
      <c r="A516" s="7">
        <v>610195</v>
      </c>
      <c r="B516" s="7" t="s">
        <v>624</v>
      </c>
      <c r="C516" s="7" t="s">
        <v>46</v>
      </c>
      <c r="D516" s="7" t="s">
        <v>75</v>
      </c>
      <c r="E516" s="154">
        <v>0.49</v>
      </c>
      <c r="F516" s="7">
        <v>34</v>
      </c>
      <c r="G516" s="7" t="s">
        <v>57</v>
      </c>
      <c r="H516" s="7">
        <v>10</v>
      </c>
      <c r="I516" s="7" t="s">
        <v>81</v>
      </c>
      <c r="J516" s="7">
        <v>30</v>
      </c>
      <c r="K516" s="7" t="s">
        <v>57</v>
      </c>
      <c r="L516" s="7">
        <v>8.0399999999999991</v>
      </c>
      <c r="M516" s="7" t="s">
        <v>46</v>
      </c>
      <c r="N516" s="7">
        <v>48.848684210999998</v>
      </c>
      <c r="O516" s="7">
        <v>212</v>
      </c>
      <c r="P516" s="7">
        <v>212</v>
      </c>
      <c r="Q516" s="7">
        <v>55</v>
      </c>
      <c r="R516" s="7">
        <v>125</v>
      </c>
      <c r="S516" s="7">
        <v>2</v>
      </c>
      <c r="T516" s="7">
        <v>4</v>
      </c>
      <c r="U516" s="7">
        <v>0</v>
      </c>
      <c r="V516" s="7">
        <v>0</v>
      </c>
      <c r="W516" s="7">
        <v>8</v>
      </c>
      <c r="X516" s="7">
        <v>10</v>
      </c>
      <c r="Y516" s="7">
        <v>2.8301886799999999E-2</v>
      </c>
      <c r="Z516" s="7">
        <v>2.3584905699999999E-2</v>
      </c>
      <c r="AA516" s="7">
        <v>4.7169810999999999E-3</v>
      </c>
      <c r="AB516" s="7">
        <v>1.4150943399999999E-2</v>
      </c>
      <c r="AC516" s="7">
        <v>2.8301886799999999E-2</v>
      </c>
      <c r="AD516" s="7">
        <v>5.6603773599999997E-2</v>
      </c>
      <c r="AE516" s="7">
        <v>0.17452830189999999</v>
      </c>
      <c r="AF516" s="7">
        <v>8.9622641500000003E-2</v>
      </c>
      <c r="AG516" s="7">
        <v>9.9056603800000004E-2</v>
      </c>
      <c r="AH516" s="7">
        <v>3.7735849100000003E-2</v>
      </c>
      <c r="AI516" s="7">
        <v>0.12735849060000001</v>
      </c>
      <c r="AJ516" s="7">
        <v>0.20754716979999999</v>
      </c>
      <c r="AK516" s="7">
        <v>0.36320754719999998</v>
      </c>
      <c r="AL516" s="7">
        <v>0.3160377358</v>
      </c>
      <c r="AM516" s="7">
        <v>0.41509433959999997</v>
      </c>
      <c r="AN516" s="7">
        <v>0.25</v>
      </c>
      <c r="AO516" s="7">
        <v>0.42452830190000002</v>
      </c>
      <c r="AP516" s="7">
        <v>0.39150943399999999</v>
      </c>
      <c r="AQ516" s="7">
        <v>4.7169810999999999E-3</v>
      </c>
      <c r="AR516" s="7">
        <v>4.7169810999999999E-3</v>
      </c>
      <c r="AS516" s="7">
        <v>1.4150943399999999E-2</v>
      </c>
      <c r="AT516" s="7">
        <v>0</v>
      </c>
      <c r="AU516" s="7">
        <v>9.4339622999999994E-3</v>
      </c>
      <c r="AV516" s="7">
        <v>1.4150943399999999E-2</v>
      </c>
      <c r="AW516" s="7">
        <v>0.42924528299999998</v>
      </c>
      <c r="AX516" s="7">
        <v>0.56603773580000005</v>
      </c>
      <c r="AY516" s="7">
        <v>0.46698113209999997</v>
      </c>
      <c r="AZ516" s="7">
        <v>0.69811320750000005</v>
      </c>
      <c r="BA516" s="7">
        <v>0.41037735850000001</v>
      </c>
      <c r="BB516" s="7">
        <v>0.3301886792</v>
      </c>
      <c r="BC516" s="7">
        <v>3.1990521326999999</v>
      </c>
      <c r="BD516" s="7">
        <v>3.4312796208999998</v>
      </c>
      <c r="BE516" s="7">
        <v>3.3636363636</v>
      </c>
      <c r="BF516" s="7">
        <v>3.6320754716999999</v>
      </c>
      <c r="BG516" s="7">
        <v>3.2285714286</v>
      </c>
      <c r="BH516" s="7">
        <v>3.0095693780000001</v>
      </c>
      <c r="BI516" s="7">
        <v>0</v>
      </c>
      <c r="BJ516" s="7">
        <v>4.7169810999999999E-3</v>
      </c>
      <c r="BK516" s="7">
        <v>4.7169810999999999E-3</v>
      </c>
      <c r="BL516" s="7">
        <v>2.3584905699999999E-2</v>
      </c>
      <c r="BM516" s="7">
        <v>0</v>
      </c>
      <c r="BN516" s="7">
        <v>2.8301886799999999E-2</v>
      </c>
      <c r="BO516" s="7">
        <v>7.0754716999999995E-2</v>
      </c>
      <c r="BP516" s="7">
        <v>0.1981132075</v>
      </c>
      <c r="BQ516" s="7">
        <v>0.11320754719999999</v>
      </c>
      <c r="BR516" s="7">
        <v>4.24528302E-2</v>
      </c>
      <c r="BS516" s="7">
        <v>5.6603773599999997E-2</v>
      </c>
      <c r="BT516" s="7">
        <v>8.0188679200000001E-2</v>
      </c>
      <c r="BU516" s="7">
        <v>5.1886792500000001E-2</v>
      </c>
      <c r="BV516" s="7">
        <v>7.5471698099999998E-2</v>
      </c>
      <c r="BW516" s="7">
        <v>0.12735849060000001</v>
      </c>
      <c r="BX516" s="7">
        <v>0.13679245279999999</v>
      </c>
      <c r="BY516" s="7">
        <v>0.1650943396</v>
      </c>
      <c r="BZ516" s="7">
        <v>0.17452830189999999</v>
      </c>
      <c r="CA516" s="7">
        <v>3.6523809524000002</v>
      </c>
      <c r="CB516" s="7">
        <v>3.5402843601999998</v>
      </c>
      <c r="CC516" s="7">
        <v>3.5265700483</v>
      </c>
      <c r="CD516" s="7">
        <v>3.6076555024000001</v>
      </c>
      <c r="CE516" s="7">
        <v>3.5693779904</v>
      </c>
      <c r="CF516" s="7">
        <v>3.3382352941</v>
      </c>
      <c r="CG516" s="7">
        <v>3.2019230769</v>
      </c>
      <c r="CH516" s="7">
        <v>2.8106796116999999</v>
      </c>
      <c r="CI516" s="7">
        <v>3.0289855071999998</v>
      </c>
      <c r="CJ516" s="7">
        <v>0.25943396229999999</v>
      </c>
      <c r="CK516" s="7">
        <v>0.3301886792</v>
      </c>
      <c r="CL516" s="7">
        <v>0.2877358491</v>
      </c>
      <c r="CM516" s="7">
        <v>0.2122641509</v>
      </c>
      <c r="CN516" s="7">
        <v>0.27358490569999999</v>
      </c>
      <c r="CO516" s="7">
        <v>0.29716981129999998</v>
      </c>
      <c r="CP516" s="7">
        <v>0.29716981129999998</v>
      </c>
      <c r="CQ516" s="7">
        <v>0.23113207550000001</v>
      </c>
      <c r="CR516" s="7">
        <v>0.25943396229999999</v>
      </c>
      <c r="CS516" s="7">
        <v>9.4339622999999994E-3</v>
      </c>
      <c r="CT516" s="7">
        <v>4.7169810999999999E-3</v>
      </c>
      <c r="CU516" s="7">
        <v>2.3584905699999999E-2</v>
      </c>
      <c r="CV516" s="7">
        <v>1.4150943399999999E-2</v>
      </c>
      <c r="CW516" s="7">
        <v>1.4150943399999999E-2</v>
      </c>
      <c r="CX516" s="7">
        <v>3.7735849100000003E-2</v>
      </c>
      <c r="CY516" s="7">
        <v>1.8867924500000001E-2</v>
      </c>
      <c r="CZ516" s="7">
        <v>2.8301886799999999E-2</v>
      </c>
      <c r="DA516" s="7">
        <v>2.3584905699999999E-2</v>
      </c>
      <c r="DB516" s="7">
        <v>0.68867924530000002</v>
      </c>
      <c r="DC516" s="7">
        <v>0.60377358489999999</v>
      </c>
      <c r="DD516" s="7">
        <v>0.60377358489999999</v>
      </c>
      <c r="DE516" s="7">
        <v>0.69811320750000005</v>
      </c>
      <c r="DF516" s="7">
        <v>0.63679245279999996</v>
      </c>
      <c r="DG516" s="7">
        <v>0.50943396230000004</v>
      </c>
      <c r="DH516" s="7">
        <v>0.47641509430000001</v>
      </c>
      <c r="DI516" s="7">
        <v>0.37735849059999999</v>
      </c>
      <c r="DJ516" s="7">
        <v>0.42924528299999998</v>
      </c>
      <c r="DK516" s="7">
        <v>0.108490566</v>
      </c>
      <c r="DL516" s="7">
        <v>0</v>
      </c>
      <c r="DM516" s="7">
        <v>9.4339622999999994E-3</v>
      </c>
      <c r="DN516" s="7">
        <v>2.8301886799999999E-2</v>
      </c>
      <c r="DO516" s="7">
        <v>2.3584905699999999E-2</v>
      </c>
      <c r="DP516" s="7">
        <v>2.8301886799999999E-2</v>
      </c>
      <c r="DQ516" s="7">
        <v>0.11320754719999999</v>
      </c>
      <c r="DR516" s="7">
        <v>2.3584905699999999E-2</v>
      </c>
      <c r="DS516" s="7">
        <v>9.4339622999999994E-3</v>
      </c>
      <c r="DT516" s="7">
        <v>0.25</v>
      </c>
      <c r="DU516" s="7">
        <v>2.8301886799999999E-2</v>
      </c>
      <c r="DV516" s="7">
        <v>4.7169811300000003E-2</v>
      </c>
      <c r="DW516" s="7">
        <v>6.6037735799999997E-2</v>
      </c>
      <c r="DX516" s="7">
        <v>5.6603773599999997E-2</v>
      </c>
      <c r="DY516" s="7">
        <v>0.12735849060000001</v>
      </c>
      <c r="DZ516" s="7">
        <v>0.2169811321</v>
      </c>
      <c r="EA516" s="7">
        <v>0.1179245283</v>
      </c>
      <c r="EB516" s="7">
        <v>0.13679245279999999</v>
      </c>
      <c r="EC516" s="7">
        <v>0.41037735850000001</v>
      </c>
      <c r="ED516" s="7">
        <v>0.33490566040000003</v>
      </c>
      <c r="EE516" s="7">
        <v>0.36320754719999998</v>
      </c>
      <c r="EF516" s="7">
        <v>0.34433962260000001</v>
      </c>
      <c r="EG516" s="7">
        <v>0.33962264149999999</v>
      </c>
      <c r="EH516" s="7">
        <v>0.37264150940000001</v>
      </c>
      <c r="EI516" s="7">
        <v>0.33490566040000003</v>
      </c>
      <c r="EJ516" s="7">
        <v>0.37735849059999999</v>
      </c>
      <c r="EK516" s="7">
        <v>0.43867924530000002</v>
      </c>
      <c r="EL516" s="7">
        <v>0.1981132075</v>
      </c>
      <c r="EM516" s="7">
        <v>0.6179245283</v>
      </c>
      <c r="EN516" s="7">
        <v>0.54716981129999998</v>
      </c>
      <c r="EO516" s="7">
        <v>0.53773584910000005</v>
      </c>
      <c r="EP516" s="7">
        <v>0.56132075469999998</v>
      </c>
      <c r="EQ516" s="7">
        <v>0.45283018870000002</v>
      </c>
      <c r="ER516" s="7">
        <v>0.22169811319999999</v>
      </c>
      <c r="ES516" s="7">
        <v>0.41037735850000001</v>
      </c>
      <c r="ET516" s="7">
        <v>0.35377358489999999</v>
      </c>
      <c r="EU516" s="7">
        <v>3.3018867899999998E-2</v>
      </c>
      <c r="EV516" s="7">
        <v>1.8867924500000001E-2</v>
      </c>
      <c r="EW516" s="7">
        <v>3.3018867899999998E-2</v>
      </c>
      <c r="EX516" s="7">
        <v>2.3584905699999999E-2</v>
      </c>
      <c r="EY516" s="7">
        <v>1.8867924500000001E-2</v>
      </c>
      <c r="EZ516" s="7">
        <v>1.8867924500000001E-2</v>
      </c>
      <c r="FA516" s="7">
        <v>0.11320754719999999</v>
      </c>
      <c r="FB516" s="7">
        <v>7.0754716999999995E-2</v>
      </c>
      <c r="FC516" s="7">
        <v>6.1320754700000001E-2</v>
      </c>
      <c r="FD516" s="7">
        <v>2.7219512195000002</v>
      </c>
      <c r="FE516" s="7">
        <v>3.6009615385</v>
      </c>
      <c r="FF516" s="7">
        <v>3.4975609755999999</v>
      </c>
      <c r="FG516" s="7">
        <v>3.4251207729000002</v>
      </c>
      <c r="FH516" s="7">
        <v>3.4663461538</v>
      </c>
      <c r="FI516" s="7">
        <v>3.2740384615</v>
      </c>
      <c r="FJ516" s="7">
        <v>2.75</v>
      </c>
      <c r="FK516" s="7">
        <v>3.2639593909000002</v>
      </c>
      <c r="FL516" s="7">
        <v>3.2110552764000002</v>
      </c>
      <c r="FM516" s="7">
        <v>2.3584905699999999E-2</v>
      </c>
      <c r="FN516" s="7">
        <v>1.4150943399999999E-2</v>
      </c>
      <c r="FO516" s="7">
        <v>1.4150943399999999E-2</v>
      </c>
      <c r="FP516" s="7">
        <v>2.3584905699999999E-2</v>
      </c>
      <c r="FQ516" s="7">
        <v>4.24528302E-2</v>
      </c>
      <c r="FR516" s="7">
        <v>5.1886792500000001E-2</v>
      </c>
      <c r="FS516" s="7">
        <v>0.10377358489999999</v>
      </c>
      <c r="FT516" s="7">
        <v>0.1698113208</v>
      </c>
      <c r="FU516" s="7">
        <v>0.20754716979999999</v>
      </c>
      <c r="FV516" s="7">
        <v>0.2877358491</v>
      </c>
      <c r="FW516" s="7">
        <v>6.1320754700000001E-2</v>
      </c>
      <c r="FX516" s="7">
        <v>0.53773584910000005</v>
      </c>
      <c r="FY516" s="7">
        <v>0.78301886789999997</v>
      </c>
      <c r="FZ516" s="7">
        <v>0.19339622640000001</v>
      </c>
      <c r="GA516" s="7">
        <v>0.19339622640000001</v>
      </c>
      <c r="GB516" s="7">
        <v>5.1886792500000001E-2</v>
      </c>
      <c r="GC516" s="7">
        <v>0.2358490566</v>
      </c>
      <c r="GD516" s="7">
        <v>9.9056603800000004E-2</v>
      </c>
      <c r="GE516" s="7">
        <v>1.8867924500000001E-2</v>
      </c>
      <c r="GF516" s="7">
        <v>0.30660377360000002</v>
      </c>
      <c r="GG516" s="7">
        <v>7.0754716999999995E-2</v>
      </c>
      <c r="GH516" s="7">
        <v>4.24528302E-2</v>
      </c>
      <c r="GI516" s="7">
        <v>0.20754716979999999</v>
      </c>
      <c r="GJ516" s="7">
        <v>9.9056603800000004E-2</v>
      </c>
      <c r="GK516" s="7">
        <v>0.10377358489999999</v>
      </c>
      <c r="GL516" s="7">
        <v>5.6603773599999997E-2</v>
      </c>
      <c r="GM516" s="7">
        <v>4.7169810999999999E-3</v>
      </c>
      <c r="GN516" s="7">
        <v>3.7735849100000003E-2</v>
      </c>
      <c r="GO516" s="7">
        <v>8.0188679200000001E-2</v>
      </c>
      <c r="GP516" s="7">
        <v>8.4905660399999999E-2</v>
      </c>
      <c r="GQ516" s="7">
        <v>0.19339622640000001</v>
      </c>
      <c r="GR516" s="7">
        <v>7.0754716999999995E-2</v>
      </c>
      <c r="GS516" s="7">
        <v>0.41037735850000001</v>
      </c>
      <c r="GT516" s="7">
        <v>0.3301886792</v>
      </c>
      <c r="GU516" s="7">
        <v>0.40094339620000002</v>
      </c>
      <c r="GV516" s="7">
        <v>0.46698113209999997</v>
      </c>
      <c r="GW516" s="7">
        <v>0.37735849059999999</v>
      </c>
      <c r="GX516" s="7">
        <v>0.42452830190000002</v>
      </c>
      <c r="GY516" s="7">
        <v>0.45283018870000002</v>
      </c>
      <c r="GZ516" s="7">
        <v>0.5141509434</v>
      </c>
      <c r="HA516" s="7">
        <v>0.34433962260000001</v>
      </c>
      <c r="HB516" s="7">
        <v>0.35377358489999999</v>
      </c>
      <c r="HC516" s="7">
        <v>0.25943396229999999</v>
      </c>
      <c r="HD516" s="7">
        <v>0.4198113208</v>
      </c>
      <c r="HE516" s="7">
        <v>6.1320754700000001E-2</v>
      </c>
      <c r="HF516" s="7">
        <v>3.3018867899999998E-2</v>
      </c>
      <c r="HG516" s="7">
        <v>9.4339622600000006E-2</v>
      </c>
      <c r="HH516" s="7">
        <v>2.8301886799999999E-2</v>
      </c>
      <c r="HI516" s="7">
        <v>7.5471698099999998E-2</v>
      </c>
      <c r="HJ516" s="7">
        <v>1.8867924500000001E-2</v>
      </c>
      <c r="HK516" s="7">
        <v>1.4150943399999999E-2</v>
      </c>
      <c r="HL516" s="7">
        <v>2.3584905699999999E-2</v>
      </c>
      <c r="HM516" s="7">
        <v>1.8867924500000001E-2</v>
      </c>
      <c r="HN516" s="7">
        <v>9.4339622999999994E-3</v>
      </c>
      <c r="HO516" s="7">
        <v>3.3018867899999998E-2</v>
      </c>
      <c r="HP516" s="7">
        <v>9.4339622999999994E-3</v>
      </c>
      <c r="HQ516" s="7">
        <v>5.6603773599999997E-2</v>
      </c>
      <c r="HR516" s="7">
        <v>6.1320754700000001E-2</v>
      </c>
      <c r="HS516" s="7">
        <v>6.1320754700000001E-2</v>
      </c>
      <c r="HT516" s="7">
        <v>5.6603773599999997E-2</v>
      </c>
      <c r="HU516" s="7">
        <v>6.1320754700000001E-2</v>
      </c>
      <c r="HV516" s="7">
        <v>5.6603773599999997E-2</v>
      </c>
      <c r="HW516" s="7">
        <v>4.7169811300000003E-2</v>
      </c>
      <c r="HX516" s="7">
        <v>4.24528302E-2</v>
      </c>
      <c r="HY516" s="7">
        <v>0</v>
      </c>
      <c r="HZ516" s="7">
        <v>1.4150943399999999E-2</v>
      </c>
      <c r="IA516" s="7">
        <v>0.14622641510000001</v>
      </c>
      <c r="IB516" s="7">
        <v>8.9622641500000003E-2</v>
      </c>
      <c r="IC516" s="7">
        <v>7.0754716999999995E-2</v>
      </c>
      <c r="ID516" s="7">
        <v>0.15566037739999999</v>
      </c>
      <c r="IE516" s="7">
        <v>0.49056603770000001</v>
      </c>
      <c r="IF516" s="7">
        <v>0.41509433959999997</v>
      </c>
      <c r="IG516" s="7">
        <v>0.32075471700000002</v>
      </c>
      <c r="IH516" s="7">
        <v>0.42452830190000002</v>
      </c>
      <c r="II516" s="7">
        <v>0.26886792450000002</v>
      </c>
      <c r="IJ516" s="7">
        <v>0.39622641510000001</v>
      </c>
      <c r="IK516" s="7">
        <v>0.55660377360000002</v>
      </c>
      <c r="IL516" s="7">
        <v>0.34433962260000001</v>
      </c>
      <c r="IM516" s="7">
        <v>4.7169811300000003E-2</v>
      </c>
      <c r="IN516" s="7">
        <v>5.6603773599999997E-2</v>
      </c>
      <c r="IO516" s="7">
        <v>5.1886792500000001E-2</v>
      </c>
      <c r="IP516" s="7">
        <v>6.1320754700000001E-2</v>
      </c>
      <c r="IQ516" s="7">
        <v>3.0297029702999998</v>
      </c>
      <c r="IR516" s="7">
        <v>3.2349999999999999</v>
      </c>
      <c r="IS516" s="7">
        <v>3.5124378108999998</v>
      </c>
      <c r="IT516" s="7">
        <v>3.1708542714000001</v>
      </c>
      <c r="IU516" s="7" t="s">
        <v>1456</v>
      </c>
      <c r="IV516" s="7">
        <v>49</v>
      </c>
      <c r="IW516" s="7">
        <v>212</v>
      </c>
      <c r="IX516" s="7">
        <v>297</v>
      </c>
      <c r="IY516" s="7">
        <v>608</v>
      </c>
    </row>
    <row r="517" spans="1:259" x14ac:dyDescent="0.25">
      <c r="A517" s="7">
        <v>610196</v>
      </c>
      <c r="B517" s="7" t="s">
        <v>625</v>
      </c>
      <c r="C517" s="7" t="s">
        <v>46</v>
      </c>
      <c r="D517" s="7" t="s">
        <v>68</v>
      </c>
      <c r="E517" s="154">
        <v>0.32</v>
      </c>
      <c r="F517" s="7">
        <v>80</v>
      </c>
      <c r="G517" s="7" t="s">
        <v>70</v>
      </c>
      <c r="H517" s="7">
        <v>80</v>
      </c>
      <c r="I517" s="7" t="s">
        <v>70</v>
      </c>
      <c r="J517" s="7">
        <v>88</v>
      </c>
      <c r="K517" s="7" t="s">
        <v>70</v>
      </c>
      <c r="L517" s="7">
        <v>9.1999999999999993</v>
      </c>
      <c r="M517" s="7" t="s">
        <v>46</v>
      </c>
      <c r="N517" s="7">
        <v>31.721194878999999</v>
      </c>
      <c r="O517" s="7">
        <v>132</v>
      </c>
      <c r="P517" s="7">
        <v>132</v>
      </c>
      <c r="Q517" s="7">
        <v>20</v>
      </c>
      <c r="R517" s="7">
        <v>36</v>
      </c>
      <c r="S517" s="7">
        <v>28</v>
      </c>
      <c r="T517" s="7">
        <v>36</v>
      </c>
      <c r="U517" s="7">
        <v>2</v>
      </c>
      <c r="V517" s="7">
        <v>0</v>
      </c>
      <c r="W517" s="7">
        <v>3</v>
      </c>
      <c r="X517" s="7">
        <v>5</v>
      </c>
      <c r="Y517" s="7">
        <v>0</v>
      </c>
      <c r="Z517" s="7">
        <v>0</v>
      </c>
      <c r="AA517" s="7">
        <v>0</v>
      </c>
      <c r="AB517" s="7">
        <v>0</v>
      </c>
      <c r="AC517" s="7">
        <v>0</v>
      </c>
      <c r="AD517" s="7">
        <v>2.2727272699999999E-2</v>
      </c>
      <c r="AE517" s="7">
        <v>2.2727272699999999E-2</v>
      </c>
      <c r="AF517" s="7">
        <v>1.51515152E-2</v>
      </c>
      <c r="AG517" s="7">
        <v>2.2727272699999999E-2</v>
      </c>
      <c r="AH517" s="7">
        <v>1.51515152E-2</v>
      </c>
      <c r="AI517" s="7">
        <v>5.3030303000000001E-2</v>
      </c>
      <c r="AJ517" s="7">
        <v>8.3333333300000006E-2</v>
      </c>
      <c r="AK517" s="7">
        <v>0.26515151520000002</v>
      </c>
      <c r="AL517" s="7">
        <v>0.196969697</v>
      </c>
      <c r="AM517" s="7">
        <v>0.2954545455</v>
      </c>
      <c r="AN517" s="7">
        <v>0.12121212119999999</v>
      </c>
      <c r="AO517" s="7">
        <v>0.26515151520000002</v>
      </c>
      <c r="AP517" s="7">
        <v>0.2272727273</v>
      </c>
      <c r="AQ517" s="7">
        <v>0</v>
      </c>
      <c r="AR517" s="7">
        <v>7.5757576E-3</v>
      </c>
      <c r="AS517" s="7">
        <v>0</v>
      </c>
      <c r="AT517" s="7">
        <v>7.5757576E-3</v>
      </c>
      <c r="AU517" s="7">
        <v>7.5757576E-3</v>
      </c>
      <c r="AV517" s="7">
        <v>7.5757576E-3</v>
      </c>
      <c r="AW517" s="7">
        <v>0.71212121210000001</v>
      </c>
      <c r="AX517" s="7">
        <v>0.78030303030000003</v>
      </c>
      <c r="AY517" s="7">
        <v>0.68181818179999998</v>
      </c>
      <c r="AZ517" s="7">
        <v>0.85606060610000001</v>
      </c>
      <c r="BA517" s="7">
        <v>0.67424242420000002</v>
      </c>
      <c r="BB517" s="7">
        <v>0.65909090910000001</v>
      </c>
      <c r="BC517" s="7">
        <v>3.6893939393999999</v>
      </c>
      <c r="BD517" s="7">
        <v>3.7709923663999998</v>
      </c>
      <c r="BE517" s="7">
        <v>3.6590909091000001</v>
      </c>
      <c r="BF517" s="7">
        <v>3.8473282442999999</v>
      </c>
      <c r="BG517" s="7">
        <v>3.6259541985000001</v>
      </c>
      <c r="BH517" s="7">
        <v>3.534351145</v>
      </c>
      <c r="BI517" s="7">
        <v>0</v>
      </c>
      <c r="BJ517" s="7">
        <v>0</v>
      </c>
      <c r="BK517" s="7">
        <v>0</v>
      </c>
      <c r="BL517" s="7">
        <v>0</v>
      </c>
      <c r="BM517" s="7">
        <v>0</v>
      </c>
      <c r="BN517" s="7">
        <v>0</v>
      </c>
      <c r="BO517" s="7">
        <v>7.5757576E-3</v>
      </c>
      <c r="BP517" s="7">
        <v>1.51515152E-2</v>
      </c>
      <c r="BQ517" s="7">
        <v>1.51515152E-2</v>
      </c>
      <c r="BR517" s="7">
        <v>0</v>
      </c>
      <c r="BS517" s="7">
        <v>0</v>
      </c>
      <c r="BT517" s="7">
        <v>0</v>
      </c>
      <c r="BU517" s="7">
        <v>0</v>
      </c>
      <c r="BV517" s="7">
        <v>0</v>
      </c>
      <c r="BW517" s="7">
        <v>7.5757576E-3</v>
      </c>
      <c r="BX517" s="7">
        <v>4.5454545499999999E-2</v>
      </c>
      <c r="BY517" s="7">
        <v>6.8181818199999994E-2</v>
      </c>
      <c r="BZ517" s="7">
        <v>3.0303030299999999E-2</v>
      </c>
      <c r="CA517" s="7">
        <v>3.9090909091000001</v>
      </c>
      <c r="CB517" s="7">
        <v>3.8636363636</v>
      </c>
      <c r="CC517" s="7">
        <v>3.8333333333000001</v>
      </c>
      <c r="CD517" s="7">
        <v>3.8636363636</v>
      </c>
      <c r="CE517" s="7">
        <v>3.8787878787999999</v>
      </c>
      <c r="CF517" s="7">
        <v>3.8153846154000002</v>
      </c>
      <c r="CG517" s="7">
        <v>3.6641221374000001</v>
      </c>
      <c r="CH517" s="7">
        <v>3.6488549618000001</v>
      </c>
      <c r="CI517" s="7">
        <v>3.7328244275000002</v>
      </c>
      <c r="CJ517" s="7">
        <v>9.0909090900000003E-2</v>
      </c>
      <c r="CK517" s="7">
        <v>0.13636363639999999</v>
      </c>
      <c r="CL517" s="7">
        <v>0.16666666669999999</v>
      </c>
      <c r="CM517" s="7">
        <v>0.13636363639999999</v>
      </c>
      <c r="CN517" s="7">
        <v>0.12121212119999999</v>
      </c>
      <c r="CO517" s="7">
        <v>0.16666666669999999</v>
      </c>
      <c r="CP517" s="7">
        <v>0.21969696969999999</v>
      </c>
      <c r="CQ517" s="7">
        <v>0.16666666669999999</v>
      </c>
      <c r="CR517" s="7">
        <v>0.15909090910000001</v>
      </c>
      <c r="CS517" s="7">
        <v>0</v>
      </c>
      <c r="CT517" s="7">
        <v>0</v>
      </c>
      <c r="CU517" s="7">
        <v>0</v>
      </c>
      <c r="CV517" s="7">
        <v>0</v>
      </c>
      <c r="CW517" s="7">
        <v>0</v>
      </c>
      <c r="CX517" s="7">
        <v>1.51515152E-2</v>
      </c>
      <c r="CY517" s="7">
        <v>7.5757576E-3</v>
      </c>
      <c r="CZ517" s="7">
        <v>7.5757576E-3</v>
      </c>
      <c r="DA517" s="7">
        <v>7.5757576E-3</v>
      </c>
      <c r="DB517" s="7">
        <v>0.90909090910000001</v>
      </c>
      <c r="DC517" s="7">
        <v>0.86363636359999996</v>
      </c>
      <c r="DD517" s="7">
        <v>0.83333333330000003</v>
      </c>
      <c r="DE517" s="7">
        <v>0.86363636359999996</v>
      </c>
      <c r="DF517" s="7">
        <v>0.87878787879999998</v>
      </c>
      <c r="DG517" s="7">
        <v>0.81060606059999996</v>
      </c>
      <c r="DH517" s="7">
        <v>0.71969696969999997</v>
      </c>
      <c r="DI517" s="7">
        <v>0.74242424240000005</v>
      </c>
      <c r="DJ517" s="7">
        <v>0.78787878789999999</v>
      </c>
      <c r="DK517" s="7">
        <v>7.5757575800000004E-2</v>
      </c>
      <c r="DL517" s="7">
        <v>0</v>
      </c>
      <c r="DM517" s="7">
        <v>0</v>
      </c>
      <c r="DN517" s="7">
        <v>0</v>
      </c>
      <c r="DO517" s="7">
        <v>0</v>
      </c>
      <c r="DP517" s="7">
        <v>7.5757576E-3</v>
      </c>
      <c r="DQ517" s="7">
        <v>7.5757576E-3</v>
      </c>
      <c r="DR517" s="7">
        <v>1.51515152E-2</v>
      </c>
      <c r="DS517" s="7">
        <v>0</v>
      </c>
      <c r="DT517" s="7">
        <v>0.1515151515</v>
      </c>
      <c r="DU517" s="7">
        <v>1.51515152E-2</v>
      </c>
      <c r="DV517" s="7">
        <v>0</v>
      </c>
      <c r="DW517" s="7">
        <v>1.51515152E-2</v>
      </c>
      <c r="DX517" s="7">
        <v>7.5757576E-3</v>
      </c>
      <c r="DY517" s="7">
        <v>3.0303030299999999E-2</v>
      </c>
      <c r="DZ517" s="7">
        <v>8.3333333300000006E-2</v>
      </c>
      <c r="EA517" s="7">
        <v>2.2727272699999999E-2</v>
      </c>
      <c r="EB517" s="7">
        <v>5.3030303000000001E-2</v>
      </c>
      <c r="EC517" s="7">
        <v>0.2272727273</v>
      </c>
      <c r="ED517" s="7">
        <v>0.196969697</v>
      </c>
      <c r="EE517" s="7">
        <v>0.16666666669999999</v>
      </c>
      <c r="EF517" s="7">
        <v>0.15909090910000001</v>
      </c>
      <c r="EG517" s="7">
        <v>0.15909090910000001</v>
      </c>
      <c r="EH517" s="7">
        <v>0.18939393939999999</v>
      </c>
      <c r="EI517" s="7">
        <v>0.2954545455</v>
      </c>
      <c r="EJ517" s="7">
        <v>0.28787878789999999</v>
      </c>
      <c r="EK517" s="7">
        <v>0.23484848480000001</v>
      </c>
      <c r="EL517" s="7">
        <v>0.52272727269999997</v>
      </c>
      <c r="EM517" s="7">
        <v>0.78030303030000003</v>
      </c>
      <c r="EN517" s="7">
        <v>0.81818181820000002</v>
      </c>
      <c r="EO517" s="7">
        <v>0.81818181820000002</v>
      </c>
      <c r="EP517" s="7">
        <v>0.81818181820000002</v>
      </c>
      <c r="EQ517" s="7">
        <v>0.75757575759999995</v>
      </c>
      <c r="ER517" s="7">
        <v>0.57575757579999998</v>
      </c>
      <c r="ES517" s="7">
        <v>0.66666666669999997</v>
      </c>
      <c r="ET517" s="7">
        <v>0.70454545449999995</v>
      </c>
      <c r="EU517" s="7">
        <v>2.2727272699999999E-2</v>
      </c>
      <c r="EV517" s="7">
        <v>7.5757576E-3</v>
      </c>
      <c r="EW517" s="7">
        <v>1.51515152E-2</v>
      </c>
      <c r="EX517" s="7">
        <v>7.5757576E-3</v>
      </c>
      <c r="EY517" s="7">
        <v>1.51515152E-2</v>
      </c>
      <c r="EZ517" s="7">
        <v>1.51515152E-2</v>
      </c>
      <c r="FA517" s="7">
        <v>3.7878787900000002E-2</v>
      </c>
      <c r="FB517" s="7">
        <v>7.5757576E-3</v>
      </c>
      <c r="FC517" s="7">
        <v>7.5757576E-3</v>
      </c>
      <c r="FD517" s="7">
        <v>3.2248062015999999</v>
      </c>
      <c r="FE517" s="7">
        <v>3.7709923663999998</v>
      </c>
      <c r="FF517" s="7">
        <v>3.8307692308000001</v>
      </c>
      <c r="FG517" s="7">
        <v>3.8091603052999998</v>
      </c>
      <c r="FH517" s="7">
        <v>3.8230769230999999</v>
      </c>
      <c r="FI517" s="7">
        <v>3.7230769230999998</v>
      </c>
      <c r="FJ517" s="7">
        <v>3.4960629921000002</v>
      </c>
      <c r="FK517" s="7">
        <v>3.6183206107000001</v>
      </c>
      <c r="FL517" s="7">
        <v>3.6564885496000001</v>
      </c>
      <c r="FM517" s="7">
        <v>0</v>
      </c>
      <c r="FN517" s="7">
        <v>0</v>
      </c>
      <c r="FO517" s="7">
        <v>0</v>
      </c>
      <c r="FP517" s="7">
        <v>0</v>
      </c>
      <c r="FQ517" s="7">
        <v>1.51515152E-2</v>
      </c>
      <c r="FR517" s="7">
        <v>7.5757576E-3</v>
      </c>
      <c r="FS517" s="7">
        <v>3.7878787900000002E-2</v>
      </c>
      <c r="FT517" s="7">
        <v>0.1515151515</v>
      </c>
      <c r="FU517" s="7">
        <v>0.24242424239999999</v>
      </c>
      <c r="FV517" s="7">
        <v>0.50757575759999995</v>
      </c>
      <c r="FW517" s="7">
        <v>3.7878787900000002E-2</v>
      </c>
      <c r="FX517" s="7">
        <v>0.34090909089999999</v>
      </c>
      <c r="FY517" s="7">
        <v>0.5</v>
      </c>
      <c r="FZ517" s="7">
        <v>0.196969697</v>
      </c>
      <c r="GA517" s="7">
        <v>0.12878787880000001</v>
      </c>
      <c r="GB517" s="7">
        <v>7.5757575800000004E-2</v>
      </c>
      <c r="GC517" s="7">
        <v>0.16666666669999999</v>
      </c>
      <c r="GD517" s="7">
        <v>0.12878787880000001</v>
      </c>
      <c r="GE517" s="7">
        <v>6.8181818199999994E-2</v>
      </c>
      <c r="GF517" s="7">
        <v>0.21969696969999999</v>
      </c>
      <c r="GG517" s="7">
        <v>0.31818181820000002</v>
      </c>
      <c r="GH517" s="7">
        <v>0.2272727273</v>
      </c>
      <c r="GI517" s="7">
        <v>0.31060606060000001</v>
      </c>
      <c r="GJ517" s="7">
        <v>8.3333333300000006E-2</v>
      </c>
      <c r="GK517" s="7">
        <v>0.12878787880000001</v>
      </c>
      <c r="GL517" s="7">
        <v>0.1060606061</v>
      </c>
      <c r="GM517" s="7">
        <v>0</v>
      </c>
      <c r="GN517" s="7">
        <v>1.51515152E-2</v>
      </c>
      <c r="GO517" s="7">
        <v>0</v>
      </c>
      <c r="GP517" s="7">
        <v>1.51515152E-2</v>
      </c>
      <c r="GQ517" s="7">
        <v>8.3333333300000006E-2</v>
      </c>
      <c r="GR517" s="7">
        <v>7.5757576E-3</v>
      </c>
      <c r="GS517" s="7">
        <v>0.16666666669999999</v>
      </c>
      <c r="GT517" s="7">
        <v>0.1515151515</v>
      </c>
      <c r="GU517" s="7">
        <v>0.15909090910000001</v>
      </c>
      <c r="GV517" s="7">
        <v>0.18181818180000001</v>
      </c>
      <c r="GW517" s="7">
        <v>0.36363636360000001</v>
      </c>
      <c r="GX517" s="7">
        <v>0.21212121210000001</v>
      </c>
      <c r="GY517" s="7">
        <v>0.68939393940000004</v>
      </c>
      <c r="GZ517" s="7">
        <v>0.65151515149999994</v>
      </c>
      <c r="HA517" s="7">
        <v>0.72727272730000003</v>
      </c>
      <c r="HB517" s="7">
        <v>0.68181818179999998</v>
      </c>
      <c r="HC517" s="7">
        <v>0.43939393939999999</v>
      </c>
      <c r="HD517" s="7">
        <v>0.66666666669999997</v>
      </c>
      <c r="HE517" s="7">
        <v>6.0606060599999997E-2</v>
      </c>
      <c r="HF517" s="7">
        <v>6.0606060599999997E-2</v>
      </c>
      <c r="HG517" s="7">
        <v>3.7878787900000002E-2</v>
      </c>
      <c r="HH517" s="7">
        <v>3.7878787900000002E-2</v>
      </c>
      <c r="HI517" s="7">
        <v>3.7878787900000002E-2</v>
      </c>
      <c r="HJ517" s="7">
        <v>2.2727272699999999E-2</v>
      </c>
      <c r="HK517" s="7">
        <v>6.0606060599999997E-2</v>
      </c>
      <c r="HL517" s="7">
        <v>7.5757575800000004E-2</v>
      </c>
      <c r="HM517" s="7">
        <v>6.0606060599999997E-2</v>
      </c>
      <c r="HN517" s="7">
        <v>5.3030303000000001E-2</v>
      </c>
      <c r="HO517" s="7">
        <v>6.0606060599999997E-2</v>
      </c>
      <c r="HP517" s="7">
        <v>6.0606060599999997E-2</v>
      </c>
      <c r="HQ517" s="7">
        <v>2.2727272699999999E-2</v>
      </c>
      <c r="HR517" s="7">
        <v>4.5454545499999999E-2</v>
      </c>
      <c r="HS517" s="7">
        <v>1.51515152E-2</v>
      </c>
      <c r="HT517" s="7">
        <v>3.0303030299999999E-2</v>
      </c>
      <c r="HU517" s="7">
        <v>1.51515152E-2</v>
      </c>
      <c r="HV517" s="7">
        <v>3.0303030299999999E-2</v>
      </c>
      <c r="HW517" s="7">
        <v>0</v>
      </c>
      <c r="HX517" s="7">
        <v>0</v>
      </c>
      <c r="HY517" s="7">
        <v>7.5757576E-3</v>
      </c>
      <c r="HZ517" s="7">
        <v>7.5757576E-3</v>
      </c>
      <c r="IA517" s="7">
        <v>5.3030303000000001E-2</v>
      </c>
      <c r="IB517" s="7">
        <v>3.0303030299999999E-2</v>
      </c>
      <c r="IC517" s="7">
        <v>5.3030303000000001E-2</v>
      </c>
      <c r="ID517" s="7">
        <v>4.5454545499999999E-2</v>
      </c>
      <c r="IE517" s="7">
        <v>0.26515151520000002</v>
      </c>
      <c r="IF517" s="7">
        <v>0.18181818180000001</v>
      </c>
      <c r="IG517" s="7">
        <v>0.23484848480000001</v>
      </c>
      <c r="IH517" s="7">
        <v>0.28787878789999999</v>
      </c>
      <c r="II517" s="7">
        <v>0.65909090910000001</v>
      </c>
      <c r="IJ517" s="7">
        <v>0.76515151520000002</v>
      </c>
      <c r="IK517" s="7">
        <v>0.67424242420000002</v>
      </c>
      <c r="IL517" s="7">
        <v>0.63636363640000004</v>
      </c>
      <c r="IM517" s="7">
        <v>2.2727272699999999E-2</v>
      </c>
      <c r="IN517" s="7">
        <v>2.2727272699999999E-2</v>
      </c>
      <c r="IO517" s="7">
        <v>3.0303030299999999E-2</v>
      </c>
      <c r="IP517" s="7">
        <v>2.2727272699999999E-2</v>
      </c>
      <c r="IQ517" s="7">
        <v>3.6201550388000001</v>
      </c>
      <c r="IR517" s="7">
        <v>3.7519379845</v>
      </c>
      <c r="IS517" s="7">
        <v>3.625</v>
      </c>
      <c r="IT517" s="7">
        <v>3.5891472867999998</v>
      </c>
      <c r="IU517" s="7" t="s">
        <v>1457</v>
      </c>
      <c r="IV517" s="7">
        <v>32</v>
      </c>
      <c r="IW517" s="7">
        <v>132</v>
      </c>
      <c r="IX517" s="7">
        <v>223</v>
      </c>
      <c r="IY517" s="7">
        <v>703</v>
      </c>
    </row>
    <row r="518" spans="1:259" x14ac:dyDescent="0.25">
      <c r="A518" s="7">
        <v>610197</v>
      </c>
      <c r="B518" s="7" t="s">
        <v>627</v>
      </c>
      <c r="C518" s="7" t="s">
        <v>46</v>
      </c>
      <c r="D518" s="7" t="s">
        <v>55</v>
      </c>
      <c r="E518" s="154">
        <v>0.38</v>
      </c>
      <c r="F518" s="7">
        <v>43</v>
      </c>
      <c r="G518" s="7" t="s">
        <v>48</v>
      </c>
      <c r="H518" s="7">
        <v>55</v>
      </c>
      <c r="I518" s="7" t="s">
        <v>48</v>
      </c>
      <c r="J518" s="7">
        <v>62</v>
      </c>
      <c r="K518" s="7" t="s">
        <v>47</v>
      </c>
      <c r="L518" s="7">
        <v>8.86</v>
      </c>
      <c r="M518" s="7" t="s">
        <v>46</v>
      </c>
      <c r="N518" s="7">
        <v>38.330170778000003</v>
      </c>
      <c r="O518" s="7">
        <v>130</v>
      </c>
      <c r="P518" s="7">
        <v>130</v>
      </c>
      <c r="Q518" s="7">
        <v>9</v>
      </c>
      <c r="R518" s="7">
        <v>6</v>
      </c>
      <c r="S518" s="7">
        <v>1</v>
      </c>
      <c r="T518" s="7">
        <v>107</v>
      </c>
      <c r="U518" s="7">
        <v>0</v>
      </c>
      <c r="V518" s="7">
        <v>0</v>
      </c>
      <c r="W518" s="7">
        <v>2</v>
      </c>
      <c r="X518" s="7">
        <v>2</v>
      </c>
      <c r="Y518" s="7">
        <v>2.3076923100000001E-2</v>
      </c>
      <c r="Z518" s="7">
        <v>7.6923076999999996E-3</v>
      </c>
      <c r="AA518" s="7">
        <v>3.8461538500000003E-2</v>
      </c>
      <c r="AB518" s="7">
        <v>7.6923076999999996E-3</v>
      </c>
      <c r="AC518" s="7">
        <v>7.6923076999999996E-3</v>
      </c>
      <c r="AD518" s="7">
        <v>7.6923076899999998E-2</v>
      </c>
      <c r="AE518" s="7">
        <v>6.1538461500000002E-2</v>
      </c>
      <c r="AF518" s="7">
        <v>2.3076923100000001E-2</v>
      </c>
      <c r="AG518" s="7">
        <v>1.5384615399999999E-2</v>
      </c>
      <c r="AH518" s="7">
        <v>6.92307692E-2</v>
      </c>
      <c r="AI518" s="7">
        <v>0.1307692308</v>
      </c>
      <c r="AJ518" s="7">
        <v>0.22307692309999999</v>
      </c>
      <c r="AK518" s="7">
        <v>0.33076923079999998</v>
      </c>
      <c r="AL518" s="7">
        <v>0.28461538460000002</v>
      </c>
      <c r="AM518" s="7">
        <v>0.3461538462</v>
      </c>
      <c r="AN518" s="7">
        <v>0.3</v>
      </c>
      <c r="AO518" s="7">
        <v>0.45384615379999999</v>
      </c>
      <c r="AP518" s="7">
        <v>0.33846153849999999</v>
      </c>
      <c r="AQ518" s="7">
        <v>1.5384615399999999E-2</v>
      </c>
      <c r="AR518" s="7">
        <v>0</v>
      </c>
      <c r="AS518" s="7">
        <v>7.6923076999999996E-3</v>
      </c>
      <c r="AT518" s="7">
        <v>7.6923076999999996E-3</v>
      </c>
      <c r="AU518" s="7">
        <v>7.6923076999999996E-3</v>
      </c>
      <c r="AV518" s="7">
        <v>2.3076923100000001E-2</v>
      </c>
      <c r="AW518" s="7">
        <v>0.56923076920000004</v>
      </c>
      <c r="AX518" s="7">
        <v>0.68461538460000004</v>
      </c>
      <c r="AY518" s="7">
        <v>0.59230769230000002</v>
      </c>
      <c r="AZ518" s="7">
        <v>0.6153846154</v>
      </c>
      <c r="BA518" s="7">
        <v>0.4</v>
      </c>
      <c r="BB518" s="7">
        <v>0.33846153849999999</v>
      </c>
      <c r="BC518" s="7">
        <v>3.46875</v>
      </c>
      <c r="BD518" s="7">
        <v>3.6461538461999998</v>
      </c>
      <c r="BE518" s="7">
        <v>3.5038759690000001</v>
      </c>
      <c r="BF518" s="7">
        <v>3.5348837208999999</v>
      </c>
      <c r="BG518" s="7">
        <v>3.2558139535000001</v>
      </c>
      <c r="BH518" s="7">
        <v>2.9606299212999998</v>
      </c>
      <c r="BI518" s="7">
        <v>0</v>
      </c>
      <c r="BJ518" s="7">
        <v>7.6923076999999996E-3</v>
      </c>
      <c r="BK518" s="7">
        <v>7.6923076999999996E-3</v>
      </c>
      <c r="BL518" s="7">
        <v>0</v>
      </c>
      <c r="BM518" s="7">
        <v>7.6923076999999996E-3</v>
      </c>
      <c r="BN518" s="7">
        <v>7.6923076999999996E-3</v>
      </c>
      <c r="BO518" s="7">
        <v>7.6923076999999996E-3</v>
      </c>
      <c r="BP518" s="7">
        <v>5.3846153799999998E-2</v>
      </c>
      <c r="BQ518" s="7">
        <v>2.3076923100000001E-2</v>
      </c>
      <c r="BR518" s="7">
        <v>7.6923076999999996E-3</v>
      </c>
      <c r="BS518" s="7">
        <v>2.3076923100000001E-2</v>
      </c>
      <c r="BT518" s="7">
        <v>7.6923076999999996E-3</v>
      </c>
      <c r="BU518" s="7">
        <v>3.8461538500000003E-2</v>
      </c>
      <c r="BV518" s="7">
        <v>1.5384615399999999E-2</v>
      </c>
      <c r="BW518" s="7">
        <v>5.3846153799999998E-2</v>
      </c>
      <c r="BX518" s="7">
        <v>7.6923076899999998E-2</v>
      </c>
      <c r="BY518" s="7">
        <v>8.4615384599999996E-2</v>
      </c>
      <c r="BZ518" s="7">
        <v>5.3846153799999998E-2</v>
      </c>
      <c r="CA518" s="7">
        <v>3.8461538462</v>
      </c>
      <c r="CB518" s="7">
        <v>3.7674418605</v>
      </c>
      <c r="CC518" s="7">
        <v>3.7637795276000001</v>
      </c>
      <c r="CD518" s="7">
        <v>3.7441860464999999</v>
      </c>
      <c r="CE518" s="7">
        <v>3.7153846154000001</v>
      </c>
      <c r="CF518" s="7">
        <v>3.6076923076999998</v>
      </c>
      <c r="CG518" s="7">
        <v>3.5859375</v>
      </c>
      <c r="CH518" s="7">
        <v>3.4573643410999999</v>
      </c>
      <c r="CI518" s="7">
        <v>3.5968992248</v>
      </c>
      <c r="CJ518" s="7">
        <v>0.13846153850000001</v>
      </c>
      <c r="CK518" s="7">
        <v>0.16153846150000001</v>
      </c>
      <c r="CL518" s="7">
        <v>0.1923076923</v>
      </c>
      <c r="CM518" s="7">
        <v>0.1769230769</v>
      </c>
      <c r="CN518" s="7">
        <v>0.2307692308</v>
      </c>
      <c r="CO518" s="7">
        <v>0.26153846149999999</v>
      </c>
      <c r="CP518" s="7">
        <v>0.2307692308</v>
      </c>
      <c r="CQ518" s="7">
        <v>0.2076923077</v>
      </c>
      <c r="CR518" s="7">
        <v>0.22307692309999999</v>
      </c>
      <c r="CS518" s="7">
        <v>0</v>
      </c>
      <c r="CT518" s="7">
        <v>7.6923076999999996E-3</v>
      </c>
      <c r="CU518" s="7">
        <v>2.3076923100000001E-2</v>
      </c>
      <c r="CV518" s="7">
        <v>7.6923076999999996E-3</v>
      </c>
      <c r="CW518" s="7">
        <v>0</v>
      </c>
      <c r="CX518" s="7">
        <v>0</v>
      </c>
      <c r="CY518" s="7">
        <v>1.5384615399999999E-2</v>
      </c>
      <c r="CZ518" s="7">
        <v>7.6923076999999996E-3</v>
      </c>
      <c r="DA518" s="7">
        <v>7.6923076999999996E-3</v>
      </c>
      <c r="DB518" s="7">
        <v>0.85384615379999995</v>
      </c>
      <c r="DC518" s="7">
        <v>0.8</v>
      </c>
      <c r="DD518" s="7">
        <v>0.7692307692</v>
      </c>
      <c r="DE518" s="7">
        <v>0.77692307689999995</v>
      </c>
      <c r="DF518" s="7">
        <v>0.74615384620000003</v>
      </c>
      <c r="DG518" s="7">
        <v>0.67692307689999998</v>
      </c>
      <c r="DH518" s="7">
        <v>0.66923076920000002</v>
      </c>
      <c r="DI518" s="7">
        <v>0.64615384620000005</v>
      </c>
      <c r="DJ518" s="7">
        <v>0.6923076923</v>
      </c>
      <c r="DK518" s="7">
        <v>0.13846153850000001</v>
      </c>
      <c r="DL518" s="7">
        <v>7.6923076999999996E-3</v>
      </c>
      <c r="DM518" s="7">
        <v>0</v>
      </c>
      <c r="DN518" s="7">
        <v>1.5384615399999999E-2</v>
      </c>
      <c r="DO518" s="7">
        <v>1.5384615399999999E-2</v>
      </c>
      <c r="DP518" s="7">
        <v>2.3076923100000001E-2</v>
      </c>
      <c r="DQ518" s="7">
        <v>6.1538461500000002E-2</v>
      </c>
      <c r="DR518" s="7">
        <v>7.6923076999999996E-3</v>
      </c>
      <c r="DS518" s="7">
        <v>1.5384615399999999E-2</v>
      </c>
      <c r="DT518" s="7">
        <v>0.14615384619999999</v>
      </c>
      <c r="DU518" s="7">
        <v>2.3076923100000001E-2</v>
      </c>
      <c r="DV518" s="7">
        <v>3.0769230799999998E-2</v>
      </c>
      <c r="DW518" s="7">
        <v>5.3846153799999998E-2</v>
      </c>
      <c r="DX518" s="7">
        <v>3.0769230799999998E-2</v>
      </c>
      <c r="DY518" s="7">
        <v>4.6153846200000001E-2</v>
      </c>
      <c r="DZ518" s="7">
        <v>7.6923076899999998E-2</v>
      </c>
      <c r="EA518" s="7">
        <v>3.0769230799999998E-2</v>
      </c>
      <c r="EB518" s="7">
        <v>3.0769230799999998E-2</v>
      </c>
      <c r="EC518" s="7">
        <v>0.3461538462</v>
      </c>
      <c r="ED518" s="7">
        <v>0.25384615379999997</v>
      </c>
      <c r="EE518" s="7">
        <v>0.23846153849999999</v>
      </c>
      <c r="EF518" s="7">
        <v>0.27692307690000001</v>
      </c>
      <c r="EG518" s="7">
        <v>0.16923076919999999</v>
      </c>
      <c r="EH518" s="7">
        <v>0.3</v>
      </c>
      <c r="EI518" s="7">
        <v>0.4</v>
      </c>
      <c r="EJ518" s="7">
        <v>0.3846153846</v>
      </c>
      <c r="EK518" s="7">
        <v>0.35384615380000001</v>
      </c>
      <c r="EL518" s="7">
        <v>0.31538461540000001</v>
      </c>
      <c r="EM518" s="7">
        <v>0.66923076920000002</v>
      </c>
      <c r="EN518" s="7">
        <v>0.6923076923</v>
      </c>
      <c r="EO518" s="7">
        <v>0.62307692309999996</v>
      </c>
      <c r="EP518" s="7">
        <v>0.7307692308</v>
      </c>
      <c r="EQ518" s="7">
        <v>0.5769230769</v>
      </c>
      <c r="ER518" s="7">
        <v>0.40769230769999998</v>
      </c>
      <c r="ES518" s="7">
        <v>0.5384615385</v>
      </c>
      <c r="ET518" s="7">
        <v>0.56153846149999997</v>
      </c>
      <c r="EU518" s="7">
        <v>5.3846153799999998E-2</v>
      </c>
      <c r="EV518" s="7">
        <v>4.6153846200000001E-2</v>
      </c>
      <c r="EW518" s="7">
        <v>3.8461538500000003E-2</v>
      </c>
      <c r="EX518" s="7">
        <v>3.0769230799999998E-2</v>
      </c>
      <c r="EY518" s="7">
        <v>5.3846153799999998E-2</v>
      </c>
      <c r="EZ518" s="7">
        <v>5.3846153799999998E-2</v>
      </c>
      <c r="FA518" s="7">
        <v>5.3846153799999998E-2</v>
      </c>
      <c r="FB518" s="7">
        <v>3.8461538500000003E-2</v>
      </c>
      <c r="FC518" s="7">
        <v>3.8461538500000003E-2</v>
      </c>
      <c r="FD518" s="7">
        <v>2.8861788617999999</v>
      </c>
      <c r="FE518" s="7">
        <v>3.6612903226000002</v>
      </c>
      <c r="FF518" s="7">
        <v>3.6880000000000002</v>
      </c>
      <c r="FG518" s="7">
        <v>3.5555555555999998</v>
      </c>
      <c r="FH518" s="7">
        <v>3.7073170732</v>
      </c>
      <c r="FI518" s="7">
        <v>3.5121951220000001</v>
      </c>
      <c r="FJ518" s="7">
        <v>3.2195121951000001</v>
      </c>
      <c r="FK518" s="7">
        <v>3.512</v>
      </c>
      <c r="FL518" s="7">
        <v>3.52</v>
      </c>
      <c r="FM518" s="7">
        <v>1.5384615399999999E-2</v>
      </c>
      <c r="FN518" s="7">
        <v>0</v>
      </c>
      <c r="FO518" s="7">
        <v>7.6923076999999996E-3</v>
      </c>
      <c r="FP518" s="7">
        <v>1.5384615399999999E-2</v>
      </c>
      <c r="FQ518" s="7">
        <v>3.8461538500000003E-2</v>
      </c>
      <c r="FR518" s="7">
        <v>0</v>
      </c>
      <c r="FS518" s="7">
        <v>4.6153846200000001E-2</v>
      </c>
      <c r="FT518" s="7">
        <v>0.1538461538</v>
      </c>
      <c r="FU518" s="7">
        <v>0.1307692308</v>
      </c>
      <c r="FV518" s="7">
        <v>0.51538461540000002</v>
      </c>
      <c r="FW518" s="7">
        <v>7.6923076899999998E-2</v>
      </c>
      <c r="FX518" s="7">
        <v>0.39230769230000001</v>
      </c>
      <c r="FY518" s="7">
        <v>0.56153846149999997</v>
      </c>
      <c r="FZ518" s="7">
        <v>0.2307692308</v>
      </c>
      <c r="GA518" s="7">
        <v>0.25384615379999997</v>
      </c>
      <c r="GB518" s="7">
        <v>0.1</v>
      </c>
      <c r="GC518" s="7">
        <v>0.2</v>
      </c>
      <c r="GD518" s="7">
        <v>8.4615384599999996E-2</v>
      </c>
      <c r="GE518" s="7">
        <v>4.6153846200000001E-2</v>
      </c>
      <c r="GF518" s="7">
        <v>0.22307692309999999</v>
      </c>
      <c r="GG518" s="7">
        <v>0.1</v>
      </c>
      <c r="GH518" s="7">
        <v>7.6923076899999998E-2</v>
      </c>
      <c r="GI518" s="7">
        <v>0.1923076923</v>
      </c>
      <c r="GJ518" s="7">
        <v>0.16923076919999999</v>
      </c>
      <c r="GK518" s="7">
        <v>0.21538461540000001</v>
      </c>
      <c r="GL518" s="7">
        <v>0.1538461538</v>
      </c>
      <c r="GM518" s="7">
        <v>1.5384615399999999E-2</v>
      </c>
      <c r="GN518" s="7">
        <v>3.0769230799999998E-2</v>
      </c>
      <c r="GO518" s="7">
        <v>6.92307692E-2</v>
      </c>
      <c r="GP518" s="7">
        <v>1.5384615399999999E-2</v>
      </c>
      <c r="GQ518" s="7">
        <v>0.1307692308</v>
      </c>
      <c r="GR518" s="7">
        <v>3.0769230799999998E-2</v>
      </c>
      <c r="GS518" s="7">
        <v>0.1923076923</v>
      </c>
      <c r="GT518" s="7">
        <v>0.2692307692</v>
      </c>
      <c r="GU518" s="7">
        <v>0.2307692308</v>
      </c>
      <c r="GV518" s="7">
        <v>0.2692307692</v>
      </c>
      <c r="GW518" s="7">
        <v>0.35384615380000001</v>
      </c>
      <c r="GX518" s="7">
        <v>0.31538461540000001</v>
      </c>
      <c r="GY518" s="7">
        <v>0.6923076923</v>
      </c>
      <c r="GZ518" s="7">
        <v>0.5769230769</v>
      </c>
      <c r="HA518" s="7">
        <v>0.4615384615</v>
      </c>
      <c r="HB518" s="7">
        <v>0.56923076920000004</v>
      </c>
      <c r="HC518" s="7">
        <v>0.3846153846</v>
      </c>
      <c r="HD518" s="7">
        <v>0.53076923080000005</v>
      </c>
      <c r="HE518" s="7">
        <v>3.8461538500000003E-2</v>
      </c>
      <c r="HF518" s="7">
        <v>4.6153846200000001E-2</v>
      </c>
      <c r="HG518" s="7">
        <v>0.1230769231</v>
      </c>
      <c r="HH518" s="7">
        <v>8.4615384599999996E-2</v>
      </c>
      <c r="HI518" s="7">
        <v>6.1538461500000002E-2</v>
      </c>
      <c r="HJ518" s="7">
        <v>4.6153846200000001E-2</v>
      </c>
      <c r="HK518" s="7">
        <v>7.6923076999999996E-3</v>
      </c>
      <c r="HL518" s="7">
        <v>7.6923076999999996E-3</v>
      </c>
      <c r="HM518" s="7">
        <v>4.6153846200000001E-2</v>
      </c>
      <c r="HN518" s="7">
        <v>1.5384615399999999E-2</v>
      </c>
      <c r="HO518" s="7">
        <v>0</v>
      </c>
      <c r="HP518" s="7">
        <v>1.5384615399999999E-2</v>
      </c>
      <c r="HQ518" s="7">
        <v>5.3846153799999998E-2</v>
      </c>
      <c r="HR518" s="7">
        <v>6.92307692E-2</v>
      </c>
      <c r="HS518" s="7">
        <v>6.92307692E-2</v>
      </c>
      <c r="HT518" s="7">
        <v>4.6153846200000001E-2</v>
      </c>
      <c r="HU518" s="7">
        <v>6.92307692E-2</v>
      </c>
      <c r="HV518" s="7">
        <v>6.1538461500000002E-2</v>
      </c>
      <c r="HW518" s="7">
        <v>3.0769230799999998E-2</v>
      </c>
      <c r="HX518" s="7">
        <v>7.6923076999999996E-3</v>
      </c>
      <c r="HY518" s="7">
        <v>3.0769230799999998E-2</v>
      </c>
      <c r="HZ518" s="7">
        <v>3.8461538500000003E-2</v>
      </c>
      <c r="IA518" s="7">
        <v>9.2307692299999994E-2</v>
      </c>
      <c r="IB518" s="7">
        <v>3.0769230799999998E-2</v>
      </c>
      <c r="IC518" s="7">
        <v>0.14615384619999999</v>
      </c>
      <c r="ID518" s="7">
        <v>8.4615384599999996E-2</v>
      </c>
      <c r="IE518" s="7">
        <v>0.45384615379999999</v>
      </c>
      <c r="IF518" s="7">
        <v>0.3076923077</v>
      </c>
      <c r="IG518" s="7">
        <v>0.33076923079999998</v>
      </c>
      <c r="IH518" s="7">
        <v>0.40769230769999998</v>
      </c>
      <c r="II518" s="7">
        <v>0.37692307689999999</v>
      </c>
      <c r="IJ518" s="7">
        <v>0.62307692309999996</v>
      </c>
      <c r="IK518" s="7">
        <v>0.43846153850000003</v>
      </c>
      <c r="IL518" s="7">
        <v>0.4230769231</v>
      </c>
      <c r="IM518" s="7">
        <v>4.6153846200000001E-2</v>
      </c>
      <c r="IN518" s="7">
        <v>3.0769230799999998E-2</v>
      </c>
      <c r="IO518" s="7">
        <v>5.3846153799999998E-2</v>
      </c>
      <c r="IP518" s="7">
        <v>4.6153846200000001E-2</v>
      </c>
      <c r="IQ518" s="7">
        <v>3.2338709677000002</v>
      </c>
      <c r="IR518" s="7">
        <v>3.5952380952</v>
      </c>
      <c r="IS518" s="7">
        <v>3.2439024390000002</v>
      </c>
      <c r="IT518" s="7">
        <v>3.2741935484</v>
      </c>
      <c r="IU518" s="7" t="s">
        <v>1458</v>
      </c>
      <c r="IV518" s="7">
        <v>38</v>
      </c>
      <c r="IW518" s="7">
        <v>130</v>
      </c>
      <c r="IX518" s="7">
        <v>202</v>
      </c>
      <c r="IY518" s="7">
        <v>527</v>
      </c>
    </row>
    <row r="519" spans="1:259" x14ac:dyDescent="0.25">
      <c r="A519" s="7">
        <v>610198</v>
      </c>
      <c r="B519" s="7" t="s">
        <v>631</v>
      </c>
      <c r="C519" s="7" t="s">
        <v>46</v>
      </c>
      <c r="D519" s="7" t="s">
        <v>66</v>
      </c>
      <c r="E519" s="154">
        <v>0.53</v>
      </c>
      <c r="F519" s="7">
        <v>26</v>
      </c>
      <c r="G519" s="7" t="s">
        <v>57</v>
      </c>
      <c r="H519" s="7">
        <v>26</v>
      </c>
      <c r="I519" s="7" t="s">
        <v>57</v>
      </c>
      <c r="J519" s="7">
        <v>34</v>
      </c>
      <c r="K519" s="7" t="s">
        <v>57</v>
      </c>
      <c r="L519" s="7">
        <v>7.38</v>
      </c>
      <c r="M519" s="7" t="s">
        <v>46</v>
      </c>
      <c r="N519" s="7">
        <v>52.904564315000002</v>
      </c>
      <c r="O519" s="7">
        <v>133</v>
      </c>
      <c r="P519" s="7">
        <v>133</v>
      </c>
      <c r="Q519" s="7">
        <v>2</v>
      </c>
      <c r="R519" s="7">
        <v>9</v>
      </c>
      <c r="S519" s="7">
        <v>0</v>
      </c>
      <c r="T519" s="7">
        <v>113</v>
      </c>
      <c r="U519" s="7">
        <v>0</v>
      </c>
      <c r="V519" s="7">
        <v>0</v>
      </c>
      <c r="W519" s="7">
        <v>4</v>
      </c>
      <c r="X519" s="7">
        <v>1</v>
      </c>
      <c r="Y519" s="7">
        <v>2.2556390999999999E-2</v>
      </c>
      <c r="Z519" s="7">
        <v>3.0075187999999999E-2</v>
      </c>
      <c r="AA519" s="7">
        <v>3.7593985000000003E-2</v>
      </c>
      <c r="AB519" s="7">
        <v>3.7593985000000003E-2</v>
      </c>
      <c r="AC519" s="7">
        <v>5.2631578900000003E-2</v>
      </c>
      <c r="AD519" s="7">
        <v>0.1052631579</v>
      </c>
      <c r="AE519" s="7">
        <v>8.2706766900000006E-2</v>
      </c>
      <c r="AF519" s="7">
        <v>7.5187969899999998E-2</v>
      </c>
      <c r="AG519" s="7">
        <v>0.11278195489999999</v>
      </c>
      <c r="AH519" s="7">
        <v>3.7593985000000003E-2</v>
      </c>
      <c r="AI519" s="7">
        <v>0.13533834589999999</v>
      </c>
      <c r="AJ519" s="7">
        <v>0.15789473679999999</v>
      </c>
      <c r="AK519" s="7">
        <v>0.45864661649999999</v>
      </c>
      <c r="AL519" s="7">
        <v>0.3984962406</v>
      </c>
      <c r="AM519" s="7">
        <v>0.40601503760000002</v>
      </c>
      <c r="AN519" s="7">
        <v>0.28571428570000001</v>
      </c>
      <c r="AO519" s="7">
        <v>0.44360902260000001</v>
      </c>
      <c r="AP519" s="7">
        <v>0.35338345859999998</v>
      </c>
      <c r="AQ519" s="7">
        <v>7.5187969999999998E-3</v>
      </c>
      <c r="AR519" s="7">
        <v>1.5037594E-2</v>
      </c>
      <c r="AS519" s="7">
        <v>3.0075187999999999E-2</v>
      </c>
      <c r="AT519" s="7">
        <v>2.2556390999999999E-2</v>
      </c>
      <c r="AU519" s="7">
        <v>3.7593985000000003E-2</v>
      </c>
      <c r="AV519" s="7">
        <v>3.0075187999999999E-2</v>
      </c>
      <c r="AW519" s="7">
        <v>0.42857142860000003</v>
      </c>
      <c r="AX519" s="7">
        <v>0.4812030075</v>
      </c>
      <c r="AY519" s="7">
        <v>0.41353383459999998</v>
      </c>
      <c r="AZ519" s="7">
        <v>0.61654135340000005</v>
      </c>
      <c r="BA519" s="7">
        <v>0.33082706769999998</v>
      </c>
      <c r="BB519" s="7">
        <v>0.35338345859999998</v>
      </c>
      <c r="BC519" s="7">
        <v>3.3030303029999999</v>
      </c>
      <c r="BD519" s="7">
        <v>3.3511450381999999</v>
      </c>
      <c r="BE519" s="7">
        <v>3.2325581395</v>
      </c>
      <c r="BF519" s="7">
        <v>3.5153846153999999</v>
      </c>
      <c r="BG519" s="7">
        <v>3.09375</v>
      </c>
      <c r="BH519" s="7">
        <v>2.9844961240000001</v>
      </c>
      <c r="BI519" s="7">
        <v>3.7593985000000003E-2</v>
      </c>
      <c r="BJ519" s="7">
        <v>5.2631578900000003E-2</v>
      </c>
      <c r="BK519" s="7">
        <v>4.5112781999999997E-2</v>
      </c>
      <c r="BL519" s="7">
        <v>4.5112781999999997E-2</v>
      </c>
      <c r="BM519" s="7">
        <v>4.5112781999999997E-2</v>
      </c>
      <c r="BN519" s="7">
        <v>3.7593985000000003E-2</v>
      </c>
      <c r="BO519" s="7">
        <v>8.2706766900000006E-2</v>
      </c>
      <c r="BP519" s="7">
        <v>0.1052631579</v>
      </c>
      <c r="BQ519" s="7">
        <v>9.02255639E-2</v>
      </c>
      <c r="BR519" s="7">
        <v>3.7593985000000003E-2</v>
      </c>
      <c r="BS519" s="7">
        <v>3.7593985000000003E-2</v>
      </c>
      <c r="BT519" s="7">
        <v>2.2556390999999999E-2</v>
      </c>
      <c r="BU519" s="7">
        <v>3.7593985000000003E-2</v>
      </c>
      <c r="BV519" s="7">
        <v>3.7593985000000003E-2</v>
      </c>
      <c r="BW519" s="7">
        <v>6.7669172900000005E-2</v>
      </c>
      <c r="BX519" s="7">
        <v>9.7744360899999994E-2</v>
      </c>
      <c r="BY519" s="7">
        <v>6.7669172900000005E-2</v>
      </c>
      <c r="BZ519" s="7">
        <v>7.5187969899999998E-2</v>
      </c>
      <c r="CA519" s="7">
        <v>3.6136363636</v>
      </c>
      <c r="CB519" s="7">
        <v>3.5725190840000001</v>
      </c>
      <c r="CC519" s="7">
        <v>3.5151515151999999</v>
      </c>
      <c r="CD519" s="7">
        <v>3.5038167939</v>
      </c>
      <c r="CE519" s="7">
        <v>3.5461538462000002</v>
      </c>
      <c r="CF519" s="7">
        <v>3.4692307692000002</v>
      </c>
      <c r="CG519" s="7">
        <v>3.2727272727000001</v>
      </c>
      <c r="CH519" s="7">
        <v>3.2538461538000001</v>
      </c>
      <c r="CI519" s="7">
        <v>3.3076923077</v>
      </c>
      <c r="CJ519" s="7">
        <v>0.19548872179999999</v>
      </c>
      <c r="CK519" s="7">
        <v>0.18796992479999999</v>
      </c>
      <c r="CL519" s="7">
        <v>0.3007518797</v>
      </c>
      <c r="CM519" s="7">
        <v>0.27819548869999999</v>
      </c>
      <c r="CN519" s="7">
        <v>0.23308270680000001</v>
      </c>
      <c r="CO519" s="7">
        <v>0.27067669170000003</v>
      </c>
      <c r="CP519" s="7">
        <v>0.27819548869999999</v>
      </c>
      <c r="CQ519" s="7">
        <v>0.27819548869999999</v>
      </c>
      <c r="CR519" s="7">
        <v>0.25563909769999998</v>
      </c>
      <c r="CS519" s="7">
        <v>7.5187969999999998E-3</v>
      </c>
      <c r="CT519" s="7">
        <v>1.5037594E-2</v>
      </c>
      <c r="CU519" s="7">
        <v>7.5187969999999998E-3</v>
      </c>
      <c r="CV519" s="7">
        <v>1.5037594E-2</v>
      </c>
      <c r="CW519" s="7">
        <v>2.2556390999999999E-2</v>
      </c>
      <c r="CX519" s="7">
        <v>2.2556390999999999E-2</v>
      </c>
      <c r="CY519" s="7">
        <v>7.5187969999999998E-3</v>
      </c>
      <c r="CZ519" s="7">
        <v>2.2556390999999999E-2</v>
      </c>
      <c r="DA519" s="7">
        <v>2.2556390999999999E-2</v>
      </c>
      <c r="DB519" s="7">
        <v>0.72180451130000001</v>
      </c>
      <c r="DC519" s="7">
        <v>0.70676691729999996</v>
      </c>
      <c r="DD519" s="7">
        <v>0.62406015039999996</v>
      </c>
      <c r="DE519" s="7">
        <v>0.62406015039999996</v>
      </c>
      <c r="DF519" s="7">
        <v>0.66165413529999995</v>
      </c>
      <c r="DG519" s="7">
        <v>0.6015037594</v>
      </c>
      <c r="DH519" s="7">
        <v>0.53383458650000004</v>
      </c>
      <c r="DI519" s="7">
        <v>0.52631578950000002</v>
      </c>
      <c r="DJ519" s="7">
        <v>0.55639097739999999</v>
      </c>
      <c r="DK519" s="7">
        <v>0.1052631579</v>
      </c>
      <c r="DL519" s="7">
        <v>6.7669172900000005E-2</v>
      </c>
      <c r="DM519" s="7">
        <v>3.0075187999999999E-2</v>
      </c>
      <c r="DN519" s="7">
        <v>2.2556390999999999E-2</v>
      </c>
      <c r="DO519" s="7">
        <v>1.5037594E-2</v>
      </c>
      <c r="DP519" s="7">
        <v>7.5187969999999998E-3</v>
      </c>
      <c r="DQ519" s="7">
        <v>8.2706766900000006E-2</v>
      </c>
      <c r="DR519" s="7">
        <v>0</v>
      </c>
      <c r="DS519" s="7">
        <v>5.2631578900000003E-2</v>
      </c>
      <c r="DT519" s="7">
        <v>0.2481203008</v>
      </c>
      <c r="DU519" s="7">
        <v>7.5187969899999998E-2</v>
      </c>
      <c r="DV519" s="7">
        <v>7.5187969899999998E-2</v>
      </c>
      <c r="DW519" s="7">
        <v>8.2706766900000006E-2</v>
      </c>
      <c r="DX519" s="7">
        <v>9.7744360899999994E-2</v>
      </c>
      <c r="DY519" s="7">
        <v>0.1503759398</v>
      </c>
      <c r="DZ519" s="7">
        <v>0.15789473679999999</v>
      </c>
      <c r="EA519" s="7">
        <v>0.14285714290000001</v>
      </c>
      <c r="EB519" s="7">
        <v>0.1278195489</v>
      </c>
      <c r="EC519" s="7">
        <v>0.34586466170000002</v>
      </c>
      <c r="ED519" s="7">
        <v>0.3984962406</v>
      </c>
      <c r="EE519" s="7">
        <v>0.41353383459999998</v>
      </c>
      <c r="EF519" s="7">
        <v>0.40601503760000002</v>
      </c>
      <c r="EG519" s="7">
        <v>0.32330827070000001</v>
      </c>
      <c r="EH519" s="7">
        <v>0.3383458647</v>
      </c>
      <c r="EI519" s="7">
        <v>0.36842105260000002</v>
      </c>
      <c r="EJ519" s="7">
        <v>0.43609022559999999</v>
      </c>
      <c r="EK519" s="7">
        <v>0.40601503760000002</v>
      </c>
      <c r="EL519" s="7">
        <v>0.25563909769999998</v>
      </c>
      <c r="EM519" s="7">
        <v>0.4210526316</v>
      </c>
      <c r="EN519" s="7">
        <v>0.43609022559999999</v>
      </c>
      <c r="EO519" s="7">
        <v>0.44360902260000001</v>
      </c>
      <c r="EP519" s="7">
        <v>0.52631578950000002</v>
      </c>
      <c r="EQ519" s="7">
        <v>0.42857142860000003</v>
      </c>
      <c r="ER519" s="7">
        <v>0.3383458647</v>
      </c>
      <c r="ES519" s="7">
        <v>0.35338345859999998</v>
      </c>
      <c r="ET519" s="7">
        <v>0.3383458647</v>
      </c>
      <c r="EU519" s="7">
        <v>4.5112781999999997E-2</v>
      </c>
      <c r="EV519" s="7">
        <v>3.7593985000000003E-2</v>
      </c>
      <c r="EW519" s="7">
        <v>4.5112781999999997E-2</v>
      </c>
      <c r="EX519" s="7">
        <v>4.5112781999999997E-2</v>
      </c>
      <c r="EY519" s="7">
        <v>3.7593985000000003E-2</v>
      </c>
      <c r="EZ519" s="7">
        <v>7.5187969899999998E-2</v>
      </c>
      <c r="FA519" s="7">
        <v>5.2631578900000003E-2</v>
      </c>
      <c r="FB519" s="7">
        <v>6.7669172900000005E-2</v>
      </c>
      <c r="FC519" s="7">
        <v>7.5187969899999998E-2</v>
      </c>
      <c r="FD519" s="7">
        <v>2.7874015748000001</v>
      </c>
      <c r="FE519" s="7">
        <v>3.21875</v>
      </c>
      <c r="FF519" s="7">
        <v>3.3149606298999998</v>
      </c>
      <c r="FG519" s="7">
        <v>3.3307086614000001</v>
      </c>
      <c r="FH519" s="7">
        <v>3.4140625</v>
      </c>
      <c r="FI519" s="7">
        <v>3.2845528454999999</v>
      </c>
      <c r="FJ519" s="7">
        <v>3.0158730159</v>
      </c>
      <c r="FK519" s="7">
        <v>3.2258064516</v>
      </c>
      <c r="FL519" s="7">
        <v>3.1138211382000001</v>
      </c>
      <c r="FM519" s="7">
        <v>3.7593985000000003E-2</v>
      </c>
      <c r="FN519" s="7">
        <v>2.2556390999999999E-2</v>
      </c>
      <c r="FO519" s="7">
        <v>3.7593985000000003E-2</v>
      </c>
      <c r="FP519" s="7">
        <v>3.0075187999999999E-2</v>
      </c>
      <c r="FQ519" s="7">
        <v>8.2706766900000006E-2</v>
      </c>
      <c r="FR519" s="7">
        <v>7.5187969899999998E-2</v>
      </c>
      <c r="FS519" s="7">
        <v>8.2706766900000006E-2</v>
      </c>
      <c r="FT519" s="7">
        <v>0.16541353380000001</v>
      </c>
      <c r="FU519" s="7">
        <v>0.1052631579</v>
      </c>
      <c r="FV519" s="7">
        <v>0.26315789470000001</v>
      </c>
      <c r="FW519" s="7">
        <v>9.7744360899999994E-2</v>
      </c>
      <c r="FX519" s="7">
        <v>0.40601503760000002</v>
      </c>
      <c r="FY519" s="7">
        <v>0.40601503760000002</v>
      </c>
      <c r="FZ519" s="7">
        <v>0.2105263158</v>
      </c>
      <c r="GA519" s="7">
        <v>0.1503759398</v>
      </c>
      <c r="GB519" s="7">
        <v>0.13533834589999999</v>
      </c>
      <c r="GC519" s="7">
        <v>0.22556390979999999</v>
      </c>
      <c r="GD519" s="7">
        <v>0.13533834589999999</v>
      </c>
      <c r="GE519" s="7">
        <v>9.02255639E-2</v>
      </c>
      <c r="GF519" s="7">
        <v>0.18796992479999999</v>
      </c>
      <c r="GG519" s="7">
        <v>7.5187969899999998E-2</v>
      </c>
      <c r="GH519" s="7">
        <v>9.02255639E-2</v>
      </c>
      <c r="GI519" s="7">
        <v>0.2105263158</v>
      </c>
      <c r="GJ519" s="7">
        <v>0.23308270680000001</v>
      </c>
      <c r="GK519" s="7">
        <v>0.27819548869999999</v>
      </c>
      <c r="GL519" s="7">
        <v>0.16541353380000001</v>
      </c>
      <c r="GM519" s="7">
        <v>5.2631578900000003E-2</v>
      </c>
      <c r="GN519" s="7">
        <v>5.2631578900000003E-2</v>
      </c>
      <c r="GO519" s="7">
        <v>3.7593985000000003E-2</v>
      </c>
      <c r="GP519" s="7">
        <v>3.7593985000000003E-2</v>
      </c>
      <c r="GQ519" s="7">
        <v>9.7744360899999994E-2</v>
      </c>
      <c r="GR519" s="7">
        <v>9.7744360899999994E-2</v>
      </c>
      <c r="GS519" s="7">
        <v>0.35338345859999998</v>
      </c>
      <c r="GT519" s="7">
        <v>0.30827067670000002</v>
      </c>
      <c r="GU519" s="7">
        <v>0.32330827070000001</v>
      </c>
      <c r="GV519" s="7">
        <v>0.35338345859999998</v>
      </c>
      <c r="GW519" s="7">
        <v>0.33082706769999998</v>
      </c>
      <c r="GX519" s="7">
        <v>0.36842105260000002</v>
      </c>
      <c r="GY519" s="7">
        <v>0.44360902260000001</v>
      </c>
      <c r="GZ519" s="7">
        <v>0.42857142860000003</v>
      </c>
      <c r="HA519" s="7">
        <v>0.46616541350000001</v>
      </c>
      <c r="HB519" s="7">
        <v>0.4210526316</v>
      </c>
      <c r="HC519" s="7">
        <v>0.3984962406</v>
      </c>
      <c r="HD519" s="7">
        <v>0.39097744359999997</v>
      </c>
      <c r="HE519" s="7">
        <v>7.5187969899999998E-2</v>
      </c>
      <c r="HF519" s="7">
        <v>0.11278195489999999</v>
      </c>
      <c r="HG519" s="7">
        <v>0.1052631579</v>
      </c>
      <c r="HH519" s="7">
        <v>0.11278195489999999</v>
      </c>
      <c r="HI519" s="7">
        <v>8.2706766900000006E-2</v>
      </c>
      <c r="HJ519" s="7">
        <v>6.7669172900000005E-2</v>
      </c>
      <c r="HK519" s="7">
        <v>1.5037594E-2</v>
      </c>
      <c r="HL519" s="7">
        <v>7.5187969999999998E-3</v>
      </c>
      <c r="HM519" s="7">
        <v>7.5187969999999998E-3</v>
      </c>
      <c r="HN519" s="7">
        <v>7.5187969999999998E-3</v>
      </c>
      <c r="HO519" s="7">
        <v>2.2556390999999999E-2</v>
      </c>
      <c r="HP519" s="7">
        <v>2.2556390999999999E-2</v>
      </c>
      <c r="HQ519" s="7">
        <v>6.0150375899999997E-2</v>
      </c>
      <c r="HR519" s="7">
        <v>9.02255639E-2</v>
      </c>
      <c r="HS519" s="7">
        <v>6.0150375899999997E-2</v>
      </c>
      <c r="HT519" s="7">
        <v>6.7669172900000005E-2</v>
      </c>
      <c r="HU519" s="7">
        <v>6.7669172900000005E-2</v>
      </c>
      <c r="HV519" s="7">
        <v>5.2631578900000003E-2</v>
      </c>
      <c r="HW519" s="7">
        <v>9.7744360899999994E-2</v>
      </c>
      <c r="HX519" s="7">
        <v>3.7593985000000003E-2</v>
      </c>
      <c r="HY519" s="7">
        <v>3.7593985000000003E-2</v>
      </c>
      <c r="HZ519" s="7">
        <v>4.5112781999999997E-2</v>
      </c>
      <c r="IA519" s="7">
        <v>0.17293233080000001</v>
      </c>
      <c r="IB519" s="7">
        <v>9.02255639E-2</v>
      </c>
      <c r="IC519" s="7">
        <v>0.15789473679999999</v>
      </c>
      <c r="ID519" s="7">
        <v>0.15789473679999999</v>
      </c>
      <c r="IE519" s="7">
        <v>0.51127819549999998</v>
      </c>
      <c r="IF519" s="7">
        <v>0.4812030075</v>
      </c>
      <c r="IG519" s="7">
        <v>0.45112781950000003</v>
      </c>
      <c r="IH519" s="7">
        <v>0.47368421049999998</v>
      </c>
      <c r="II519" s="7">
        <v>0.15789473679999999</v>
      </c>
      <c r="IJ519" s="7">
        <v>0.34586466170000002</v>
      </c>
      <c r="IK519" s="7">
        <v>0.29323308269999998</v>
      </c>
      <c r="IL519" s="7">
        <v>0.25563909769999998</v>
      </c>
      <c r="IM519" s="7">
        <v>6.0150375899999997E-2</v>
      </c>
      <c r="IN519" s="7">
        <v>4.5112781999999997E-2</v>
      </c>
      <c r="IO519" s="7">
        <v>6.0150375899999997E-2</v>
      </c>
      <c r="IP519" s="7">
        <v>6.7669172900000005E-2</v>
      </c>
      <c r="IQ519" s="7">
        <v>2.7759999999999998</v>
      </c>
      <c r="IR519" s="7">
        <v>3.188976378</v>
      </c>
      <c r="IS519" s="7">
        <v>3.0640000000000001</v>
      </c>
      <c r="IT519" s="7">
        <v>3.0080645161000001</v>
      </c>
      <c r="IU519" s="7" t="s">
        <v>1459</v>
      </c>
      <c r="IV519" s="7">
        <v>53</v>
      </c>
      <c r="IW519" s="7">
        <v>133</v>
      </c>
      <c r="IX519" s="7">
        <v>255</v>
      </c>
      <c r="IY519" s="7">
        <v>482</v>
      </c>
    </row>
    <row r="520" spans="1:259" x14ac:dyDescent="0.25">
      <c r="A520" s="7">
        <v>610199</v>
      </c>
      <c r="B520" s="7" t="s">
        <v>200</v>
      </c>
      <c r="C520" s="7" t="s">
        <v>46</v>
      </c>
      <c r="D520" s="7" t="s">
        <v>66</v>
      </c>
      <c r="E520" s="7" t="s">
        <v>91</v>
      </c>
      <c r="F520" s="7">
        <v>76</v>
      </c>
      <c r="G520" s="7" t="s">
        <v>47</v>
      </c>
      <c r="H520" s="7">
        <v>58</v>
      </c>
      <c r="I520" s="7" t="s">
        <v>48</v>
      </c>
      <c r="J520" s="7">
        <v>59</v>
      </c>
      <c r="K520" s="7" t="s">
        <v>48</v>
      </c>
      <c r="L520" s="7">
        <v>8.6</v>
      </c>
      <c r="M520" s="7" t="s">
        <v>46</v>
      </c>
      <c r="N520" s="7">
        <v>96.875</v>
      </c>
      <c r="O520" s="7">
        <v>159</v>
      </c>
      <c r="P520" s="7">
        <v>159</v>
      </c>
      <c r="Q520" s="7">
        <v>0</v>
      </c>
      <c r="R520" s="7">
        <v>147</v>
      </c>
      <c r="S520" s="7">
        <v>0</v>
      </c>
      <c r="T520" s="7">
        <v>4</v>
      </c>
      <c r="U520" s="7">
        <v>0</v>
      </c>
      <c r="V520" s="7">
        <v>0</v>
      </c>
      <c r="W520" s="7">
        <v>3</v>
      </c>
      <c r="X520" s="7">
        <v>4</v>
      </c>
      <c r="Y520" s="7">
        <v>0</v>
      </c>
      <c r="Z520" s="7">
        <v>0</v>
      </c>
      <c r="AA520" s="7">
        <v>0</v>
      </c>
      <c r="AB520" s="7">
        <v>0</v>
      </c>
      <c r="AC520" s="7">
        <v>1.8867924500000001E-2</v>
      </c>
      <c r="AD520" s="7">
        <v>2.5157232700000001E-2</v>
      </c>
      <c r="AE520" s="7">
        <v>4.4025157199999998E-2</v>
      </c>
      <c r="AF520" s="7">
        <v>7.5471698099999998E-2</v>
      </c>
      <c r="AG520" s="7">
        <v>3.7735849100000003E-2</v>
      </c>
      <c r="AH520" s="7">
        <v>1.8867924500000001E-2</v>
      </c>
      <c r="AI520" s="7">
        <v>6.9182389900000002E-2</v>
      </c>
      <c r="AJ520" s="7">
        <v>0.11320754719999999</v>
      </c>
      <c r="AK520" s="7">
        <v>0.25157232699999998</v>
      </c>
      <c r="AL520" s="7">
        <v>0.13836477990000001</v>
      </c>
      <c r="AM520" s="7">
        <v>0.1949685535</v>
      </c>
      <c r="AN520" s="7">
        <v>0.1320754717</v>
      </c>
      <c r="AO520" s="7">
        <v>0.25786163519999999</v>
      </c>
      <c r="AP520" s="7">
        <v>0.2389937107</v>
      </c>
      <c r="AQ520" s="7">
        <v>6.2893081999999996E-3</v>
      </c>
      <c r="AR520" s="7">
        <v>6.2893081999999996E-3</v>
      </c>
      <c r="AS520" s="7">
        <v>6.2893081999999996E-3</v>
      </c>
      <c r="AT520" s="7">
        <v>6.2893081999999996E-3</v>
      </c>
      <c r="AU520" s="7">
        <v>1.8867924500000001E-2</v>
      </c>
      <c r="AV520" s="7">
        <v>6.2893081999999996E-3</v>
      </c>
      <c r="AW520" s="7">
        <v>0.69811320750000005</v>
      </c>
      <c r="AX520" s="7">
        <v>0.77987421379999999</v>
      </c>
      <c r="AY520" s="7">
        <v>0.76100628930000003</v>
      </c>
      <c r="AZ520" s="7">
        <v>0.84276729559999997</v>
      </c>
      <c r="BA520" s="7">
        <v>0.63522012579999998</v>
      </c>
      <c r="BB520" s="7">
        <v>0.61635220130000001</v>
      </c>
      <c r="BC520" s="7">
        <v>3.6582278481000001</v>
      </c>
      <c r="BD520" s="7">
        <v>3.7088607594999998</v>
      </c>
      <c r="BE520" s="7">
        <v>3.7278481013000002</v>
      </c>
      <c r="BF520" s="7">
        <v>3.8291139241000001</v>
      </c>
      <c r="BG520" s="7">
        <v>3.5384615385</v>
      </c>
      <c r="BH520" s="7">
        <v>3.4556962025</v>
      </c>
      <c r="BI520" s="7">
        <v>6.2893081999999996E-3</v>
      </c>
      <c r="BJ520" s="7">
        <v>6.2893081999999996E-3</v>
      </c>
      <c r="BK520" s="7">
        <v>6.2893081999999996E-3</v>
      </c>
      <c r="BL520" s="7">
        <v>1.2578616399999999E-2</v>
      </c>
      <c r="BM520" s="7">
        <v>1.2578616399999999E-2</v>
      </c>
      <c r="BN520" s="7">
        <v>1.8867924500000001E-2</v>
      </c>
      <c r="BO520" s="7">
        <v>1.2578616399999999E-2</v>
      </c>
      <c r="BP520" s="7">
        <v>2.5157232700000001E-2</v>
      </c>
      <c r="BQ520" s="7">
        <v>1.8867924500000001E-2</v>
      </c>
      <c r="BR520" s="7">
        <v>6.2893081999999996E-3</v>
      </c>
      <c r="BS520" s="7">
        <v>1.8867924500000001E-2</v>
      </c>
      <c r="BT520" s="7">
        <v>1.8867924500000001E-2</v>
      </c>
      <c r="BU520" s="7">
        <v>2.5157232700000001E-2</v>
      </c>
      <c r="BV520" s="7">
        <v>1.2578616399999999E-2</v>
      </c>
      <c r="BW520" s="7">
        <v>5.6603773599999997E-2</v>
      </c>
      <c r="BX520" s="7">
        <v>8.1761006299999994E-2</v>
      </c>
      <c r="BY520" s="7">
        <v>8.8050314500000004E-2</v>
      </c>
      <c r="BZ520" s="7">
        <v>7.5471698099999998E-2</v>
      </c>
      <c r="CA520" s="7">
        <v>3.8544303797000001</v>
      </c>
      <c r="CB520" s="7">
        <v>3.8037974684</v>
      </c>
      <c r="CC520" s="7">
        <v>3.7515923566999998</v>
      </c>
      <c r="CD520" s="7">
        <v>3.7643312101999999</v>
      </c>
      <c r="CE520" s="7">
        <v>3.7612903225999998</v>
      </c>
      <c r="CF520" s="7">
        <v>3.5448717949000002</v>
      </c>
      <c r="CG520" s="7">
        <v>3.5796178344</v>
      </c>
      <c r="CH520" s="7">
        <v>3.5128205127999999</v>
      </c>
      <c r="CI520" s="7">
        <v>3.5668789808999999</v>
      </c>
      <c r="CJ520" s="7">
        <v>0.11320754719999999</v>
      </c>
      <c r="CK520" s="7">
        <v>0.13836477990000001</v>
      </c>
      <c r="CL520" s="7">
        <v>0.18867924529999999</v>
      </c>
      <c r="CM520" s="7">
        <v>0.14465408809999999</v>
      </c>
      <c r="CN520" s="7">
        <v>0.1698113208</v>
      </c>
      <c r="CO520" s="7">
        <v>0.27672955970000002</v>
      </c>
      <c r="CP520" s="7">
        <v>0.213836478</v>
      </c>
      <c r="CQ520" s="7">
        <v>0.22641509430000001</v>
      </c>
      <c r="CR520" s="7">
        <v>0.22012578620000001</v>
      </c>
      <c r="CS520" s="7">
        <v>6.2893081999999996E-3</v>
      </c>
      <c r="CT520" s="7">
        <v>6.2893081999999996E-3</v>
      </c>
      <c r="CU520" s="7">
        <v>1.2578616399999999E-2</v>
      </c>
      <c r="CV520" s="7">
        <v>1.2578616399999999E-2</v>
      </c>
      <c r="CW520" s="7">
        <v>2.5157232700000001E-2</v>
      </c>
      <c r="CX520" s="7">
        <v>1.8867924500000001E-2</v>
      </c>
      <c r="CY520" s="7">
        <v>1.2578616399999999E-2</v>
      </c>
      <c r="CZ520" s="7">
        <v>1.8867924500000001E-2</v>
      </c>
      <c r="DA520" s="7">
        <v>1.2578616399999999E-2</v>
      </c>
      <c r="DB520" s="7">
        <v>0.8679245283</v>
      </c>
      <c r="DC520" s="7">
        <v>0.83018867919999995</v>
      </c>
      <c r="DD520" s="7">
        <v>0.77358490570000005</v>
      </c>
      <c r="DE520" s="7">
        <v>0.80503144650000003</v>
      </c>
      <c r="DF520" s="7">
        <v>0.77987421379999999</v>
      </c>
      <c r="DG520" s="7">
        <v>0.62893081760000003</v>
      </c>
      <c r="DH520" s="7">
        <v>0.67924528299999998</v>
      </c>
      <c r="DI520" s="7">
        <v>0.64150943400000005</v>
      </c>
      <c r="DJ520" s="7">
        <v>0.67295597480000002</v>
      </c>
      <c r="DK520" s="7">
        <v>0.13836477990000001</v>
      </c>
      <c r="DL520" s="7">
        <v>1.8867924500000001E-2</v>
      </c>
      <c r="DM520" s="7">
        <v>1.2578616399999999E-2</v>
      </c>
      <c r="DN520" s="7">
        <v>1.8867924500000001E-2</v>
      </c>
      <c r="DO520" s="7">
        <v>2.5157232700000001E-2</v>
      </c>
      <c r="DP520" s="7">
        <v>1.8867924500000001E-2</v>
      </c>
      <c r="DQ520" s="7">
        <v>6.9182389900000002E-2</v>
      </c>
      <c r="DR520" s="7">
        <v>1.8867924500000001E-2</v>
      </c>
      <c r="DS520" s="7">
        <v>1.8867924500000001E-2</v>
      </c>
      <c r="DT520" s="7">
        <v>0.13836477990000001</v>
      </c>
      <c r="DU520" s="7">
        <v>1.8867924500000001E-2</v>
      </c>
      <c r="DV520" s="7">
        <v>1.2578616399999999E-2</v>
      </c>
      <c r="DW520" s="7">
        <v>4.4025157199999998E-2</v>
      </c>
      <c r="DX520" s="7">
        <v>3.14465409E-2</v>
      </c>
      <c r="DY520" s="7">
        <v>5.6603773599999997E-2</v>
      </c>
      <c r="DZ520" s="7">
        <v>0.12578616349999999</v>
      </c>
      <c r="EA520" s="7">
        <v>5.6603773599999997E-2</v>
      </c>
      <c r="EB520" s="7">
        <v>4.4025157199999998E-2</v>
      </c>
      <c r="EC520" s="7">
        <v>0.25786163519999999</v>
      </c>
      <c r="ED520" s="7">
        <v>0.1949685535</v>
      </c>
      <c r="EE520" s="7">
        <v>0.1949685535</v>
      </c>
      <c r="EF520" s="7">
        <v>0.23270440249999999</v>
      </c>
      <c r="EG520" s="7">
        <v>0.1698113208</v>
      </c>
      <c r="EH520" s="7">
        <v>0.25157232699999998</v>
      </c>
      <c r="EI520" s="7">
        <v>0.35220125790000001</v>
      </c>
      <c r="EJ520" s="7">
        <v>0.39622641510000001</v>
      </c>
      <c r="EK520" s="7">
        <v>0.33333333329999998</v>
      </c>
      <c r="EL520" s="7">
        <v>0.4339622642</v>
      </c>
      <c r="EM520" s="7">
        <v>0.75471698109999996</v>
      </c>
      <c r="EN520" s="7">
        <v>0.74213836479999995</v>
      </c>
      <c r="EO520" s="7">
        <v>0.67924528299999998</v>
      </c>
      <c r="EP520" s="7">
        <v>0.75471698109999996</v>
      </c>
      <c r="EQ520" s="7">
        <v>0.64779874209999999</v>
      </c>
      <c r="ER520" s="7">
        <v>0.40251572330000002</v>
      </c>
      <c r="ES520" s="7">
        <v>0.51572327039999999</v>
      </c>
      <c r="ET520" s="7">
        <v>0.59119496859999998</v>
      </c>
      <c r="EU520" s="7">
        <v>3.14465409E-2</v>
      </c>
      <c r="EV520" s="7">
        <v>1.2578616399999999E-2</v>
      </c>
      <c r="EW520" s="7">
        <v>3.7735849100000003E-2</v>
      </c>
      <c r="EX520" s="7">
        <v>2.5157232700000001E-2</v>
      </c>
      <c r="EY520" s="7">
        <v>1.8867924500000001E-2</v>
      </c>
      <c r="EZ520" s="7">
        <v>2.5157232700000001E-2</v>
      </c>
      <c r="FA520" s="7">
        <v>5.0314465400000001E-2</v>
      </c>
      <c r="FB520" s="7">
        <v>1.2578616399999999E-2</v>
      </c>
      <c r="FC520" s="7">
        <v>1.2578616399999999E-2</v>
      </c>
      <c r="FD520" s="7">
        <v>3.0194805195000001</v>
      </c>
      <c r="FE520" s="7">
        <v>3.7070063694000002</v>
      </c>
      <c r="FF520" s="7">
        <v>3.7320261438000002</v>
      </c>
      <c r="FG520" s="7">
        <v>3.6129032257999998</v>
      </c>
      <c r="FH520" s="7">
        <v>3.6858974358999999</v>
      </c>
      <c r="FI520" s="7">
        <v>3.5677419355</v>
      </c>
      <c r="FJ520" s="7">
        <v>3.1456953641999998</v>
      </c>
      <c r="FK520" s="7">
        <v>3.4267515924</v>
      </c>
      <c r="FL520" s="7">
        <v>3.5159235669000002</v>
      </c>
      <c r="FM520" s="7">
        <v>1.8867924500000001E-2</v>
      </c>
      <c r="FN520" s="7">
        <v>0</v>
      </c>
      <c r="FO520" s="7">
        <v>1.8867924500000001E-2</v>
      </c>
      <c r="FP520" s="7">
        <v>6.2893081999999996E-3</v>
      </c>
      <c r="FQ520" s="7">
        <v>6.9182389900000002E-2</v>
      </c>
      <c r="FR520" s="7">
        <v>2.5157232700000001E-2</v>
      </c>
      <c r="FS520" s="7">
        <v>6.28930818E-2</v>
      </c>
      <c r="FT520" s="7">
        <v>9.4339622600000006E-2</v>
      </c>
      <c r="FU520" s="7">
        <v>0.16352201259999999</v>
      </c>
      <c r="FV520" s="7">
        <v>0.49056603770000001</v>
      </c>
      <c r="FW520" s="7">
        <v>5.0314465400000001E-2</v>
      </c>
      <c r="FX520" s="7">
        <v>0.58490566040000003</v>
      </c>
      <c r="FY520" s="7">
        <v>0.60377358489999999</v>
      </c>
      <c r="FZ520" s="7">
        <v>0.1761006289</v>
      </c>
      <c r="GA520" s="7">
        <v>0.1006289308</v>
      </c>
      <c r="GB520" s="7">
        <v>8.8050314500000004E-2</v>
      </c>
      <c r="GC520" s="7">
        <v>0.2389937107</v>
      </c>
      <c r="GD520" s="7">
        <v>8.1761006299999994E-2</v>
      </c>
      <c r="GE520" s="7">
        <v>5.0314465400000001E-2</v>
      </c>
      <c r="GF520" s="7">
        <v>0.27672955970000002</v>
      </c>
      <c r="GG520" s="7">
        <v>9.4339622600000006E-2</v>
      </c>
      <c r="GH520" s="7">
        <v>8.1761006299999994E-2</v>
      </c>
      <c r="GI520" s="7">
        <v>0.2641509434</v>
      </c>
      <c r="GJ520" s="7">
        <v>0.13836477990000001</v>
      </c>
      <c r="GK520" s="7">
        <v>0.1761006289</v>
      </c>
      <c r="GL520" s="7">
        <v>4.4025157199999998E-2</v>
      </c>
      <c r="GM520" s="7">
        <v>6.2893081999999996E-3</v>
      </c>
      <c r="GN520" s="7">
        <v>1.2578616399999999E-2</v>
      </c>
      <c r="GO520" s="7">
        <v>4.4025157199999998E-2</v>
      </c>
      <c r="GP520" s="7">
        <v>0.1006289308</v>
      </c>
      <c r="GQ520" s="7">
        <v>8.8050314500000004E-2</v>
      </c>
      <c r="GR520" s="7">
        <v>2.5157232700000001E-2</v>
      </c>
      <c r="GS520" s="7">
        <v>0.3018867925</v>
      </c>
      <c r="GT520" s="7">
        <v>0.28930817609999998</v>
      </c>
      <c r="GU520" s="7">
        <v>0.31446540880000001</v>
      </c>
      <c r="GV520" s="7">
        <v>0.3459119497</v>
      </c>
      <c r="GW520" s="7">
        <v>0.37735849059999999</v>
      </c>
      <c r="GX520" s="7">
        <v>0.27672955970000002</v>
      </c>
      <c r="GY520" s="7">
        <v>0.61635220130000001</v>
      </c>
      <c r="GZ520" s="7">
        <v>0.59119496859999998</v>
      </c>
      <c r="HA520" s="7">
        <v>0.4402515723</v>
      </c>
      <c r="HB520" s="7">
        <v>0.4402515723</v>
      </c>
      <c r="HC520" s="7">
        <v>0.38364779869999999</v>
      </c>
      <c r="HD520" s="7">
        <v>0.62264150939999996</v>
      </c>
      <c r="HE520" s="7">
        <v>3.14465409E-2</v>
      </c>
      <c r="HF520" s="7">
        <v>3.7735849100000003E-2</v>
      </c>
      <c r="HG520" s="7">
        <v>0.11320754719999999</v>
      </c>
      <c r="HH520" s="7">
        <v>4.4025157199999998E-2</v>
      </c>
      <c r="HI520" s="7">
        <v>7.5471698099999998E-2</v>
      </c>
      <c r="HJ520" s="7">
        <v>1.8867924500000001E-2</v>
      </c>
      <c r="HK520" s="7">
        <v>1.8867924500000001E-2</v>
      </c>
      <c r="HL520" s="7">
        <v>1.8867924500000001E-2</v>
      </c>
      <c r="HM520" s="7">
        <v>3.7735849100000003E-2</v>
      </c>
      <c r="HN520" s="7">
        <v>2.5157232700000001E-2</v>
      </c>
      <c r="HO520" s="7">
        <v>2.5157232700000001E-2</v>
      </c>
      <c r="HP520" s="7">
        <v>1.8867924500000001E-2</v>
      </c>
      <c r="HQ520" s="7">
        <v>2.5157232700000001E-2</v>
      </c>
      <c r="HR520" s="7">
        <v>5.0314465400000001E-2</v>
      </c>
      <c r="HS520" s="7">
        <v>5.0314465400000001E-2</v>
      </c>
      <c r="HT520" s="7">
        <v>4.4025157199999998E-2</v>
      </c>
      <c r="HU520" s="7">
        <v>5.0314465400000001E-2</v>
      </c>
      <c r="HV520" s="7">
        <v>3.7735849100000003E-2</v>
      </c>
      <c r="HW520" s="7">
        <v>5.0314465400000001E-2</v>
      </c>
      <c r="HX520" s="7">
        <v>1.2578616399999999E-2</v>
      </c>
      <c r="HY520" s="7">
        <v>6.2893081999999996E-3</v>
      </c>
      <c r="HZ520" s="7">
        <v>3.14465409E-2</v>
      </c>
      <c r="IA520" s="7">
        <v>7.5471698099999998E-2</v>
      </c>
      <c r="IB520" s="7">
        <v>2.5157232700000001E-2</v>
      </c>
      <c r="IC520" s="7">
        <v>6.9182389900000002E-2</v>
      </c>
      <c r="ID520" s="7">
        <v>5.0314465400000001E-2</v>
      </c>
      <c r="IE520" s="7">
        <v>0.40880503140000002</v>
      </c>
      <c r="IF520" s="7">
        <v>0.3081761006</v>
      </c>
      <c r="IG520" s="7">
        <v>0.3018867925</v>
      </c>
      <c r="IH520" s="7">
        <v>0.40880503140000002</v>
      </c>
      <c r="II520" s="7">
        <v>0.4402515723</v>
      </c>
      <c r="IJ520" s="7">
        <v>0.62893081760000003</v>
      </c>
      <c r="IK520" s="7">
        <v>0.60377358489999999</v>
      </c>
      <c r="IL520" s="7">
        <v>0.47169811319999999</v>
      </c>
      <c r="IM520" s="7">
        <v>2.5157232700000001E-2</v>
      </c>
      <c r="IN520" s="7">
        <v>2.5157232700000001E-2</v>
      </c>
      <c r="IO520" s="7">
        <v>1.8867924500000001E-2</v>
      </c>
      <c r="IP520" s="7">
        <v>3.7735849100000003E-2</v>
      </c>
      <c r="IQ520" s="7">
        <v>3.2709677418999998</v>
      </c>
      <c r="IR520" s="7">
        <v>3.5935483870999998</v>
      </c>
      <c r="IS520" s="7">
        <v>3.5320512820999999</v>
      </c>
      <c r="IT520" s="7">
        <v>3.3725490196000001</v>
      </c>
      <c r="IU520" s="7" t="s">
        <v>1460</v>
      </c>
      <c r="IV520" s="7" t="s">
        <v>1018</v>
      </c>
      <c r="IW520" s="7">
        <v>159</v>
      </c>
      <c r="IX520" s="7">
        <v>248</v>
      </c>
      <c r="IY520" s="7">
        <v>256</v>
      </c>
    </row>
    <row r="521" spans="1:259" x14ac:dyDescent="0.25">
      <c r="A521" s="7">
        <v>610200</v>
      </c>
      <c r="B521" s="7" t="s">
        <v>635</v>
      </c>
      <c r="D521" s="7" t="s">
        <v>77</v>
      </c>
      <c r="E521" s="7" t="s">
        <v>53</v>
      </c>
      <c r="M521" s="7" t="s">
        <v>46</v>
      </c>
      <c r="N521" s="7">
        <v>25.139664803999999</v>
      </c>
      <c r="O521" s="7">
        <v>49</v>
      </c>
      <c r="P521" s="7">
        <v>49</v>
      </c>
      <c r="Q521" s="7">
        <v>0</v>
      </c>
      <c r="R521" s="7">
        <v>30</v>
      </c>
      <c r="S521" s="7">
        <v>0</v>
      </c>
      <c r="T521" s="7">
        <v>13</v>
      </c>
      <c r="U521" s="7">
        <v>1</v>
      </c>
      <c r="V521" s="7">
        <v>0</v>
      </c>
      <c r="W521" s="7">
        <v>1</v>
      </c>
      <c r="X521" s="7">
        <v>2</v>
      </c>
      <c r="Y521" s="7">
        <v>2.0408163300000001E-2</v>
      </c>
      <c r="Z521" s="7">
        <v>2.0408163300000001E-2</v>
      </c>
      <c r="AA521" s="7">
        <v>0</v>
      </c>
      <c r="AB521" s="7">
        <v>2.0408163300000001E-2</v>
      </c>
      <c r="AC521" s="7">
        <v>4.08163265E-2</v>
      </c>
      <c r="AD521" s="7">
        <v>2.0408163300000001E-2</v>
      </c>
      <c r="AE521" s="7">
        <v>4.08163265E-2</v>
      </c>
      <c r="AF521" s="7">
        <v>4.08163265E-2</v>
      </c>
      <c r="AG521" s="7">
        <v>2.0408163300000001E-2</v>
      </c>
      <c r="AH521" s="7">
        <v>4.08163265E-2</v>
      </c>
      <c r="AI521" s="7">
        <v>0.12244897959999999</v>
      </c>
      <c r="AJ521" s="7">
        <v>0.14285714290000001</v>
      </c>
      <c r="AK521" s="7">
        <v>0.24489795919999999</v>
      </c>
      <c r="AL521" s="7">
        <v>0.20408163269999999</v>
      </c>
      <c r="AM521" s="7">
        <v>0.32653061220000001</v>
      </c>
      <c r="AN521" s="7">
        <v>0.18367346940000001</v>
      </c>
      <c r="AO521" s="7">
        <v>0.26530612240000001</v>
      </c>
      <c r="AP521" s="7">
        <v>0.34693877550000002</v>
      </c>
      <c r="AQ521" s="7">
        <v>0</v>
      </c>
      <c r="AR521" s="7">
        <v>0</v>
      </c>
      <c r="AS521" s="7">
        <v>0</v>
      </c>
      <c r="AT521" s="7">
        <v>0</v>
      </c>
      <c r="AU521" s="7">
        <v>0</v>
      </c>
      <c r="AV521" s="7">
        <v>0</v>
      </c>
      <c r="AW521" s="7">
        <v>0.69387755100000004</v>
      </c>
      <c r="AX521" s="7">
        <v>0.73469387760000004</v>
      </c>
      <c r="AY521" s="7">
        <v>0.65306122450000004</v>
      </c>
      <c r="AZ521" s="7">
        <v>0.75510204079999999</v>
      </c>
      <c r="BA521" s="7">
        <v>0.57142857140000003</v>
      </c>
      <c r="BB521" s="7">
        <v>0.48979591839999997</v>
      </c>
      <c r="BC521" s="7">
        <v>3.6122448980000001</v>
      </c>
      <c r="BD521" s="7">
        <v>3.6530612245</v>
      </c>
      <c r="BE521" s="7">
        <v>3.6326530612000001</v>
      </c>
      <c r="BF521" s="7">
        <v>3.6734693878</v>
      </c>
      <c r="BG521" s="7">
        <v>3.3673469387999999</v>
      </c>
      <c r="BH521" s="7">
        <v>3.3061224490000001</v>
      </c>
      <c r="BI521" s="7">
        <v>2.0408163300000001E-2</v>
      </c>
      <c r="BJ521" s="7">
        <v>0</v>
      </c>
      <c r="BK521" s="7">
        <v>0</v>
      </c>
      <c r="BL521" s="7">
        <v>0</v>
      </c>
      <c r="BM521" s="7">
        <v>0</v>
      </c>
      <c r="BN521" s="7">
        <v>0</v>
      </c>
      <c r="BO521" s="7">
        <v>2.0408163300000001E-2</v>
      </c>
      <c r="BP521" s="7">
        <v>2.0408163300000001E-2</v>
      </c>
      <c r="BQ521" s="7">
        <v>2.0408163300000001E-2</v>
      </c>
      <c r="BR521" s="7">
        <v>2.0408163300000001E-2</v>
      </c>
      <c r="BS521" s="7">
        <v>2.0408163300000001E-2</v>
      </c>
      <c r="BT521" s="7">
        <v>4.08163265E-2</v>
      </c>
      <c r="BU521" s="7">
        <v>6.1224489799999997E-2</v>
      </c>
      <c r="BV521" s="7">
        <v>6.1224489799999997E-2</v>
      </c>
      <c r="BW521" s="7">
        <v>8.1632653099999994E-2</v>
      </c>
      <c r="BX521" s="7">
        <v>8.1632653099999994E-2</v>
      </c>
      <c r="BY521" s="7">
        <v>8.1632653099999994E-2</v>
      </c>
      <c r="BZ521" s="7">
        <v>4.08163265E-2</v>
      </c>
      <c r="CA521" s="7">
        <v>3.7551020408000002</v>
      </c>
      <c r="CB521" s="7">
        <v>3.7755102041000002</v>
      </c>
      <c r="CC521" s="7">
        <v>3.7959183673000001</v>
      </c>
      <c r="CD521" s="7">
        <v>3.7083333333000001</v>
      </c>
      <c r="CE521" s="7">
        <v>3.7346938775999998</v>
      </c>
      <c r="CF521" s="7">
        <v>3.5714285713999998</v>
      </c>
      <c r="CG521" s="7">
        <v>3.5510204081999999</v>
      </c>
      <c r="CH521" s="7">
        <v>3.5714285713999998</v>
      </c>
      <c r="CI521" s="7">
        <v>3.6326530612000001</v>
      </c>
      <c r="CJ521" s="7">
        <v>0.14285714290000001</v>
      </c>
      <c r="CK521" s="7">
        <v>0.18367346940000001</v>
      </c>
      <c r="CL521" s="7">
        <v>0.12244897959999999</v>
      </c>
      <c r="CM521" s="7">
        <v>0.16326530610000001</v>
      </c>
      <c r="CN521" s="7">
        <v>0.14285714290000001</v>
      </c>
      <c r="CO521" s="7">
        <v>0.26530612240000001</v>
      </c>
      <c r="CP521" s="7">
        <v>0.22448979590000001</v>
      </c>
      <c r="CQ521" s="7">
        <v>0.20408163269999999</v>
      </c>
      <c r="CR521" s="7">
        <v>0.22448979590000001</v>
      </c>
      <c r="CS521" s="7">
        <v>0</v>
      </c>
      <c r="CT521" s="7">
        <v>0</v>
      </c>
      <c r="CU521" s="7">
        <v>0</v>
      </c>
      <c r="CV521" s="7">
        <v>2.0408163300000001E-2</v>
      </c>
      <c r="CW521" s="7">
        <v>0</v>
      </c>
      <c r="CX521" s="7">
        <v>0</v>
      </c>
      <c r="CY521" s="7">
        <v>0</v>
      </c>
      <c r="CZ521" s="7">
        <v>0</v>
      </c>
      <c r="DA521" s="7">
        <v>0</v>
      </c>
      <c r="DB521" s="7">
        <v>0.81632653060000004</v>
      </c>
      <c r="DC521" s="7">
        <v>0.79591836729999998</v>
      </c>
      <c r="DD521" s="7">
        <v>0.83673469389999999</v>
      </c>
      <c r="DE521" s="7">
        <v>0.75510204079999999</v>
      </c>
      <c r="DF521" s="7">
        <v>0.79591836729999998</v>
      </c>
      <c r="DG521" s="7">
        <v>0.65306122450000004</v>
      </c>
      <c r="DH521" s="7">
        <v>0.67346938779999999</v>
      </c>
      <c r="DI521" s="7">
        <v>0.69387755100000004</v>
      </c>
      <c r="DJ521" s="7">
        <v>0.71428571429999999</v>
      </c>
      <c r="DK521" s="7">
        <v>0.1020408163</v>
      </c>
      <c r="DL521" s="7">
        <v>4.08163265E-2</v>
      </c>
      <c r="DM521" s="7">
        <v>2.0408163300000001E-2</v>
      </c>
      <c r="DN521" s="7">
        <v>2.0408163300000001E-2</v>
      </c>
      <c r="DO521" s="7">
        <v>0</v>
      </c>
      <c r="DP521" s="7">
        <v>2.0408163300000001E-2</v>
      </c>
      <c r="DQ521" s="7">
        <v>0.1020408163</v>
      </c>
      <c r="DR521" s="7">
        <v>0</v>
      </c>
      <c r="DS521" s="7">
        <v>2.0408163300000001E-2</v>
      </c>
      <c r="DT521" s="7">
        <v>0.34693877550000002</v>
      </c>
      <c r="DU521" s="7">
        <v>8.1632653099999994E-2</v>
      </c>
      <c r="DV521" s="7">
        <v>2.0408163300000001E-2</v>
      </c>
      <c r="DW521" s="7">
        <v>6.1224489799999997E-2</v>
      </c>
      <c r="DX521" s="7">
        <v>4.08163265E-2</v>
      </c>
      <c r="DY521" s="7">
        <v>6.1224489799999997E-2</v>
      </c>
      <c r="DZ521" s="7">
        <v>8.1632653099999994E-2</v>
      </c>
      <c r="EA521" s="7">
        <v>0.1020408163</v>
      </c>
      <c r="EB521" s="7">
        <v>0.14285714290000001</v>
      </c>
      <c r="EC521" s="7">
        <v>0.18367346940000001</v>
      </c>
      <c r="ED521" s="7">
        <v>0.28571428570000001</v>
      </c>
      <c r="EE521" s="7">
        <v>0.32653061220000001</v>
      </c>
      <c r="EF521" s="7">
        <v>0.26530612240000001</v>
      </c>
      <c r="EG521" s="7">
        <v>0.20408163269999999</v>
      </c>
      <c r="EH521" s="7">
        <v>0.34693877550000002</v>
      </c>
      <c r="EI521" s="7">
        <v>0.24489795919999999</v>
      </c>
      <c r="EJ521" s="7">
        <v>0.32653061220000001</v>
      </c>
      <c r="EK521" s="7">
        <v>0.32653061220000001</v>
      </c>
      <c r="EL521" s="7">
        <v>0.36734693880000002</v>
      </c>
      <c r="EM521" s="7">
        <v>0.59183673469999998</v>
      </c>
      <c r="EN521" s="7">
        <v>0.63265306119999998</v>
      </c>
      <c r="EO521" s="7">
        <v>0.65306122450000004</v>
      </c>
      <c r="EP521" s="7">
        <v>0.75510204079999999</v>
      </c>
      <c r="EQ521" s="7">
        <v>0.57142857140000003</v>
      </c>
      <c r="ER521" s="7">
        <v>0.57142857140000003</v>
      </c>
      <c r="ES521" s="7">
        <v>0.57142857140000003</v>
      </c>
      <c r="ET521" s="7">
        <v>0.51020408159999997</v>
      </c>
      <c r="EU521" s="7">
        <v>0</v>
      </c>
      <c r="EV521" s="7">
        <v>0</v>
      </c>
      <c r="EW521" s="7">
        <v>0</v>
      </c>
      <c r="EX521" s="7">
        <v>0</v>
      </c>
      <c r="EY521" s="7">
        <v>0</v>
      </c>
      <c r="EZ521" s="7">
        <v>0</v>
      </c>
      <c r="FA521" s="7">
        <v>0</v>
      </c>
      <c r="FB521" s="7">
        <v>0</v>
      </c>
      <c r="FC521" s="7">
        <v>0</v>
      </c>
      <c r="FD521" s="7">
        <v>2.8163265306</v>
      </c>
      <c r="FE521" s="7">
        <v>3.4285714286000002</v>
      </c>
      <c r="FF521" s="7">
        <v>3.5714285713999998</v>
      </c>
      <c r="FG521" s="7">
        <v>3.5510204081999999</v>
      </c>
      <c r="FH521" s="7">
        <v>3.7142857142999999</v>
      </c>
      <c r="FI521" s="7">
        <v>3.4693877551000001</v>
      </c>
      <c r="FJ521" s="7">
        <v>3.2857142857000001</v>
      </c>
      <c r="FK521" s="7">
        <v>3.4693877551000001</v>
      </c>
      <c r="FL521" s="7">
        <v>3.3265306122</v>
      </c>
      <c r="FM521" s="7">
        <v>0</v>
      </c>
      <c r="FN521" s="7">
        <v>2.0408163300000001E-2</v>
      </c>
      <c r="FO521" s="7">
        <v>2.0408163300000001E-2</v>
      </c>
      <c r="FP521" s="7">
        <v>6.1224489799999997E-2</v>
      </c>
      <c r="FQ521" s="7">
        <v>8.1632653099999994E-2</v>
      </c>
      <c r="FR521" s="7">
        <v>4.08163265E-2</v>
      </c>
      <c r="FS521" s="7">
        <v>0.1020408163</v>
      </c>
      <c r="FT521" s="7">
        <v>8.1632653099999994E-2</v>
      </c>
      <c r="FU521" s="7">
        <v>0.14285714290000001</v>
      </c>
      <c r="FV521" s="7">
        <v>0.44897959180000002</v>
      </c>
      <c r="FW521" s="7">
        <v>0</v>
      </c>
      <c r="FX521" s="7">
        <v>0.46938775510000003</v>
      </c>
      <c r="FY521" s="7">
        <v>0.59183673469999998</v>
      </c>
      <c r="FZ521" s="7">
        <v>0.22448979590000001</v>
      </c>
      <c r="GA521" s="7">
        <v>0.16326530610000001</v>
      </c>
      <c r="GB521" s="7">
        <v>6.1224489799999997E-2</v>
      </c>
      <c r="GC521" s="7">
        <v>0.30612244900000002</v>
      </c>
      <c r="GD521" s="7">
        <v>6.1224489799999997E-2</v>
      </c>
      <c r="GE521" s="7">
        <v>4.08163265E-2</v>
      </c>
      <c r="GF521" s="7">
        <v>0.18367346940000001</v>
      </c>
      <c r="GG521" s="7">
        <v>0.22448979590000001</v>
      </c>
      <c r="GH521" s="7">
        <v>0.20408163269999999</v>
      </c>
      <c r="GI521" s="7">
        <v>0.22448979590000001</v>
      </c>
      <c r="GJ521" s="7">
        <v>8.1632653099999994E-2</v>
      </c>
      <c r="GK521" s="7">
        <v>0.1020408163</v>
      </c>
      <c r="GL521" s="7">
        <v>6.1224489799999997E-2</v>
      </c>
      <c r="GM521" s="7">
        <v>0</v>
      </c>
      <c r="GN521" s="7">
        <v>2.0408163300000001E-2</v>
      </c>
      <c r="GO521" s="7">
        <v>0.12244897959999999</v>
      </c>
      <c r="GP521" s="7">
        <v>6.1224489799999997E-2</v>
      </c>
      <c r="GQ521" s="7">
        <v>8.1632653099999994E-2</v>
      </c>
      <c r="GR521" s="7">
        <v>4.08163265E-2</v>
      </c>
      <c r="GS521" s="7">
        <v>0.22448979590000001</v>
      </c>
      <c r="GT521" s="7">
        <v>0.32653061220000001</v>
      </c>
      <c r="GU521" s="7">
        <v>0.22448979590000001</v>
      </c>
      <c r="GV521" s="7">
        <v>0.30612244900000002</v>
      </c>
      <c r="GW521" s="7">
        <v>0.24489795919999999</v>
      </c>
      <c r="GX521" s="7">
        <v>0.30612244900000002</v>
      </c>
      <c r="GY521" s="7">
        <v>0.65306122450000004</v>
      </c>
      <c r="GZ521" s="7">
        <v>0.48979591839999997</v>
      </c>
      <c r="HA521" s="7">
        <v>0.51020408159999997</v>
      </c>
      <c r="HB521" s="7">
        <v>0.53061224490000003</v>
      </c>
      <c r="HC521" s="7">
        <v>0.55102040819999998</v>
      </c>
      <c r="HD521" s="7">
        <v>0.57142857140000003</v>
      </c>
      <c r="HE521" s="7">
        <v>8.1632653099999994E-2</v>
      </c>
      <c r="HF521" s="7">
        <v>0.14285714290000001</v>
      </c>
      <c r="HG521" s="7">
        <v>0.1020408163</v>
      </c>
      <c r="HH521" s="7">
        <v>8.1632653099999994E-2</v>
      </c>
      <c r="HI521" s="7">
        <v>0.1020408163</v>
      </c>
      <c r="HJ521" s="7">
        <v>4.08163265E-2</v>
      </c>
      <c r="HK521" s="7">
        <v>4.08163265E-2</v>
      </c>
      <c r="HL521" s="7">
        <v>2.0408163300000001E-2</v>
      </c>
      <c r="HM521" s="7">
        <v>4.08163265E-2</v>
      </c>
      <c r="HN521" s="7">
        <v>2.0408163300000001E-2</v>
      </c>
      <c r="HO521" s="7">
        <v>2.0408163300000001E-2</v>
      </c>
      <c r="HP521" s="7">
        <v>2.0408163300000001E-2</v>
      </c>
      <c r="HQ521" s="7">
        <v>0</v>
      </c>
      <c r="HR521" s="7">
        <v>0</v>
      </c>
      <c r="HS521" s="7">
        <v>0</v>
      </c>
      <c r="HT521" s="7">
        <v>0</v>
      </c>
      <c r="HU521" s="7">
        <v>0</v>
      </c>
      <c r="HV521" s="7">
        <v>2.0408163300000001E-2</v>
      </c>
      <c r="HW521" s="7">
        <v>4.08163265E-2</v>
      </c>
      <c r="HX521" s="7">
        <v>2.0408163300000001E-2</v>
      </c>
      <c r="HY521" s="7">
        <v>0</v>
      </c>
      <c r="HZ521" s="7">
        <v>4.08163265E-2</v>
      </c>
      <c r="IA521" s="7">
        <v>0.12244897959999999</v>
      </c>
      <c r="IB521" s="7">
        <v>6.1224489799999997E-2</v>
      </c>
      <c r="IC521" s="7">
        <v>0.12244897959999999</v>
      </c>
      <c r="ID521" s="7">
        <v>0.20408163269999999</v>
      </c>
      <c r="IE521" s="7">
        <v>0.38775510200000002</v>
      </c>
      <c r="IF521" s="7">
        <v>0.24489795919999999</v>
      </c>
      <c r="IG521" s="7">
        <v>0.30612244900000002</v>
      </c>
      <c r="IH521" s="7">
        <v>0.26530612240000001</v>
      </c>
      <c r="II521" s="7">
        <v>0.44897959180000002</v>
      </c>
      <c r="IJ521" s="7">
        <v>0.67346938779999999</v>
      </c>
      <c r="IK521" s="7">
        <v>0.57142857140000003</v>
      </c>
      <c r="IL521" s="7">
        <v>0.46938775510000003</v>
      </c>
      <c r="IM521" s="7">
        <v>0</v>
      </c>
      <c r="IN521" s="7">
        <v>0</v>
      </c>
      <c r="IO521" s="7">
        <v>0</v>
      </c>
      <c r="IP521" s="7">
        <v>2.0408163300000001E-2</v>
      </c>
      <c r="IQ521" s="7">
        <v>3.2448979591999998</v>
      </c>
      <c r="IR521" s="7">
        <v>3.5714285713999998</v>
      </c>
      <c r="IS521" s="7">
        <v>3.4489795918000001</v>
      </c>
      <c r="IT521" s="7">
        <v>3.1875</v>
      </c>
      <c r="IU521" s="7" t="s">
        <v>1461</v>
      </c>
      <c r="IW521" s="7">
        <v>49</v>
      </c>
      <c r="IX521" s="7">
        <v>90</v>
      </c>
      <c r="IY521" s="7">
        <v>358</v>
      </c>
    </row>
    <row r="522" spans="1:259" x14ac:dyDescent="0.25">
      <c r="A522" s="7">
        <v>610201</v>
      </c>
      <c r="B522" s="7" t="s">
        <v>636</v>
      </c>
      <c r="D522" s="7" t="s">
        <v>55</v>
      </c>
      <c r="E522" s="7" t="s">
        <v>53</v>
      </c>
      <c r="M522" s="7" t="s">
        <v>46</v>
      </c>
      <c r="N522" s="7">
        <v>26.050420167999999</v>
      </c>
      <c r="O522" s="7">
        <v>157</v>
      </c>
      <c r="P522" s="7">
        <v>157</v>
      </c>
      <c r="Q522" s="7">
        <v>65</v>
      </c>
      <c r="R522" s="7">
        <v>10</v>
      </c>
      <c r="S522" s="7">
        <v>7</v>
      </c>
      <c r="T522" s="7">
        <v>50</v>
      </c>
      <c r="U522" s="7">
        <v>1</v>
      </c>
      <c r="V522" s="7">
        <v>1</v>
      </c>
      <c r="W522" s="7">
        <v>10</v>
      </c>
      <c r="X522" s="7">
        <v>12</v>
      </c>
      <c r="Y522" s="7">
        <v>2.5477706999999999E-2</v>
      </c>
      <c r="Z522" s="7">
        <v>1.9108280299999999E-2</v>
      </c>
      <c r="AA522" s="7">
        <v>1.2738853499999999E-2</v>
      </c>
      <c r="AB522" s="7">
        <v>0</v>
      </c>
      <c r="AC522" s="7">
        <v>1.9108280299999999E-2</v>
      </c>
      <c r="AD522" s="7">
        <v>3.1847133800000003E-2</v>
      </c>
      <c r="AE522" s="7">
        <v>7.6433121000000007E-2</v>
      </c>
      <c r="AF522" s="7">
        <v>6.3694267499999999E-2</v>
      </c>
      <c r="AG522" s="7">
        <v>9.5541401299999995E-2</v>
      </c>
      <c r="AH522" s="7">
        <v>3.8216560500000003E-2</v>
      </c>
      <c r="AI522" s="7">
        <v>0.10191082799999999</v>
      </c>
      <c r="AJ522" s="7">
        <v>0.15286624200000001</v>
      </c>
      <c r="AK522" s="7">
        <v>0.32484076429999997</v>
      </c>
      <c r="AL522" s="7">
        <v>0.26751592359999998</v>
      </c>
      <c r="AM522" s="7">
        <v>0.34394904459999998</v>
      </c>
      <c r="AN522" s="7">
        <v>0.13375796179999999</v>
      </c>
      <c r="AO522" s="7">
        <v>0.34394904459999998</v>
      </c>
      <c r="AP522" s="7">
        <v>0.2929936306</v>
      </c>
      <c r="AQ522" s="7">
        <v>6.3694268000000004E-3</v>
      </c>
      <c r="AR522" s="7">
        <v>0</v>
      </c>
      <c r="AS522" s="7">
        <v>6.3694268000000004E-3</v>
      </c>
      <c r="AT522" s="7">
        <v>6.3694268000000004E-3</v>
      </c>
      <c r="AU522" s="7">
        <v>6.3694268000000004E-3</v>
      </c>
      <c r="AV522" s="7">
        <v>6.3694268000000004E-3</v>
      </c>
      <c r="AW522" s="7">
        <v>0.5668789809</v>
      </c>
      <c r="AX522" s="7">
        <v>0.64968152869999996</v>
      </c>
      <c r="AY522" s="7">
        <v>0.54140127390000004</v>
      </c>
      <c r="AZ522" s="7">
        <v>0.82165605100000005</v>
      </c>
      <c r="BA522" s="7">
        <v>0.5286624204</v>
      </c>
      <c r="BB522" s="7">
        <v>0.51592356689999996</v>
      </c>
      <c r="BC522" s="7">
        <v>3.4423076923</v>
      </c>
      <c r="BD522" s="7">
        <v>3.5477707006000001</v>
      </c>
      <c r="BE522" s="7">
        <v>3.4230769231</v>
      </c>
      <c r="BF522" s="7">
        <v>3.7884615385</v>
      </c>
      <c r="BG522" s="7">
        <v>3.3910256410000001</v>
      </c>
      <c r="BH522" s="7">
        <v>3.3012820512999999</v>
      </c>
      <c r="BI522" s="7">
        <v>0</v>
      </c>
      <c r="BJ522" s="7">
        <v>1.2738853499999999E-2</v>
      </c>
      <c r="BK522" s="7">
        <v>1.2738853499999999E-2</v>
      </c>
      <c r="BL522" s="7">
        <v>1.9108280299999999E-2</v>
      </c>
      <c r="BM522" s="7">
        <v>0</v>
      </c>
      <c r="BN522" s="7">
        <v>1.9108280299999999E-2</v>
      </c>
      <c r="BO522" s="7">
        <v>7.0063694300000007E-2</v>
      </c>
      <c r="BP522" s="7">
        <v>0.14012738850000001</v>
      </c>
      <c r="BQ522" s="7">
        <v>9.5541401299999995E-2</v>
      </c>
      <c r="BR522" s="7">
        <v>3.8216560500000003E-2</v>
      </c>
      <c r="BS522" s="7">
        <v>2.5477706999999999E-2</v>
      </c>
      <c r="BT522" s="7">
        <v>3.1847133800000003E-2</v>
      </c>
      <c r="BU522" s="7">
        <v>4.4585987299999998E-2</v>
      </c>
      <c r="BV522" s="7">
        <v>5.0955413999999997E-2</v>
      </c>
      <c r="BW522" s="7">
        <v>8.9171974500000001E-2</v>
      </c>
      <c r="BX522" s="7">
        <v>0.1464968153</v>
      </c>
      <c r="BY522" s="7">
        <v>0.22292993629999999</v>
      </c>
      <c r="BZ522" s="7">
        <v>0.21019108280000001</v>
      </c>
      <c r="CA522" s="7">
        <v>3.7261146496999999</v>
      </c>
      <c r="CB522" s="7">
        <v>3.6305732484000002</v>
      </c>
      <c r="CC522" s="7">
        <v>3.6346153846</v>
      </c>
      <c r="CD522" s="7">
        <v>3.6560509554</v>
      </c>
      <c r="CE522" s="7">
        <v>3.6751592356999998</v>
      </c>
      <c r="CF522" s="7">
        <v>3.5031847134</v>
      </c>
      <c r="CG522" s="7">
        <v>3.2547770700999998</v>
      </c>
      <c r="CH522" s="7">
        <v>2.8525641026000002</v>
      </c>
      <c r="CI522" s="7">
        <v>3.0448717949000002</v>
      </c>
      <c r="CJ522" s="7">
        <v>0.1974522293</v>
      </c>
      <c r="CK522" s="7">
        <v>0.28025477710000002</v>
      </c>
      <c r="CL522" s="7">
        <v>0.26114649680000002</v>
      </c>
      <c r="CM522" s="7">
        <v>0.1974522293</v>
      </c>
      <c r="CN522" s="7">
        <v>0.22292993629999999</v>
      </c>
      <c r="CO522" s="7">
        <v>0.26114649680000002</v>
      </c>
      <c r="CP522" s="7">
        <v>0.24203821659999999</v>
      </c>
      <c r="CQ522" s="7">
        <v>0.2738853503</v>
      </c>
      <c r="CR522" s="7">
        <v>0.24203821659999999</v>
      </c>
      <c r="CS522" s="7">
        <v>0</v>
      </c>
      <c r="CT522" s="7">
        <v>0</v>
      </c>
      <c r="CU522" s="7">
        <v>6.3694268000000004E-3</v>
      </c>
      <c r="CV522" s="7">
        <v>0</v>
      </c>
      <c r="CW522" s="7">
        <v>0</v>
      </c>
      <c r="CX522" s="7">
        <v>0</v>
      </c>
      <c r="CY522" s="7">
        <v>0</v>
      </c>
      <c r="CZ522" s="7">
        <v>6.3694268000000004E-3</v>
      </c>
      <c r="DA522" s="7">
        <v>6.3694268000000004E-3</v>
      </c>
      <c r="DB522" s="7">
        <v>0.76433121020000006</v>
      </c>
      <c r="DC522" s="7">
        <v>0.68152866239999998</v>
      </c>
      <c r="DD522" s="7">
        <v>0.68789808919999995</v>
      </c>
      <c r="DE522" s="7">
        <v>0.73885350319999998</v>
      </c>
      <c r="DF522" s="7">
        <v>0.72611464969999995</v>
      </c>
      <c r="DG522" s="7">
        <v>0.63057324839999995</v>
      </c>
      <c r="DH522" s="7">
        <v>0.54140127390000004</v>
      </c>
      <c r="DI522" s="7">
        <v>0.35668789810000001</v>
      </c>
      <c r="DJ522" s="7">
        <v>0.44585987259999998</v>
      </c>
      <c r="DK522" s="7">
        <v>8.9171974500000001E-2</v>
      </c>
      <c r="DL522" s="7">
        <v>1.2738853499999999E-2</v>
      </c>
      <c r="DM522" s="7">
        <v>0</v>
      </c>
      <c r="DN522" s="7">
        <v>1.2738853499999999E-2</v>
      </c>
      <c r="DO522" s="7">
        <v>0</v>
      </c>
      <c r="DP522" s="7">
        <v>6.3694268000000004E-3</v>
      </c>
      <c r="DQ522" s="7">
        <v>6.3694267499999999E-2</v>
      </c>
      <c r="DR522" s="7">
        <v>3.1847133800000003E-2</v>
      </c>
      <c r="DS522" s="7">
        <v>0</v>
      </c>
      <c r="DT522" s="7">
        <v>0.1847133758</v>
      </c>
      <c r="DU522" s="7">
        <v>1.9108280299999999E-2</v>
      </c>
      <c r="DV522" s="7">
        <v>2.5477706999999999E-2</v>
      </c>
      <c r="DW522" s="7">
        <v>7.0063694300000007E-2</v>
      </c>
      <c r="DX522" s="7">
        <v>7.0063694300000007E-2</v>
      </c>
      <c r="DY522" s="7">
        <v>7.0063694300000007E-2</v>
      </c>
      <c r="DZ522" s="7">
        <v>0.21019108280000001</v>
      </c>
      <c r="EA522" s="7">
        <v>5.0955413999999997E-2</v>
      </c>
      <c r="EB522" s="7">
        <v>3.1847133800000003E-2</v>
      </c>
      <c r="EC522" s="7">
        <v>0.37579617830000001</v>
      </c>
      <c r="ED522" s="7">
        <v>0.24203821659999999</v>
      </c>
      <c r="EE522" s="7">
        <v>0.2547770701</v>
      </c>
      <c r="EF522" s="7">
        <v>0.2356687898</v>
      </c>
      <c r="EG522" s="7">
        <v>0.2038216561</v>
      </c>
      <c r="EH522" s="7">
        <v>0.31210191079999999</v>
      </c>
      <c r="EI522" s="7">
        <v>0.35031847129999999</v>
      </c>
      <c r="EJ522" s="7">
        <v>0.38853503179999999</v>
      </c>
      <c r="EK522" s="7">
        <v>0.40764331209999999</v>
      </c>
      <c r="EL522" s="7">
        <v>0.3312101911</v>
      </c>
      <c r="EM522" s="7">
        <v>0.71337579620000002</v>
      </c>
      <c r="EN522" s="7">
        <v>0.71337579620000002</v>
      </c>
      <c r="EO522" s="7">
        <v>0.67515923570000003</v>
      </c>
      <c r="EP522" s="7">
        <v>0.71974522289999998</v>
      </c>
      <c r="EQ522" s="7">
        <v>0.59872611460000003</v>
      </c>
      <c r="ER522" s="7">
        <v>0.35668789810000001</v>
      </c>
      <c r="ES522" s="7">
        <v>0.51592356689999996</v>
      </c>
      <c r="ET522" s="7">
        <v>0.55414012739999996</v>
      </c>
      <c r="EU522" s="7">
        <v>1.9108280299999999E-2</v>
      </c>
      <c r="EV522" s="7">
        <v>1.2738853499999999E-2</v>
      </c>
      <c r="EW522" s="7">
        <v>6.3694268000000004E-3</v>
      </c>
      <c r="EX522" s="7">
        <v>6.3694268000000004E-3</v>
      </c>
      <c r="EY522" s="7">
        <v>6.3694268000000004E-3</v>
      </c>
      <c r="EZ522" s="7">
        <v>1.2738853499999999E-2</v>
      </c>
      <c r="FA522" s="7">
        <v>1.9108280299999999E-2</v>
      </c>
      <c r="FB522" s="7">
        <v>1.2738853499999999E-2</v>
      </c>
      <c r="FC522" s="7">
        <v>6.3694268000000004E-3</v>
      </c>
      <c r="FD522" s="7">
        <v>2.9675324674999999</v>
      </c>
      <c r="FE522" s="7">
        <v>3.6774193548</v>
      </c>
      <c r="FF522" s="7">
        <v>3.6923076923</v>
      </c>
      <c r="FG522" s="7">
        <v>3.5833333333000001</v>
      </c>
      <c r="FH522" s="7">
        <v>3.6538461538</v>
      </c>
      <c r="FI522" s="7">
        <v>3.5225806452000001</v>
      </c>
      <c r="FJ522" s="7">
        <v>3.0194805195000001</v>
      </c>
      <c r="FK522" s="7">
        <v>3.4064516129000002</v>
      </c>
      <c r="FL522" s="7">
        <v>3.5256410256000001</v>
      </c>
      <c r="FM522" s="7">
        <v>0</v>
      </c>
      <c r="FN522" s="7">
        <v>1.2738853499999999E-2</v>
      </c>
      <c r="FO522" s="7">
        <v>0</v>
      </c>
      <c r="FP522" s="7">
        <v>1.2738853499999999E-2</v>
      </c>
      <c r="FQ522" s="7">
        <v>4.4585987299999998E-2</v>
      </c>
      <c r="FR522" s="7">
        <v>6.3694268000000004E-3</v>
      </c>
      <c r="FS522" s="7">
        <v>5.7324840799999999E-2</v>
      </c>
      <c r="FT522" s="7">
        <v>0.1146496815</v>
      </c>
      <c r="FU522" s="7">
        <v>0.1146496815</v>
      </c>
      <c r="FV522" s="7">
        <v>0.63694267520000003</v>
      </c>
      <c r="FW522" s="7">
        <v>0</v>
      </c>
      <c r="FX522" s="7">
        <v>0.35668789810000001</v>
      </c>
      <c r="FY522" s="7">
        <v>0.79617834389999997</v>
      </c>
      <c r="FZ522" s="7">
        <v>7.0063694300000007E-2</v>
      </c>
      <c r="GA522" s="7">
        <v>0.3312101911</v>
      </c>
      <c r="GB522" s="7">
        <v>0.1146496815</v>
      </c>
      <c r="GC522" s="7">
        <v>0.30573248409999998</v>
      </c>
      <c r="GD522" s="7">
        <v>0.21019108280000001</v>
      </c>
      <c r="GE522" s="7">
        <v>2.5477706999999999E-2</v>
      </c>
      <c r="GF522" s="7">
        <v>0.38216560510000003</v>
      </c>
      <c r="GG522" s="7">
        <v>9.5541401299999995E-2</v>
      </c>
      <c r="GH522" s="7">
        <v>4.4585987299999998E-2</v>
      </c>
      <c r="GI522" s="7">
        <v>0.24203821659999999</v>
      </c>
      <c r="GJ522" s="7">
        <v>6.3694268000000004E-3</v>
      </c>
      <c r="GK522" s="7">
        <v>1.9108280299999999E-2</v>
      </c>
      <c r="GL522" s="7">
        <v>0</v>
      </c>
      <c r="GM522" s="7">
        <v>3.1847133800000003E-2</v>
      </c>
      <c r="GN522" s="7">
        <v>1.9108280299999999E-2</v>
      </c>
      <c r="GO522" s="7">
        <v>3.8216560500000003E-2</v>
      </c>
      <c r="GP522" s="7">
        <v>5.7324840799999999E-2</v>
      </c>
      <c r="GQ522" s="7">
        <v>0.2356687898</v>
      </c>
      <c r="GR522" s="7">
        <v>2.5477706999999999E-2</v>
      </c>
      <c r="GS522" s="7">
        <v>0.37579617830000001</v>
      </c>
      <c r="GT522" s="7">
        <v>0.33757961780000001</v>
      </c>
      <c r="GU522" s="7">
        <v>0.36305732480000003</v>
      </c>
      <c r="GV522" s="7">
        <v>0.40127388539999997</v>
      </c>
      <c r="GW522" s="7">
        <v>0.42675159239999999</v>
      </c>
      <c r="GX522" s="7">
        <v>0.38216560510000003</v>
      </c>
      <c r="GY522" s="7">
        <v>0.54140127390000004</v>
      </c>
      <c r="GZ522" s="7">
        <v>0.56050955410000003</v>
      </c>
      <c r="HA522" s="7">
        <v>0.41401273890000001</v>
      </c>
      <c r="HB522" s="7">
        <v>0.36942675159999999</v>
      </c>
      <c r="HC522" s="7">
        <v>0.178343949</v>
      </c>
      <c r="HD522" s="7">
        <v>0.57324840759999995</v>
      </c>
      <c r="HE522" s="7">
        <v>4.4585987299999998E-2</v>
      </c>
      <c r="HF522" s="7">
        <v>7.6433121000000007E-2</v>
      </c>
      <c r="HG522" s="7">
        <v>0.178343949</v>
      </c>
      <c r="HH522" s="7">
        <v>0.16560509549999999</v>
      </c>
      <c r="HI522" s="7">
        <v>0.1146496815</v>
      </c>
      <c r="HJ522" s="7">
        <v>6.3694268000000004E-3</v>
      </c>
      <c r="HK522" s="7">
        <v>6.3694268000000004E-3</v>
      </c>
      <c r="HL522" s="7">
        <v>6.3694268000000004E-3</v>
      </c>
      <c r="HM522" s="7">
        <v>6.3694268000000004E-3</v>
      </c>
      <c r="HN522" s="7">
        <v>6.3694268000000004E-3</v>
      </c>
      <c r="HO522" s="7">
        <v>4.4585987299999998E-2</v>
      </c>
      <c r="HP522" s="7">
        <v>1.2738853499999999E-2</v>
      </c>
      <c r="HQ522" s="7">
        <v>0</v>
      </c>
      <c r="HR522" s="7">
        <v>0</v>
      </c>
      <c r="HS522" s="7">
        <v>0</v>
      </c>
      <c r="HT522" s="7">
        <v>0</v>
      </c>
      <c r="HU522" s="7">
        <v>0</v>
      </c>
      <c r="HV522" s="7">
        <v>0</v>
      </c>
      <c r="HW522" s="7">
        <v>1.9108280299999999E-2</v>
      </c>
      <c r="HX522" s="7">
        <v>6.3694268000000004E-3</v>
      </c>
      <c r="HY522" s="7">
        <v>0</v>
      </c>
      <c r="HZ522" s="7">
        <v>0</v>
      </c>
      <c r="IA522" s="7">
        <v>8.9171974500000001E-2</v>
      </c>
      <c r="IB522" s="7">
        <v>3.8216560500000003E-2</v>
      </c>
      <c r="IC522" s="7">
        <v>4.4585987299999998E-2</v>
      </c>
      <c r="ID522" s="7">
        <v>5.0955413999999997E-2</v>
      </c>
      <c r="IE522" s="7">
        <v>0.40764331209999999</v>
      </c>
      <c r="IF522" s="7">
        <v>0.24203821659999999</v>
      </c>
      <c r="IG522" s="7">
        <v>0.2356687898</v>
      </c>
      <c r="IH522" s="7">
        <v>0.37579617830000001</v>
      </c>
      <c r="II522" s="7">
        <v>0.47770700640000002</v>
      </c>
      <c r="IJ522" s="7">
        <v>0.70063694269999999</v>
      </c>
      <c r="IK522" s="7">
        <v>0.71974522289999998</v>
      </c>
      <c r="IL522" s="7">
        <v>0.57324840759999995</v>
      </c>
      <c r="IM522" s="7">
        <v>6.3694268000000004E-3</v>
      </c>
      <c r="IN522" s="7">
        <v>1.2738853499999999E-2</v>
      </c>
      <c r="IO522" s="7">
        <v>0</v>
      </c>
      <c r="IP522" s="7">
        <v>0</v>
      </c>
      <c r="IQ522" s="7">
        <v>3.3525641026000002</v>
      </c>
      <c r="IR522" s="7">
        <v>3.6580645161000001</v>
      </c>
      <c r="IS522" s="7">
        <v>3.6751592356999998</v>
      </c>
      <c r="IT522" s="7">
        <v>3.5222929935999998</v>
      </c>
      <c r="IU522" s="7" t="s">
        <v>1462</v>
      </c>
      <c r="IW522" s="7">
        <v>157</v>
      </c>
      <c r="IX522" s="7">
        <v>217</v>
      </c>
      <c r="IY522" s="7">
        <v>833</v>
      </c>
    </row>
    <row r="523" spans="1:259" x14ac:dyDescent="0.25">
      <c r="A523" s="7">
        <v>610202</v>
      </c>
      <c r="B523" s="7" t="s">
        <v>639</v>
      </c>
      <c r="D523" s="7" t="s">
        <v>102</v>
      </c>
      <c r="E523" s="7" t="s">
        <v>53</v>
      </c>
      <c r="M523" s="7" t="s">
        <v>46</v>
      </c>
      <c r="N523" s="7">
        <v>28.402366864000001</v>
      </c>
      <c r="O523" s="7">
        <v>62</v>
      </c>
      <c r="P523" s="7">
        <v>62</v>
      </c>
      <c r="Q523" s="7">
        <v>1</v>
      </c>
      <c r="R523" s="7">
        <v>60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7">
        <v>0</v>
      </c>
      <c r="AB523" s="7">
        <v>0</v>
      </c>
      <c r="AC523" s="7">
        <v>0</v>
      </c>
      <c r="AD523" s="7">
        <v>0</v>
      </c>
      <c r="AE523" s="7">
        <v>1.6129032299999999E-2</v>
      </c>
      <c r="AF523" s="7">
        <v>1.6129032299999999E-2</v>
      </c>
      <c r="AG523" s="7">
        <v>0</v>
      </c>
      <c r="AH523" s="7">
        <v>3.2258064500000003E-2</v>
      </c>
      <c r="AI523" s="7">
        <v>4.8387096800000001E-2</v>
      </c>
      <c r="AJ523" s="7">
        <v>1.6129032299999999E-2</v>
      </c>
      <c r="AK523" s="7">
        <v>0.33870967740000002</v>
      </c>
      <c r="AL523" s="7">
        <v>0.25806451609999997</v>
      </c>
      <c r="AM523" s="7">
        <v>0.22580645160000001</v>
      </c>
      <c r="AN523" s="7">
        <v>0.2419354839</v>
      </c>
      <c r="AO523" s="7">
        <v>0.32258064520000002</v>
      </c>
      <c r="AP523" s="7">
        <v>0.38709677419999999</v>
      </c>
      <c r="AQ523" s="7">
        <v>0</v>
      </c>
      <c r="AR523" s="7">
        <v>1.6129032299999999E-2</v>
      </c>
      <c r="AS523" s="7">
        <v>3.2258064500000003E-2</v>
      </c>
      <c r="AT523" s="7">
        <v>3.2258064500000003E-2</v>
      </c>
      <c r="AU523" s="7">
        <v>1.6129032299999999E-2</v>
      </c>
      <c r="AV523" s="7">
        <v>3.2258064500000003E-2</v>
      </c>
      <c r="AW523" s="7">
        <v>0.64516129030000002</v>
      </c>
      <c r="AX523" s="7">
        <v>0.70967741939999995</v>
      </c>
      <c r="AY523" s="7">
        <v>0.74193548389999997</v>
      </c>
      <c r="AZ523" s="7">
        <v>0.6935483871</v>
      </c>
      <c r="BA523" s="7">
        <v>0.61290322580000001</v>
      </c>
      <c r="BB523" s="7">
        <v>0.56451612900000003</v>
      </c>
      <c r="BC523" s="7">
        <v>3.6290322581000001</v>
      </c>
      <c r="BD523" s="7">
        <v>3.7049180328000002</v>
      </c>
      <c r="BE523" s="7">
        <v>3.7666666666999999</v>
      </c>
      <c r="BF523" s="7">
        <v>3.6833333332999998</v>
      </c>
      <c r="BG523" s="7">
        <v>3.5737704917999999</v>
      </c>
      <c r="BH523" s="7">
        <v>3.5666666667000002</v>
      </c>
      <c r="BI523" s="7">
        <v>0</v>
      </c>
      <c r="BJ523" s="7">
        <v>0</v>
      </c>
      <c r="BK523" s="7">
        <v>0</v>
      </c>
      <c r="BL523" s="7">
        <v>0</v>
      </c>
      <c r="BM523" s="7">
        <v>0</v>
      </c>
      <c r="BN523" s="7">
        <v>0</v>
      </c>
      <c r="BO523" s="7">
        <v>0</v>
      </c>
      <c r="BP523" s="7">
        <v>1.6129032299999999E-2</v>
      </c>
      <c r="BQ523" s="7">
        <v>0</v>
      </c>
      <c r="BR523" s="7">
        <v>0</v>
      </c>
      <c r="BS523" s="7">
        <v>0</v>
      </c>
      <c r="BT523" s="7">
        <v>0</v>
      </c>
      <c r="BU523" s="7">
        <v>0</v>
      </c>
      <c r="BV523" s="7">
        <v>0</v>
      </c>
      <c r="BW523" s="7">
        <v>1.6129032299999999E-2</v>
      </c>
      <c r="BX523" s="7">
        <v>4.8387096800000001E-2</v>
      </c>
      <c r="BY523" s="7">
        <v>0</v>
      </c>
      <c r="BZ523" s="7">
        <v>1.6129032299999999E-2</v>
      </c>
      <c r="CA523" s="7">
        <v>3.7419354838999999</v>
      </c>
      <c r="CB523" s="7">
        <v>3.7903225805999998</v>
      </c>
      <c r="CC523" s="7">
        <v>3.8225806452</v>
      </c>
      <c r="CD523" s="7">
        <v>3.7903225805999998</v>
      </c>
      <c r="CE523" s="7">
        <v>3.7419354838999999</v>
      </c>
      <c r="CF523" s="7">
        <v>3.7096774194000002</v>
      </c>
      <c r="CG523" s="7">
        <v>3.6885245902000001</v>
      </c>
      <c r="CH523" s="7">
        <v>3.6721311475</v>
      </c>
      <c r="CI523" s="7">
        <v>3.7377049179999999</v>
      </c>
      <c r="CJ523" s="7">
        <v>0.25806451609999997</v>
      </c>
      <c r="CK523" s="7">
        <v>0.20967741940000001</v>
      </c>
      <c r="CL523" s="7">
        <v>0.17741935480000001</v>
      </c>
      <c r="CM523" s="7">
        <v>0.20967741940000001</v>
      </c>
      <c r="CN523" s="7">
        <v>0.25806451609999997</v>
      </c>
      <c r="CO523" s="7">
        <v>0.25806451609999997</v>
      </c>
      <c r="CP523" s="7">
        <v>0.20967741940000001</v>
      </c>
      <c r="CQ523" s="7">
        <v>0.27419354839999999</v>
      </c>
      <c r="CR523" s="7">
        <v>0.22580645160000001</v>
      </c>
      <c r="CS523" s="7">
        <v>0</v>
      </c>
      <c r="CT523" s="7">
        <v>0</v>
      </c>
      <c r="CU523" s="7">
        <v>0</v>
      </c>
      <c r="CV523" s="7">
        <v>0</v>
      </c>
      <c r="CW523" s="7">
        <v>0</v>
      </c>
      <c r="CX523" s="7">
        <v>0</v>
      </c>
      <c r="CY523" s="7">
        <v>1.6129032299999999E-2</v>
      </c>
      <c r="CZ523" s="7">
        <v>1.6129032299999999E-2</v>
      </c>
      <c r="DA523" s="7">
        <v>1.6129032299999999E-2</v>
      </c>
      <c r="DB523" s="7">
        <v>0.74193548389999997</v>
      </c>
      <c r="DC523" s="7">
        <v>0.79032258060000005</v>
      </c>
      <c r="DD523" s="7">
        <v>0.82258064519999996</v>
      </c>
      <c r="DE523" s="7">
        <v>0.79032258060000005</v>
      </c>
      <c r="DF523" s="7">
        <v>0.74193548389999997</v>
      </c>
      <c r="DG523" s="7">
        <v>0.72580645160000001</v>
      </c>
      <c r="DH523" s="7">
        <v>0.72580645160000001</v>
      </c>
      <c r="DI523" s="7">
        <v>0.6935483871</v>
      </c>
      <c r="DJ523" s="7">
        <v>0.74193548389999997</v>
      </c>
      <c r="DK523" s="7">
        <v>8.0645161300000004E-2</v>
      </c>
      <c r="DL523" s="7">
        <v>1.6129032299999999E-2</v>
      </c>
      <c r="DM523" s="7">
        <v>0</v>
      </c>
      <c r="DN523" s="7">
        <v>0</v>
      </c>
      <c r="DO523" s="7">
        <v>0</v>
      </c>
      <c r="DP523" s="7">
        <v>0</v>
      </c>
      <c r="DQ523" s="7">
        <v>1.6129032299999999E-2</v>
      </c>
      <c r="DR523" s="7">
        <v>0</v>
      </c>
      <c r="DS523" s="7">
        <v>0</v>
      </c>
      <c r="DT523" s="7">
        <v>6.4516129000000005E-2</v>
      </c>
      <c r="DU523" s="7">
        <v>3.2258064500000003E-2</v>
      </c>
      <c r="DV523" s="7">
        <v>3.2258064500000003E-2</v>
      </c>
      <c r="DW523" s="7">
        <v>1.6129032299999999E-2</v>
      </c>
      <c r="DX523" s="7">
        <v>0</v>
      </c>
      <c r="DY523" s="7">
        <v>0</v>
      </c>
      <c r="DZ523" s="7">
        <v>8.0645161300000004E-2</v>
      </c>
      <c r="EA523" s="7">
        <v>0</v>
      </c>
      <c r="EB523" s="7">
        <v>0</v>
      </c>
      <c r="EC523" s="7">
        <v>0.32258064520000002</v>
      </c>
      <c r="ED523" s="7">
        <v>0.2419354839</v>
      </c>
      <c r="EE523" s="7">
        <v>0.22580645160000001</v>
      </c>
      <c r="EF523" s="7">
        <v>0.22580645160000001</v>
      </c>
      <c r="EG523" s="7">
        <v>0.29032258059999999</v>
      </c>
      <c r="EH523" s="7">
        <v>0.22580645160000001</v>
      </c>
      <c r="EI523" s="7">
        <v>0.35483870969999998</v>
      </c>
      <c r="EJ523" s="7">
        <v>0.3064516129</v>
      </c>
      <c r="EK523" s="7">
        <v>0.3064516129</v>
      </c>
      <c r="EL523" s="7">
        <v>0.53225806450000002</v>
      </c>
      <c r="EM523" s="7">
        <v>0.70967741939999995</v>
      </c>
      <c r="EN523" s="7">
        <v>0.74193548389999997</v>
      </c>
      <c r="EO523" s="7">
        <v>0.74193548389999997</v>
      </c>
      <c r="EP523" s="7">
        <v>0.70967741939999995</v>
      </c>
      <c r="EQ523" s="7">
        <v>0.74193548389999997</v>
      </c>
      <c r="ER523" s="7">
        <v>0.53225806450000002</v>
      </c>
      <c r="ES523" s="7">
        <v>0.67741935480000004</v>
      </c>
      <c r="ET523" s="7">
        <v>0.66129032259999998</v>
      </c>
      <c r="EU523" s="7">
        <v>0</v>
      </c>
      <c r="EV523" s="7">
        <v>0</v>
      </c>
      <c r="EW523" s="7">
        <v>0</v>
      </c>
      <c r="EX523" s="7">
        <v>1.6129032299999999E-2</v>
      </c>
      <c r="EY523" s="7">
        <v>0</v>
      </c>
      <c r="EZ523" s="7">
        <v>3.2258064500000003E-2</v>
      </c>
      <c r="FA523" s="7">
        <v>1.6129032299999999E-2</v>
      </c>
      <c r="FB523" s="7">
        <v>1.6129032299999999E-2</v>
      </c>
      <c r="FC523" s="7">
        <v>3.2258064500000003E-2</v>
      </c>
      <c r="FD523" s="7">
        <v>3.3064516129000001</v>
      </c>
      <c r="FE523" s="7">
        <v>3.6451612902999999</v>
      </c>
      <c r="FF523" s="7">
        <v>3.7096774194000002</v>
      </c>
      <c r="FG523" s="7">
        <v>3.7377049179999999</v>
      </c>
      <c r="FH523" s="7">
        <v>3.7096774194000002</v>
      </c>
      <c r="FI523" s="7">
        <v>3.7666666666999999</v>
      </c>
      <c r="FJ523" s="7">
        <v>3.4262295082000001</v>
      </c>
      <c r="FK523" s="7">
        <v>3.6885245902000001</v>
      </c>
      <c r="FL523" s="7">
        <v>3.6833333332999998</v>
      </c>
      <c r="FM523" s="7">
        <v>0</v>
      </c>
      <c r="FN523" s="7">
        <v>0</v>
      </c>
      <c r="FO523" s="7">
        <v>0</v>
      </c>
      <c r="FP523" s="7">
        <v>1.6129032299999999E-2</v>
      </c>
      <c r="FQ523" s="7">
        <v>1.6129032299999999E-2</v>
      </c>
      <c r="FR523" s="7">
        <v>1.6129032299999999E-2</v>
      </c>
      <c r="FS523" s="7">
        <v>6.4516129000000005E-2</v>
      </c>
      <c r="FT523" s="7">
        <v>0.11290322580000001</v>
      </c>
      <c r="FU523" s="7">
        <v>0.33870967740000002</v>
      </c>
      <c r="FV523" s="7">
        <v>0.41935483870000001</v>
      </c>
      <c r="FW523" s="7">
        <v>1.6129032299999999E-2</v>
      </c>
      <c r="FX523" s="7">
        <v>0.41935483870000001</v>
      </c>
      <c r="FY523" s="7">
        <v>0.43548387100000002</v>
      </c>
      <c r="FZ523" s="7">
        <v>0.22580645160000001</v>
      </c>
      <c r="GA523" s="7">
        <v>0.20967741940000001</v>
      </c>
      <c r="GB523" s="7">
        <v>0.20967741940000001</v>
      </c>
      <c r="GC523" s="7">
        <v>0.32258064520000002</v>
      </c>
      <c r="GD523" s="7">
        <v>0.16129032260000001</v>
      </c>
      <c r="GE523" s="7">
        <v>0.12903225809999999</v>
      </c>
      <c r="GF523" s="7">
        <v>0.20967741940000001</v>
      </c>
      <c r="GG523" s="7">
        <v>0.12903225809999999</v>
      </c>
      <c r="GH523" s="7">
        <v>0.1451612903</v>
      </c>
      <c r="GI523" s="7">
        <v>0.17741935480000001</v>
      </c>
      <c r="GJ523" s="7">
        <v>8.0645161300000004E-2</v>
      </c>
      <c r="GK523" s="7">
        <v>8.0645161300000004E-2</v>
      </c>
      <c r="GL523" s="7">
        <v>6.4516129000000005E-2</v>
      </c>
      <c r="GM523" s="7">
        <v>0</v>
      </c>
      <c r="GN523" s="7">
        <v>0</v>
      </c>
      <c r="GO523" s="7">
        <v>0</v>
      </c>
      <c r="GP523" s="7">
        <v>0</v>
      </c>
      <c r="GQ523" s="7">
        <v>0</v>
      </c>
      <c r="GR523" s="7">
        <v>0</v>
      </c>
      <c r="GS523" s="7">
        <v>0.2419354839</v>
      </c>
      <c r="GT523" s="7">
        <v>0.17741935480000001</v>
      </c>
      <c r="GU523" s="7">
        <v>0.29032258059999999</v>
      </c>
      <c r="GV523" s="7">
        <v>0.3064516129</v>
      </c>
      <c r="GW523" s="7">
        <v>0.3064516129</v>
      </c>
      <c r="GX523" s="7">
        <v>0.22580645160000001</v>
      </c>
      <c r="GY523" s="7">
        <v>0.70967741939999995</v>
      </c>
      <c r="GZ523" s="7">
        <v>0.77419354839999999</v>
      </c>
      <c r="HA523" s="7">
        <v>0.67741935480000004</v>
      </c>
      <c r="HB523" s="7">
        <v>0.64516129030000002</v>
      </c>
      <c r="HC523" s="7">
        <v>0.64516129030000002</v>
      </c>
      <c r="HD523" s="7">
        <v>0.72580645160000001</v>
      </c>
      <c r="HE523" s="7">
        <v>1.6129032299999999E-2</v>
      </c>
      <c r="HF523" s="7">
        <v>3.2258064500000003E-2</v>
      </c>
      <c r="HG523" s="7">
        <v>0</v>
      </c>
      <c r="HH523" s="7">
        <v>1.6129032299999999E-2</v>
      </c>
      <c r="HI523" s="7">
        <v>0</v>
      </c>
      <c r="HJ523" s="7">
        <v>1.6129032299999999E-2</v>
      </c>
      <c r="HK523" s="7">
        <v>1.6129032299999999E-2</v>
      </c>
      <c r="HL523" s="7">
        <v>0</v>
      </c>
      <c r="HM523" s="7">
        <v>1.6129032299999999E-2</v>
      </c>
      <c r="HN523" s="7">
        <v>1.6129032299999999E-2</v>
      </c>
      <c r="HO523" s="7">
        <v>1.6129032299999999E-2</v>
      </c>
      <c r="HP523" s="7">
        <v>0</v>
      </c>
      <c r="HQ523" s="7">
        <v>1.6129032299999999E-2</v>
      </c>
      <c r="HR523" s="7">
        <v>1.6129032299999999E-2</v>
      </c>
      <c r="HS523" s="7">
        <v>1.6129032299999999E-2</v>
      </c>
      <c r="HT523" s="7">
        <v>1.6129032299999999E-2</v>
      </c>
      <c r="HU523" s="7">
        <v>3.2258064500000003E-2</v>
      </c>
      <c r="HV523" s="7">
        <v>3.2258064500000003E-2</v>
      </c>
      <c r="HW523" s="7">
        <v>1.6129032299999999E-2</v>
      </c>
      <c r="HX523" s="7">
        <v>0</v>
      </c>
      <c r="HY523" s="7">
        <v>0</v>
      </c>
      <c r="HZ523" s="7">
        <v>0</v>
      </c>
      <c r="IA523" s="7">
        <v>3.2258064500000003E-2</v>
      </c>
      <c r="IB523" s="7">
        <v>1.6129032299999999E-2</v>
      </c>
      <c r="IC523" s="7">
        <v>0</v>
      </c>
      <c r="ID523" s="7">
        <v>1.6129032299999999E-2</v>
      </c>
      <c r="IE523" s="7">
        <v>0.41935483870000001</v>
      </c>
      <c r="IF523" s="7">
        <v>0.27419354839999999</v>
      </c>
      <c r="IG523" s="7">
        <v>0.25806451609999997</v>
      </c>
      <c r="IH523" s="7">
        <v>0.33870967740000002</v>
      </c>
      <c r="II523" s="7">
        <v>0.53225806450000002</v>
      </c>
      <c r="IJ523" s="7">
        <v>0.70967741939999995</v>
      </c>
      <c r="IK523" s="7">
        <v>0.74193548389999997</v>
      </c>
      <c r="IL523" s="7">
        <v>0.64516129030000002</v>
      </c>
      <c r="IM523" s="7">
        <v>0</v>
      </c>
      <c r="IN523" s="7">
        <v>0</v>
      </c>
      <c r="IO523" s="7">
        <v>0</v>
      </c>
      <c r="IP523" s="7">
        <v>0</v>
      </c>
      <c r="IQ523" s="7">
        <v>3.4677419354999999</v>
      </c>
      <c r="IR523" s="7">
        <v>3.6935483870999999</v>
      </c>
      <c r="IS523" s="7">
        <v>3.7419354838999999</v>
      </c>
      <c r="IT523" s="7">
        <v>3.6290322581000001</v>
      </c>
      <c r="IU523" s="7" t="s">
        <v>1463</v>
      </c>
      <c r="IW523" s="7">
        <v>62</v>
      </c>
      <c r="IX523" s="7">
        <v>96</v>
      </c>
      <c r="IY523" s="7">
        <v>338</v>
      </c>
    </row>
    <row r="524" spans="1:259" x14ac:dyDescent="0.25">
      <c r="A524" s="7">
        <v>610203</v>
      </c>
      <c r="B524" s="7" t="s">
        <v>640</v>
      </c>
      <c r="C524" s="7" t="s">
        <v>46</v>
      </c>
      <c r="D524" s="7" t="s">
        <v>55</v>
      </c>
      <c r="E524" s="154">
        <v>0.57999999999999996</v>
      </c>
      <c r="F524" s="7">
        <v>62</v>
      </c>
      <c r="G524" s="7" t="s">
        <v>47</v>
      </c>
      <c r="H524" s="7">
        <v>70</v>
      </c>
      <c r="I524" s="7" t="s">
        <v>47</v>
      </c>
      <c r="J524" s="7">
        <v>70</v>
      </c>
      <c r="K524" s="7" t="s">
        <v>47</v>
      </c>
      <c r="L524" s="7">
        <v>9.27</v>
      </c>
      <c r="M524" s="7" t="s">
        <v>46</v>
      </c>
      <c r="N524" s="7">
        <v>57.746478873000001</v>
      </c>
      <c r="O524" s="7">
        <v>401</v>
      </c>
      <c r="P524" s="7">
        <v>401</v>
      </c>
      <c r="Q524" s="7">
        <v>7</v>
      </c>
      <c r="R524" s="7">
        <v>7</v>
      </c>
      <c r="S524" s="7">
        <v>2</v>
      </c>
      <c r="T524" s="7">
        <v>371</v>
      </c>
      <c r="U524" s="7">
        <v>2</v>
      </c>
      <c r="V524" s="7">
        <v>0</v>
      </c>
      <c r="W524" s="7">
        <v>1</v>
      </c>
      <c r="X524" s="7">
        <v>6</v>
      </c>
      <c r="Y524" s="7">
        <v>9.9750623000000004E-3</v>
      </c>
      <c r="Z524" s="7">
        <v>7.4812968000000004E-3</v>
      </c>
      <c r="AA524" s="7">
        <v>7.4812968000000004E-3</v>
      </c>
      <c r="AB524" s="7">
        <v>0</v>
      </c>
      <c r="AC524" s="7">
        <v>4.9875312E-3</v>
      </c>
      <c r="AD524" s="7">
        <v>2.2443890300000002E-2</v>
      </c>
      <c r="AE524" s="7">
        <v>4.7381546099999998E-2</v>
      </c>
      <c r="AF524" s="7">
        <v>1.9950124699999999E-2</v>
      </c>
      <c r="AG524" s="7">
        <v>2.2443890300000002E-2</v>
      </c>
      <c r="AH524" s="7">
        <v>1.24688279E-2</v>
      </c>
      <c r="AI524" s="7">
        <v>4.4887780500000002E-2</v>
      </c>
      <c r="AJ524" s="7">
        <v>8.9775561099999998E-2</v>
      </c>
      <c r="AK524" s="7">
        <v>0.38902743140000001</v>
      </c>
      <c r="AL524" s="7">
        <v>0.31920199500000002</v>
      </c>
      <c r="AM524" s="7">
        <v>0.39152119699999999</v>
      </c>
      <c r="AN524" s="7">
        <v>0.20698254360000001</v>
      </c>
      <c r="AO524" s="7">
        <v>0.32917705739999997</v>
      </c>
      <c r="AP524" s="7">
        <v>0.33915211969999998</v>
      </c>
      <c r="AQ524" s="7">
        <v>4.9875312E-3</v>
      </c>
      <c r="AR524" s="7">
        <v>4.9875312E-3</v>
      </c>
      <c r="AS524" s="7">
        <v>7.4812968000000004E-3</v>
      </c>
      <c r="AT524" s="7">
        <v>9.9750623000000004E-3</v>
      </c>
      <c r="AU524" s="7">
        <v>4.9875312E-3</v>
      </c>
      <c r="AV524" s="7">
        <v>9.9750623000000004E-3</v>
      </c>
      <c r="AW524" s="7">
        <v>0.54862842889999996</v>
      </c>
      <c r="AX524" s="7">
        <v>0.64837905240000004</v>
      </c>
      <c r="AY524" s="7">
        <v>0.57107231920000001</v>
      </c>
      <c r="AZ524" s="7">
        <v>0.77057356610000005</v>
      </c>
      <c r="BA524" s="7">
        <v>0.61596009979999999</v>
      </c>
      <c r="BB524" s="7">
        <v>0.53865336659999996</v>
      </c>
      <c r="BC524" s="7">
        <v>3.4837092732000001</v>
      </c>
      <c r="BD524" s="7">
        <v>3.6165413534000002</v>
      </c>
      <c r="BE524" s="7">
        <v>3.5376884421999999</v>
      </c>
      <c r="BF524" s="7">
        <v>3.7657430729999999</v>
      </c>
      <c r="BG524" s="7">
        <v>3.5639097743999999</v>
      </c>
      <c r="BH524" s="7">
        <v>3.4080604534000001</v>
      </c>
      <c r="BI524" s="7">
        <v>0</v>
      </c>
      <c r="BJ524" s="7">
        <v>2.4937656E-3</v>
      </c>
      <c r="BK524" s="7">
        <v>0</v>
      </c>
      <c r="BL524" s="7">
        <v>4.9875312E-3</v>
      </c>
      <c r="BM524" s="7">
        <v>0</v>
      </c>
      <c r="BN524" s="7">
        <v>9.9750623000000004E-3</v>
      </c>
      <c r="BO524" s="7">
        <v>7.4812968000000004E-3</v>
      </c>
      <c r="BP524" s="7">
        <v>9.9750623000000004E-3</v>
      </c>
      <c r="BQ524" s="7">
        <v>7.4812968000000004E-3</v>
      </c>
      <c r="BR524" s="7">
        <v>2.4937656E-3</v>
      </c>
      <c r="BS524" s="7">
        <v>7.4812968000000004E-3</v>
      </c>
      <c r="BT524" s="7">
        <v>7.4812968000000004E-3</v>
      </c>
      <c r="BU524" s="7">
        <v>9.9750623000000004E-3</v>
      </c>
      <c r="BV524" s="7">
        <v>9.9750623000000004E-3</v>
      </c>
      <c r="BW524" s="7">
        <v>9.9750623000000004E-3</v>
      </c>
      <c r="BX524" s="7">
        <v>3.2418952600000002E-2</v>
      </c>
      <c r="BY524" s="7">
        <v>5.2369077299999997E-2</v>
      </c>
      <c r="BZ524" s="7">
        <v>2.9925186999999999E-2</v>
      </c>
      <c r="CA524" s="7">
        <v>3.8852867830000002</v>
      </c>
      <c r="CB524" s="7">
        <v>3.8374999999999999</v>
      </c>
      <c r="CC524" s="7">
        <v>3.8070175438999998</v>
      </c>
      <c r="CD524" s="7">
        <v>3.7650000000000001</v>
      </c>
      <c r="CE524" s="7">
        <v>3.8005050505</v>
      </c>
      <c r="CF524" s="7">
        <v>3.73</v>
      </c>
      <c r="CG524" s="7">
        <v>3.6992481203000001</v>
      </c>
      <c r="CH524" s="7">
        <v>3.6190476189999998</v>
      </c>
      <c r="CI524" s="7">
        <v>3.7010050251000002</v>
      </c>
      <c r="CJ524" s="7">
        <v>0.1097256858</v>
      </c>
      <c r="CK524" s="7">
        <v>0.13965087279999999</v>
      </c>
      <c r="CL524" s="7">
        <v>0.17705735659999999</v>
      </c>
      <c r="CM524" s="7">
        <v>0.19950124690000001</v>
      </c>
      <c r="CN524" s="7">
        <v>0.17705735659999999</v>
      </c>
      <c r="CO524" s="7">
        <v>0.2194513716</v>
      </c>
      <c r="CP524" s="7">
        <v>0.21197007479999999</v>
      </c>
      <c r="CQ524" s="7">
        <v>0.24438902739999999</v>
      </c>
      <c r="CR524" s="7">
        <v>0.21446384039999999</v>
      </c>
      <c r="CS524" s="7">
        <v>0</v>
      </c>
      <c r="CT524" s="7">
        <v>2.4937656E-3</v>
      </c>
      <c r="CU524" s="7">
        <v>4.9875312E-3</v>
      </c>
      <c r="CV524" s="7">
        <v>2.4937656E-3</v>
      </c>
      <c r="CW524" s="7">
        <v>1.24688279E-2</v>
      </c>
      <c r="CX524" s="7">
        <v>2.4937656E-3</v>
      </c>
      <c r="CY524" s="7">
        <v>4.9875312E-3</v>
      </c>
      <c r="CZ524" s="7">
        <v>4.9875312E-3</v>
      </c>
      <c r="DA524" s="7">
        <v>7.4812968000000004E-3</v>
      </c>
      <c r="DB524" s="7">
        <v>0.8877805486</v>
      </c>
      <c r="DC524" s="7">
        <v>0.84788029929999997</v>
      </c>
      <c r="DD524" s="7">
        <v>0.81047381549999997</v>
      </c>
      <c r="DE524" s="7">
        <v>0.78304239399999997</v>
      </c>
      <c r="DF524" s="7">
        <v>0.80049875309999996</v>
      </c>
      <c r="DG524" s="7">
        <v>0.75810473820000002</v>
      </c>
      <c r="DH524" s="7">
        <v>0.74314214460000005</v>
      </c>
      <c r="DI524" s="7">
        <v>0.68827930169999996</v>
      </c>
      <c r="DJ524" s="7">
        <v>0.74064837910000003</v>
      </c>
      <c r="DK524" s="7">
        <v>1.24688279E-2</v>
      </c>
      <c r="DL524" s="7">
        <v>4.9875312E-3</v>
      </c>
      <c r="DM524" s="7">
        <v>2.4937656E-3</v>
      </c>
      <c r="DN524" s="7">
        <v>2.4937656E-3</v>
      </c>
      <c r="DO524" s="7">
        <v>2.4937656E-3</v>
      </c>
      <c r="DP524" s="7">
        <v>2.4937656E-3</v>
      </c>
      <c r="DQ524" s="7">
        <v>1.9950124699999999E-2</v>
      </c>
      <c r="DR524" s="7">
        <v>0</v>
      </c>
      <c r="DS524" s="7">
        <v>0</v>
      </c>
      <c r="DT524" s="7">
        <v>5.48628429E-2</v>
      </c>
      <c r="DU524" s="7">
        <v>1.24688279E-2</v>
      </c>
      <c r="DV524" s="7">
        <v>7.4812968000000004E-3</v>
      </c>
      <c r="DW524" s="7">
        <v>1.4962593499999999E-2</v>
      </c>
      <c r="DX524" s="7">
        <v>1.4962593499999999E-2</v>
      </c>
      <c r="DY524" s="7">
        <v>3.4912718199999998E-2</v>
      </c>
      <c r="DZ524" s="7">
        <v>4.9875311700000001E-2</v>
      </c>
      <c r="EA524" s="7">
        <v>2.4937655900000001E-2</v>
      </c>
      <c r="EB524" s="7">
        <v>1.7456359099999999E-2</v>
      </c>
      <c r="EC524" s="7">
        <v>0.33416458850000003</v>
      </c>
      <c r="ED524" s="7">
        <v>0.30922693270000001</v>
      </c>
      <c r="EE524" s="7">
        <v>0.27680798000000001</v>
      </c>
      <c r="EF524" s="7">
        <v>0.29177057360000003</v>
      </c>
      <c r="EG524" s="7">
        <v>0.24937655859999999</v>
      </c>
      <c r="EH524" s="7">
        <v>0.31670822939999999</v>
      </c>
      <c r="EI524" s="7">
        <v>0.35162094760000001</v>
      </c>
      <c r="EJ524" s="7">
        <v>0.35910224439999999</v>
      </c>
      <c r="EK524" s="7">
        <v>0.35411471319999999</v>
      </c>
      <c r="EL524" s="7">
        <v>0.5885286783</v>
      </c>
      <c r="EM524" s="7">
        <v>0.66583541150000003</v>
      </c>
      <c r="EN524" s="7">
        <v>0.70573566080000005</v>
      </c>
      <c r="EO524" s="7">
        <v>0.68578553620000005</v>
      </c>
      <c r="EP524" s="7">
        <v>0.72568578549999996</v>
      </c>
      <c r="EQ524" s="7">
        <v>0.6259351621</v>
      </c>
      <c r="ER524" s="7">
        <v>0.56608478799999995</v>
      </c>
      <c r="ES524" s="7">
        <v>0.60847880300000001</v>
      </c>
      <c r="ET524" s="7">
        <v>0.62094763090000005</v>
      </c>
      <c r="EU524" s="7">
        <v>9.9750623000000004E-3</v>
      </c>
      <c r="EV524" s="7">
        <v>7.4812968000000004E-3</v>
      </c>
      <c r="EW524" s="7">
        <v>7.4812968000000004E-3</v>
      </c>
      <c r="EX524" s="7">
        <v>4.9875312E-3</v>
      </c>
      <c r="EY524" s="7">
        <v>7.4812968000000004E-3</v>
      </c>
      <c r="EZ524" s="7">
        <v>1.9950124699999999E-2</v>
      </c>
      <c r="FA524" s="7">
        <v>1.24688279E-2</v>
      </c>
      <c r="FB524" s="7">
        <v>7.4812968000000004E-3</v>
      </c>
      <c r="FC524" s="7">
        <v>7.4812968000000004E-3</v>
      </c>
      <c r="FD524" s="7">
        <v>3.5138539042999999</v>
      </c>
      <c r="FE524" s="7">
        <v>3.6482412059999998</v>
      </c>
      <c r="FF524" s="7">
        <v>3.6984924622999999</v>
      </c>
      <c r="FG524" s="7">
        <v>3.6691729323</v>
      </c>
      <c r="FH524" s="7">
        <v>3.7110552764000002</v>
      </c>
      <c r="FI524" s="7">
        <v>3.5979643765999998</v>
      </c>
      <c r="FJ524" s="7">
        <v>3.4823232323000002</v>
      </c>
      <c r="FK524" s="7">
        <v>3.5879396985000001</v>
      </c>
      <c r="FL524" s="7">
        <v>3.6080402010000001</v>
      </c>
      <c r="FM524" s="7">
        <v>7.4812968000000004E-3</v>
      </c>
      <c r="FN524" s="7">
        <v>4.9875312E-3</v>
      </c>
      <c r="FO524" s="7">
        <v>0</v>
      </c>
      <c r="FP524" s="7">
        <v>0</v>
      </c>
      <c r="FQ524" s="7">
        <v>7.4812968000000004E-3</v>
      </c>
      <c r="FR524" s="7">
        <v>2.2443890300000002E-2</v>
      </c>
      <c r="FS524" s="7">
        <v>2.9925186999999999E-2</v>
      </c>
      <c r="FT524" s="7">
        <v>8.4788029900000006E-2</v>
      </c>
      <c r="FU524" s="7">
        <v>0.20199501249999999</v>
      </c>
      <c r="FV524" s="7">
        <v>0.59351620949999995</v>
      </c>
      <c r="FW524" s="7">
        <v>4.7381546099999998E-2</v>
      </c>
      <c r="FX524" s="7">
        <v>0.34413965089999998</v>
      </c>
      <c r="FY524" s="7">
        <v>0.55610972569999995</v>
      </c>
      <c r="FZ524" s="7">
        <v>0.31670822939999999</v>
      </c>
      <c r="GA524" s="7">
        <v>0.2518703242</v>
      </c>
      <c r="GB524" s="7">
        <v>0.16458852869999999</v>
      </c>
      <c r="GC524" s="7">
        <v>0.2194513716</v>
      </c>
      <c r="GD524" s="7">
        <v>0.15960099750000001</v>
      </c>
      <c r="GE524" s="7">
        <v>8.7281795499999995E-2</v>
      </c>
      <c r="GF524" s="7">
        <v>0.1546134663</v>
      </c>
      <c r="GG524" s="7">
        <v>0.16458852869999999</v>
      </c>
      <c r="GH524" s="7">
        <v>9.2269326700000001E-2</v>
      </c>
      <c r="GI524" s="7">
        <v>0.2568578554</v>
      </c>
      <c r="GJ524" s="7">
        <v>7.9800498799999994E-2</v>
      </c>
      <c r="GK524" s="7">
        <v>9.9750623400000002E-2</v>
      </c>
      <c r="GL524" s="7">
        <v>5.2369077299999997E-2</v>
      </c>
      <c r="GM524" s="7">
        <v>4.9875312E-3</v>
      </c>
      <c r="GN524" s="7">
        <v>7.4812968000000004E-3</v>
      </c>
      <c r="GO524" s="7">
        <v>1.24688279E-2</v>
      </c>
      <c r="GP524" s="7">
        <v>7.4812968000000004E-3</v>
      </c>
      <c r="GQ524" s="7">
        <v>6.9825436399999996E-2</v>
      </c>
      <c r="GR524" s="7">
        <v>1.4962593499999999E-2</v>
      </c>
      <c r="GS524" s="7">
        <v>0.27431421449999999</v>
      </c>
      <c r="GT524" s="7">
        <v>0.27431421449999999</v>
      </c>
      <c r="GU524" s="7">
        <v>0.32418952620000002</v>
      </c>
      <c r="GV524" s="7">
        <v>0.32917705739999997</v>
      </c>
      <c r="GW524" s="7">
        <v>0.3366583541</v>
      </c>
      <c r="GX524" s="7">
        <v>0.3316708229</v>
      </c>
      <c r="GY524" s="7">
        <v>0.68079800499999998</v>
      </c>
      <c r="GZ524" s="7">
        <v>0.63840399000000003</v>
      </c>
      <c r="HA524" s="7">
        <v>0.56359102240000003</v>
      </c>
      <c r="HB524" s="7">
        <v>0.58354114710000005</v>
      </c>
      <c r="HC524" s="7">
        <v>0.50374064839999999</v>
      </c>
      <c r="HD524" s="7">
        <v>0.61346633419999996</v>
      </c>
      <c r="HE524" s="7">
        <v>1.24688279E-2</v>
      </c>
      <c r="HF524" s="7">
        <v>4.4887780500000002E-2</v>
      </c>
      <c r="HG524" s="7">
        <v>5.7356608500000003E-2</v>
      </c>
      <c r="HH524" s="7">
        <v>4.9875311700000001E-2</v>
      </c>
      <c r="HI524" s="7">
        <v>4.7381546099999998E-2</v>
      </c>
      <c r="HJ524" s="7">
        <v>1.4962593499999999E-2</v>
      </c>
      <c r="HK524" s="7">
        <v>1.9950124699999999E-2</v>
      </c>
      <c r="HL524" s="7">
        <v>2.2443890300000002E-2</v>
      </c>
      <c r="HM524" s="7">
        <v>3.2418952600000002E-2</v>
      </c>
      <c r="HN524" s="7">
        <v>1.7456359099999999E-2</v>
      </c>
      <c r="HO524" s="7">
        <v>2.4937655900000001E-2</v>
      </c>
      <c r="HP524" s="7">
        <v>1.7456359099999999E-2</v>
      </c>
      <c r="HQ524" s="7">
        <v>7.4812968000000004E-3</v>
      </c>
      <c r="HR524" s="7">
        <v>1.24688279E-2</v>
      </c>
      <c r="HS524" s="7">
        <v>9.9750623000000004E-3</v>
      </c>
      <c r="HT524" s="7">
        <v>1.24688279E-2</v>
      </c>
      <c r="HU524" s="7">
        <v>1.7456359099999999E-2</v>
      </c>
      <c r="HV524" s="7">
        <v>7.4812968000000004E-3</v>
      </c>
      <c r="HW524" s="7">
        <v>1.7456359099999999E-2</v>
      </c>
      <c r="HX524" s="7">
        <v>4.9875312E-3</v>
      </c>
      <c r="HY524" s="7">
        <v>4.9875312E-3</v>
      </c>
      <c r="HZ524" s="7">
        <v>9.9750623000000004E-3</v>
      </c>
      <c r="IA524" s="7">
        <v>3.7406483800000001E-2</v>
      </c>
      <c r="IB524" s="7">
        <v>2.2443890300000002E-2</v>
      </c>
      <c r="IC524" s="7">
        <v>5.7356608500000003E-2</v>
      </c>
      <c r="ID524" s="7">
        <v>5.7356608500000003E-2</v>
      </c>
      <c r="IE524" s="7">
        <v>0.4812967581</v>
      </c>
      <c r="IF524" s="7">
        <v>0.31172069829999999</v>
      </c>
      <c r="IG524" s="7">
        <v>0.34663341650000001</v>
      </c>
      <c r="IH524" s="7">
        <v>0.40399002490000002</v>
      </c>
      <c r="II524" s="7">
        <v>0.45137157109999998</v>
      </c>
      <c r="IJ524" s="7">
        <v>0.65336658349999999</v>
      </c>
      <c r="IK524" s="7">
        <v>0.57855361599999999</v>
      </c>
      <c r="IL524" s="7">
        <v>0.51870324189999995</v>
      </c>
      <c r="IM524" s="7">
        <v>1.24688279E-2</v>
      </c>
      <c r="IN524" s="7">
        <v>7.4812968000000004E-3</v>
      </c>
      <c r="IO524" s="7">
        <v>1.24688279E-2</v>
      </c>
      <c r="IP524" s="7">
        <v>9.9750623000000004E-3</v>
      </c>
      <c r="IQ524" s="7">
        <v>3.3838383838000001</v>
      </c>
      <c r="IR524" s="7">
        <v>3.6256281406999999</v>
      </c>
      <c r="IS524" s="7">
        <v>3.5176767676999998</v>
      </c>
      <c r="IT524" s="7">
        <v>3.4458438287000002</v>
      </c>
      <c r="IU524" s="7" t="s">
        <v>1464</v>
      </c>
      <c r="IV524" s="7">
        <v>58</v>
      </c>
      <c r="IW524" s="7">
        <v>401</v>
      </c>
      <c r="IX524" s="7">
        <v>615</v>
      </c>
      <c r="IY524" s="7">
        <v>1065</v>
      </c>
    </row>
    <row r="525" spans="1:259" x14ac:dyDescent="0.25">
      <c r="A525" s="7">
        <v>610206</v>
      </c>
      <c r="B525" s="7" t="s">
        <v>642</v>
      </c>
      <c r="C525" s="7" t="s">
        <v>46</v>
      </c>
      <c r="D525" s="7" t="s">
        <v>75</v>
      </c>
      <c r="E525" s="7" t="s">
        <v>91</v>
      </c>
      <c r="F525" s="7">
        <v>69</v>
      </c>
      <c r="G525" s="7" t="s">
        <v>47</v>
      </c>
      <c r="H525" s="7">
        <v>72</v>
      </c>
      <c r="I525" s="7" t="s">
        <v>47</v>
      </c>
      <c r="J525" s="7">
        <v>76</v>
      </c>
      <c r="K525" s="7" t="s">
        <v>47</v>
      </c>
      <c r="L525" s="7">
        <v>9.35</v>
      </c>
      <c r="M525" s="7" t="s">
        <v>46</v>
      </c>
      <c r="N525" s="7">
        <v>87.080103359000006</v>
      </c>
      <c r="O525" s="7">
        <v>624</v>
      </c>
      <c r="P525" s="7">
        <v>624</v>
      </c>
      <c r="Q525" s="7">
        <v>120</v>
      </c>
      <c r="R525" s="7">
        <v>6</v>
      </c>
      <c r="S525" s="7">
        <v>2</v>
      </c>
      <c r="T525" s="7">
        <v>453</v>
      </c>
      <c r="U525" s="7">
        <v>2</v>
      </c>
      <c r="V525" s="7">
        <v>1</v>
      </c>
      <c r="W525" s="7">
        <v>20</v>
      </c>
      <c r="X525" s="7">
        <v>15</v>
      </c>
      <c r="Y525" s="7">
        <v>8.0128205000000001E-3</v>
      </c>
      <c r="Z525" s="7">
        <v>1.6025640999999999E-3</v>
      </c>
      <c r="AA525" s="7">
        <v>3.2051281999999999E-3</v>
      </c>
      <c r="AB525" s="7">
        <v>1.7628205099999999E-2</v>
      </c>
      <c r="AC525" s="7">
        <v>1.9230769200000001E-2</v>
      </c>
      <c r="AD525" s="7">
        <v>6.8910256399999995E-2</v>
      </c>
      <c r="AE525" s="7">
        <v>3.6858974400000001E-2</v>
      </c>
      <c r="AF525" s="7">
        <v>1.7628205099999999E-2</v>
      </c>
      <c r="AG525" s="7">
        <v>2.08333333E-2</v>
      </c>
      <c r="AH525" s="7">
        <v>6.0897435899999998E-2</v>
      </c>
      <c r="AI525" s="7">
        <v>9.2948717900000005E-2</v>
      </c>
      <c r="AJ525" s="7">
        <v>0.1490384615</v>
      </c>
      <c r="AK525" s="7">
        <v>0.20512820509999999</v>
      </c>
      <c r="AL525" s="7">
        <v>0.1490384615</v>
      </c>
      <c r="AM525" s="7">
        <v>0.23878205129999999</v>
      </c>
      <c r="AN525" s="7">
        <v>0.17948717950000001</v>
      </c>
      <c r="AO525" s="7">
        <v>0.25160256409999998</v>
      </c>
      <c r="AP525" s="7">
        <v>0.28044871789999998</v>
      </c>
      <c r="AQ525" s="7">
        <v>3.2051281999999999E-3</v>
      </c>
      <c r="AR525" s="7">
        <v>6.4102563999999997E-3</v>
      </c>
      <c r="AS525" s="7">
        <v>9.6153846000000005E-3</v>
      </c>
      <c r="AT525" s="7">
        <v>6.4102563999999997E-3</v>
      </c>
      <c r="AU525" s="7">
        <v>1.2820512799999999E-2</v>
      </c>
      <c r="AV525" s="7">
        <v>1.6025641E-2</v>
      </c>
      <c r="AW525" s="7">
        <v>0.74679487180000004</v>
      </c>
      <c r="AX525" s="7">
        <v>0.82532051279999996</v>
      </c>
      <c r="AY525" s="7">
        <v>0.72756410260000004</v>
      </c>
      <c r="AZ525" s="7">
        <v>0.7355769231</v>
      </c>
      <c r="BA525" s="7">
        <v>0.62339743589999996</v>
      </c>
      <c r="BB525" s="7">
        <v>0.4855769231</v>
      </c>
      <c r="BC525" s="7">
        <v>3.6961414791</v>
      </c>
      <c r="BD525" s="7">
        <v>3.8096774193999998</v>
      </c>
      <c r="BE525" s="7">
        <v>3.7071197411000001</v>
      </c>
      <c r="BF525" s="7">
        <v>3.6435483871000001</v>
      </c>
      <c r="BG525" s="7">
        <v>3.4983766234</v>
      </c>
      <c r="BH525" s="7">
        <v>3.2019543974000002</v>
      </c>
      <c r="BI525" s="7">
        <v>1.6025640999999999E-3</v>
      </c>
      <c r="BJ525" s="7">
        <v>3.2051281999999999E-3</v>
      </c>
      <c r="BK525" s="7">
        <v>1.6025640999999999E-3</v>
      </c>
      <c r="BL525" s="7">
        <v>4.8076923000000002E-3</v>
      </c>
      <c r="BM525" s="7">
        <v>1.6025640999999999E-3</v>
      </c>
      <c r="BN525" s="7">
        <v>4.8076923000000002E-3</v>
      </c>
      <c r="BO525" s="7">
        <v>1.6025641E-2</v>
      </c>
      <c r="BP525" s="7">
        <v>4.4871794899999998E-2</v>
      </c>
      <c r="BQ525" s="7">
        <v>1.9230769200000001E-2</v>
      </c>
      <c r="BR525" s="7">
        <v>9.6153846000000005E-3</v>
      </c>
      <c r="BS525" s="7">
        <v>6.4102563999999997E-3</v>
      </c>
      <c r="BT525" s="7">
        <v>1.2820512799999999E-2</v>
      </c>
      <c r="BU525" s="7">
        <v>1.7628205099999999E-2</v>
      </c>
      <c r="BV525" s="7">
        <v>1.44230769E-2</v>
      </c>
      <c r="BW525" s="7">
        <v>1.6025641E-2</v>
      </c>
      <c r="BX525" s="7">
        <v>4.8076923100000002E-2</v>
      </c>
      <c r="BY525" s="7">
        <v>5.1282051299999999E-2</v>
      </c>
      <c r="BZ525" s="7">
        <v>4.0064102599999998E-2</v>
      </c>
      <c r="CA525" s="7">
        <v>3.8737864077999999</v>
      </c>
      <c r="CB525" s="7">
        <v>3.8504823150999998</v>
      </c>
      <c r="CC525" s="7">
        <v>3.8319870758999999</v>
      </c>
      <c r="CD525" s="7">
        <v>3.8083735910000001</v>
      </c>
      <c r="CE525" s="7">
        <v>3.8099838968999999</v>
      </c>
      <c r="CF525" s="7">
        <v>3.7427652732999999</v>
      </c>
      <c r="CG525" s="7">
        <v>3.6704180063999998</v>
      </c>
      <c r="CH525" s="7">
        <v>3.5596774193999998</v>
      </c>
      <c r="CI525" s="7">
        <v>3.6726094002999998</v>
      </c>
      <c r="CJ525" s="7">
        <v>0.1009615385</v>
      </c>
      <c r="CK525" s="7">
        <v>0.12660256410000001</v>
      </c>
      <c r="CL525" s="7">
        <v>0.13621794870000001</v>
      </c>
      <c r="CM525" s="7">
        <v>0.14102564100000001</v>
      </c>
      <c r="CN525" s="7">
        <v>0.15544871790000001</v>
      </c>
      <c r="CO525" s="7">
        <v>0.20993589739999999</v>
      </c>
      <c r="CP525" s="7">
        <v>0.18429487180000001</v>
      </c>
      <c r="CQ525" s="7">
        <v>0.20032051279999999</v>
      </c>
      <c r="CR525" s="7">
        <v>0.18589743589999999</v>
      </c>
      <c r="CS525" s="7">
        <v>9.6153846000000005E-3</v>
      </c>
      <c r="CT525" s="7">
        <v>3.2051281999999999E-3</v>
      </c>
      <c r="CU525" s="7">
        <v>8.0128205000000001E-3</v>
      </c>
      <c r="CV525" s="7">
        <v>4.8076923000000002E-3</v>
      </c>
      <c r="CW525" s="7">
        <v>4.8076923000000002E-3</v>
      </c>
      <c r="CX525" s="7">
        <v>3.2051281999999999E-3</v>
      </c>
      <c r="CY525" s="7">
        <v>3.2051281999999999E-3</v>
      </c>
      <c r="CZ525" s="7">
        <v>6.4102563999999997E-3</v>
      </c>
      <c r="DA525" s="7">
        <v>1.1217948700000001E-2</v>
      </c>
      <c r="DB525" s="7">
        <v>0.87820512819999996</v>
      </c>
      <c r="DC525" s="7">
        <v>0.8605769231</v>
      </c>
      <c r="DD525" s="7">
        <v>0.8413461538</v>
      </c>
      <c r="DE525" s="7">
        <v>0.8317307692</v>
      </c>
      <c r="DF525" s="7">
        <v>0.82371794870000004</v>
      </c>
      <c r="DG525" s="7">
        <v>0.76602564100000003</v>
      </c>
      <c r="DH525" s="7">
        <v>0.74839743589999996</v>
      </c>
      <c r="DI525" s="7">
        <v>0.6971153846</v>
      </c>
      <c r="DJ525" s="7">
        <v>0.74358974359999996</v>
      </c>
      <c r="DK525" s="7">
        <v>0.16666666669999999</v>
      </c>
      <c r="DL525" s="7">
        <v>4.8076923000000002E-3</v>
      </c>
      <c r="DM525" s="7">
        <v>3.2051281999999999E-3</v>
      </c>
      <c r="DN525" s="7">
        <v>8.0128205000000001E-3</v>
      </c>
      <c r="DO525" s="7">
        <v>4.8076923000000002E-3</v>
      </c>
      <c r="DP525" s="7">
        <v>1.1217948700000001E-2</v>
      </c>
      <c r="DQ525" s="7">
        <v>4.6474359E-2</v>
      </c>
      <c r="DR525" s="7">
        <v>6.4102563999999997E-3</v>
      </c>
      <c r="DS525" s="7">
        <v>3.2051281999999999E-3</v>
      </c>
      <c r="DT525" s="7">
        <v>0.15224358969999999</v>
      </c>
      <c r="DU525" s="7">
        <v>2.08333333E-2</v>
      </c>
      <c r="DV525" s="7">
        <v>1.2820512799999999E-2</v>
      </c>
      <c r="DW525" s="7">
        <v>2.2435897400000002E-2</v>
      </c>
      <c r="DX525" s="7">
        <v>1.7628205099999999E-2</v>
      </c>
      <c r="DY525" s="7">
        <v>2.40384615E-2</v>
      </c>
      <c r="DZ525" s="7">
        <v>0.125</v>
      </c>
      <c r="EA525" s="7">
        <v>2.5641025599999999E-2</v>
      </c>
      <c r="EB525" s="7">
        <v>1.7628205099999999E-2</v>
      </c>
      <c r="EC525" s="7">
        <v>0.22916666669999999</v>
      </c>
      <c r="ED525" s="7">
        <v>0.2355769231</v>
      </c>
      <c r="EE525" s="7">
        <v>0.2067307692</v>
      </c>
      <c r="EF525" s="7">
        <v>0.24679487180000001</v>
      </c>
      <c r="EG525" s="7">
        <v>0.1826923077</v>
      </c>
      <c r="EH525" s="7">
        <v>0.26762820510000002</v>
      </c>
      <c r="EI525" s="7">
        <v>0.29647435900000002</v>
      </c>
      <c r="EJ525" s="7">
        <v>0.28685897440000002</v>
      </c>
      <c r="EK525" s="7">
        <v>0.2836538462</v>
      </c>
      <c r="EL525" s="7">
        <v>0.42948717949999998</v>
      </c>
      <c r="EM525" s="7">
        <v>0.72435897439999997</v>
      </c>
      <c r="EN525" s="7">
        <v>0.7692307692</v>
      </c>
      <c r="EO525" s="7">
        <v>0.70993589739999996</v>
      </c>
      <c r="EP525" s="7">
        <v>0.7836538462</v>
      </c>
      <c r="EQ525" s="7">
        <v>0.67948717950000004</v>
      </c>
      <c r="ER525" s="7">
        <v>0.5192307692</v>
      </c>
      <c r="ES525" s="7">
        <v>0.6682692308</v>
      </c>
      <c r="ET525" s="7">
        <v>0.68429487180000004</v>
      </c>
      <c r="EU525" s="7">
        <v>2.2435897400000002E-2</v>
      </c>
      <c r="EV525" s="7">
        <v>1.44230769E-2</v>
      </c>
      <c r="EW525" s="7">
        <v>8.0128205000000001E-3</v>
      </c>
      <c r="EX525" s="7">
        <v>1.2820512799999999E-2</v>
      </c>
      <c r="EY525" s="7">
        <v>1.1217948700000001E-2</v>
      </c>
      <c r="EZ525" s="7">
        <v>1.7628205099999999E-2</v>
      </c>
      <c r="FA525" s="7">
        <v>1.2820512799999999E-2</v>
      </c>
      <c r="FB525" s="7">
        <v>1.2820512799999999E-2</v>
      </c>
      <c r="FC525" s="7">
        <v>1.1217948700000001E-2</v>
      </c>
      <c r="FD525" s="7">
        <v>2.9426229508000001</v>
      </c>
      <c r="FE525" s="7">
        <v>3.7040650407000002</v>
      </c>
      <c r="FF525" s="7">
        <v>3.7560581583000001</v>
      </c>
      <c r="FG525" s="7">
        <v>3.6801948052000002</v>
      </c>
      <c r="FH525" s="7">
        <v>3.7649918963000002</v>
      </c>
      <c r="FI525" s="7">
        <v>3.6443719413000002</v>
      </c>
      <c r="FJ525" s="7">
        <v>3.3051948052000002</v>
      </c>
      <c r="FK525" s="7">
        <v>3.637987013</v>
      </c>
      <c r="FL525" s="7">
        <v>3.6677471637000001</v>
      </c>
      <c r="FM525" s="7">
        <v>4.8076923000000002E-3</v>
      </c>
      <c r="FN525" s="7">
        <v>0</v>
      </c>
      <c r="FO525" s="7">
        <v>1.6025640999999999E-3</v>
      </c>
      <c r="FP525" s="7">
        <v>1.6025640999999999E-3</v>
      </c>
      <c r="FQ525" s="7">
        <v>2.88461538E-2</v>
      </c>
      <c r="FR525" s="7">
        <v>9.6153846000000005E-3</v>
      </c>
      <c r="FS525" s="7">
        <v>3.5256410299999999E-2</v>
      </c>
      <c r="FT525" s="7">
        <v>8.0128205100000002E-2</v>
      </c>
      <c r="FU525" s="7">
        <v>0.1298076923</v>
      </c>
      <c r="FV525" s="7">
        <v>0.6923076923</v>
      </c>
      <c r="FW525" s="7">
        <v>1.6025641E-2</v>
      </c>
      <c r="FX525" s="7">
        <v>0.4807692308</v>
      </c>
      <c r="FY525" s="7">
        <v>0.625</v>
      </c>
      <c r="FZ525" s="7">
        <v>0.2451923077</v>
      </c>
      <c r="GA525" s="7">
        <v>0.1778846154</v>
      </c>
      <c r="GB525" s="7">
        <v>0.10416666669999999</v>
      </c>
      <c r="GC525" s="7">
        <v>0.2307692308</v>
      </c>
      <c r="GD525" s="7">
        <v>8.9743589700000001E-2</v>
      </c>
      <c r="GE525" s="7">
        <v>5.1282051299999999E-2</v>
      </c>
      <c r="GF525" s="7">
        <v>0.18589743589999999</v>
      </c>
      <c r="GG525" s="7">
        <v>0.1346153846</v>
      </c>
      <c r="GH525" s="7">
        <v>7.6923076899999998E-2</v>
      </c>
      <c r="GI525" s="7">
        <v>0.29006410259999998</v>
      </c>
      <c r="GJ525" s="7">
        <v>0.1169871795</v>
      </c>
      <c r="GK525" s="7">
        <v>0.14262820509999999</v>
      </c>
      <c r="GL525" s="7">
        <v>4.8076923100000002E-2</v>
      </c>
      <c r="GM525" s="7">
        <v>8.0128205000000001E-3</v>
      </c>
      <c r="GN525" s="7">
        <v>9.6153846000000005E-3</v>
      </c>
      <c r="GO525" s="7">
        <v>3.2051281999999999E-3</v>
      </c>
      <c r="GP525" s="7">
        <v>2.40384615E-2</v>
      </c>
      <c r="GQ525" s="7">
        <v>0.1169871795</v>
      </c>
      <c r="GR525" s="7">
        <v>1.6025640999999999E-3</v>
      </c>
      <c r="GS525" s="7">
        <v>0.24358974359999999</v>
      </c>
      <c r="GT525" s="7">
        <v>0.23717948720000001</v>
      </c>
      <c r="GU525" s="7">
        <v>0.22756410260000001</v>
      </c>
      <c r="GV525" s="7">
        <v>0.3028846154</v>
      </c>
      <c r="GW525" s="7">
        <v>0.3509615385</v>
      </c>
      <c r="GX525" s="7">
        <v>0.2115384615</v>
      </c>
      <c r="GY525" s="7">
        <v>0.70032051279999996</v>
      </c>
      <c r="GZ525" s="7">
        <v>0.68589743589999996</v>
      </c>
      <c r="HA525" s="7">
        <v>0.70993589739999996</v>
      </c>
      <c r="HB525" s="7">
        <v>0.62339743589999996</v>
      </c>
      <c r="HC525" s="7">
        <v>0.46474358970000001</v>
      </c>
      <c r="HD525" s="7">
        <v>0.74839743589999996</v>
      </c>
      <c r="HE525" s="7">
        <v>1.7628205099999999E-2</v>
      </c>
      <c r="HF525" s="7">
        <v>3.2051282100000002E-2</v>
      </c>
      <c r="HG525" s="7">
        <v>2.88461538E-2</v>
      </c>
      <c r="HH525" s="7">
        <v>2.2435897400000002E-2</v>
      </c>
      <c r="HI525" s="7">
        <v>4.16666667E-2</v>
      </c>
      <c r="HJ525" s="7">
        <v>1.2820512799999999E-2</v>
      </c>
      <c r="HK525" s="7">
        <v>1.9230769200000001E-2</v>
      </c>
      <c r="HL525" s="7">
        <v>1.6025641E-2</v>
      </c>
      <c r="HM525" s="7">
        <v>1.2820512799999999E-2</v>
      </c>
      <c r="HN525" s="7">
        <v>1.2820512799999999E-2</v>
      </c>
      <c r="HO525" s="7">
        <v>1.44230769E-2</v>
      </c>
      <c r="HP525" s="7">
        <v>1.1217948700000001E-2</v>
      </c>
      <c r="HQ525" s="7">
        <v>1.1217948700000001E-2</v>
      </c>
      <c r="HR525" s="7">
        <v>1.9230769200000001E-2</v>
      </c>
      <c r="HS525" s="7">
        <v>1.7628205099999999E-2</v>
      </c>
      <c r="HT525" s="7">
        <v>1.44230769E-2</v>
      </c>
      <c r="HU525" s="7">
        <v>1.1217948700000001E-2</v>
      </c>
      <c r="HV525" s="7">
        <v>1.44230769E-2</v>
      </c>
      <c r="HW525" s="7">
        <v>2.5641025599999999E-2</v>
      </c>
      <c r="HX525" s="7">
        <v>9.6153846000000005E-3</v>
      </c>
      <c r="HY525" s="7">
        <v>2.88461538E-2</v>
      </c>
      <c r="HZ525" s="7">
        <v>3.3653846199999997E-2</v>
      </c>
      <c r="IA525" s="7">
        <v>6.25E-2</v>
      </c>
      <c r="IB525" s="7">
        <v>2.2435897400000002E-2</v>
      </c>
      <c r="IC525" s="7">
        <v>0.1057692308</v>
      </c>
      <c r="ID525" s="7">
        <v>0.1217948718</v>
      </c>
      <c r="IE525" s="7">
        <v>0.36378205130000002</v>
      </c>
      <c r="IF525" s="7">
        <v>0.24358974359999999</v>
      </c>
      <c r="IG525" s="7">
        <v>0.31570512820000002</v>
      </c>
      <c r="IH525" s="7">
        <v>0.36858974360000002</v>
      </c>
      <c r="II525" s="7">
        <v>0.53205128209999997</v>
      </c>
      <c r="IJ525" s="7">
        <v>0.7067307692</v>
      </c>
      <c r="IK525" s="7">
        <v>0.53525641030000004</v>
      </c>
      <c r="IL525" s="7">
        <v>0.45833333329999998</v>
      </c>
      <c r="IM525" s="7">
        <v>1.6025641E-2</v>
      </c>
      <c r="IN525" s="7">
        <v>1.7628205099999999E-2</v>
      </c>
      <c r="IO525" s="7">
        <v>1.44230769E-2</v>
      </c>
      <c r="IP525" s="7">
        <v>1.7628205099999999E-2</v>
      </c>
      <c r="IQ525" s="7">
        <v>3.4250814331999999</v>
      </c>
      <c r="IR525" s="7">
        <v>3.6769983687000001</v>
      </c>
      <c r="IS525" s="7">
        <v>3.3772357724000002</v>
      </c>
      <c r="IT525" s="7">
        <v>3.2740619901999999</v>
      </c>
      <c r="IU525" s="7" t="s">
        <v>1465</v>
      </c>
      <c r="IV525" s="7" t="s">
        <v>1018</v>
      </c>
      <c r="IW525" s="7">
        <v>624</v>
      </c>
      <c r="IX525" s="7">
        <v>1011</v>
      </c>
      <c r="IY525" s="7">
        <v>1161</v>
      </c>
    </row>
    <row r="526" spans="1:259" x14ac:dyDescent="0.25">
      <c r="A526" s="7">
        <v>610207</v>
      </c>
      <c r="B526" s="7" t="s">
        <v>651</v>
      </c>
      <c r="C526" s="7" t="s">
        <v>46</v>
      </c>
      <c r="D526" s="7" t="s">
        <v>75</v>
      </c>
      <c r="E526" s="154">
        <v>0.62</v>
      </c>
      <c r="F526" s="7">
        <v>52</v>
      </c>
      <c r="G526" s="7" t="s">
        <v>48</v>
      </c>
      <c r="H526" s="7">
        <v>34</v>
      </c>
      <c r="I526" s="7" t="s">
        <v>57</v>
      </c>
      <c r="J526" s="7">
        <v>48</v>
      </c>
      <c r="K526" s="7" t="s">
        <v>48</v>
      </c>
      <c r="L526" s="7">
        <v>8.1999999999999993</v>
      </c>
      <c r="M526" s="7" t="s">
        <v>46</v>
      </c>
      <c r="N526" s="7">
        <v>62.152777778000001</v>
      </c>
      <c r="O526" s="7">
        <v>142</v>
      </c>
      <c r="P526" s="7">
        <v>142</v>
      </c>
      <c r="Q526" s="7">
        <v>0</v>
      </c>
      <c r="R526" s="7">
        <v>135</v>
      </c>
      <c r="S526" s="7">
        <v>0</v>
      </c>
      <c r="T526" s="7">
        <v>0</v>
      </c>
      <c r="U526" s="7">
        <v>0</v>
      </c>
      <c r="V526" s="7">
        <v>0</v>
      </c>
      <c r="W526" s="7">
        <v>2</v>
      </c>
      <c r="X526" s="7">
        <v>5</v>
      </c>
      <c r="Y526" s="7">
        <v>2.1126760599999999E-2</v>
      </c>
      <c r="Z526" s="7">
        <v>7.0422534999999998E-3</v>
      </c>
      <c r="AA526" s="7">
        <v>1.4084507E-2</v>
      </c>
      <c r="AB526" s="7">
        <v>0</v>
      </c>
      <c r="AC526" s="7">
        <v>7.0422534999999998E-3</v>
      </c>
      <c r="AD526" s="7">
        <v>4.9295774600000002E-2</v>
      </c>
      <c r="AE526" s="7">
        <v>5.6338028200000001E-2</v>
      </c>
      <c r="AF526" s="7">
        <v>5.6338028200000001E-2</v>
      </c>
      <c r="AG526" s="7">
        <v>2.8169014100000001E-2</v>
      </c>
      <c r="AH526" s="7">
        <v>4.9295774600000002E-2</v>
      </c>
      <c r="AI526" s="7">
        <v>0.1549295775</v>
      </c>
      <c r="AJ526" s="7">
        <v>0.16197183100000001</v>
      </c>
      <c r="AK526" s="7">
        <v>0.28873239439999998</v>
      </c>
      <c r="AL526" s="7">
        <v>0.26760563380000002</v>
      </c>
      <c r="AM526" s="7">
        <v>0.2464788732</v>
      </c>
      <c r="AN526" s="7">
        <v>0.18309859149999999</v>
      </c>
      <c r="AO526" s="7">
        <v>0.37323943659999997</v>
      </c>
      <c r="AP526" s="7">
        <v>0.37323943659999997</v>
      </c>
      <c r="AQ526" s="7">
        <v>2.1126760599999999E-2</v>
      </c>
      <c r="AR526" s="7">
        <v>7.0422534999999998E-3</v>
      </c>
      <c r="AS526" s="7">
        <v>4.2253521099999997E-2</v>
      </c>
      <c r="AT526" s="7">
        <v>2.8169014100000001E-2</v>
      </c>
      <c r="AU526" s="7">
        <v>2.8169014100000001E-2</v>
      </c>
      <c r="AV526" s="7">
        <v>2.8169014100000001E-2</v>
      </c>
      <c r="AW526" s="7">
        <v>0.61267605629999999</v>
      </c>
      <c r="AX526" s="7">
        <v>0.66197183100000001</v>
      </c>
      <c r="AY526" s="7">
        <v>0.66901408449999999</v>
      </c>
      <c r="AZ526" s="7">
        <v>0.73943661969999996</v>
      </c>
      <c r="BA526" s="7">
        <v>0.43661971830000001</v>
      </c>
      <c r="BB526" s="7">
        <v>0.38732394370000001</v>
      </c>
      <c r="BC526" s="7">
        <v>3.5251798560999998</v>
      </c>
      <c r="BD526" s="7">
        <v>3.5957446809000002</v>
      </c>
      <c r="BE526" s="7">
        <v>3.6397058823999999</v>
      </c>
      <c r="BF526" s="7">
        <v>3.7101449275</v>
      </c>
      <c r="BG526" s="7">
        <v>3.2753623188000001</v>
      </c>
      <c r="BH526" s="7">
        <v>3.1304347826000001</v>
      </c>
      <c r="BI526" s="7">
        <v>0</v>
      </c>
      <c r="BJ526" s="7">
        <v>0</v>
      </c>
      <c r="BK526" s="7">
        <v>0</v>
      </c>
      <c r="BL526" s="7">
        <v>0</v>
      </c>
      <c r="BM526" s="7">
        <v>0</v>
      </c>
      <c r="BN526" s="7">
        <v>7.0422534999999998E-3</v>
      </c>
      <c r="BO526" s="7">
        <v>5.6338028200000001E-2</v>
      </c>
      <c r="BP526" s="7">
        <v>0.1197183099</v>
      </c>
      <c r="BQ526" s="7">
        <v>7.0422535199999997E-2</v>
      </c>
      <c r="BR526" s="7">
        <v>7.0422534999999998E-3</v>
      </c>
      <c r="BS526" s="7">
        <v>3.5211267599999999E-2</v>
      </c>
      <c r="BT526" s="7">
        <v>4.2253521099999997E-2</v>
      </c>
      <c r="BU526" s="7">
        <v>2.1126760599999999E-2</v>
      </c>
      <c r="BV526" s="7">
        <v>4.2253521099999997E-2</v>
      </c>
      <c r="BW526" s="7">
        <v>8.4507042300000002E-2</v>
      </c>
      <c r="BX526" s="7">
        <v>9.8591549299999998E-2</v>
      </c>
      <c r="BY526" s="7">
        <v>0.16197183100000001</v>
      </c>
      <c r="BZ526" s="7">
        <v>0.1197183099</v>
      </c>
      <c r="CA526" s="7">
        <v>3.8297872339999999</v>
      </c>
      <c r="CB526" s="7">
        <v>3.7071428571</v>
      </c>
      <c r="CC526" s="7">
        <v>3.7</v>
      </c>
      <c r="CD526" s="7">
        <v>3.7801418440000001</v>
      </c>
      <c r="CE526" s="7">
        <v>3.7101449275</v>
      </c>
      <c r="CF526" s="7">
        <v>3.4748201439000002</v>
      </c>
      <c r="CG526" s="7">
        <v>3.3453237410000001</v>
      </c>
      <c r="CH526" s="7">
        <v>3.1134751772999998</v>
      </c>
      <c r="CI526" s="7">
        <v>3.2949640287999999</v>
      </c>
      <c r="CJ526" s="7">
        <v>0.1549295775</v>
      </c>
      <c r="CK526" s="7">
        <v>0.21830985920000001</v>
      </c>
      <c r="CL526" s="7">
        <v>0.21126760559999999</v>
      </c>
      <c r="CM526" s="7">
        <v>0.17605633800000001</v>
      </c>
      <c r="CN526" s="7">
        <v>0.1971830986</v>
      </c>
      <c r="CO526" s="7">
        <v>0.32394366200000002</v>
      </c>
      <c r="CP526" s="7">
        <v>0.2746478873</v>
      </c>
      <c r="CQ526" s="7">
        <v>0.1971830986</v>
      </c>
      <c r="CR526" s="7">
        <v>0.23943661969999999</v>
      </c>
      <c r="CS526" s="7">
        <v>7.0422534999999998E-3</v>
      </c>
      <c r="CT526" s="7">
        <v>1.4084507E-2</v>
      </c>
      <c r="CU526" s="7">
        <v>1.4084507E-2</v>
      </c>
      <c r="CV526" s="7">
        <v>7.0422534999999998E-3</v>
      </c>
      <c r="CW526" s="7">
        <v>2.8169014100000001E-2</v>
      </c>
      <c r="CX526" s="7">
        <v>2.1126760599999999E-2</v>
      </c>
      <c r="CY526" s="7">
        <v>2.1126760599999999E-2</v>
      </c>
      <c r="CZ526" s="7">
        <v>7.0422534999999998E-3</v>
      </c>
      <c r="DA526" s="7">
        <v>2.1126760599999999E-2</v>
      </c>
      <c r="DB526" s="7">
        <v>0.83098591550000001</v>
      </c>
      <c r="DC526" s="7">
        <v>0.73239436619999998</v>
      </c>
      <c r="DD526" s="7">
        <v>0.73239436619999998</v>
      </c>
      <c r="DE526" s="7">
        <v>0.79577464789999997</v>
      </c>
      <c r="DF526" s="7">
        <v>0.73239436619999998</v>
      </c>
      <c r="DG526" s="7">
        <v>0.56338028169999999</v>
      </c>
      <c r="DH526" s="7">
        <v>0.54929577460000001</v>
      </c>
      <c r="DI526" s="7">
        <v>0.51408450699999997</v>
      </c>
      <c r="DJ526" s="7">
        <v>0.54929577460000001</v>
      </c>
      <c r="DK526" s="7">
        <v>0.13380281690000001</v>
      </c>
      <c r="DL526" s="7">
        <v>1.4084507E-2</v>
      </c>
      <c r="DM526" s="7">
        <v>2.1126760599999999E-2</v>
      </c>
      <c r="DN526" s="7">
        <v>2.8169014100000001E-2</v>
      </c>
      <c r="DO526" s="7">
        <v>1.4084507E-2</v>
      </c>
      <c r="DP526" s="7">
        <v>2.1126760599999999E-2</v>
      </c>
      <c r="DQ526" s="7">
        <v>8.4507042300000002E-2</v>
      </c>
      <c r="DR526" s="7">
        <v>1.4084507E-2</v>
      </c>
      <c r="DS526" s="7">
        <v>7.0422534999999998E-3</v>
      </c>
      <c r="DT526" s="7">
        <v>0.13380281690000001</v>
      </c>
      <c r="DU526" s="7">
        <v>1.4084507E-2</v>
      </c>
      <c r="DV526" s="7">
        <v>7.0422534999999998E-3</v>
      </c>
      <c r="DW526" s="7">
        <v>7.7464788699999995E-2</v>
      </c>
      <c r="DX526" s="7">
        <v>3.5211267599999999E-2</v>
      </c>
      <c r="DY526" s="7">
        <v>7.0422535199999997E-2</v>
      </c>
      <c r="DZ526" s="7">
        <v>0.1971830986</v>
      </c>
      <c r="EA526" s="7">
        <v>5.6338028200000001E-2</v>
      </c>
      <c r="EB526" s="7">
        <v>2.8169014100000001E-2</v>
      </c>
      <c r="EC526" s="7">
        <v>0.2535211268</v>
      </c>
      <c r="ED526" s="7">
        <v>0.18309859149999999</v>
      </c>
      <c r="EE526" s="7">
        <v>0.23943661969999999</v>
      </c>
      <c r="EF526" s="7">
        <v>0.28169014079999999</v>
      </c>
      <c r="EG526" s="7">
        <v>0.2535211268</v>
      </c>
      <c r="EH526" s="7">
        <v>0.35211267610000002</v>
      </c>
      <c r="EI526" s="7">
        <v>0.29577464790000002</v>
      </c>
      <c r="EJ526" s="7">
        <v>0.36619718309999999</v>
      </c>
      <c r="EK526" s="7">
        <v>0.43661971830000001</v>
      </c>
      <c r="EL526" s="7">
        <v>0.4436619718</v>
      </c>
      <c r="EM526" s="7">
        <v>0.76056338030000004</v>
      </c>
      <c r="EN526" s="7">
        <v>0.71126760560000002</v>
      </c>
      <c r="EO526" s="7">
        <v>0.58450704229999995</v>
      </c>
      <c r="EP526" s="7">
        <v>0.66901408449999999</v>
      </c>
      <c r="EQ526" s="7">
        <v>0.52112676059999996</v>
      </c>
      <c r="ER526" s="7">
        <v>0.31690140849999998</v>
      </c>
      <c r="ES526" s="7">
        <v>0.52816901409999994</v>
      </c>
      <c r="ET526" s="7">
        <v>0.49295774650000002</v>
      </c>
      <c r="EU526" s="7">
        <v>3.5211267599999999E-2</v>
      </c>
      <c r="EV526" s="7">
        <v>2.8169014100000001E-2</v>
      </c>
      <c r="EW526" s="7">
        <v>2.1126760599999999E-2</v>
      </c>
      <c r="EX526" s="7">
        <v>2.8169014100000001E-2</v>
      </c>
      <c r="EY526" s="7">
        <v>2.8169014100000001E-2</v>
      </c>
      <c r="EZ526" s="7">
        <v>3.5211267599999999E-2</v>
      </c>
      <c r="FA526" s="7">
        <v>0.1056338028</v>
      </c>
      <c r="FB526" s="7">
        <v>3.5211267599999999E-2</v>
      </c>
      <c r="FC526" s="7">
        <v>3.5211267599999999E-2</v>
      </c>
      <c r="FD526" s="7">
        <v>3.0437956204000001</v>
      </c>
      <c r="FE526" s="7">
        <v>3.7391304347999998</v>
      </c>
      <c r="FF526" s="7">
        <v>3.6762589927999998</v>
      </c>
      <c r="FG526" s="7">
        <v>3.4637681159000002</v>
      </c>
      <c r="FH526" s="7">
        <v>3.6231884058000001</v>
      </c>
      <c r="FI526" s="7">
        <v>3.4233576642000001</v>
      </c>
      <c r="FJ526" s="7">
        <v>2.9448818898</v>
      </c>
      <c r="FK526" s="7">
        <v>3.4598540145999999</v>
      </c>
      <c r="FL526" s="7">
        <v>3.4671532847000002</v>
      </c>
      <c r="FM526" s="7">
        <v>7.0422534999999998E-3</v>
      </c>
      <c r="FN526" s="7">
        <v>1.4084507E-2</v>
      </c>
      <c r="FO526" s="7">
        <v>1.4084507E-2</v>
      </c>
      <c r="FP526" s="7">
        <v>7.0422534999999998E-3</v>
      </c>
      <c r="FQ526" s="7">
        <v>9.15492958E-2</v>
      </c>
      <c r="FR526" s="7">
        <v>5.6338028200000001E-2</v>
      </c>
      <c r="FS526" s="7">
        <v>7.0422535199999997E-2</v>
      </c>
      <c r="FT526" s="7">
        <v>0.18309859149999999</v>
      </c>
      <c r="FU526" s="7">
        <v>0.16197183100000001</v>
      </c>
      <c r="FV526" s="7">
        <v>0.35915492960000001</v>
      </c>
      <c r="FW526" s="7">
        <v>3.5211267599999999E-2</v>
      </c>
      <c r="FX526" s="7">
        <v>0.65492957750000003</v>
      </c>
      <c r="FY526" s="7">
        <v>0.73943661969999996</v>
      </c>
      <c r="FZ526" s="7">
        <v>0.17605633800000001</v>
      </c>
      <c r="GA526" s="7">
        <v>0.1197183099</v>
      </c>
      <c r="GB526" s="7">
        <v>4.9295774600000002E-2</v>
      </c>
      <c r="GC526" s="7">
        <v>0.23239436620000001</v>
      </c>
      <c r="GD526" s="7">
        <v>7.0422535199999997E-2</v>
      </c>
      <c r="GE526" s="7">
        <v>6.3380281699999999E-2</v>
      </c>
      <c r="GF526" s="7">
        <v>0.30985915489999999</v>
      </c>
      <c r="GG526" s="7">
        <v>5.6338028200000001E-2</v>
      </c>
      <c r="GH526" s="7">
        <v>3.5211267599999999E-2</v>
      </c>
      <c r="GI526" s="7">
        <v>0.23239436620000001</v>
      </c>
      <c r="GJ526" s="7">
        <v>9.8591549299999998E-2</v>
      </c>
      <c r="GK526" s="7">
        <v>0.11267605629999999</v>
      </c>
      <c r="GL526" s="7">
        <v>4.9295774600000002E-2</v>
      </c>
      <c r="GM526" s="7">
        <v>0</v>
      </c>
      <c r="GN526" s="7">
        <v>2.1126760599999999E-2</v>
      </c>
      <c r="GO526" s="7">
        <v>4.2253521099999997E-2</v>
      </c>
      <c r="GP526" s="7">
        <v>5.6338028200000001E-2</v>
      </c>
      <c r="GQ526" s="7">
        <v>9.15492958E-2</v>
      </c>
      <c r="GR526" s="7">
        <v>1.4084507E-2</v>
      </c>
      <c r="GS526" s="7">
        <v>0.45070422539999999</v>
      </c>
      <c r="GT526" s="7">
        <v>0.33802816899999999</v>
      </c>
      <c r="GU526" s="7">
        <v>0.35211267610000002</v>
      </c>
      <c r="GV526" s="7">
        <v>0.38028169010000001</v>
      </c>
      <c r="GW526" s="7">
        <v>0.45774647889999998</v>
      </c>
      <c r="GX526" s="7">
        <v>0.42957746479999998</v>
      </c>
      <c r="GY526" s="7">
        <v>0.4718309859</v>
      </c>
      <c r="GZ526" s="7">
        <v>0.5563380282</v>
      </c>
      <c r="HA526" s="7">
        <v>0.42957746479999998</v>
      </c>
      <c r="HB526" s="7">
        <v>0.46478873240000002</v>
      </c>
      <c r="HC526" s="7">
        <v>0.32394366200000002</v>
      </c>
      <c r="HD526" s="7">
        <v>0.5</v>
      </c>
      <c r="HE526" s="7">
        <v>4.2253521099999997E-2</v>
      </c>
      <c r="HF526" s="7">
        <v>5.6338028200000001E-2</v>
      </c>
      <c r="HG526" s="7">
        <v>0.1267605634</v>
      </c>
      <c r="HH526" s="7">
        <v>4.9295774600000002E-2</v>
      </c>
      <c r="HI526" s="7">
        <v>4.9295774600000002E-2</v>
      </c>
      <c r="HJ526" s="7">
        <v>1.4084507E-2</v>
      </c>
      <c r="HK526" s="7">
        <v>7.0422534999999998E-3</v>
      </c>
      <c r="HL526" s="7">
        <v>0</v>
      </c>
      <c r="HM526" s="7">
        <v>0</v>
      </c>
      <c r="HN526" s="7">
        <v>0</v>
      </c>
      <c r="HO526" s="7">
        <v>2.8169014100000001E-2</v>
      </c>
      <c r="HP526" s="7">
        <v>7.0422534999999998E-3</v>
      </c>
      <c r="HQ526" s="7">
        <v>2.8169014100000001E-2</v>
      </c>
      <c r="HR526" s="7">
        <v>2.8169014100000001E-2</v>
      </c>
      <c r="HS526" s="7">
        <v>4.9295774600000002E-2</v>
      </c>
      <c r="HT526" s="7">
        <v>4.9295774600000002E-2</v>
      </c>
      <c r="HU526" s="7">
        <v>4.9295774600000002E-2</v>
      </c>
      <c r="HV526" s="7">
        <v>3.5211267599999999E-2</v>
      </c>
      <c r="HW526" s="7">
        <v>5.6338028200000001E-2</v>
      </c>
      <c r="HX526" s="7">
        <v>7.0422534999999998E-3</v>
      </c>
      <c r="HY526" s="7">
        <v>0</v>
      </c>
      <c r="HZ526" s="7">
        <v>4.2253521099999997E-2</v>
      </c>
      <c r="IA526" s="7">
        <v>0.11267605629999999</v>
      </c>
      <c r="IB526" s="7">
        <v>2.1126760599999999E-2</v>
      </c>
      <c r="IC526" s="7">
        <v>0.11267605629999999</v>
      </c>
      <c r="ID526" s="7">
        <v>0.23239436620000001</v>
      </c>
      <c r="IE526" s="7">
        <v>0.40140845069999997</v>
      </c>
      <c r="IF526" s="7">
        <v>0.32394366200000002</v>
      </c>
      <c r="IG526" s="7">
        <v>0.33098591550000001</v>
      </c>
      <c r="IH526" s="7">
        <v>0.36619718309999999</v>
      </c>
      <c r="II526" s="7">
        <v>0.39436619719999999</v>
      </c>
      <c r="IJ526" s="7">
        <v>0.61267605629999999</v>
      </c>
      <c r="IK526" s="7">
        <v>0.52112676059999996</v>
      </c>
      <c r="IL526" s="7">
        <v>0.30985915489999999</v>
      </c>
      <c r="IM526" s="7">
        <v>3.5211267599999999E-2</v>
      </c>
      <c r="IN526" s="7">
        <v>3.5211267599999999E-2</v>
      </c>
      <c r="IO526" s="7">
        <v>3.5211267599999999E-2</v>
      </c>
      <c r="IP526" s="7">
        <v>4.9295774600000002E-2</v>
      </c>
      <c r="IQ526" s="7">
        <v>3.1751824817999998</v>
      </c>
      <c r="IR526" s="7">
        <v>3.5985401459999999</v>
      </c>
      <c r="IS526" s="7">
        <v>3.4233576642000001</v>
      </c>
      <c r="IT526" s="7">
        <v>2.9925925925999999</v>
      </c>
      <c r="IU526" s="7" t="s">
        <v>1466</v>
      </c>
      <c r="IV526" s="7">
        <v>62</v>
      </c>
      <c r="IW526" s="7">
        <v>142</v>
      </c>
      <c r="IX526" s="7">
        <v>179</v>
      </c>
      <c r="IY526" s="7">
        <v>288</v>
      </c>
    </row>
    <row r="527" spans="1:259" x14ac:dyDescent="0.25">
      <c r="A527" s="7">
        <v>610208</v>
      </c>
      <c r="B527" s="7" t="s">
        <v>390</v>
      </c>
      <c r="D527" s="7" t="s">
        <v>66</v>
      </c>
      <c r="E527" s="7" t="s">
        <v>53</v>
      </c>
      <c r="M527" s="7" t="s">
        <v>46</v>
      </c>
      <c r="N527" s="7">
        <v>13.314447592</v>
      </c>
      <c r="O527" s="7">
        <v>25</v>
      </c>
      <c r="P527" s="7">
        <v>25</v>
      </c>
      <c r="Q527" s="7">
        <v>0</v>
      </c>
      <c r="R527" s="7">
        <v>22</v>
      </c>
      <c r="S527" s="7">
        <v>0</v>
      </c>
      <c r="T527" s="7">
        <v>3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0</v>
      </c>
      <c r="AA527" s="7">
        <v>0</v>
      </c>
      <c r="AB527" s="7">
        <v>0</v>
      </c>
      <c r="AC527" s="7">
        <v>0</v>
      </c>
      <c r="AD527" s="7">
        <v>0</v>
      </c>
      <c r="AE527" s="7">
        <v>0</v>
      </c>
      <c r="AF527" s="7">
        <v>0</v>
      </c>
      <c r="AG527" s="7">
        <v>0</v>
      </c>
      <c r="AH527" s="7">
        <v>0</v>
      </c>
      <c r="AI527" s="7">
        <v>0</v>
      </c>
      <c r="AJ527" s="7">
        <v>0.16</v>
      </c>
      <c r="AK527" s="7">
        <v>0.32</v>
      </c>
      <c r="AL527" s="7">
        <v>0.24</v>
      </c>
      <c r="AM527" s="7">
        <v>0.28000000000000003</v>
      </c>
      <c r="AN527" s="7">
        <v>0.2</v>
      </c>
      <c r="AO527" s="7">
        <v>0.24</v>
      </c>
      <c r="AP527" s="7">
        <v>0.12</v>
      </c>
      <c r="AQ527" s="7">
        <v>0</v>
      </c>
      <c r="AR527" s="7">
        <v>0</v>
      </c>
      <c r="AS527" s="7">
        <v>0</v>
      </c>
      <c r="AT527" s="7">
        <v>0</v>
      </c>
      <c r="AU527" s="7">
        <v>0</v>
      </c>
      <c r="AV527" s="7">
        <v>0</v>
      </c>
      <c r="AW527" s="7">
        <v>0.68</v>
      </c>
      <c r="AX527" s="7">
        <v>0.76</v>
      </c>
      <c r="AY527" s="7">
        <v>0.72</v>
      </c>
      <c r="AZ527" s="7">
        <v>0.8</v>
      </c>
      <c r="BA527" s="7">
        <v>0.76</v>
      </c>
      <c r="BB527" s="7">
        <v>0.72</v>
      </c>
      <c r="BC527" s="7">
        <v>3.68</v>
      </c>
      <c r="BD527" s="7">
        <v>3.76</v>
      </c>
      <c r="BE527" s="7">
        <v>3.72</v>
      </c>
      <c r="BF527" s="7">
        <v>3.8</v>
      </c>
      <c r="BG527" s="7">
        <v>3.76</v>
      </c>
      <c r="BH527" s="7">
        <v>3.56</v>
      </c>
      <c r="BI527" s="7">
        <v>0</v>
      </c>
      <c r="BJ527" s="7">
        <v>0</v>
      </c>
      <c r="BK527" s="7">
        <v>0</v>
      </c>
      <c r="BL527" s="7">
        <v>0</v>
      </c>
      <c r="BM527" s="7">
        <v>0</v>
      </c>
      <c r="BN527" s="7">
        <v>0</v>
      </c>
      <c r="BO527" s="7">
        <v>0</v>
      </c>
      <c r="BP527" s="7">
        <v>0</v>
      </c>
      <c r="BQ527" s="7">
        <v>0</v>
      </c>
      <c r="BR527" s="7">
        <v>0</v>
      </c>
      <c r="BS527" s="7">
        <v>0</v>
      </c>
      <c r="BT527" s="7">
        <v>0</v>
      </c>
      <c r="BU527" s="7">
        <v>0</v>
      </c>
      <c r="BV527" s="7">
        <v>0</v>
      </c>
      <c r="BW527" s="7">
        <v>0</v>
      </c>
      <c r="BX527" s="7">
        <v>0.04</v>
      </c>
      <c r="BY527" s="7">
        <v>0</v>
      </c>
      <c r="BZ527" s="7">
        <v>0</v>
      </c>
      <c r="CA527" s="7">
        <v>3.84</v>
      </c>
      <c r="CB527" s="7">
        <v>3.84</v>
      </c>
      <c r="CC527" s="7">
        <v>3.88</v>
      </c>
      <c r="CD527" s="7">
        <v>3.76</v>
      </c>
      <c r="CE527" s="7">
        <v>3.8</v>
      </c>
      <c r="CF527" s="7">
        <v>3.8</v>
      </c>
      <c r="CG527" s="7">
        <v>3.72</v>
      </c>
      <c r="CH527" s="7">
        <v>3.76</v>
      </c>
      <c r="CI527" s="7">
        <v>3.84</v>
      </c>
      <c r="CJ527" s="7">
        <v>0.16</v>
      </c>
      <c r="CK527" s="7">
        <v>0.16</v>
      </c>
      <c r="CL527" s="7">
        <v>0.12</v>
      </c>
      <c r="CM527" s="7">
        <v>0.24</v>
      </c>
      <c r="CN527" s="7">
        <v>0.2</v>
      </c>
      <c r="CO527" s="7">
        <v>0.2</v>
      </c>
      <c r="CP527" s="7">
        <v>0.2</v>
      </c>
      <c r="CQ527" s="7">
        <v>0.24</v>
      </c>
      <c r="CR527" s="7">
        <v>0.16</v>
      </c>
      <c r="CS527" s="7">
        <v>0</v>
      </c>
      <c r="CT527" s="7">
        <v>0</v>
      </c>
      <c r="CU527" s="7">
        <v>0</v>
      </c>
      <c r="CV527" s="7">
        <v>0</v>
      </c>
      <c r="CW527" s="7">
        <v>0</v>
      </c>
      <c r="CX527" s="7">
        <v>0</v>
      </c>
      <c r="CY527" s="7">
        <v>0</v>
      </c>
      <c r="CZ527" s="7">
        <v>0</v>
      </c>
      <c r="DA527" s="7">
        <v>0</v>
      </c>
      <c r="DB527" s="7">
        <v>0.84</v>
      </c>
      <c r="DC527" s="7">
        <v>0.84</v>
      </c>
      <c r="DD527" s="7">
        <v>0.88</v>
      </c>
      <c r="DE527" s="7">
        <v>0.76</v>
      </c>
      <c r="DF527" s="7">
        <v>0.8</v>
      </c>
      <c r="DG527" s="7">
        <v>0.8</v>
      </c>
      <c r="DH527" s="7">
        <v>0.76</v>
      </c>
      <c r="DI527" s="7">
        <v>0.76</v>
      </c>
      <c r="DJ527" s="7">
        <v>0.84</v>
      </c>
      <c r="DK527" s="7">
        <v>0.2</v>
      </c>
      <c r="DL527" s="7">
        <v>0</v>
      </c>
      <c r="DM527" s="7">
        <v>0</v>
      </c>
      <c r="DN527" s="7">
        <v>0</v>
      </c>
      <c r="DO527" s="7">
        <v>0</v>
      </c>
      <c r="DP527" s="7">
        <v>0</v>
      </c>
      <c r="DQ527" s="7">
        <v>0.24</v>
      </c>
      <c r="DR527" s="7">
        <v>0</v>
      </c>
      <c r="DS527" s="7">
        <v>0</v>
      </c>
      <c r="DT527" s="7">
        <v>0.48</v>
      </c>
      <c r="DU527" s="7">
        <v>0.04</v>
      </c>
      <c r="DV527" s="7">
        <v>0</v>
      </c>
      <c r="DW527" s="7">
        <v>0</v>
      </c>
      <c r="DX527" s="7">
        <v>0</v>
      </c>
      <c r="DY527" s="7">
        <v>0</v>
      </c>
      <c r="DZ527" s="7">
        <v>0.16</v>
      </c>
      <c r="EA527" s="7">
        <v>0</v>
      </c>
      <c r="EB527" s="7">
        <v>0.04</v>
      </c>
      <c r="EC527" s="7">
        <v>0.08</v>
      </c>
      <c r="ED527" s="7">
        <v>0.48</v>
      </c>
      <c r="EE527" s="7">
        <v>0.24</v>
      </c>
      <c r="EF527" s="7">
        <v>0.36</v>
      </c>
      <c r="EG527" s="7">
        <v>0.4</v>
      </c>
      <c r="EH527" s="7">
        <v>0.28000000000000003</v>
      </c>
      <c r="EI527" s="7">
        <v>0.4</v>
      </c>
      <c r="EJ527" s="7">
        <v>0.36</v>
      </c>
      <c r="EK527" s="7">
        <v>0.52</v>
      </c>
      <c r="EL527" s="7">
        <v>0.24</v>
      </c>
      <c r="EM527" s="7">
        <v>0.48</v>
      </c>
      <c r="EN527" s="7">
        <v>0.76</v>
      </c>
      <c r="EO527" s="7">
        <v>0.64</v>
      </c>
      <c r="EP527" s="7">
        <v>0.6</v>
      </c>
      <c r="EQ527" s="7">
        <v>0.72</v>
      </c>
      <c r="ER527" s="7">
        <v>0.16</v>
      </c>
      <c r="ES527" s="7">
        <v>0.64</v>
      </c>
      <c r="ET527" s="7">
        <v>0.44</v>
      </c>
      <c r="EU527" s="7">
        <v>0</v>
      </c>
      <c r="EV527" s="7">
        <v>0</v>
      </c>
      <c r="EW527" s="7">
        <v>0</v>
      </c>
      <c r="EX527" s="7">
        <v>0</v>
      </c>
      <c r="EY527" s="7">
        <v>0</v>
      </c>
      <c r="EZ527" s="7">
        <v>0</v>
      </c>
      <c r="FA527" s="7">
        <v>0.04</v>
      </c>
      <c r="FB527" s="7">
        <v>0</v>
      </c>
      <c r="FC527" s="7">
        <v>0</v>
      </c>
      <c r="FD527" s="7">
        <v>2.36</v>
      </c>
      <c r="FE527" s="7">
        <v>3.44</v>
      </c>
      <c r="FF527" s="7">
        <v>3.76</v>
      </c>
      <c r="FG527" s="7">
        <v>3.64</v>
      </c>
      <c r="FH527" s="7">
        <v>3.6</v>
      </c>
      <c r="FI527" s="7">
        <v>3.72</v>
      </c>
      <c r="FJ527" s="7">
        <v>2.5</v>
      </c>
      <c r="FK527" s="7">
        <v>3.64</v>
      </c>
      <c r="FL527" s="7">
        <v>3.4</v>
      </c>
      <c r="FM527" s="7">
        <v>0</v>
      </c>
      <c r="FN527" s="7">
        <v>0</v>
      </c>
      <c r="FO527" s="7">
        <v>0</v>
      </c>
      <c r="FP527" s="7">
        <v>0</v>
      </c>
      <c r="FQ527" s="7">
        <v>0</v>
      </c>
      <c r="FR527" s="7">
        <v>0</v>
      </c>
      <c r="FS527" s="7">
        <v>0</v>
      </c>
      <c r="FT527" s="7">
        <v>0.08</v>
      </c>
      <c r="FU527" s="7">
        <v>0.4</v>
      </c>
      <c r="FV527" s="7">
        <v>0.52</v>
      </c>
      <c r="FW527" s="7">
        <v>0</v>
      </c>
      <c r="FX527" s="7">
        <v>0.76</v>
      </c>
      <c r="FY527" s="7">
        <v>0.72</v>
      </c>
      <c r="FZ527" s="7">
        <v>0.4</v>
      </c>
      <c r="GA527" s="7">
        <v>0.16</v>
      </c>
      <c r="GB527" s="7">
        <v>0.2</v>
      </c>
      <c r="GC527" s="7">
        <v>0.44</v>
      </c>
      <c r="GD527" s="7">
        <v>0.08</v>
      </c>
      <c r="GE527" s="7">
        <v>0.04</v>
      </c>
      <c r="GF527" s="7">
        <v>0.16</v>
      </c>
      <c r="GG527" s="7">
        <v>0</v>
      </c>
      <c r="GH527" s="7">
        <v>0.04</v>
      </c>
      <c r="GI527" s="7">
        <v>0</v>
      </c>
      <c r="GJ527" s="7">
        <v>0</v>
      </c>
      <c r="GK527" s="7">
        <v>0</v>
      </c>
      <c r="GL527" s="7">
        <v>0</v>
      </c>
      <c r="GM527" s="7">
        <v>0</v>
      </c>
      <c r="GN527" s="7">
        <v>0</v>
      </c>
      <c r="GO527" s="7">
        <v>0</v>
      </c>
      <c r="GP527" s="7">
        <v>0</v>
      </c>
      <c r="GQ527" s="7">
        <v>0</v>
      </c>
      <c r="GR527" s="7">
        <v>0</v>
      </c>
      <c r="GS527" s="7">
        <v>0.32</v>
      </c>
      <c r="GT527" s="7">
        <v>0.32</v>
      </c>
      <c r="GU527" s="7">
        <v>0.32</v>
      </c>
      <c r="GV527" s="7">
        <v>0.32</v>
      </c>
      <c r="GW527" s="7">
        <v>0.32</v>
      </c>
      <c r="GX527" s="7">
        <v>0.32</v>
      </c>
      <c r="GY527" s="7">
        <v>0.64</v>
      </c>
      <c r="GZ527" s="7">
        <v>0.6</v>
      </c>
      <c r="HA527" s="7">
        <v>0.6</v>
      </c>
      <c r="HB527" s="7">
        <v>0.6</v>
      </c>
      <c r="HC527" s="7">
        <v>0.64</v>
      </c>
      <c r="HD527" s="7">
        <v>0.64</v>
      </c>
      <c r="HE527" s="7">
        <v>0.04</v>
      </c>
      <c r="HF527" s="7">
        <v>0.08</v>
      </c>
      <c r="HG527" s="7">
        <v>0.08</v>
      </c>
      <c r="HH527" s="7">
        <v>0.08</v>
      </c>
      <c r="HI527" s="7">
        <v>0.04</v>
      </c>
      <c r="HJ527" s="7">
        <v>0.04</v>
      </c>
      <c r="HK527" s="7">
        <v>0</v>
      </c>
      <c r="HL527" s="7">
        <v>0</v>
      </c>
      <c r="HM527" s="7">
        <v>0</v>
      </c>
      <c r="HN527" s="7">
        <v>0</v>
      </c>
      <c r="HO527" s="7">
        <v>0</v>
      </c>
      <c r="HP527" s="7">
        <v>0</v>
      </c>
      <c r="HQ527" s="7">
        <v>0</v>
      </c>
      <c r="HR527" s="7">
        <v>0</v>
      </c>
      <c r="HS527" s="7">
        <v>0</v>
      </c>
      <c r="HT527" s="7">
        <v>0</v>
      </c>
      <c r="HU527" s="7">
        <v>0</v>
      </c>
      <c r="HV527" s="7">
        <v>0</v>
      </c>
      <c r="HW527" s="7">
        <v>0.04</v>
      </c>
      <c r="HX527" s="7">
        <v>0</v>
      </c>
      <c r="HY527" s="7">
        <v>0</v>
      </c>
      <c r="HZ527" s="7">
        <v>0.04</v>
      </c>
      <c r="IA527" s="7">
        <v>0.04</v>
      </c>
      <c r="IB527" s="7">
        <v>0</v>
      </c>
      <c r="IC527" s="7">
        <v>0.04</v>
      </c>
      <c r="ID527" s="7">
        <v>0.28000000000000003</v>
      </c>
      <c r="IE527" s="7">
        <v>0.48</v>
      </c>
      <c r="IF527" s="7">
        <v>0.32</v>
      </c>
      <c r="IG527" s="7">
        <v>0.36</v>
      </c>
      <c r="IH527" s="7">
        <v>0.4</v>
      </c>
      <c r="II527" s="7">
        <v>0.44</v>
      </c>
      <c r="IJ527" s="7">
        <v>0.68</v>
      </c>
      <c r="IK527" s="7">
        <v>0.6</v>
      </c>
      <c r="IL527" s="7">
        <v>0.28000000000000003</v>
      </c>
      <c r="IM527" s="7">
        <v>0</v>
      </c>
      <c r="IN527" s="7">
        <v>0</v>
      </c>
      <c r="IO527" s="7">
        <v>0</v>
      </c>
      <c r="IP527" s="7">
        <v>0</v>
      </c>
      <c r="IQ527" s="7">
        <v>3.32</v>
      </c>
      <c r="IR527" s="7">
        <v>3.68</v>
      </c>
      <c r="IS527" s="7">
        <v>3.56</v>
      </c>
      <c r="IT527" s="7">
        <v>2.92</v>
      </c>
      <c r="IU527" s="7" t="s">
        <v>1467</v>
      </c>
      <c r="IW527" s="7">
        <v>25</v>
      </c>
      <c r="IX527" s="7">
        <v>47</v>
      </c>
      <c r="IY527" s="7">
        <v>353</v>
      </c>
    </row>
    <row r="528" spans="1:259" x14ac:dyDescent="0.25">
      <c r="A528" s="7">
        <v>610209</v>
      </c>
      <c r="B528" s="7" t="s">
        <v>654</v>
      </c>
      <c r="C528" s="7" t="s">
        <v>46</v>
      </c>
      <c r="D528" s="7" t="s">
        <v>61</v>
      </c>
      <c r="E528" s="154">
        <v>0.69</v>
      </c>
      <c r="F528" s="7">
        <v>47</v>
      </c>
      <c r="G528" s="7" t="s">
        <v>48</v>
      </c>
      <c r="H528" s="7">
        <v>66</v>
      </c>
      <c r="I528" s="7" t="s">
        <v>47</v>
      </c>
      <c r="J528" s="7">
        <v>59</v>
      </c>
      <c r="K528" s="7" t="s">
        <v>48</v>
      </c>
      <c r="L528" s="7">
        <v>8.7799999999999994</v>
      </c>
      <c r="M528" s="7" t="s">
        <v>46</v>
      </c>
      <c r="N528" s="7">
        <v>68.790496759999996</v>
      </c>
      <c r="O528" s="7">
        <v>371</v>
      </c>
      <c r="P528" s="7">
        <v>371</v>
      </c>
      <c r="Q528" s="7">
        <v>17</v>
      </c>
      <c r="R528" s="7">
        <v>6</v>
      </c>
      <c r="S528" s="7">
        <v>101</v>
      </c>
      <c r="T528" s="7">
        <v>220</v>
      </c>
      <c r="U528" s="7">
        <v>1</v>
      </c>
      <c r="V528" s="7">
        <v>0</v>
      </c>
      <c r="W528" s="7">
        <v>5</v>
      </c>
      <c r="X528" s="7">
        <v>7</v>
      </c>
      <c r="Y528" s="7">
        <v>5.3908356000000003E-3</v>
      </c>
      <c r="Z528" s="7">
        <v>8.0862534E-3</v>
      </c>
      <c r="AA528" s="7">
        <v>1.6172506699999999E-2</v>
      </c>
      <c r="AB528" s="7">
        <v>1.34770889E-2</v>
      </c>
      <c r="AC528" s="7">
        <v>4.0431266799999997E-2</v>
      </c>
      <c r="AD528" s="7">
        <v>9.7035040399999994E-2</v>
      </c>
      <c r="AE528" s="7">
        <v>4.31266846E-2</v>
      </c>
      <c r="AF528" s="7">
        <v>3.5040431300000001E-2</v>
      </c>
      <c r="AG528" s="7">
        <v>7.0080862499999994E-2</v>
      </c>
      <c r="AH528" s="7">
        <v>4.5822102400000002E-2</v>
      </c>
      <c r="AI528" s="7">
        <v>6.7385444700000005E-2</v>
      </c>
      <c r="AJ528" s="7">
        <v>0.1239892183</v>
      </c>
      <c r="AK528" s="7">
        <v>0.38274932610000001</v>
      </c>
      <c r="AL528" s="7">
        <v>0.2884097035</v>
      </c>
      <c r="AM528" s="7">
        <v>0.39083557949999997</v>
      </c>
      <c r="AN528" s="7">
        <v>0.22641509430000001</v>
      </c>
      <c r="AO528" s="7">
        <v>0.38005390839999997</v>
      </c>
      <c r="AP528" s="7">
        <v>0.3504043127</v>
      </c>
      <c r="AQ528" s="7">
        <v>1.0781671200000001E-2</v>
      </c>
      <c r="AR528" s="7">
        <v>8.0862534E-3</v>
      </c>
      <c r="AS528" s="7">
        <v>1.34770889E-2</v>
      </c>
      <c r="AT528" s="7">
        <v>8.0862534E-3</v>
      </c>
      <c r="AU528" s="7">
        <v>1.0781671200000001E-2</v>
      </c>
      <c r="AV528" s="7">
        <v>2.15633423E-2</v>
      </c>
      <c r="AW528" s="7">
        <v>0.55795148250000004</v>
      </c>
      <c r="AX528" s="7">
        <v>0.66037735850000001</v>
      </c>
      <c r="AY528" s="7">
        <v>0.50943396230000004</v>
      </c>
      <c r="AZ528" s="7">
        <v>0.70619946089999996</v>
      </c>
      <c r="BA528" s="7">
        <v>0.50134770890000002</v>
      </c>
      <c r="BB528" s="7">
        <v>0.40700808630000002</v>
      </c>
      <c r="BC528" s="7">
        <v>3.5095367846999999</v>
      </c>
      <c r="BD528" s="7">
        <v>3.6141304347999998</v>
      </c>
      <c r="BE528" s="7">
        <v>3.4125683059999998</v>
      </c>
      <c r="BF528" s="7">
        <v>3.6385869565000002</v>
      </c>
      <c r="BG528" s="7">
        <v>3.3569482288999999</v>
      </c>
      <c r="BH528" s="7">
        <v>3.0909090908999999</v>
      </c>
      <c r="BI528" s="7">
        <v>0</v>
      </c>
      <c r="BJ528" s="7">
        <v>2.6954178000000001E-3</v>
      </c>
      <c r="BK528" s="7">
        <v>2.6954178000000001E-3</v>
      </c>
      <c r="BL528" s="7">
        <v>5.3908356000000003E-3</v>
      </c>
      <c r="BM528" s="7">
        <v>2.6954178000000001E-3</v>
      </c>
      <c r="BN528" s="7">
        <v>5.3908356000000003E-3</v>
      </c>
      <c r="BO528" s="7">
        <v>1.34770889E-2</v>
      </c>
      <c r="BP528" s="7">
        <v>4.0431266799999997E-2</v>
      </c>
      <c r="BQ528" s="7">
        <v>1.34770889E-2</v>
      </c>
      <c r="BR528" s="7">
        <v>8.0862534E-3</v>
      </c>
      <c r="BS528" s="7">
        <v>5.3908356000000003E-3</v>
      </c>
      <c r="BT528" s="7">
        <v>1.6172506699999999E-2</v>
      </c>
      <c r="BU528" s="7">
        <v>3.2345013499999999E-2</v>
      </c>
      <c r="BV528" s="7">
        <v>1.0781671200000001E-2</v>
      </c>
      <c r="BW528" s="7">
        <v>2.15633423E-2</v>
      </c>
      <c r="BX528" s="7">
        <v>4.5822102400000002E-2</v>
      </c>
      <c r="BY528" s="7">
        <v>5.6603773599999997E-2</v>
      </c>
      <c r="BZ528" s="7">
        <v>2.96495957E-2</v>
      </c>
      <c r="CA528" s="7">
        <v>3.872972973</v>
      </c>
      <c r="CB528" s="7">
        <v>3.8451086957</v>
      </c>
      <c r="CC528" s="7">
        <v>3.7831978319999999</v>
      </c>
      <c r="CD528" s="7">
        <v>3.7336956522000002</v>
      </c>
      <c r="CE528" s="7">
        <v>3.810298103</v>
      </c>
      <c r="CF528" s="7">
        <v>3.7329700271999999</v>
      </c>
      <c r="CG528" s="7">
        <v>3.6512261580000001</v>
      </c>
      <c r="CH528" s="7">
        <v>3.4986376022000001</v>
      </c>
      <c r="CI528" s="7">
        <v>3.6657681941</v>
      </c>
      <c r="CJ528" s="7">
        <v>0.11051212940000001</v>
      </c>
      <c r="CK528" s="7">
        <v>0.13477088949999999</v>
      </c>
      <c r="CL528" s="7">
        <v>0.17520215629999999</v>
      </c>
      <c r="CM528" s="7">
        <v>0.18328840969999999</v>
      </c>
      <c r="CN528" s="7">
        <v>0.15902964959999999</v>
      </c>
      <c r="CO528" s="7">
        <v>0.204851752</v>
      </c>
      <c r="CP528" s="7">
        <v>0.21293800539999999</v>
      </c>
      <c r="CQ528" s="7">
        <v>0.26145552560000002</v>
      </c>
      <c r="CR528" s="7">
        <v>0.2345013477</v>
      </c>
      <c r="CS528" s="7">
        <v>2.6954178000000001E-3</v>
      </c>
      <c r="CT528" s="7">
        <v>8.0862534E-3</v>
      </c>
      <c r="CU528" s="7">
        <v>5.3908356000000003E-3</v>
      </c>
      <c r="CV528" s="7">
        <v>8.0862534E-3</v>
      </c>
      <c r="CW528" s="7">
        <v>5.3908356000000003E-3</v>
      </c>
      <c r="CX528" s="7">
        <v>1.0781671200000001E-2</v>
      </c>
      <c r="CY528" s="7">
        <v>1.0781671200000001E-2</v>
      </c>
      <c r="CZ528" s="7">
        <v>1.0781671200000001E-2</v>
      </c>
      <c r="DA528" s="7">
        <v>0</v>
      </c>
      <c r="DB528" s="7">
        <v>0.87870619949999995</v>
      </c>
      <c r="DC528" s="7">
        <v>0.84905660380000003</v>
      </c>
      <c r="DD528" s="7">
        <v>0.80053908360000003</v>
      </c>
      <c r="DE528" s="7">
        <v>0.7708894879</v>
      </c>
      <c r="DF528" s="7">
        <v>0.82210242590000004</v>
      </c>
      <c r="DG528" s="7">
        <v>0.75741239890000001</v>
      </c>
      <c r="DH528" s="7">
        <v>0.71698113210000003</v>
      </c>
      <c r="DI528" s="7">
        <v>0.63072776279999998</v>
      </c>
      <c r="DJ528" s="7">
        <v>0.72237196770000001</v>
      </c>
      <c r="DK528" s="7">
        <v>9.9730458199999997E-2</v>
      </c>
      <c r="DL528" s="7">
        <v>1.34770889E-2</v>
      </c>
      <c r="DM528" s="7">
        <v>8.0862534E-3</v>
      </c>
      <c r="DN528" s="7">
        <v>1.0781671200000001E-2</v>
      </c>
      <c r="DO528" s="7">
        <v>2.6954178000000001E-3</v>
      </c>
      <c r="DP528" s="7">
        <v>1.6172506699999999E-2</v>
      </c>
      <c r="DQ528" s="7">
        <v>6.7385444700000005E-2</v>
      </c>
      <c r="DR528" s="7">
        <v>5.3908356000000003E-3</v>
      </c>
      <c r="DS528" s="7">
        <v>1.6172506699999999E-2</v>
      </c>
      <c r="DT528" s="7">
        <v>0.22102425880000001</v>
      </c>
      <c r="DU528" s="7">
        <v>5.6603773599999997E-2</v>
      </c>
      <c r="DV528" s="7">
        <v>5.1212938E-2</v>
      </c>
      <c r="DW528" s="7">
        <v>2.96495957E-2</v>
      </c>
      <c r="DX528" s="7">
        <v>2.4258760099999999E-2</v>
      </c>
      <c r="DY528" s="7">
        <v>4.0431266799999997E-2</v>
      </c>
      <c r="DZ528" s="7">
        <v>9.1644204899999998E-2</v>
      </c>
      <c r="EA528" s="7">
        <v>4.0431266799999997E-2</v>
      </c>
      <c r="EB528" s="7">
        <v>5.3908355800000002E-2</v>
      </c>
      <c r="EC528" s="7">
        <v>0.31536388139999999</v>
      </c>
      <c r="ED528" s="7">
        <v>0.33153638810000002</v>
      </c>
      <c r="EE528" s="7">
        <v>0.32345013480000001</v>
      </c>
      <c r="EF528" s="7">
        <v>0.3126684636</v>
      </c>
      <c r="EG528" s="7">
        <v>0.27762803229999999</v>
      </c>
      <c r="EH528" s="7">
        <v>0.38005390839999997</v>
      </c>
      <c r="EI528" s="7">
        <v>0.35849056600000001</v>
      </c>
      <c r="EJ528" s="7">
        <v>0.3369272237</v>
      </c>
      <c r="EK528" s="7">
        <v>0.3611859838</v>
      </c>
      <c r="EL528" s="7">
        <v>0.32075471700000002</v>
      </c>
      <c r="EM528" s="7">
        <v>0.57681940700000001</v>
      </c>
      <c r="EN528" s="7">
        <v>0.60107816709999995</v>
      </c>
      <c r="EO528" s="7">
        <v>0.6253369272</v>
      </c>
      <c r="EP528" s="7">
        <v>0.66307277630000006</v>
      </c>
      <c r="EQ528" s="7">
        <v>0.51482479780000001</v>
      </c>
      <c r="ER528" s="7">
        <v>0.38814016169999999</v>
      </c>
      <c r="ES528" s="7">
        <v>0.57681940700000001</v>
      </c>
      <c r="ET528" s="7">
        <v>0.52830188680000001</v>
      </c>
      <c r="EU528" s="7">
        <v>4.31266846E-2</v>
      </c>
      <c r="EV528" s="7">
        <v>2.15633423E-2</v>
      </c>
      <c r="EW528" s="7">
        <v>1.6172506699999999E-2</v>
      </c>
      <c r="EX528" s="7">
        <v>2.15633423E-2</v>
      </c>
      <c r="EY528" s="7">
        <v>3.2345013499999999E-2</v>
      </c>
      <c r="EZ528" s="7">
        <v>4.8517520199999997E-2</v>
      </c>
      <c r="FA528" s="7">
        <v>9.4339622600000006E-2</v>
      </c>
      <c r="FB528" s="7">
        <v>4.0431266799999997E-2</v>
      </c>
      <c r="FC528" s="7">
        <v>4.0431266799999997E-2</v>
      </c>
      <c r="FD528" s="7">
        <v>2.8957746479000002</v>
      </c>
      <c r="FE528" s="7">
        <v>3.5041322313999999</v>
      </c>
      <c r="FF528" s="7">
        <v>3.5424657534000001</v>
      </c>
      <c r="FG528" s="7">
        <v>3.5867768595</v>
      </c>
      <c r="FH528" s="7">
        <v>3.6545961003</v>
      </c>
      <c r="FI528" s="7">
        <v>3.4645892351000001</v>
      </c>
      <c r="FJ528" s="7">
        <v>3.1785714286000002</v>
      </c>
      <c r="FK528" s="7">
        <v>3.5477528089999999</v>
      </c>
      <c r="FL528" s="7">
        <v>3.4606741573000002</v>
      </c>
      <c r="FM528" s="7">
        <v>2.6954178000000001E-3</v>
      </c>
      <c r="FN528" s="7">
        <v>1.0781671200000001E-2</v>
      </c>
      <c r="FO528" s="7">
        <v>8.0862534E-3</v>
      </c>
      <c r="FP528" s="7">
        <v>1.0781671200000001E-2</v>
      </c>
      <c r="FQ528" s="7">
        <v>2.96495957E-2</v>
      </c>
      <c r="FR528" s="7">
        <v>2.4258760099999999E-2</v>
      </c>
      <c r="FS528" s="7">
        <v>5.6603773599999997E-2</v>
      </c>
      <c r="FT528" s="7">
        <v>0.16172506740000001</v>
      </c>
      <c r="FU528" s="7">
        <v>0.19137466310000001</v>
      </c>
      <c r="FV528" s="7">
        <v>0.45552560650000001</v>
      </c>
      <c r="FW528" s="7">
        <v>4.8517520199999997E-2</v>
      </c>
      <c r="FX528" s="7">
        <v>0.28571428570000001</v>
      </c>
      <c r="FY528" s="7">
        <v>0.47439353099999998</v>
      </c>
      <c r="FZ528" s="7">
        <v>0.23719676549999999</v>
      </c>
      <c r="GA528" s="7">
        <v>0.26145552560000002</v>
      </c>
      <c r="GB528" s="7">
        <v>0.1320754717</v>
      </c>
      <c r="GC528" s="7">
        <v>0.25067385440000001</v>
      </c>
      <c r="GD528" s="7">
        <v>0.16172506740000001</v>
      </c>
      <c r="GE528" s="7">
        <v>0.102425876</v>
      </c>
      <c r="GF528" s="7">
        <v>0.19137466310000001</v>
      </c>
      <c r="GG528" s="7">
        <v>0.14824797840000001</v>
      </c>
      <c r="GH528" s="7">
        <v>0.115902965</v>
      </c>
      <c r="GI528" s="7">
        <v>0.21563342320000001</v>
      </c>
      <c r="GJ528" s="7">
        <v>0.14285714290000001</v>
      </c>
      <c r="GK528" s="7">
        <v>0.17520215629999999</v>
      </c>
      <c r="GL528" s="7">
        <v>0.1051212938</v>
      </c>
      <c r="GM528" s="7">
        <v>1.0781671200000001E-2</v>
      </c>
      <c r="GN528" s="7">
        <v>2.6954177900000001E-2</v>
      </c>
      <c r="GO528" s="7">
        <v>1.8867924500000001E-2</v>
      </c>
      <c r="GP528" s="7">
        <v>1.8867924500000001E-2</v>
      </c>
      <c r="GQ528" s="7">
        <v>0.1859838275</v>
      </c>
      <c r="GR528" s="7">
        <v>6.1994609200000002E-2</v>
      </c>
      <c r="GS528" s="7">
        <v>0.29110512129999999</v>
      </c>
      <c r="GT528" s="7">
        <v>0.2884097035</v>
      </c>
      <c r="GU528" s="7">
        <v>0.2641509434</v>
      </c>
      <c r="GV528" s="7">
        <v>0.30458221019999998</v>
      </c>
      <c r="GW528" s="7">
        <v>0.31805929919999998</v>
      </c>
      <c r="GX528" s="7">
        <v>0.31536388139999999</v>
      </c>
      <c r="GY528" s="7">
        <v>0.6253369272</v>
      </c>
      <c r="GZ528" s="7">
        <v>0.58760107819999996</v>
      </c>
      <c r="HA528" s="7">
        <v>0.61725067389999999</v>
      </c>
      <c r="HB528" s="7">
        <v>0.55795148250000004</v>
      </c>
      <c r="HC528" s="7">
        <v>0.36657681939999998</v>
      </c>
      <c r="HD528" s="7">
        <v>0.51752021560000006</v>
      </c>
      <c r="HE528" s="7">
        <v>3.5040431300000001E-2</v>
      </c>
      <c r="HF528" s="7">
        <v>5.1212938E-2</v>
      </c>
      <c r="HG528" s="7">
        <v>5.3908355800000002E-2</v>
      </c>
      <c r="HH528" s="7">
        <v>5.3908355800000002E-2</v>
      </c>
      <c r="HI528" s="7">
        <v>6.1994609200000002E-2</v>
      </c>
      <c r="HJ528" s="7">
        <v>5.3908355800000002E-2</v>
      </c>
      <c r="HK528" s="7">
        <v>8.0862534E-3</v>
      </c>
      <c r="HL528" s="7">
        <v>8.0862534E-3</v>
      </c>
      <c r="HM528" s="7">
        <v>1.34770889E-2</v>
      </c>
      <c r="HN528" s="7">
        <v>2.15633423E-2</v>
      </c>
      <c r="HO528" s="7">
        <v>1.0781671200000001E-2</v>
      </c>
      <c r="HP528" s="7">
        <v>1.0781671200000001E-2</v>
      </c>
      <c r="HQ528" s="7">
        <v>2.96495957E-2</v>
      </c>
      <c r="HR528" s="7">
        <v>3.7735849100000003E-2</v>
      </c>
      <c r="HS528" s="7">
        <v>3.2345013499999999E-2</v>
      </c>
      <c r="HT528" s="7">
        <v>4.31266846E-2</v>
      </c>
      <c r="HU528" s="7">
        <v>5.6603773599999997E-2</v>
      </c>
      <c r="HV528" s="7">
        <v>4.0431266799999997E-2</v>
      </c>
      <c r="HW528" s="7">
        <v>2.6954177900000001E-2</v>
      </c>
      <c r="HX528" s="7">
        <v>8.0862534E-3</v>
      </c>
      <c r="HY528" s="7">
        <v>4.31266846E-2</v>
      </c>
      <c r="HZ528" s="7">
        <v>1.34770889E-2</v>
      </c>
      <c r="IA528" s="7">
        <v>8.6253369299999993E-2</v>
      </c>
      <c r="IB528" s="7">
        <v>4.8517520199999997E-2</v>
      </c>
      <c r="IC528" s="7">
        <v>0.12129380050000001</v>
      </c>
      <c r="ID528" s="7">
        <v>0.14555256059999999</v>
      </c>
      <c r="IE528" s="7">
        <v>0.44204851750000002</v>
      </c>
      <c r="IF528" s="7">
        <v>0.2884097035</v>
      </c>
      <c r="IG528" s="7">
        <v>0.32345013480000001</v>
      </c>
      <c r="IH528" s="7">
        <v>0.3854447439</v>
      </c>
      <c r="II528" s="7">
        <v>0.40161725069999998</v>
      </c>
      <c r="IJ528" s="7">
        <v>0.63072776279999998</v>
      </c>
      <c r="IK528" s="7">
        <v>0.48517520219999999</v>
      </c>
      <c r="IL528" s="7">
        <v>0.41509433959999997</v>
      </c>
      <c r="IM528" s="7">
        <v>4.31266846E-2</v>
      </c>
      <c r="IN528" s="7">
        <v>2.4258760099999999E-2</v>
      </c>
      <c r="IO528" s="7">
        <v>2.6954177900000001E-2</v>
      </c>
      <c r="IP528" s="7">
        <v>4.0431266799999997E-2</v>
      </c>
      <c r="IQ528" s="7">
        <v>3.2732394365999999</v>
      </c>
      <c r="IR528" s="7">
        <v>3.5801104972000002</v>
      </c>
      <c r="IS528" s="7">
        <v>3.2853185595999999</v>
      </c>
      <c r="IT528" s="7">
        <v>3.2528089888</v>
      </c>
      <c r="IU528" s="7" t="s">
        <v>1468</v>
      </c>
      <c r="IV528" s="7">
        <v>69</v>
      </c>
      <c r="IW528" s="7">
        <v>371</v>
      </c>
      <c r="IX528" s="7">
        <v>637</v>
      </c>
      <c r="IY528" s="7">
        <v>926</v>
      </c>
    </row>
    <row r="529" spans="1:259" x14ac:dyDescent="0.25">
      <c r="A529" s="7">
        <v>610212</v>
      </c>
      <c r="B529" s="7" t="s">
        <v>60</v>
      </c>
      <c r="C529" s="7" t="s">
        <v>46</v>
      </c>
      <c r="D529" s="7" t="s">
        <v>61</v>
      </c>
      <c r="E529" s="154">
        <v>0.46</v>
      </c>
      <c r="F529" s="7">
        <v>62</v>
      </c>
      <c r="G529" s="7" t="s">
        <v>47</v>
      </c>
      <c r="H529" s="7">
        <v>44</v>
      </c>
      <c r="I529" s="7" t="s">
        <v>48</v>
      </c>
      <c r="J529" s="7">
        <v>72</v>
      </c>
      <c r="K529" s="7" t="s">
        <v>47</v>
      </c>
      <c r="L529" s="7">
        <v>9.15</v>
      </c>
      <c r="M529" s="7" t="s">
        <v>46</v>
      </c>
      <c r="N529" s="7">
        <v>46.126760562999998</v>
      </c>
      <c r="O529" s="7">
        <v>97</v>
      </c>
      <c r="P529" s="7">
        <v>97</v>
      </c>
      <c r="Q529" s="7">
        <v>3</v>
      </c>
      <c r="R529" s="7">
        <v>2</v>
      </c>
      <c r="S529" s="7">
        <v>7</v>
      </c>
      <c r="T529" s="7">
        <v>82</v>
      </c>
      <c r="U529" s="7">
        <v>0</v>
      </c>
      <c r="V529" s="7">
        <v>0</v>
      </c>
      <c r="W529" s="7">
        <v>0</v>
      </c>
      <c r="X529" s="7">
        <v>2</v>
      </c>
      <c r="Y529" s="7">
        <v>2.0618556699999999E-2</v>
      </c>
      <c r="Z529" s="7">
        <v>0</v>
      </c>
      <c r="AA529" s="7">
        <v>2.0618556699999999E-2</v>
      </c>
      <c r="AB529" s="7">
        <v>2.0618556699999999E-2</v>
      </c>
      <c r="AC529" s="7">
        <v>2.0618556699999999E-2</v>
      </c>
      <c r="AD529" s="7">
        <v>7.2164948500000006E-2</v>
      </c>
      <c r="AE529" s="7">
        <v>5.1546391800000001E-2</v>
      </c>
      <c r="AF529" s="7">
        <v>3.0927835099999999E-2</v>
      </c>
      <c r="AG529" s="7">
        <v>3.0927835099999999E-2</v>
      </c>
      <c r="AH529" s="7">
        <v>4.1237113399999997E-2</v>
      </c>
      <c r="AI529" s="7">
        <v>8.2474226799999995E-2</v>
      </c>
      <c r="AJ529" s="7">
        <v>7.2164948500000006E-2</v>
      </c>
      <c r="AK529" s="7">
        <v>0.24742268040000001</v>
      </c>
      <c r="AL529" s="7">
        <v>0.175257732</v>
      </c>
      <c r="AM529" s="7">
        <v>0.32989690719999998</v>
      </c>
      <c r="AN529" s="7">
        <v>0.1855670103</v>
      </c>
      <c r="AO529" s="7">
        <v>0.30927835050000002</v>
      </c>
      <c r="AP529" s="7">
        <v>0.40206185570000003</v>
      </c>
      <c r="AQ529" s="7">
        <v>1.03092784E-2</v>
      </c>
      <c r="AR529" s="7">
        <v>1.03092784E-2</v>
      </c>
      <c r="AS529" s="7">
        <v>4.1237113399999997E-2</v>
      </c>
      <c r="AT529" s="7">
        <v>2.0618556699999999E-2</v>
      </c>
      <c r="AU529" s="7">
        <v>3.0927835099999999E-2</v>
      </c>
      <c r="AV529" s="7">
        <v>5.1546391800000001E-2</v>
      </c>
      <c r="AW529" s="7">
        <v>0.67010309280000002</v>
      </c>
      <c r="AX529" s="7">
        <v>0.78350515460000003</v>
      </c>
      <c r="AY529" s="7">
        <v>0.57731958760000002</v>
      </c>
      <c r="AZ529" s="7">
        <v>0.73195876289999995</v>
      </c>
      <c r="BA529" s="7">
        <v>0.5567010309</v>
      </c>
      <c r="BB529" s="7">
        <v>0.40206185570000003</v>
      </c>
      <c r="BC529" s="7">
        <v>3.5833333333000001</v>
      </c>
      <c r="BD529" s="7">
        <v>3.7604166666999999</v>
      </c>
      <c r="BE529" s="7">
        <v>3.5268817204</v>
      </c>
      <c r="BF529" s="7">
        <v>3.6631578946999999</v>
      </c>
      <c r="BG529" s="7">
        <v>3.4468085105999999</v>
      </c>
      <c r="BH529" s="7">
        <v>3.1956521739000001</v>
      </c>
      <c r="BI529" s="7">
        <v>0</v>
      </c>
      <c r="BJ529" s="7">
        <v>0</v>
      </c>
      <c r="BK529" s="7">
        <v>0</v>
      </c>
      <c r="BL529" s="7">
        <v>1.03092784E-2</v>
      </c>
      <c r="BM529" s="7">
        <v>1.03092784E-2</v>
      </c>
      <c r="BN529" s="7">
        <v>0</v>
      </c>
      <c r="BO529" s="7">
        <v>1.03092784E-2</v>
      </c>
      <c r="BP529" s="7">
        <v>0.10309278349999999</v>
      </c>
      <c r="BQ529" s="7">
        <v>2.0618556699999999E-2</v>
      </c>
      <c r="BR529" s="7">
        <v>0</v>
      </c>
      <c r="BS529" s="7">
        <v>0</v>
      </c>
      <c r="BT529" s="7">
        <v>3.0927835099999999E-2</v>
      </c>
      <c r="BU529" s="7">
        <v>6.1855670100000003E-2</v>
      </c>
      <c r="BV529" s="7">
        <v>1.03092784E-2</v>
      </c>
      <c r="BW529" s="7">
        <v>3.0927835099999999E-2</v>
      </c>
      <c r="BX529" s="7">
        <v>0.10309278349999999</v>
      </c>
      <c r="BY529" s="7">
        <v>9.2783505200000005E-2</v>
      </c>
      <c r="BZ529" s="7">
        <v>6.1855670100000003E-2</v>
      </c>
      <c r="CA529" s="7">
        <v>3.8144329897000002</v>
      </c>
      <c r="CB529" s="7">
        <v>3.8125</v>
      </c>
      <c r="CC529" s="7">
        <v>3.7340425532000001</v>
      </c>
      <c r="CD529" s="7">
        <v>3.5208333333000001</v>
      </c>
      <c r="CE529" s="7">
        <v>3.6979166666999999</v>
      </c>
      <c r="CF529" s="7">
        <v>3.6315789474</v>
      </c>
      <c r="CG529" s="7">
        <v>3.4421052632000002</v>
      </c>
      <c r="CH529" s="7">
        <v>3.2210526316000001</v>
      </c>
      <c r="CI529" s="7">
        <v>3.4842105263000001</v>
      </c>
      <c r="CJ529" s="7">
        <v>0.1855670103</v>
      </c>
      <c r="CK529" s="7">
        <v>0.1855670103</v>
      </c>
      <c r="CL529" s="7">
        <v>0.19587628870000001</v>
      </c>
      <c r="CM529" s="7">
        <v>0.31958762889999998</v>
      </c>
      <c r="CN529" s="7">
        <v>0.24742268040000001</v>
      </c>
      <c r="CO529" s="7">
        <v>0.29896907220000002</v>
      </c>
      <c r="CP529" s="7">
        <v>0.30927835050000002</v>
      </c>
      <c r="CQ529" s="7">
        <v>0.2680412371</v>
      </c>
      <c r="CR529" s="7">
        <v>0.31958762889999998</v>
      </c>
      <c r="CS529" s="7">
        <v>0</v>
      </c>
      <c r="CT529" s="7">
        <v>1.03092784E-2</v>
      </c>
      <c r="CU529" s="7">
        <v>3.0927835099999999E-2</v>
      </c>
      <c r="CV529" s="7">
        <v>1.03092784E-2</v>
      </c>
      <c r="CW529" s="7">
        <v>1.03092784E-2</v>
      </c>
      <c r="CX529" s="7">
        <v>2.0618556699999999E-2</v>
      </c>
      <c r="CY529" s="7">
        <v>2.0618556699999999E-2</v>
      </c>
      <c r="CZ529" s="7">
        <v>2.0618556699999999E-2</v>
      </c>
      <c r="DA529" s="7">
        <v>2.0618556699999999E-2</v>
      </c>
      <c r="DB529" s="7">
        <v>0.8144329897</v>
      </c>
      <c r="DC529" s="7">
        <v>0.80412371130000004</v>
      </c>
      <c r="DD529" s="7">
        <v>0.74226804120000001</v>
      </c>
      <c r="DE529" s="7">
        <v>0.59793814430000003</v>
      </c>
      <c r="DF529" s="7">
        <v>0.72164948449999999</v>
      </c>
      <c r="DG529" s="7">
        <v>0.64948453610000001</v>
      </c>
      <c r="DH529" s="7">
        <v>0.5567010309</v>
      </c>
      <c r="DI529" s="7">
        <v>0.51546391749999998</v>
      </c>
      <c r="DJ529" s="7">
        <v>0.57731958760000002</v>
      </c>
      <c r="DK529" s="7">
        <v>0.175257732</v>
      </c>
      <c r="DL529" s="7">
        <v>0</v>
      </c>
      <c r="DM529" s="7">
        <v>0</v>
      </c>
      <c r="DN529" s="7">
        <v>0</v>
      </c>
      <c r="DO529" s="7">
        <v>0</v>
      </c>
      <c r="DP529" s="7">
        <v>0</v>
      </c>
      <c r="DQ529" s="7">
        <v>3.0927835099999999E-2</v>
      </c>
      <c r="DR529" s="7">
        <v>1.03092784E-2</v>
      </c>
      <c r="DS529" s="7">
        <v>0</v>
      </c>
      <c r="DT529" s="7">
        <v>6.1855670100000003E-2</v>
      </c>
      <c r="DU529" s="7">
        <v>2.0618556699999999E-2</v>
      </c>
      <c r="DV529" s="7">
        <v>0</v>
      </c>
      <c r="DW529" s="7">
        <v>2.0618556699999999E-2</v>
      </c>
      <c r="DX529" s="7">
        <v>2.0618556699999999E-2</v>
      </c>
      <c r="DY529" s="7">
        <v>2.0618556699999999E-2</v>
      </c>
      <c r="DZ529" s="7">
        <v>5.1546391800000001E-2</v>
      </c>
      <c r="EA529" s="7">
        <v>3.0927835099999999E-2</v>
      </c>
      <c r="EB529" s="7">
        <v>4.1237113399999997E-2</v>
      </c>
      <c r="EC529" s="7">
        <v>0.30927835050000002</v>
      </c>
      <c r="ED529" s="7">
        <v>0.34020618559999999</v>
      </c>
      <c r="EE529" s="7">
        <v>0.30927835050000002</v>
      </c>
      <c r="EF529" s="7">
        <v>0.27835051550000001</v>
      </c>
      <c r="EG529" s="7">
        <v>0.23711340210000001</v>
      </c>
      <c r="EH529" s="7">
        <v>0.32989690719999998</v>
      </c>
      <c r="EI529" s="7">
        <v>0.32989690719999998</v>
      </c>
      <c r="EJ529" s="7">
        <v>0.30927835050000002</v>
      </c>
      <c r="EK529" s="7">
        <v>0.29896907220000002</v>
      </c>
      <c r="EL529" s="7">
        <v>0.38144329900000001</v>
      </c>
      <c r="EM529" s="7">
        <v>0.59793814430000003</v>
      </c>
      <c r="EN529" s="7">
        <v>0.63917525770000005</v>
      </c>
      <c r="EO529" s="7">
        <v>0.65979381439999996</v>
      </c>
      <c r="EP529" s="7">
        <v>0.67010309280000002</v>
      </c>
      <c r="EQ529" s="7">
        <v>0.56701030929999996</v>
      </c>
      <c r="ER529" s="7">
        <v>0.54639175259999995</v>
      </c>
      <c r="ES529" s="7">
        <v>0.61855670100000004</v>
      </c>
      <c r="ET529" s="7">
        <v>0.6288659794</v>
      </c>
      <c r="EU529" s="7">
        <v>7.2164948500000006E-2</v>
      </c>
      <c r="EV529" s="7">
        <v>4.1237113399999997E-2</v>
      </c>
      <c r="EW529" s="7">
        <v>5.1546391800000001E-2</v>
      </c>
      <c r="EX529" s="7">
        <v>4.1237113399999997E-2</v>
      </c>
      <c r="EY529" s="7">
        <v>7.2164948500000006E-2</v>
      </c>
      <c r="EZ529" s="7">
        <v>8.2474226799999995E-2</v>
      </c>
      <c r="FA529" s="7">
        <v>4.1237113399999997E-2</v>
      </c>
      <c r="FB529" s="7">
        <v>3.0927835099999999E-2</v>
      </c>
      <c r="FC529" s="7">
        <v>3.0927835099999999E-2</v>
      </c>
      <c r="FD529" s="7">
        <v>2.9666666667000001</v>
      </c>
      <c r="FE529" s="7">
        <v>3.6021505376</v>
      </c>
      <c r="FF529" s="7">
        <v>3.6739130434999998</v>
      </c>
      <c r="FG529" s="7">
        <v>3.6666666666999999</v>
      </c>
      <c r="FH529" s="7">
        <v>3.7</v>
      </c>
      <c r="FI529" s="7">
        <v>3.5955056179999998</v>
      </c>
      <c r="FJ529" s="7">
        <v>3.4516129032</v>
      </c>
      <c r="FK529" s="7">
        <v>3.5851063829999998</v>
      </c>
      <c r="FL529" s="7">
        <v>3.6063829787000001</v>
      </c>
      <c r="FM529" s="7">
        <v>0</v>
      </c>
      <c r="FN529" s="7">
        <v>0</v>
      </c>
      <c r="FO529" s="7">
        <v>0</v>
      </c>
      <c r="FP529" s="7">
        <v>1.03092784E-2</v>
      </c>
      <c r="FQ529" s="7">
        <v>0</v>
      </c>
      <c r="FR529" s="7">
        <v>1.03092784E-2</v>
      </c>
      <c r="FS529" s="7">
        <v>2.0618556699999999E-2</v>
      </c>
      <c r="FT529" s="7">
        <v>0.2164948454</v>
      </c>
      <c r="FU529" s="7">
        <v>0.1855670103</v>
      </c>
      <c r="FV529" s="7">
        <v>0.47422680410000001</v>
      </c>
      <c r="FW529" s="7">
        <v>8.2474226799999995E-2</v>
      </c>
      <c r="FX529" s="7">
        <v>0.28865979380000001</v>
      </c>
      <c r="FY529" s="7">
        <v>0.41237113399999997</v>
      </c>
      <c r="FZ529" s="7">
        <v>0.1855670103</v>
      </c>
      <c r="GA529" s="7">
        <v>0.1443298969</v>
      </c>
      <c r="GB529" s="7">
        <v>7.2164948500000006E-2</v>
      </c>
      <c r="GC529" s="7">
        <v>0.1855670103</v>
      </c>
      <c r="GD529" s="7">
        <v>0.10309278349999999</v>
      </c>
      <c r="GE529" s="7">
        <v>8.2474226799999995E-2</v>
      </c>
      <c r="GF529" s="7">
        <v>0.19587628870000001</v>
      </c>
      <c r="GG529" s="7">
        <v>0.19587628870000001</v>
      </c>
      <c r="GH529" s="7">
        <v>0.10309278349999999</v>
      </c>
      <c r="GI529" s="7">
        <v>0.28865979380000001</v>
      </c>
      <c r="GJ529" s="7">
        <v>0.2680412371</v>
      </c>
      <c r="GK529" s="7">
        <v>0.32989690719999998</v>
      </c>
      <c r="GL529" s="7">
        <v>0.1443298969</v>
      </c>
      <c r="GM529" s="7">
        <v>0</v>
      </c>
      <c r="GN529" s="7">
        <v>0</v>
      </c>
      <c r="GO529" s="7">
        <v>0</v>
      </c>
      <c r="GP529" s="7">
        <v>0</v>
      </c>
      <c r="GQ529" s="7">
        <v>0.10309278349999999</v>
      </c>
      <c r="GR529" s="7">
        <v>0</v>
      </c>
      <c r="GS529" s="7">
        <v>0.28865979380000001</v>
      </c>
      <c r="GT529" s="7">
        <v>0.2164948454</v>
      </c>
      <c r="GU529" s="7">
        <v>0.27835051550000001</v>
      </c>
      <c r="GV529" s="7">
        <v>0.24742268040000001</v>
      </c>
      <c r="GW529" s="7">
        <v>0.29896907220000002</v>
      </c>
      <c r="GX529" s="7">
        <v>0.2268041237</v>
      </c>
      <c r="GY529" s="7">
        <v>0.51546391749999998</v>
      </c>
      <c r="GZ529" s="7">
        <v>0.64948453610000001</v>
      </c>
      <c r="HA529" s="7">
        <v>0.5567010309</v>
      </c>
      <c r="HB529" s="7">
        <v>0.61855670100000004</v>
      </c>
      <c r="HC529" s="7">
        <v>0.40206185570000003</v>
      </c>
      <c r="HD529" s="7">
        <v>0.67010309280000002</v>
      </c>
      <c r="HE529" s="7">
        <v>9.2783505200000005E-2</v>
      </c>
      <c r="HF529" s="7">
        <v>5.1546391800000001E-2</v>
      </c>
      <c r="HG529" s="7">
        <v>6.1855670100000003E-2</v>
      </c>
      <c r="HH529" s="7">
        <v>4.1237113399999997E-2</v>
      </c>
      <c r="HI529" s="7">
        <v>0.10309278349999999</v>
      </c>
      <c r="HJ529" s="7">
        <v>1.03092784E-2</v>
      </c>
      <c r="HK529" s="7">
        <v>7.2164948500000006E-2</v>
      </c>
      <c r="HL529" s="7">
        <v>5.1546391800000001E-2</v>
      </c>
      <c r="HM529" s="7">
        <v>6.1855670100000003E-2</v>
      </c>
      <c r="HN529" s="7">
        <v>5.1546391800000001E-2</v>
      </c>
      <c r="HO529" s="7">
        <v>5.1546391800000001E-2</v>
      </c>
      <c r="HP529" s="7">
        <v>5.1546391800000001E-2</v>
      </c>
      <c r="HQ529" s="7">
        <v>3.0927835099999999E-2</v>
      </c>
      <c r="HR529" s="7">
        <v>3.0927835099999999E-2</v>
      </c>
      <c r="HS529" s="7">
        <v>4.1237113399999997E-2</v>
      </c>
      <c r="HT529" s="7">
        <v>4.1237113399999997E-2</v>
      </c>
      <c r="HU529" s="7">
        <v>4.1237113399999997E-2</v>
      </c>
      <c r="HV529" s="7">
        <v>4.1237113399999997E-2</v>
      </c>
      <c r="HW529" s="7">
        <v>1.03092784E-2</v>
      </c>
      <c r="HX529" s="7">
        <v>1.03092784E-2</v>
      </c>
      <c r="HY529" s="7">
        <v>2.0618556699999999E-2</v>
      </c>
      <c r="HZ529" s="7">
        <v>2.0618556699999999E-2</v>
      </c>
      <c r="IA529" s="7">
        <v>5.1546391800000001E-2</v>
      </c>
      <c r="IB529" s="7">
        <v>2.0618556699999999E-2</v>
      </c>
      <c r="IC529" s="7">
        <v>0.1340206186</v>
      </c>
      <c r="ID529" s="7">
        <v>0.12371134020000001</v>
      </c>
      <c r="IE529" s="7">
        <v>0.47422680410000001</v>
      </c>
      <c r="IF529" s="7">
        <v>0.34020618559999999</v>
      </c>
      <c r="IG529" s="7">
        <v>0.43298969069999999</v>
      </c>
      <c r="IH529" s="7">
        <v>0.48453608250000002</v>
      </c>
      <c r="II529" s="7">
        <v>0.40206185570000003</v>
      </c>
      <c r="IJ529" s="7">
        <v>0.58762886599999997</v>
      </c>
      <c r="IK529" s="7">
        <v>0.3608247423</v>
      </c>
      <c r="IL529" s="7">
        <v>0.32989690719999998</v>
      </c>
      <c r="IM529" s="7">
        <v>6.1855670100000003E-2</v>
      </c>
      <c r="IN529" s="7">
        <v>4.1237113399999997E-2</v>
      </c>
      <c r="IO529" s="7">
        <v>5.1546391800000001E-2</v>
      </c>
      <c r="IP529" s="7">
        <v>4.1237113399999997E-2</v>
      </c>
      <c r="IQ529" s="7">
        <v>3.3516483516000002</v>
      </c>
      <c r="IR529" s="7">
        <v>3.5698924730999999</v>
      </c>
      <c r="IS529" s="7">
        <v>3.1956521739000001</v>
      </c>
      <c r="IT529" s="7">
        <v>3.1720430108</v>
      </c>
      <c r="IU529" s="7" t="s">
        <v>1469</v>
      </c>
      <c r="IV529" s="7">
        <v>46</v>
      </c>
      <c r="IW529" s="7">
        <v>97</v>
      </c>
      <c r="IX529" s="7">
        <v>131</v>
      </c>
      <c r="IY529" s="7">
        <v>284</v>
      </c>
    </row>
    <row r="530" spans="1:259" x14ac:dyDescent="0.25">
      <c r="A530" s="7">
        <v>610213</v>
      </c>
      <c r="B530" s="7" t="s">
        <v>658</v>
      </c>
      <c r="C530" s="7" t="s">
        <v>46</v>
      </c>
      <c r="D530" s="7" t="s">
        <v>98</v>
      </c>
      <c r="E530" s="154">
        <v>0.43</v>
      </c>
      <c r="F530" s="7">
        <v>57</v>
      </c>
      <c r="G530" s="7" t="s">
        <v>48</v>
      </c>
      <c r="H530" s="7">
        <v>35</v>
      </c>
      <c r="I530" s="7" t="s">
        <v>57</v>
      </c>
      <c r="J530" s="7">
        <v>57</v>
      </c>
      <c r="K530" s="7" t="s">
        <v>48</v>
      </c>
      <c r="L530" s="7">
        <v>8.3000000000000007</v>
      </c>
      <c r="M530" s="7" t="s">
        <v>46</v>
      </c>
      <c r="N530" s="7">
        <v>43.143812709000002</v>
      </c>
      <c r="O530" s="7">
        <v>155</v>
      </c>
      <c r="P530" s="7">
        <v>155</v>
      </c>
      <c r="Q530" s="7">
        <v>0</v>
      </c>
      <c r="R530" s="7">
        <v>143</v>
      </c>
      <c r="S530" s="7">
        <v>0</v>
      </c>
      <c r="T530" s="7">
        <v>1</v>
      </c>
      <c r="U530" s="7">
        <v>0</v>
      </c>
      <c r="V530" s="7">
        <v>0</v>
      </c>
      <c r="W530" s="7">
        <v>6</v>
      </c>
      <c r="X530" s="7">
        <v>3</v>
      </c>
      <c r="Y530" s="7">
        <v>6.4516128999999997E-3</v>
      </c>
      <c r="Z530" s="7">
        <v>1.9354838700000002E-2</v>
      </c>
      <c r="AA530" s="7">
        <v>1.9354838700000002E-2</v>
      </c>
      <c r="AB530" s="7">
        <v>6.4516128999999997E-3</v>
      </c>
      <c r="AC530" s="7">
        <v>4.5161290299999997E-2</v>
      </c>
      <c r="AD530" s="7">
        <v>0.1032258065</v>
      </c>
      <c r="AE530" s="7">
        <v>3.8709677400000003E-2</v>
      </c>
      <c r="AF530" s="7">
        <v>5.1612903199999997E-2</v>
      </c>
      <c r="AG530" s="7">
        <v>1.2903225799999999E-2</v>
      </c>
      <c r="AH530" s="7">
        <v>3.2258064500000003E-2</v>
      </c>
      <c r="AI530" s="7">
        <v>0.1225806452</v>
      </c>
      <c r="AJ530" s="7">
        <v>0.1225806452</v>
      </c>
      <c r="AK530" s="7">
        <v>0.23870967739999999</v>
      </c>
      <c r="AL530" s="7">
        <v>0.18709677420000001</v>
      </c>
      <c r="AM530" s="7">
        <v>0.28387096769999998</v>
      </c>
      <c r="AN530" s="7">
        <v>0.23870967739999999</v>
      </c>
      <c r="AO530" s="7">
        <v>0.3161290323</v>
      </c>
      <c r="AP530" s="7">
        <v>0.28387096769999998</v>
      </c>
      <c r="AQ530" s="7">
        <v>6.4516128999999997E-3</v>
      </c>
      <c r="AR530" s="7">
        <v>0</v>
      </c>
      <c r="AS530" s="7">
        <v>6.4516128999999997E-3</v>
      </c>
      <c r="AT530" s="7">
        <v>6.4516128999999997E-3</v>
      </c>
      <c r="AU530" s="7">
        <v>0</v>
      </c>
      <c r="AV530" s="7">
        <v>1.2903225799999999E-2</v>
      </c>
      <c r="AW530" s="7">
        <v>0.70967741939999995</v>
      </c>
      <c r="AX530" s="7">
        <v>0.74193548389999997</v>
      </c>
      <c r="AY530" s="7">
        <v>0.67741935480000004</v>
      </c>
      <c r="AZ530" s="7">
        <v>0.71612903230000002</v>
      </c>
      <c r="BA530" s="7">
        <v>0.51612903229999996</v>
      </c>
      <c r="BB530" s="7">
        <v>0.47741935479999997</v>
      </c>
      <c r="BC530" s="7">
        <v>3.6623376623000001</v>
      </c>
      <c r="BD530" s="7">
        <v>3.6516129032000002</v>
      </c>
      <c r="BE530" s="7">
        <v>3.6298701299</v>
      </c>
      <c r="BF530" s="7">
        <v>3.6753246753000002</v>
      </c>
      <c r="BG530" s="7">
        <v>3.3032258065</v>
      </c>
      <c r="BH530" s="7">
        <v>3.1503267974</v>
      </c>
      <c r="BI530" s="7">
        <v>6.4516128999999997E-3</v>
      </c>
      <c r="BJ530" s="7">
        <v>1.2903225799999999E-2</v>
      </c>
      <c r="BK530" s="7">
        <v>1.2903225799999999E-2</v>
      </c>
      <c r="BL530" s="7">
        <v>1.9354838700000002E-2</v>
      </c>
      <c r="BM530" s="7">
        <v>6.4516128999999997E-3</v>
      </c>
      <c r="BN530" s="7">
        <v>1.2903225799999999E-2</v>
      </c>
      <c r="BO530" s="7">
        <v>3.8709677400000003E-2</v>
      </c>
      <c r="BP530" s="7">
        <v>0.1225806452</v>
      </c>
      <c r="BQ530" s="7">
        <v>8.3870967699999993E-2</v>
      </c>
      <c r="BR530" s="7">
        <v>2.5806451599999999E-2</v>
      </c>
      <c r="BS530" s="7">
        <v>2.5806451599999999E-2</v>
      </c>
      <c r="BT530" s="7">
        <v>3.8709677400000003E-2</v>
      </c>
      <c r="BU530" s="7">
        <v>1.9354838700000002E-2</v>
      </c>
      <c r="BV530" s="7">
        <v>2.5806451599999999E-2</v>
      </c>
      <c r="BW530" s="7">
        <v>0.1032258065</v>
      </c>
      <c r="BX530" s="7">
        <v>0.14193548389999999</v>
      </c>
      <c r="BY530" s="7">
        <v>7.7419354800000006E-2</v>
      </c>
      <c r="BZ530" s="7">
        <v>9.6774193499999994E-2</v>
      </c>
      <c r="CA530" s="7">
        <v>3.7124183007</v>
      </c>
      <c r="CB530" s="7">
        <v>3.7012987012999998</v>
      </c>
      <c r="CC530" s="7">
        <v>3.6298701299</v>
      </c>
      <c r="CD530" s="7">
        <v>3.7077922077999999</v>
      </c>
      <c r="CE530" s="7">
        <v>3.6883116882999998</v>
      </c>
      <c r="CF530" s="7">
        <v>3.4248366013</v>
      </c>
      <c r="CG530" s="7">
        <v>3.3766233766</v>
      </c>
      <c r="CH530" s="7">
        <v>3.2763157894999999</v>
      </c>
      <c r="CI530" s="7">
        <v>3.2987012987000002</v>
      </c>
      <c r="CJ530" s="7">
        <v>0.21290322580000001</v>
      </c>
      <c r="CK530" s="7">
        <v>0.2064516129</v>
      </c>
      <c r="CL530" s="7">
        <v>0.25161290320000002</v>
      </c>
      <c r="CM530" s="7">
        <v>0.1935483871</v>
      </c>
      <c r="CN530" s="7">
        <v>0.23870967739999999</v>
      </c>
      <c r="CO530" s="7">
        <v>0.32258064520000002</v>
      </c>
      <c r="CP530" s="7">
        <v>0.2193548387</v>
      </c>
      <c r="CQ530" s="7">
        <v>0.18709677420000001</v>
      </c>
      <c r="CR530" s="7">
        <v>0.25161290320000002</v>
      </c>
      <c r="CS530" s="7">
        <v>1.2903225799999999E-2</v>
      </c>
      <c r="CT530" s="7">
        <v>6.4516128999999997E-3</v>
      </c>
      <c r="CU530" s="7">
        <v>6.4516128999999997E-3</v>
      </c>
      <c r="CV530" s="7">
        <v>6.4516128999999997E-3</v>
      </c>
      <c r="CW530" s="7">
        <v>6.4516128999999997E-3</v>
      </c>
      <c r="CX530" s="7">
        <v>1.2903225799999999E-2</v>
      </c>
      <c r="CY530" s="7">
        <v>6.4516128999999997E-3</v>
      </c>
      <c r="CZ530" s="7">
        <v>1.9354838700000002E-2</v>
      </c>
      <c r="DA530" s="7">
        <v>6.4516128999999997E-3</v>
      </c>
      <c r="DB530" s="7">
        <v>0.74193548389999997</v>
      </c>
      <c r="DC530" s="7">
        <v>0.74838709680000004</v>
      </c>
      <c r="DD530" s="7">
        <v>0.69032258059999996</v>
      </c>
      <c r="DE530" s="7">
        <v>0.76129032259999996</v>
      </c>
      <c r="DF530" s="7">
        <v>0.72258064519999998</v>
      </c>
      <c r="DG530" s="7">
        <v>0.54838709679999997</v>
      </c>
      <c r="DH530" s="7">
        <v>0.59354838710000002</v>
      </c>
      <c r="DI530" s="7">
        <v>0.59354838710000002</v>
      </c>
      <c r="DJ530" s="7">
        <v>0.5612903226</v>
      </c>
      <c r="DK530" s="7">
        <v>0.16774193549999999</v>
      </c>
      <c r="DL530" s="7">
        <v>6.4516128999999997E-3</v>
      </c>
      <c r="DM530" s="7">
        <v>0</v>
      </c>
      <c r="DN530" s="7">
        <v>6.4516128999999997E-3</v>
      </c>
      <c r="DO530" s="7">
        <v>1.2903225799999999E-2</v>
      </c>
      <c r="DP530" s="7">
        <v>1.9354838700000002E-2</v>
      </c>
      <c r="DQ530" s="7">
        <v>0.1161290323</v>
      </c>
      <c r="DR530" s="7">
        <v>2.5806451599999999E-2</v>
      </c>
      <c r="DS530" s="7">
        <v>1.9354838700000002E-2</v>
      </c>
      <c r="DT530" s="7">
        <v>0.23870967739999999</v>
      </c>
      <c r="DU530" s="7">
        <v>3.8709677400000003E-2</v>
      </c>
      <c r="DV530" s="7">
        <v>5.1612903199999997E-2</v>
      </c>
      <c r="DW530" s="7">
        <v>9.6774193499999994E-2</v>
      </c>
      <c r="DX530" s="7">
        <v>5.1612903199999997E-2</v>
      </c>
      <c r="DY530" s="7">
        <v>8.3870967699999993E-2</v>
      </c>
      <c r="DZ530" s="7">
        <v>0.16774193549999999</v>
      </c>
      <c r="EA530" s="7">
        <v>5.8064516099999998E-2</v>
      </c>
      <c r="EB530" s="7">
        <v>9.6774193499999994E-2</v>
      </c>
      <c r="EC530" s="7">
        <v>0.1935483871</v>
      </c>
      <c r="ED530" s="7">
        <v>0.28387096769999998</v>
      </c>
      <c r="EE530" s="7">
        <v>0.25806451609999997</v>
      </c>
      <c r="EF530" s="7">
        <v>0.25806451609999997</v>
      </c>
      <c r="EG530" s="7">
        <v>0.22580645160000001</v>
      </c>
      <c r="EH530" s="7">
        <v>0.34838709680000002</v>
      </c>
      <c r="EI530" s="7">
        <v>0.2709677419</v>
      </c>
      <c r="EJ530" s="7">
        <v>0.36129032259999999</v>
      </c>
      <c r="EK530" s="7">
        <v>0.43225806449999998</v>
      </c>
      <c r="EL530" s="7">
        <v>0.37419354840000002</v>
      </c>
      <c r="EM530" s="7">
        <v>0.65806451610000005</v>
      </c>
      <c r="EN530" s="7">
        <v>0.67096774189999997</v>
      </c>
      <c r="EO530" s="7">
        <v>0.61935483869999997</v>
      </c>
      <c r="EP530" s="7">
        <v>0.69032258059999996</v>
      </c>
      <c r="EQ530" s="7">
        <v>0.53548387099999994</v>
      </c>
      <c r="ER530" s="7">
        <v>0.39354838710000001</v>
      </c>
      <c r="ES530" s="7">
        <v>0.54193548390000001</v>
      </c>
      <c r="ET530" s="7">
        <v>0.4387096774</v>
      </c>
      <c r="EU530" s="7">
        <v>2.5806451599999999E-2</v>
      </c>
      <c r="EV530" s="7">
        <v>1.2903225799999999E-2</v>
      </c>
      <c r="EW530" s="7">
        <v>1.9354838700000002E-2</v>
      </c>
      <c r="EX530" s="7">
        <v>1.9354838700000002E-2</v>
      </c>
      <c r="EY530" s="7">
        <v>1.9354838700000002E-2</v>
      </c>
      <c r="EZ530" s="7">
        <v>1.2903225799999999E-2</v>
      </c>
      <c r="FA530" s="7">
        <v>5.1612903199999997E-2</v>
      </c>
      <c r="FB530" s="7">
        <v>1.2903225799999999E-2</v>
      </c>
      <c r="FC530" s="7">
        <v>1.2903225799999999E-2</v>
      </c>
      <c r="FD530" s="7">
        <v>2.7947019867999998</v>
      </c>
      <c r="FE530" s="7">
        <v>3.6143790849999999</v>
      </c>
      <c r="FF530" s="7">
        <v>3.6315789474</v>
      </c>
      <c r="FG530" s="7">
        <v>3.5197368420999999</v>
      </c>
      <c r="FH530" s="7">
        <v>3.625</v>
      </c>
      <c r="FI530" s="7">
        <v>3.4183006535999998</v>
      </c>
      <c r="FJ530" s="7">
        <v>2.9931972788999999</v>
      </c>
      <c r="FK530" s="7">
        <v>3.4379084967</v>
      </c>
      <c r="FL530" s="7">
        <v>3.3071895425000002</v>
      </c>
      <c r="FM530" s="7">
        <v>1.2903225799999999E-2</v>
      </c>
      <c r="FN530" s="7">
        <v>6.4516128999999997E-3</v>
      </c>
      <c r="FO530" s="7">
        <v>6.4516128999999997E-3</v>
      </c>
      <c r="FP530" s="7">
        <v>6.4516128999999997E-3</v>
      </c>
      <c r="FQ530" s="7">
        <v>6.4516129000000005E-2</v>
      </c>
      <c r="FR530" s="7">
        <v>8.3870967699999993E-2</v>
      </c>
      <c r="FS530" s="7">
        <v>0.1096774194</v>
      </c>
      <c r="FT530" s="7">
        <v>0.14838709680000001</v>
      </c>
      <c r="FU530" s="7">
        <v>0.13548387100000001</v>
      </c>
      <c r="FV530" s="7">
        <v>0.40645161289999998</v>
      </c>
      <c r="FW530" s="7">
        <v>1.9354838700000002E-2</v>
      </c>
      <c r="FX530" s="7">
        <v>0.60645161290000005</v>
      </c>
      <c r="FY530" s="7">
        <v>0.66451612900000001</v>
      </c>
      <c r="FZ530" s="7">
        <v>0.2064516129</v>
      </c>
      <c r="GA530" s="7">
        <v>0.17419354840000001</v>
      </c>
      <c r="GB530" s="7">
        <v>0.16129032260000001</v>
      </c>
      <c r="GC530" s="7">
        <v>0.32903225809999997</v>
      </c>
      <c r="GD530" s="7">
        <v>7.0967741900000006E-2</v>
      </c>
      <c r="GE530" s="7">
        <v>3.8709677400000003E-2</v>
      </c>
      <c r="GF530" s="7">
        <v>0.2193548387</v>
      </c>
      <c r="GG530" s="7">
        <v>8.3870967699999993E-2</v>
      </c>
      <c r="GH530" s="7">
        <v>6.4516129000000005E-2</v>
      </c>
      <c r="GI530" s="7">
        <v>0.22580645160000001</v>
      </c>
      <c r="GJ530" s="7">
        <v>6.4516129000000005E-2</v>
      </c>
      <c r="GK530" s="7">
        <v>7.0967741900000006E-2</v>
      </c>
      <c r="GL530" s="7">
        <v>1.9354838700000002E-2</v>
      </c>
      <c r="GM530" s="7">
        <v>1.2903225799999999E-2</v>
      </c>
      <c r="GN530" s="7">
        <v>1.9354838700000002E-2</v>
      </c>
      <c r="GO530" s="7">
        <v>1.2903225799999999E-2</v>
      </c>
      <c r="GP530" s="7">
        <v>2.5806451599999999E-2</v>
      </c>
      <c r="GQ530" s="7">
        <v>0.1096774194</v>
      </c>
      <c r="GR530" s="7">
        <v>1.2903225799999999E-2</v>
      </c>
      <c r="GS530" s="7">
        <v>0.38064516129999998</v>
      </c>
      <c r="GT530" s="7">
        <v>0.2709677419</v>
      </c>
      <c r="GU530" s="7">
        <v>0.29677419350000001</v>
      </c>
      <c r="GV530" s="7">
        <v>0.29032258059999999</v>
      </c>
      <c r="GW530" s="7">
        <v>0.39354838710000001</v>
      </c>
      <c r="GX530" s="7">
        <v>0.32903225809999997</v>
      </c>
      <c r="GY530" s="7">
        <v>0.464516129</v>
      </c>
      <c r="GZ530" s="7">
        <v>0.58709677419999995</v>
      </c>
      <c r="HA530" s="7">
        <v>0.44516129030000001</v>
      </c>
      <c r="HB530" s="7">
        <v>0.5096774194</v>
      </c>
      <c r="HC530" s="7">
        <v>0.34838709680000002</v>
      </c>
      <c r="HD530" s="7">
        <v>0.5612903226</v>
      </c>
      <c r="HE530" s="7">
        <v>0.1032258065</v>
      </c>
      <c r="HF530" s="7">
        <v>7.7419354800000006E-2</v>
      </c>
      <c r="HG530" s="7">
        <v>0.2064516129</v>
      </c>
      <c r="HH530" s="7">
        <v>0.1225806452</v>
      </c>
      <c r="HI530" s="7">
        <v>0.1161290323</v>
      </c>
      <c r="HJ530" s="7">
        <v>7.0967741900000006E-2</v>
      </c>
      <c r="HK530" s="7">
        <v>1.9354838700000002E-2</v>
      </c>
      <c r="HL530" s="7">
        <v>2.5806451599999999E-2</v>
      </c>
      <c r="HM530" s="7">
        <v>1.9354838700000002E-2</v>
      </c>
      <c r="HN530" s="7">
        <v>2.5806451599999999E-2</v>
      </c>
      <c r="HO530" s="7">
        <v>1.9354838700000002E-2</v>
      </c>
      <c r="HP530" s="7">
        <v>1.2903225799999999E-2</v>
      </c>
      <c r="HQ530" s="7">
        <v>1.9354838700000002E-2</v>
      </c>
      <c r="HR530" s="7">
        <v>1.9354838700000002E-2</v>
      </c>
      <c r="HS530" s="7">
        <v>1.9354838700000002E-2</v>
      </c>
      <c r="HT530" s="7">
        <v>2.5806451599999999E-2</v>
      </c>
      <c r="HU530" s="7">
        <v>1.2903225799999999E-2</v>
      </c>
      <c r="HV530" s="7">
        <v>1.2903225799999999E-2</v>
      </c>
      <c r="HW530" s="7">
        <v>1.9354838700000002E-2</v>
      </c>
      <c r="HX530" s="7">
        <v>6.4516128999999997E-3</v>
      </c>
      <c r="HY530" s="7">
        <v>6.4516128999999997E-3</v>
      </c>
      <c r="HZ530" s="7">
        <v>7.0967741900000006E-2</v>
      </c>
      <c r="IA530" s="7">
        <v>0.14193548389999999</v>
      </c>
      <c r="IB530" s="7">
        <v>5.8064516099999998E-2</v>
      </c>
      <c r="IC530" s="7">
        <v>0.16774193549999999</v>
      </c>
      <c r="ID530" s="7">
        <v>0.22580645160000001</v>
      </c>
      <c r="IE530" s="7">
        <v>0.42580645160000002</v>
      </c>
      <c r="IF530" s="7">
        <v>0.32258064520000002</v>
      </c>
      <c r="IG530" s="7">
        <v>0.3161290323</v>
      </c>
      <c r="IH530" s="7">
        <v>0.32903225809999997</v>
      </c>
      <c r="II530" s="7">
        <v>0.4</v>
      </c>
      <c r="IJ530" s="7">
        <v>0.60645161290000005</v>
      </c>
      <c r="IK530" s="7">
        <v>0.49677419350000002</v>
      </c>
      <c r="IL530" s="7">
        <v>0.36129032259999999</v>
      </c>
      <c r="IM530" s="7">
        <v>1.2903225799999999E-2</v>
      </c>
      <c r="IN530" s="7">
        <v>6.4516128999999997E-3</v>
      </c>
      <c r="IO530" s="7">
        <v>1.2903225799999999E-2</v>
      </c>
      <c r="IP530" s="7">
        <v>1.2903225799999999E-2</v>
      </c>
      <c r="IQ530" s="7">
        <v>3.2222222222000001</v>
      </c>
      <c r="IR530" s="7">
        <v>3.5389610390000001</v>
      </c>
      <c r="IS530" s="7">
        <v>3.3202614379000002</v>
      </c>
      <c r="IT530" s="7">
        <v>2.9934640522999998</v>
      </c>
      <c r="IU530" s="7" t="s">
        <v>1470</v>
      </c>
      <c r="IV530" s="7">
        <v>43</v>
      </c>
      <c r="IW530" s="7">
        <v>155</v>
      </c>
      <c r="IX530" s="7">
        <v>258</v>
      </c>
      <c r="IY530" s="7">
        <v>598</v>
      </c>
    </row>
    <row r="531" spans="1:259" x14ac:dyDescent="0.25">
      <c r="A531" s="7">
        <v>610215</v>
      </c>
      <c r="B531" s="7" t="s">
        <v>420</v>
      </c>
      <c r="C531" s="7" t="s">
        <v>46</v>
      </c>
      <c r="D531" s="7" t="s">
        <v>149</v>
      </c>
      <c r="E531" s="154">
        <v>0.73</v>
      </c>
      <c r="F531" s="7">
        <v>36</v>
      </c>
      <c r="G531" s="7" t="s">
        <v>57</v>
      </c>
      <c r="H531" s="7">
        <v>25</v>
      </c>
      <c r="I531" s="7" t="s">
        <v>57</v>
      </c>
      <c r="J531" s="7">
        <v>58</v>
      </c>
      <c r="K531" s="7" t="s">
        <v>48</v>
      </c>
      <c r="L531" s="7">
        <v>8.86</v>
      </c>
      <c r="M531" s="7" t="s">
        <v>46</v>
      </c>
      <c r="N531" s="7">
        <v>72.537313432999994</v>
      </c>
      <c r="O531" s="7">
        <v>192</v>
      </c>
      <c r="P531" s="7">
        <v>192</v>
      </c>
      <c r="Q531" s="7">
        <v>0</v>
      </c>
      <c r="R531" s="7">
        <v>0</v>
      </c>
      <c r="S531" s="7">
        <v>0</v>
      </c>
      <c r="T531" s="7">
        <v>184</v>
      </c>
      <c r="U531" s="7">
        <v>1</v>
      </c>
      <c r="V531" s="7">
        <v>0</v>
      </c>
      <c r="W531" s="7">
        <v>0</v>
      </c>
      <c r="X531" s="7">
        <v>5</v>
      </c>
      <c r="Y531" s="7">
        <v>1.04166667E-2</v>
      </c>
      <c r="Z531" s="7">
        <v>5.2083333000000004E-3</v>
      </c>
      <c r="AA531" s="7">
        <v>0</v>
      </c>
      <c r="AB531" s="7">
        <v>1.04166667E-2</v>
      </c>
      <c r="AC531" s="7">
        <v>2.08333333E-2</v>
      </c>
      <c r="AD531" s="7">
        <v>5.72916667E-2</v>
      </c>
      <c r="AE531" s="7">
        <v>5.20833333E-2</v>
      </c>
      <c r="AF531" s="7">
        <v>3.125E-2</v>
      </c>
      <c r="AG531" s="7">
        <v>4.6875E-2</v>
      </c>
      <c r="AH531" s="7">
        <v>6.7708333300000006E-2</v>
      </c>
      <c r="AI531" s="7">
        <v>0.13020833330000001</v>
      </c>
      <c r="AJ531" s="7">
        <v>0.14583333330000001</v>
      </c>
      <c r="AK531" s="7">
        <v>0.46354166670000002</v>
      </c>
      <c r="AL531" s="7">
        <v>0.41145833329999998</v>
      </c>
      <c r="AM531" s="7">
        <v>0.453125</v>
      </c>
      <c r="AN531" s="7">
        <v>0.359375</v>
      </c>
      <c r="AO531" s="7">
        <v>0.46875</v>
      </c>
      <c r="AP531" s="7">
        <v>0.38541666670000002</v>
      </c>
      <c r="AQ531" s="7">
        <v>1.5625E-2</v>
      </c>
      <c r="AR531" s="7">
        <v>1.5625E-2</v>
      </c>
      <c r="AS531" s="7">
        <v>3.64583333E-2</v>
      </c>
      <c r="AT531" s="7">
        <v>1.5625E-2</v>
      </c>
      <c r="AU531" s="7">
        <v>5.2083333000000004E-3</v>
      </c>
      <c r="AV531" s="7">
        <v>3.64583333E-2</v>
      </c>
      <c r="AW531" s="7">
        <v>0.45833333329999998</v>
      </c>
      <c r="AX531" s="7">
        <v>0.53645833330000003</v>
      </c>
      <c r="AY531" s="7">
        <v>0.46354166670000002</v>
      </c>
      <c r="AZ531" s="7">
        <v>0.546875</v>
      </c>
      <c r="BA531" s="7">
        <v>0.375</v>
      </c>
      <c r="BB531" s="7">
        <v>0.375</v>
      </c>
      <c r="BC531" s="7">
        <v>3.3915343915</v>
      </c>
      <c r="BD531" s="7">
        <v>3.5026455026000001</v>
      </c>
      <c r="BE531" s="7">
        <v>3.4324324324000002</v>
      </c>
      <c r="BF531" s="7">
        <v>3.4656084655999999</v>
      </c>
      <c r="BG531" s="7">
        <v>3.2041884817000001</v>
      </c>
      <c r="BH531" s="7">
        <v>3.1189189188999999</v>
      </c>
      <c r="BI531" s="7">
        <v>5.2083333000000004E-3</v>
      </c>
      <c r="BJ531" s="7">
        <v>5.2083333000000004E-3</v>
      </c>
      <c r="BK531" s="7">
        <v>0</v>
      </c>
      <c r="BL531" s="7">
        <v>1.04166667E-2</v>
      </c>
      <c r="BM531" s="7">
        <v>0</v>
      </c>
      <c r="BN531" s="7">
        <v>5.2083333000000004E-3</v>
      </c>
      <c r="BO531" s="7">
        <v>4.16666667E-2</v>
      </c>
      <c r="BP531" s="7">
        <v>8.8541666699999994E-2</v>
      </c>
      <c r="BQ531" s="7">
        <v>4.16666667E-2</v>
      </c>
      <c r="BR531" s="7">
        <v>1.04166667E-2</v>
      </c>
      <c r="BS531" s="7">
        <v>1.5625E-2</v>
      </c>
      <c r="BT531" s="7">
        <v>2.60416667E-2</v>
      </c>
      <c r="BU531" s="7">
        <v>2.08333333E-2</v>
      </c>
      <c r="BV531" s="7">
        <v>3.125E-2</v>
      </c>
      <c r="BW531" s="7">
        <v>2.60416667E-2</v>
      </c>
      <c r="BX531" s="7">
        <v>8.3333333300000006E-2</v>
      </c>
      <c r="BY531" s="7">
        <v>0.13020833330000001</v>
      </c>
      <c r="BZ531" s="7">
        <v>7.2916666699999994E-2</v>
      </c>
      <c r="CA531" s="7">
        <v>3.7180851063999998</v>
      </c>
      <c r="CB531" s="7">
        <v>3.6858638742999998</v>
      </c>
      <c r="CC531" s="7">
        <v>3.5860215054000002</v>
      </c>
      <c r="CD531" s="7">
        <v>3.5159574467999999</v>
      </c>
      <c r="CE531" s="7">
        <v>3.5698924730999999</v>
      </c>
      <c r="CF531" s="7">
        <v>3.5187165775000002</v>
      </c>
      <c r="CG531" s="7">
        <v>3.2765957446999998</v>
      </c>
      <c r="CH531" s="7">
        <v>3.0802139036999998</v>
      </c>
      <c r="CI531" s="7">
        <v>3.3157894737000002</v>
      </c>
      <c r="CJ531" s="7">
        <v>0.23958333330000001</v>
      </c>
      <c r="CK531" s="7">
        <v>0.265625</v>
      </c>
      <c r="CL531" s="7">
        <v>0.34895833329999998</v>
      </c>
      <c r="CM531" s="7">
        <v>0.40104166670000002</v>
      </c>
      <c r="CN531" s="7">
        <v>0.35416666670000002</v>
      </c>
      <c r="CO531" s="7">
        <v>0.40104166670000002</v>
      </c>
      <c r="CP531" s="7">
        <v>0.41666666670000002</v>
      </c>
      <c r="CQ531" s="7">
        <v>0.36979166670000002</v>
      </c>
      <c r="CR531" s="7">
        <v>0.40625</v>
      </c>
      <c r="CS531" s="7">
        <v>2.08333333E-2</v>
      </c>
      <c r="CT531" s="7">
        <v>5.2083333000000004E-3</v>
      </c>
      <c r="CU531" s="7">
        <v>3.125E-2</v>
      </c>
      <c r="CV531" s="7">
        <v>2.08333333E-2</v>
      </c>
      <c r="CW531" s="7">
        <v>3.125E-2</v>
      </c>
      <c r="CX531" s="7">
        <v>2.60416667E-2</v>
      </c>
      <c r="CY531" s="7">
        <v>2.08333333E-2</v>
      </c>
      <c r="CZ531" s="7">
        <v>2.60416667E-2</v>
      </c>
      <c r="DA531" s="7">
        <v>1.04166667E-2</v>
      </c>
      <c r="DB531" s="7">
        <v>0.72395833330000003</v>
      </c>
      <c r="DC531" s="7">
        <v>0.70833333330000003</v>
      </c>
      <c r="DD531" s="7">
        <v>0.59375</v>
      </c>
      <c r="DE531" s="7">
        <v>0.546875</v>
      </c>
      <c r="DF531" s="7">
        <v>0.58333333330000003</v>
      </c>
      <c r="DG531" s="7">
        <v>0.54166666669999997</v>
      </c>
      <c r="DH531" s="7">
        <v>0.4375</v>
      </c>
      <c r="DI531" s="7">
        <v>0.38541666670000002</v>
      </c>
      <c r="DJ531" s="7">
        <v>0.46875</v>
      </c>
      <c r="DK531" s="7">
        <v>0.109375</v>
      </c>
      <c r="DL531" s="7">
        <v>5.2083333000000004E-3</v>
      </c>
      <c r="DM531" s="7">
        <v>0</v>
      </c>
      <c r="DN531" s="7">
        <v>5.2083333000000004E-3</v>
      </c>
      <c r="DO531" s="7">
        <v>0</v>
      </c>
      <c r="DP531" s="7">
        <v>5.2083333000000004E-3</v>
      </c>
      <c r="DQ531" s="7">
        <v>1.5625E-2</v>
      </c>
      <c r="DR531" s="7">
        <v>2.08333333E-2</v>
      </c>
      <c r="DS531" s="7">
        <v>1.04166667E-2</v>
      </c>
      <c r="DT531" s="7">
        <v>0.11458333330000001</v>
      </c>
      <c r="DU531" s="7">
        <v>7.2916666699999994E-2</v>
      </c>
      <c r="DV531" s="7">
        <v>5.20833333E-2</v>
      </c>
      <c r="DW531" s="7">
        <v>4.6875E-2</v>
      </c>
      <c r="DX531" s="7">
        <v>3.125E-2</v>
      </c>
      <c r="DY531" s="7">
        <v>4.6875E-2</v>
      </c>
      <c r="DZ531" s="7">
        <v>0.109375</v>
      </c>
      <c r="EA531" s="7">
        <v>3.125E-2</v>
      </c>
      <c r="EB531" s="7">
        <v>5.72916667E-2</v>
      </c>
      <c r="EC531" s="7">
        <v>0.39583333329999998</v>
      </c>
      <c r="ED531" s="7">
        <v>0.38020833329999998</v>
      </c>
      <c r="EE531" s="7">
        <v>0.359375</v>
      </c>
      <c r="EF531" s="7">
        <v>0.36979166670000002</v>
      </c>
      <c r="EG531" s="7">
        <v>0.36979166670000002</v>
      </c>
      <c r="EH531" s="7">
        <v>0.47916666670000002</v>
      </c>
      <c r="EI531" s="7">
        <v>0.41666666670000002</v>
      </c>
      <c r="EJ531" s="7">
        <v>0.40625</v>
      </c>
      <c r="EK531" s="7">
        <v>0.42708333329999998</v>
      </c>
      <c r="EL531" s="7">
        <v>0.33333333329999998</v>
      </c>
      <c r="EM531" s="7">
        <v>0.49479166670000002</v>
      </c>
      <c r="EN531" s="7">
        <v>0.53645833330000003</v>
      </c>
      <c r="EO531" s="7">
        <v>0.52604166669999997</v>
      </c>
      <c r="EP531" s="7">
        <v>0.52083333330000003</v>
      </c>
      <c r="EQ531" s="7">
        <v>0.38020833329999998</v>
      </c>
      <c r="ER531" s="7">
        <v>0.41666666670000002</v>
      </c>
      <c r="ES531" s="7">
        <v>0.49479166670000002</v>
      </c>
      <c r="ET531" s="7">
        <v>0.453125</v>
      </c>
      <c r="EU531" s="7">
        <v>4.6875E-2</v>
      </c>
      <c r="EV531" s="7">
        <v>4.6875E-2</v>
      </c>
      <c r="EW531" s="7">
        <v>5.20833333E-2</v>
      </c>
      <c r="EX531" s="7">
        <v>5.20833333E-2</v>
      </c>
      <c r="EY531" s="7">
        <v>7.8125E-2</v>
      </c>
      <c r="EZ531" s="7">
        <v>8.8541666699999994E-2</v>
      </c>
      <c r="FA531" s="7">
        <v>4.16666667E-2</v>
      </c>
      <c r="FB531" s="7">
        <v>4.6875E-2</v>
      </c>
      <c r="FC531" s="7">
        <v>5.20833333E-2</v>
      </c>
      <c r="FD531" s="7">
        <v>3</v>
      </c>
      <c r="FE531" s="7">
        <v>3.4316939890999998</v>
      </c>
      <c r="FF531" s="7">
        <v>3.5109890109999999</v>
      </c>
      <c r="FG531" s="7">
        <v>3.4945054944999998</v>
      </c>
      <c r="FH531" s="7">
        <v>3.5310734463000002</v>
      </c>
      <c r="FI531" s="7">
        <v>3.3542857143</v>
      </c>
      <c r="FJ531" s="7">
        <v>3.2880434783000001</v>
      </c>
      <c r="FK531" s="7">
        <v>3.4426229508000001</v>
      </c>
      <c r="FL531" s="7">
        <v>3.3956043955999999</v>
      </c>
      <c r="FM531" s="7">
        <v>0</v>
      </c>
      <c r="FN531" s="7">
        <v>0</v>
      </c>
      <c r="FO531" s="7">
        <v>5.2083333000000004E-3</v>
      </c>
      <c r="FP531" s="7">
        <v>2.08333333E-2</v>
      </c>
      <c r="FQ531" s="7">
        <v>1.5625E-2</v>
      </c>
      <c r="FR531" s="7">
        <v>2.08333333E-2</v>
      </c>
      <c r="FS531" s="7">
        <v>4.6875E-2</v>
      </c>
      <c r="FT531" s="7">
        <v>0.16666666669999999</v>
      </c>
      <c r="FU531" s="7">
        <v>0.203125</v>
      </c>
      <c r="FV531" s="7">
        <v>0.40104166670000002</v>
      </c>
      <c r="FW531" s="7">
        <v>0.11979166669999999</v>
      </c>
      <c r="FX531" s="7">
        <v>0.390625</v>
      </c>
      <c r="FY531" s="7">
        <v>0.4375</v>
      </c>
      <c r="FZ531" s="7">
        <v>0.22395833330000001</v>
      </c>
      <c r="GA531" s="7">
        <v>0.16666666669999999</v>
      </c>
      <c r="GB531" s="7">
        <v>0.16666666669999999</v>
      </c>
      <c r="GC531" s="7">
        <v>0.17708333330000001</v>
      </c>
      <c r="GD531" s="7">
        <v>0.13541666669999999</v>
      </c>
      <c r="GE531" s="7">
        <v>9.8958333300000006E-2</v>
      </c>
      <c r="GF531" s="7">
        <v>0.25520833329999998</v>
      </c>
      <c r="GG531" s="7">
        <v>0.109375</v>
      </c>
      <c r="GH531" s="7">
        <v>5.72916667E-2</v>
      </c>
      <c r="GI531" s="7">
        <v>0.21354166669999999</v>
      </c>
      <c r="GJ531" s="7">
        <v>0.19791666669999999</v>
      </c>
      <c r="GK531" s="7">
        <v>0.23958333330000001</v>
      </c>
      <c r="GL531" s="7">
        <v>0.13020833330000001</v>
      </c>
      <c r="GM531" s="7">
        <v>0</v>
      </c>
      <c r="GN531" s="7">
        <v>5.2083333000000004E-3</v>
      </c>
      <c r="GO531" s="7">
        <v>1.5625E-2</v>
      </c>
      <c r="GP531" s="7">
        <v>1.04166667E-2</v>
      </c>
      <c r="GQ531" s="7">
        <v>3.64583333E-2</v>
      </c>
      <c r="GR531" s="7">
        <v>1.5625E-2</v>
      </c>
      <c r="GS531" s="7">
        <v>0.40104166670000002</v>
      </c>
      <c r="GT531" s="7">
        <v>0.375</v>
      </c>
      <c r="GU531" s="7">
        <v>0.35416666670000002</v>
      </c>
      <c r="GV531" s="7">
        <v>0.375</v>
      </c>
      <c r="GW531" s="7">
        <v>0.39583333329999998</v>
      </c>
      <c r="GX531" s="7">
        <v>0.26041666670000002</v>
      </c>
      <c r="GY531" s="7">
        <v>0.453125</v>
      </c>
      <c r="GZ531" s="7">
        <v>0.484375</v>
      </c>
      <c r="HA531" s="7">
        <v>0.44791666670000002</v>
      </c>
      <c r="HB531" s="7">
        <v>0.52083333330000003</v>
      </c>
      <c r="HC531" s="7">
        <v>0.40625</v>
      </c>
      <c r="HD531" s="7">
        <v>0.61458333330000003</v>
      </c>
      <c r="HE531" s="7">
        <v>0.10416666669999999</v>
      </c>
      <c r="HF531" s="7">
        <v>7.8125E-2</v>
      </c>
      <c r="HG531" s="7">
        <v>0.11458333330000001</v>
      </c>
      <c r="HH531" s="7">
        <v>4.6875E-2</v>
      </c>
      <c r="HI531" s="7">
        <v>8.8541666699999994E-2</v>
      </c>
      <c r="HJ531" s="7">
        <v>6.25E-2</v>
      </c>
      <c r="HK531" s="7">
        <v>5.2083333000000004E-3</v>
      </c>
      <c r="HL531" s="7">
        <v>5.2083333000000004E-3</v>
      </c>
      <c r="HM531" s="7">
        <v>1.5625E-2</v>
      </c>
      <c r="HN531" s="7">
        <v>1.04166667E-2</v>
      </c>
      <c r="HO531" s="7">
        <v>1.04166667E-2</v>
      </c>
      <c r="HP531" s="7">
        <v>5.2083333000000004E-3</v>
      </c>
      <c r="HQ531" s="7">
        <v>3.64583333E-2</v>
      </c>
      <c r="HR531" s="7">
        <v>5.20833333E-2</v>
      </c>
      <c r="HS531" s="7">
        <v>5.20833333E-2</v>
      </c>
      <c r="HT531" s="7">
        <v>3.64583333E-2</v>
      </c>
      <c r="HU531" s="7">
        <v>6.25E-2</v>
      </c>
      <c r="HV531" s="7">
        <v>4.16666667E-2</v>
      </c>
      <c r="HW531" s="7">
        <v>1.5625E-2</v>
      </c>
      <c r="HX531" s="7">
        <v>1.5625E-2</v>
      </c>
      <c r="HY531" s="7">
        <v>2.60416667E-2</v>
      </c>
      <c r="HZ531" s="7">
        <v>3.125E-2</v>
      </c>
      <c r="IA531" s="7">
        <v>0.11458333330000001</v>
      </c>
      <c r="IB531" s="7">
        <v>3.64583333E-2</v>
      </c>
      <c r="IC531" s="7">
        <v>0.13020833330000001</v>
      </c>
      <c r="ID531" s="7">
        <v>0.13020833330000001</v>
      </c>
      <c r="IE531" s="7">
        <v>0.53645833330000003</v>
      </c>
      <c r="IF531" s="7">
        <v>0.38020833329999998</v>
      </c>
      <c r="IG531" s="7">
        <v>0.40625</v>
      </c>
      <c r="IH531" s="7">
        <v>0.44791666670000002</v>
      </c>
      <c r="II531" s="7">
        <v>0.27604166670000002</v>
      </c>
      <c r="IJ531" s="7">
        <v>0.53645833330000003</v>
      </c>
      <c r="IK531" s="7">
        <v>0.38541666670000002</v>
      </c>
      <c r="IL531" s="7">
        <v>0.33333333329999998</v>
      </c>
      <c r="IM531" s="7">
        <v>5.72916667E-2</v>
      </c>
      <c r="IN531" s="7">
        <v>3.125E-2</v>
      </c>
      <c r="IO531" s="7">
        <v>5.20833333E-2</v>
      </c>
      <c r="IP531" s="7">
        <v>5.72916667E-2</v>
      </c>
      <c r="IQ531" s="7">
        <v>3.1381215469999999</v>
      </c>
      <c r="IR531" s="7">
        <v>3.4838709677000002</v>
      </c>
      <c r="IS531" s="7">
        <v>3.2142857142999999</v>
      </c>
      <c r="IT531" s="7">
        <v>3.1491712707000001</v>
      </c>
      <c r="IU531" s="7" t="s">
        <v>1471</v>
      </c>
      <c r="IV531" s="7">
        <v>73</v>
      </c>
      <c r="IW531" s="7">
        <v>192</v>
      </c>
      <c r="IX531" s="7">
        <v>243</v>
      </c>
      <c r="IY531" s="7">
        <v>335</v>
      </c>
    </row>
    <row r="532" spans="1:259" x14ac:dyDescent="0.25">
      <c r="A532" s="7">
        <v>610216</v>
      </c>
      <c r="B532" s="7" t="s">
        <v>659</v>
      </c>
      <c r="D532" s="7" t="s">
        <v>149</v>
      </c>
      <c r="E532" s="7" t="s">
        <v>53</v>
      </c>
      <c r="M532" s="7" t="s">
        <v>46</v>
      </c>
      <c r="N532" s="7">
        <v>21.606648198999999</v>
      </c>
      <c r="O532" s="7">
        <v>48</v>
      </c>
      <c r="P532" s="7">
        <v>48</v>
      </c>
      <c r="Q532" s="7">
        <v>1</v>
      </c>
      <c r="R532" s="7">
        <v>2</v>
      </c>
      <c r="S532" s="7">
        <v>0</v>
      </c>
      <c r="T532" s="7">
        <v>42</v>
      </c>
      <c r="U532" s="7">
        <v>0</v>
      </c>
      <c r="V532" s="7">
        <v>0</v>
      </c>
      <c r="W532" s="7">
        <v>2</v>
      </c>
      <c r="X532" s="7">
        <v>0</v>
      </c>
      <c r="Y532" s="7">
        <v>0</v>
      </c>
      <c r="Z532" s="7">
        <v>0</v>
      </c>
      <c r="AA532" s="7">
        <v>0</v>
      </c>
      <c r="AB532" s="7">
        <v>2.08333333E-2</v>
      </c>
      <c r="AC532" s="7">
        <v>4.16666667E-2</v>
      </c>
      <c r="AD532" s="7">
        <v>2.08333333E-2</v>
      </c>
      <c r="AE532" s="7">
        <v>0.1875</v>
      </c>
      <c r="AF532" s="7">
        <v>0.14583333330000001</v>
      </c>
      <c r="AG532" s="7">
        <v>0.125</v>
      </c>
      <c r="AH532" s="7">
        <v>8.3333333300000006E-2</v>
      </c>
      <c r="AI532" s="7">
        <v>0.125</v>
      </c>
      <c r="AJ532" s="7">
        <v>0.22916666669999999</v>
      </c>
      <c r="AK532" s="7">
        <v>0.47916666670000002</v>
      </c>
      <c r="AL532" s="7">
        <v>0.52083333330000003</v>
      </c>
      <c r="AM532" s="7">
        <v>0.4375</v>
      </c>
      <c r="AN532" s="7">
        <v>0.375</v>
      </c>
      <c r="AO532" s="7">
        <v>0.5</v>
      </c>
      <c r="AP532" s="7">
        <v>0.41666666670000002</v>
      </c>
      <c r="AQ532" s="7">
        <v>2.08333333E-2</v>
      </c>
      <c r="AR532" s="7">
        <v>2.08333333E-2</v>
      </c>
      <c r="AS532" s="7">
        <v>4.16666667E-2</v>
      </c>
      <c r="AT532" s="7">
        <v>2.08333333E-2</v>
      </c>
      <c r="AU532" s="7">
        <v>2.08333333E-2</v>
      </c>
      <c r="AV532" s="7">
        <v>2.08333333E-2</v>
      </c>
      <c r="AW532" s="7">
        <v>0.3125</v>
      </c>
      <c r="AX532" s="7">
        <v>0.3125</v>
      </c>
      <c r="AY532" s="7">
        <v>0.39583333329999998</v>
      </c>
      <c r="AZ532" s="7">
        <v>0.5</v>
      </c>
      <c r="BA532" s="7">
        <v>0.3125</v>
      </c>
      <c r="BB532" s="7">
        <v>0.3125</v>
      </c>
      <c r="BC532" s="7">
        <v>3.1276595745</v>
      </c>
      <c r="BD532" s="7">
        <v>3.1702127660000001</v>
      </c>
      <c r="BE532" s="7">
        <v>3.2826086957</v>
      </c>
      <c r="BF532" s="7">
        <v>3.3829787233999999</v>
      </c>
      <c r="BG532" s="7">
        <v>3.1063829787000001</v>
      </c>
      <c r="BH532" s="7">
        <v>3.0425531915000001</v>
      </c>
      <c r="BI532" s="7">
        <v>0</v>
      </c>
      <c r="BJ532" s="7">
        <v>0</v>
      </c>
      <c r="BK532" s="7">
        <v>0</v>
      </c>
      <c r="BL532" s="7">
        <v>0</v>
      </c>
      <c r="BM532" s="7">
        <v>0</v>
      </c>
      <c r="BN532" s="7">
        <v>0</v>
      </c>
      <c r="BO532" s="7">
        <v>4.16666667E-2</v>
      </c>
      <c r="BP532" s="7">
        <v>0.125</v>
      </c>
      <c r="BQ532" s="7">
        <v>4.16666667E-2</v>
      </c>
      <c r="BR532" s="7">
        <v>0</v>
      </c>
      <c r="BS532" s="7">
        <v>0</v>
      </c>
      <c r="BT532" s="7">
        <v>2.08333333E-2</v>
      </c>
      <c r="BU532" s="7">
        <v>0</v>
      </c>
      <c r="BV532" s="7">
        <v>0</v>
      </c>
      <c r="BW532" s="7">
        <v>2.08333333E-2</v>
      </c>
      <c r="BX532" s="7">
        <v>0.10416666669999999</v>
      </c>
      <c r="BY532" s="7">
        <v>0.10416666669999999</v>
      </c>
      <c r="BZ532" s="7">
        <v>8.3333333300000006E-2</v>
      </c>
      <c r="CA532" s="7">
        <v>3.8478260870000001</v>
      </c>
      <c r="CB532" s="7">
        <v>3.8043478260999999</v>
      </c>
      <c r="CC532" s="7">
        <v>3.75</v>
      </c>
      <c r="CD532" s="7">
        <v>3.75</v>
      </c>
      <c r="CE532" s="7">
        <v>3.7708333333000001</v>
      </c>
      <c r="CF532" s="7">
        <v>3.6458333333000001</v>
      </c>
      <c r="CG532" s="7">
        <v>3.3541666666999999</v>
      </c>
      <c r="CH532" s="7">
        <v>3.1458333333000001</v>
      </c>
      <c r="CI532" s="7">
        <v>3.375</v>
      </c>
      <c r="CJ532" s="7">
        <v>0.14583333330000001</v>
      </c>
      <c r="CK532" s="7">
        <v>0.1875</v>
      </c>
      <c r="CL532" s="7">
        <v>0.20833333330000001</v>
      </c>
      <c r="CM532" s="7">
        <v>0.25</v>
      </c>
      <c r="CN532" s="7">
        <v>0.22916666669999999</v>
      </c>
      <c r="CO532" s="7">
        <v>0.3125</v>
      </c>
      <c r="CP532" s="7">
        <v>0.3125</v>
      </c>
      <c r="CQ532" s="7">
        <v>0.27083333329999998</v>
      </c>
      <c r="CR532" s="7">
        <v>0.33333333329999998</v>
      </c>
      <c r="CS532" s="7">
        <v>4.16666667E-2</v>
      </c>
      <c r="CT532" s="7">
        <v>4.16666667E-2</v>
      </c>
      <c r="CU532" s="7">
        <v>0</v>
      </c>
      <c r="CV532" s="7">
        <v>0</v>
      </c>
      <c r="CW532" s="7">
        <v>0</v>
      </c>
      <c r="CX532" s="7">
        <v>0</v>
      </c>
      <c r="CY532" s="7">
        <v>0</v>
      </c>
      <c r="CZ532" s="7">
        <v>0</v>
      </c>
      <c r="DA532" s="7">
        <v>0</v>
      </c>
      <c r="DB532" s="7">
        <v>0.8125</v>
      </c>
      <c r="DC532" s="7">
        <v>0.77083333330000003</v>
      </c>
      <c r="DD532" s="7">
        <v>0.77083333330000003</v>
      </c>
      <c r="DE532" s="7">
        <v>0.75</v>
      </c>
      <c r="DF532" s="7">
        <v>0.77083333330000003</v>
      </c>
      <c r="DG532" s="7">
        <v>0.66666666669999997</v>
      </c>
      <c r="DH532" s="7">
        <v>0.54166666669999997</v>
      </c>
      <c r="DI532" s="7">
        <v>0.5</v>
      </c>
      <c r="DJ532" s="7">
        <v>0.54166666669999997</v>
      </c>
      <c r="DK532" s="7">
        <v>0.125</v>
      </c>
      <c r="DL532" s="7">
        <v>2.08333333E-2</v>
      </c>
      <c r="DM532" s="7">
        <v>2.08333333E-2</v>
      </c>
      <c r="DN532" s="7">
        <v>2.08333333E-2</v>
      </c>
      <c r="DO532" s="7">
        <v>2.08333333E-2</v>
      </c>
      <c r="DP532" s="7">
        <v>2.08333333E-2</v>
      </c>
      <c r="DQ532" s="7">
        <v>4.16666667E-2</v>
      </c>
      <c r="DR532" s="7">
        <v>0</v>
      </c>
      <c r="DS532" s="7">
        <v>0</v>
      </c>
      <c r="DT532" s="7">
        <v>0.39583333329999998</v>
      </c>
      <c r="DU532" s="7">
        <v>0.10416666669999999</v>
      </c>
      <c r="DV532" s="7">
        <v>8.3333333300000006E-2</v>
      </c>
      <c r="DW532" s="7">
        <v>2.08333333E-2</v>
      </c>
      <c r="DX532" s="7">
        <v>4.16666667E-2</v>
      </c>
      <c r="DY532" s="7">
        <v>4.16666667E-2</v>
      </c>
      <c r="DZ532" s="7">
        <v>0.27083333329999998</v>
      </c>
      <c r="EA532" s="7">
        <v>8.3333333300000006E-2</v>
      </c>
      <c r="EB532" s="7">
        <v>4.16666667E-2</v>
      </c>
      <c r="EC532" s="7">
        <v>0.22916666669999999</v>
      </c>
      <c r="ED532" s="7">
        <v>0.4375</v>
      </c>
      <c r="EE532" s="7">
        <v>0.375</v>
      </c>
      <c r="EF532" s="7">
        <v>0.39583333329999998</v>
      </c>
      <c r="EG532" s="7">
        <v>0.33333333329999998</v>
      </c>
      <c r="EH532" s="7">
        <v>0.375</v>
      </c>
      <c r="EI532" s="7">
        <v>0.3125</v>
      </c>
      <c r="EJ532" s="7">
        <v>0.4375</v>
      </c>
      <c r="EK532" s="7">
        <v>0.5</v>
      </c>
      <c r="EL532" s="7">
        <v>0.1875</v>
      </c>
      <c r="EM532" s="7">
        <v>0.39583333329999998</v>
      </c>
      <c r="EN532" s="7">
        <v>0.47916666670000002</v>
      </c>
      <c r="EO532" s="7">
        <v>0.52083333330000003</v>
      </c>
      <c r="EP532" s="7">
        <v>0.5625</v>
      </c>
      <c r="EQ532" s="7">
        <v>0.5</v>
      </c>
      <c r="ER532" s="7">
        <v>0.33333333329999998</v>
      </c>
      <c r="ES532" s="7">
        <v>0.4375</v>
      </c>
      <c r="ET532" s="7">
        <v>0.41666666670000002</v>
      </c>
      <c r="EU532" s="7">
        <v>6.25E-2</v>
      </c>
      <c r="EV532" s="7">
        <v>4.16666667E-2</v>
      </c>
      <c r="EW532" s="7">
        <v>4.16666667E-2</v>
      </c>
      <c r="EX532" s="7">
        <v>4.16666667E-2</v>
      </c>
      <c r="EY532" s="7">
        <v>4.16666667E-2</v>
      </c>
      <c r="EZ532" s="7">
        <v>6.25E-2</v>
      </c>
      <c r="FA532" s="7">
        <v>4.16666667E-2</v>
      </c>
      <c r="FB532" s="7">
        <v>4.16666667E-2</v>
      </c>
      <c r="FC532" s="7">
        <v>4.16666667E-2</v>
      </c>
      <c r="FD532" s="7">
        <v>2.5111111111</v>
      </c>
      <c r="FE532" s="7">
        <v>3.2608695652000002</v>
      </c>
      <c r="FF532" s="7">
        <v>3.3695652173999999</v>
      </c>
      <c r="FG532" s="7">
        <v>3.4782608696000001</v>
      </c>
      <c r="FH532" s="7">
        <v>3.5</v>
      </c>
      <c r="FI532" s="7">
        <v>3.4444444444000002</v>
      </c>
      <c r="FJ532" s="7">
        <v>2.9782608696000001</v>
      </c>
      <c r="FK532" s="7">
        <v>3.3695652173999999</v>
      </c>
      <c r="FL532" s="7">
        <v>3.3913043477999998</v>
      </c>
      <c r="FM532" s="7">
        <v>0</v>
      </c>
      <c r="FN532" s="7">
        <v>0</v>
      </c>
      <c r="FO532" s="7">
        <v>0</v>
      </c>
      <c r="FP532" s="7">
        <v>4.16666667E-2</v>
      </c>
      <c r="FQ532" s="7">
        <v>0.125</v>
      </c>
      <c r="FR532" s="7">
        <v>2.08333333E-2</v>
      </c>
      <c r="FS532" s="7">
        <v>0.10416666669999999</v>
      </c>
      <c r="FT532" s="7">
        <v>0.20833333330000001</v>
      </c>
      <c r="FU532" s="7">
        <v>0.14583333330000001</v>
      </c>
      <c r="FV532" s="7">
        <v>0.25</v>
      </c>
      <c r="FW532" s="7">
        <v>0.10416666669999999</v>
      </c>
      <c r="FX532" s="7">
        <v>0.35416666670000002</v>
      </c>
      <c r="FY532" s="7">
        <v>0.52083333330000003</v>
      </c>
      <c r="FZ532" s="7">
        <v>0.1875</v>
      </c>
      <c r="GA532" s="7">
        <v>0.1875</v>
      </c>
      <c r="GB532" s="7">
        <v>0.125</v>
      </c>
      <c r="GC532" s="7">
        <v>0.20833333330000001</v>
      </c>
      <c r="GD532" s="7">
        <v>0.20833333330000001</v>
      </c>
      <c r="GE532" s="7">
        <v>0.10416666669999999</v>
      </c>
      <c r="GF532" s="7">
        <v>0.27083333329999998</v>
      </c>
      <c r="GG532" s="7">
        <v>0.125</v>
      </c>
      <c r="GH532" s="7">
        <v>0.10416666669999999</v>
      </c>
      <c r="GI532" s="7">
        <v>0.22916666669999999</v>
      </c>
      <c r="GJ532" s="7">
        <v>0.125</v>
      </c>
      <c r="GK532" s="7">
        <v>0.14583333330000001</v>
      </c>
      <c r="GL532" s="7">
        <v>0.10416666669999999</v>
      </c>
      <c r="GM532" s="7">
        <v>0</v>
      </c>
      <c r="GN532" s="7">
        <v>6.25E-2</v>
      </c>
      <c r="GO532" s="7">
        <v>0</v>
      </c>
      <c r="GP532" s="7">
        <v>0</v>
      </c>
      <c r="GQ532" s="7">
        <v>0.125</v>
      </c>
      <c r="GR532" s="7">
        <v>2.08333333E-2</v>
      </c>
      <c r="GS532" s="7">
        <v>0.29166666670000002</v>
      </c>
      <c r="GT532" s="7">
        <v>0.35416666670000002</v>
      </c>
      <c r="GU532" s="7">
        <v>0.3125</v>
      </c>
      <c r="GV532" s="7">
        <v>0.39583333329999998</v>
      </c>
      <c r="GW532" s="7">
        <v>0.4375</v>
      </c>
      <c r="GX532" s="7">
        <v>0.375</v>
      </c>
      <c r="GY532" s="7">
        <v>0.625</v>
      </c>
      <c r="GZ532" s="7">
        <v>0.4375</v>
      </c>
      <c r="HA532" s="7">
        <v>0.58333333330000003</v>
      </c>
      <c r="HB532" s="7">
        <v>0.54166666669999997</v>
      </c>
      <c r="HC532" s="7">
        <v>0.35416666670000002</v>
      </c>
      <c r="HD532" s="7">
        <v>0.52083333330000003</v>
      </c>
      <c r="HE532" s="7">
        <v>2.08333333E-2</v>
      </c>
      <c r="HF532" s="7">
        <v>0.10416666669999999</v>
      </c>
      <c r="HG532" s="7">
        <v>4.16666667E-2</v>
      </c>
      <c r="HH532" s="7">
        <v>2.08333333E-2</v>
      </c>
      <c r="HI532" s="7">
        <v>4.16666667E-2</v>
      </c>
      <c r="HJ532" s="7">
        <v>4.16666667E-2</v>
      </c>
      <c r="HK532" s="7">
        <v>2.08333333E-2</v>
      </c>
      <c r="HL532" s="7">
        <v>0</v>
      </c>
      <c r="HM532" s="7">
        <v>0</v>
      </c>
      <c r="HN532" s="7">
        <v>0</v>
      </c>
      <c r="HO532" s="7">
        <v>0</v>
      </c>
      <c r="HP532" s="7">
        <v>0</v>
      </c>
      <c r="HQ532" s="7">
        <v>4.16666667E-2</v>
      </c>
      <c r="HR532" s="7">
        <v>4.16666667E-2</v>
      </c>
      <c r="HS532" s="7">
        <v>6.25E-2</v>
      </c>
      <c r="HT532" s="7">
        <v>4.16666667E-2</v>
      </c>
      <c r="HU532" s="7">
        <v>4.16666667E-2</v>
      </c>
      <c r="HV532" s="7">
        <v>4.16666667E-2</v>
      </c>
      <c r="HW532" s="7">
        <v>4.16666667E-2</v>
      </c>
      <c r="HX532" s="7">
        <v>4.16666667E-2</v>
      </c>
      <c r="HY532" s="7">
        <v>2.08333333E-2</v>
      </c>
      <c r="HZ532" s="7">
        <v>6.25E-2</v>
      </c>
      <c r="IA532" s="7">
        <v>0.14583333330000001</v>
      </c>
      <c r="IB532" s="7">
        <v>4.16666667E-2</v>
      </c>
      <c r="IC532" s="7">
        <v>0.1875</v>
      </c>
      <c r="ID532" s="7">
        <v>0.20833333330000001</v>
      </c>
      <c r="IE532" s="7">
        <v>0.52083333330000003</v>
      </c>
      <c r="IF532" s="7">
        <v>0.52083333330000003</v>
      </c>
      <c r="IG532" s="7">
        <v>0.45833333329999998</v>
      </c>
      <c r="IH532" s="7">
        <v>0.4375</v>
      </c>
      <c r="II532" s="7">
        <v>0.25</v>
      </c>
      <c r="IJ532" s="7">
        <v>0.35416666670000002</v>
      </c>
      <c r="IK532" s="7">
        <v>0.29166666670000002</v>
      </c>
      <c r="IL532" s="7">
        <v>0.25</v>
      </c>
      <c r="IM532" s="7">
        <v>4.16666667E-2</v>
      </c>
      <c r="IN532" s="7">
        <v>4.16666667E-2</v>
      </c>
      <c r="IO532" s="7">
        <v>4.16666667E-2</v>
      </c>
      <c r="IP532" s="7">
        <v>4.16666667E-2</v>
      </c>
      <c r="IQ532" s="7">
        <v>3.0217391303999999</v>
      </c>
      <c r="IR532" s="7">
        <v>3.2391304347999998</v>
      </c>
      <c r="IS532" s="7">
        <v>3.0652173913</v>
      </c>
      <c r="IT532" s="7">
        <v>2.9130434783000001</v>
      </c>
      <c r="IU532" s="7" t="s">
        <v>1472</v>
      </c>
      <c r="IW532" s="7">
        <v>48</v>
      </c>
      <c r="IX532" s="7">
        <v>78</v>
      </c>
      <c r="IY532" s="7">
        <v>361</v>
      </c>
    </row>
    <row r="533" spans="1:259" x14ac:dyDescent="0.25">
      <c r="A533" s="7">
        <v>610217</v>
      </c>
      <c r="B533" s="7" t="s">
        <v>660</v>
      </c>
      <c r="C533" s="7" t="s">
        <v>46</v>
      </c>
      <c r="D533" s="7" t="s">
        <v>55</v>
      </c>
      <c r="E533" s="7" t="s">
        <v>91</v>
      </c>
      <c r="F533" s="7">
        <v>65</v>
      </c>
      <c r="G533" s="7" t="s">
        <v>47</v>
      </c>
      <c r="H533" s="7">
        <v>60</v>
      </c>
      <c r="I533" s="7" t="s">
        <v>47</v>
      </c>
      <c r="J533" s="7">
        <v>41</v>
      </c>
      <c r="K533" s="7" t="s">
        <v>48</v>
      </c>
      <c r="L533" s="7">
        <v>8.9</v>
      </c>
      <c r="M533" s="7" t="s">
        <v>46</v>
      </c>
      <c r="N533" s="7">
        <v>87.654320987999995</v>
      </c>
      <c r="O533" s="7">
        <v>346</v>
      </c>
      <c r="P533" s="7">
        <v>346</v>
      </c>
      <c r="Q533" s="7">
        <v>18</v>
      </c>
      <c r="R533" s="7">
        <v>44</v>
      </c>
      <c r="S533" s="7">
        <v>235</v>
      </c>
      <c r="T533" s="7">
        <v>27</v>
      </c>
      <c r="U533" s="7">
        <v>0</v>
      </c>
      <c r="V533" s="7">
        <v>0</v>
      </c>
      <c r="W533" s="7">
        <v>4</v>
      </c>
      <c r="X533" s="7">
        <v>4</v>
      </c>
      <c r="Y533" s="7">
        <v>8.6705202000000002E-3</v>
      </c>
      <c r="Z533" s="7">
        <v>8.6705202000000002E-3</v>
      </c>
      <c r="AA533" s="7">
        <v>5.7803467999999998E-3</v>
      </c>
      <c r="AB533" s="7">
        <v>1.15606936E-2</v>
      </c>
      <c r="AC533" s="7">
        <v>1.4450867100000001E-2</v>
      </c>
      <c r="AD533" s="7">
        <v>3.7572254300000003E-2</v>
      </c>
      <c r="AE533" s="7">
        <v>5.4913294799999998E-2</v>
      </c>
      <c r="AF533" s="7">
        <v>4.9132948000000003E-2</v>
      </c>
      <c r="AG533" s="7">
        <v>4.9132948000000003E-2</v>
      </c>
      <c r="AH533" s="7">
        <v>5.7803468199999999E-2</v>
      </c>
      <c r="AI533" s="7">
        <v>0.10404624279999999</v>
      </c>
      <c r="AJ533" s="7">
        <v>0.1242774566</v>
      </c>
      <c r="AK533" s="7">
        <v>0.1936416185</v>
      </c>
      <c r="AL533" s="7">
        <v>0.1820809249</v>
      </c>
      <c r="AM533" s="7">
        <v>0.2283236994</v>
      </c>
      <c r="AN533" s="7">
        <v>0.17341040460000001</v>
      </c>
      <c r="AO533" s="7">
        <v>0.25433526010000002</v>
      </c>
      <c r="AP533" s="7">
        <v>0.26589595379999997</v>
      </c>
      <c r="AQ533" s="7">
        <v>1.4450867100000001E-2</v>
      </c>
      <c r="AR533" s="7">
        <v>1.15606936E-2</v>
      </c>
      <c r="AS533" s="7">
        <v>1.15606936E-2</v>
      </c>
      <c r="AT533" s="7">
        <v>1.15606936E-2</v>
      </c>
      <c r="AU533" s="7">
        <v>1.4450867100000001E-2</v>
      </c>
      <c r="AV533" s="7">
        <v>2.02312139E-2</v>
      </c>
      <c r="AW533" s="7">
        <v>0.72832369939999997</v>
      </c>
      <c r="AX533" s="7">
        <v>0.74855491330000001</v>
      </c>
      <c r="AY533" s="7">
        <v>0.70520231209999995</v>
      </c>
      <c r="AZ533" s="7">
        <v>0.74566473990000004</v>
      </c>
      <c r="BA533" s="7">
        <v>0.612716763</v>
      </c>
      <c r="BB533" s="7">
        <v>0.55202312139999998</v>
      </c>
      <c r="BC533" s="7">
        <v>3.6656891495999999</v>
      </c>
      <c r="BD533" s="7">
        <v>3.6900584795000002</v>
      </c>
      <c r="BE533" s="7">
        <v>3.6520467835999999</v>
      </c>
      <c r="BF533" s="7">
        <v>3.6725146198999998</v>
      </c>
      <c r="BG533" s="7">
        <v>3.4868035191</v>
      </c>
      <c r="BH533" s="7">
        <v>3.3598820058999999</v>
      </c>
      <c r="BI533" s="7">
        <v>5.7803467999999998E-3</v>
      </c>
      <c r="BJ533" s="7">
        <v>2.8901733999999999E-3</v>
      </c>
      <c r="BK533" s="7">
        <v>5.7803467999999998E-3</v>
      </c>
      <c r="BL533" s="7">
        <v>1.15606936E-2</v>
      </c>
      <c r="BM533" s="7">
        <v>0</v>
      </c>
      <c r="BN533" s="7">
        <v>8.6705202000000002E-3</v>
      </c>
      <c r="BO533" s="7">
        <v>2.3121387300000001E-2</v>
      </c>
      <c r="BP533" s="7">
        <v>6.0693641600000001E-2</v>
      </c>
      <c r="BQ533" s="7">
        <v>2.6011560699999998E-2</v>
      </c>
      <c r="BR533" s="7">
        <v>2.3121387300000001E-2</v>
      </c>
      <c r="BS533" s="7">
        <v>4.0462427699999998E-2</v>
      </c>
      <c r="BT533" s="7">
        <v>4.9132948000000003E-2</v>
      </c>
      <c r="BU533" s="7">
        <v>4.9132948000000003E-2</v>
      </c>
      <c r="BV533" s="7">
        <v>3.7572254300000003E-2</v>
      </c>
      <c r="BW533" s="7">
        <v>4.33526012E-2</v>
      </c>
      <c r="BX533" s="7">
        <v>6.3583815000000002E-2</v>
      </c>
      <c r="BY533" s="7">
        <v>8.9595375699999993E-2</v>
      </c>
      <c r="BZ533" s="7">
        <v>6.0693641600000001E-2</v>
      </c>
      <c r="CA533" s="7">
        <v>3.8323529411999999</v>
      </c>
      <c r="CB533" s="7">
        <v>3.7976539588999998</v>
      </c>
      <c r="CC533" s="7">
        <v>3.7485207101000002</v>
      </c>
      <c r="CD533" s="7">
        <v>3.7280701754000001</v>
      </c>
      <c r="CE533" s="7">
        <v>3.8029411765000001</v>
      </c>
      <c r="CF533" s="7">
        <v>3.7117647058999998</v>
      </c>
      <c r="CG533" s="7">
        <v>3.6153846154</v>
      </c>
      <c r="CH533" s="7">
        <v>3.4704142012000001</v>
      </c>
      <c r="CI533" s="7">
        <v>3.6117647059000002</v>
      </c>
      <c r="CJ533" s="7">
        <v>0.10115606940000001</v>
      </c>
      <c r="CK533" s="7">
        <v>0.1098265896</v>
      </c>
      <c r="CL533" s="7">
        <v>0.13005780350000001</v>
      </c>
      <c r="CM533" s="7">
        <v>0.13583815029999999</v>
      </c>
      <c r="CN533" s="7">
        <v>0.1184971098</v>
      </c>
      <c r="CO533" s="7">
        <v>0.17052023120000001</v>
      </c>
      <c r="CP533" s="7">
        <v>0.17919075139999999</v>
      </c>
      <c r="CQ533" s="7">
        <v>0.1560693642</v>
      </c>
      <c r="CR533" s="7">
        <v>0.1820809249</v>
      </c>
      <c r="CS533" s="7">
        <v>1.7341040499999998E-2</v>
      </c>
      <c r="CT533" s="7">
        <v>1.4450867100000001E-2</v>
      </c>
      <c r="CU533" s="7">
        <v>2.3121387300000001E-2</v>
      </c>
      <c r="CV533" s="7">
        <v>1.15606936E-2</v>
      </c>
      <c r="CW533" s="7">
        <v>1.7341040499999998E-2</v>
      </c>
      <c r="CX533" s="7">
        <v>1.7341040499999998E-2</v>
      </c>
      <c r="CY533" s="7">
        <v>2.3121387300000001E-2</v>
      </c>
      <c r="CZ533" s="7">
        <v>2.3121387300000001E-2</v>
      </c>
      <c r="DA533" s="7">
        <v>1.7341040499999998E-2</v>
      </c>
      <c r="DB533" s="7">
        <v>0.85260115609999998</v>
      </c>
      <c r="DC533" s="7">
        <v>0.83236994220000005</v>
      </c>
      <c r="DD533" s="7">
        <v>0.79190751449999996</v>
      </c>
      <c r="DE533" s="7">
        <v>0.79190751449999996</v>
      </c>
      <c r="DF533" s="7">
        <v>0.82658959539999999</v>
      </c>
      <c r="DG533" s="7">
        <v>0.76011560690000002</v>
      </c>
      <c r="DH533" s="7">
        <v>0.71098265900000002</v>
      </c>
      <c r="DI533" s="7">
        <v>0.67052023120000004</v>
      </c>
      <c r="DJ533" s="7">
        <v>0.71387283239999999</v>
      </c>
      <c r="DK533" s="7">
        <v>5.2023121399999997E-2</v>
      </c>
      <c r="DL533" s="7">
        <v>2.8901733999999999E-3</v>
      </c>
      <c r="DM533" s="7">
        <v>0</v>
      </c>
      <c r="DN533" s="7">
        <v>8.6705202000000002E-3</v>
      </c>
      <c r="DO533" s="7">
        <v>2.8901733999999999E-3</v>
      </c>
      <c r="DP533" s="7">
        <v>1.15606936E-2</v>
      </c>
      <c r="DQ533" s="7">
        <v>2.6011560699999998E-2</v>
      </c>
      <c r="DR533" s="7">
        <v>1.4450867100000001E-2</v>
      </c>
      <c r="DS533" s="7">
        <v>5.7803467999999998E-3</v>
      </c>
      <c r="DT533" s="7">
        <v>9.2485549099999995E-2</v>
      </c>
      <c r="DU533" s="7">
        <v>2.02312139E-2</v>
      </c>
      <c r="DV533" s="7">
        <v>3.4682080900000002E-2</v>
      </c>
      <c r="DW533" s="7">
        <v>4.9132948000000003E-2</v>
      </c>
      <c r="DX533" s="7">
        <v>5.4913294799999998E-2</v>
      </c>
      <c r="DY533" s="7">
        <v>5.4913294799999998E-2</v>
      </c>
      <c r="DZ533" s="7">
        <v>7.22543353E-2</v>
      </c>
      <c r="EA533" s="7">
        <v>4.6242774600000001E-2</v>
      </c>
      <c r="EB533" s="7">
        <v>3.7572254300000003E-2</v>
      </c>
      <c r="EC533" s="7">
        <v>0.24277456650000001</v>
      </c>
      <c r="ED533" s="7">
        <v>0.1878612717</v>
      </c>
      <c r="EE533" s="7">
        <v>0.17341040460000001</v>
      </c>
      <c r="EF533" s="7">
        <v>0.2023121387</v>
      </c>
      <c r="EG533" s="7">
        <v>0.1965317919</v>
      </c>
      <c r="EH533" s="7">
        <v>0.21098265899999999</v>
      </c>
      <c r="EI533" s="7">
        <v>0.2283236994</v>
      </c>
      <c r="EJ533" s="7">
        <v>0.2023121387</v>
      </c>
      <c r="EK533" s="7">
        <v>0.2283236994</v>
      </c>
      <c r="EL533" s="7">
        <v>0.54335260119999995</v>
      </c>
      <c r="EM533" s="7">
        <v>0.73410404620000003</v>
      </c>
      <c r="EN533" s="7">
        <v>0.73410404620000003</v>
      </c>
      <c r="EO533" s="7">
        <v>0.67630057799999999</v>
      </c>
      <c r="EP533" s="7">
        <v>0.68497109830000003</v>
      </c>
      <c r="EQ533" s="7">
        <v>0.65028901729999999</v>
      </c>
      <c r="ER533" s="7">
        <v>0.58959537569999998</v>
      </c>
      <c r="ES533" s="7">
        <v>0.67630057799999999</v>
      </c>
      <c r="ET533" s="7">
        <v>0.66473988439999998</v>
      </c>
      <c r="EU533" s="7">
        <v>6.9364161800000004E-2</v>
      </c>
      <c r="EV533" s="7">
        <v>5.4913294799999998E-2</v>
      </c>
      <c r="EW533" s="7">
        <v>5.7803468199999999E-2</v>
      </c>
      <c r="EX533" s="7">
        <v>6.3583815000000002E-2</v>
      </c>
      <c r="EY533" s="7">
        <v>6.0693641600000001E-2</v>
      </c>
      <c r="EZ533" s="7">
        <v>7.22543353E-2</v>
      </c>
      <c r="FA533" s="7">
        <v>8.3815028900000005E-2</v>
      </c>
      <c r="FB533" s="7">
        <v>6.0693641600000001E-2</v>
      </c>
      <c r="FC533" s="7">
        <v>6.3583815000000002E-2</v>
      </c>
      <c r="FD533" s="7">
        <v>3.3726708075</v>
      </c>
      <c r="FE533" s="7">
        <v>3.7492354739999998</v>
      </c>
      <c r="FF533" s="7">
        <v>3.7423312882999999</v>
      </c>
      <c r="FG533" s="7">
        <v>3.6512345679</v>
      </c>
      <c r="FH533" s="7">
        <v>3.6646153845999998</v>
      </c>
      <c r="FI533" s="7">
        <v>3.6168224299</v>
      </c>
      <c r="FJ533" s="7">
        <v>3.5078864353000001</v>
      </c>
      <c r="FK533" s="7">
        <v>3.64</v>
      </c>
      <c r="FL533" s="7">
        <v>3.6574074074</v>
      </c>
      <c r="FM533" s="7">
        <v>1.15606936E-2</v>
      </c>
      <c r="FN533" s="7">
        <v>8.6705202000000002E-3</v>
      </c>
      <c r="FO533" s="7">
        <v>5.7803467999999998E-3</v>
      </c>
      <c r="FP533" s="7">
        <v>2.8901733999999999E-3</v>
      </c>
      <c r="FQ533" s="7">
        <v>3.7572254300000003E-2</v>
      </c>
      <c r="FR533" s="7">
        <v>2.02312139E-2</v>
      </c>
      <c r="FS533" s="7">
        <v>4.6242774600000001E-2</v>
      </c>
      <c r="FT533" s="7">
        <v>8.3815028900000005E-2</v>
      </c>
      <c r="FU533" s="7">
        <v>0.13005780350000001</v>
      </c>
      <c r="FV533" s="7">
        <v>0.50578034679999995</v>
      </c>
      <c r="FW533" s="7">
        <v>0.14739884389999999</v>
      </c>
      <c r="FX533" s="7">
        <v>0.32658959539999999</v>
      </c>
      <c r="FY533" s="7">
        <v>0.3815028902</v>
      </c>
      <c r="FZ533" s="7">
        <v>0.1849710983</v>
      </c>
      <c r="GA533" s="7">
        <v>0.27167630059999998</v>
      </c>
      <c r="GB533" s="7">
        <v>0.25144508669999999</v>
      </c>
      <c r="GC533" s="7">
        <v>0.28323699419999998</v>
      </c>
      <c r="GD533" s="7">
        <v>0.1098265896</v>
      </c>
      <c r="GE533" s="7">
        <v>8.9595375699999993E-2</v>
      </c>
      <c r="GF533" s="7">
        <v>0.20520231210000001</v>
      </c>
      <c r="GG533" s="7">
        <v>0.14161849709999999</v>
      </c>
      <c r="GH533" s="7">
        <v>0.12716763010000001</v>
      </c>
      <c r="GI533" s="7">
        <v>0.20809248550000001</v>
      </c>
      <c r="GJ533" s="7">
        <v>0.15028901729999999</v>
      </c>
      <c r="GK533" s="7">
        <v>0.15028901729999999</v>
      </c>
      <c r="GL533" s="7">
        <v>0.1184971098</v>
      </c>
      <c r="GM533" s="7">
        <v>2.8901733999999999E-3</v>
      </c>
      <c r="GN533" s="7">
        <v>5.7803467999999998E-3</v>
      </c>
      <c r="GO533" s="7">
        <v>1.7341040499999998E-2</v>
      </c>
      <c r="GP533" s="7">
        <v>1.4450867100000001E-2</v>
      </c>
      <c r="GQ533" s="7">
        <v>6.9364161800000004E-2</v>
      </c>
      <c r="GR533" s="7">
        <v>5.7803467999999998E-3</v>
      </c>
      <c r="GS533" s="7">
        <v>0.4624277457</v>
      </c>
      <c r="GT533" s="7">
        <v>0.43063583820000001</v>
      </c>
      <c r="GU533" s="7">
        <v>0.45375722540000002</v>
      </c>
      <c r="GV533" s="7">
        <v>0.47109826589999998</v>
      </c>
      <c r="GW533" s="7">
        <v>0.50578034679999995</v>
      </c>
      <c r="GX533" s="7">
        <v>0.43063583820000001</v>
      </c>
      <c r="GY533" s="7">
        <v>0.40751445089999999</v>
      </c>
      <c r="GZ533" s="7">
        <v>0.43063583820000001</v>
      </c>
      <c r="HA533" s="7">
        <v>0.36705202310000001</v>
      </c>
      <c r="HB533" s="7">
        <v>0.36994219649999999</v>
      </c>
      <c r="HC533" s="7">
        <v>0.26011560690000002</v>
      </c>
      <c r="HD533" s="7">
        <v>0.42774566469999997</v>
      </c>
      <c r="HE533" s="7">
        <v>3.4682080900000002E-2</v>
      </c>
      <c r="HF533" s="7">
        <v>3.1791907500000001E-2</v>
      </c>
      <c r="HG533" s="7">
        <v>5.4913294799999998E-2</v>
      </c>
      <c r="HH533" s="7">
        <v>4.33526012E-2</v>
      </c>
      <c r="HI533" s="7">
        <v>5.7803468199999999E-2</v>
      </c>
      <c r="HJ533" s="7">
        <v>3.1791907500000001E-2</v>
      </c>
      <c r="HK533" s="7">
        <v>1.7341040499999998E-2</v>
      </c>
      <c r="HL533" s="7">
        <v>1.7341040499999998E-2</v>
      </c>
      <c r="HM533" s="7">
        <v>3.1791907500000001E-2</v>
      </c>
      <c r="HN533" s="7">
        <v>1.7341040499999998E-2</v>
      </c>
      <c r="HO533" s="7">
        <v>2.3121387300000001E-2</v>
      </c>
      <c r="HP533" s="7">
        <v>2.6011560699999998E-2</v>
      </c>
      <c r="HQ533" s="7">
        <v>7.5144508700000001E-2</v>
      </c>
      <c r="HR533" s="7">
        <v>8.3815028900000005E-2</v>
      </c>
      <c r="HS533" s="7">
        <v>7.5144508700000001E-2</v>
      </c>
      <c r="HT533" s="7">
        <v>8.3815028900000005E-2</v>
      </c>
      <c r="HU533" s="7">
        <v>8.3815028900000005E-2</v>
      </c>
      <c r="HV533" s="7">
        <v>7.8034682100000002E-2</v>
      </c>
      <c r="HW533" s="7">
        <v>2.89017341E-2</v>
      </c>
      <c r="HX533" s="7">
        <v>1.7341040499999998E-2</v>
      </c>
      <c r="HY533" s="7">
        <v>8.6705202000000002E-3</v>
      </c>
      <c r="HZ533" s="7">
        <v>1.4450867100000001E-2</v>
      </c>
      <c r="IA533" s="7">
        <v>0.10115606940000001</v>
      </c>
      <c r="IB533" s="7">
        <v>6.3583815000000002E-2</v>
      </c>
      <c r="IC533" s="7">
        <v>0.1156069364</v>
      </c>
      <c r="ID533" s="7">
        <v>9.2485549099999995E-2</v>
      </c>
      <c r="IE533" s="7">
        <v>0.29768786130000002</v>
      </c>
      <c r="IF533" s="7">
        <v>0.25144508669999999</v>
      </c>
      <c r="IG533" s="7">
        <v>0.25144508669999999</v>
      </c>
      <c r="IH533" s="7">
        <v>0.3005780347</v>
      </c>
      <c r="II533" s="7">
        <v>0.4942196532</v>
      </c>
      <c r="IJ533" s="7">
        <v>0.59248554909999995</v>
      </c>
      <c r="IK533" s="7">
        <v>0.54335260119999995</v>
      </c>
      <c r="IL533" s="7">
        <v>0.50867052020000003</v>
      </c>
      <c r="IM533" s="7">
        <v>7.8034682100000002E-2</v>
      </c>
      <c r="IN533" s="7">
        <v>7.5144508700000001E-2</v>
      </c>
      <c r="IO533" s="7">
        <v>8.0924855500000004E-2</v>
      </c>
      <c r="IP533" s="7">
        <v>8.3815028900000005E-2</v>
      </c>
      <c r="IQ533" s="7">
        <v>3.3636363636</v>
      </c>
      <c r="IR533" s="7">
        <v>3.5343749999999998</v>
      </c>
      <c r="IS533" s="7">
        <v>3.4465408805000002</v>
      </c>
      <c r="IT533" s="7">
        <v>3.4227129338000002</v>
      </c>
      <c r="IU533" s="7" t="s">
        <v>1473</v>
      </c>
      <c r="IV533" s="7" t="s">
        <v>1018</v>
      </c>
      <c r="IW533" s="7">
        <v>346</v>
      </c>
      <c r="IX533" s="7">
        <v>497</v>
      </c>
      <c r="IY533" s="7">
        <v>567</v>
      </c>
    </row>
    <row r="534" spans="1:259" x14ac:dyDescent="0.25">
      <c r="A534" s="7">
        <v>610218</v>
      </c>
      <c r="B534" s="7" t="s">
        <v>662</v>
      </c>
      <c r="C534" s="7" t="s">
        <v>46</v>
      </c>
      <c r="D534" s="7" t="s">
        <v>77</v>
      </c>
      <c r="E534" s="154">
        <v>0.55000000000000004</v>
      </c>
      <c r="F534" s="7">
        <v>73</v>
      </c>
      <c r="G534" s="7" t="s">
        <v>47</v>
      </c>
      <c r="H534" s="7">
        <v>55</v>
      </c>
      <c r="I534" s="7" t="s">
        <v>48</v>
      </c>
      <c r="J534" s="7">
        <v>66</v>
      </c>
      <c r="K534" s="7" t="s">
        <v>47</v>
      </c>
      <c r="L534" s="7">
        <v>8.19</v>
      </c>
      <c r="M534" s="7" t="s">
        <v>46</v>
      </c>
      <c r="N534" s="7">
        <v>54.827586207000003</v>
      </c>
      <c r="O534" s="7">
        <v>85</v>
      </c>
      <c r="P534" s="7">
        <v>85</v>
      </c>
      <c r="Q534" s="7">
        <v>0</v>
      </c>
      <c r="R534" s="7">
        <v>78</v>
      </c>
      <c r="S534" s="7">
        <v>0</v>
      </c>
      <c r="T534" s="7">
        <v>0</v>
      </c>
      <c r="U534" s="7">
        <v>0</v>
      </c>
      <c r="V534" s="7">
        <v>0</v>
      </c>
      <c r="W534" s="7">
        <v>1</v>
      </c>
      <c r="X534" s="7">
        <v>2</v>
      </c>
      <c r="Y534" s="7">
        <v>0</v>
      </c>
      <c r="Z534" s="7">
        <v>0</v>
      </c>
      <c r="AA534" s="7">
        <v>0</v>
      </c>
      <c r="AB534" s="7">
        <v>1.17647059E-2</v>
      </c>
      <c r="AC534" s="7">
        <v>0</v>
      </c>
      <c r="AD534" s="7">
        <v>5.8823529399999998E-2</v>
      </c>
      <c r="AE534" s="7">
        <v>4.7058823499999999E-2</v>
      </c>
      <c r="AF534" s="7">
        <v>5.8823529399999998E-2</v>
      </c>
      <c r="AG534" s="7">
        <v>8.2352941200000002E-2</v>
      </c>
      <c r="AH534" s="7">
        <v>3.5294117600000001E-2</v>
      </c>
      <c r="AI534" s="7">
        <v>9.4117647099999993E-2</v>
      </c>
      <c r="AJ534" s="7">
        <v>4.7058823499999999E-2</v>
      </c>
      <c r="AK534" s="7">
        <v>0.18823529410000001</v>
      </c>
      <c r="AL534" s="7">
        <v>0.12941176469999999</v>
      </c>
      <c r="AM534" s="7">
        <v>0.1647058824</v>
      </c>
      <c r="AN534" s="7">
        <v>0.18823529410000001</v>
      </c>
      <c r="AO534" s="7">
        <v>0.25882352939999997</v>
      </c>
      <c r="AP534" s="7">
        <v>0.25882352939999997</v>
      </c>
      <c r="AQ534" s="7">
        <v>3.5294117600000001E-2</v>
      </c>
      <c r="AR534" s="7">
        <v>2.35294118E-2</v>
      </c>
      <c r="AS534" s="7">
        <v>1.17647059E-2</v>
      </c>
      <c r="AT534" s="7">
        <v>1.17647059E-2</v>
      </c>
      <c r="AU534" s="7">
        <v>1.17647059E-2</v>
      </c>
      <c r="AV534" s="7">
        <v>2.35294118E-2</v>
      </c>
      <c r="AW534" s="7">
        <v>0.72941176470000002</v>
      </c>
      <c r="AX534" s="7">
        <v>0.78823529410000004</v>
      </c>
      <c r="AY534" s="7">
        <v>0.74117647060000003</v>
      </c>
      <c r="AZ534" s="7">
        <v>0.75294117650000003</v>
      </c>
      <c r="BA534" s="7">
        <v>0.63529411759999999</v>
      </c>
      <c r="BB534" s="7">
        <v>0.61176470589999998</v>
      </c>
      <c r="BC534" s="7">
        <v>3.7073170732</v>
      </c>
      <c r="BD534" s="7">
        <v>3.7469879518</v>
      </c>
      <c r="BE534" s="7">
        <v>3.6666666666999999</v>
      </c>
      <c r="BF534" s="7">
        <v>3.7023809524</v>
      </c>
      <c r="BG534" s="7">
        <v>3.5476190476</v>
      </c>
      <c r="BH534" s="7">
        <v>3.4578313252999999</v>
      </c>
      <c r="BI534" s="7">
        <v>1.17647059E-2</v>
      </c>
      <c r="BJ534" s="7">
        <v>1.17647059E-2</v>
      </c>
      <c r="BK534" s="7">
        <v>1.17647059E-2</v>
      </c>
      <c r="BL534" s="7">
        <v>2.35294118E-2</v>
      </c>
      <c r="BM534" s="7">
        <v>1.17647059E-2</v>
      </c>
      <c r="BN534" s="7">
        <v>1.17647059E-2</v>
      </c>
      <c r="BO534" s="7">
        <v>3.5294117600000001E-2</v>
      </c>
      <c r="BP534" s="7">
        <v>3.5294117600000001E-2</v>
      </c>
      <c r="BQ534" s="7">
        <v>2.35294118E-2</v>
      </c>
      <c r="BR534" s="7">
        <v>2.35294118E-2</v>
      </c>
      <c r="BS534" s="7">
        <v>3.5294117600000001E-2</v>
      </c>
      <c r="BT534" s="7">
        <v>3.5294117600000001E-2</v>
      </c>
      <c r="BU534" s="7">
        <v>2.35294118E-2</v>
      </c>
      <c r="BV534" s="7">
        <v>4.7058823499999999E-2</v>
      </c>
      <c r="BW534" s="7">
        <v>3.5294117600000001E-2</v>
      </c>
      <c r="BX534" s="7">
        <v>2.35294118E-2</v>
      </c>
      <c r="BY534" s="7">
        <v>3.5294117600000001E-2</v>
      </c>
      <c r="BZ534" s="7">
        <v>7.0588235299999996E-2</v>
      </c>
      <c r="CA534" s="7">
        <v>3.7261904762000002</v>
      </c>
      <c r="CB534" s="7">
        <v>3.7380952381000001</v>
      </c>
      <c r="CC534" s="7">
        <v>3.7380952381000001</v>
      </c>
      <c r="CD534" s="7">
        <v>3.6904761905000001</v>
      </c>
      <c r="CE534" s="7">
        <v>3.6987951806999999</v>
      </c>
      <c r="CF534" s="7">
        <v>3.6071428570999999</v>
      </c>
      <c r="CG534" s="7">
        <v>3.6190476189999998</v>
      </c>
      <c r="CH534" s="7">
        <v>3.5903614458000002</v>
      </c>
      <c r="CI534" s="7">
        <v>3.5952380952</v>
      </c>
      <c r="CJ534" s="7">
        <v>0.18823529410000001</v>
      </c>
      <c r="CK534" s="7">
        <v>0.1529411765</v>
      </c>
      <c r="CL534" s="7">
        <v>0.1529411765</v>
      </c>
      <c r="CM534" s="7">
        <v>0.18823529410000001</v>
      </c>
      <c r="CN534" s="7">
        <v>0.1647058824</v>
      </c>
      <c r="CO534" s="7">
        <v>0.28235294119999998</v>
      </c>
      <c r="CP534" s="7">
        <v>0.22352941179999999</v>
      </c>
      <c r="CQ534" s="7">
        <v>0.22352941179999999</v>
      </c>
      <c r="CR534" s="7">
        <v>0.18823529410000001</v>
      </c>
      <c r="CS534" s="7">
        <v>1.17647059E-2</v>
      </c>
      <c r="CT534" s="7">
        <v>1.17647059E-2</v>
      </c>
      <c r="CU534" s="7">
        <v>1.17647059E-2</v>
      </c>
      <c r="CV534" s="7">
        <v>1.17647059E-2</v>
      </c>
      <c r="CW534" s="7">
        <v>2.35294118E-2</v>
      </c>
      <c r="CX534" s="7">
        <v>1.17647059E-2</v>
      </c>
      <c r="CY534" s="7">
        <v>1.17647059E-2</v>
      </c>
      <c r="CZ534" s="7">
        <v>2.35294118E-2</v>
      </c>
      <c r="DA534" s="7">
        <v>1.17647059E-2</v>
      </c>
      <c r="DB534" s="7">
        <v>0.76470588240000004</v>
      </c>
      <c r="DC534" s="7">
        <v>0.78823529410000004</v>
      </c>
      <c r="DD534" s="7">
        <v>0.78823529410000004</v>
      </c>
      <c r="DE534" s="7">
        <v>0.75294117650000003</v>
      </c>
      <c r="DF534" s="7">
        <v>0.75294117650000003</v>
      </c>
      <c r="DG534" s="7">
        <v>0.6588235294</v>
      </c>
      <c r="DH534" s="7">
        <v>0.70588235290000001</v>
      </c>
      <c r="DI534" s="7">
        <v>0.68235294120000001</v>
      </c>
      <c r="DJ534" s="7">
        <v>0.70588235290000001</v>
      </c>
      <c r="DK534" s="7">
        <v>4.7058823499999999E-2</v>
      </c>
      <c r="DL534" s="7">
        <v>0</v>
      </c>
      <c r="DM534" s="7">
        <v>0</v>
      </c>
      <c r="DN534" s="7">
        <v>1.17647059E-2</v>
      </c>
      <c r="DO534" s="7">
        <v>1.17647059E-2</v>
      </c>
      <c r="DP534" s="7">
        <v>0</v>
      </c>
      <c r="DQ534" s="7">
        <v>1.17647059E-2</v>
      </c>
      <c r="DR534" s="7">
        <v>1.17647059E-2</v>
      </c>
      <c r="DS534" s="7">
        <v>0</v>
      </c>
      <c r="DT534" s="7">
        <v>0.1529411765</v>
      </c>
      <c r="DU534" s="7">
        <v>4.7058823499999999E-2</v>
      </c>
      <c r="DV534" s="7">
        <v>4.7058823499999999E-2</v>
      </c>
      <c r="DW534" s="7">
        <v>1.17647059E-2</v>
      </c>
      <c r="DX534" s="7">
        <v>1.17647059E-2</v>
      </c>
      <c r="DY534" s="7">
        <v>2.35294118E-2</v>
      </c>
      <c r="DZ534" s="7">
        <v>0.12941176469999999</v>
      </c>
      <c r="EA534" s="7">
        <v>3.5294117600000001E-2</v>
      </c>
      <c r="EB534" s="7">
        <v>3.5294117600000001E-2</v>
      </c>
      <c r="EC534" s="7">
        <v>0.29411764709999999</v>
      </c>
      <c r="ED534" s="7">
        <v>0.25882352939999997</v>
      </c>
      <c r="EE534" s="7">
        <v>0.25882352939999997</v>
      </c>
      <c r="EF534" s="7">
        <v>0.30588235289999999</v>
      </c>
      <c r="EG534" s="7">
        <v>0.27058823529999998</v>
      </c>
      <c r="EH534" s="7">
        <v>0.29411764709999999</v>
      </c>
      <c r="EI534" s="7">
        <v>0.23529411759999999</v>
      </c>
      <c r="EJ534" s="7">
        <v>0.31764705879999999</v>
      </c>
      <c r="EK534" s="7">
        <v>0.31764705879999999</v>
      </c>
      <c r="EL534" s="7">
        <v>0.4823529412</v>
      </c>
      <c r="EM534" s="7">
        <v>0.6705882353</v>
      </c>
      <c r="EN534" s="7">
        <v>0.68235294120000001</v>
      </c>
      <c r="EO534" s="7">
        <v>0.6588235294</v>
      </c>
      <c r="EP534" s="7">
        <v>0.69411764710000001</v>
      </c>
      <c r="EQ534" s="7">
        <v>0.6588235294</v>
      </c>
      <c r="ER534" s="7">
        <v>0.58823529409999997</v>
      </c>
      <c r="ES534" s="7">
        <v>0.61176470589999998</v>
      </c>
      <c r="ET534" s="7">
        <v>0.61176470589999998</v>
      </c>
      <c r="EU534" s="7">
        <v>2.35294118E-2</v>
      </c>
      <c r="EV534" s="7">
        <v>2.35294118E-2</v>
      </c>
      <c r="EW534" s="7">
        <v>1.17647059E-2</v>
      </c>
      <c r="EX534" s="7">
        <v>1.17647059E-2</v>
      </c>
      <c r="EY534" s="7">
        <v>1.17647059E-2</v>
      </c>
      <c r="EZ534" s="7">
        <v>2.35294118E-2</v>
      </c>
      <c r="FA534" s="7">
        <v>3.5294117600000001E-2</v>
      </c>
      <c r="FB534" s="7">
        <v>2.35294118E-2</v>
      </c>
      <c r="FC534" s="7">
        <v>3.5294117600000001E-2</v>
      </c>
      <c r="FD534" s="7">
        <v>3.2409638554</v>
      </c>
      <c r="FE534" s="7">
        <v>3.6385542168999998</v>
      </c>
      <c r="FF534" s="7">
        <v>3.6428571429000001</v>
      </c>
      <c r="FG534" s="7">
        <v>3.6309523810000002</v>
      </c>
      <c r="FH534" s="7">
        <v>3.6666666666999999</v>
      </c>
      <c r="FI534" s="7">
        <v>3.6506024095999998</v>
      </c>
      <c r="FJ534" s="7">
        <v>3.4512195121999998</v>
      </c>
      <c r="FK534" s="7">
        <v>3.5662650602000001</v>
      </c>
      <c r="FL534" s="7">
        <v>3.5975609756</v>
      </c>
      <c r="FM534" s="7">
        <v>1.17647059E-2</v>
      </c>
      <c r="FN534" s="7">
        <v>1.17647059E-2</v>
      </c>
      <c r="FO534" s="7">
        <v>1.17647059E-2</v>
      </c>
      <c r="FP534" s="7">
        <v>1.17647059E-2</v>
      </c>
      <c r="FQ534" s="7">
        <v>7.0588235299999996E-2</v>
      </c>
      <c r="FR534" s="7">
        <v>0</v>
      </c>
      <c r="FS534" s="7">
        <v>0.18823529410000001</v>
      </c>
      <c r="FT534" s="7">
        <v>0.1647058824</v>
      </c>
      <c r="FU534" s="7">
        <v>0.1058823529</v>
      </c>
      <c r="FV534" s="7">
        <v>0.36470588240000001</v>
      </c>
      <c r="FW534" s="7">
        <v>5.8823529399999998E-2</v>
      </c>
      <c r="FX534" s="7">
        <v>0.57647058819999997</v>
      </c>
      <c r="FY534" s="7">
        <v>0.4941176471</v>
      </c>
      <c r="FZ534" s="7">
        <v>0.2470588235</v>
      </c>
      <c r="GA534" s="7">
        <v>0.1647058824</v>
      </c>
      <c r="GB534" s="7">
        <v>0.14117647059999999</v>
      </c>
      <c r="GC534" s="7">
        <v>0.1764705882</v>
      </c>
      <c r="GD534" s="7">
        <v>7.0588235299999996E-2</v>
      </c>
      <c r="GE534" s="7">
        <v>0.1058823529</v>
      </c>
      <c r="GF534" s="7">
        <v>0.30588235289999999</v>
      </c>
      <c r="GG534" s="7">
        <v>9.4117647099999993E-2</v>
      </c>
      <c r="GH534" s="7">
        <v>0.1529411765</v>
      </c>
      <c r="GI534" s="7">
        <v>0.21176470589999999</v>
      </c>
      <c r="GJ534" s="7">
        <v>9.4117647099999993E-2</v>
      </c>
      <c r="GK534" s="7">
        <v>0.1058823529</v>
      </c>
      <c r="GL534" s="7">
        <v>5.8823529399999998E-2</v>
      </c>
      <c r="GM534" s="7">
        <v>1.17647059E-2</v>
      </c>
      <c r="GN534" s="7">
        <v>0</v>
      </c>
      <c r="GO534" s="7">
        <v>4.7058823499999999E-2</v>
      </c>
      <c r="GP534" s="7">
        <v>3.5294117600000001E-2</v>
      </c>
      <c r="GQ534" s="7">
        <v>4.7058823499999999E-2</v>
      </c>
      <c r="GR534" s="7">
        <v>1.17647059E-2</v>
      </c>
      <c r="GS534" s="7">
        <v>0.2470588235</v>
      </c>
      <c r="GT534" s="7">
        <v>0.28235294119999998</v>
      </c>
      <c r="GU534" s="7">
        <v>0.2470588235</v>
      </c>
      <c r="GV534" s="7">
        <v>0.27058823529999998</v>
      </c>
      <c r="GW534" s="7">
        <v>0.31764705879999999</v>
      </c>
      <c r="GX534" s="7">
        <v>0.25882352939999997</v>
      </c>
      <c r="GY534" s="7">
        <v>0.52941176469999995</v>
      </c>
      <c r="GZ534" s="7">
        <v>0.57647058819999997</v>
      </c>
      <c r="HA534" s="7">
        <v>0.52941176469999995</v>
      </c>
      <c r="HB534" s="7">
        <v>0.50588235290000005</v>
      </c>
      <c r="HC534" s="7">
        <v>0.44705882349999998</v>
      </c>
      <c r="HD534" s="7">
        <v>0.57647058819999997</v>
      </c>
      <c r="HE534" s="7">
        <v>0.1176470588</v>
      </c>
      <c r="HF534" s="7">
        <v>7.0588235299999996E-2</v>
      </c>
      <c r="HG534" s="7">
        <v>0.1176470588</v>
      </c>
      <c r="HH534" s="7">
        <v>7.0588235299999996E-2</v>
      </c>
      <c r="HI534" s="7">
        <v>0.1176470588</v>
      </c>
      <c r="HJ534" s="7">
        <v>8.2352941200000002E-2</v>
      </c>
      <c r="HK534" s="7">
        <v>4.7058823499999999E-2</v>
      </c>
      <c r="HL534" s="7">
        <v>4.7058823499999999E-2</v>
      </c>
      <c r="HM534" s="7">
        <v>4.7058823499999999E-2</v>
      </c>
      <c r="HN534" s="7">
        <v>4.7058823499999999E-2</v>
      </c>
      <c r="HO534" s="7">
        <v>4.7058823499999999E-2</v>
      </c>
      <c r="HP534" s="7">
        <v>4.7058823499999999E-2</v>
      </c>
      <c r="HQ534" s="7">
        <v>4.7058823499999999E-2</v>
      </c>
      <c r="HR534" s="7">
        <v>2.35294118E-2</v>
      </c>
      <c r="HS534" s="7">
        <v>1.17647059E-2</v>
      </c>
      <c r="HT534" s="7">
        <v>7.0588235299999996E-2</v>
      </c>
      <c r="HU534" s="7">
        <v>2.35294118E-2</v>
      </c>
      <c r="HV534" s="7">
        <v>2.35294118E-2</v>
      </c>
      <c r="HW534" s="7">
        <v>1.17647059E-2</v>
      </c>
      <c r="HX534" s="7">
        <v>3.5294117600000001E-2</v>
      </c>
      <c r="HY534" s="7">
        <v>2.35294118E-2</v>
      </c>
      <c r="HZ534" s="7">
        <v>3.5294117600000001E-2</v>
      </c>
      <c r="IA534" s="7">
        <v>9.4117647099999993E-2</v>
      </c>
      <c r="IB534" s="7">
        <v>3.5294117600000001E-2</v>
      </c>
      <c r="IC534" s="7">
        <v>0.1529411765</v>
      </c>
      <c r="ID534" s="7">
        <v>0.22352941179999999</v>
      </c>
      <c r="IE534" s="7">
        <v>0.36470588240000001</v>
      </c>
      <c r="IF534" s="7">
        <v>0.29411764709999999</v>
      </c>
      <c r="IG534" s="7">
        <v>0.29411764709999999</v>
      </c>
      <c r="IH534" s="7">
        <v>0.27058823529999998</v>
      </c>
      <c r="II534" s="7">
        <v>0.47058823529999999</v>
      </c>
      <c r="IJ534" s="7">
        <v>0.57647058819999997</v>
      </c>
      <c r="IK534" s="7">
        <v>0.47058823529999999</v>
      </c>
      <c r="IL534" s="7">
        <v>0.43529411759999997</v>
      </c>
      <c r="IM534" s="7">
        <v>5.8823529399999998E-2</v>
      </c>
      <c r="IN534" s="7">
        <v>5.8823529399999998E-2</v>
      </c>
      <c r="IO534" s="7">
        <v>5.8823529399999998E-2</v>
      </c>
      <c r="IP534" s="7">
        <v>3.5294117600000001E-2</v>
      </c>
      <c r="IQ534" s="7">
        <v>3.375</v>
      </c>
      <c r="IR534" s="7">
        <v>3.5</v>
      </c>
      <c r="IS534" s="7">
        <v>3.2875000000000001</v>
      </c>
      <c r="IT534" s="7">
        <v>3.1463414634000002</v>
      </c>
      <c r="IU534" s="7" t="s">
        <v>1474</v>
      </c>
      <c r="IV534" s="7">
        <v>55</v>
      </c>
      <c r="IW534" s="7">
        <v>85</v>
      </c>
      <c r="IX534" s="7">
        <v>159</v>
      </c>
      <c r="IY534" s="7">
        <v>290</v>
      </c>
    </row>
    <row r="535" spans="1:259" x14ac:dyDescent="0.25">
      <c r="A535" s="7">
        <v>610219</v>
      </c>
      <c r="B535" s="7" t="s">
        <v>663</v>
      </c>
      <c r="C535" s="7" t="s">
        <v>46</v>
      </c>
      <c r="D535" s="7" t="s">
        <v>66</v>
      </c>
      <c r="E535" s="154">
        <v>0.41</v>
      </c>
      <c r="F535" s="7">
        <v>38</v>
      </c>
      <c r="G535" s="7" t="s">
        <v>57</v>
      </c>
      <c r="H535" s="7">
        <v>55</v>
      </c>
      <c r="I535" s="7" t="s">
        <v>48</v>
      </c>
      <c r="J535" s="7">
        <v>51</v>
      </c>
      <c r="K535" s="7" t="s">
        <v>48</v>
      </c>
      <c r="L535" s="7">
        <v>8.76</v>
      </c>
      <c r="M535" s="7" t="s">
        <v>46</v>
      </c>
      <c r="N535" s="7">
        <v>41.091314031000003</v>
      </c>
      <c r="O535" s="7">
        <v>224</v>
      </c>
      <c r="P535" s="7">
        <v>224</v>
      </c>
      <c r="Q535" s="7">
        <v>32</v>
      </c>
      <c r="R535" s="7">
        <v>1</v>
      </c>
      <c r="S535" s="7">
        <v>1</v>
      </c>
      <c r="T535" s="7">
        <v>177</v>
      </c>
      <c r="U535" s="7">
        <v>1</v>
      </c>
      <c r="V535" s="7">
        <v>0</v>
      </c>
      <c r="W535" s="7">
        <v>1</v>
      </c>
      <c r="X535" s="7">
        <v>3</v>
      </c>
      <c r="Y535" s="7">
        <v>4.9107142899999998E-2</v>
      </c>
      <c r="Z535" s="7">
        <v>1.3392857100000001E-2</v>
      </c>
      <c r="AA535" s="7">
        <v>1.7857142900000001E-2</v>
      </c>
      <c r="AB535" s="7">
        <v>1.3392857100000001E-2</v>
      </c>
      <c r="AC535" s="7">
        <v>3.5714285700000001E-2</v>
      </c>
      <c r="AD535" s="7">
        <v>7.1428571400000002E-2</v>
      </c>
      <c r="AE535" s="7">
        <v>0.1339285714</v>
      </c>
      <c r="AF535" s="7">
        <v>9.375E-2</v>
      </c>
      <c r="AG535" s="7">
        <v>5.3571428599999998E-2</v>
      </c>
      <c r="AH535" s="7">
        <v>4.4642857100000002E-2</v>
      </c>
      <c r="AI535" s="7">
        <v>0.13839285709999999</v>
      </c>
      <c r="AJ535" s="7">
        <v>0.12946428569999999</v>
      </c>
      <c r="AK535" s="7">
        <v>0.37946428570000001</v>
      </c>
      <c r="AL535" s="7">
        <v>0.35267857139999997</v>
      </c>
      <c r="AM535" s="7">
        <v>0.38839285709999999</v>
      </c>
      <c r="AN535" s="7">
        <v>0.25446428570000001</v>
      </c>
      <c r="AO535" s="7">
        <v>0.38839285709999999</v>
      </c>
      <c r="AP535" s="7">
        <v>0.36607142860000003</v>
      </c>
      <c r="AQ535" s="7">
        <v>4.4642856999999999E-3</v>
      </c>
      <c r="AR535" s="7">
        <v>0</v>
      </c>
      <c r="AS535" s="7">
        <v>4.4642856999999999E-3</v>
      </c>
      <c r="AT535" s="7">
        <v>1.3392857100000001E-2</v>
      </c>
      <c r="AU535" s="7">
        <v>8.9285713999999999E-3</v>
      </c>
      <c r="AV535" s="7">
        <v>4.4642856999999999E-3</v>
      </c>
      <c r="AW535" s="7">
        <v>0.43303571429999999</v>
      </c>
      <c r="AX535" s="7">
        <v>0.54017857140000003</v>
      </c>
      <c r="AY535" s="7">
        <v>0.53571428570000001</v>
      </c>
      <c r="AZ535" s="7">
        <v>0.67410714289999996</v>
      </c>
      <c r="BA535" s="7">
        <v>0.42857142860000003</v>
      </c>
      <c r="BB535" s="7">
        <v>0.42857142860000003</v>
      </c>
      <c r="BC535" s="7">
        <v>3.2017937220000001</v>
      </c>
      <c r="BD535" s="7">
        <v>3.4196428570999999</v>
      </c>
      <c r="BE535" s="7">
        <v>3.4484304933000001</v>
      </c>
      <c r="BF535" s="7">
        <v>3.6108597284999999</v>
      </c>
      <c r="BG535" s="7">
        <v>3.2207207207000002</v>
      </c>
      <c r="BH535" s="7">
        <v>3.1569506725999998</v>
      </c>
      <c r="BI535" s="7">
        <v>4.4642856999999999E-3</v>
      </c>
      <c r="BJ535" s="7">
        <v>0</v>
      </c>
      <c r="BK535" s="7">
        <v>4.4642856999999999E-3</v>
      </c>
      <c r="BL535" s="7">
        <v>1.3392857100000001E-2</v>
      </c>
      <c r="BM535" s="7">
        <v>0</v>
      </c>
      <c r="BN535" s="7">
        <v>0</v>
      </c>
      <c r="BO535" s="7">
        <v>4.4642856999999999E-3</v>
      </c>
      <c r="BP535" s="7">
        <v>4.0178571400000002E-2</v>
      </c>
      <c r="BQ535" s="7">
        <v>2.2321428599999998E-2</v>
      </c>
      <c r="BR535" s="7">
        <v>0</v>
      </c>
      <c r="BS535" s="7">
        <v>1.3392857100000001E-2</v>
      </c>
      <c r="BT535" s="7">
        <v>1.7857142900000001E-2</v>
      </c>
      <c r="BU535" s="7">
        <v>8.9285713999999999E-3</v>
      </c>
      <c r="BV535" s="7">
        <v>1.7857142900000001E-2</v>
      </c>
      <c r="BW535" s="7">
        <v>4.4642857100000002E-2</v>
      </c>
      <c r="BX535" s="7">
        <v>4.4642857100000002E-2</v>
      </c>
      <c r="BY535" s="7">
        <v>8.4821428599999998E-2</v>
      </c>
      <c r="BZ535" s="7">
        <v>5.8035714299999999E-2</v>
      </c>
      <c r="CA535" s="7">
        <v>3.7901785713999998</v>
      </c>
      <c r="CB535" s="7">
        <v>3.7668161434999998</v>
      </c>
      <c r="CC535" s="7">
        <v>3.7455357142999999</v>
      </c>
      <c r="CD535" s="7">
        <v>3.7589285713999998</v>
      </c>
      <c r="CE535" s="7">
        <v>3.7544642857000001</v>
      </c>
      <c r="CF535" s="7">
        <v>3.6515837104000002</v>
      </c>
      <c r="CG535" s="7">
        <v>3.6216216216000001</v>
      </c>
      <c r="CH535" s="7">
        <v>3.4618834080999998</v>
      </c>
      <c r="CI535" s="7">
        <v>3.5405405404999999</v>
      </c>
      <c r="CJ535" s="7">
        <v>0.1964285714</v>
      </c>
      <c r="CK535" s="7">
        <v>0.20535714290000001</v>
      </c>
      <c r="CL535" s="7">
        <v>0.20535714290000001</v>
      </c>
      <c r="CM535" s="7">
        <v>0.18303571430000001</v>
      </c>
      <c r="CN535" s="7">
        <v>0.2098214286</v>
      </c>
      <c r="CO535" s="7">
        <v>0.25446428570000001</v>
      </c>
      <c r="CP535" s="7">
        <v>0.27232142860000003</v>
      </c>
      <c r="CQ535" s="7">
        <v>0.24553571430000001</v>
      </c>
      <c r="CR535" s="7">
        <v>0.27232142860000003</v>
      </c>
      <c r="CS535" s="7">
        <v>0</v>
      </c>
      <c r="CT535" s="7">
        <v>4.4642856999999999E-3</v>
      </c>
      <c r="CU535" s="7">
        <v>0</v>
      </c>
      <c r="CV535" s="7">
        <v>0</v>
      </c>
      <c r="CW535" s="7">
        <v>0</v>
      </c>
      <c r="CX535" s="7">
        <v>1.3392857100000001E-2</v>
      </c>
      <c r="CY535" s="7">
        <v>8.9285713999999999E-3</v>
      </c>
      <c r="CZ535" s="7">
        <v>4.4642856999999999E-3</v>
      </c>
      <c r="DA535" s="7">
        <v>8.9285713999999999E-3</v>
      </c>
      <c r="DB535" s="7">
        <v>0.79910714289999996</v>
      </c>
      <c r="DC535" s="7">
        <v>0.77678571429999999</v>
      </c>
      <c r="DD535" s="7">
        <v>0.77232142859999997</v>
      </c>
      <c r="DE535" s="7">
        <v>0.79464285710000004</v>
      </c>
      <c r="DF535" s="7">
        <v>0.77232142859999997</v>
      </c>
      <c r="DG535" s="7">
        <v>0.6875</v>
      </c>
      <c r="DH535" s="7">
        <v>0.66964285710000004</v>
      </c>
      <c r="DI535" s="7">
        <v>0.625</v>
      </c>
      <c r="DJ535" s="7">
        <v>0.63839285710000004</v>
      </c>
      <c r="DK535" s="7">
        <v>9.8214285700000001E-2</v>
      </c>
      <c r="DL535" s="7">
        <v>8.9285713999999999E-3</v>
      </c>
      <c r="DM535" s="7">
        <v>8.9285713999999999E-3</v>
      </c>
      <c r="DN535" s="7">
        <v>4.4642856999999999E-3</v>
      </c>
      <c r="DO535" s="7">
        <v>0</v>
      </c>
      <c r="DP535" s="7">
        <v>1.7857142900000001E-2</v>
      </c>
      <c r="DQ535" s="7">
        <v>0.1026785714</v>
      </c>
      <c r="DR535" s="7">
        <v>4.0178571400000002E-2</v>
      </c>
      <c r="DS535" s="7">
        <v>1.7857142900000001E-2</v>
      </c>
      <c r="DT535" s="7">
        <v>0.25</v>
      </c>
      <c r="DU535" s="7">
        <v>7.1428571400000002E-2</v>
      </c>
      <c r="DV535" s="7">
        <v>5.3571428599999998E-2</v>
      </c>
      <c r="DW535" s="7">
        <v>7.5892857100000002E-2</v>
      </c>
      <c r="DX535" s="7">
        <v>4.0178571400000002E-2</v>
      </c>
      <c r="DY535" s="7">
        <v>5.3571428599999998E-2</v>
      </c>
      <c r="DZ535" s="7">
        <v>0.1339285714</v>
      </c>
      <c r="EA535" s="7">
        <v>4.4642857100000002E-2</v>
      </c>
      <c r="EB535" s="7">
        <v>5.8035714299999999E-2</v>
      </c>
      <c r="EC535" s="7">
        <v>0.34821428570000001</v>
      </c>
      <c r="ED535" s="7">
        <v>0.31696428570000001</v>
      </c>
      <c r="EE535" s="7">
        <v>0.37053571429999999</v>
      </c>
      <c r="EF535" s="7">
        <v>0.34821428570000001</v>
      </c>
      <c r="EG535" s="7">
        <v>0.36160714290000001</v>
      </c>
      <c r="EH535" s="7">
        <v>0.39732142860000003</v>
      </c>
      <c r="EI535" s="7">
        <v>0.39732142860000003</v>
      </c>
      <c r="EJ535" s="7">
        <v>0.40625</v>
      </c>
      <c r="EK535" s="7">
        <v>0.42857142860000003</v>
      </c>
      <c r="EL535" s="7">
        <v>0.29910714290000001</v>
      </c>
      <c r="EM535" s="7">
        <v>0.59821428570000001</v>
      </c>
      <c r="EN535" s="7">
        <v>0.56696428570000001</v>
      </c>
      <c r="EO535" s="7">
        <v>0.57142857140000003</v>
      </c>
      <c r="EP535" s="7">
        <v>0.58928571429999999</v>
      </c>
      <c r="EQ535" s="7">
        <v>0.52678571429999999</v>
      </c>
      <c r="ER535" s="7">
        <v>0.34821428570000001</v>
      </c>
      <c r="ES535" s="7">
        <v>0.49107142860000003</v>
      </c>
      <c r="ET535" s="7">
        <v>0.48214285709999999</v>
      </c>
      <c r="EU535" s="7">
        <v>4.4642856999999999E-3</v>
      </c>
      <c r="EV535" s="7">
        <v>4.4642856999999999E-3</v>
      </c>
      <c r="EW535" s="7">
        <v>0</v>
      </c>
      <c r="EX535" s="7">
        <v>0</v>
      </c>
      <c r="EY535" s="7">
        <v>8.9285713999999999E-3</v>
      </c>
      <c r="EZ535" s="7">
        <v>4.4642856999999999E-3</v>
      </c>
      <c r="FA535" s="7">
        <v>1.7857142900000001E-2</v>
      </c>
      <c r="FB535" s="7">
        <v>1.7857142900000001E-2</v>
      </c>
      <c r="FC535" s="7">
        <v>1.3392857100000001E-2</v>
      </c>
      <c r="FD535" s="7">
        <v>2.8520179371999999</v>
      </c>
      <c r="FE535" s="7">
        <v>3.5112107623000002</v>
      </c>
      <c r="FF535" s="7">
        <v>3.4955357142999999</v>
      </c>
      <c r="FG535" s="7">
        <v>3.4866071429000001</v>
      </c>
      <c r="FH535" s="7">
        <v>3.5540540540999999</v>
      </c>
      <c r="FI535" s="7">
        <v>3.4394618833999999</v>
      </c>
      <c r="FJ535" s="7">
        <v>3.0090909091000002</v>
      </c>
      <c r="FK535" s="7">
        <v>3.3727272727000002</v>
      </c>
      <c r="FL535" s="7">
        <v>3.3936651584000002</v>
      </c>
      <c r="FM535" s="7">
        <v>4.4642856999999999E-3</v>
      </c>
      <c r="FN535" s="7">
        <v>8.9285713999999999E-3</v>
      </c>
      <c r="FO535" s="7">
        <v>4.4642856999999999E-3</v>
      </c>
      <c r="FP535" s="7">
        <v>8.9285713999999999E-3</v>
      </c>
      <c r="FQ535" s="7">
        <v>2.2321428599999998E-2</v>
      </c>
      <c r="FR535" s="7">
        <v>2.2321428599999998E-2</v>
      </c>
      <c r="FS535" s="7">
        <v>8.0357142899999998E-2</v>
      </c>
      <c r="FT535" s="7">
        <v>0.1651785714</v>
      </c>
      <c r="FU535" s="7">
        <v>0.22321428569999999</v>
      </c>
      <c r="FV535" s="7">
        <v>0.42410714290000001</v>
      </c>
      <c r="FW535" s="7">
        <v>3.5714285700000001E-2</v>
      </c>
      <c r="FX535" s="7">
        <v>0.54017857140000003</v>
      </c>
      <c r="FY535" s="7">
        <v>0.75892857140000003</v>
      </c>
      <c r="FZ535" s="7">
        <v>0.3125</v>
      </c>
      <c r="GA535" s="7">
        <v>0.18303571430000001</v>
      </c>
      <c r="GB535" s="7">
        <v>7.5892857100000002E-2</v>
      </c>
      <c r="GC535" s="7">
        <v>0.20089285709999999</v>
      </c>
      <c r="GD535" s="7">
        <v>7.1428571400000002E-2</v>
      </c>
      <c r="GE535" s="7">
        <v>4.4642857100000002E-2</v>
      </c>
      <c r="GF535" s="7">
        <v>0.1875</v>
      </c>
      <c r="GG535" s="7">
        <v>0.1339285714</v>
      </c>
      <c r="GH535" s="7">
        <v>4.9107142899999998E-2</v>
      </c>
      <c r="GI535" s="7">
        <v>0.25446428570000001</v>
      </c>
      <c r="GJ535" s="7">
        <v>7.1428571400000002E-2</v>
      </c>
      <c r="GK535" s="7">
        <v>7.1428571400000002E-2</v>
      </c>
      <c r="GL535" s="7">
        <v>4.4642857100000002E-2</v>
      </c>
      <c r="GM535" s="7">
        <v>3.125E-2</v>
      </c>
      <c r="GN535" s="7">
        <v>1.3392857100000001E-2</v>
      </c>
      <c r="GO535" s="7">
        <v>2.2321428599999998E-2</v>
      </c>
      <c r="GP535" s="7">
        <v>4.0178571400000002E-2</v>
      </c>
      <c r="GQ535" s="7">
        <v>0.16071428569999999</v>
      </c>
      <c r="GR535" s="7">
        <v>5.3571428599999998E-2</v>
      </c>
      <c r="GS535" s="7">
        <v>0.33482142860000003</v>
      </c>
      <c r="GT535" s="7">
        <v>0.29910714290000001</v>
      </c>
      <c r="GU535" s="7">
        <v>0.28571428570000001</v>
      </c>
      <c r="GV535" s="7">
        <v>0.32142857139999997</v>
      </c>
      <c r="GW535" s="7">
        <v>0.39285714290000001</v>
      </c>
      <c r="GX535" s="7">
        <v>0.40625</v>
      </c>
      <c r="GY535" s="7">
        <v>0.60714285710000004</v>
      </c>
      <c r="GZ535" s="7">
        <v>0.64285714289999996</v>
      </c>
      <c r="HA535" s="7">
        <v>0.62053571429999999</v>
      </c>
      <c r="HB535" s="7">
        <v>0.53571428570000001</v>
      </c>
      <c r="HC535" s="7">
        <v>0.375</v>
      </c>
      <c r="HD535" s="7">
        <v>0.50892857140000003</v>
      </c>
      <c r="HE535" s="7">
        <v>1.7857142900000001E-2</v>
      </c>
      <c r="HF535" s="7">
        <v>3.125E-2</v>
      </c>
      <c r="HG535" s="7">
        <v>5.3571428599999998E-2</v>
      </c>
      <c r="HH535" s="7">
        <v>8.0357142899999998E-2</v>
      </c>
      <c r="HI535" s="7">
        <v>4.9107142899999998E-2</v>
      </c>
      <c r="HJ535" s="7">
        <v>2.2321428599999998E-2</v>
      </c>
      <c r="HK535" s="7">
        <v>4.4642856999999999E-3</v>
      </c>
      <c r="HL535" s="7">
        <v>4.4642856999999999E-3</v>
      </c>
      <c r="HM535" s="7">
        <v>4.4642856999999999E-3</v>
      </c>
      <c r="HN535" s="7">
        <v>4.4642856999999999E-3</v>
      </c>
      <c r="HO535" s="7">
        <v>8.9285713999999999E-3</v>
      </c>
      <c r="HP535" s="7">
        <v>4.4642856999999999E-3</v>
      </c>
      <c r="HQ535" s="7">
        <v>4.4642856999999999E-3</v>
      </c>
      <c r="HR535" s="7">
        <v>8.9285713999999999E-3</v>
      </c>
      <c r="HS535" s="7">
        <v>1.3392857100000001E-2</v>
      </c>
      <c r="HT535" s="7">
        <v>1.7857142900000001E-2</v>
      </c>
      <c r="HU535" s="7">
        <v>1.3392857100000001E-2</v>
      </c>
      <c r="HV535" s="7">
        <v>4.4642856999999999E-3</v>
      </c>
      <c r="HW535" s="7">
        <v>3.125E-2</v>
      </c>
      <c r="HX535" s="7">
        <v>1.3392857100000001E-2</v>
      </c>
      <c r="HY535" s="7">
        <v>8.9285713999999999E-3</v>
      </c>
      <c r="HZ535" s="7">
        <v>1.3392857100000001E-2</v>
      </c>
      <c r="IA535" s="7">
        <v>9.8214285700000001E-2</v>
      </c>
      <c r="IB535" s="7">
        <v>5.8035714299999999E-2</v>
      </c>
      <c r="IC535" s="7">
        <v>0.1116071429</v>
      </c>
      <c r="ID535" s="7">
        <v>0.16071428569999999</v>
      </c>
      <c r="IE535" s="7">
        <v>0.50892857140000003</v>
      </c>
      <c r="IF535" s="7">
        <v>0.40625</v>
      </c>
      <c r="IG535" s="7">
        <v>0.36607142860000003</v>
      </c>
      <c r="IH535" s="7">
        <v>0.45535714290000001</v>
      </c>
      <c r="II535" s="7">
        <v>0.34821428570000001</v>
      </c>
      <c r="IJ535" s="7">
        <v>0.51785714289999996</v>
      </c>
      <c r="IK535" s="7">
        <v>0.50892857140000003</v>
      </c>
      <c r="IL535" s="7">
        <v>0.36160714290000001</v>
      </c>
      <c r="IM535" s="7">
        <v>1.3392857100000001E-2</v>
      </c>
      <c r="IN535" s="7">
        <v>4.4642856999999999E-3</v>
      </c>
      <c r="IO535" s="7">
        <v>4.4642856999999999E-3</v>
      </c>
      <c r="IP535" s="7">
        <v>8.9285713999999999E-3</v>
      </c>
      <c r="IQ535" s="7">
        <v>3.1900452489000002</v>
      </c>
      <c r="IR535" s="7">
        <v>3.4349775784999999</v>
      </c>
      <c r="IS535" s="7">
        <v>3.3811659192999999</v>
      </c>
      <c r="IT535" s="7">
        <v>3.1756756757</v>
      </c>
      <c r="IU535" s="7" t="s">
        <v>1475</v>
      </c>
      <c r="IV535" s="7">
        <v>41</v>
      </c>
      <c r="IW535" s="7">
        <v>224</v>
      </c>
      <c r="IX535" s="7">
        <v>369</v>
      </c>
      <c r="IY535" s="7">
        <v>898</v>
      </c>
    </row>
    <row r="536" spans="1:259" x14ac:dyDescent="0.25">
      <c r="A536" s="7">
        <v>610220</v>
      </c>
      <c r="B536" s="7" t="s">
        <v>666</v>
      </c>
      <c r="D536" s="7" t="s">
        <v>68</v>
      </c>
      <c r="E536" s="7" t="s">
        <v>53</v>
      </c>
      <c r="M536" s="7" t="s">
        <v>46</v>
      </c>
      <c r="N536" s="7">
        <v>13.4375</v>
      </c>
      <c r="O536" s="7">
        <v>62</v>
      </c>
      <c r="P536" s="7">
        <v>62</v>
      </c>
      <c r="Q536" s="7">
        <v>41</v>
      </c>
      <c r="R536" s="7">
        <v>1</v>
      </c>
      <c r="S536" s="7">
        <v>1</v>
      </c>
      <c r="T536" s="7">
        <v>10</v>
      </c>
      <c r="U536" s="7">
        <v>0</v>
      </c>
      <c r="V536" s="7">
        <v>0</v>
      </c>
      <c r="W536" s="7">
        <v>2</v>
      </c>
      <c r="X536" s="7">
        <v>4</v>
      </c>
      <c r="Y536" s="7">
        <v>0</v>
      </c>
      <c r="Z536" s="7">
        <v>0</v>
      </c>
      <c r="AA536" s="7">
        <v>0</v>
      </c>
      <c r="AB536" s="7">
        <v>0</v>
      </c>
      <c r="AC536" s="7">
        <v>1.6129032299999999E-2</v>
      </c>
      <c r="AD536" s="7">
        <v>3.2258064500000003E-2</v>
      </c>
      <c r="AE536" s="7">
        <v>1.6129032299999999E-2</v>
      </c>
      <c r="AF536" s="7">
        <v>1.6129032299999999E-2</v>
      </c>
      <c r="AG536" s="7">
        <v>0</v>
      </c>
      <c r="AH536" s="7">
        <v>0</v>
      </c>
      <c r="AI536" s="7">
        <v>6.4516129000000005E-2</v>
      </c>
      <c r="AJ536" s="7">
        <v>0.17741935480000001</v>
      </c>
      <c r="AK536" s="7">
        <v>0.3064516129</v>
      </c>
      <c r="AL536" s="7">
        <v>0.22580645160000001</v>
      </c>
      <c r="AM536" s="7">
        <v>0.27419354839999999</v>
      </c>
      <c r="AN536" s="7">
        <v>0.12903225809999999</v>
      </c>
      <c r="AO536" s="7">
        <v>0.40322580650000001</v>
      </c>
      <c r="AP536" s="7">
        <v>0.37096774189999998</v>
      </c>
      <c r="AQ536" s="7">
        <v>3.2258064500000003E-2</v>
      </c>
      <c r="AR536" s="7">
        <v>0</v>
      </c>
      <c r="AS536" s="7">
        <v>3.2258064500000003E-2</v>
      </c>
      <c r="AT536" s="7">
        <v>1.6129032299999999E-2</v>
      </c>
      <c r="AU536" s="7">
        <v>0</v>
      </c>
      <c r="AV536" s="7">
        <v>0</v>
      </c>
      <c r="AW536" s="7">
        <v>0.64516129030000002</v>
      </c>
      <c r="AX536" s="7">
        <v>0.75806451610000003</v>
      </c>
      <c r="AY536" s="7">
        <v>0.6935483871</v>
      </c>
      <c r="AZ536" s="7">
        <v>0.85483870969999998</v>
      </c>
      <c r="BA536" s="7">
        <v>0.51612903229999996</v>
      </c>
      <c r="BB536" s="7">
        <v>0.41935483870000001</v>
      </c>
      <c r="BC536" s="7">
        <v>3.65</v>
      </c>
      <c r="BD536" s="7">
        <v>3.7419354838999999</v>
      </c>
      <c r="BE536" s="7">
        <v>3.7166666667000001</v>
      </c>
      <c r="BF536" s="7">
        <v>3.8688524590000002</v>
      </c>
      <c r="BG536" s="7">
        <v>3.4193548386999999</v>
      </c>
      <c r="BH536" s="7">
        <v>3.1774193548</v>
      </c>
      <c r="BI536" s="7">
        <v>0</v>
      </c>
      <c r="BJ536" s="7">
        <v>0</v>
      </c>
      <c r="BK536" s="7">
        <v>0</v>
      </c>
      <c r="BL536" s="7">
        <v>0</v>
      </c>
      <c r="BM536" s="7">
        <v>0</v>
      </c>
      <c r="BN536" s="7">
        <v>0</v>
      </c>
      <c r="BO536" s="7">
        <v>1.6129032299999999E-2</v>
      </c>
      <c r="BP536" s="7">
        <v>8.0645161300000004E-2</v>
      </c>
      <c r="BQ536" s="7">
        <v>4.8387096800000001E-2</v>
      </c>
      <c r="BR536" s="7">
        <v>1.6129032299999999E-2</v>
      </c>
      <c r="BS536" s="7">
        <v>4.8387096800000001E-2</v>
      </c>
      <c r="BT536" s="7">
        <v>6.4516129000000005E-2</v>
      </c>
      <c r="BU536" s="7">
        <v>8.0645161300000004E-2</v>
      </c>
      <c r="BV536" s="7">
        <v>6.4516129000000005E-2</v>
      </c>
      <c r="BW536" s="7">
        <v>0.16129032260000001</v>
      </c>
      <c r="BX536" s="7">
        <v>0.17741935480000001</v>
      </c>
      <c r="BY536" s="7">
        <v>0.25806451609999997</v>
      </c>
      <c r="BZ536" s="7">
        <v>0.17741935480000001</v>
      </c>
      <c r="CA536" s="7">
        <v>3.6935483870999999</v>
      </c>
      <c r="CB536" s="7">
        <v>3.6451612902999999</v>
      </c>
      <c r="CC536" s="7">
        <v>3.6290322581000001</v>
      </c>
      <c r="CD536" s="7">
        <v>3.6451612902999999</v>
      </c>
      <c r="CE536" s="7">
        <v>3.6612903226000002</v>
      </c>
      <c r="CF536" s="7">
        <v>3.5</v>
      </c>
      <c r="CG536" s="7">
        <v>3.3387096773999998</v>
      </c>
      <c r="CH536" s="7">
        <v>3.0645161289999998</v>
      </c>
      <c r="CI536" s="7">
        <v>3.2419354838999999</v>
      </c>
      <c r="CJ536" s="7">
        <v>0.27419354839999999</v>
      </c>
      <c r="CK536" s="7">
        <v>0.25806451609999997</v>
      </c>
      <c r="CL536" s="7">
        <v>0.2419354839</v>
      </c>
      <c r="CM536" s="7">
        <v>0.1935483871</v>
      </c>
      <c r="CN536" s="7">
        <v>0.20967741940000001</v>
      </c>
      <c r="CO536" s="7">
        <v>0.17741935480000001</v>
      </c>
      <c r="CP536" s="7">
        <v>0.25806451609999997</v>
      </c>
      <c r="CQ536" s="7">
        <v>0.17741935480000001</v>
      </c>
      <c r="CR536" s="7">
        <v>0.25806451609999997</v>
      </c>
      <c r="CS536" s="7">
        <v>0</v>
      </c>
      <c r="CT536" s="7">
        <v>0</v>
      </c>
      <c r="CU536" s="7">
        <v>0</v>
      </c>
      <c r="CV536" s="7">
        <v>0</v>
      </c>
      <c r="CW536" s="7">
        <v>0</v>
      </c>
      <c r="CX536" s="7">
        <v>0</v>
      </c>
      <c r="CY536" s="7">
        <v>0</v>
      </c>
      <c r="CZ536" s="7">
        <v>0</v>
      </c>
      <c r="DA536" s="7">
        <v>0</v>
      </c>
      <c r="DB536" s="7">
        <v>0.70967741939999995</v>
      </c>
      <c r="DC536" s="7">
        <v>0.6935483871</v>
      </c>
      <c r="DD536" s="7">
        <v>0.6935483871</v>
      </c>
      <c r="DE536" s="7">
        <v>0.72580645160000001</v>
      </c>
      <c r="DF536" s="7">
        <v>0.72580645160000001</v>
      </c>
      <c r="DG536" s="7">
        <v>0.66129032259999998</v>
      </c>
      <c r="DH536" s="7">
        <v>0.54838709679999997</v>
      </c>
      <c r="DI536" s="7">
        <v>0.48387096769999999</v>
      </c>
      <c r="DJ536" s="7">
        <v>0.51612903229999996</v>
      </c>
      <c r="DK536" s="7">
        <v>8.0645161300000004E-2</v>
      </c>
      <c r="DL536" s="7">
        <v>0</v>
      </c>
      <c r="DM536" s="7">
        <v>0</v>
      </c>
      <c r="DN536" s="7">
        <v>0</v>
      </c>
      <c r="DO536" s="7">
        <v>0</v>
      </c>
      <c r="DP536" s="7">
        <v>0</v>
      </c>
      <c r="DQ536" s="7">
        <v>1.6129032299999999E-2</v>
      </c>
      <c r="DR536" s="7">
        <v>0</v>
      </c>
      <c r="DS536" s="7">
        <v>0</v>
      </c>
      <c r="DT536" s="7">
        <v>6.4516129000000005E-2</v>
      </c>
      <c r="DU536" s="7">
        <v>0</v>
      </c>
      <c r="DV536" s="7">
        <v>0</v>
      </c>
      <c r="DW536" s="7">
        <v>1.6129032299999999E-2</v>
      </c>
      <c r="DX536" s="7">
        <v>1.6129032299999999E-2</v>
      </c>
      <c r="DY536" s="7">
        <v>4.8387096800000001E-2</v>
      </c>
      <c r="DZ536" s="7">
        <v>0.11290322580000001</v>
      </c>
      <c r="EA536" s="7">
        <v>3.2258064500000003E-2</v>
      </c>
      <c r="EB536" s="7">
        <v>0</v>
      </c>
      <c r="EC536" s="7">
        <v>0.48387096769999999</v>
      </c>
      <c r="ED536" s="7">
        <v>0.22580645160000001</v>
      </c>
      <c r="EE536" s="7">
        <v>0.20967741940000001</v>
      </c>
      <c r="EF536" s="7">
        <v>0.20967741940000001</v>
      </c>
      <c r="EG536" s="7">
        <v>0.22580645160000001</v>
      </c>
      <c r="EH536" s="7">
        <v>0.35483870969999998</v>
      </c>
      <c r="EI536" s="7">
        <v>0.41935483870000001</v>
      </c>
      <c r="EJ536" s="7">
        <v>0.41935483870000001</v>
      </c>
      <c r="EK536" s="7">
        <v>0.40322580650000001</v>
      </c>
      <c r="EL536" s="7">
        <v>0.35483870969999998</v>
      </c>
      <c r="EM536" s="7">
        <v>0.77419354839999999</v>
      </c>
      <c r="EN536" s="7">
        <v>0.79032258060000005</v>
      </c>
      <c r="EO536" s="7">
        <v>0.77419354839999999</v>
      </c>
      <c r="EP536" s="7">
        <v>0.75806451610000003</v>
      </c>
      <c r="EQ536" s="7">
        <v>0.59677419350000005</v>
      </c>
      <c r="ER536" s="7">
        <v>0.41935483870000001</v>
      </c>
      <c r="ES536" s="7">
        <v>0.53225806450000002</v>
      </c>
      <c r="ET536" s="7">
        <v>0.59677419350000005</v>
      </c>
      <c r="EU536" s="7">
        <v>1.6129032299999999E-2</v>
      </c>
      <c r="EV536" s="7">
        <v>0</v>
      </c>
      <c r="EW536" s="7">
        <v>0</v>
      </c>
      <c r="EX536" s="7">
        <v>0</v>
      </c>
      <c r="EY536" s="7">
        <v>0</v>
      </c>
      <c r="EZ536" s="7">
        <v>0</v>
      </c>
      <c r="FA536" s="7">
        <v>3.2258064500000003E-2</v>
      </c>
      <c r="FB536" s="7">
        <v>1.6129032299999999E-2</v>
      </c>
      <c r="FC536" s="7">
        <v>0</v>
      </c>
      <c r="FD536" s="7">
        <v>3.1311475409999998</v>
      </c>
      <c r="FE536" s="7">
        <v>3.7741935484</v>
      </c>
      <c r="FF536" s="7">
        <v>3.7903225805999998</v>
      </c>
      <c r="FG536" s="7">
        <v>3.7580645161000001</v>
      </c>
      <c r="FH536" s="7">
        <v>3.7419354838999999</v>
      </c>
      <c r="FI536" s="7">
        <v>3.5483870968</v>
      </c>
      <c r="FJ536" s="7">
        <v>3.2833333332999999</v>
      </c>
      <c r="FK536" s="7">
        <v>3.5081967213</v>
      </c>
      <c r="FL536" s="7">
        <v>3.5967741934999999</v>
      </c>
      <c r="FM536" s="7">
        <v>0</v>
      </c>
      <c r="FN536" s="7">
        <v>0</v>
      </c>
      <c r="FO536" s="7">
        <v>0</v>
      </c>
      <c r="FP536" s="7">
        <v>0</v>
      </c>
      <c r="FQ536" s="7">
        <v>0</v>
      </c>
      <c r="FR536" s="7">
        <v>1.6129032299999999E-2</v>
      </c>
      <c r="FS536" s="7">
        <v>4.8387096800000001E-2</v>
      </c>
      <c r="FT536" s="7">
        <v>0.16129032260000001</v>
      </c>
      <c r="FU536" s="7">
        <v>0.20967741940000001</v>
      </c>
      <c r="FV536" s="7">
        <v>0.54838709679999997</v>
      </c>
      <c r="FW536" s="7">
        <v>1.6129032299999999E-2</v>
      </c>
      <c r="FX536" s="7">
        <v>0.29032258059999999</v>
      </c>
      <c r="FY536" s="7">
        <v>0.72580645160000001</v>
      </c>
      <c r="FZ536" s="7">
        <v>4.8387096800000001E-2</v>
      </c>
      <c r="GA536" s="7">
        <v>0.35483870969999998</v>
      </c>
      <c r="GB536" s="7">
        <v>3.2258064500000003E-2</v>
      </c>
      <c r="GC536" s="7">
        <v>0.29032258059999999</v>
      </c>
      <c r="GD536" s="7">
        <v>0.1451612903</v>
      </c>
      <c r="GE536" s="7">
        <v>6.4516129000000005E-2</v>
      </c>
      <c r="GF536" s="7">
        <v>0.45161290320000003</v>
      </c>
      <c r="GG536" s="7">
        <v>0.12903225809999999</v>
      </c>
      <c r="GH536" s="7">
        <v>6.4516129000000005E-2</v>
      </c>
      <c r="GI536" s="7">
        <v>0.17741935480000001</v>
      </c>
      <c r="GJ536" s="7">
        <v>8.0645161300000004E-2</v>
      </c>
      <c r="GK536" s="7">
        <v>0.11290322580000001</v>
      </c>
      <c r="GL536" s="7">
        <v>3.2258064500000003E-2</v>
      </c>
      <c r="GM536" s="7">
        <v>1.6129032299999999E-2</v>
      </c>
      <c r="GN536" s="7">
        <v>6.4516129000000005E-2</v>
      </c>
      <c r="GO536" s="7">
        <v>0.29032258059999999</v>
      </c>
      <c r="GP536" s="7">
        <v>3.2258064500000003E-2</v>
      </c>
      <c r="GQ536" s="7">
        <v>0.1451612903</v>
      </c>
      <c r="GR536" s="7">
        <v>0</v>
      </c>
      <c r="GS536" s="7">
        <v>0.38709677419999999</v>
      </c>
      <c r="GT536" s="7">
        <v>0.5</v>
      </c>
      <c r="GU536" s="7">
        <v>0.11290322580000001</v>
      </c>
      <c r="GV536" s="7">
        <v>0.61290322580000001</v>
      </c>
      <c r="GW536" s="7">
        <v>0.48387096769999999</v>
      </c>
      <c r="GX536" s="7">
        <v>0.38709677419999999</v>
      </c>
      <c r="GY536" s="7">
        <v>0.58064516129999999</v>
      </c>
      <c r="GZ536" s="7">
        <v>0.37096774189999998</v>
      </c>
      <c r="HA536" s="7">
        <v>0.1935483871</v>
      </c>
      <c r="HB536" s="7">
        <v>0.29032258059999999</v>
      </c>
      <c r="HC536" s="7">
        <v>0.22580645160000001</v>
      </c>
      <c r="HD536" s="7">
        <v>0.59677419350000005</v>
      </c>
      <c r="HE536" s="7">
        <v>0</v>
      </c>
      <c r="HF536" s="7">
        <v>4.8387096800000001E-2</v>
      </c>
      <c r="HG536" s="7">
        <v>0.16129032260000001</v>
      </c>
      <c r="HH536" s="7">
        <v>4.8387096800000001E-2</v>
      </c>
      <c r="HI536" s="7">
        <v>8.0645161300000004E-2</v>
      </c>
      <c r="HJ536" s="7">
        <v>0</v>
      </c>
      <c r="HK536" s="7">
        <v>0</v>
      </c>
      <c r="HL536" s="7">
        <v>0</v>
      </c>
      <c r="HM536" s="7">
        <v>0.22580645160000001</v>
      </c>
      <c r="HN536" s="7">
        <v>0</v>
      </c>
      <c r="HO536" s="7">
        <v>4.8387096800000001E-2</v>
      </c>
      <c r="HP536" s="7">
        <v>0</v>
      </c>
      <c r="HQ536" s="7">
        <v>1.6129032299999999E-2</v>
      </c>
      <c r="HR536" s="7">
        <v>1.6129032299999999E-2</v>
      </c>
      <c r="HS536" s="7">
        <v>1.6129032299999999E-2</v>
      </c>
      <c r="HT536" s="7">
        <v>1.6129032299999999E-2</v>
      </c>
      <c r="HU536" s="7">
        <v>1.6129032299999999E-2</v>
      </c>
      <c r="HV536" s="7">
        <v>1.6129032299999999E-2</v>
      </c>
      <c r="HW536" s="7">
        <v>1.6129032299999999E-2</v>
      </c>
      <c r="HX536" s="7">
        <v>0</v>
      </c>
      <c r="HY536" s="7">
        <v>0</v>
      </c>
      <c r="HZ536" s="7">
        <v>0</v>
      </c>
      <c r="IA536" s="7">
        <v>6.4516129000000005E-2</v>
      </c>
      <c r="IB536" s="7">
        <v>3.2258064500000003E-2</v>
      </c>
      <c r="IC536" s="7">
        <v>8.0645161300000004E-2</v>
      </c>
      <c r="ID536" s="7">
        <v>3.2258064500000003E-2</v>
      </c>
      <c r="IE536" s="7">
        <v>0.43548387100000002</v>
      </c>
      <c r="IF536" s="7">
        <v>0.35483870969999998</v>
      </c>
      <c r="IG536" s="7">
        <v>0.1935483871</v>
      </c>
      <c r="IH536" s="7">
        <v>0.33870967740000002</v>
      </c>
      <c r="II536" s="7">
        <v>0.46774193549999998</v>
      </c>
      <c r="IJ536" s="7">
        <v>0.58064516129999999</v>
      </c>
      <c r="IK536" s="7">
        <v>0.6935483871</v>
      </c>
      <c r="IL536" s="7">
        <v>0.59677419350000005</v>
      </c>
      <c r="IM536" s="7">
        <v>1.6129032299999999E-2</v>
      </c>
      <c r="IN536" s="7">
        <v>3.2258064500000003E-2</v>
      </c>
      <c r="IO536" s="7">
        <v>3.2258064500000003E-2</v>
      </c>
      <c r="IP536" s="7">
        <v>3.2258064500000003E-2</v>
      </c>
      <c r="IQ536" s="7">
        <v>3.3770491802999998</v>
      </c>
      <c r="IR536" s="7">
        <v>3.5666666667000002</v>
      </c>
      <c r="IS536" s="7">
        <v>3.6333333333</v>
      </c>
      <c r="IT536" s="7">
        <v>3.5833333333000001</v>
      </c>
      <c r="IU536" s="7" t="s">
        <v>1476</v>
      </c>
      <c r="IW536" s="7">
        <v>62</v>
      </c>
      <c r="IX536" s="7">
        <v>86</v>
      </c>
      <c r="IY536" s="7">
        <v>640</v>
      </c>
    </row>
    <row r="537" spans="1:259" x14ac:dyDescent="0.25">
      <c r="A537" s="7">
        <v>610221</v>
      </c>
      <c r="B537" s="7" t="s">
        <v>667</v>
      </c>
      <c r="C537" s="7" t="s">
        <v>46</v>
      </c>
      <c r="D537" s="7" t="s">
        <v>102</v>
      </c>
      <c r="E537" s="154">
        <v>0.56999999999999995</v>
      </c>
      <c r="F537" s="7">
        <v>81</v>
      </c>
      <c r="G537" s="7" t="s">
        <v>70</v>
      </c>
      <c r="H537" s="7">
        <v>72</v>
      </c>
      <c r="I537" s="7" t="s">
        <v>47</v>
      </c>
      <c r="J537" s="7">
        <v>74</v>
      </c>
      <c r="K537" s="7" t="s">
        <v>47</v>
      </c>
      <c r="L537" s="7">
        <v>8.7100000000000009</v>
      </c>
      <c r="M537" s="7" t="s">
        <v>46</v>
      </c>
      <c r="N537" s="7">
        <v>57.142857143000001</v>
      </c>
      <c r="O537" s="7">
        <v>107</v>
      </c>
      <c r="P537" s="7">
        <v>107</v>
      </c>
      <c r="Q537" s="7">
        <v>0</v>
      </c>
      <c r="R537" s="7">
        <v>103</v>
      </c>
      <c r="S537" s="7">
        <v>0</v>
      </c>
      <c r="T537" s="7">
        <v>0</v>
      </c>
      <c r="U537" s="7">
        <v>0</v>
      </c>
      <c r="V537" s="7">
        <v>0</v>
      </c>
      <c r="W537" s="7">
        <v>2</v>
      </c>
      <c r="X537" s="7">
        <v>2</v>
      </c>
      <c r="Y537" s="7">
        <v>9.3457943999999994E-3</v>
      </c>
      <c r="Z537" s="7">
        <v>9.3457943999999994E-3</v>
      </c>
      <c r="AA537" s="7">
        <v>0</v>
      </c>
      <c r="AB537" s="7">
        <v>2.8037383200000002E-2</v>
      </c>
      <c r="AC537" s="7">
        <v>0</v>
      </c>
      <c r="AD537" s="7">
        <v>1.8691588799999999E-2</v>
      </c>
      <c r="AE537" s="7">
        <v>1.8691588799999999E-2</v>
      </c>
      <c r="AF537" s="7">
        <v>9.3457943999999994E-3</v>
      </c>
      <c r="AG537" s="7">
        <v>9.3457943999999994E-3</v>
      </c>
      <c r="AH537" s="7">
        <v>1.8691588799999999E-2</v>
      </c>
      <c r="AI537" s="7">
        <v>0.1028037383</v>
      </c>
      <c r="AJ537" s="7">
        <v>0.1121495327</v>
      </c>
      <c r="AK537" s="7">
        <v>0.23364485979999999</v>
      </c>
      <c r="AL537" s="7">
        <v>0.1775700935</v>
      </c>
      <c r="AM537" s="7">
        <v>0.15887850470000001</v>
      </c>
      <c r="AN537" s="7">
        <v>0.14953271030000001</v>
      </c>
      <c r="AO537" s="7">
        <v>0.214953271</v>
      </c>
      <c r="AP537" s="7">
        <v>0.23364485979999999</v>
      </c>
      <c r="AQ537" s="7">
        <v>0</v>
      </c>
      <c r="AR537" s="7">
        <v>0</v>
      </c>
      <c r="AS537" s="7">
        <v>9.3457943999999994E-3</v>
      </c>
      <c r="AT537" s="7">
        <v>1.8691588799999999E-2</v>
      </c>
      <c r="AU537" s="7">
        <v>1.8691588799999999E-2</v>
      </c>
      <c r="AV537" s="7">
        <v>5.6074766400000003E-2</v>
      </c>
      <c r="AW537" s="7">
        <v>0.73831775700000002</v>
      </c>
      <c r="AX537" s="7">
        <v>0.80373831780000005</v>
      </c>
      <c r="AY537" s="7">
        <v>0.82242990650000003</v>
      </c>
      <c r="AZ537" s="7">
        <v>0.78504672900000005</v>
      </c>
      <c r="BA537" s="7">
        <v>0.66355140189999995</v>
      </c>
      <c r="BB537" s="7">
        <v>0.57943925230000004</v>
      </c>
      <c r="BC537" s="7">
        <v>3.7009345794000001</v>
      </c>
      <c r="BD537" s="7">
        <v>3.7757009346000001</v>
      </c>
      <c r="BE537" s="7">
        <v>3.8207547169999998</v>
      </c>
      <c r="BF537" s="7">
        <v>3.7238095238</v>
      </c>
      <c r="BG537" s="7">
        <v>3.5714285713999998</v>
      </c>
      <c r="BH537" s="7">
        <v>3.4554455445999999</v>
      </c>
      <c r="BI537" s="7">
        <v>0</v>
      </c>
      <c r="BJ537" s="7">
        <v>0</v>
      </c>
      <c r="BK537" s="7">
        <v>0</v>
      </c>
      <c r="BL537" s="7">
        <v>0</v>
      </c>
      <c r="BM537" s="7">
        <v>0</v>
      </c>
      <c r="BN537" s="7">
        <v>0</v>
      </c>
      <c r="BO537" s="7">
        <v>0</v>
      </c>
      <c r="BP537" s="7">
        <v>0</v>
      </c>
      <c r="BQ537" s="7">
        <v>0</v>
      </c>
      <c r="BR537" s="7">
        <v>9.3457943999999994E-3</v>
      </c>
      <c r="BS537" s="7">
        <v>0</v>
      </c>
      <c r="BT537" s="7">
        <v>0</v>
      </c>
      <c r="BU537" s="7">
        <v>9.3457943999999994E-3</v>
      </c>
      <c r="BV537" s="7">
        <v>9.3457943999999994E-3</v>
      </c>
      <c r="BW537" s="7">
        <v>4.6728972000000001E-2</v>
      </c>
      <c r="BX537" s="7">
        <v>4.6728972000000001E-2</v>
      </c>
      <c r="BY537" s="7">
        <v>4.6728972000000001E-2</v>
      </c>
      <c r="BZ537" s="7">
        <v>3.7383177599999998E-2</v>
      </c>
      <c r="CA537" s="7">
        <v>3.8691588785</v>
      </c>
      <c r="CB537" s="7">
        <v>3.8598130840999998</v>
      </c>
      <c r="CC537" s="7">
        <v>3.8130841120999999</v>
      </c>
      <c r="CD537" s="7">
        <v>3.8224299065</v>
      </c>
      <c r="CE537" s="7">
        <v>3.8207547169999998</v>
      </c>
      <c r="CF537" s="7">
        <v>3.6728971963000001</v>
      </c>
      <c r="CG537" s="7">
        <v>3.7383177569999999</v>
      </c>
      <c r="CH537" s="7">
        <v>3.6792452830000002</v>
      </c>
      <c r="CI537" s="7">
        <v>3.6666666666999999</v>
      </c>
      <c r="CJ537" s="7">
        <v>0.1121495327</v>
      </c>
      <c r="CK537" s="7">
        <v>0.14018691589999999</v>
      </c>
      <c r="CL537" s="7">
        <v>0.18691588789999999</v>
      </c>
      <c r="CM537" s="7">
        <v>0.15887850470000001</v>
      </c>
      <c r="CN537" s="7">
        <v>0.15887850470000001</v>
      </c>
      <c r="CO537" s="7">
        <v>0.23364485979999999</v>
      </c>
      <c r="CP537" s="7">
        <v>0.1682242991</v>
      </c>
      <c r="CQ537" s="7">
        <v>0.2242990654</v>
      </c>
      <c r="CR537" s="7">
        <v>0.25233644859999999</v>
      </c>
      <c r="CS537" s="7">
        <v>0</v>
      </c>
      <c r="CT537" s="7">
        <v>0</v>
      </c>
      <c r="CU537" s="7">
        <v>0</v>
      </c>
      <c r="CV537" s="7">
        <v>0</v>
      </c>
      <c r="CW537" s="7">
        <v>9.3457943999999994E-3</v>
      </c>
      <c r="CX537" s="7">
        <v>0</v>
      </c>
      <c r="CY537" s="7">
        <v>0</v>
      </c>
      <c r="CZ537" s="7">
        <v>9.3457943999999994E-3</v>
      </c>
      <c r="DA537" s="7">
        <v>1.8691588799999999E-2</v>
      </c>
      <c r="DB537" s="7">
        <v>0.87850467290000001</v>
      </c>
      <c r="DC537" s="7">
        <v>0.85981308410000001</v>
      </c>
      <c r="DD537" s="7">
        <v>0.81308411209999998</v>
      </c>
      <c r="DE537" s="7">
        <v>0.83177570089999997</v>
      </c>
      <c r="DF537" s="7">
        <v>0.82242990650000003</v>
      </c>
      <c r="DG537" s="7">
        <v>0.71962616820000003</v>
      </c>
      <c r="DH537" s="7">
        <v>0.78504672900000005</v>
      </c>
      <c r="DI537" s="7">
        <v>0.71962616820000003</v>
      </c>
      <c r="DJ537" s="7">
        <v>0.69158878499999998</v>
      </c>
      <c r="DK537" s="7">
        <v>0.13084112149999999</v>
      </c>
      <c r="DL537" s="7">
        <v>0</v>
      </c>
      <c r="DM537" s="7">
        <v>0</v>
      </c>
      <c r="DN537" s="7">
        <v>0</v>
      </c>
      <c r="DO537" s="7">
        <v>0</v>
      </c>
      <c r="DP537" s="7">
        <v>0</v>
      </c>
      <c r="DQ537" s="7">
        <v>7.4766355100000001E-2</v>
      </c>
      <c r="DR537" s="7">
        <v>2.8037383200000002E-2</v>
      </c>
      <c r="DS537" s="7">
        <v>0</v>
      </c>
      <c r="DT537" s="7">
        <v>0.15887850470000001</v>
      </c>
      <c r="DU537" s="7">
        <v>6.5420560700000005E-2</v>
      </c>
      <c r="DV537" s="7">
        <v>3.7383177599999998E-2</v>
      </c>
      <c r="DW537" s="7">
        <v>2.8037383200000002E-2</v>
      </c>
      <c r="DX537" s="7">
        <v>4.6728972000000001E-2</v>
      </c>
      <c r="DY537" s="7">
        <v>3.7383177599999998E-2</v>
      </c>
      <c r="DZ537" s="7">
        <v>6.5420560700000005E-2</v>
      </c>
      <c r="EA537" s="7">
        <v>6.5420560700000005E-2</v>
      </c>
      <c r="EB537" s="7">
        <v>5.6074766400000003E-2</v>
      </c>
      <c r="EC537" s="7">
        <v>0.23364485979999999</v>
      </c>
      <c r="ED537" s="7">
        <v>0.23364485979999999</v>
      </c>
      <c r="EE537" s="7">
        <v>0.20560747660000001</v>
      </c>
      <c r="EF537" s="7">
        <v>0.24299065419999999</v>
      </c>
      <c r="EG537" s="7">
        <v>0.18691588789999999</v>
      </c>
      <c r="EH537" s="7">
        <v>0.3177570093</v>
      </c>
      <c r="EI537" s="7">
        <v>0.28037383179999997</v>
      </c>
      <c r="EJ537" s="7">
        <v>0.29906542060000002</v>
      </c>
      <c r="EK537" s="7">
        <v>0.37383177569999998</v>
      </c>
      <c r="EL537" s="7">
        <v>0.47663551399999998</v>
      </c>
      <c r="EM537" s="7">
        <v>0.68224299070000005</v>
      </c>
      <c r="EN537" s="7">
        <v>0.74766355139999996</v>
      </c>
      <c r="EO537" s="7">
        <v>0.70093457940000004</v>
      </c>
      <c r="EP537" s="7">
        <v>0.75700934580000001</v>
      </c>
      <c r="EQ537" s="7">
        <v>0.62616822429999996</v>
      </c>
      <c r="ER537" s="7">
        <v>0.57009345789999999</v>
      </c>
      <c r="ES537" s="7">
        <v>0.60747663549999997</v>
      </c>
      <c r="ET537" s="7">
        <v>0.56074766359999995</v>
      </c>
      <c r="EU537" s="7">
        <v>0</v>
      </c>
      <c r="EV537" s="7">
        <v>1.8691588799999999E-2</v>
      </c>
      <c r="EW537" s="7">
        <v>9.3457943999999994E-3</v>
      </c>
      <c r="EX537" s="7">
        <v>2.8037383200000002E-2</v>
      </c>
      <c r="EY537" s="7">
        <v>9.3457943999999994E-3</v>
      </c>
      <c r="EZ537" s="7">
        <v>1.8691588799999999E-2</v>
      </c>
      <c r="FA537" s="7">
        <v>9.3457943999999994E-3</v>
      </c>
      <c r="FB537" s="7">
        <v>0</v>
      </c>
      <c r="FC537" s="7">
        <v>9.3457943999999994E-3</v>
      </c>
      <c r="FD537" s="7">
        <v>3.0560747664000001</v>
      </c>
      <c r="FE537" s="7">
        <v>3.6285714285999999</v>
      </c>
      <c r="FF537" s="7">
        <v>3.7169811320999999</v>
      </c>
      <c r="FG537" s="7">
        <v>3.6923076923</v>
      </c>
      <c r="FH537" s="7">
        <v>3.7169811320999999</v>
      </c>
      <c r="FI537" s="7">
        <v>3.6</v>
      </c>
      <c r="FJ537" s="7">
        <v>3.358490566</v>
      </c>
      <c r="FK537" s="7">
        <v>3.4859813084</v>
      </c>
      <c r="FL537" s="7">
        <v>3.5094339623000002</v>
      </c>
      <c r="FM537" s="7">
        <v>0</v>
      </c>
      <c r="FN537" s="7">
        <v>9.3457943999999994E-3</v>
      </c>
      <c r="FO537" s="7">
        <v>0</v>
      </c>
      <c r="FP537" s="7">
        <v>9.3457943999999994E-3</v>
      </c>
      <c r="FQ537" s="7">
        <v>2.8037383200000002E-2</v>
      </c>
      <c r="FR537" s="7">
        <v>5.6074766400000003E-2</v>
      </c>
      <c r="FS537" s="7">
        <v>0.12149532709999999</v>
      </c>
      <c r="FT537" s="7">
        <v>9.3457943900000007E-2</v>
      </c>
      <c r="FU537" s="7">
        <v>0.1682242991</v>
      </c>
      <c r="FV537" s="7">
        <v>0.45794392519999999</v>
      </c>
      <c r="FW537" s="7">
        <v>5.6074766400000003E-2</v>
      </c>
      <c r="FX537" s="7">
        <v>0.49532710279999997</v>
      </c>
      <c r="FY537" s="7">
        <v>0.50467289719999997</v>
      </c>
      <c r="FZ537" s="7">
        <v>0.18691588789999999</v>
      </c>
      <c r="GA537" s="7">
        <v>0.12149532709999999</v>
      </c>
      <c r="GB537" s="7">
        <v>0.1028037383</v>
      </c>
      <c r="GC537" s="7">
        <v>0.28037383179999997</v>
      </c>
      <c r="GD537" s="7">
        <v>9.3457943900000007E-2</v>
      </c>
      <c r="GE537" s="7">
        <v>0.1028037383</v>
      </c>
      <c r="GF537" s="7">
        <v>0.1682242991</v>
      </c>
      <c r="GG537" s="7">
        <v>0.1775700935</v>
      </c>
      <c r="GH537" s="7">
        <v>0.18691588789999999</v>
      </c>
      <c r="GI537" s="7">
        <v>0.34579439249999999</v>
      </c>
      <c r="GJ537" s="7">
        <v>0.1121495327</v>
      </c>
      <c r="GK537" s="7">
        <v>0.1028037383</v>
      </c>
      <c r="GL537" s="7">
        <v>1.8691588799999999E-2</v>
      </c>
      <c r="GM537" s="7">
        <v>1.8691588799999999E-2</v>
      </c>
      <c r="GN537" s="7">
        <v>1.8691588799999999E-2</v>
      </c>
      <c r="GO537" s="7">
        <v>9.3457943999999994E-3</v>
      </c>
      <c r="GP537" s="7">
        <v>9.3457943999999994E-3</v>
      </c>
      <c r="GQ537" s="7">
        <v>4.6728972000000001E-2</v>
      </c>
      <c r="GR537" s="7">
        <v>0</v>
      </c>
      <c r="GS537" s="7">
        <v>0.25233644859999999</v>
      </c>
      <c r="GT537" s="7">
        <v>0.28037383179999997</v>
      </c>
      <c r="GU537" s="7">
        <v>0.29906542060000002</v>
      </c>
      <c r="GV537" s="7">
        <v>0.29906542060000002</v>
      </c>
      <c r="GW537" s="7">
        <v>0.29906542060000002</v>
      </c>
      <c r="GX537" s="7">
        <v>0.26168224299999998</v>
      </c>
      <c r="GY537" s="7">
        <v>0.57943925230000004</v>
      </c>
      <c r="GZ537" s="7">
        <v>0.52336448599999996</v>
      </c>
      <c r="HA537" s="7">
        <v>0.51401869160000002</v>
      </c>
      <c r="HB537" s="7">
        <v>0.53271028040000001</v>
      </c>
      <c r="HC537" s="7">
        <v>0.54205607479999995</v>
      </c>
      <c r="HD537" s="7">
        <v>0.61682242990000002</v>
      </c>
      <c r="HE537" s="7">
        <v>5.6074766400000003E-2</v>
      </c>
      <c r="HF537" s="7">
        <v>0.1028037383</v>
      </c>
      <c r="HG537" s="7">
        <v>8.4112149499999997E-2</v>
      </c>
      <c r="HH537" s="7">
        <v>4.6728972000000001E-2</v>
      </c>
      <c r="HI537" s="7">
        <v>5.6074766400000003E-2</v>
      </c>
      <c r="HJ537" s="7">
        <v>2.8037383200000002E-2</v>
      </c>
      <c r="HK537" s="7">
        <v>8.4112149499999997E-2</v>
      </c>
      <c r="HL537" s="7">
        <v>6.5420560700000005E-2</v>
      </c>
      <c r="HM537" s="7">
        <v>6.5420560700000005E-2</v>
      </c>
      <c r="HN537" s="7">
        <v>9.3457943900000007E-2</v>
      </c>
      <c r="HO537" s="7">
        <v>4.6728972000000001E-2</v>
      </c>
      <c r="HP537" s="7">
        <v>7.4766355100000001E-2</v>
      </c>
      <c r="HQ537" s="7">
        <v>9.3457943999999994E-3</v>
      </c>
      <c r="HR537" s="7">
        <v>9.3457943999999994E-3</v>
      </c>
      <c r="HS537" s="7">
        <v>2.8037383200000002E-2</v>
      </c>
      <c r="HT537" s="7">
        <v>1.8691588799999999E-2</v>
      </c>
      <c r="HU537" s="7">
        <v>9.3457943999999994E-3</v>
      </c>
      <c r="HV537" s="7">
        <v>1.8691588799999999E-2</v>
      </c>
      <c r="HW537" s="7">
        <v>3.7383177599999998E-2</v>
      </c>
      <c r="HX537" s="7">
        <v>0</v>
      </c>
      <c r="HY537" s="7">
        <v>9.3457943999999994E-3</v>
      </c>
      <c r="HZ537" s="7">
        <v>2.8037383200000002E-2</v>
      </c>
      <c r="IA537" s="7">
        <v>9.3457943900000007E-2</v>
      </c>
      <c r="IB537" s="7">
        <v>9.3457943999999994E-3</v>
      </c>
      <c r="IC537" s="7">
        <v>8.4112149499999997E-2</v>
      </c>
      <c r="ID537" s="7">
        <v>9.3457943900000007E-2</v>
      </c>
      <c r="IE537" s="7">
        <v>0.25233644859999999</v>
      </c>
      <c r="IF537" s="7">
        <v>0.28971962620000002</v>
      </c>
      <c r="IG537" s="7">
        <v>0.28971962620000002</v>
      </c>
      <c r="IH537" s="7">
        <v>0.25233644859999999</v>
      </c>
      <c r="II537" s="7">
        <v>0.58878504669999998</v>
      </c>
      <c r="IJ537" s="7">
        <v>0.68224299070000005</v>
      </c>
      <c r="IK537" s="7">
        <v>0.58878504669999998</v>
      </c>
      <c r="IL537" s="7">
        <v>0.59813084110000003</v>
      </c>
      <c r="IM537" s="7">
        <v>2.8037383200000002E-2</v>
      </c>
      <c r="IN537" s="7">
        <v>1.8691588799999999E-2</v>
      </c>
      <c r="IO537" s="7">
        <v>2.8037383200000002E-2</v>
      </c>
      <c r="IP537" s="7">
        <v>2.8037383200000002E-2</v>
      </c>
      <c r="IQ537" s="7">
        <v>3.4326923077</v>
      </c>
      <c r="IR537" s="7">
        <v>3.6857142857</v>
      </c>
      <c r="IS537" s="7">
        <v>3.5</v>
      </c>
      <c r="IT537" s="7">
        <v>3.4615384615</v>
      </c>
      <c r="IU537" s="7" t="s">
        <v>1477</v>
      </c>
      <c r="IV537" s="7">
        <v>57</v>
      </c>
      <c r="IW537" s="7">
        <v>107</v>
      </c>
      <c r="IX537" s="7">
        <v>180</v>
      </c>
      <c r="IY537" s="7">
        <v>315</v>
      </c>
    </row>
    <row r="538" spans="1:259" x14ac:dyDescent="0.25">
      <c r="A538" s="7">
        <v>610223</v>
      </c>
      <c r="B538" s="7" t="s">
        <v>670</v>
      </c>
      <c r="D538" s="7" t="s">
        <v>93</v>
      </c>
      <c r="E538" s="7" t="s">
        <v>53</v>
      </c>
      <c r="M538" s="7" t="s">
        <v>46</v>
      </c>
      <c r="IU538" s="7" t="s">
        <v>1478</v>
      </c>
      <c r="IY538" s="7">
        <v>476</v>
      </c>
    </row>
    <row r="539" spans="1:259" x14ac:dyDescent="0.25">
      <c r="A539" s="7">
        <v>610225</v>
      </c>
      <c r="B539" s="7" t="s">
        <v>675</v>
      </c>
      <c r="C539" s="7" t="s">
        <v>46</v>
      </c>
      <c r="D539" s="7" t="s">
        <v>66</v>
      </c>
      <c r="E539" s="154">
        <v>0.38</v>
      </c>
      <c r="F539" s="7">
        <v>80</v>
      </c>
      <c r="G539" s="7" t="s">
        <v>70</v>
      </c>
      <c r="H539" s="7">
        <v>70</v>
      </c>
      <c r="I539" s="7" t="s">
        <v>47</v>
      </c>
      <c r="J539" s="7">
        <v>82</v>
      </c>
      <c r="K539" s="7" t="s">
        <v>70</v>
      </c>
      <c r="L539" s="7">
        <v>9.33</v>
      </c>
      <c r="M539" s="7" t="s">
        <v>46</v>
      </c>
      <c r="N539" s="7">
        <v>38.095238094999999</v>
      </c>
      <c r="O539" s="7">
        <v>88</v>
      </c>
      <c r="P539" s="7">
        <v>88</v>
      </c>
      <c r="Q539" s="7">
        <v>0</v>
      </c>
      <c r="R539" s="7">
        <v>78</v>
      </c>
      <c r="S539" s="7">
        <v>0</v>
      </c>
      <c r="T539" s="7">
        <v>1</v>
      </c>
      <c r="U539" s="7">
        <v>1</v>
      </c>
      <c r="V539" s="7">
        <v>0</v>
      </c>
      <c r="W539" s="7">
        <v>3</v>
      </c>
      <c r="X539" s="7">
        <v>2</v>
      </c>
      <c r="Y539" s="7">
        <v>0</v>
      </c>
      <c r="Z539" s="7">
        <v>0</v>
      </c>
      <c r="AA539" s="7">
        <v>0</v>
      </c>
      <c r="AB539" s="7">
        <v>0</v>
      </c>
      <c r="AC539" s="7">
        <v>0</v>
      </c>
      <c r="AD539" s="7">
        <v>3.4090909099999997E-2</v>
      </c>
      <c r="AE539" s="7">
        <v>1.13636364E-2</v>
      </c>
      <c r="AF539" s="7">
        <v>1.13636364E-2</v>
      </c>
      <c r="AG539" s="7">
        <v>1.13636364E-2</v>
      </c>
      <c r="AH539" s="7">
        <v>2.2727272699999999E-2</v>
      </c>
      <c r="AI539" s="7">
        <v>0.1022727273</v>
      </c>
      <c r="AJ539" s="7">
        <v>0.1704545455</v>
      </c>
      <c r="AK539" s="7">
        <v>0.13636363639999999</v>
      </c>
      <c r="AL539" s="7">
        <v>0.1477272727</v>
      </c>
      <c r="AM539" s="7">
        <v>0.21590909089999999</v>
      </c>
      <c r="AN539" s="7">
        <v>0.15909090910000001</v>
      </c>
      <c r="AO539" s="7">
        <v>0.25</v>
      </c>
      <c r="AP539" s="7">
        <v>0.21590909089999999</v>
      </c>
      <c r="AQ539" s="7">
        <v>0</v>
      </c>
      <c r="AR539" s="7">
        <v>0</v>
      </c>
      <c r="AS539" s="7">
        <v>0</v>
      </c>
      <c r="AT539" s="7">
        <v>0</v>
      </c>
      <c r="AU539" s="7">
        <v>0</v>
      </c>
      <c r="AV539" s="7">
        <v>1.13636364E-2</v>
      </c>
      <c r="AW539" s="7">
        <v>0.85227272730000003</v>
      </c>
      <c r="AX539" s="7">
        <v>0.84090909089999999</v>
      </c>
      <c r="AY539" s="7">
        <v>0.77272727269999997</v>
      </c>
      <c r="AZ539" s="7">
        <v>0.81818181820000002</v>
      </c>
      <c r="BA539" s="7">
        <v>0.64772727269999997</v>
      </c>
      <c r="BB539" s="7">
        <v>0.56818181820000002</v>
      </c>
      <c r="BC539" s="7">
        <v>3.8409090908999999</v>
      </c>
      <c r="BD539" s="7">
        <v>3.8295454544999998</v>
      </c>
      <c r="BE539" s="7">
        <v>3.7613636364</v>
      </c>
      <c r="BF539" s="7">
        <v>3.7954545455000002</v>
      </c>
      <c r="BG539" s="7">
        <v>3.5454545455000002</v>
      </c>
      <c r="BH539" s="7">
        <v>3.3333333333000001</v>
      </c>
      <c r="BI539" s="7">
        <v>0</v>
      </c>
      <c r="BJ539" s="7">
        <v>0</v>
      </c>
      <c r="BK539" s="7">
        <v>0</v>
      </c>
      <c r="BL539" s="7">
        <v>0</v>
      </c>
      <c r="BM539" s="7">
        <v>0</v>
      </c>
      <c r="BN539" s="7">
        <v>2.2727272699999999E-2</v>
      </c>
      <c r="BO539" s="7">
        <v>0</v>
      </c>
      <c r="BP539" s="7">
        <v>3.4090909099999997E-2</v>
      </c>
      <c r="BQ539" s="7">
        <v>1.13636364E-2</v>
      </c>
      <c r="BR539" s="7">
        <v>0</v>
      </c>
      <c r="BS539" s="7">
        <v>2.2727272699999999E-2</v>
      </c>
      <c r="BT539" s="7">
        <v>1.13636364E-2</v>
      </c>
      <c r="BU539" s="7">
        <v>2.2727272699999999E-2</v>
      </c>
      <c r="BV539" s="7">
        <v>2.2727272699999999E-2</v>
      </c>
      <c r="BW539" s="7">
        <v>1.13636364E-2</v>
      </c>
      <c r="BX539" s="7">
        <v>6.8181818199999994E-2</v>
      </c>
      <c r="BY539" s="7">
        <v>4.5454545499999999E-2</v>
      </c>
      <c r="BZ539" s="7">
        <v>2.2727272699999999E-2</v>
      </c>
      <c r="CA539" s="7">
        <v>3.8636363636</v>
      </c>
      <c r="CB539" s="7">
        <v>3.7790697673999998</v>
      </c>
      <c r="CC539" s="7">
        <v>3.7840909091000001</v>
      </c>
      <c r="CD539" s="7">
        <v>3.8295454544999998</v>
      </c>
      <c r="CE539" s="7">
        <v>3.7840909091000001</v>
      </c>
      <c r="CF539" s="7">
        <v>3.7045454544999998</v>
      </c>
      <c r="CG539" s="7">
        <v>3.6818181818000002</v>
      </c>
      <c r="CH539" s="7">
        <v>3.6363636364</v>
      </c>
      <c r="CI539" s="7">
        <v>3.7386363636</v>
      </c>
      <c r="CJ539" s="7">
        <v>0.13636363639999999</v>
      </c>
      <c r="CK539" s="7">
        <v>0.1704545455</v>
      </c>
      <c r="CL539" s="7">
        <v>0.19318181819999999</v>
      </c>
      <c r="CM539" s="7">
        <v>0.125</v>
      </c>
      <c r="CN539" s="7">
        <v>0.1704545455</v>
      </c>
      <c r="CO539" s="7">
        <v>0.2045454545</v>
      </c>
      <c r="CP539" s="7">
        <v>0.18181818180000001</v>
      </c>
      <c r="CQ539" s="7">
        <v>0.1704545455</v>
      </c>
      <c r="CR539" s="7">
        <v>0.18181818180000001</v>
      </c>
      <c r="CS539" s="7">
        <v>0</v>
      </c>
      <c r="CT539" s="7">
        <v>2.2727272699999999E-2</v>
      </c>
      <c r="CU539" s="7">
        <v>0</v>
      </c>
      <c r="CV539" s="7">
        <v>0</v>
      </c>
      <c r="CW539" s="7">
        <v>0</v>
      </c>
      <c r="CX539" s="7">
        <v>0</v>
      </c>
      <c r="CY539" s="7">
        <v>0</v>
      </c>
      <c r="CZ539" s="7">
        <v>0</v>
      </c>
      <c r="DA539" s="7">
        <v>0</v>
      </c>
      <c r="DB539" s="7">
        <v>0.86363636359999996</v>
      </c>
      <c r="DC539" s="7">
        <v>0.78409090910000001</v>
      </c>
      <c r="DD539" s="7">
        <v>0.79545454550000005</v>
      </c>
      <c r="DE539" s="7">
        <v>0.85227272730000003</v>
      </c>
      <c r="DF539" s="7">
        <v>0.80681818179999998</v>
      </c>
      <c r="DG539" s="7">
        <v>0.76136363640000004</v>
      </c>
      <c r="DH539" s="7">
        <v>0.75</v>
      </c>
      <c r="DI539" s="7">
        <v>0.75</v>
      </c>
      <c r="DJ539" s="7">
        <v>0.78409090910000001</v>
      </c>
      <c r="DK539" s="7">
        <v>7.9545454500000001E-2</v>
      </c>
      <c r="DL539" s="7">
        <v>0</v>
      </c>
      <c r="DM539" s="7">
        <v>0</v>
      </c>
      <c r="DN539" s="7">
        <v>1.13636364E-2</v>
      </c>
      <c r="DO539" s="7">
        <v>1.13636364E-2</v>
      </c>
      <c r="DP539" s="7">
        <v>1.13636364E-2</v>
      </c>
      <c r="DQ539" s="7">
        <v>0.1022727273</v>
      </c>
      <c r="DR539" s="7">
        <v>0</v>
      </c>
      <c r="DS539" s="7">
        <v>0</v>
      </c>
      <c r="DT539" s="7">
        <v>4.5454545499999999E-2</v>
      </c>
      <c r="DU539" s="7">
        <v>4.5454545499999999E-2</v>
      </c>
      <c r="DV539" s="7">
        <v>2.2727272699999999E-2</v>
      </c>
      <c r="DW539" s="7">
        <v>2.2727272699999999E-2</v>
      </c>
      <c r="DX539" s="7">
        <v>1.13636364E-2</v>
      </c>
      <c r="DY539" s="7">
        <v>1.13636364E-2</v>
      </c>
      <c r="DZ539" s="7">
        <v>0.15909090910000001</v>
      </c>
      <c r="EA539" s="7">
        <v>2.2727272699999999E-2</v>
      </c>
      <c r="EB539" s="7">
        <v>2.2727272699999999E-2</v>
      </c>
      <c r="EC539" s="7">
        <v>0.27272727270000002</v>
      </c>
      <c r="ED539" s="7">
        <v>0.1704545455</v>
      </c>
      <c r="EE539" s="7">
        <v>6.8181818199999994E-2</v>
      </c>
      <c r="EF539" s="7">
        <v>0.125</v>
      </c>
      <c r="EG539" s="7">
        <v>0.1136363636</v>
      </c>
      <c r="EH539" s="7">
        <v>0.21590909089999999</v>
      </c>
      <c r="EI539" s="7">
        <v>0.30681818179999998</v>
      </c>
      <c r="EJ539" s="7">
        <v>0.23863636360000001</v>
      </c>
      <c r="EK539" s="7">
        <v>0.21590909089999999</v>
      </c>
      <c r="EL539" s="7">
        <v>0.59090909089999999</v>
      </c>
      <c r="EM539" s="7">
        <v>0.78409090910000001</v>
      </c>
      <c r="EN539" s="7">
        <v>0.89772727269999997</v>
      </c>
      <c r="EO539" s="7">
        <v>0.82954545449999995</v>
      </c>
      <c r="EP539" s="7">
        <v>0.85227272730000003</v>
      </c>
      <c r="EQ539" s="7">
        <v>0.73863636359999996</v>
      </c>
      <c r="ER539" s="7">
        <v>0.38636363639999999</v>
      </c>
      <c r="ES539" s="7">
        <v>0.71590909089999999</v>
      </c>
      <c r="ET539" s="7">
        <v>0.69318181820000002</v>
      </c>
      <c r="EU539" s="7">
        <v>1.13636364E-2</v>
      </c>
      <c r="EV539" s="7">
        <v>0</v>
      </c>
      <c r="EW539" s="7">
        <v>1.13636364E-2</v>
      </c>
      <c r="EX539" s="7">
        <v>1.13636364E-2</v>
      </c>
      <c r="EY539" s="7">
        <v>1.13636364E-2</v>
      </c>
      <c r="EZ539" s="7">
        <v>2.2727272699999999E-2</v>
      </c>
      <c r="FA539" s="7">
        <v>4.5454545499999999E-2</v>
      </c>
      <c r="FB539" s="7">
        <v>2.2727272699999999E-2</v>
      </c>
      <c r="FC539" s="7">
        <v>6.8181818199999994E-2</v>
      </c>
      <c r="FD539" s="7">
        <v>3.3908045976999999</v>
      </c>
      <c r="FE539" s="7">
        <v>3.7386363636</v>
      </c>
      <c r="FF539" s="7">
        <v>3.8850574713000001</v>
      </c>
      <c r="FG539" s="7">
        <v>3.7931034483000001</v>
      </c>
      <c r="FH539" s="7">
        <v>3.8275862069</v>
      </c>
      <c r="FI539" s="7">
        <v>3.7209302326000002</v>
      </c>
      <c r="FJ539" s="7">
        <v>3.0238095237999998</v>
      </c>
      <c r="FK539" s="7">
        <v>3.7093023255999999</v>
      </c>
      <c r="FL539" s="7">
        <v>3.7195121951000001</v>
      </c>
      <c r="FM539" s="7">
        <v>0</v>
      </c>
      <c r="FN539" s="7">
        <v>0</v>
      </c>
      <c r="FO539" s="7">
        <v>1.13636364E-2</v>
      </c>
      <c r="FP539" s="7">
        <v>0</v>
      </c>
      <c r="FQ539" s="7">
        <v>0</v>
      </c>
      <c r="FR539" s="7">
        <v>1.13636364E-2</v>
      </c>
      <c r="FS539" s="7">
        <v>3.4090909099999997E-2</v>
      </c>
      <c r="FT539" s="7">
        <v>6.8181818199999994E-2</v>
      </c>
      <c r="FU539" s="7">
        <v>0.27272727270000002</v>
      </c>
      <c r="FV539" s="7">
        <v>0.55681818179999998</v>
      </c>
      <c r="FW539" s="7">
        <v>4.5454545499999999E-2</v>
      </c>
      <c r="FX539" s="7">
        <v>0.53409090910000001</v>
      </c>
      <c r="FY539" s="7">
        <v>0.57954545449999995</v>
      </c>
      <c r="FZ539" s="7">
        <v>0.3295454545</v>
      </c>
      <c r="GA539" s="7">
        <v>0.2045454545</v>
      </c>
      <c r="GB539" s="7">
        <v>0.13636363639999999</v>
      </c>
      <c r="GC539" s="7">
        <v>0.27272727270000002</v>
      </c>
      <c r="GD539" s="7">
        <v>9.0909090900000003E-2</v>
      </c>
      <c r="GE539" s="7">
        <v>9.0909090900000003E-2</v>
      </c>
      <c r="GF539" s="7">
        <v>0.23863636360000001</v>
      </c>
      <c r="GG539" s="7">
        <v>5.6818181799999999E-2</v>
      </c>
      <c r="GH539" s="7">
        <v>6.8181818199999994E-2</v>
      </c>
      <c r="GI539" s="7">
        <v>0.13636363639999999</v>
      </c>
      <c r="GJ539" s="7">
        <v>0.1136363636</v>
      </c>
      <c r="GK539" s="7">
        <v>0.125</v>
      </c>
      <c r="GL539" s="7">
        <v>2.2727272699999999E-2</v>
      </c>
      <c r="GM539" s="7">
        <v>0</v>
      </c>
      <c r="GN539" s="7">
        <v>2.2727272699999999E-2</v>
      </c>
      <c r="GO539" s="7">
        <v>2.2727272699999999E-2</v>
      </c>
      <c r="GP539" s="7">
        <v>1.13636364E-2</v>
      </c>
      <c r="GQ539" s="7">
        <v>0.125</v>
      </c>
      <c r="GR539" s="7">
        <v>1.13636364E-2</v>
      </c>
      <c r="GS539" s="7">
        <v>0.21590909089999999</v>
      </c>
      <c r="GT539" s="7">
        <v>0.21590909089999999</v>
      </c>
      <c r="GU539" s="7">
        <v>0.23863636360000001</v>
      </c>
      <c r="GV539" s="7">
        <v>0.15909090910000001</v>
      </c>
      <c r="GW539" s="7">
        <v>0.3295454545</v>
      </c>
      <c r="GX539" s="7">
        <v>0.1022727273</v>
      </c>
      <c r="GY539" s="7">
        <v>0.76136363640000004</v>
      </c>
      <c r="GZ539" s="7">
        <v>0.70454545449999995</v>
      </c>
      <c r="HA539" s="7">
        <v>0.5</v>
      </c>
      <c r="HB539" s="7">
        <v>0.75</v>
      </c>
      <c r="HC539" s="7">
        <v>0.5</v>
      </c>
      <c r="HD539" s="7">
        <v>0.86363636359999996</v>
      </c>
      <c r="HE539" s="7">
        <v>0</v>
      </c>
      <c r="HF539" s="7">
        <v>3.4090909099999997E-2</v>
      </c>
      <c r="HG539" s="7">
        <v>0.15909090910000001</v>
      </c>
      <c r="HH539" s="7">
        <v>5.6818181799999999E-2</v>
      </c>
      <c r="HI539" s="7">
        <v>2.2727272699999999E-2</v>
      </c>
      <c r="HJ539" s="7">
        <v>1.13636364E-2</v>
      </c>
      <c r="HK539" s="7">
        <v>1.13636364E-2</v>
      </c>
      <c r="HL539" s="7">
        <v>1.13636364E-2</v>
      </c>
      <c r="HM539" s="7">
        <v>6.8181818199999994E-2</v>
      </c>
      <c r="HN539" s="7">
        <v>1.13636364E-2</v>
      </c>
      <c r="HO539" s="7">
        <v>1.13636364E-2</v>
      </c>
      <c r="HP539" s="7">
        <v>1.13636364E-2</v>
      </c>
      <c r="HQ539" s="7">
        <v>1.13636364E-2</v>
      </c>
      <c r="HR539" s="7">
        <v>1.13636364E-2</v>
      </c>
      <c r="HS539" s="7">
        <v>1.13636364E-2</v>
      </c>
      <c r="HT539" s="7">
        <v>1.13636364E-2</v>
      </c>
      <c r="HU539" s="7">
        <v>1.13636364E-2</v>
      </c>
      <c r="HV539" s="7">
        <v>0</v>
      </c>
      <c r="HW539" s="7">
        <v>1.13636364E-2</v>
      </c>
      <c r="HX539" s="7">
        <v>1.13636364E-2</v>
      </c>
      <c r="HY539" s="7">
        <v>2.2727272699999999E-2</v>
      </c>
      <c r="HZ539" s="7">
        <v>3.4090909099999997E-2</v>
      </c>
      <c r="IA539" s="7">
        <v>3.4090909099999997E-2</v>
      </c>
      <c r="IB539" s="7">
        <v>1.13636364E-2</v>
      </c>
      <c r="IC539" s="7">
        <v>7.9545454500000001E-2</v>
      </c>
      <c r="ID539" s="7">
        <v>6.8181818199999994E-2</v>
      </c>
      <c r="IE539" s="7">
        <v>0.21590909089999999</v>
      </c>
      <c r="IF539" s="7">
        <v>0.1136363636</v>
      </c>
      <c r="IG539" s="7">
        <v>0.18181818180000001</v>
      </c>
      <c r="IH539" s="7">
        <v>0.23863636360000001</v>
      </c>
      <c r="II539" s="7">
        <v>0.70454545449999995</v>
      </c>
      <c r="IJ539" s="7">
        <v>0.82954545449999995</v>
      </c>
      <c r="IK539" s="7">
        <v>0.68181818179999998</v>
      </c>
      <c r="IL539" s="7">
        <v>0.625</v>
      </c>
      <c r="IM539" s="7">
        <v>3.4090909099999997E-2</v>
      </c>
      <c r="IN539" s="7">
        <v>3.4090909099999997E-2</v>
      </c>
      <c r="IO539" s="7">
        <v>3.4090909099999997E-2</v>
      </c>
      <c r="IP539" s="7">
        <v>3.4090909099999997E-2</v>
      </c>
      <c r="IQ539" s="7">
        <v>3.6705882352999999</v>
      </c>
      <c r="IR539" s="7">
        <v>3.8235294118000001</v>
      </c>
      <c r="IS539" s="7">
        <v>3.5764705881999999</v>
      </c>
      <c r="IT539" s="7">
        <v>3.5058823529000001</v>
      </c>
      <c r="IU539" s="7" t="s">
        <v>1479</v>
      </c>
      <c r="IV539" s="7">
        <v>38</v>
      </c>
      <c r="IW539" s="7">
        <v>88</v>
      </c>
      <c r="IX539" s="7">
        <v>120</v>
      </c>
      <c r="IY539" s="7">
        <v>315</v>
      </c>
    </row>
    <row r="540" spans="1:259" x14ac:dyDescent="0.25">
      <c r="A540" s="7">
        <v>610226</v>
      </c>
      <c r="B540" s="7" t="s">
        <v>579</v>
      </c>
      <c r="C540" s="7" t="s">
        <v>46</v>
      </c>
      <c r="D540" s="7" t="s">
        <v>86</v>
      </c>
      <c r="E540" s="154">
        <v>0.71</v>
      </c>
      <c r="F540" s="7">
        <v>27</v>
      </c>
      <c r="G540" s="7" t="s">
        <v>57</v>
      </c>
      <c r="H540" s="7">
        <v>60</v>
      </c>
      <c r="I540" s="7" t="s">
        <v>47</v>
      </c>
      <c r="J540" s="7">
        <v>60</v>
      </c>
      <c r="K540" s="7" t="s">
        <v>47</v>
      </c>
      <c r="L540" s="7">
        <v>8.7100000000000009</v>
      </c>
      <c r="M540" s="7" t="s">
        <v>46</v>
      </c>
      <c r="N540" s="7">
        <v>71.400587658999996</v>
      </c>
      <c r="O540" s="7">
        <v>478</v>
      </c>
      <c r="P540" s="7">
        <v>478</v>
      </c>
      <c r="Q540" s="7">
        <v>10</v>
      </c>
      <c r="R540" s="7">
        <v>2</v>
      </c>
      <c r="S540" s="7">
        <v>1</v>
      </c>
      <c r="T540" s="7">
        <v>449</v>
      </c>
      <c r="U540" s="7">
        <v>1</v>
      </c>
      <c r="V540" s="7">
        <v>0</v>
      </c>
      <c r="W540" s="7">
        <v>3</v>
      </c>
      <c r="X540" s="7">
        <v>3</v>
      </c>
      <c r="Y540" s="7">
        <v>2.51046025E-2</v>
      </c>
      <c r="Z540" s="7">
        <v>6.2761505999999996E-3</v>
      </c>
      <c r="AA540" s="7">
        <v>1.67364017E-2</v>
      </c>
      <c r="AB540" s="7">
        <v>1.46443515E-2</v>
      </c>
      <c r="AC540" s="7">
        <v>2.9288702900000001E-2</v>
      </c>
      <c r="AD540" s="7">
        <v>0.1046025105</v>
      </c>
      <c r="AE540" s="7">
        <v>0.14225941419999999</v>
      </c>
      <c r="AF540" s="7">
        <v>8.1589958200000007E-2</v>
      </c>
      <c r="AG540" s="7">
        <v>8.3682008399999994E-2</v>
      </c>
      <c r="AH540" s="7">
        <v>4.8117154799999999E-2</v>
      </c>
      <c r="AI540" s="7">
        <v>0.13389121339999999</v>
      </c>
      <c r="AJ540" s="7">
        <v>0.20083682010000001</v>
      </c>
      <c r="AK540" s="7">
        <v>0.47071129709999998</v>
      </c>
      <c r="AL540" s="7">
        <v>0.42677824269999998</v>
      </c>
      <c r="AM540" s="7">
        <v>0.4246861925</v>
      </c>
      <c r="AN540" s="7">
        <v>0.29497907950000002</v>
      </c>
      <c r="AO540" s="7">
        <v>0.41841004180000002</v>
      </c>
      <c r="AP540" s="7">
        <v>0.35774058580000001</v>
      </c>
      <c r="AQ540" s="7">
        <v>1.8828451900000001E-2</v>
      </c>
      <c r="AR540" s="7">
        <v>1.0460251E-2</v>
      </c>
      <c r="AS540" s="7">
        <v>1.8828451900000001E-2</v>
      </c>
      <c r="AT540" s="7">
        <v>1.0460251E-2</v>
      </c>
      <c r="AU540" s="7">
        <v>1.8828451900000001E-2</v>
      </c>
      <c r="AV540" s="7">
        <v>4.3933054399999998E-2</v>
      </c>
      <c r="AW540" s="7">
        <v>0.34309623430000002</v>
      </c>
      <c r="AX540" s="7">
        <v>0.47489539749999998</v>
      </c>
      <c r="AY540" s="7">
        <v>0.4560669456</v>
      </c>
      <c r="AZ540" s="7">
        <v>0.63179916319999996</v>
      </c>
      <c r="BA540" s="7">
        <v>0.39958158999999999</v>
      </c>
      <c r="BB540" s="7">
        <v>0.29288702929999999</v>
      </c>
      <c r="BC540" s="7">
        <v>3.1535181237000001</v>
      </c>
      <c r="BD540" s="7">
        <v>3.3847780127</v>
      </c>
      <c r="BE540" s="7">
        <v>3.3454157783</v>
      </c>
      <c r="BF540" s="7">
        <v>3.5602536998000001</v>
      </c>
      <c r="BG540" s="7">
        <v>3.2110874200000001</v>
      </c>
      <c r="BH540" s="7">
        <v>2.8774617068000001</v>
      </c>
      <c r="BI540" s="7">
        <v>0</v>
      </c>
      <c r="BJ540" s="7">
        <v>0</v>
      </c>
      <c r="BK540" s="7">
        <v>2.0920501999999999E-3</v>
      </c>
      <c r="BL540" s="7">
        <v>4.1841003999999998E-3</v>
      </c>
      <c r="BM540" s="7">
        <v>4.1841003999999998E-3</v>
      </c>
      <c r="BN540" s="7">
        <v>1.46443515E-2</v>
      </c>
      <c r="BO540" s="7">
        <v>1.0460251E-2</v>
      </c>
      <c r="BP540" s="7">
        <v>3.9748954000000003E-2</v>
      </c>
      <c r="BQ540" s="7">
        <v>2.3012552299999999E-2</v>
      </c>
      <c r="BR540" s="7">
        <v>2.0920501999999999E-3</v>
      </c>
      <c r="BS540" s="7">
        <v>2.0920502099999998E-2</v>
      </c>
      <c r="BT540" s="7">
        <v>1.8828451900000001E-2</v>
      </c>
      <c r="BU540" s="7">
        <v>3.7656903800000002E-2</v>
      </c>
      <c r="BV540" s="7">
        <v>1.46443515E-2</v>
      </c>
      <c r="BW540" s="7">
        <v>1.2552301300000001E-2</v>
      </c>
      <c r="BX540" s="7">
        <v>6.6945606699999993E-2</v>
      </c>
      <c r="BY540" s="7">
        <v>9.2050209199999997E-2</v>
      </c>
      <c r="BZ540" s="7">
        <v>5.6485355600000002E-2</v>
      </c>
      <c r="CA540" s="7">
        <v>3.8446808511000001</v>
      </c>
      <c r="CB540" s="7">
        <v>3.7932489451000002</v>
      </c>
      <c r="CC540" s="7">
        <v>3.7589852008000002</v>
      </c>
      <c r="CD540" s="7">
        <v>3.7293868922</v>
      </c>
      <c r="CE540" s="7">
        <v>3.7784810126999999</v>
      </c>
      <c r="CF540" s="7">
        <v>3.7017167382</v>
      </c>
      <c r="CG540" s="7">
        <v>3.6017130621</v>
      </c>
      <c r="CH540" s="7">
        <v>3.4572649573000001</v>
      </c>
      <c r="CI540" s="7">
        <v>3.6226012793</v>
      </c>
      <c r="CJ540" s="7">
        <v>0.1485355649</v>
      </c>
      <c r="CK540" s="7">
        <v>0.16317991630000001</v>
      </c>
      <c r="CL540" s="7">
        <v>0.19456066950000001</v>
      </c>
      <c r="CM540" s="7">
        <v>0.17991631799999999</v>
      </c>
      <c r="CN540" s="7">
        <v>0.17782426779999999</v>
      </c>
      <c r="CO540" s="7">
        <v>0.2217573222</v>
      </c>
      <c r="CP540" s="7">
        <v>0.2238493724</v>
      </c>
      <c r="CQ540" s="7">
        <v>0.2280334728</v>
      </c>
      <c r="CR540" s="7">
        <v>0.18828451879999999</v>
      </c>
      <c r="CS540" s="7">
        <v>1.67364017E-2</v>
      </c>
      <c r="CT540" s="7">
        <v>8.3682007999999995E-3</v>
      </c>
      <c r="CU540" s="7">
        <v>1.0460251E-2</v>
      </c>
      <c r="CV540" s="7">
        <v>1.0460251E-2</v>
      </c>
      <c r="CW540" s="7">
        <v>8.3682007999999995E-3</v>
      </c>
      <c r="CX540" s="7">
        <v>2.51046025E-2</v>
      </c>
      <c r="CY540" s="7">
        <v>2.3012552299999999E-2</v>
      </c>
      <c r="CZ540" s="7">
        <v>2.0920502099999998E-2</v>
      </c>
      <c r="DA540" s="7">
        <v>1.8828451900000001E-2</v>
      </c>
      <c r="DB540" s="7">
        <v>0.83263598329999999</v>
      </c>
      <c r="DC540" s="7">
        <v>0.80753138079999998</v>
      </c>
      <c r="DD540" s="7">
        <v>0.77405857739999995</v>
      </c>
      <c r="DE540" s="7">
        <v>0.76778242679999997</v>
      </c>
      <c r="DF540" s="7">
        <v>0.79497907950000002</v>
      </c>
      <c r="DG540" s="7">
        <v>0.72594142260000005</v>
      </c>
      <c r="DH540" s="7">
        <v>0.67573221760000002</v>
      </c>
      <c r="DI540" s="7">
        <v>0.6192468619</v>
      </c>
      <c r="DJ540" s="7">
        <v>0.71338912129999998</v>
      </c>
      <c r="DK540" s="7">
        <v>9.6234309599999998E-2</v>
      </c>
      <c r="DL540" s="7">
        <v>2.0920501999999999E-3</v>
      </c>
      <c r="DM540" s="7">
        <v>0</v>
      </c>
      <c r="DN540" s="7">
        <v>1.0460251E-2</v>
      </c>
      <c r="DO540" s="7">
        <v>6.2761505999999996E-3</v>
      </c>
      <c r="DP540" s="7">
        <v>1.0460251E-2</v>
      </c>
      <c r="DQ540" s="7">
        <v>3.5564853600000002E-2</v>
      </c>
      <c r="DR540" s="7">
        <v>1.46443515E-2</v>
      </c>
      <c r="DS540" s="7">
        <v>6.2761505999999996E-3</v>
      </c>
      <c r="DT540" s="7">
        <v>0.1548117155</v>
      </c>
      <c r="DU540" s="7">
        <v>4.3933054399999998E-2</v>
      </c>
      <c r="DV540" s="7">
        <v>3.3472803299999999E-2</v>
      </c>
      <c r="DW540" s="7">
        <v>2.51046025E-2</v>
      </c>
      <c r="DX540" s="7">
        <v>2.3012552299999999E-2</v>
      </c>
      <c r="DY540" s="7">
        <v>3.9748954000000003E-2</v>
      </c>
      <c r="DZ540" s="7">
        <v>0.1234309623</v>
      </c>
      <c r="EA540" s="7">
        <v>4.6025104599999998E-2</v>
      </c>
      <c r="EB540" s="7">
        <v>4.1841004199999997E-2</v>
      </c>
      <c r="EC540" s="7">
        <v>0.35564853559999998</v>
      </c>
      <c r="ED540" s="7">
        <v>0.29707112969999999</v>
      </c>
      <c r="EE540" s="7">
        <v>0.28661087870000002</v>
      </c>
      <c r="EF540" s="7">
        <v>0.30125523009999999</v>
      </c>
      <c r="EG540" s="7">
        <v>0.2782426778</v>
      </c>
      <c r="EH540" s="7">
        <v>0.3849372385</v>
      </c>
      <c r="EI540" s="7">
        <v>0.3849372385</v>
      </c>
      <c r="EJ540" s="7">
        <v>0.35564853559999998</v>
      </c>
      <c r="EK540" s="7">
        <v>0.38702928869999997</v>
      </c>
      <c r="EL540" s="7">
        <v>0.33472803350000002</v>
      </c>
      <c r="EM540" s="7">
        <v>0.62970711300000004</v>
      </c>
      <c r="EN540" s="7">
        <v>0.65271966530000003</v>
      </c>
      <c r="EO540" s="7">
        <v>0.63807531380000004</v>
      </c>
      <c r="EP540" s="7">
        <v>0.66108786610000003</v>
      </c>
      <c r="EQ540" s="7">
        <v>0.53347280330000002</v>
      </c>
      <c r="ER540" s="7">
        <v>0.42259414229999998</v>
      </c>
      <c r="ES540" s="7">
        <v>0.55857740590000005</v>
      </c>
      <c r="ET540" s="7">
        <v>0.54393305439999995</v>
      </c>
      <c r="EU540" s="7">
        <v>5.8577405899999997E-2</v>
      </c>
      <c r="EV540" s="7">
        <v>2.7196652700000001E-2</v>
      </c>
      <c r="EW540" s="7">
        <v>2.7196652700000001E-2</v>
      </c>
      <c r="EX540" s="7">
        <v>2.51046025E-2</v>
      </c>
      <c r="EY540" s="7">
        <v>3.1380753099999999E-2</v>
      </c>
      <c r="EZ540" s="7">
        <v>3.1380753099999999E-2</v>
      </c>
      <c r="FA540" s="7">
        <v>3.3472803299999999E-2</v>
      </c>
      <c r="FB540" s="7">
        <v>2.51046025E-2</v>
      </c>
      <c r="FC540" s="7">
        <v>2.0920502099999998E-2</v>
      </c>
      <c r="FD540" s="7">
        <v>2.9866666667000001</v>
      </c>
      <c r="FE540" s="7">
        <v>3.5978494624000001</v>
      </c>
      <c r="FF540" s="7">
        <v>3.6365591398000001</v>
      </c>
      <c r="FG540" s="7">
        <v>3.6072961373000001</v>
      </c>
      <c r="FH540" s="7">
        <v>3.6457883368999999</v>
      </c>
      <c r="FI540" s="7">
        <v>3.4881209502999999</v>
      </c>
      <c r="FJ540" s="7">
        <v>3.2359307358999998</v>
      </c>
      <c r="FK540" s="7">
        <v>3.4957081544999999</v>
      </c>
      <c r="FL540" s="7">
        <v>3.5</v>
      </c>
      <c r="FM540" s="7">
        <v>4.1841003999999998E-3</v>
      </c>
      <c r="FN540" s="7">
        <v>0</v>
      </c>
      <c r="FO540" s="7">
        <v>1.2552301300000001E-2</v>
      </c>
      <c r="FP540" s="7">
        <v>1.2552301300000001E-2</v>
      </c>
      <c r="FQ540" s="7">
        <v>4.8117154799999999E-2</v>
      </c>
      <c r="FR540" s="7">
        <v>1.8828451900000001E-2</v>
      </c>
      <c r="FS540" s="7">
        <v>5.8577405899999997E-2</v>
      </c>
      <c r="FT540" s="7">
        <v>0.14435146439999999</v>
      </c>
      <c r="FU540" s="7">
        <v>0.2322175732</v>
      </c>
      <c r="FV540" s="7">
        <v>0.41213389119999999</v>
      </c>
      <c r="FW540" s="7">
        <v>5.6485355600000002E-2</v>
      </c>
      <c r="FX540" s="7">
        <v>0.35983263599999998</v>
      </c>
      <c r="FY540" s="7">
        <v>0.50209205020000003</v>
      </c>
      <c r="FZ540" s="7">
        <v>0.2384937238</v>
      </c>
      <c r="GA540" s="7">
        <v>0.1924686192</v>
      </c>
      <c r="GB540" s="7">
        <v>0.1213389121</v>
      </c>
      <c r="GC540" s="7">
        <v>0.21338912130000001</v>
      </c>
      <c r="GD540" s="7">
        <v>0.1150627615</v>
      </c>
      <c r="GE540" s="7">
        <v>6.2761506300000006E-2</v>
      </c>
      <c r="GF540" s="7">
        <v>0.18828451879999999</v>
      </c>
      <c r="GG540" s="7">
        <v>0.13807531379999999</v>
      </c>
      <c r="GH540" s="7">
        <v>6.9037656899999994E-2</v>
      </c>
      <c r="GI540" s="7">
        <v>0.20711297070000001</v>
      </c>
      <c r="GJ540" s="7">
        <v>0.19456066950000001</v>
      </c>
      <c r="GK540" s="7">
        <v>0.24476987450000001</v>
      </c>
      <c r="GL540" s="7">
        <v>0.1527196653</v>
      </c>
      <c r="GM540" s="7">
        <v>2.0920501999999999E-3</v>
      </c>
      <c r="GN540" s="7">
        <v>1.67364017E-2</v>
      </c>
      <c r="GO540" s="7">
        <v>2.7196652700000001E-2</v>
      </c>
      <c r="GP540" s="7">
        <v>1.46443515E-2</v>
      </c>
      <c r="GQ540" s="7">
        <v>0.1046025105</v>
      </c>
      <c r="GR540" s="7">
        <v>2.0920502099999998E-2</v>
      </c>
      <c r="GS540" s="7">
        <v>0.28661087870000002</v>
      </c>
      <c r="GT540" s="7">
        <v>0.31171548119999998</v>
      </c>
      <c r="GU540" s="7">
        <v>0.29288702929999999</v>
      </c>
      <c r="GV540" s="7">
        <v>0.28870292889999999</v>
      </c>
      <c r="GW540" s="7">
        <v>0.39748953970000001</v>
      </c>
      <c r="GX540" s="7">
        <v>0.34728033470000003</v>
      </c>
      <c r="GY540" s="7">
        <v>0.62552301259999998</v>
      </c>
      <c r="GZ540" s="7">
        <v>0.54184100420000003</v>
      </c>
      <c r="HA540" s="7">
        <v>0.53138075309999999</v>
      </c>
      <c r="HB540" s="7">
        <v>0.58158995820000003</v>
      </c>
      <c r="HC540" s="7">
        <v>0.35146443510000003</v>
      </c>
      <c r="HD540" s="7">
        <v>0.52928870289999996</v>
      </c>
      <c r="HE540" s="7">
        <v>2.51046025E-2</v>
      </c>
      <c r="HF540" s="7">
        <v>6.4853556500000006E-2</v>
      </c>
      <c r="HG540" s="7">
        <v>7.1129707099999995E-2</v>
      </c>
      <c r="HH540" s="7">
        <v>5.4393305400000001E-2</v>
      </c>
      <c r="HI540" s="7">
        <v>7.3221757299999995E-2</v>
      </c>
      <c r="HJ540" s="7">
        <v>3.3472803299999999E-2</v>
      </c>
      <c r="HK540" s="7">
        <v>2.7196652700000001E-2</v>
      </c>
      <c r="HL540" s="7">
        <v>2.3012552299999999E-2</v>
      </c>
      <c r="HM540" s="7">
        <v>3.9748954000000003E-2</v>
      </c>
      <c r="HN540" s="7">
        <v>2.3012552299999999E-2</v>
      </c>
      <c r="HO540" s="7">
        <v>3.1380753099999999E-2</v>
      </c>
      <c r="HP540" s="7">
        <v>2.7196652700000001E-2</v>
      </c>
      <c r="HQ540" s="7">
        <v>3.3472803299999999E-2</v>
      </c>
      <c r="HR540" s="7">
        <v>4.1841004199999997E-2</v>
      </c>
      <c r="HS540" s="7">
        <v>3.7656903800000002E-2</v>
      </c>
      <c r="HT540" s="7">
        <v>3.7656903800000002E-2</v>
      </c>
      <c r="HU540" s="7">
        <v>4.1841004199999997E-2</v>
      </c>
      <c r="HV540" s="7">
        <v>4.1841004199999997E-2</v>
      </c>
      <c r="HW540" s="7">
        <v>1.67364017E-2</v>
      </c>
      <c r="HX540" s="7">
        <v>1.67364017E-2</v>
      </c>
      <c r="HY540" s="7">
        <v>3.3472803299999999E-2</v>
      </c>
      <c r="HZ540" s="7">
        <v>4.3933054399999998E-2</v>
      </c>
      <c r="IA540" s="7">
        <v>0.10251046029999999</v>
      </c>
      <c r="IB540" s="7">
        <v>5.4393305400000001E-2</v>
      </c>
      <c r="IC540" s="7">
        <v>0.14644351459999999</v>
      </c>
      <c r="ID540" s="7">
        <v>0.1569037657</v>
      </c>
      <c r="IE540" s="7">
        <v>0.53765690379999997</v>
      </c>
      <c r="IF540" s="7">
        <v>0.36401673639999998</v>
      </c>
      <c r="IG540" s="7">
        <v>0.43933054389999998</v>
      </c>
      <c r="IH540" s="7">
        <v>0.44142259410000001</v>
      </c>
      <c r="II540" s="7">
        <v>0.29707112969999999</v>
      </c>
      <c r="IJ540" s="7">
        <v>0.52928870289999996</v>
      </c>
      <c r="IK540" s="7">
        <v>0.33054393310000002</v>
      </c>
      <c r="IL540" s="7">
        <v>0.309623431</v>
      </c>
      <c r="IM540" s="7">
        <v>4.6025104599999998E-2</v>
      </c>
      <c r="IN540" s="7">
        <v>3.5564853600000002E-2</v>
      </c>
      <c r="IO540" s="7">
        <v>5.0209205E-2</v>
      </c>
      <c r="IP540" s="7">
        <v>4.8117154799999999E-2</v>
      </c>
      <c r="IQ540" s="7">
        <v>3.1688596490999998</v>
      </c>
      <c r="IR540" s="7">
        <v>3.4577006508000001</v>
      </c>
      <c r="IS540" s="7">
        <v>3.1233480176000001</v>
      </c>
      <c r="IT540" s="7">
        <v>3.0681318681</v>
      </c>
      <c r="IU540" s="7" t="s">
        <v>1480</v>
      </c>
      <c r="IV540" s="7">
        <v>71</v>
      </c>
      <c r="IW540" s="7">
        <v>478</v>
      </c>
      <c r="IX540" s="7">
        <v>729</v>
      </c>
      <c r="IY540" s="7">
        <v>1021</v>
      </c>
    </row>
    <row r="541" spans="1:259" x14ac:dyDescent="0.25">
      <c r="A541" s="7">
        <v>610227</v>
      </c>
      <c r="B541" s="7" t="s">
        <v>677</v>
      </c>
      <c r="C541" s="7" t="s">
        <v>46</v>
      </c>
      <c r="D541" s="7" t="s">
        <v>149</v>
      </c>
      <c r="E541" s="154">
        <v>0.34</v>
      </c>
      <c r="F541" s="7">
        <v>35</v>
      </c>
      <c r="G541" s="7" t="s">
        <v>57</v>
      </c>
      <c r="H541" s="7">
        <v>24</v>
      </c>
      <c r="I541" s="7" t="s">
        <v>57</v>
      </c>
      <c r="J541" s="7">
        <v>22</v>
      </c>
      <c r="K541" s="7" t="s">
        <v>57</v>
      </c>
      <c r="L541" s="7">
        <v>8.5299999999999994</v>
      </c>
      <c r="M541" s="7" t="s">
        <v>46</v>
      </c>
      <c r="N541" s="7">
        <v>34.090909091</v>
      </c>
      <c r="O541" s="7">
        <v>224</v>
      </c>
      <c r="P541" s="7">
        <v>224</v>
      </c>
      <c r="Q541" s="7">
        <v>43</v>
      </c>
      <c r="R541" s="7">
        <v>10</v>
      </c>
      <c r="S541" s="7">
        <v>8</v>
      </c>
      <c r="T541" s="7">
        <v>147</v>
      </c>
      <c r="U541" s="7">
        <v>0</v>
      </c>
      <c r="V541" s="7">
        <v>1</v>
      </c>
      <c r="W541" s="7">
        <v>8</v>
      </c>
      <c r="X541" s="7">
        <v>3</v>
      </c>
      <c r="Y541" s="7">
        <v>3.125E-2</v>
      </c>
      <c r="Z541" s="7">
        <v>4.0178571400000002E-2</v>
      </c>
      <c r="AA541" s="7">
        <v>5.3571428599999998E-2</v>
      </c>
      <c r="AB541" s="7">
        <v>1.7857142900000001E-2</v>
      </c>
      <c r="AC541" s="7">
        <v>2.6785714299999999E-2</v>
      </c>
      <c r="AD541" s="7">
        <v>7.1428571400000002E-2</v>
      </c>
      <c r="AE541" s="7">
        <v>9.8214285700000001E-2</v>
      </c>
      <c r="AF541" s="7">
        <v>8.0357142899999998E-2</v>
      </c>
      <c r="AG541" s="7">
        <v>8.0357142899999998E-2</v>
      </c>
      <c r="AH541" s="7">
        <v>3.5714285700000001E-2</v>
      </c>
      <c r="AI541" s="7">
        <v>8.9285714299999999E-2</v>
      </c>
      <c r="AJ541" s="7">
        <v>0.2410714286</v>
      </c>
      <c r="AK541" s="7">
        <v>0.41964285709999999</v>
      </c>
      <c r="AL541" s="7">
        <v>0.35714285709999999</v>
      </c>
      <c r="AM541" s="7">
        <v>0.35714285709999999</v>
      </c>
      <c r="AN541" s="7">
        <v>0.20535714290000001</v>
      </c>
      <c r="AO541" s="7">
        <v>0.40178571429999999</v>
      </c>
      <c r="AP541" s="7">
        <v>0.30357142860000003</v>
      </c>
      <c r="AQ541" s="7">
        <v>4.4642856999999999E-3</v>
      </c>
      <c r="AR541" s="7">
        <v>1.3392857100000001E-2</v>
      </c>
      <c r="AS541" s="7">
        <v>1.7857142900000001E-2</v>
      </c>
      <c r="AT541" s="7">
        <v>2.6785714299999999E-2</v>
      </c>
      <c r="AU541" s="7">
        <v>8.9285713999999999E-3</v>
      </c>
      <c r="AV541" s="7">
        <v>2.6785714299999999E-2</v>
      </c>
      <c r="AW541" s="7">
        <v>0.44642857139999997</v>
      </c>
      <c r="AX541" s="7">
        <v>0.50892857140000003</v>
      </c>
      <c r="AY541" s="7">
        <v>0.49107142860000003</v>
      </c>
      <c r="AZ541" s="7">
        <v>0.71428571429999999</v>
      </c>
      <c r="BA541" s="7">
        <v>0.47321428570000001</v>
      </c>
      <c r="BB541" s="7">
        <v>0.35714285709999999</v>
      </c>
      <c r="BC541" s="7">
        <v>3.2869955157000001</v>
      </c>
      <c r="BD541" s="7">
        <v>3.3529411764999999</v>
      </c>
      <c r="BE541" s="7">
        <v>3.3090909091</v>
      </c>
      <c r="BF541" s="7">
        <v>3.6605504587</v>
      </c>
      <c r="BG541" s="7">
        <v>3.3333333333000001</v>
      </c>
      <c r="BH541" s="7">
        <v>2.9724770642</v>
      </c>
      <c r="BI541" s="7">
        <v>2.2321428599999998E-2</v>
      </c>
      <c r="BJ541" s="7">
        <v>2.6785714299999999E-2</v>
      </c>
      <c r="BK541" s="7">
        <v>2.6785714299999999E-2</v>
      </c>
      <c r="BL541" s="7">
        <v>1.7857142900000001E-2</v>
      </c>
      <c r="BM541" s="7">
        <v>1.7857142900000001E-2</v>
      </c>
      <c r="BN541" s="7">
        <v>2.2321428599999998E-2</v>
      </c>
      <c r="BO541" s="7">
        <v>5.8035714299999999E-2</v>
      </c>
      <c r="BP541" s="7">
        <v>0.1875</v>
      </c>
      <c r="BQ541" s="7">
        <v>9.375E-2</v>
      </c>
      <c r="BR541" s="7">
        <v>1.7857142900000001E-2</v>
      </c>
      <c r="BS541" s="7">
        <v>2.2321428599999998E-2</v>
      </c>
      <c r="BT541" s="7">
        <v>2.6785714299999999E-2</v>
      </c>
      <c r="BU541" s="7">
        <v>5.8035714299999999E-2</v>
      </c>
      <c r="BV541" s="7">
        <v>2.6785714299999999E-2</v>
      </c>
      <c r="BW541" s="7">
        <v>5.8035714299999999E-2</v>
      </c>
      <c r="BX541" s="7">
        <v>0.1205357143</v>
      </c>
      <c r="BY541" s="7">
        <v>0.15625</v>
      </c>
      <c r="BZ541" s="7">
        <v>0.12946428569999999</v>
      </c>
      <c r="CA541" s="7">
        <v>3.7013574661000002</v>
      </c>
      <c r="CB541" s="7">
        <v>3.6607142857000001</v>
      </c>
      <c r="CC541" s="7">
        <v>3.5784753362999999</v>
      </c>
      <c r="CD541" s="7">
        <v>3.5540540540999999</v>
      </c>
      <c r="CE541" s="7">
        <v>3.6153846154</v>
      </c>
      <c r="CF541" s="7">
        <v>3.5315315315000002</v>
      </c>
      <c r="CG541" s="7">
        <v>3.2600896861000002</v>
      </c>
      <c r="CH541" s="7">
        <v>2.9181818181999999</v>
      </c>
      <c r="CI541" s="7">
        <v>3.2136363636</v>
      </c>
      <c r="CJ541" s="7">
        <v>0.19196428569999999</v>
      </c>
      <c r="CK541" s="7">
        <v>0.21428571430000001</v>
      </c>
      <c r="CL541" s="7">
        <v>0.28571428570000001</v>
      </c>
      <c r="CM541" s="7">
        <v>0.27232142860000003</v>
      </c>
      <c r="CN541" s="7">
        <v>0.27232142860000003</v>
      </c>
      <c r="CO541" s="7">
        <v>0.28125</v>
      </c>
      <c r="CP541" s="7">
        <v>0.32142857139999997</v>
      </c>
      <c r="CQ541" s="7">
        <v>0.1875</v>
      </c>
      <c r="CR541" s="7">
        <v>0.23214285709999999</v>
      </c>
      <c r="CS541" s="7">
        <v>1.3392857100000001E-2</v>
      </c>
      <c r="CT541" s="7">
        <v>0</v>
      </c>
      <c r="CU541" s="7">
        <v>4.4642856999999999E-3</v>
      </c>
      <c r="CV541" s="7">
        <v>8.9285713999999999E-3</v>
      </c>
      <c r="CW541" s="7">
        <v>1.3392857100000001E-2</v>
      </c>
      <c r="CX541" s="7">
        <v>8.9285713999999999E-3</v>
      </c>
      <c r="CY541" s="7">
        <v>4.4642856999999999E-3</v>
      </c>
      <c r="CZ541" s="7">
        <v>1.7857142900000001E-2</v>
      </c>
      <c r="DA541" s="7">
        <v>1.7857142900000001E-2</v>
      </c>
      <c r="DB541" s="7">
        <v>0.75446428570000001</v>
      </c>
      <c r="DC541" s="7">
        <v>0.73660714289999996</v>
      </c>
      <c r="DD541" s="7">
        <v>0.65625</v>
      </c>
      <c r="DE541" s="7">
        <v>0.64285714289999996</v>
      </c>
      <c r="DF541" s="7">
        <v>0.66964285710000004</v>
      </c>
      <c r="DG541" s="7">
        <v>0.62946428570000001</v>
      </c>
      <c r="DH541" s="7">
        <v>0.49553571429999999</v>
      </c>
      <c r="DI541" s="7">
        <v>0.45089285709999999</v>
      </c>
      <c r="DJ541" s="7">
        <v>0.52678571429999999</v>
      </c>
      <c r="DK541" s="7">
        <v>0.1651785714</v>
      </c>
      <c r="DL541" s="7">
        <v>3.5714285700000001E-2</v>
      </c>
      <c r="DM541" s="7">
        <v>3.125E-2</v>
      </c>
      <c r="DN541" s="7">
        <v>2.6785714299999999E-2</v>
      </c>
      <c r="DO541" s="7">
        <v>2.2321428599999998E-2</v>
      </c>
      <c r="DP541" s="7">
        <v>3.125E-2</v>
      </c>
      <c r="DQ541" s="7">
        <v>8.9285714299999999E-2</v>
      </c>
      <c r="DR541" s="7">
        <v>3.125E-2</v>
      </c>
      <c r="DS541" s="7">
        <v>3.5714285700000001E-2</v>
      </c>
      <c r="DT541" s="7">
        <v>0.14285714290000001</v>
      </c>
      <c r="DU541" s="7">
        <v>9.375E-2</v>
      </c>
      <c r="DV541" s="7">
        <v>3.125E-2</v>
      </c>
      <c r="DW541" s="7">
        <v>5.3571428599999998E-2</v>
      </c>
      <c r="DX541" s="7">
        <v>4.9107142899999998E-2</v>
      </c>
      <c r="DY541" s="7">
        <v>8.0357142899999998E-2</v>
      </c>
      <c r="DZ541" s="7">
        <v>0.1160714286</v>
      </c>
      <c r="EA541" s="7">
        <v>6.25E-2</v>
      </c>
      <c r="EB541" s="7">
        <v>5.8035714299999999E-2</v>
      </c>
      <c r="EC541" s="7">
        <v>0.29017857139999997</v>
      </c>
      <c r="ED541" s="7">
        <v>0.31696428570000001</v>
      </c>
      <c r="EE541" s="7">
        <v>0.30357142860000003</v>
      </c>
      <c r="EF541" s="7">
        <v>0.30803571429999999</v>
      </c>
      <c r="EG541" s="7">
        <v>0.26785714290000001</v>
      </c>
      <c r="EH541" s="7">
        <v>0.40625</v>
      </c>
      <c r="EI541" s="7">
        <v>0.34375</v>
      </c>
      <c r="EJ541" s="7">
        <v>0.39285714290000001</v>
      </c>
      <c r="EK541" s="7">
        <v>0.41517857139999997</v>
      </c>
      <c r="EL541" s="7">
        <v>0.33482142860000003</v>
      </c>
      <c r="EM541" s="7">
        <v>0.53125</v>
      </c>
      <c r="EN541" s="7">
        <v>0.60267857140000003</v>
      </c>
      <c r="EO541" s="7">
        <v>0.58928571429999999</v>
      </c>
      <c r="EP541" s="7">
        <v>0.62946428570000001</v>
      </c>
      <c r="EQ541" s="7">
        <v>0.42857142860000003</v>
      </c>
      <c r="ER541" s="7">
        <v>0.42410714290000001</v>
      </c>
      <c r="ES541" s="7">
        <v>0.49107142860000003</v>
      </c>
      <c r="ET541" s="7">
        <v>0.45982142860000003</v>
      </c>
      <c r="EU541" s="7">
        <v>6.6964285700000001E-2</v>
      </c>
      <c r="EV541" s="7">
        <v>2.2321428599999998E-2</v>
      </c>
      <c r="EW541" s="7">
        <v>3.125E-2</v>
      </c>
      <c r="EX541" s="7">
        <v>2.2321428599999998E-2</v>
      </c>
      <c r="EY541" s="7">
        <v>3.125E-2</v>
      </c>
      <c r="EZ541" s="7">
        <v>5.3571428599999998E-2</v>
      </c>
      <c r="FA541" s="7">
        <v>2.6785714299999999E-2</v>
      </c>
      <c r="FB541" s="7">
        <v>2.2321428599999998E-2</v>
      </c>
      <c r="FC541" s="7">
        <v>3.125E-2</v>
      </c>
      <c r="FD541" s="7">
        <v>2.8516746410999998</v>
      </c>
      <c r="FE541" s="7">
        <v>3.3744292237</v>
      </c>
      <c r="FF541" s="7">
        <v>3.5253456221000001</v>
      </c>
      <c r="FG541" s="7">
        <v>3.4931506848999998</v>
      </c>
      <c r="FH541" s="7">
        <v>3.5529953917000001</v>
      </c>
      <c r="FI541" s="7">
        <v>3.3018867924999999</v>
      </c>
      <c r="FJ541" s="7">
        <v>3.1330275229</v>
      </c>
      <c r="FK541" s="7">
        <v>3.3744292237</v>
      </c>
      <c r="FL541" s="7">
        <v>3.3410138249000001</v>
      </c>
      <c r="FM541" s="7">
        <v>3.5714285700000001E-2</v>
      </c>
      <c r="FN541" s="7">
        <v>8.9285713999999999E-3</v>
      </c>
      <c r="FO541" s="7">
        <v>4.4642856999999999E-3</v>
      </c>
      <c r="FP541" s="7">
        <v>1.3392857100000001E-2</v>
      </c>
      <c r="FQ541" s="7">
        <v>2.2321428599999998E-2</v>
      </c>
      <c r="FR541" s="7">
        <v>3.125E-2</v>
      </c>
      <c r="FS541" s="7">
        <v>8.9285714299999999E-2</v>
      </c>
      <c r="FT541" s="7">
        <v>0.15178571430000001</v>
      </c>
      <c r="FU541" s="7">
        <v>0.1071428571</v>
      </c>
      <c r="FV541" s="7">
        <v>0.5</v>
      </c>
      <c r="FW541" s="7">
        <v>3.5714285700000001E-2</v>
      </c>
      <c r="FX541" s="7">
        <v>0.47767857139999997</v>
      </c>
      <c r="FY541" s="7">
        <v>0.5</v>
      </c>
      <c r="FZ541" s="7">
        <v>0.20089285709999999</v>
      </c>
      <c r="GA541" s="7">
        <v>0.1473214286</v>
      </c>
      <c r="GB541" s="7">
        <v>0.16071428569999999</v>
      </c>
      <c r="GC541" s="7">
        <v>0.21875</v>
      </c>
      <c r="GD541" s="7">
        <v>8.9285714299999999E-2</v>
      </c>
      <c r="GE541" s="7">
        <v>4.9107142899999998E-2</v>
      </c>
      <c r="GF541" s="7">
        <v>0.25</v>
      </c>
      <c r="GG541" s="7">
        <v>0.1160714286</v>
      </c>
      <c r="GH541" s="7">
        <v>5.8035714299999999E-2</v>
      </c>
      <c r="GI541" s="7">
        <v>0.22321428569999999</v>
      </c>
      <c r="GJ541" s="7">
        <v>0.16964285709999999</v>
      </c>
      <c r="GK541" s="7">
        <v>0.23214285709999999</v>
      </c>
      <c r="GL541" s="7">
        <v>0.1071428571</v>
      </c>
      <c r="GM541" s="7">
        <v>4.9107142899999998E-2</v>
      </c>
      <c r="GN541" s="7">
        <v>6.6964285700000001E-2</v>
      </c>
      <c r="GO541" s="7">
        <v>5.8035714299999999E-2</v>
      </c>
      <c r="GP541" s="7">
        <v>5.3571428599999998E-2</v>
      </c>
      <c r="GQ541" s="7">
        <v>0.1875</v>
      </c>
      <c r="GR541" s="7">
        <v>0.125</v>
      </c>
      <c r="GS541" s="7">
        <v>0.48214285709999999</v>
      </c>
      <c r="GT541" s="7">
        <v>0.40625</v>
      </c>
      <c r="GU541" s="7">
        <v>0.40178571429999999</v>
      </c>
      <c r="GV541" s="7">
        <v>0.42410714290000001</v>
      </c>
      <c r="GW541" s="7">
        <v>0.44196428570000001</v>
      </c>
      <c r="GX541" s="7">
        <v>0.40178571429999999</v>
      </c>
      <c r="GY541" s="7">
        <v>0.35714285709999999</v>
      </c>
      <c r="GZ541" s="7">
        <v>0.37053571429999999</v>
      </c>
      <c r="HA541" s="7">
        <v>0.38839285709999999</v>
      </c>
      <c r="HB541" s="7">
        <v>0.39285714290000001</v>
      </c>
      <c r="HC541" s="7">
        <v>0.23660714290000001</v>
      </c>
      <c r="HD541" s="7">
        <v>0.37946428570000001</v>
      </c>
      <c r="HE541" s="7">
        <v>7.1428571400000002E-2</v>
      </c>
      <c r="HF541" s="7">
        <v>0.1160714286</v>
      </c>
      <c r="HG541" s="7">
        <v>9.375E-2</v>
      </c>
      <c r="HH541" s="7">
        <v>5.8035714299999999E-2</v>
      </c>
      <c r="HI541" s="7">
        <v>9.375E-2</v>
      </c>
      <c r="HJ541" s="7">
        <v>5.3571428599999998E-2</v>
      </c>
      <c r="HK541" s="7">
        <v>8.9285713999999999E-3</v>
      </c>
      <c r="HL541" s="7">
        <v>8.9285713999999999E-3</v>
      </c>
      <c r="HM541" s="7">
        <v>1.3392857100000001E-2</v>
      </c>
      <c r="HN541" s="7">
        <v>1.7857142900000001E-2</v>
      </c>
      <c r="HO541" s="7">
        <v>1.7857142900000001E-2</v>
      </c>
      <c r="HP541" s="7">
        <v>4.4642856999999999E-3</v>
      </c>
      <c r="HQ541" s="7">
        <v>3.125E-2</v>
      </c>
      <c r="HR541" s="7">
        <v>3.125E-2</v>
      </c>
      <c r="HS541" s="7">
        <v>4.4642857100000002E-2</v>
      </c>
      <c r="HT541" s="7">
        <v>5.3571428599999998E-2</v>
      </c>
      <c r="HU541" s="7">
        <v>2.2321428599999998E-2</v>
      </c>
      <c r="HV541" s="7">
        <v>3.5714285700000001E-2</v>
      </c>
      <c r="HW541" s="7">
        <v>2.6785714299999999E-2</v>
      </c>
      <c r="HX541" s="7">
        <v>3.5714285700000001E-2</v>
      </c>
      <c r="HY541" s="7">
        <v>3.5714285700000001E-2</v>
      </c>
      <c r="HZ541" s="7">
        <v>3.5714285700000001E-2</v>
      </c>
      <c r="IA541" s="7">
        <v>0.1071428571</v>
      </c>
      <c r="IB541" s="7">
        <v>3.125E-2</v>
      </c>
      <c r="IC541" s="7">
        <v>0.1205357143</v>
      </c>
      <c r="ID541" s="7">
        <v>0.16964285709999999</v>
      </c>
      <c r="IE541" s="7">
        <v>0.45089285709999999</v>
      </c>
      <c r="IF541" s="7">
        <v>0.33928571429999999</v>
      </c>
      <c r="IG541" s="7">
        <v>0.37053571429999999</v>
      </c>
      <c r="IH541" s="7">
        <v>0.39732142860000003</v>
      </c>
      <c r="II541" s="7">
        <v>0.36607142860000003</v>
      </c>
      <c r="IJ541" s="7">
        <v>0.5625</v>
      </c>
      <c r="IK541" s="7">
        <v>0.41964285709999999</v>
      </c>
      <c r="IL541" s="7">
        <v>0.34821428570000001</v>
      </c>
      <c r="IM541" s="7">
        <v>4.9107142899999998E-2</v>
      </c>
      <c r="IN541" s="7">
        <v>3.125E-2</v>
      </c>
      <c r="IO541" s="7">
        <v>5.3571428599999998E-2</v>
      </c>
      <c r="IP541" s="7">
        <v>4.9107142899999998E-2</v>
      </c>
      <c r="IQ541" s="7">
        <v>3.2159624412999999</v>
      </c>
      <c r="IR541" s="7">
        <v>3.4746543778999999</v>
      </c>
      <c r="IS541" s="7">
        <v>3.2405660376999998</v>
      </c>
      <c r="IT541" s="7">
        <v>3.1126760563000002</v>
      </c>
      <c r="IU541" s="7" t="s">
        <v>1481</v>
      </c>
      <c r="IV541" s="7">
        <v>34</v>
      </c>
      <c r="IW541" s="7">
        <v>224</v>
      </c>
      <c r="IX541" s="7">
        <v>345</v>
      </c>
      <c r="IY541" s="7">
        <v>1012</v>
      </c>
    </row>
    <row r="542" spans="1:259" x14ac:dyDescent="0.25">
      <c r="A542" s="7">
        <v>610228</v>
      </c>
      <c r="B542" s="7" t="s">
        <v>678</v>
      </c>
      <c r="D542" s="7" t="s">
        <v>149</v>
      </c>
      <c r="E542" s="7" t="s">
        <v>53</v>
      </c>
      <c r="M542" s="7" t="s">
        <v>46</v>
      </c>
      <c r="N542" s="7">
        <v>18.867924528</v>
      </c>
      <c r="O542" s="7">
        <v>25</v>
      </c>
      <c r="P542" s="7">
        <v>25</v>
      </c>
      <c r="Q542" s="7">
        <v>0</v>
      </c>
      <c r="R542" s="7">
        <v>0</v>
      </c>
      <c r="S542" s="7">
        <v>0</v>
      </c>
      <c r="T542" s="7">
        <v>21</v>
      </c>
      <c r="U542" s="7">
        <v>0</v>
      </c>
      <c r="V542" s="7">
        <v>0</v>
      </c>
      <c r="W542" s="7">
        <v>0</v>
      </c>
      <c r="X542" s="7">
        <v>1</v>
      </c>
      <c r="Y542" s="7">
        <v>0.04</v>
      </c>
      <c r="Z542" s="7">
        <v>0</v>
      </c>
      <c r="AA542" s="7">
        <v>0</v>
      </c>
      <c r="AB542" s="7">
        <v>0</v>
      </c>
      <c r="AC542" s="7">
        <v>0</v>
      </c>
      <c r="AD542" s="7">
        <v>0.08</v>
      </c>
      <c r="AE542" s="7">
        <v>0</v>
      </c>
      <c r="AF542" s="7">
        <v>0</v>
      </c>
      <c r="AG542" s="7">
        <v>0.08</v>
      </c>
      <c r="AH542" s="7">
        <v>0</v>
      </c>
      <c r="AI542" s="7">
        <v>0.2</v>
      </c>
      <c r="AJ542" s="7">
        <v>0.08</v>
      </c>
      <c r="AK542" s="7">
        <v>0.28000000000000003</v>
      </c>
      <c r="AL542" s="7">
        <v>0.32</v>
      </c>
      <c r="AM542" s="7">
        <v>0.32</v>
      </c>
      <c r="AN542" s="7">
        <v>0.2</v>
      </c>
      <c r="AO542" s="7">
        <v>0.36</v>
      </c>
      <c r="AP542" s="7">
        <v>0.28000000000000003</v>
      </c>
      <c r="AQ542" s="7">
        <v>0.04</v>
      </c>
      <c r="AR542" s="7">
        <v>0.04</v>
      </c>
      <c r="AS542" s="7">
        <v>0.04</v>
      </c>
      <c r="AT542" s="7">
        <v>0.08</v>
      </c>
      <c r="AU542" s="7">
        <v>0.04</v>
      </c>
      <c r="AV542" s="7">
        <v>0.2</v>
      </c>
      <c r="AW542" s="7">
        <v>0.64</v>
      </c>
      <c r="AX542" s="7">
        <v>0.64</v>
      </c>
      <c r="AY542" s="7">
        <v>0.56000000000000005</v>
      </c>
      <c r="AZ542" s="7">
        <v>0.72</v>
      </c>
      <c r="BA542" s="7">
        <v>0.4</v>
      </c>
      <c r="BB542" s="7">
        <v>0.36</v>
      </c>
      <c r="BC542" s="7">
        <v>3.5833333333000001</v>
      </c>
      <c r="BD542" s="7">
        <v>3.6666666666999999</v>
      </c>
      <c r="BE542" s="7">
        <v>3.5</v>
      </c>
      <c r="BF542" s="7">
        <v>3.7826086957</v>
      </c>
      <c r="BG542" s="7">
        <v>3.2083333333000001</v>
      </c>
      <c r="BH542" s="7">
        <v>3.15</v>
      </c>
      <c r="BI542" s="7">
        <v>0</v>
      </c>
      <c r="BJ542" s="7">
        <v>0</v>
      </c>
      <c r="BK542" s="7">
        <v>0</v>
      </c>
      <c r="BL542" s="7">
        <v>0</v>
      </c>
      <c r="BM542" s="7">
        <v>0</v>
      </c>
      <c r="BN542" s="7">
        <v>0</v>
      </c>
      <c r="BO542" s="7">
        <v>0</v>
      </c>
      <c r="BP542" s="7">
        <v>0</v>
      </c>
      <c r="BQ542" s="7">
        <v>0</v>
      </c>
      <c r="BR542" s="7">
        <v>0</v>
      </c>
      <c r="BS542" s="7">
        <v>0</v>
      </c>
      <c r="BT542" s="7">
        <v>0.04</v>
      </c>
      <c r="BU542" s="7">
        <v>0.04</v>
      </c>
      <c r="BV542" s="7">
        <v>0</v>
      </c>
      <c r="BW542" s="7">
        <v>0</v>
      </c>
      <c r="BX542" s="7">
        <v>0.08</v>
      </c>
      <c r="BY542" s="7">
        <v>0.16</v>
      </c>
      <c r="BZ542" s="7">
        <v>0.08</v>
      </c>
      <c r="CA542" s="7">
        <v>3.9583333333000001</v>
      </c>
      <c r="CB542" s="7">
        <v>3.9130434783000001</v>
      </c>
      <c r="CC542" s="7">
        <v>3.75</v>
      </c>
      <c r="CD542" s="7">
        <v>3.8333333333000001</v>
      </c>
      <c r="CE542" s="7">
        <v>3.9166666666999999</v>
      </c>
      <c r="CF542" s="7">
        <v>3.7083333333000001</v>
      </c>
      <c r="CG542" s="7">
        <v>3.5416666666999999</v>
      </c>
      <c r="CH542" s="7">
        <v>3.4583333333000001</v>
      </c>
      <c r="CI542" s="7">
        <v>3.5833333333000001</v>
      </c>
      <c r="CJ542" s="7">
        <v>0.04</v>
      </c>
      <c r="CK542" s="7">
        <v>0.08</v>
      </c>
      <c r="CL542" s="7">
        <v>0.16</v>
      </c>
      <c r="CM542" s="7">
        <v>0.08</v>
      </c>
      <c r="CN542" s="7">
        <v>0.08</v>
      </c>
      <c r="CO542" s="7">
        <v>0.28000000000000003</v>
      </c>
      <c r="CP542" s="7">
        <v>0.28000000000000003</v>
      </c>
      <c r="CQ542" s="7">
        <v>0.2</v>
      </c>
      <c r="CR542" s="7">
        <v>0.24</v>
      </c>
      <c r="CS542" s="7">
        <v>0.04</v>
      </c>
      <c r="CT542" s="7">
        <v>0.08</v>
      </c>
      <c r="CU542" s="7">
        <v>0.04</v>
      </c>
      <c r="CV542" s="7">
        <v>0.04</v>
      </c>
      <c r="CW542" s="7">
        <v>0.04</v>
      </c>
      <c r="CX542" s="7">
        <v>0.04</v>
      </c>
      <c r="CY542" s="7">
        <v>0.04</v>
      </c>
      <c r="CZ542" s="7">
        <v>0.04</v>
      </c>
      <c r="DA542" s="7">
        <v>0.04</v>
      </c>
      <c r="DB542" s="7">
        <v>0.92</v>
      </c>
      <c r="DC542" s="7">
        <v>0.84</v>
      </c>
      <c r="DD542" s="7">
        <v>0.76</v>
      </c>
      <c r="DE542" s="7">
        <v>0.84</v>
      </c>
      <c r="DF542" s="7">
        <v>0.88</v>
      </c>
      <c r="DG542" s="7">
        <v>0.68</v>
      </c>
      <c r="DH542" s="7">
        <v>0.6</v>
      </c>
      <c r="DI542" s="7">
        <v>0.6</v>
      </c>
      <c r="DJ542" s="7">
        <v>0.64</v>
      </c>
      <c r="DK542" s="7">
        <v>0.12</v>
      </c>
      <c r="DL542" s="7">
        <v>0</v>
      </c>
      <c r="DM542" s="7">
        <v>0</v>
      </c>
      <c r="DN542" s="7">
        <v>0</v>
      </c>
      <c r="DO542" s="7">
        <v>0</v>
      </c>
      <c r="DP542" s="7">
        <v>0</v>
      </c>
      <c r="DQ542" s="7">
        <v>0.04</v>
      </c>
      <c r="DR542" s="7">
        <v>0</v>
      </c>
      <c r="DS542" s="7">
        <v>0</v>
      </c>
      <c r="DT542" s="7">
        <v>0.12</v>
      </c>
      <c r="DU542" s="7">
        <v>0</v>
      </c>
      <c r="DV542" s="7">
        <v>0.04</v>
      </c>
      <c r="DW542" s="7">
        <v>0</v>
      </c>
      <c r="DX542" s="7">
        <v>0.04</v>
      </c>
      <c r="DY542" s="7">
        <v>0.04</v>
      </c>
      <c r="DZ542" s="7">
        <v>0.16</v>
      </c>
      <c r="EA542" s="7">
        <v>0</v>
      </c>
      <c r="EB542" s="7">
        <v>0.08</v>
      </c>
      <c r="EC542" s="7">
        <v>0.24</v>
      </c>
      <c r="ED542" s="7">
        <v>0.28000000000000003</v>
      </c>
      <c r="EE542" s="7">
        <v>0.24</v>
      </c>
      <c r="EF542" s="7">
        <v>0.16</v>
      </c>
      <c r="EG542" s="7">
        <v>0.12</v>
      </c>
      <c r="EH542" s="7">
        <v>0.2</v>
      </c>
      <c r="EI542" s="7">
        <v>0.28000000000000003</v>
      </c>
      <c r="EJ542" s="7">
        <v>0.4</v>
      </c>
      <c r="EK542" s="7">
        <v>0.4</v>
      </c>
      <c r="EL542" s="7">
        <v>0.48</v>
      </c>
      <c r="EM542" s="7">
        <v>0.64</v>
      </c>
      <c r="EN542" s="7">
        <v>0.68</v>
      </c>
      <c r="EO542" s="7">
        <v>0.8</v>
      </c>
      <c r="EP542" s="7">
        <v>0.8</v>
      </c>
      <c r="EQ542" s="7">
        <v>0.72</v>
      </c>
      <c r="ER542" s="7">
        <v>0.36</v>
      </c>
      <c r="ES542" s="7">
        <v>0.56000000000000005</v>
      </c>
      <c r="ET542" s="7">
        <v>0.48</v>
      </c>
      <c r="EU542" s="7">
        <v>0.04</v>
      </c>
      <c r="EV542" s="7">
        <v>0.08</v>
      </c>
      <c r="EW542" s="7">
        <v>0.04</v>
      </c>
      <c r="EX542" s="7">
        <v>0.04</v>
      </c>
      <c r="EY542" s="7">
        <v>0.04</v>
      </c>
      <c r="EZ542" s="7">
        <v>0.04</v>
      </c>
      <c r="FA542" s="7">
        <v>0.16</v>
      </c>
      <c r="FB542" s="7">
        <v>0.04</v>
      </c>
      <c r="FC542" s="7">
        <v>0.04</v>
      </c>
      <c r="FD542" s="7">
        <v>3.125</v>
      </c>
      <c r="FE542" s="7">
        <v>3.6956521739000001</v>
      </c>
      <c r="FF542" s="7">
        <v>3.6666666666999999</v>
      </c>
      <c r="FG542" s="7">
        <v>3.8333333333000001</v>
      </c>
      <c r="FH542" s="7">
        <v>3.7916666666999999</v>
      </c>
      <c r="FI542" s="7">
        <v>3.7083333333000001</v>
      </c>
      <c r="FJ542" s="7">
        <v>3.1428571429000001</v>
      </c>
      <c r="FK542" s="7">
        <v>3.5833333333000001</v>
      </c>
      <c r="FL542" s="7">
        <v>3.4166666666999999</v>
      </c>
      <c r="FM542" s="7">
        <v>0</v>
      </c>
      <c r="FN542" s="7">
        <v>0</v>
      </c>
      <c r="FO542" s="7">
        <v>0</v>
      </c>
      <c r="FP542" s="7">
        <v>0.04</v>
      </c>
      <c r="FQ542" s="7">
        <v>0</v>
      </c>
      <c r="FR542" s="7">
        <v>0</v>
      </c>
      <c r="FS542" s="7">
        <v>0.08</v>
      </c>
      <c r="FT542" s="7">
        <v>0.12</v>
      </c>
      <c r="FU542" s="7">
        <v>0.2</v>
      </c>
      <c r="FV542" s="7">
        <v>0.44</v>
      </c>
      <c r="FW542" s="7">
        <v>0.12</v>
      </c>
      <c r="FX542" s="7">
        <v>0.12</v>
      </c>
      <c r="FY542" s="7">
        <v>0.32</v>
      </c>
      <c r="FZ542" s="7">
        <v>0.2</v>
      </c>
      <c r="GA542" s="7">
        <v>0.12</v>
      </c>
      <c r="GB542" s="7">
        <v>0.04</v>
      </c>
      <c r="GC542" s="7">
        <v>0.12</v>
      </c>
      <c r="GD542" s="7">
        <v>0</v>
      </c>
      <c r="GE542" s="7">
        <v>0.08</v>
      </c>
      <c r="GF542" s="7">
        <v>0.2</v>
      </c>
      <c r="GG542" s="7">
        <v>0.4</v>
      </c>
      <c r="GH542" s="7">
        <v>0.2</v>
      </c>
      <c r="GI542" s="7">
        <v>0.32</v>
      </c>
      <c r="GJ542" s="7">
        <v>0.36</v>
      </c>
      <c r="GK542" s="7">
        <v>0.36</v>
      </c>
      <c r="GL542" s="7">
        <v>0.16</v>
      </c>
      <c r="GM542" s="7">
        <v>0</v>
      </c>
      <c r="GN542" s="7">
        <v>0</v>
      </c>
      <c r="GO542" s="7">
        <v>0</v>
      </c>
      <c r="GP542" s="7">
        <v>0.04</v>
      </c>
      <c r="GQ542" s="7">
        <v>0.08</v>
      </c>
      <c r="GR542" s="7">
        <v>0.08</v>
      </c>
      <c r="GS542" s="7">
        <v>0.32</v>
      </c>
      <c r="GT542" s="7">
        <v>0.4</v>
      </c>
      <c r="GU542" s="7">
        <v>0.4</v>
      </c>
      <c r="GV542" s="7">
        <v>0.32</v>
      </c>
      <c r="GW542" s="7">
        <v>0.4</v>
      </c>
      <c r="GX542" s="7">
        <v>0.36</v>
      </c>
      <c r="GY542" s="7">
        <v>0.56000000000000005</v>
      </c>
      <c r="GZ542" s="7">
        <v>0.44</v>
      </c>
      <c r="HA542" s="7">
        <v>0.44</v>
      </c>
      <c r="HB542" s="7">
        <v>0.48</v>
      </c>
      <c r="HC542" s="7">
        <v>0.4</v>
      </c>
      <c r="HD542" s="7">
        <v>0.44</v>
      </c>
      <c r="HE542" s="7">
        <v>0.04</v>
      </c>
      <c r="HF542" s="7">
        <v>0</v>
      </c>
      <c r="HG542" s="7">
        <v>0</v>
      </c>
      <c r="HH542" s="7">
        <v>0</v>
      </c>
      <c r="HI542" s="7">
        <v>0</v>
      </c>
      <c r="HJ542" s="7">
        <v>0</v>
      </c>
      <c r="HK542" s="7">
        <v>0</v>
      </c>
      <c r="HL542" s="7">
        <v>0</v>
      </c>
      <c r="HM542" s="7">
        <v>0</v>
      </c>
      <c r="HN542" s="7">
        <v>0</v>
      </c>
      <c r="HO542" s="7">
        <v>0</v>
      </c>
      <c r="HP542" s="7">
        <v>0</v>
      </c>
      <c r="HQ542" s="7">
        <v>0.08</v>
      </c>
      <c r="HR542" s="7">
        <v>0.16</v>
      </c>
      <c r="HS542" s="7">
        <v>0.16</v>
      </c>
      <c r="HT542" s="7">
        <v>0.16</v>
      </c>
      <c r="HU542" s="7">
        <v>0.12</v>
      </c>
      <c r="HV542" s="7">
        <v>0.12</v>
      </c>
      <c r="HW542" s="7">
        <v>0</v>
      </c>
      <c r="HX542" s="7">
        <v>0</v>
      </c>
      <c r="HY542" s="7">
        <v>0</v>
      </c>
      <c r="HZ542" s="7">
        <v>0</v>
      </c>
      <c r="IA542" s="7">
        <v>0.2</v>
      </c>
      <c r="IB542" s="7">
        <v>0</v>
      </c>
      <c r="IC542" s="7">
        <v>0</v>
      </c>
      <c r="ID542" s="7">
        <v>0.12</v>
      </c>
      <c r="IE542" s="7">
        <v>0.2</v>
      </c>
      <c r="IF542" s="7">
        <v>0.2</v>
      </c>
      <c r="IG542" s="7">
        <v>0.2</v>
      </c>
      <c r="IH542" s="7">
        <v>0.16</v>
      </c>
      <c r="II542" s="7">
        <v>0.48</v>
      </c>
      <c r="IJ542" s="7">
        <v>0.72</v>
      </c>
      <c r="IK542" s="7">
        <v>0.64</v>
      </c>
      <c r="IL542" s="7">
        <v>0.56000000000000005</v>
      </c>
      <c r="IM542" s="7">
        <v>0.12</v>
      </c>
      <c r="IN542" s="7">
        <v>0.08</v>
      </c>
      <c r="IO542" s="7">
        <v>0.16</v>
      </c>
      <c r="IP542" s="7">
        <v>0.16</v>
      </c>
      <c r="IQ542" s="7">
        <v>3.3181818181999998</v>
      </c>
      <c r="IR542" s="7">
        <v>3.7826086957</v>
      </c>
      <c r="IS542" s="7">
        <v>3.7619047618999999</v>
      </c>
      <c r="IT542" s="7">
        <v>3.5238095237999998</v>
      </c>
      <c r="IU542" s="7" t="s">
        <v>1482</v>
      </c>
      <c r="IW542" s="7">
        <v>25</v>
      </c>
      <c r="IX542" s="7">
        <v>50</v>
      </c>
      <c r="IY542" s="7">
        <v>265</v>
      </c>
    </row>
    <row r="543" spans="1:259" x14ac:dyDescent="0.25">
      <c r="A543" s="7">
        <v>610229</v>
      </c>
      <c r="B543" s="7" t="s">
        <v>551</v>
      </c>
      <c r="D543" s="7" t="s">
        <v>72</v>
      </c>
      <c r="E543" s="7" t="s">
        <v>53</v>
      </c>
      <c r="M543" s="7" t="s">
        <v>46</v>
      </c>
      <c r="N543" s="7">
        <v>25.745257453000001</v>
      </c>
      <c r="O543" s="7">
        <v>143</v>
      </c>
      <c r="P543" s="7">
        <v>143</v>
      </c>
      <c r="Q543" s="7">
        <v>58</v>
      </c>
      <c r="R543" s="7">
        <v>37</v>
      </c>
      <c r="S543" s="7">
        <v>3</v>
      </c>
      <c r="T543" s="7">
        <v>22</v>
      </c>
      <c r="U543" s="7">
        <v>0</v>
      </c>
      <c r="V543" s="7">
        <v>0</v>
      </c>
      <c r="W543" s="7">
        <v>12</v>
      </c>
      <c r="X543" s="7">
        <v>7</v>
      </c>
      <c r="Y543" s="7">
        <v>1.3986014E-2</v>
      </c>
      <c r="Z543" s="7">
        <v>1.3986014E-2</v>
      </c>
      <c r="AA543" s="7">
        <v>1.3986014E-2</v>
      </c>
      <c r="AB543" s="7">
        <v>2.0979021E-2</v>
      </c>
      <c r="AC543" s="7">
        <v>5.5944055899999998E-2</v>
      </c>
      <c r="AD543" s="7">
        <v>0.1118881119</v>
      </c>
      <c r="AE543" s="7">
        <v>8.3916083899999994E-2</v>
      </c>
      <c r="AF543" s="7">
        <v>6.9930069900000003E-2</v>
      </c>
      <c r="AG543" s="7">
        <v>6.2937062899999993E-2</v>
      </c>
      <c r="AH543" s="7">
        <v>3.4965034999999998E-2</v>
      </c>
      <c r="AI543" s="7">
        <v>0.1188811189</v>
      </c>
      <c r="AJ543" s="7">
        <v>0.13286713289999999</v>
      </c>
      <c r="AK543" s="7">
        <v>0.3776223776</v>
      </c>
      <c r="AL543" s="7">
        <v>0.32867132869999999</v>
      </c>
      <c r="AM543" s="7">
        <v>0.29370629370000001</v>
      </c>
      <c r="AN543" s="7">
        <v>0.30069930070000001</v>
      </c>
      <c r="AO543" s="7">
        <v>0.41258741259999998</v>
      </c>
      <c r="AP543" s="7">
        <v>0.34965034969999997</v>
      </c>
      <c r="AQ543" s="7">
        <v>6.9930069999999999E-3</v>
      </c>
      <c r="AR543" s="7">
        <v>6.9930069999999999E-3</v>
      </c>
      <c r="AS543" s="7">
        <v>0</v>
      </c>
      <c r="AT543" s="7">
        <v>0</v>
      </c>
      <c r="AU543" s="7">
        <v>6.9930069999999999E-3</v>
      </c>
      <c r="AV543" s="7">
        <v>0</v>
      </c>
      <c r="AW543" s="7">
        <v>0.51748251749999996</v>
      </c>
      <c r="AX543" s="7">
        <v>0.58041958039999997</v>
      </c>
      <c r="AY543" s="7">
        <v>0.62937062939999999</v>
      </c>
      <c r="AZ543" s="7">
        <v>0.64335664339999998</v>
      </c>
      <c r="BA543" s="7">
        <v>0.40559440559999999</v>
      </c>
      <c r="BB543" s="7">
        <v>0.40559440559999999</v>
      </c>
      <c r="BC543" s="7">
        <v>3.4084507041999998</v>
      </c>
      <c r="BD543" s="7">
        <v>3.4859154929999998</v>
      </c>
      <c r="BE543" s="7">
        <v>3.5384615385</v>
      </c>
      <c r="BF543" s="7">
        <v>3.5664335664000002</v>
      </c>
      <c r="BG543" s="7">
        <v>3.176056338</v>
      </c>
      <c r="BH543" s="7">
        <v>3.0489510489999998</v>
      </c>
      <c r="BI543" s="7">
        <v>0</v>
      </c>
      <c r="BJ543" s="7">
        <v>1.3986014E-2</v>
      </c>
      <c r="BK543" s="7">
        <v>2.0979021E-2</v>
      </c>
      <c r="BL543" s="7">
        <v>2.7972027999999999E-2</v>
      </c>
      <c r="BM543" s="7">
        <v>6.9930069999999999E-3</v>
      </c>
      <c r="BN543" s="7">
        <v>3.4965034999999998E-2</v>
      </c>
      <c r="BO543" s="7">
        <v>8.3916083899999994E-2</v>
      </c>
      <c r="BP543" s="7">
        <v>9.7902097899999999E-2</v>
      </c>
      <c r="BQ543" s="7">
        <v>9.0909090900000003E-2</v>
      </c>
      <c r="BR543" s="7">
        <v>4.8951049000000003E-2</v>
      </c>
      <c r="BS543" s="7">
        <v>4.8951049000000003E-2</v>
      </c>
      <c r="BT543" s="7">
        <v>7.6923076899999998E-2</v>
      </c>
      <c r="BU543" s="7">
        <v>4.8951049000000003E-2</v>
      </c>
      <c r="BV543" s="7">
        <v>8.3916083899999994E-2</v>
      </c>
      <c r="BW543" s="7">
        <v>0.10489510489999999</v>
      </c>
      <c r="BX543" s="7">
        <v>8.3916083899999994E-2</v>
      </c>
      <c r="BY543" s="7">
        <v>0.1888111888</v>
      </c>
      <c r="BZ543" s="7">
        <v>0.1958041958</v>
      </c>
      <c r="CA543" s="7">
        <v>3.7112676055999998</v>
      </c>
      <c r="CB543" s="7">
        <v>3.6408450704000002</v>
      </c>
      <c r="CC543" s="7">
        <v>3.5774647887</v>
      </c>
      <c r="CD543" s="7">
        <v>3.6028368793999999</v>
      </c>
      <c r="CE543" s="7">
        <v>3.5704225352000001</v>
      </c>
      <c r="CF543" s="7">
        <v>3.3617021277000001</v>
      </c>
      <c r="CG543" s="7">
        <v>3.3169014085000001</v>
      </c>
      <c r="CH543" s="7">
        <v>3.1134751772999998</v>
      </c>
      <c r="CI543" s="7">
        <v>3.0915492958000002</v>
      </c>
      <c r="CJ543" s="7">
        <v>0.1888111888</v>
      </c>
      <c r="CK543" s="7">
        <v>0.21678321680000001</v>
      </c>
      <c r="CL543" s="7">
        <v>0.20279720279999999</v>
      </c>
      <c r="CM543" s="7">
        <v>0.20979020979999999</v>
      </c>
      <c r="CN543" s="7">
        <v>0.2377622378</v>
      </c>
      <c r="CO543" s="7">
        <v>0.3146853147</v>
      </c>
      <c r="CP543" s="7">
        <v>0.25874125869999998</v>
      </c>
      <c r="CQ543" s="7">
        <v>0.20279720279999999</v>
      </c>
      <c r="CR543" s="7">
        <v>0.2377622378</v>
      </c>
      <c r="CS543" s="7">
        <v>6.9930069999999999E-3</v>
      </c>
      <c r="CT543" s="7">
        <v>6.9930069999999999E-3</v>
      </c>
      <c r="CU543" s="7">
        <v>6.9930069999999999E-3</v>
      </c>
      <c r="CV543" s="7">
        <v>1.3986014E-2</v>
      </c>
      <c r="CW543" s="7">
        <v>6.9930069999999999E-3</v>
      </c>
      <c r="CX543" s="7">
        <v>1.3986014E-2</v>
      </c>
      <c r="CY543" s="7">
        <v>6.9930069999999999E-3</v>
      </c>
      <c r="CZ543" s="7">
        <v>1.3986014E-2</v>
      </c>
      <c r="DA543" s="7">
        <v>6.9930069999999999E-3</v>
      </c>
      <c r="DB543" s="7">
        <v>0.75524475520000001</v>
      </c>
      <c r="DC543" s="7">
        <v>0.71328671330000004</v>
      </c>
      <c r="DD543" s="7">
        <v>0.6923076923</v>
      </c>
      <c r="DE543" s="7">
        <v>0.69930069930000005</v>
      </c>
      <c r="DF543" s="7">
        <v>0.66433566430000002</v>
      </c>
      <c r="DG543" s="7">
        <v>0.53146853149999995</v>
      </c>
      <c r="DH543" s="7">
        <v>0.56643356639999998</v>
      </c>
      <c r="DI543" s="7">
        <v>0.49650349649999997</v>
      </c>
      <c r="DJ543" s="7">
        <v>0.46853146849999999</v>
      </c>
      <c r="DK543" s="7">
        <v>9.0909090900000003E-2</v>
      </c>
      <c r="DL543" s="7">
        <v>2.0979021E-2</v>
      </c>
      <c r="DM543" s="7">
        <v>6.9930069999999999E-3</v>
      </c>
      <c r="DN543" s="7">
        <v>3.4965034999999998E-2</v>
      </c>
      <c r="DO543" s="7">
        <v>2.0979021E-2</v>
      </c>
      <c r="DP543" s="7">
        <v>2.7972027999999999E-2</v>
      </c>
      <c r="DQ543" s="7">
        <v>0.17482517480000001</v>
      </c>
      <c r="DR543" s="7">
        <v>3.4965034999999998E-2</v>
      </c>
      <c r="DS543" s="7">
        <v>1.3986014E-2</v>
      </c>
      <c r="DT543" s="7">
        <v>0.22377622380000001</v>
      </c>
      <c r="DU543" s="7">
        <v>2.0979021E-2</v>
      </c>
      <c r="DV543" s="7">
        <v>3.4965034999999998E-2</v>
      </c>
      <c r="DW543" s="7">
        <v>6.2937062899999993E-2</v>
      </c>
      <c r="DX543" s="7">
        <v>4.1958042000000001E-2</v>
      </c>
      <c r="DY543" s="7">
        <v>0.16783216779999999</v>
      </c>
      <c r="DZ543" s="7">
        <v>0.1958041958</v>
      </c>
      <c r="EA543" s="7">
        <v>0.1188811189</v>
      </c>
      <c r="EB543" s="7">
        <v>9.7902097899999999E-2</v>
      </c>
      <c r="EC543" s="7">
        <v>0.39160839159999999</v>
      </c>
      <c r="ED543" s="7">
        <v>0.40559440559999999</v>
      </c>
      <c r="EE543" s="7">
        <v>0.32867132869999999</v>
      </c>
      <c r="EF543" s="7">
        <v>0.30069930070000001</v>
      </c>
      <c r="EG543" s="7">
        <v>0.27972027970000002</v>
      </c>
      <c r="EH543" s="7">
        <v>0.34265734269999998</v>
      </c>
      <c r="EI543" s="7">
        <v>0.29370629370000001</v>
      </c>
      <c r="EJ543" s="7">
        <v>0.37062937060000001</v>
      </c>
      <c r="EK543" s="7">
        <v>0.44055944060000002</v>
      </c>
      <c r="EL543" s="7">
        <v>0.27272727270000002</v>
      </c>
      <c r="EM543" s="7">
        <v>0.54545454550000005</v>
      </c>
      <c r="EN543" s="7">
        <v>0.62237762240000005</v>
      </c>
      <c r="EO543" s="7">
        <v>0.59440559439999996</v>
      </c>
      <c r="EP543" s="7">
        <v>0.64335664339999998</v>
      </c>
      <c r="EQ543" s="7">
        <v>0.4545454545</v>
      </c>
      <c r="ER543" s="7">
        <v>0.30069930070000001</v>
      </c>
      <c r="ES543" s="7">
        <v>0.46853146849999999</v>
      </c>
      <c r="ET543" s="7">
        <v>0.44055944060000002</v>
      </c>
      <c r="EU543" s="7">
        <v>2.0979021E-2</v>
      </c>
      <c r="EV543" s="7">
        <v>6.9930069999999999E-3</v>
      </c>
      <c r="EW543" s="7">
        <v>6.9930069999999999E-3</v>
      </c>
      <c r="EX543" s="7">
        <v>6.9930069999999999E-3</v>
      </c>
      <c r="EY543" s="7">
        <v>1.3986014E-2</v>
      </c>
      <c r="EZ543" s="7">
        <v>6.9930069999999999E-3</v>
      </c>
      <c r="FA543" s="7">
        <v>3.4965034999999998E-2</v>
      </c>
      <c r="FB543" s="7">
        <v>6.9930069999999999E-3</v>
      </c>
      <c r="FC543" s="7">
        <v>6.9930069999999999E-3</v>
      </c>
      <c r="FD543" s="7">
        <v>2.8642857142999998</v>
      </c>
      <c r="FE543" s="7">
        <v>3.4859154929999998</v>
      </c>
      <c r="FF543" s="7">
        <v>3.5774647887</v>
      </c>
      <c r="FG543" s="7">
        <v>3.4647887324000002</v>
      </c>
      <c r="FH543" s="7">
        <v>3.5673758864999998</v>
      </c>
      <c r="FI543" s="7">
        <v>3.2323943661999999</v>
      </c>
      <c r="FJ543" s="7">
        <v>2.7463768115999998</v>
      </c>
      <c r="FK543" s="7">
        <v>3.2816901407999999</v>
      </c>
      <c r="FL543" s="7">
        <v>3.3169014085000001</v>
      </c>
      <c r="FM543" s="7">
        <v>3.4965034999999998E-2</v>
      </c>
      <c r="FN543" s="7">
        <v>1.3986014E-2</v>
      </c>
      <c r="FO543" s="7">
        <v>6.9930069999999999E-3</v>
      </c>
      <c r="FP543" s="7">
        <v>6.9930069999999999E-3</v>
      </c>
      <c r="FQ543" s="7">
        <v>6.2937062899999993E-2</v>
      </c>
      <c r="FR543" s="7">
        <v>4.8951049000000003E-2</v>
      </c>
      <c r="FS543" s="7">
        <v>7.6923076899999998E-2</v>
      </c>
      <c r="FT543" s="7">
        <v>0.1888111888</v>
      </c>
      <c r="FU543" s="7">
        <v>0.1888111888</v>
      </c>
      <c r="FV543" s="7">
        <v>0.34965034969999997</v>
      </c>
      <c r="FW543" s="7">
        <v>2.0979021E-2</v>
      </c>
      <c r="FX543" s="7">
        <v>0.44055944060000002</v>
      </c>
      <c r="FY543" s="7">
        <v>0.6153846154</v>
      </c>
      <c r="FZ543" s="7">
        <v>0.13286713289999999</v>
      </c>
      <c r="GA543" s="7">
        <v>0.34265734269999998</v>
      </c>
      <c r="GB543" s="7">
        <v>0.17482517480000001</v>
      </c>
      <c r="GC543" s="7">
        <v>0.25874125869999998</v>
      </c>
      <c r="GD543" s="7">
        <v>0.1118881119</v>
      </c>
      <c r="GE543" s="7">
        <v>0.13986013990000001</v>
      </c>
      <c r="GF543" s="7">
        <v>0.39860139859999999</v>
      </c>
      <c r="GG543" s="7">
        <v>4.8951049000000003E-2</v>
      </c>
      <c r="GH543" s="7">
        <v>4.1958042000000001E-2</v>
      </c>
      <c r="GI543" s="7">
        <v>0.1958041958</v>
      </c>
      <c r="GJ543" s="7">
        <v>5.5944055899999998E-2</v>
      </c>
      <c r="GK543" s="7">
        <v>2.7972027999999999E-2</v>
      </c>
      <c r="GL543" s="7">
        <v>1.3986014E-2</v>
      </c>
      <c r="GM543" s="7">
        <v>2.0979021E-2</v>
      </c>
      <c r="GN543" s="7">
        <v>9.7902097899999999E-2</v>
      </c>
      <c r="GO543" s="7">
        <v>0.41258741259999998</v>
      </c>
      <c r="GP543" s="7">
        <v>4.1958042000000001E-2</v>
      </c>
      <c r="GQ543" s="7">
        <v>0.22377622380000001</v>
      </c>
      <c r="GR543" s="7">
        <v>0.17482517480000001</v>
      </c>
      <c r="GS543" s="7">
        <v>0.53146853149999995</v>
      </c>
      <c r="GT543" s="7">
        <v>0.41258741259999998</v>
      </c>
      <c r="GU543" s="7">
        <v>0.1958041958</v>
      </c>
      <c r="GV543" s="7">
        <v>0.44055944060000002</v>
      </c>
      <c r="GW543" s="7">
        <v>0.40559440559999999</v>
      </c>
      <c r="GX543" s="7">
        <v>0.46853146849999999</v>
      </c>
      <c r="GY543" s="7">
        <v>0.41258741259999998</v>
      </c>
      <c r="GZ543" s="7">
        <v>0.41958041959999998</v>
      </c>
      <c r="HA543" s="7">
        <v>0.1958041958</v>
      </c>
      <c r="HB543" s="7">
        <v>0.46853146849999999</v>
      </c>
      <c r="HC543" s="7">
        <v>0.22377622380000001</v>
      </c>
      <c r="HD543" s="7">
        <v>0.30069930070000001</v>
      </c>
      <c r="HE543" s="7">
        <v>2.7972027999999999E-2</v>
      </c>
      <c r="HF543" s="7">
        <v>5.5944055899999998E-2</v>
      </c>
      <c r="HG543" s="7">
        <v>5.5944055899999998E-2</v>
      </c>
      <c r="HH543" s="7">
        <v>3.4965034999999998E-2</v>
      </c>
      <c r="HI543" s="7">
        <v>6.2937062899999993E-2</v>
      </c>
      <c r="HJ543" s="7">
        <v>1.3986014E-2</v>
      </c>
      <c r="HK543" s="7">
        <v>0</v>
      </c>
      <c r="HL543" s="7">
        <v>6.9930069999999999E-3</v>
      </c>
      <c r="HM543" s="7">
        <v>0.13286713289999999</v>
      </c>
      <c r="HN543" s="7">
        <v>0</v>
      </c>
      <c r="HO543" s="7">
        <v>7.6923076899999998E-2</v>
      </c>
      <c r="HP543" s="7">
        <v>2.7972027999999999E-2</v>
      </c>
      <c r="HQ543" s="7">
        <v>6.9930069999999999E-3</v>
      </c>
      <c r="HR543" s="7">
        <v>6.9930069999999999E-3</v>
      </c>
      <c r="HS543" s="7">
        <v>6.9930069999999999E-3</v>
      </c>
      <c r="HT543" s="7">
        <v>1.3986014E-2</v>
      </c>
      <c r="HU543" s="7">
        <v>6.9930069999999999E-3</v>
      </c>
      <c r="HV543" s="7">
        <v>1.3986014E-2</v>
      </c>
      <c r="HW543" s="7">
        <v>3.4965034999999998E-2</v>
      </c>
      <c r="HX543" s="7">
        <v>4.8951049000000003E-2</v>
      </c>
      <c r="HY543" s="7">
        <v>6.9930069999999999E-3</v>
      </c>
      <c r="HZ543" s="7">
        <v>3.4965034999999998E-2</v>
      </c>
      <c r="IA543" s="7">
        <v>0.1888111888</v>
      </c>
      <c r="IB543" s="7">
        <v>0.16083916079999999</v>
      </c>
      <c r="IC543" s="7">
        <v>6.9930069900000003E-2</v>
      </c>
      <c r="ID543" s="7">
        <v>0.1538461538</v>
      </c>
      <c r="IE543" s="7">
        <v>0.37062937060000001</v>
      </c>
      <c r="IF543" s="7">
        <v>0.27972027970000002</v>
      </c>
      <c r="IG543" s="7">
        <v>0.37062937060000001</v>
      </c>
      <c r="IH543" s="7">
        <v>0.39860139859999999</v>
      </c>
      <c r="II543" s="7">
        <v>0.39160839159999999</v>
      </c>
      <c r="IJ543" s="7">
        <v>0.49650349649999997</v>
      </c>
      <c r="IK543" s="7">
        <v>0.52447552450000001</v>
      </c>
      <c r="IL543" s="7">
        <v>0.39160839159999999</v>
      </c>
      <c r="IM543" s="7">
        <v>1.3986014E-2</v>
      </c>
      <c r="IN543" s="7">
        <v>1.3986014E-2</v>
      </c>
      <c r="IO543" s="7">
        <v>2.7972027999999999E-2</v>
      </c>
      <c r="IP543" s="7">
        <v>2.0979021E-2</v>
      </c>
      <c r="IQ543" s="7">
        <v>3.1347517730000001</v>
      </c>
      <c r="IR543" s="7">
        <v>3.2411347518000002</v>
      </c>
      <c r="IS543" s="7">
        <v>3.4532374100999998</v>
      </c>
      <c r="IT543" s="7">
        <v>3.1714285713999999</v>
      </c>
      <c r="IU543" s="7" t="s">
        <v>1483</v>
      </c>
      <c r="IW543" s="7">
        <v>143</v>
      </c>
      <c r="IX543" s="7">
        <v>190</v>
      </c>
      <c r="IY543" s="7">
        <v>738</v>
      </c>
    </row>
    <row r="544" spans="1:259" x14ac:dyDescent="0.25">
      <c r="A544" s="7">
        <v>610230</v>
      </c>
      <c r="B544" s="7" t="s">
        <v>679</v>
      </c>
      <c r="C544" s="7" t="s">
        <v>46</v>
      </c>
      <c r="D544" s="7" t="s">
        <v>61</v>
      </c>
      <c r="E544" s="154">
        <v>0.33</v>
      </c>
      <c r="F544" s="7">
        <v>70</v>
      </c>
      <c r="G544" s="7" t="s">
        <v>47</v>
      </c>
      <c r="H544" s="7">
        <v>31</v>
      </c>
      <c r="I544" s="7" t="s">
        <v>57</v>
      </c>
      <c r="J544" s="7">
        <v>33</v>
      </c>
      <c r="K544" s="7" t="s">
        <v>57</v>
      </c>
      <c r="L544" s="7">
        <v>9.1199999999999992</v>
      </c>
      <c r="M544" s="7" t="s">
        <v>46</v>
      </c>
      <c r="N544" s="7">
        <v>32.581967212999999</v>
      </c>
      <c r="O544" s="7">
        <v>107</v>
      </c>
      <c r="P544" s="7">
        <v>107</v>
      </c>
      <c r="Q544" s="7">
        <v>74</v>
      </c>
      <c r="R544" s="7">
        <v>1</v>
      </c>
      <c r="S544" s="7">
        <v>4</v>
      </c>
      <c r="T544" s="7">
        <v>9</v>
      </c>
      <c r="U544" s="7">
        <v>0</v>
      </c>
      <c r="V544" s="7">
        <v>3</v>
      </c>
      <c r="W544" s="7">
        <v>8</v>
      </c>
      <c r="X544" s="7">
        <v>7</v>
      </c>
      <c r="Y544" s="7">
        <v>0</v>
      </c>
      <c r="Z544" s="7">
        <v>0</v>
      </c>
      <c r="AA544" s="7">
        <v>0</v>
      </c>
      <c r="AB544" s="7">
        <v>0</v>
      </c>
      <c r="AC544" s="7">
        <v>0</v>
      </c>
      <c r="AD544" s="7">
        <v>9.3457943999999994E-3</v>
      </c>
      <c r="AE544" s="7">
        <v>9.3457943900000007E-2</v>
      </c>
      <c r="AF544" s="7">
        <v>3.7383177599999998E-2</v>
      </c>
      <c r="AG544" s="7">
        <v>1.8691588799999999E-2</v>
      </c>
      <c r="AH544" s="7">
        <v>0</v>
      </c>
      <c r="AI544" s="7">
        <v>6.5420560700000005E-2</v>
      </c>
      <c r="AJ544" s="7">
        <v>9.3457943900000007E-2</v>
      </c>
      <c r="AK544" s="7">
        <v>0.37383177569999998</v>
      </c>
      <c r="AL544" s="7">
        <v>0.29906542060000002</v>
      </c>
      <c r="AM544" s="7">
        <v>0.23364485979999999</v>
      </c>
      <c r="AN544" s="7">
        <v>9.3457943900000007E-2</v>
      </c>
      <c r="AO544" s="7">
        <v>0.40186915890000002</v>
      </c>
      <c r="AP544" s="7">
        <v>0.34579439249999999</v>
      </c>
      <c r="AQ544" s="7">
        <v>9.3457943999999994E-3</v>
      </c>
      <c r="AR544" s="7">
        <v>0</v>
      </c>
      <c r="AS544" s="7">
        <v>9.3457943999999994E-3</v>
      </c>
      <c r="AT544" s="7">
        <v>0</v>
      </c>
      <c r="AU544" s="7">
        <v>0</v>
      </c>
      <c r="AV544" s="7">
        <v>9.3457943999999994E-3</v>
      </c>
      <c r="AW544" s="7">
        <v>0.52336448599999996</v>
      </c>
      <c r="AX544" s="7">
        <v>0.66355140189999995</v>
      </c>
      <c r="AY544" s="7">
        <v>0.73831775700000002</v>
      </c>
      <c r="AZ544" s="7">
        <v>0.90654205610000005</v>
      </c>
      <c r="BA544" s="7">
        <v>0.53271028040000001</v>
      </c>
      <c r="BB544" s="7">
        <v>0.54205607479999995</v>
      </c>
      <c r="BC544" s="7">
        <v>3.4339622641999998</v>
      </c>
      <c r="BD544" s="7">
        <v>3.6261682243000002</v>
      </c>
      <c r="BE544" s="7">
        <v>3.7264150943000001</v>
      </c>
      <c r="BF544" s="7">
        <v>3.9065420561000002</v>
      </c>
      <c r="BG544" s="7">
        <v>3.4672897196000001</v>
      </c>
      <c r="BH544" s="7">
        <v>3.4339622641999998</v>
      </c>
      <c r="BI544" s="7">
        <v>9.3457943999999994E-3</v>
      </c>
      <c r="BJ544" s="7">
        <v>1.8691588799999999E-2</v>
      </c>
      <c r="BK544" s="7">
        <v>2.8037383200000002E-2</v>
      </c>
      <c r="BL544" s="7">
        <v>2.8037383200000002E-2</v>
      </c>
      <c r="BM544" s="7">
        <v>4.6728972000000001E-2</v>
      </c>
      <c r="BN544" s="7">
        <v>5.6074766400000003E-2</v>
      </c>
      <c r="BO544" s="7">
        <v>1.8691588799999999E-2</v>
      </c>
      <c r="BP544" s="7">
        <v>9.3457943900000007E-2</v>
      </c>
      <c r="BQ544" s="7">
        <v>7.4766355100000001E-2</v>
      </c>
      <c r="BR544" s="7">
        <v>1.8691588799999999E-2</v>
      </c>
      <c r="BS544" s="7">
        <v>5.6074766400000003E-2</v>
      </c>
      <c r="BT544" s="7">
        <v>2.8037383200000002E-2</v>
      </c>
      <c r="BU544" s="7">
        <v>4.6728972000000001E-2</v>
      </c>
      <c r="BV544" s="7">
        <v>4.6728972000000001E-2</v>
      </c>
      <c r="BW544" s="7">
        <v>8.4112149499999997E-2</v>
      </c>
      <c r="BX544" s="7">
        <v>0.12149532709999999</v>
      </c>
      <c r="BY544" s="7">
        <v>0.214953271</v>
      </c>
      <c r="BZ544" s="7">
        <v>0.14953271030000001</v>
      </c>
      <c r="CA544" s="7">
        <v>3.7850467289999998</v>
      </c>
      <c r="CB544" s="7">
        <v>3.6261682243000002</v>
      </c>
      <c r="CC544" s="7">
        <v>3.6448598131000001</v>
      </c>
      <c r="CD544" s="7">
        <v>3.7264150943000001</v>
      </c>
      <c r="CE544" s="7">
        <v>3.5943396226000002</v>
      </c>
      <c r="CF544" s="7">
        <v>3.4476190475999999</v>
      </c>
      <c r="CG544" s="7">
        <v>3.4528301887000001</v>
      </c>
      <c r="CH544" s="7">
        <v>2.9622641508999998</v>
      </c>
      <c r="CI544" s="7">
        <v>3.1509433962000002</v>
      </c>
      <c r="CJ544" s="7">
        <v>0.14953271030000001</v>
      </c>
      <c r="CK544" s="7">
        <v>0.20560747660000001</v>
      </c>
      <c r="CL544" s="7">
        <v>0.214953271</v>
      </c>
      <c r="CM544" s="7">
        <v>9.3457943900000007E-2</v>
      </c>
      <c r="CN544" s="7">
        <v>0.1682242991</v>
      </c>
      <c r="CO544" s="7">
        <v>0.20560747660000001</v>
      </c>
      <c r="CP544" s="7">
        <v>0.24299065419999999</v>
      </c>
      <c r="CQ544" s="7">
        <v>0.3177570093</v>
      </c>
      <c r="CR544" s="7">
        <v>0.3177570093</v>
      </c>
      <c r="CS544" s="7">
        <v>0</v>
      </c>
      <c r="CT544" s="7">
        <v>0</v>
      </c>
      <c r="CU544" s="7">
        <v>0</v>
      </c>
      <c r="CV544" s="7">
        <v>9.3457943999999994E-3</v>
      </c>
      <c r="CW544" s="7">
        <v>9.3457943999999994E-3</v>
      </c>
      <c r="CX544" s="7">
        <v>1.8691588799999999E-2</v>
      </c>
      <c r="CY544" s="7">
        <v>9.3457943999999994E-3</v>
      </c>
      <c r="CZ544" s="7">
        <v>9.3457943999999994E-3</v>
      </c>
      <c r="DA544" s="7">
        <v>9.3457943999999994E-3</v>
      </c>
      <c r="DB544" s="7">
        <v>0.82242990650000003</v>
      </c>
      <c r="DC544" s="7">
        <v>0.71962616820000003</v>
      </c>
      <c r="DD544" s="7">
        <v>0.72897196259999997</v>
      </c>
      <c r="DE544" s="7">
        <v>0.82242990650000003</v>
      </c>
      <c r="DF544" s="7">
        <v>0.72897196259999997</v>
      </c>
      <c r="DG544" s="7">
        <v>0.63551401870000002</v>
      </c>
      <c r="DH544" s="7">
        <v>0.60747663549999997</v>
      </c>
      <c r="DI544" s="7">
        <v>0.36448598129999998</v>
      </c>
      <c r="DJ544" s="7">
        <v>0.44859813079999999</v>
      </c>
      <c r="DK544" s="7">
        <v>7.4766355100000001E-2</v>
      </c>
      <c r="DL544" s="7">
        <v>0</v>
      </c>
      <c r="DM544" s="7">
        <v>0</v>
      </c>
      <c r="DN544" s="7">
        <v>0</v>
      </c>
      <c r="DO544" s="7">
        <v>0</v>
      </c>
      <c r="DP544" s="7">
        <v>9.3457943999999994E-3</v>
      </c>
      <c r="DQ544" s="7">
        <v>0.15887850470000001</v>
      </c>
      <c r="DR544" s="7">
        <v>9.3457943999999994E-3</v>
      </c>
      <c r="DS544" s="7">
        <v>9.3457943999999994E-3</v>
      </c>
      <c r="DT544" s="7">
        <v>0.2242990654</v>
      </c>
      <c r="DU544" s="7">
        <v>1.8691588799999999E-2</v>
      </c>
      <c r="DV544" s="7">
        <v>2.8037383200000002E-2</v>
      </c>
      <c r="DW544" s="7">
        <v>1.8691588799999999E-2</v>
      </c>
      <c r="DX544" s="7">
        <v>1.8691588799999999E-2</v>
      </c>
      <c r="DY544" s="7">
        <v>4.6728972000000001E-2</v>
      </c>
      <c r="DZ544" s="7">
        <v>0.28971962620000002</v>
      </c>
      <c r="EA544" s="7">
        <v>4.6728972000000001E-2</v>
      </c>
      <c r="EB544" s="7">
        <v>2.8037383200000002E-2</v>
      </c>
      <c r="EC544" s="7">
        <v>0.41121495330000002</v>
      </c>
      <c r="ED544" s="7">
        <v>0.28971962620000002</v>
      </c>
      <c r="EE544" s="7">
        <v>0.27102803739999998</v>
      </c>
      <c r="EF544" s="7">
        <v>0.2242990654</v>
      </c>
      <c r="EG544" s="7">
        <v>0.2242990654</v>
      </c>
      <c r="EH544" s="7">
        <v>0.29906542060000002</v>
      </c>
      <c r="EI544" s="7">
        <v>0.26168224299999998</v>
      </c>
      <c r="EJ544" s="7">
        <v>0.39252336450000003</v>
      </c>
      <c r="EK544" s="7">
        <v>0.44859813079999999</v>
      </c>
      <c r="EL544" s="7">
        <v>0.28037383179999997</v>
      </c>
      <c r="EM544" s="7">
        <v>0.69158878499999998</v>
      </c>
      <c r="EN544" s="7">
        <v>0.70093457940000004</v>
      </c>
      <c r="EO544" s="7">
        <v>0.75700934580000001</v>
      </c>
      <c r="EP544" s="7">
        <v>0.74766355139999996</v>
      </c>
      <c r="EQ544" s="7">
        <v>0.63551401870000002</v>
      </c>
      <c r="ER544" s="7">
        <v>0.24299065419999999</v>
      </c>
      <c r="ES544" s="7">
        <v>0.54205607479999995</v>
      </c>
      <c r="ET544" s="7">
        <v>0.50467289719999997</v>
      </c>
      <c r="EU544" s="7">
        <v>9.3457943999999994E-3</v>
      </c>
      <c r="EV544" s="7">
        <v>0</v>
      </c>
      <c r="EW544" s="7">
        <v>0</v>
      </c>
      <c r="EX544" s="7">
        <v>0</v>
      </c>
      <c r="EY544" s="7">
        <v>9.3457943999999994E-3</v>
      </c>
      <c r="EZ544" s="7">
        <v>9.3457943999999994E-3</v>
      </c>
      <c r="FA544" s="7">
        <v>4.6728972000000001E-2</v>
      </c>
      <c r="FB544" s="7">
        <v>9.3457943999999994E-3</v>
      </c>
      <c r="FC544" s="7">
        <v>9.3457943999999994E-3</v>
      </c>
      <c r="FD544" s="7">
        <v>2.9056603773999998</v>
      </c>
      <c r="FE544" s="7">
        <v>3.6728971963000001</v>
      </c>
      <c r="FF544" s="7">
        <v>3.6728971963000001</v>
      </c>
      <c r="FG544" s="7">
        <v>3.7383177569999999</v>
      </c>
      <c r="FH544" s="7">
        <v>3.7358490566000002</v>
      </c>
      <c r="FI544" s="7">
        <v>3.5754716980999999</v>
      </c>
      <c r="FJ544" s="7">
        <v>2.6176470587999998</v>
      </c>
      <c r="FK544" s="7">
        <v>3.4811320755000001</v>
      </c>
      <c r="FL544" s="7">
        <v>3.4622641508999998</v>
      </c>
      <c r="FM544" s="7">
        <v>0</v>
      </c>
      <c r="FN544" s="7">
        <v>9.3457943999999994E-3</v>
      </c>
      <c r="FO544" s="7">
        <v>9.3457943999999994E-3</v>
      </c>
      <c r="FP544" s="7">
        <v>9.3457943999999994E-3</v>
      </c>
      <c r="FQ544" s="7">
        <v>9.3457943999999994E-3</v>
      </c>
      <c r="FR544" s="7">
        <v>1.8691588799999999E-2</v>
      </c>
      <c r="FS544" s="7">
        <v>6.5420560700000005E-2</v>
      </c>
      <c r="FT544" s="7">
        <v>0.1028037383</v>
      </c>
      <c r="FU544" s="7">
        <v>0.15887850470000001</v>
      </c>
      <c r="FV544" s="7">
        <v>0.61682242990000002</v>
      </c>
      <c r="FW544" s="7">
        <v>0</v>
      </c>
      <c r="FX544" s="7">
        <v>0.35514018689999999</v>
      </c>
      <c r="FY544" s="7">
        <v>0.84112149530000002</v>
      </c>
      <c r="FZ544" s="7">
        <v>7.4766355100000001E-2</v>
      </c>
      <c r="GA544" s="7">
        <v>0.3364485981</v>
      </c>
      <c r="GB544" s="7">
        <v>0.1028037383</v>
      </c>
      <c r="GC544" s="7">
        <v>0.3364485981</v>
      </c>
      <c r="GD544" s="7">
        <v>0.25233644859999999</v>
      </c>
      <c r="GE544" s="7">
        <v>2.8037383200000002E-2</v>
      </c>
      <c r="GF544" s="7">
        <v>0.41121495330000002</v>
      </c>
      <c r="GG544" s="7">
        <v>3.7383177599999998E-2</v>
      </c>
      <c r="GH544" s="7">
        <v>9.3457943999999994E-3</v>
      </c>
      <c r="GI544" s="7">
        <v>0.1775700935</v>
      </c>
      <c r="GJ544" s="7">
        <v>1.8691588799999999E-2</v>
      </c>
      <c r="GK544" s="7">
        <v>1.8691588799999999E-2</v>
      </c>
      <c r="GL544" s="7">
        <v>0</v>
      </c>
      <c r="GM544" s="7">
        <v>9.3457943999999994E-3</v>
      </c>
      <c r="GN544" s="7">
        <v>1.8691588799999999E-2</v>
      </c>
      <c r="GO544" s="7">
        <v>2.8037383200000002E-2</v>
      </c>
      <c r="GP544" s="7">
        <v>0.30841121500000002</v>
      </c>
      <c r="GQ544" s="7">
        <v>0.15887850470000001</v>
      </c>
      <c r="GR544" s="7">
        <v>3.7383177599999998E-2</v>
      </c>
      <c r="GS544" s="7">
        <v>0.39252336450000003</v>
      </c>
      <c r="GT544" s="7">
        <v>0.41121495330000002</v>
      </c>
      <c r="GU544" s="7">
        <v>0.39252336450000003</v>
      </c>
      <c r="GV544" s="7">
        <v>0.48598130839999998</v>
      </c>
      <c r="GW544" s="7">
        <v>0.52336448599999996</v>
      </c>
      <c r="GX544" s="7">
        <v>0.41121495330000002</v>
      </c>
      <c r="GY544" s="7">
        <v>0.57009345789999999</v>
      </c>
      <c r="GZ544" s="7">
        <v>0.54205607479999995</v>
      </c>
      <c r="HA544" s="7">
        <v>0.51401869160000002</v>
      </c>
      <c r="HB544" s="7">
        <v>0.19626168220000001</v>
      </c>
      <c r="HC544" s="7">
        <v>0.19626168220000001</v>
      </c>
      <c r="HD544" s="7">
        <v>0.51401869160000002</v>
      </c>
      <c r="HE544" s="7">
        <v>1.8691588799999999E-2</v>
      </c>
      <c r="HF544" s="7">
        <v>1.8691588799999999E-2</v>
      </c>
      <c r="HG544" s="7">
        <v>5.6074766400000003E-2</v>
      </c>
      <c r="HH544" s="7">
        <v>0</v>
      </c>
      <c r="HI544" s="7">
        <v>8.4112149499999997E-2</v>
      </c>
      <c r="HJ544" s="7">
        <v>2.8037383200000002E-2</v>
      </c>
      <c r="HK544" s="7">
        <v>0</v>
      </c>
      <c r="HL544" s="7">
        <v>0</v>
      </c>
      <c r="HM544" s="7">
        <v>0</v>
      </c>
      <c r="HN544" s="7">
        <v>0</v>
      </c>
      <c r="HO544" s="7">
        <v>2.8037383200000002E-2</v>
      </c>
      <c r="HP544" s="7">
        <v>0</v>
      </c>
      <c r="HQ544" s="7">
        <v>9.3457943999999994E-3</v>
      </c>
      <c r="HR544" s="7">
        <v>9.3457943999999994E-3</v>
      </c>
      <c r="HS544" s="7">
        <v>9.3457943999999994E-3</v>
      </c>
      <c r="HT544" s="7">
        <v>9.3457943999999994E-3</v>
      </c>
      <c r="HU544" s="7">
        <v>9.3457943999999994E-3</v>
      </c>
      <c r="HV544" s="7">
        <v>9.3457943999999994E-3</v>
      </c>
      <c r="HW544" s="7">
        <v>9.3457943999999994E-3</v>
      </c>
      <c r="HX544" s="7">
        <v>0</v>
      </c>
      <c r="HY544" s="7">
        <v>0</v>
      </c>
      <c r="HZ544" s="7">
        <v>0</v>
      </c>
      <c r="IA544" s="7">
        <v>9.3457943900000007E-2</v>
      </c>
      <c r="IB544" s="7">
        <v>9.3457943999999994E-3</v>
      </c>
      <c r="IC544" s="7">
        <v>9.3457943999999994E-3</v>
      </c>
      <c r="ID544" s="7">
        <v>8.4112149499999997E-2</v>
      </c>
      <c r="IE544" s="7">
        <v>0.38317757009999998</v>
      </c>
      <c r="IF544" s="7">
        <v>0.27102803739999998</v>
      </c>
      <c r="IG544" s="7">
        <v>0.25233644859999999</v>
      </c>
      <c r="IH544" s="7">
        <v>0.38317757009999998</v>
      </c>
      <c r="II544" s="7">
        <v>0.51401869160000002</v>
      </c>
      <c r="IJ544" s="7">
        <v>0.70093457940000004</v>
      </c>
      <c r="IK544" s="7">
        <v>0.72897196259999997</v>
      </c>
      <c r="IL544" s="7">
        <v>0.53271028040000001</v>
      </c>
      <c r="IM544" s="7">
        <v>0</v>
      </c>
      <c r="IN544" s="7">
        <v>1.8691588799999999E-2</v>
      </c>
      <c r="IO544" s="7">
        <v>9.3457943999999994E-3</v>
      </c>
      <c r="IP544" s="7">
        <v>0</v>
      </c>
      <c r="IQ544" s="7">
        <v>3.4018691588999999</v>
      </c>
      <c r="IR544" s="7">
        <v>3.7047619047999998</v>
      </c>
      <c r="IS544" s="7">
        <v>3.7264150943000001</v>
      </c>
      <c r="IT544" s="7">
        <v>3.4485981308000002</v>
      </c>
      <c r="IU544" s="7" t="s">
        <v>1484</v>
      </c>
      <c r="IV544" s="7">
        <v>33</v>
      </c>
      <c r="IW544" s="7">
        <v>107</v>
      </c>
      <c r="IX544" s="7">
        <v>159</v>
      </c>
      <c r="IY544" s="7">
        <v>488</v>
      </c>
    </row>
    <row r="545" spans="1:259" x14ac:dyDescent="0.25">
      <c r="A545" s="7">
        <v>610231</v>
      </c>
      <c r="B545" s="7" t="s">
        <v>464</v>
      </c>
      <c r="D545" s="7" t="s">
        <v>117</v>
      </c>
      <c r="E545" s="7" t="s">
        <v>53</v>
      </c>
      <c r="M545" s="7" t="s">
        <v>46</v>
      </c>
      <c r="N545" s="7">
        <v>28.075253256</v>
      </c>
      <c r="O545" s="7">
        <v>147</v>
      </c>
      <c r="P545" s="7">
        <v>147</v>
      </c>
      <c r="Q545" s="7">
        <v>24</v>
      </c>
      <c r="R545" s="7">
        <v>104</v>
      </c>
      <c r="S545" s="7">
        <v>3</v>
      </c>
      <c r="T545" s="7">
        <v>7</v>
      </c>
      <c r="U545" s="7">
        <v>1</v>
      </c>
      <c r="V545" s="7">
        <v>0</v>
      </c>
      <c r="W545" s="7">
        <v>4</v>
      </c>
      <c r="X545" s="7">
        <v>1</v>
      </c>
      <c r="Y545" s="7">
        <v>0</v>
      </c>
      <c r="Z545" s="7">
        <v>0</v>
      </c>
      <c r="AA545" s="7">
        <v>0</v>
      </c>
      <c r="AB545" s="7">
        <v>0</v>
      </c>
      <c r="AC545" s="7">
        <v>2.0408163300000001E-2</v>
      </c>
      <c r="AD545" s="7">
        <v>4.08163265E-2</v>
      </c>
      <c r="AE545" s="7">
        <v>2.72108844E-2</v>
      </c>
      <c r="AF545" s="7">
        <v>6.8027210999999999E-3</v>
      </c>
      <c r="AG545" s="7">
        <v>2.0408163300000001E-2</v>
      </c>
      <c r="AH545" s="7">
        <v>6.8027210999999999E-3</v>
      </c>
      <c r="AI545" s="7">
        <v>6.1224489799999997E-2</v>
      </c>
      <c r="AJ545" s="7">
        <v>6.1224489799999997E-2</v>
      </c>
      <c r="AK545" s="7">
        <v>0.26530612240000001</v>
      </c>
      <c r="AL545" s="7">
        <v>0.13605442179999999</v>
      </c>
      <c r="AM545" s="7">
        <v>8.8435374100000005E-2</v>
      </c>
      <c r="AN545" s="7">
        <v>0.1156462585</v>
      </c>
      <c r="AO545" s="7">
        <v>0.231292517</v>
      </c>
      <c r="AP545" s="7">
        <v>0.26530612240000001</v>
      </c>
      <c r="AQ545" s="7">
        <v>6.8027210999999999E-3</v>
      </c>
      <c r="AR545" s="7">
        <v>1.36054422E-2</v>
      </c>
      <c r="AS545" s="7">
        <v>6.8027210999999999E-3</v>
      </c>
      <c r="AT545" s="7">
        <v>1.36054422E-2</v>
      </c>
      <c r="AU545" s="7">
        <v>2.72108844E-2</v>
      </c>
      <c r="AV545" s="7">
        <v>3.4013605400000001E-2</v>
      </c>
      <c r="AW545" s="7">
        <v>0.70068027209999995</v>
      </c>
      <c r="AX545" s="7">
        <v>0.84353741500000001</v>
      </c>
      <c r="AY545" s="7">
        <v>0.88435374150000001</v>
      </c>
      <c r="AZ545" s="7">
        <v>0.86394557819999995</v>
      </c>
      <c r="BA545" s="7">
        <v>0.65986394559999995</v>
      </c>
      <c r="BB545" s="7">
        <v>0.5986394558</v>
      </c>
      <c r="BC545" s="7">
        <v>3.6780821918000002</v>
      </c>
      <c r="BD545" s="7">
        <v>3.8482758620999999</v>
      </c>
      <c r="BE545" s="7">
        <v>3.8698630136999999</v>
      </c>
      <c r="BF545" s="7">
        <v>3.8689655171999999</v>
      </c>
      <c r="BG545" s="7">
        <v>3.5734265733999999</v>
      </c>
      <c r="BH545" s="7">
        <v>3.4718309859000001</v>
      </c>
      <c r="BI545" s="7">
        <v>0</v>
      </c>
      <c r="BJ545" s="7">
        <v>0</v>
      </c>
      <c r="BK545" s="7">
        <v>0</v>
      </c>
      <c r="BL545" s="7">
        <v>0</v>
      </c>
      <c r="BM545" s="7">
        <v>0</v>
      </c>
      <c r="BN545" s="7">
        <v>0</v>
      </c>
      <c r="BO545" s="7">
        <v>4.7619047599999999E-2</v>
      </c>
      <c r="BP545" s="7">
        <v>4.08163265E-2</v>
      </c>
      <c r="BQ545" s="7">
        <v>2.0408163300000001E-2</v>
      </c>
      <c r="BR545" s="7">
        <v>0</v>
      </c>
      <c r="BS545" s="7">
        <v>6.8027210999999999E-3</v>
      </c>
      <c r="BT545" s="7">
        <v>1.36054422E-2</v>
      </c>
      <c r="BU545" s="7">
        <v>6.8027210999999999E-3</v>
      </c>
      <c r="BV545" s="7">
        <v>1.36054422E-2</v>
      </c>
      <c r="BW545" s="7">
        <v>2.72108844E-2</v>
      </c>
      <c r="BX545" s="7">
        <v>3.4013605400000001E-2</v>
      </c>
      <c r="BY545" s="7">
        <v>6.1224489799999997E-2</v>
      </c>
      <c r="BZ545" s="7">
        <v>5.4421768699999998E-2</v>
      </c>
      <c r="CA545" s="7">
        <v>3.9183673469000002</v>
      </c>
      <c r="CB545" s="7">
        <v>3.8299319727999999</v>
      </c>
      <c r="CC545" s="7">
        <v>3.8095238094999999</v>
      </c>
      <c r="CD545" s="7">
        <v>3.8835616437999998</v>
      </c>
      <c r="CE545" s="7">
        <v>3.8287671233</v>
      </c>
      <c r="CF545" s="7">
        <v>3.6971830986000001</v>
      </c>
      <c r="CG545" s="7">
        <v>3.5890410958999999</v>
      </c>
      <c r="CH545" s="7">
        <v>3.5833333333000001</v>
      </c>
      <c r="CI545" s="7">
        <v>3.6267605634</v>
      </c>
      <c r="CJ545" s="7">
        <v>8.1632653099999994E-2</v>
      </c>
      <c r="CK545" s="7">
        <v>0.15646258499999999</v>
      </c>
      <c r="CL545" s="7">
        <v>0.16326530610000001</v>
      </c>
      <c r="CM545" s="7">
        <v>0.1020408163</v>
      </c>
      <c r="CN545" s="7">
        <v>0.14285714290000001</v>
      </c>
      <c r="CO545" s="7">
        <v>0.2380952381</v>
      </c>
      <c r="CP545" s="7">
        <v>0.1972789116</v>
      </c>
      <c r="CQ545" s="7">
        <v>0.16326530610000001</v>
      </c>
      <c r="CR545" s="7">
        <v>0.1904761905</v>
      </c>
      <c r="CS545" s="7">
        <v>0</v>
      </c>
      <c r="CT545" s="7">
        <v>0</v>
      </c>
      <c r="CU545" s="7">
        <v>0</v>
      </c>
      <c r="CV545" s="7">
        <v>6.8027210999999999E-3</v>
      </c>
      <c r="CW545" s="7">
        <v>6.8027210999999999E-3</v>
      </c>
      <c r="CX545" s="7">
        <v>3.4013605400000001E-2</v>
      </c>
      <c r="CY545" s="7">
        <v>6.8027210999999999E-3</v>
      </c>
      <c r="CZ545" s="7">
        <v>2.0408163300000001E-2</v>
      </c>
      <c r="DA545" s="7">
        <v>3.4013605400000001E-2</v>
      </c>
      <c r="DB545" s="7">
        <v>0.91836734689999999</v>
      </c>
      <c r="DC545" s="7">
        <v>0.83673469389999999</v>
      </c>
      <c r="DD545" s="7">
        <v>0.82312925169999995</v>
      </c>
      <c r="DE545" s="7">
        <v>0.88435374150000001</v>
      </c>
      <c r="DF545" s="7">
        <v>0.83673469389999999</v>
      </c>
      <c r="DG545" s="7">
        <v>0.70068027209999995</v>
      </c>
      <c r="DH545" s="7">
        <v>0.71428571429999999</v>
      </c>
      <c r="DI545" s="7">
        <v>0.71428571429999999</v>
      </c>
      <c r="DJ545" s="7">
        <v>0.70068027209999995</v>
      </c>
      <c r="DK545" s="7">
        <v>0.1156462585</v>
      </c>
      <c r="DL545" s="7">
        <v>0</v>
      </c>
      <c r="DM545" s="7">
        <v>0</v>
      </c>
      <c r="DN545" s="7">
        <v>6.8027210999999999E-3</v>
      </c>
      <c r="DO545" s="7">
        <v>0</v>
      </c>
      <c r="DP545" s="7">
        <v>6.8027210999999999E-3</v>
      </c>
      <c r="DQ545" s="7">
        <v>5.4421768699999998E-2</v>
      </c>
      <c r="DR545" s="7">
        <v>1.36054422E-2</v>
      </c>
      <c r="DS545" s="7">
        <v>6.8027210999999999E-3</v>
      </c>
      <c r="DT545" s="7">
        <v>0.2380952381</v>
      </c>
      <c r="DU545" s="7">
        <v>4.08163265E-2</v>
      </c>
      <c r="DV545" s="7">
        <v>4.08163265E-2</v>
      </c>
      <c r="DW545" s="7">
        <v>3.4013605400000001E-2</v>
      </c>
      <c r="DX545" s="7">
        <v>2.72108844E-2</v>
      </c>
      <c r="DY545" s="7">
        <v>2.0408163300000001E-2</v>
      </c>
      <c r="DZ545" s="7">
        <v>8.1632653099999994E-2</v>
      </c>
      <c r="EA545" s="7">
        <v>5.4421768699999998E-2</v>
      </c>
      <c r="EB545" s="7">
        <v>4.7619047599999999E-2</v>
      </c>
      <c r="EC545" s="7">
        <v>0.33333333329999998</v>
      </c>
      <c r="ED545" s="7">
        <v>0.22448979590000001</v>
      </c>
      <c r="EE545" s="7">
        <v>0.1904761905</v>
      </c>
      <c r="EF545" s="7">
        <v>0.21768707479999999</v>
      </c>
      <c r="EG545" s="7">
        <v>0.1904761905</v>
      </c>
      <c r="EH545" s="7">
        <v>0.3197278912</v>
      </c>
      <c r="EI545" s="7">
        <v>0.30612244900000002</v>
      </c>
      <c r="EJ545" s="7">
        <v>0.2585034014</v>
      </c>
      <c r="EK545" s="7">
        <v>0.3197278912</v>
      </c>
      <c r="EL545" s="7">
        <v>0.27210884349999998</v>
      </c>
      <c r="EM545" s="7">
        <v>0.70068027209999995</v>
      </c>
      <c r="EN545" s="7">
        <v>0.73469387760000004</v>
      </c>
      <c r="EO545" s="7">
        <v>0.72108843540000001</v>
      </c>
      <c r="EP545" s="7">
        <v>0.75510204079999999</v>
      </c>
      <c r="EQ545" s="7">
        <v>0.63265306119999998</v>
      </c>
      <c r="ER545" s="7">
        <v>0.43537414969999999</v>
      </c>
      <c r="ES545" s="7">
        <v>0.61224489800000004</v>
      </c>
      <c r="ET545" s="7">
        <v>0.57823129250000005</v>
      </c>
      <c r="EU545" s="7">
        <v>4.08163265E-2</v>
      </c>
      <c r="EV545" s="7">
        <v>3.4013605400000001E-2</v>
      </c>
      <c r="EW545" s="7">
        <v>3.4013605400000001E-2</v>
      </c>
      <c r="EX545" s="7">
        <v>2.0408163300000001E-2</v>
      </c>
      <c r="EY545" s="7">
        <v>2.72108844E-2</v>
      </c>
      <c r="EZ545" s="7">
        <v>2.0408163300000001E-2</v>
      </c>
      <c r="FA545" s="7">
        <v>0.12244897959999999</v>
      </c>
      <c r="FB545" s="7">
        <v>6.1224489799999997E-2</v>
      </c>
      <c r="FC545" s="7">
        <v>4.7619047599999999E-2</v>
      </c>
      <c r="FD545" s="7">
        <v>2.7943262410999998</v>
      </c>
      <c r="FE545" s="7">
        <v>3.6830985914999999</v>
      </c>
      <c r="FF545" s="7">
        <v>3.7183098592000001</v>
      </c>
      <c r="FG545" s="7">
        <v>3.6875</v>
      </c>
      <c r="FH545" s="7">
        <v>3.7482517483</v>
      </c>
      <c r="FI545" s="7">
        <v>3.6111111111</v>
      </c>
      <c r="FJ545" s="7">
        <v>3.2790697673999998</v>
      </c>
      <c r="FK545" s="7">
        <v>3.5652173913</v>
      </c>
      <c r="FL545" s="7">
        <v>3.5428571429</v>
      </c>
      <c r="FM545" s="7">
        <v>0</v>
      </c>
      <c r="FN545" s="7">
        <v>0</v>
      </c>
      <c r="FO545" s="7">
        <v>0</v>
      </c>
      <c r="FP545" s="7">
        <v>2.0408163300000001E-2</v>
      </c>
      <c r="FQ545" s="7">
        <v>1.36054422E-2</v>
      </c>
      <c r="FR545" s="7">
        <v>6.8027210999999999E-3</v>
      </c>
      <c r="FS545" s="7">
        <v>5.4421768699999998E-2</v>
      </c>
      <c r="FT545" s="7">
        <v>0.13605442179999999</v>
      </c>
      <c r="FU545" s="7">
        <v>0.17687074829999999</v>
      </c>
      <c r="FV545" s="7">
        <v>0.53741496600000005</v>
      </c>
      <c r="FW545" s="7">
        <v>5.4421768699999998E-2</v>
      </c>
      <c r="FX545" s="7">
        <v>0.52380952380000001</v>
      </c>
      <c r="FY545" s="7">
        <v>0.6394557823</v>
      </c>
      <c r="FZ545" s="7">
        <v>0.20408163269999999</v>
      </c>
      <c r="GA545" s="7">
        <v>0.1972789116</v>
      </c>
      <c r="GB545" s="7">
        <v>0.13605442179999999</v>
      </c>
      <c r="GC545" s="7">
        <v>0.1904761905</v>
      </c>
      <c r="GD545" s="7">
        <v>0.1020408163</v>
      </c>
      <c r="GE545" s="7">
        <v>5.4421768699999998E-2</v>
      </c>
      <c r="GF545" s="7">
        <v>0.29251700679999998</v>
      </c>
      <c r="GG545" s="7">
        <v>6.1224489799999997E-2</v>
      </c>
      <c r="GH545" s="7">
        <v>4.08163265E-2</v>
      </c>
      <c r="GI545" s="7">
        <v>0.25170068029999998</v>
      </c>
      <c r="GJ545" s="7">
        <v>0.1156462585</v>
      </c>
      <c r="GK545" s="7">
        <v>0.1292517007</v>
      </c>
      <c r="GL545" s="7">
        <v>6.1224489799999997E-2</v>
      </c>
      <c r="GM545" s="7">
        <v>0</v>
      </c>
      <c r="GN545" s="7">
        <v>6.8027210999999999E-3</v>
      </c>
      <c r="GO545" s="7">
        <v>2.72108844E-2</v>
      </c>
      <c r="GP545" s="7">
        <v>6.8027210999999999E-3</v>
      </c>
      <c r="GQ545" s="7">
        <v>6.8027210899999996E-2</v>
      </c>
      <c r="GR545" s="7">
        <v>0</v>
      </c>
      <c r="GS545" s="7">
        <v>0.18367346940000001</v>
      </c>
      <c r="GT545" s="7">
        <v>0.1972789116</v>
      </c>
      <c r="GU545" s="7">
        <v>0.21768707479999999</v>
      </c>
      <c r="GV545" s="7">
        <v>0.14285714290000001</v>
      </c>
      <c r="GW545" s="7">
        <v>0.31292517009999998</v>
      </c>
      <c r="GX545" s="7">
        <v>0.17687074829999999</v>
      </c>
      <c r="GY545" s="7">
        <v>0.7619047619</v>
      </c>
      <c r="GZ545" s="7">
        <v>0.74149659859999995</v>
      </c>
      <c r="HA545" s="7">
        <v>0.63265306119999998</v>
      </c>
      <c r="HB545" s="7">
        <v>0.72108843540000001</v>
      </c>
      <c r="HC545" s="7">
        <v>0.52380952380000001</v>
      </c>
      <c r="HD545" s="7">
        <v>0.76870748300000002</v>
      </c>
      <c r="HE545" s="7">
        <v>2.72108844E-2</v>
      </c>
      <c r="HF545" s="7">
        <v>2.0408163300000001E-2</v>
      </c>
      <c r="HG545" s="7">
        <v>7.4829932000000002E-2</v>
      </c>
      <c r="HH545" s="7">
        <v>8.1632653099999994E-2</v>
      </c>
      <c r="HI545" s="7">
        <v>4.08163265E-2</v>
      </c>
      <c r="HJ545" s="7">
        <v>1.36054422E-2</v>
      </c>
      <c r="HK545" s="7">
        <v>6.8027210999999999E-3</v>
      </c>
      <c r="HL545" s="7">
        <v>6.8027210999999999E-3</v>
      </c>
      <c r="HM545" s="7">
        <v>1.36054422E-2</v>
      </c>
      <c r="HN545" s="7">
        <v>6.8027210999999999E-3</v>
      </c>
      <c r="HO545" s="7">
        <v>2.72108844E-2</v>
      </c>
      <c r="HP545" s="7">
        <v>6.8027210999999999E-3</v>
      </c>
      <c r="HQ545" s="7">
        <v>2.0408163300000001E-2</v>
      </c>
      <c r="HR545" s="7">
        <v>2.72108844E-2</v>
      </c>
      <c r="HS545" s="7">
        <v>3.4013605400000001E-2</v>
      </c>
      <c r="HT545" s="7">
        <v>4.08163265E-2</v>
      </c>
      <c r="HU545" s="7">
        <v>2.72108844E-2</v>
      </c>
      <c r="HV545" s="7">
        <v>3.4013605400000001E-2</v>
      </c>
      <c r="HW545" s="7">
        <v>2.0408163300000001E-2</v>
      </c>
      <c r="HX545" s="7">
        <v>6.8027210999999999E-3</v>
      </c>
      <c r="HY545" s="7">
        <v>2.0408163300000001E-2</v>
      </c>
      <c r="HZ545" s="7">
        <v>2.0408163300000001E-2</v>
      </c>
      <c r="IA545" s="7">
        <v>8.8435374100000005E-2</v>
      </c>
      <c r="IB545" s="7">
        <v>4.7619047599999999E-2</v>
      </c>
      <c r="IC545" s="7">
        <v>4.08163265E-2</v>
      </c>
      <c r="ID545" s="7">
        <v>6.8027210899999996E-2</v>
      </c>
      <c r="IE545" s="7">
        <v>0.3401360544</v>
      </c>
      <c r="IF545" s="7">
        <v>0.24489795919999999</v>
      </c>
      <c r="IG545" s="7">
        <v>0.22448979590000001</v>
      </c>
      <c r="IH545" s="7">
        <v>0.30612244900000002</v>
      </c>
      <c r="II545" s="7">
        <v>0.51700680269999999</v>
      </c>
      <c r="IJ545" s="7">
        <v>0.65306122450000004</v>
      </c>
      <c r="IK545" s="7">
        <v>0.6802721088</v>
      </c>
      <c r="IL545" s="7">
        <v>0.56462585030000001</v>
      </c>
      <c r="IM545" s="7">
        <v>3.4013605400000001E-2</v>
      </c>
      <c r="IN545" s="7">
        <v>4.7619047599999999E-2</v>
      </c>
      <c r="IO545" s="7">
        <v>3.4013605400000001E-2</v>
      </c>
      <c r="IP545" s="7">
        <v>4.08163265E-2</v>
      </c>
      <c r="IQ545" s="7">
        <v>3.4014084507</v>
      </c>
      <c r="IR545" s="7">
        <v>3.6214285714000001</v>
      </c>
      <c r="IS545" s="7">
        <v>3.6197183099000001</v>
      </c>
      <c r="IT545" s="7">
        <v>3.4751773049999999</v>
      </c>
      <c r="IU545" s="7" t="s">
        <v>1485</v>
      </c>
      <c r="IW545" s="7">
        <v>147</v>
      </c>
      <c r="IX545" s="7">
        <v>194</v>
      </c>
      <c r="IY545" s="7">
        <v>691</v>
      </c>
    </row>
    <row r="546" spans="1:259" x14ac:dyDescent="0.25">
      <c r="A546" s="7">
        <v>610234</v>
      </c>
      <c r="B546" s="7" t="s">
        <v>684</v>
      </c>
      <c r="C546" s="7" t="s">
        <v>46</v>
      </c>
      <c r="D546" s="7" t="s">
        <v>102</v>
      </c>
      <c r="E546" s="154">
        <v>0.47</v>
      </c>
      <c r="F546" s="7">
        <v>41</v>
      </c>
      <c r="G546" s="7" t="s">
        <v>48</v>
      </c>
      <c r="H546" s="7">
        <v>41</v>
      </c>
      <c r="I546" s="7" t="s">
        <v>48</v>
      </c>
      <c r="J546" s="7">
        <v>44</v>
      </c>
      <c r="K546" s="7" t="s">
        <v>48</v>
      </c>
      <c r="L546" s="7">
        <v>8.0500000000000007</v>
      </c>
      <c r="M546" s="7" t="s">
        <v>46</v>
      </c>
      <c r="N546" s="7">
        <v>46.954813360000003</v>
      </c>
      <c r="O546" s="7">
        <v>143</v>
      </c>
      <c r="P546" s="7">
        <v>143</v>
      </c>
      <c r="Q546" s="7">
        <v>7</v>
      </c>
      <c r="R546" s="7">
        <v>15</v>
      </c>
      <c r="S546" s="7">
        <v>0</v>
      </c>
      <c r="T546" s="7">
        <v>107</v>
      </c>
      <c r="U546" s="7">
        <v>0</v>
      </c>
      <c r="V546" s="7">
        <v>0</v>
      </c>
      <c r="W546" s="7">
        <v>4</v>
      </c>
      <c r="X546" s="7">
        <v>5</v>
      </c>
      <c r="Y546" s="7">
        <v>1.3986014E-2</v>
      </c>
      <c r="Z546" s="7">
        <v>6.9930069999999999E-3</v>
      </c>
      <c r="AA546" s="7">
        <v>2.0979021E-2</v>
      </c>
      <c r="AB546" s="7">
        <v>2.0979021E-2</v>
      </c>
      <c r="AC546" s="7">
        <v>4.1958042000000001E-2</v>
      </c>
      <c r="AD546" s="7">
        <v>9.0909090900000003E-2</v>
      </c>
      <c r="AE546" s="7">
        <v>6.9930069900000003E-2</v>
      </c>
      <c r="AF546" s="7">
        <v>9.0909090900000003E-2</v>
      </c>
      <c r="AG546" s="7">
        <v>6.2937062899999993E-2</v>
      </c>
      <c r="AH546" s="7">
        <v>4.1958042000000001E-2</v>
      </c>
      <c r="AI546" s="7">
        <v>0.10489510489999999</v>
      </c>
      <c r="AJ546" s="7">
        <v>0.16783216779999999</v>
      </c>
      <c r="AK546" s="7">
        <v>0.39160839159999999</v>
      </c>
      <c r="AL546" s="7">
        <v>0.32867132869999999</v>
      </c>
      <c r="AM546" s="7">
        <v>0.39160839159999999</v>
      </c>
      <c r="AN546" s="7">
        <v>0.21678321680000001</v>
      </c>
      <c r="AO546" s="7">
        <v>0.34265734269999998</v>
      </c>
      <c r="AP546" s="7">
        <v>0.32167832169999999</v>
      </c>
      <c r="AQ546" s="7">
        <v>0</v>
      </c>
      <c r="AR546" s="7">
        <v>0</v>
      </c>
      <c r="AS546" s="7">
        <v>0</v>
      </c>
      <c r="AT546" s="7">
        <v>6.9930069999999999E-3</v>
      </c>
      <c r="AU546" s="7">
        <v>6.9930069999999999E-3</v>
      </c>
      <c r="AV546" s="7">
        <v>2.7972027999999999E-2</v>
      </c>
      <c r="AW546" s="7">
        <v>0.52447552450000001</v>
      </c>
      <c r="AX546" s="7">
        <v>0.57342657340000003</v>
      </c>
      <c r="AY546" s="7">
        <v>0.52447552450000001</v>
      </c>
      <c r="AZ546" s="7">
        <v>0.71328671330000004</v>
      </c>
      <c r="BA546" s="7">
        <v>0.50349650349999997</v>
      </c>
      <c r="BB546" s="7">
        <v>0.39160839159999999</v>
      </c>
      <c r="BC546" s="7">
        <v>3.4265734266000001</v>
      </c>
      <c r="BD546" s="7">
        <v>3.4685314685000002</v>
      </c>
      <c r="BE546" s="7">
        <v>3.4195804195999999</v>
      </c>
      <c r="BF546" s="7">
        <v>3.6338028168999998</v>
      </c>
      <c r="BG546" s="7">
        <v>3.3169014085000001</v>
      </c>
      <c r="BH546" s="7">
        <v>3.0431654676000002</v>
      </c>
      <c r="BI546" s="7">
        <v>0</v>
      </c>
      <c r="BJ546" s="7">
        <v>0</v>
      </c>
      <c r="BK546" s="7">
        <v>6.9930069999999999E-3</v>
      </c>
      <c r="BL546" s="7">
        <v>6.9930069999999999E-3</v>
      </c>
      <c r="BM546" s="7">
        <v>0</v>
      </c>
      <c r="BN546" s="7">
        <v>0</v>
      </c>
      <c r="BO546" s="7">
        <v>2.7972027999999999E-2</v>
      </c>
      <c r="BP546" s="7">
        <v>4.1958042000000001E-2</v>
      </c>
      <c r="BQ546" s="7">
        <v>4.8951049000000003E-2</v>
      </c>
      <c r="BR546" s="7">
        <v>2.7972027999999999E-2</v>
      </c>
      <c r="BS546" s="7">
        <v>2.7972027999999999E-2</v>
      </c>
      <c r="BT546" s="7">
        <v>3.4965034999999998E-2</v>
      </c>
      <c r="BU546" s="7">
        <v>4.1958042000000001E-2</v>
      </c>
      <c r="BV546" s="7">
        <v>4.1958042000000001E-2</v>
      </c>
      <c r="BW546" s="7">
        <v>6.9930069900000003E-2</v>
      </c>
      <c r="BX546" s="7">
        <v>9.0909090900000003E-2</v>
      </c>
      <c r="BY546" s="7">
        <v>0.14685314690000001</v>
      </c>
      <c r="BZ546" s="7">
        <v>8.3916083899999994E-2</v>
      </c>
      <c r="CA546" s="7">
        <v>3.7762237762000002</v>
      </c>
      <c r="CB546" s="7">
        <v>3.7062937062999999</v>
      </c>
      <c r="CC546" s="7">
        <v>3.6713286713</v>
      </c>
      <c r="CD546" s="7">
        <v>3.6573426573000001</v>
      </c>
      <c r="CE546" s="7">
        <v>3.6928571428999999</v>
      </c>
      <c r="CF546" s="7">
        <v>3.5390070921999999</v>
      </c>
      <c r="CG546" s="7">
        <v>3.5</v>
      </c>
      <c r="CH546" s="7">
        <v>3.3566433565999998</v>
      </c>
      <c r="CI546" s="7">
        <v>3.4225352113</v>
      </c>
      <c r="CJ546" s="7">
        <v>0.16783216779999999</v>
      </c>
      <c r="CK546" s="7">
        <v>0.2377622378</v>
      </c>
      <c r="CL546" s="7">
        <v>0.2377622378</v>
      </c>
      <c r="CM546" s="7">
        <v>0.2377622378</v>
      </c>
      <c r="CN546" s="7">
        <v>0.21678321680000001</v>
      </c>
      <c r="CO546" s="7">
        <v>0.3146853147</v>
      </c>
      <c r="CP546" s="7">
        <v>0.2307692308</v>
      </c>
      <c r="CQ546" s="7">
        <v>0.22377622380000001</v>
      </c>
      <c r="CR546" s="7">
        <v>0.25874125869999998</v>
      </c>
      <c r="CS546" s="7">
        <v>0</v>
      </c>
      <c r="CT546" s="7">
        <v>0</v>
      </c>
      <c r="CU546" s="7">
        <v>0</v>
      </c>
      <c r="CV546" s="7">
        <v>0</v>
      </c>
      <c r="CW546" s="7">
        <v>2.0979021E-2</v>
      </c>
      <c r="CX546" s="7">
        <v>1.3986014E-2</v>
      </c>
      <c r="CY546" s="7">
        <v>6.9930069999999999E-3</v>
      </c>
      <c r="CZ546" s="7">
        <v>0</v>
      </c>
      <c r="DA546" s="7">
        <v>6.9930069999999999E-3</v>
      </c>
      <c r="DB546" s="7">
        <v>0.80419580420000003</v>
      </c>
      <c r="DC546" s="7">
        <v>0.73426573429999997</v>
      </c>
      <c r="DD546" s="7">
        <v>0.72027972029999998</v>
      </c>
      <c r="DE546" s="7">
        <v>0.71328671330000004</v>
      </c>
      <c r="DF546" s="7">
        <v>0.72027972029999998</v>
      </c>
      <c r="DG546" s="7">
        <v>0.60139860140000001</v>
      </c>
      <c r="DH546" s="7">
        <v>0.64335664339999998</v>
      </c>
      <c r="DI546" s="7">
        <v>0.58741258740000002</v>
      </c>
      <c r="DJ546" s="7">
        <v>0.60139860140000001</v>
      </c>
      <c r="DK546" s="7">
        <v>0.17482517480000001</v>
      </c>
      <c r="DL546" s="7">
        <v>1.3986014E-2</v>
      </c>
      <c r="DM546" s="7">
        <v>0</v>
      </c>
      <c r="DN546" s="7">
        <v>1.3986014E-2</v>
      </c>
      <c r="DO546" s="7">
        <v>1.3986014E-2</v>
      </c>
      <c r="DP546" s="7">
        <v>2.0979021E-2</v>
      </c>
      <c r="DQ546" s="7">
        <v>4.8951049000000003E-2</v>
      </c>
      <c r="DR546" s="7">
        <v>2.7972027999999999E-2</v>
      </c>
      <c r="DS546" s="7">
        <v>2.0979021E-2</v>
      </c>
      <c r="DT546" s="7">
        <v>0.21678321680000001</v>
      </c>
      <c r="DU546" s="7">
        <v>4.1958042000000001E-2</v>
      </c>
      <c r="DV546" s="7">
        <v>8.3916083899999994E-2</v>
      </c>
      <c r="DW546" s="7">
        <v>0.1188811189</v>
      </c>
      <c r="DX546" s="7">
        <v>5.5944055899999998E-2</v>
      </c>
      <c r="DY546" s="7">
        <v>9.7902097899999999E-2</v>
      </c>
      <c r="DZ546" s="7">
        <v>0.1538461538</v>
      </c>
      <c r="EA546" s="7">
        <v>0.1118881119</v>
      </c>
      <c r="EB546" s="7">
        <v>0.14685314690000001</v>
      </c>
      <c r="EC546" s="7">
        <v>0.25174825169999998</v>
      </c>
      <c r="ED546" s="7">
        <v>0.33566433569999998</v>
      </c>
      <c r="EE546" s="7">
        <v>0.32867132869999999</v>
      </c>
      <c r="EF546" s="7">
        <v>0.32167832169999999</v>
      </c>
      <c r="EG546" s="7">
        <v>0.27272727270000002</v>
      </c>
      <c r="EH546" s="7">
        <v>0.34965034969999997</v>
      </c>
      <c r="EI546" s="7">
        <v>0.35664335660000002</v>
      </c>
      <c r="EJ546" s="7">
        <v>0.36363636360000001</v>
      </c>
      <c r="EK546" s="7">
        <v>0.35664335660000002</v>
      </c>
      <c r="EL546" s="7">
        <v>0.32867132869999999</v>
      </c>
      <c r="EM546" s="7">
        <v>0.60839160839999995</v>
      </c>
      <c r="EN546" s="7">
        <v>0.58741258740000002</v>
      </c>
      <c r="EO546" s="7">
        <v>0.53146853149999995</v>
      </c>
      <c r="EP546" s="7">
        <v>0.62937062939999999</v>
      </c>
      <c r="EQ546" s="7">
        <v>0.49650349649999997</v>
      </c>
      <c r="ER546" s="7">
        <v>0.41958041959999998</v>
      </c>
      <c r="ES546" s="7">
        <v>0.48951048949999998</v>
      </c>
      <c r="ET546" s="7">
        <v>0.4615384615</v>
      </c>
      <c r="EU546" s="7">
        <v>2.7972027999999999E-2</v>
      </c>
      <c r="EV546" s="7">
        <v>0</v>
      </c>
      <c r="EW546" s="7">
        <v>0</v>
      </c>
      <c r="EX546" s="7">
        <v>1.3986014E-2</v>
      </c>
      <c r="EY546" s="7">
        <v>2.7972027999999999E-2</v>
      </c>
      <c r="EZ546" s="7">
        <v>3.4965034999999998E-2</v>
      </c>
      <c r="FA546" s="7">
        <v>2.0979021E-2</v>
      </c>
      <c r="FB546" s="7">
        <v>6.9930069999999999E-3</v>
      </c>
      <c r="FC546" s="7">
        <v>1.3986014E-2</v>
      </c>
      <c r="FD546" s="7">
        <v>2.7553956835000002</v>
      </c>
      <c r="FE546" s="7">
        <v>3.5384615385</v>
      </c>
      <c r="FF546" s="7">
        <v>3.5034965035000001</v>
      </c>
      <c r="FG546" s="7">
        <v>3.390070922</v>
      </c>
      <c r="FH546" s="7">
        <v>3.5611510791000001</v>
      </c>
      <c r="FI546" s="7">
        <v>3.3695652173999999</v>
      </c>
      <c r="FJ546" s="7">
        <v>3.1714285713999999</v>
      </c>
      <c r="FK546" s="7">
        <v>3.323943662</v>
      </c>
      <c r="FL546" s="7">
        <v>3.2765957446999998</v>
      </c>
      <c r="FM546" s="7">
        <v>6.9930069999999999E-3</v>
      </c>
      <c r="FN546" s="7">
        <v>2.0979021E-2</v>
      </c>
      <c r="FO546" s="7">
        <v>2.7972027999999999E-2</v>
      </c>
      <c r="FP546" s="7">
        <v>2.7972027999999999E-2</v>
      </c>
      <c r="FQ546" s="7">
        <v>6.2937062899999993E-2</v>
      </c>
      <c r="FR546" s="7">
        <v>7.6923076899999998E-2</v>
      </c>
      <c r="FS546" s="7">
        <v>6.9930069900000003E-2</v>
      </c>
      <c r="FT546" s="7">
        <v>0.13986013990000001</v>
      </c>
      <c r="FU546" s="7">
        <v>0.14685314690000001</v>
      </c>
      <c r="FV546" s="7">
        <v>0.37062937060000001</v>
      </c>
      <c r="FW546" s="7">
        <v>4.8951049000000003E-2</v>
      </c>
      <c r="FX546" s="7">
        <v>0.35664335660000002</v>
      </c>
      <c r="FY546" s="7">
        <v>0.47552447549999999</v>
      </c>
      <c r="FZ546" s="7">
        <v>0.24475524479999999</v>
      </c>
      <c r="GA546" s="7">
        <v>0.27972027970000002</v>
      </c>
      <c r="GB546" s="7">
        <v>0.14685314690000001</v>
      </c>
      <c r="GC546" s="7">
        <v>0.20279720279999999</v>
      </c>
      <c r="GD546" s="7">
        <v>0.1118881119</v>
      </c>
      <c r="GE546" s="7">
        <v>9.7902097899999999E-2</v>
      </c>
      <c r="GF546" s="7">
        <v>0.1888111888</v>
      </c>
      <c r="GG546" s="7">
        <v>0.1118881119</v>
      </c>
      <c r="GH546" s="7">
        <v>0.1188811189</v>
      </c>
      <c r="GI546" s="7">
        <v>0.24475524479999999</v>
      </c>
      <c r="GJ546" s="7">
        <v>0.13986013990000001</v>
      </c>
      <c r="GK546" s="7">
        <v>0.16083916079999999</v>
      </c>
      <c r="GL546" s="7">
        <v>0.1188811189</v>
      </c>
      <c r="GM546" s="7">
        <v>6.9930069999999999E-3</v>
      </c>
      <c r="GN546" s="7">
        <v>6.2937062899999993E-2</v>
      </c>
      <c r="GO546" s="7">
        <v>2.0979021E-2</v>
      </c>
      <c r="GP546" s="7">
        <v>2.0979021E-2</v>
      </c>
      <c r="GQ546" s="7">
        <v>9.0909090900000003E-2</v>
      </c>
      <c r="GR546" s="7">
        <v>2.0979021E-2</v>
      </c>
      <c r="GS546" s="7">
        <v>0.3846153846</v>
      </c>
      <c r="GT546" s="7">
        <v>0.3076923077</v>
      </c>
      <c r="GU546" s="7">
        <v>0.32867132869999999</v>
      </c>
      <c r="GV546" s="7">
        <v>0.32167832169999999</v>
      </c>
      <c r="GW546" s="7">
        <v>0.43356643360000002</v>
      </c>
      <c r="GX546" s="7">
        <v>0.40559440559999999</v>
      </c>
      <c r="GY546" s="7">
        <v>0.47552447549999999</v>
      </c>
      <c r="GZ546" s="7">
        <v>0.39160839159999999</v>
      </c>
      <c r="HA546" s="7">
        <v>0.41958041959999998</v>
      </c>
      <c r="HB546" s="7">
        <v>0.4545454545</v>
      </c>
      <c r="HC546" s="7">
        <v>0.27272727270000002</v>
      </c>
      <c r="HD546" s="7">
        <v>0.42657342660000003</v>
      </c>
      <c r="HE546" s="7">
        <v>6.2937062899999993E-2</v>
      </c>
      <c r="HF546" s="7">
        <v>0.14685314690000001</v>
      </c>
      <c r="HG546" s="7">
        <v>0.13286713289999999</v>
      </c>
      <c r="HH546" s="7">
        <v>0.10489510489999999</v>
      </c>
      <c r="HI546" s="7">
        <v>0.12587412589999999</v>
      </c>
      <c r="HJ546" s="7">
        <v>6.9930069900000003E-2</v>
      </c>
      <c r="HK546" s="7">
        <v>4.8951049000000003E-2</v>
      </c>
      <c r="HL546" s="7">
        <v>6.2937062899999993E-2</v>
      </c>
      <c r="HM546" s="7">
        <v>5.5944055899999998E-2</v>
      </c>
      <c r="HN546" s="7">
        <v>5.5944055899999998E-2</v>
      </c>
      <c r="HO546" s="7">
        <v>4.8951049000000003E-2</v>
      </c>
      <c r="HP546" s="7">
        <v>5.5944055899999998E-2</v>
      </c>
      <c r="HQ546" s="7">
        <v>2.0979021E-2</v>
      </c>
      <c r="HR546" s="7">
        <v>2.7972027999999999E-2</v>
      </c>
      <c r="HS546" s="7">
        <v>4.1958042000000001E-2</v>
      </c>
      <c r="HT546" s="7">
        <v>4.1958042000000001E-2</v>
      </c>
      <c r="HU546" s="7">
        <v>2.7972027999999999E-2</v>
      </c>
      <c r="HV546" s="7">
        <v>2.0979021E-2</v>
      </c>
      <c r="HW546" s="7">
        <v>2.7972027999999999E-2</v>
      </c>
      <c r="HX546" s="7">
        <v>2.0979021E-2</v>
      </c>
      <c r="HY546" s="7">
        <v>3.4965034999999998E-2</v>
      </c>
      <c r="HZ546" s="7">
        <v>6.2937062899999993E-2</v>
      </c>
      <c r="IA546" s="7">
        <v>0.16783216779999999</v>
      </c>
      <c r="IB546" s="7">
        <v>7.6923076899999998E-2</v>
      </c>
      <c r="IC546" s="7">
        <v>0.1188811189</v>
      </c>
      <c r="ID546" s="7">
        <v>0.14685314690000001</v>
      </c>
      <c r="IE546" s="7">
        <v>0.41258741259999998</v>
      </c>
      <c r="IF546" s="7">
        <v>0.35664335660000002</v>
      </c>
      <c r="IG546" s="7">
        <v>0.39160839159999999</v>
      </c>
      <c r="IH546" s="7">
        <v>0.3846153846</v>
      </c>
      <c r="II546" s="7">
        <v>0.34265734269999998</v>
      </c>
      <c r="IJ546" s="7">
        <v>0.51048951050000002</v>
      </c>
      <c r="IK546" s="7">
        <v>0.42657342660000003</v>
      </c>
      <c r="IL546" s="7">
        <v>0.3776223776</v>
      </c>
      <c r="IM546" s="7">
        <v>4.8951049000000003E-2</v>
      </c>
      <c r="IN546" s="7">
        <v>3.4965034999999998E-2</v>
      </c>
      <c r="IO546" s="7">
        <v>2.7972027999999999E-2</v>
      </c>
      <c r="IP546" s="7">
        <v>2.7972027999999999E-2</v>
      </c>
      <c r="IQ546" s="7">
        <v>3.125</v>
      </c>
      <c r="IR546" s="7">
        <v>3.4057971014000001</v>
      </c>
      <c r="IS546" s="7">
        <v>3.2446043164999998</v>
      </c>
      <c r="IT546" s="7">
        <v>3.1079136691000002</v>
      </c>
      <c r="IU546" s="7" t="s">
        <v>1486</v>
      </c>
      <c r="IV546" s="7">
        <v>47</v>
      </c>
      <c r="IW546" s="7">
        <v>143</v>
      </c>
      <c r="IX546" s="7">
        <v>239</v>
      </c>
      <c r="IY546" s="7">
        <v>509</v>
      </c>
    </row>
    <row r="547" spans="1:259" x14ac:dyDescent="0.25">
      <c r="A547" s="7">
        <v>610235</v>
      </c>
      <c r="B547" s="7" t="s">
        <v>705</v>
      </c>
      <c r="C547" s="7" t="s">
        <v>46</v>
      </c>
      <c r="D547" s="7" t="s">
        <v>106</v>
      </c>
      <c r="E547" s="154">
        <v>0.53</v>
      </c>
      <c r="F547" s="7">
        <v>53</v>
      </c>
      <c r="G547" s="7" t="s">
        <v>48</v>
      </c>
      <c r="H547" s="7">
        <v>38</v>
      </c>
      <c r="I547" s="7" t="s">
        <v>57</v>
      </c>
      <c r="J547" s="7">
        <v>56</v>
      </c>
      <c r="K547" s="7" t="s">
        <v>48</v>
      </c>
      <c r="L547" s="7">
        <v>7.97</v>
      </c>
      <c r="M547" s="7" t="s">
        <v>46</v>
      </c>
      <c r="N547" s="7">
        <v>52.601156068999998</v>
      </c>
      <c r="O547" s="7">
        <v>268</v>
      </c>
      <c r="P547" s="7">
        <v>268</v>
      </c>
      <c r="Q547" s="7">
        <v>2</v>
      </c>
      <c r="R547" s="7">
        <v>218</v>
      </c>
      <c r="S547" s="7">
        <v>0</v>
      </c>
      <c r="T547" s="7">
        <v>30</v>
      </c>
      <c r="U547" s="7">
        <v>1</v>
      </c>
      <c r="V547" s="7">
        <v>0</v>
      </c>
      <c r="W547" s="7">
        <v>7</v>
      </c>
      <c r="X547" s="7">
        <v>2</v>
      </c>
      <c r="Y547" s="7">
        <v>1.49253731E-2</v>
      </c>
      <c r="Z547" s="7">
        <v>1.1194029899999999E-2</v>
      </c>
      <c r="AA547" s="7">
        <v>1.49253731E-2</v>
      </c>
      <c r="AB547" s="7">
        <v>1.1194029899999999E-2</v>
      </c>
      <c r="AC547" s="7">
        <v>1.49253731E-2</v>
      </c>
      <c r="AD547" s="7">
        <v>6.3432835800000004E-2</v>
      </c>
      <c r="AE547" s="7">
        <v>7.4626865700000003E-2</v>
      </c>
      <c r="AF547" s="7">
        <v>5.5970149300000001E-2</v>
      </c>
      <c r="AG547" s="7">
        <v>5.5970149300000001E-2</v>
      </c>
      <c r="AH547" s="7">
        <v>7.8358208999999998E-2</v>
      </c>
      <c r="AI547" s="7">
        <v>9.3283582099999998E-2</v>
      </c>
      <c r="AJ547" s="7">
        <v>0.12686567160000001</v>
      </c>
      <c r="AK547" s="7">
        <v>0.26119402990000001</v>
      </c>
      <c r="AL547" s="7">
        <v>0.2686567164</v>
      </c>
      <c r="AM547" s="7">
        <v>0.3171641791</v>
      </c>
      <c r="AN547" s="7">
        <v>0.21268656720000001</v>
      </c>
      <c r="AO547" s="7">
        <v>0.33208955220000003</v>
      </c>
      <c r="AP547" s="7">
        <v>0.26119402990000001</v>
      </c>
      <c r="AQ547" s="7">
        <v>1.8656716399999999E-2</v>
      </c>
      <c r="AR547" s="7">
        <v>7.4626865999999998E-3</v>
      </c>
      <c r="AS547" s="7">
        <v>7.4626865999999998E-3</v>
      </c>
      <c r="AT547" s="7">
        <v>7.4626865999999998E-3</v>
      </c>
      <c r="AU547" s="7">
        <v>7.4626865999999998E-3</v>
      </c>
      <c r="AV547" s="7">
        <v>1.1194029899999999E-2</v>
      </c>
      <c r="AW547" s="7">
        <v>0.63059701489999997</v>
      </c>
      <c r="AX547" s="7">
        <v>0.65671641790000002</v>
      </c>
      <c r="AY547" s="7">
        <v>0.60447761190000004</v>
      </c>
      <c r="AZ547" s="7">
        <v>0.69029850749999999</v>
      </c>
      <c r="BA547" s="7">
        <v>0.55223880599999997</v>
      </c>
      <c r="BB547" s="7">
        <v>0.53731343279999999</v>
      </c>
      <c r="BC547" s="7">
        <v>3.5361216729999998</v>
      </c>
      <c r="BD547" s="7">
        <v>3.5827067668999999</v>
      </c>
      <c r="BE547" s="7">
        <v>3.5225563910000002</v>
      </c>
      <c r="BF547" s="7">
        <v>3.5939849624</v>
      </c>
      <c r="BG547" s="7">
        <v>3.4323308270999999</v>
      </c>
      <c r="BH547" s="7">
        <v>3.2867924527999999</v>
      </c>
      <c r="BI547" s="7">
        <v>1.1194029899999999E-2</v>
      </c>
      <c r="BJ547" s="7">
        <v>7.4626865999999998E-3</v>
      </c>
      <c r="BK547" s="7">
        <v>7.4626865999999998E-3</v>
      </c>
      <c r="BL547" s="7">
        <v>7.4626865999999998E-3</v>
      </c>
      <c r="BM547" s="7">
        <v>1.1194029899999999E-2</v>
      </c>
      <c r="BN547" s="7">
        <v>1.1194029899999999E-2</v>
      </c>
      <c r="BO547" s="7">
        <v>3.7313432799999997E-2</v>
      </c>
      <c r="BP547" s="7">
        <v>5.2238805999999999E-2</v>
      </c>
      <c r="BQ547" s="7">
        <v>3.7313432799999997E-2</v>
      </c>
      <c r="BR547" s="7">
        <v>5.5970149300000001E-2</v>
      </c>
      <c r="BS547" s="7">
        <v>6.7164179099999999E-2</v>
      </c>
      <c r="BT547" s="7">
        <v>7.4626865700000003E-2</v>
      </c>
      <c r="BU547" s="7">
        <v>6.7164179099999999E-2</v>
      </c>
      <c r="BV547" s="7">
        <v>5.5970149300000001E-2</v>
      </c>
      <c r="BW547" s="7">
        <v>0.1007462687</v>
      </c>
      <c r="BX547" s="7">
        <v>7.4626865700000003E-2</v>
      </c>
      <c r="BY547" s="7">
        <v>7.8358208999999998E-2</v>
      </c>
      <c r="BZ547" s="7">
        <v>7.4626865700000003E-2</v>
      </c>
      <c r="CA547" s="7">
        <v>3.6428571429000001</v>
      </c>
      <c r="CB547" s="7">
        <v>3.6278195488999998</v>
      </c>
      <c r="CC547" s="7">
        <v>3.6301886792000002</v>
      </c>
      <c r="CD547" s="7">
        <v>3.6628787879</v>
      </c>
      <c r="CE547" s="7">
        <v>3.6425855512999998</v>
      </c>
      <c r="CF547" s="7">
        <v>3.5075757576000002</v>
      </c>
      <c r="CG547" s="7">
        <v>3.5112781955000001</v>
      </c>
      <c r="CH547" s="7">
        <v>3.4511278194999999</v>
      </c>
      <c r="CI547" s="7">
        <v>3.4772727272999999</v>
      </c>
      <c r="CJ547" s="7">
        <v>0.20895522389999999</v>
      </c>
      <c r="CK547" s="7">
        <v>0.21268656720000001</v>
      </c>
      <c r="CL547" s="7">
        <v>0.19402985070000001</v>
      </c>
      <c r="CM547" s="7">
        <v>0.17537313430000001</v>
      </c>
      <c r="CN547" s="7">
        <v>0.20522388059999999</v>
      </c>
      <c r="CO547" s="7">
        <v>0.25</v>
      </c>
      <c r="CP547" s="7">
        <v>0.22388059699999999</v>
      </c>
      <c r="CQ547" s="7">
        <v>0.2313432836</v>
      </c>
      <c r="CR547" s="7">
        <v>0.25373134330000002</v>
      </c>
      <c r="CS547" s="7">
        <v>7.4626865999999998E-3</v>
      </c>
      <c r="CT547" s="7">
        <v>7.4626865999999998E-3</v>
      </c>
      <c r="CU547" s="7">
        <v>1.1194029899999999E-2</v>
      </c>
      <c r="CV547" s="7">
        <v>1.49253731E-2</v>
      </c>
      <c r="CW547" s="7">
        <v>1.8656716399999999E-2</v>
      </c>
      <c r="CX547" s="7">
        <v>1.49253731E-2</v>
      </c>
      <c r="CY547" s="7">
        <v>7.4626865999999998E-3</v>
      </c>
      <c r="CZ547" s="7">
        <v>7.4626865999999998E-3</v>
      </c>
      <c r="DA547" s="7">
        <v>1.49253731E-2</v>
      </c>
      <c r="DB547" s="7">
        <v>0.71641791040000002</v>
      </c>
      <c r="DC547" s="7">
        <v>0.70522388059999996</v>
      </c>
      <c r="DD547" s="7">
        <v>0.71268656720000001</v>
      </c>
      <c r="DE547" s="7">
        <v>0.73507462690000003</v>
      </c>
      <c r="DF547" s="7">
        <v>0.70895522389999999</v>
      </c>
      <c r="DG547" s="7">
        <v>0.62313432840000005</v>
      </c>
      <c r="DH547" s="7">
        <v>0.65671641790000002</v>
      </c>
      <c r="DI547" s="7">
        <v>0.63059701489999997</v>
      </c>
      <c r="DJ547" s="7">
        <v>0.61940298510000003</v>
      </c>
      <c r="DK547" s="7">
        <v>0.17537313430000001</v>
      </c>
      <c r="DL547" s="7">
        <v>2.6119402999999999E-2</v>
      </c>
      <c r="DM547" s="7">
        <v>3.3582089599999997E-2</v>
      </c>
      <c r="DN547" s="7">
        <v>2.9850746300000001E-2</v>
      </c>
      <c r="DO547" s="7">
        <v>2.2388059700000001E-2</v>
      </c>
      <c r="DP547" s="7">
        <v>2.6119402999999999E-2</v>
      </c>
      <c r="DQ547" s="7">
        <v>6.3432835800000004E-2</v>
      </c>
      <c r="DR547" s="7">
        <v>3.3582089599999997E-2</v>
      </c>
      <c r="DS547" s="7">
        <v>4.8507462699999997E-2</v>
      </c>
      <c r="DT547" s="7">
        <v>0.2313432836</v>
      </c>
      <c r="DU547" s="7">
        <v>0.1044776119</v>
      </c>
      <c r="DV547" s="7">
        <v>6.3432835800000004E-2</v>
      </c>
      <c r="DW547" s="7">
        <v>0.1156716418</v>
      </c>
      <c r="DX547" s="7">
        <v>8.2089552199999999E-2</v>
      </c>
      <c r="DY547" s="7">
        <v>9.3283582099999998E-2</v>
      </c>
      <c r="DZ547" s="7">
        <v>0.16044776120000001</v>
      </c>
      <c r="EA547" s="7">
        <v>7.0895522399999994E-2</v>
      </c>
      <c r="EB547" s="7">
        <v>0.1082089552</v>
      </c>
      <c r="EC547" s="7">
        <v>0.21268656720000001</v>
      </c>
      <c r="ED547" s="7">
        <v>0.24253731340000001</v>
      </c>
      <c r="EE547" s="7">
        <v>0.27238805970000002</v>
      </c>
      <c r="EF547" s="7">
        <v>0.25746268659999999</v>
      </c>
      <c r="EG547" s="7">
        <v>0.22761194030000001</v>
      </c>
      <c r="EH547" s="7">
        <v>0.29477611939999998</v>
      </c>
      <c r="EI547" s="7">
        <v>0.27985074630000001</v>
      </c>
      <c r="EJ547" s="7">
        <v>0.33955223880000002</v>
      </c>
      <c r="EK547" s="7">
        <v>0.33582089549999999</v>
      </c>
      <c r="EL547" s="7">
        <v>0.35447761189999999</v>
      </c>
      <c r="EM547" s="7">
        <v>0.60820895519999996</v>
      </c>
      <c r="EN547" s="7">
        <v>0.60074626870000003</v>
      </c>
      <c r="EO547" s="7">
        <v>0.57089552239999997</v>
      </c>
      <c r="EP547" s="7">
        <v>0.6343283582</v>
      </c>
      <c r="EQ547" s="7">
        <v>0.54477611940000004</v>
      </c>
      <c r="ER547" s="7">
        <v>0.4328358209</v>
      </c>
      <c r="ES547" s="7">
        <v>0.50746268660000005</v>
      </c>
      <c r="ET547" s="7">
        <v>0.46268656720000001</v>
      </c>
      <c r="EU547" s="7">
        <v>2.6119402999999999E-2</v>
      </c>
      <c r="EV547" s="7">
        <v>1.8656716399999999E-2</v>
      </c>
      <c r="EW547" s="7">
        <v>2.9850746300000001E-2</v>
      </c>
      <c r="EX547" s="7">
        <v>2.6119402999999999E-2</v>
      </c>
      <c r="EY547" s="7">
        <v>3.3582089599999997E-2</v>
      </c>
      <c r="EZ547" s="7">
        <v>4.1044776099999999E-2</v>
      </c>
      <c r="FA547" s="7">
        <v>6.3432835800000004E-2</v>
      </c>
      <c r="FB547" s="7">
        <v>4.8507462699999997E-2</v>
      </c>
      <c r="FC547" s="7">
        <v>4.4776119400000002E-2</v>
      </c>
      <c r="FD547" s="7">
        <v>2.7662835249</v>
      </c>
      <c r="FE547" s="7">
        <v>3.4600760456000001</v>
      </c>
      <c r="FF547" s="7">
        <v>3.4846153846000001</v>
      </c>
      <c r="FG547" s="7">
        <v>3.4061302682000001</v>
      </c>
      <c r="FH547" s="7">
        <v>3.5250965250999999</v>
      </c>
      <c r="FI547" s="7">
        <v>3.4163424125000001</v>
      </c>
      <c r="FJ547" s="7">
        <v>3.1553784861</v>
      </c>
      <c r="FK547" s="7">
        <v>3.3882352940999998</v>
      </c>
      <c r="FL547" s="7">
        <v>3.26953125</v>
      </c>
      <c r="FM547" s="7">
        <v>1.1194029899999999E-2</v>
      </c>
      <c r="FN547" s="7">
        <v>1.1194029899999999E-2</v>
      </c>
      <c r="FO547" s="7">
        <v>2.9850746300000001E-2</v>
      </c>
      <c r="FP547" s="7">
        <v>1.8656716399999999E-2</v>
      </c>
      <c r="FQ547" s="7">
        <v>7.8358208999999998E-2</v>
      </c>
      <c r="FR547" s="7">
        <v>4.4776119400000002E-2</v>
      </c>
      <c r="FS547" s="7">
        <v>0.1156716418</v>
      </c>
      <c r="FT547" s="7">
        <v>0.12686567160000001</v>
      </c>
      <c r="FU547" s="7">
        <v>0.16044776120000001</v>
      </c>
      <c r="FV547" s="7">
        <v>0.30970149250000001</v>
      </c>
      <c r="FW547" s="7">
        <v>9.3283582099999998E-2</v>
      </c>
      <c r="FX547" s="7">
        <v>0.44029850749999999</v>
      </c>
      <c r="FY547" s="7">
        <v>0.48507462690000003</v>
      </c>
      <c r="FZ547" s="7">
        <v>0.20522388059999999</v>
      </c>
      <c r="GA547" s="7">
        <v>0.25</v>
      </c>
      <c r="GB547" s="7">
        <v>0.197761194</v>
      </c>
      <c r="GC547" s="7">
        <v>0.28358208959999998</v>
      </c>
      <c r="GD547" s="7">
        <v>8.9552238800000003E-2</v>
      </c>
      <c r="GE547" s="7">
        <v>7.4626865700000003E-2</v>
      </c>
      <c r="GF547" s="7">
        <v>0.17164179099999999</v>
      </c>
      <c r="GG547" s="7">
        <v>0.12313432840000001</v>
      </c>
      <c r="GH547" s="7">
        <v>0.12686567160000001</v>
      </c>
      <c r="GI547" s="7">
        <v>0.25373134330000002</v>
      </c>
      <c r="GJ547" s="7">
        <v>9.7014925399999993E-2</v>
      </c>
      <c r="GK547" s="7">
        <v>0.1156716418</v>
      </c>
      <c r="GL547" s="7">
        <v>8.5820895499999994E-2</v>
      </c>
      <c r="GM547" s="7">
        <v>1.49253731E-2</v>
      </c>
      <c r="GN547" s="7">
        <v>2.6119402999999999E-2</v>
      </c>
      <c r="GO547" s="7">
        <v>1.1194029899999999E-2</v>
      </c>
      <c r="GP547" s="7">
        <v>1.8656716399999999E-2</v>
      </c>
      <c r="GQ547" s="7">
        <v>0.1156716418</v>
      </c>
      <c r="GR547" s="7">
        <v>1.8656716399999999E-2</v>
      </c>
      <c r="GS547" s="7">
        <v>0.2985074627</v>
      </c>
      <c r="GT547" s="7">
        <v>0.28731343279999999</v>
      </c>
      <c r="GU547" s="7">
        <v>0.2985074627</v>
      </c>
      <c r="GV547" s="7">
        <v>0.31343283579999998</v>
      </c>
      <c r="GW547" s="7">
        <v>0.32462686569999999</v>
      </c>
      <c r="GX547" s="7">
        <v>0.36940298510000003</v>
      </c>
      <c r="GY547" s="7">
        <v>0.56716417910000005</v>
      </c>
      <c r="GZ547" s="7">
        <v>0.52611940300000004</v>
      </c>
      <c r="HA547" s="7">
        <v>0.5</v>
      </c>
      <c r="HB547" s="7">
        <v>0.48880597009999999</v>
      </c>
      <c r="HC547" s="7">
        <v>0.41417910450000001</v>
      </c>
      <c r="HD547" s="7">
        <v>0.5</v>
      </c>
      <c r="HE547" s="7">
        <v>4.4776119400000002E-2</v>
      </c>
      <c r="HF547" s="7">
        <v>7.4626865700000003E-2</v>
      </c>
      <c r="HG547" s="7">
        <v>0.1082089552</v>
      </c>
      <c r="HH547" s="7">
        <v>9.3283582099999998E-2</v>
      </c>
      <c r="HI547" s="7">
        <v>6.7164179099999999E-2</v>
      </c>
      <c r="HJ547" s="7">
        <v>3.7313432799999997E-2</v>
      </c>
      <c r="HK547" s="7">
        <v>2.6119402999999999E-2</v>
      </c>
      <c r="HL547" s="7">
        <v>2.6119402999999999E-2</v>
      </c>
      <c r="HM547" s="7">
        <v>2.9850746300000001E-2</v>
      </c>
      <c r="HN547" s="7">
        <v>3.3582089599999997E-2</v>
      </c>
      <c r="HO547" s="7">
        <v>2.6119402999999999E-2</v>
      </c>
      <c r="HP547" s="7">
        <v>2.9850746300000001E-2</v>
      </c>
      <c r="HQ547" s="7">
        <v>4.8507462699999997E-2</v>
      </c>
      <c r="HR547" s="7">
        <v>5.9701492500000002E-2</v>
      </c>
      <c r="HS547" s="7">
        <v>5.2238805999999999E-2</v>
      </c>
      <c r="HT547" s="7">
        <v>5.2238805999999999E-2</v>
      </c>
      <c r="HU547" s="7">
        <v>5.2238805999999999E-2</v>
      </c>
      <c r="HV547" s="7">
        <v>4.4776119400000002E-2</v>
      </c>
      <c r="HW547" s="7">
        <v>2.9850746300000001E-2</v>
      </c>
      <c r="HX547" s="7">
        <v>1.1194029899999999E-2</v>
      </c>
      <c r="HY547" s="7">
        <v>1.8656716399999999E-2</v>
      </c>
      <c r="HZ547" s="7">
        <v>6.3432835800000004E-2</v>
      </c>
      <c r="IA547" s="7">
        <v>0.15298507459999999</v>
      </c>
      <c r="IB547" s="7">
        <v>0.1044776119</v>
      </c>
      <c r="IC547" s="7">
        <v>0.12313432840000001</v>
      </c>
      <c r="ID547" s="7">
        <v>0.16044776120000001</v>
      </c>
      <c r="IE547" s="7">
        <v>0.33955223880000002</v>
      </c>
      <c r="IF547" s="7">
        <v>0.29104477610000001</v>
      </c>
      <c r="IG547" s="7">
        <v>0.30223880600000003</v>
      </c>
      <c r="IH547" s="7">
        <v>0.29477611939999998</v>
      </c>
      <c r="II547" s="7">
        <v>0.43656716420000002</v>
      </c>
      <c r="IJ547" s="7">
        <v>0.55223880599999997</v>
      </c>
      <c r="IK547" s="7">
        <v>0.51492537309999997</v>
      </c>
      <c r="IL547" s="7">
        <v>0.44029850749999999</v>
      </c>
      <c r="IM547" s="7">
        <v>4.1044776099999999E-2</v>
      </c>
      <c r="IN547" s="7">
        <v>4.1044776099999999E-2</v>
      </c>
      <c r="IO547" s="7">
        <v>4.1044776099999999E-2</v>
      </c>
      <c r="IP547" s="7">
        <v>4.1044776099999999E-2</v>
      </c>
      <c r="IQ547" s="7">
        <v>3.2334630350000002</v>
      </c>
      <c r="IR547" s="7">
        <v>3.4435797665000001</v>
      </c>
      <c r="IS547" s="7">
        <v>3.3696498053999999</v>
      </c>
      <c r="IT547" s="7">
        <v>3.1595330739</v>
      </c>
      <c r="IU547" s="7" t="s">
        <v>1487</v>
      </c>
      <c r="IV547" s="7">
        <v>53</v>
      </c>
      <c r="IW547" s="7">
        <v>268</v>
      </c>
      <c r="IX547" s="7">
        <v>455</v>
      </c>
      <c r="IY547" s="7">
        <v>865</v>
      </c>
    </row>
    <row r="548" spans="1:259" x14ac:dyDescent="0.25">
      <c r="A548" s="7">
        <v>610237</v>
      </c>
      <c r="B548" s="7" t="s">
        <v>100</v>
      </c>
      <c r="D548" s="7" t="s">
        <v>98</v>
      </c>
      <c r="E548" s="7" t="s">
        <v>53</v>
      </c>
      <c r="M548" s="7" t="s">
        <v>46</v>
      </c>
      <c r="N548" s="7">
        <v>8.2524271845000001</v>
      </c>
      <c r="O548" s="7">
        <v>18</v>
      </c>
      <c r="P548" s="7">
        <v>18</v>
      </c>
      <c r="Q548" s="7">
        <v>0</v>
      </c>
      <c r="R548" s="7">
        <v>16</v>
      </c>
      <c r="S548" s="7">
        <v>0</v>
      </c>
      <c r="T548" s="7">
        <v>1</v>
      </c>
      <c r="U548" s="7">
        <v>0</v>
      </c>
      <c r="V548" s="7">
        <v>0</v>
      </c>
      <c r="W548" s="7">
        <v>0</v>
      </c>
      <c r="X548" s="7">
        <v>1</v>
      </c>
      <c r="Y548" s="7">
        <v>0</v>
      </c>
      <c r="Z548" s="7">
        <v>0</v>
      </c>
      <c r="AA548" s="7">
        <v>0</v>
      </c>
      <c r="AB548" s="7">
        <v>0.16666666669999999</v>
      </c>
      <c r="AC548" s="7">
        <v>5.5555555600000001E-2</v>
      </c>
      <c r="AD548" s="7">
        <v>0.11111111110000001</v>
      </c>
      <c r="AE548" s="7">
        <v>0</v>
      </c>
      <c r="AF548" s="7">
        <v>0</v>
      </c>
      <c r="AG548" s="7">
        <v>0</v>
      </c>
      <c r="AH548" s="7">
        <v>5.5555555600000001E-2</v>
      </c>
      <c r="AI548" s="7">
        <v>5.5555555600000001E-2</v>
      </c>
      <c r="AJ548" s="7">
        <v>0.16666666669999999</v>
      </c>
      <c r="AK548" s="7">
        <v>0.33333333329999998</v>
      </c>
      <c r="AL548" s="7">
        <v>0.33333333329999998</v>
      </c>
      <c r="AM548" s="7">
        <v>0.38888888890000001</v>
      </c>
      <c r="AN548" s="7">
        <v>0.27777777780000001</v>
      </c>
      <c r="AO548" s="7">
        <v>0.5</v>
      </c>
      <c r="AP548" s="7">
        <v>0.27777777780000001</v>
      </c>
      <c r="AQ548" s="7">
        <v>0</v>
      </c>
      <c r="AR548" s="7">
        <v>5.5555555600000001E-2</v>
      </c>
      <c r="AS548" s="7">
        <v>0</v>
      </c>
      <c r="AT548" s="7">
        <v>0</v>
      </c>
      <c r="AU548" s="7">
        <v>0</v>
      </c>
      <c r="AV548" s="7">
        <v>5.5555555600000001E-2</v>
      </c>
      <c r="AW548" s="7">
        <v>0.66666666669999997</v>
      </c>
      <c r="AX548" s="7">
        <v>0.61111111110000005</v>
      </c>
      <c r="AY548" s="7">
        <v>0.61111111110000005</v>
      </c>
      <c r="AZ548" s="7">
        <v>0.5</v>
      </c>
      <c r="BA548" s="7">
        <v>0.38888888890000001</v>
      </c>
      <c r="BB548" s="7">
        <v>0.38888888890000001</v>
      </c>
      <c r="BC548" s="7">
        <v>3.6666666666999999</v>
      </c>
      <c r="BD548" s="7">
        <v>3.6470588235000001</v>
      </c>
      <c r="BE548" s="7">
        <v>3.6111111111</v>
      </c>
      <c r="BF548" s="7">
        <v>3.1111111111</v>
      </c>
      <c r="BG548" s="7">
        <v>3.2222222222000001</v>
      </c>
      <c r="BH548" s="7">
        <v>3</v>
      </c>
      <c r="BI548" s="7">
        <v>0</v>
      </c>
      <c r="BJ548" s="7">
        <v>0.11111111110000001</v>
      </c>
      <c r="BK548" s="7">
        <v>5.5555555600000001E-2</v>
      </c>
      <c r="BL548" s="7">
        <v>0</v>
      </c>
      <c r="BM548" s="7">
        <v>5.5555555600000001E-2</v>
      </c>
      <c r="BN548" s="7">
        <v>5.5555555600000001E-2</v>
      </c>
      <c r="BO548" s="7">
        <v>5.5555555600000001E-2</v>
      </c>
      <c r="BP548" s="7">
        <v>0.11111111110000001</v>
      </c>
      <c r="BQ548" s="7">
        <v>5.5555555600000001E-2</v>
      </c>
      <c r="BR548" s="7">
        <v>0</v>
      </c>
      <c r="BS548" s="7">
        <v>0</v>
      </c>
      <c r="BT548" s="7">
        <v>0</v>
      </c>
      <c r="BU548" s="7">
        <v>0.11111111110000001</v>
      </c>
      <c r="BV548" s="7">
        <v>0</v>
      </c>
      <c r="BW548" s="7">
        <v>0</v>
      </c>
      <c r="BX548" s="7">
        <v>0.11111111110000001</v>
      </c>
      <c r="BY548" s="7">
        <v>0</v>
      </c>
      <c r="BZ548" s="7">
        <v>5.5555555600000001E-2</v>
      </c>
      <c r="CA548" s="7">
        <v>3.7058823528999998</v>
      </c>
      <c r="CB548" s="7">
        <v>3.3333333333000001</v>
      </c>
      <c r="CC548" s="7">
        <v>3.5294117646999998</v>
      </c>
      <c r="CD548" s="7">
        <v>3.5</v>
      </c>
      <c r="CE548" s="7">
        <v>3.5294117646999998</v>
      </c>
      <c r="CF548" s="7">
        <v>3.3333333333000001</v>
      </c>
      <c r="CG548" s="7">
        <v>3.2777777777999999</v>
      </c>
      <c r="CH548" s="7">
        <v>3.3333333333000001</v>
      </c>
      <c r="CI548" s="7">
        <v>3.4444444444000002</v>
      </c>
      <c r="CJ548" s="7">
        <v>0.27777777780000001</v>
      </c>
      <c r="CK548" s="7">
        <v>0.33333333329999998</v>
      </c>
      <c r="CL548" s="7">
        <v>0.27777777780000001</v>
      </c>
      <c r="CM548" s="7">
        <v>0.27777777780000001</v>
      </c>
      <c r="CN548" s="7">
        <v>0.27777777780000001</v>
      </c>
      <c r="CO548" s="7">
        <v>0.5</v>
      </c>
      <c r="CP548" s="7">
        <v>0.33333333329999998</v>
      </c>
      <c r="CQ548" s="7">
        <v>0.33333333329999998</v>
      </c>
      <c r="CR548" s="7">
        <v>0.27777777780000001</v>
      </c>
      <c r="CS548" s="7">
        <v>5.5555555600000001E-2</v>
      </c>
      <c r="CT548" s="7">
        <v>0</v>
      </c>
      <c r="CU548" s="7">
        <v>5.5555555600000001E-2</v>
      </c>
      <c r="CV548" s="7">
        <v>0</v>
      </c>
      <c r="CW548" s="7">
        <v>5.5555555600000001E-2</v>
      </c>
      <c r="CX548" s="7">
        <v>0</v>
      </c>
      <c r="CY548" s="7">
        <v>0</v>
      </c>
      <c r="CZ548" s="7">
        <v>0</v>
      </c>
      <c r="DA548" s="7">
        <v>0</v>
      </c>
      <c r="DB548" s="7">
        <v>0.66666666669999997</v>
      </c>
      <c r="DC548" s="7">
        <v>0.55555555560000003</v>
      </c>
      <c r="DD548" s="7">
        <v>0.61111111110000005</v>
      </c>
      <c r="DE548" s="7">
        <v>0.61111111110000005</v>
      </c>
      <c r="DF548" s="7">
        <v>0.61111111110000005</v>
      </c>
      <c r="DG548" s="7">
        <v>0.44444444440000003</v>
      </c>
      <c r="DH548" s="7">
        <v>0.5</v>
      </c>
      <c r="DI548" s="7">
        <v>0.55555555560000003</v>
      </c>
      <c r="DJ548" s="7">
        <v>0.61111111110000005</v>
      </c>
      <c r="DK548" s="7">
        <v>0.22222222220000001</v>
      </c>
      <c r="DL548" s="7">
        <v>0</v>
      </c>
      <c r="DM548" s="7">
        <v>0</v>
      </c>
      <c r="DN548" s="7">
        <v>5.5555555600000001E-2</v>
      </c>
      <c r="DO548" s="7">
        <v>5.5555555600000001E-2</v>
      </c>
      <c r="DP548" s="7">
        <v>5.5555555600000001E-2</v>
      </c>
      <c r="DQ548" s="7">
        <v>5.5555555600000001E-2</v>
      </c>
      <c r="DR548" s="7">
        <v>5.5555555600000001E-2</v>
      </c>
      <c r="DS548" s="7">
        <v>0</v>
      </c>
      <c r="DT548" s="7">
        <v>0.22222222220000001</v>
      </c>
      <c r="DU548" s="7">
        <v>5.5555555600000001E-2</v>
      </c>
      <c r="DV548" s="7">
        <v>5.5555555600000001E-2</v>
      </c>
      <c r="DW548" s="7">
        <v>0</v>
      </c>
      <c r="DX548" s="7">
        <v>0</v>
      </c>
      <c r="DY548" s="7">
        <v>5.5555555600000001E-2</v>
      </c>
      <c r="DZ548" s="7">
        <v>5.5555555600000001E-2</v>
      </c>
      <c r="EA548" s="7">
        <v>0</v>
      </c>
      <c r="EB548" s="7">
        <v>0.11111111110000001</v>
      </c>
      <c r="EC548" s="7">
        <v>0.22222222220000001</v>
      </c>
      <c r="ED548" s="7">
        <v>0.38888888890000001</v>
      </c>
      <c r="EE548" s="7">
        <v>0.38888888890000001</v>
      </c>
      <c r="EF548" s="7">
        <v>0.33333333329999998</v>
      </c>
      <c r="EG548" s="7">
        <v>0.38888888890000001</v>
      </c>
      <c r="EH548" s="7">
        <v>0.44444444440000003</v>
      </c>
      <c r="EI548" s="7">
        <v>0.55555555560000003</v>
      </c>
      <c r="EJ548" s="7">
        <v>0.5</v>
      </c>
      <c r="EK548" s="7">
        <v>0.44444444440000003</v>
      </c>
      <c r="EL548" s="7">
        <v>0.33333333329999998</v>
      </c>
      <c r="EM548" s="7">
        <v>0.5</v>
      </c>
      <c r="EN548" s="7">
        <v>0.55555555560000003</v>
      </c>
      <c r="EO548" s="7">
        <v>0.61111111110000005</v>
      </c>
      <c r="EP548" s="7">
        <v>0.55555555560000003</v>
      </c>
      <c r="EQ548" s="7">
        <v>0.44444444440000003</v>
      </c>
      <c r="ER548" s="7">
        <v>0.33333333329999998</v>
      </c>
      <c r="ES548" s="7">
        <v>0.44444444440000003</v>
      </c>
      <c r="ET548" s="7">
        <v>0.44444444440000003</v>
      </c>
      <c r="EU548" s="7">
        <v>0</v>
      </c>
      <c r="EV548" s="7">
        <v>5.5555555600000001E-2</v>
      </c>
      <c r="EW548" s="7">
        <v>0</v>
      </c>
      <c r="EX548" s="7">
        <v>0</v>
      </c>
      <c r="EY548" s="7">
        <v>0</v>
      </c>
      <c r="EZ548" s="7">
        <v>0</v>
      </c>
      <c r="FA548" s="7">
        <v>0</v>
      </c>
      <c r="FB548" s="7">
        <v>0</v>
      </c>
      <c r="FC548" s="7">
        <v>0</v>
      </c>
      <c r="FD548" s="7">
        <v>2.6666666666999999</v>
      </c>
      <c r="FE548" s="7">
        <v>3.4705882353000002</v>
      </c>
      <c r="FF548" s="7">
        <v>3.5</v>
      </c>
      <c r="FG548" s="7">
        <v>3.5</v>
      </c>
      <c r="FH548" s="7">
        <v>3.4444444444000002</v>
      </c>
      <c r="FI548" s="7">
        <v>3.2777777777999999</v>
      </c>
      <c r="FJ548" s="7">
        <v>3.1666666666999999</v>
      </c>
      <c r="FK548" s="7">
        <v>3.3333333333000001</v>
      </c>
      <c r="FL548" s="7">
        <v>3.3333333333000001</v>
      </c>
      <c r="FM548" s="7">
        <v>5.5555555600000001E-2</v>
      </c>
      <c r="FN548" s="7">
        <v>0</v>
      </c>
      <c r="FO548" s="7">
        <v>5.5555555600000001E-2</v>
      </c>
      <c r="FP548" s="7">
        <v>5.5555555600000001E-2</v>
      </c>
      <c r="FQ548" s="7">
        <v>5.5555555600000001E-2</v>
      </c>
      <c r="FR548" s="7">
        <v>5.5555555600000001E-2</v>
      </c>
      <c r="FS548" s="7">
        <v>5.5555555600000001E-2</v>
      </c>
      <c r="FT548" s="7">
        <v>0.16666666669999999</v>
      </c>
      <c r="FU548" s="7">
        <v>0.11111111110000001</v>
      </c>
      <c r="FV548" s="7">
        <v>0.33333333329999998</v>
      </c>
      <c r="FW548" s="7">
        <v>5.5555555600000001E-2</v>
      </c>
      <c r="FX548" s="7">
        <v>0.55555555560000003</v>
      </c>
      <c r="FY548" s="7">
        <v>0.55555555560000003</v>
      </c>
      <c r="FZ548" s="7">
        <v>0.5</v>
      </c>
      <c r="GA548" s="7">
        <v>0.11111111110000001</v>
      </c>
      <c r="GB548" s="7">
        <v>5.5555555600000001E-2</v>
      </c>
      <c r="GC548" s="7">
        <v>5.5555555600000001E-2</v>
      </c>
      <c r="GD548" s="7">
        <v>5.5555555600000001E-2</v>
      </c>
      <c r="GE548" s="7">
        <v>0.11111111110000001</v>
      </c>
      <c r="GF548" s="7">
        <v>0.16666666669999999</v>
      </c>
      <c r="GG548" s="7">
        <v>0.22222222220000001</v>
      </c>
      <c r="GH548" s="7">
        <v>0.22222222220000001</v>
      </c>
      <c r="GI548" s="7">
        <v>0.22222222220000001</v>
      </c>
      <c r="GJ548" s="7">
        <v>5.5555555600000001E-2</v>
      </c>
      <c r="GK548" s="7">
        <v>5.5555555600000001E-2</v>
      </c>
      <c r="GL548" s="7">
        <v>5.5555555600000001E-2</v>
      </c>
      <c r="GM548" s="7">
        <v>0</v>
      </c>
      <c r="GN548" s="7">
        <v>5.5555555600000001E-2</v>
      </c>
      <c r="GO548" s="7">
        <v>0</v>
      </c>
      <c r="GP548" s="7">
        <v>0</v>
      </c>
      <c r="GQ548" s="7">
        <v>0</v>
      </c>
      <c r="GR548" s="7">
        <v>0</v>
      </c>
      <c r="GS548" s="7">
        <v>0.33333333329999998</v>
      </c>
      <c r="GT548" s="7">
        <v>0.33333333329999998</v>
      </c>
      <c r="GU548" s="7">
        <v>0.22222222220000001</v>
      </c>
      <c r="GV548" s="7">
        <v>0.33333333329999998</v>
      </c>
      <c r="GW548" s="7">
        <v>0.38888888890000001</v>
      </c>
      <c r="GX548" s="7">
        <v>0.44444444440000003</v>
      </c>
      <c r="GY548" s="7">
        <v>0.55555555560000003</v>
      </c>
      <c r="GZ548" s="7">
        <v>0.5</v>
      </c>
      <c r="HA548" s="7">
        <v>0.55555555560000003</v>
      </c>
      <c r="HB548" s="7">
        <v>0.5</v>
      </c>
      <c r="HC548" s="7">
        <v>0.44444444440000003</v>
      </c>
      <c r="HD548" s="7">
        <v>0.44444444440000003</v>
      </c>
      <c r="HE548" s="7">
        <v>5.5555555600000001E-2</v>
      </c>
      <c r="HF548" s="7">
        <v>0.11111111110000001</v>
      </c>
      <c r="HG548" s="7">
        <v>5.5555555600000001E-2</v>
      </c>
      <c r="HH548" s="7">
        <v>5.5555555600000001E-2</v>
      </c>
      <c r="HI548" s="7">
        <v>0.11111111110000001</v>
      </c>
      <c r="HJ548" s="7">
        <v>5.5555555600000001E-2</v>
      </c>
      <c r="HK548" s="7">
        <v>5.5555555600000001E-2</v>
      </c>
      <c r="HL548" s="7">
        <v>0</v>
      </c>
      <c r="HM548" s="7">
        <v>5.5555555600000001E-2</v>
      </c>
      <c r="HN548" s="7">
        <v>5.5555555600000001E-2</v>
      </c>
      <c r="HO548" s="7">
        <v>5.5555555600000001E-2</v>
      </c>
      <c r="HP548" s="7">
        <v>5.5555555600000001E-2</v>
      </c>
      <c r="HQ548" s="7">
        <v>0</v>
      </c>
      <c r="HR548" s="7">
        <v>0</v>
      </c>
      <c r="HS548" s="7">
        <v>0.11111111110000001</v>
      </c>
      <c r="HT548" s="7">
        <v>5.5555555600000001E-2</v>
      </c>
      <c r="HU548" s="7">
        <v>0</v>
      </c>
      <c r="HV548" s="7">
        <v>0</v>
      </c>
      <c r="HW548" s="7">
        <v>0.11111111110000001</v>
      </c>
      <c r="HX548" s="7">
        <v>5.5555555600000001E-2</v>
      </c>
      <c r="HY548" s="7">
        <v>5.5555555600000001E-2</v>
      </c>
      <c r="HZ548" s="7">
        <v>0.11111111110000001</v>
      </c>
      <c r="IA548" s="7">
        <v>0.11111111110000001</v>
      </c>
      <c r="IB548" s="7">
        <v>0</v>
      </c>
      <c r="IC548" s="7">
        <v>0.16666666669999999</v>
      </c>
      <c r="ID548" s="7">
        <v>0.11111111110000001</v>
      </c>
      <c r="IE548" s="7">
        <v>0.33333333329999998</v>
      </c>
      <c r="IF548" s="7">
        <v>0.38888888890000001</v>
      </c>
      <c r="IG548" s="7">
        <v>0.33333333329999998</v>
      </c>
      <c r="IH548" s="7">
        <v>0.44444444440000003</v>
      </c>
      <c r="II548" s="7">
        <v>0.44444444440000003</v>
      </c>
      <c r="IJ548" s="7">
        <v>0.55555555560000003</v>
      </c>
      <c r="IK548" s="7">
        <v>0.44444444440000003</v>
      </c>
      <c r="IL548" s="7">
        <v>0.33333333329999998</v>
      </c>
      <c r="IM548" s="7">
        <v>0</v>
      </c>
      <c r="IN548" s="7">
        <v>0</v>
      </c>
      <c r="IO548" s="7">
        <v>0</v>
      </c>
      <c r="IP548" s="7">
        <v>0</v>
      </c>
      <c r="IQ548" s="7">
        <v>3.1111111111</v>
      </c>
      <c r="IR548" s="7">
        <v>3.4444444444000002</v>
      </c>
      <c r="IS548" s="7">
        <v>3.1666666666999999</v>
      </c>
      <c r="IT548" s="7">
        <v>3</v>
      </c>
      <c r="IU548" s="7" t="s">
        <v>1488</v>
      </c>
      <c r="IW548" s="7">
        <v>18</v>
      </c>
      <c r="IX548" s="7">
        <v>34</v>
      </c>
      <c r="IY548" s="7">
        <v>412</v>
      </c>
    </row>
    <row r="549" spans="1:259" x14ac:dyDescent="0.25">
      <c r="A549" s="7">
        <v>610238</v>
      </c>
      <c r="B549" s="7" t="s">
        <v>112</v>
      </c>
      <c r="C549" s="7" t="s">
        <v>46</v>
      </c>
      <c r="D549" s="7" t="s">
        <v>93</v>
      </c>
      <c r="E549" s="7" t="s">
        <v>91</v>
      </c>
      <c r="F549" s="7">
        <v>50</v>
      </c>
      <c r="G549" s="7" t="s">
        <v>48</v>
      </c>
      <c r="H549" s="7">
        <v>42</v>
      </c>
      <c r="I549" s="7" t="s">
        <v>48</v>
      </c>
      <c r="J549" s="7">
        <v>66</v>
      </c>
      <c r="K549" s="7" t="s">
        <v>47</v>
      </c>
      <c r="L549" s="7">
        <v>7.63</v>
      </c>
      <c r="M549" s="7" t="s">
        <v>46</v>
      </c>
      <c r="N549" s="7">
        <v>91.638795986999995</v>
      </c>
      <c r="O549" s="7">
        <v>152</v>
      </c>
      <c r="P549" s="7">
        <v>152</v>
      </c>
      <c r="Q549" s="7">
        <v>2</v>
      </c>
      <c r="R549" s="7">
        <v>141</v>
      </c>
      <c r="S549" s="7">
        <v>0</v>
      </c>
      <c r="T549" s="7">
        <v>5</v>
      </c>
      <c r="U549" s="7">
        <v>0</v>
      </c>
      <c r="V549" s="7">
        <v>0</v>
      </c>
      <c r="W549" s="7">
        <v>1</v>
      </c>
      <c r="X549" s="7">
        <v>1</v>
      </c>
      <c r="Y549" s="7">
        <v>2.6315789499999999E-2</v>
      </c>
      <c r="Z549" s="7">
        <v>1.9736842099999999E-2</v>
      </c>
      <c r="AA549" s="7">
        <v>1.3157894700000001E-2</v>
      </c>
      <c r="AB549" s="7">
        <v>1.3157894700000001E-2</v>
      </c>
      <c r="AC549" s="7">
        <v>2.6315789499999999E-2</v>
      </c>
      <c r="AD549" s="7">
        <v>7.2368421099999997E-2</v>
      </c>
      <c r="AE549" s="7">
        <v>5.9210526300000003E-2</v>
      </c>
      <c r="AF549" s="7">
        <v>7.8947368399999995E-2</v>
      </c>
      <c r="AG549" s="7">
        <v>5.9210526300000003E-2</v>
      </c>
      <c r="AH549" s="7">
        <v>5.2631578900000003E-2</v>
      </c>
      <c r="AI549" s="7">
        <v>5.9210526300000003E-2</v>
      </c>
      <c r="AJ549" s="7">
        <v>6.5789473700000003E-2</v>
      </c>
      <c r="AK549" s="7">
        <v>0.2960526316</v>
      </c>
      <c r="AL549" s="7">
        <v>0.25</v>
      </c>
      <c r="AM549" s="7">
        <v>0.32236842110000002</v>
      </c>
      <c r="AN549" s="7">
        <v>0.30263157889999998</v>
      </c>
      <c r="AO549" s="7">
        <v>0.30263157889999998</v>
      </c>
      <c r="AP549" s="7">
        <v>0.25657894739999998</v>
      </c>
      <c r="AQ549" s="7">
        <v>0</v>
      </c>
      <c r="AR549" s="7">
        <v>6.5789474000000001E-3</v>
      </c>
      <c r="AS549" s="7">
        <v>0</v>
      </c>
      <c r="AT549" s="7">
        <v>1.3157894700000001E-2</v>
      </c>
      <c r="AU549" s="7">
        <v>1.9736842099999999E-2</v>
      </c>
      <c r="AV549" s="7">
        <v>1.3157894700000001E-2</v>
      </c>
      <c r="AW549" s="7">
        <v>0.61842105260000002</v>
      </c>
      <c r="AX549" s="7">
        <v>0.64473684210000004</v>
      </c>
      <c r="AY549" s="7">
        <v>0.60526315789999996</v>
      </c>
      <c r="AZ549" s="7">
        <v>0.61842105260000002</v>
      </c>
      <c r="BA549" s="7">
        <v>0.59210526320000001</v>
      </c>
      <c r="BB549" s="7">
        <v>0.59210526320000001</v>
      </c>
      <c r="BC549" s="7">
        <v>3.5065789474</v>
      </c>
      <c r="BD549" s="7">
        <v>3.5298013245000002</v>
      </c>
      <c r="BE549" s="7">
        <v>3.5197368420999999</v>
      </c>
      <c r="BF549" s="7">
        <v>3.5466666667000002</v>
      </c>
      <c r="BG549" s="7">
        <v>3.4899328859000001</v>
      </c>
      <c r="BH549" s="7">
        <v>3.3866666667000001</v>
      </c>
      <c r="BI549" s="7">
        <v>1.3157894700000001E-2</v>
      </c>
      <c r="BJ549" s="7">
        <v>1.3157894700000001E-2</v>
      </c>
      <c r="BK549" s="7">
        <v>1.3157894700000001E-2</v>
      </c>
      <c r="BL549" s="7">
        <v>1.9736842099999999E-2</v>
      </c>
      <c r="BM549" s="7">
        <v>1.3157894700000001E-2</v>
      </c>
      <c r="BN549" s="7">
        <v>1.9736842099999999E-2</v>
      </c>
      <c r="BO549" s="7">
        <v>6.5789473700000003E-2</v>
      </c>
      <c r="BP549" s="7">
        <v>3.9473684199999998E-2</v>
      </c>
      <c r="BQ549" s="7">
        <v>4.6052631599999998E-2</v>
      </c>
      <c r="BR549" s="7">
        <v>1.9736842099999999E-2</v>
      </c>
      <c r="BS549" s="7">
        <v>2.6315789499999999E-2</v>
      </c>
      <c r="BT549" s="7">
        <v>4.6052631599999998E-2</v>
      </c>
      <c r="BU549" s="7">
        <v>3.2894736799999998E-2</v>
      </c>
      <c r="BV549" s="7">
        <v>3.9473684199999998E-2</v>
      </c>
      <c r="BW549" s="7">
        <v>5.9210526300000003E-2</v>
      </c>
      <c r="BX549" s="7">
        <v>5.2631578900000003E-2</v>
      </c>
      <c r="BY549" s="7">
        <v>3.9473684199999998E-2</v>
      </c>
      <c r="BZ549" s="7">
        <v>6.5789473700000003E-2</v>
      </c>
      <c r="CA549" s="7">
        <v>3.6973684211000002</v>
      </c>
      <c r="CB549" s="7">
        <v>3.6556291391000002</v>
      </c>
      <c r="CC549" s="7">
        <v>3.6174496644</v>
      </c>
      <c r="CD549" s="7">
        <v>3.6556291391000002</v>
      </c>
      <c r="CE549" s="7">
        <v>3.6375838925999999</v>
      </c>
      <c r="CF549" s="7">
        <v>3.5503355705000001</v>
      </c>
      <c r="CG549" s="7">
        <v>3.4635761589</v>
      </c>
      <c r="CH549" s="7">
        <v>3.5466666667000002</v>
      </c>
      <c r="CI549" s="7">
        <v>3.4736842105000001</v>
      </c>
      <c r="CJ549" s="7">
        <v>0.22368421050000001</v>
      </c>
      <c r="CK549" s="7">
        <v>0.25</v>
      </c>
      <c r="CL549" s="7">
        <v>0.24342105259999999</v>
      </c>
      <c r="CM549" s="7">
        <v>0.21710526320000001</v>
      </c>
      <c r="CN549" s="7">
        <v>0.23684210529999999</v>
      </c>
      <c r="CO549" s="7">
        <v>0.26315789470000001</v>
      </c>
      <c r="CP549" s="7">
        <v>0.23026315789999999</v>
      </c>
      <c r="CQ549" s="7">
        <v>0.25</v>
      </c>
      <c r="CR549" s="7">
        <v>0.25657894739999998</v>
      </c>
      <c r="CS549" s="7">
        <v>0</v>
      </c>
      <c r="CT549" s="7">
        <v>6.5789474000000001E-3</v>
      </c>
      <c r="CU549" s="7">
        <v>1.9736842099999999E-2</v>
      </c>
      <c r="CV549" s="7">
        <v>6.5789474000000001E-3</v>
      </c>
      <c r="CW549" s="7">
        <v>1.9736842099999999E-2</v>
      </c>
      <c r="CX549" s="7">
        <v>1.9736842099999999E-2</v>
      </c>
      <c r="CY549" s="7">
        <v>6.5789474000000001E-3</v>
      </c>
      <c r="CZ549" s="7">
        <v>1.3157894700000001E-2</v>
      </c>
      <c r="DA549" s="7">
        <v>0</v>
      </c>
      <c r="DB549" s="7">
        <v>0.74342105260000002</v>
      </c>
      <c r="DC549" s="7">
        <v>0.70394736840000005</v>
      </c>
      <c r="DD549" s="7">
        <v>0.67763157890000003</v>
      </c>
      <c r="DE549" s="7">
        <v>0.72368421049999998</v>
      </c>
      <c r="DF549" s="7">
        <v>0.69078947369999999</v>
      </c>
      <c r="DG549" s="7">
        <v>0.63815789469999995</v>
      </c>
      <c r="DH549" s="7">
        <v>0.64473684210000004</v>
      </c>
      <c r="DI549" s="7">
        <v>0.65789473679999999</v>
      </c>
      <c r="DJ549" s="7">
        <v>0.63157894739999998</v>
      </c>
      <c r="DK549" s="7">
        <v>0.82236842109999997</v>
      </c>
      <c r="DL549" s="7">
        <v>3.9473684199999998E-2</v>
      </c>
      <c r="DM549" s="7">
        <v>3.9473684199999998E-2</v>
      </c>
      <c r="DN549" s="7">
        <v>3.9473684199999998E-2</v>
      </c>
      <c r="DO549" s="7">
        <v>3.2894736799999998E-2</v>
      </c>
      <c r="DP549" s="7">
        <v>3.9473684199999998E-2</v>
      </c>
      <c r="DQ549" s="7">
        <v>3.2894736799999998E-2</v>
      </c>
      <c r="DR549" s="7">
        <v>3.9473684199999998E-2</v>
      </c>
      <c r="DS549" s="7">
        <v>7.8947368399999995E-2</v>
      </c>
      <c r="DT549" s="7">
        <v>9.2105263199999995E-2</v>
      </c>
      <c r="DU549" s="7">
        <v>0.11842105260000001</v>
      </c>
      <c r="DV549" s="7">
        <v>6.5789473700000003E-2</v>
      </c>
      <c r="DW549" s="7">
        <v>5.9210526300000003E-2</v>
      </c>
      <c r="DX549" s="7">
        <v>4.6052631599999998E-2</v>
      </c>
      <c r="DY549" s="7">
        <v>6.5789473700000003E-2</v>
      </c>
      <c r="DZ549" s="7">
        <v>8.5526315800000002E-2</v>
      </c>
      <c r="EA549" s="7">
        <v>5.9210526300000003E-2</v>
      </c>
      <c r="EB549" s="7">
        <v>7.2368421099999997E-2</v>
      </c>
      <c r="EC549" s="7">
        <v>5.9210526300000003E-2</v>
      </c>
      <c r="ED549" s="7">
        <v>0.46052631579999997</v>
      </c>
      <c r="EE549" s="7">
        <v>0.4539473684</v>
      </c>
      <c r="EF549" s="7">
        <v>0.44078947369999999</v>
      </c>
      <c r="EG549" s="7">
        <v>0.48684210529999999</v>
      </c>
      <c r="EH549" s="7">
        <v>0.4539473684</v>
      </c>
      <c r="EI549" s="7">
        <v>0.39473684209999998</v>
      </c>
      <c r="EJ549" s="7">
        <v>0.46052631579999997</v>
      </c>
      <c r="EK549" s="7">
        <v>0.47368421049999998</v>
      </c>
      <c r="EL549" s="7">
        <v>2.6315789499999999E-2</v>
      </c>
      <c r="EM549" s="7">
        <v>0.375</v>
      </c>
      <c r="EN549" s="7">
        <v>0.42763157889999998</v>
      </c>
      <c r="EO549" s="7">
        <v>0.44078947369999999</v>
      </c>
      <c r="EP549" s="7">
        <v>0.4210526316</v>
      </c>
      <c r="EQ549" s="7">
        <v>0.41447368420000003</v>
      </c>
      <c r="ER549" s="7">
        <v>0.44736842110000002</v>
      </c>
      <c r="ES549" s="7">
        <v>0.40789473679999999</v>
      </c>
      <c r="ET549" s="7">
        <v>0.34868421049999998</v>
      </c>
      <c r="EU549" s="7">
        <v>0</v>
      </c>
      <c r="EV549" s="7">
        <v>6.5789474000000001E-3</v>
      </c>
      <c r="EW549" s="7">
        <v>1.3157894700000001E-2</v>
      </c>
      <c r="EX549" s="7">
        <v>1.9736842099999999E-2</v>
      </c>
      <c r="EY549" s="7">
        <v>1.3157894700000001E-2</v>
      </c>
      <c r="EZ549" s="7">
        <v>2.6315789499999999E-2</v>
      </c>
      <c r="FA549" s="7">
        <v>3.9473684199999998E-2</v>
      </c>
      <c r="FB549" s="7">
        <v>3.2894736799999998E-2</v>
      </c>
      <c r="FC549" s="7">
        <v>2.6315789499999999E-2</v>
      </c>
      <c r="FD549" s="7">
        <v>1.2894736842000001</v>
      </c>
      <c r="FE549" s="7">
        <v>3.1788079470000001</v>
      </c>
      <c r="FF549" s="7">
        <v>3.2866666667</v>
      </c>
      <c r="FG549" s="7">
        <v>3.3087248321999998</v>
      </c>
      <c r="FH549" s="7">
        <v>3.3133333333000001</v>
      </c>
      <c r="FI549" s="7">
        <v>3.2770270269999999</v>
      </c>
      <c r="FJ549" s="7">
        <v>3.3082191780999999</v>
      </c>
      <c r="FK549" s="7">
        <v>3.2789115646</v>
      </c>
      <c r="FL549" s="7">
        <v>3.1216216216000001</v>
      </c>
      <c r="FM549" s="7">
        <v>5.9210526300000003E-2</v>
      </c>
      <c r="FN549" s="7">
        <v>6.5789474000000001E-3</v>
      </c>
      <c r="FO549" s="7">
        <v>3.2894736799999998E-2</v>
      </c>
      <c r="FP549" s="7">
        <v>4.6052631599999998E-2</v>
      </c>
      <c r="FQ549" s="7">
        <v>2.6315789499999999E-2</v>
      </c>
      <c r="FR549" s="7">
        <v>7.2368421099999997E-2</v>
      </c>
      <c r="FS549" s="7">
        <v>7.2368421099999997E-2</v>
      </c>
      <c r="FT549" s="7">
        <v>0.13815789470000001</v>
      </c>
      <c r="FU549" s="7">
        <v>0.2105263158</v>
      </c>
      <c r="FV549" s="7">
        <v>0.26973684209999998</v>
      </c>
      <c r="FW549" s="7">
        <v>6.5789473700000003E-2</v>
      </c>
      <c r="FX549" s="7">
        <v>0.49342105260000002</v>
      </c>
      <c r="FY549" s="7">
        <v>0.44736842110000002</v>
      </c>
      <c r="FZ549" s="7">
        <v>0.36842105260000002</v>
      </c>
      <c r="GA549" s="7">
        <v>0.1710526316</v>
      </c>
      <c r="GB549" s="7">
        <v>0.22368421050000001</v>
      </c>
      <c r="GC549" s="7">
        <v>0.1973684211</v>
      </c>
      <c r="GD549" s="7">
        <v>0.11184210529999999</v>
      </c>
      <c r="GE549" s="7">
        <v>0.125</v>
      </c>
      <c r="GF549" s="7">
        <v>0.19078947369999999</v>
      </c>
      <c r="GG549" s="7">
        <v>0.11184210529999999</v>
      </c>
      <c r="GH549" s="7">
        <v>0.11184210529999999</v>
      </c>
      <c r="GI549" s="7">
        <v>0.1710526316</v>
      </c>
      <c r="GJ549" s="7">
        <v>0.11184210529999999</v>
      </c>
      <c r="GK549" s="7">
        <v>9.2105263199999995E-2</v>
      </c>
      <c r="GL549" s="7">
        <v>7.2368421099999997E-2</v>
      </c>
      <c r="GM549" s="7">
        <v>3.2894736799999998E-2</v>
      </c>
      <c r="GN549" s="7">
        <v>1.9736842099999999E-2</v>
      </c>
      <c r="GO549" s="7">
        <v>1.9736842099999999E-2</v>
      </c>
      <c r="GP549" s="7">
        <v>1.9736842099999999E-2</v>
      </c>
      <c r="GQ549" s="7">
        <v>2.6315789499999999E-2</v>
      </c>
      <c r="GR549" s="7">
        <v>1.3157894700000001E-2</v>
      </c>
      <c r="GS549" s="7">
        <v>0.27631578950000002</v>
      </c>
      <c r="GT549" s="7">
        <v>0.3289473684</v>
      </c>
      <c r="GU549" s="7">
        <v>0.28947368420000003</v>
      </c>
      <c r="GV549" s="7">
        <v>0.28289473679999999</v>
      </c>
      <c r="GW549" s="7">
        <v>0.34210526320000001</v>
      </c>
      <c r="GX549" s="7">
        <v>0.2960526316</v>
      </c>
      <c r="GY549" s="7">
        <v>0.53947368419999997</v>
      </c>
      <c r="GZ549" s="7">
        <v>0.46710526320000001</v>
      </c>
      <c r="HA549" s="7">
        <v>0.5</v>
      </c>
      <c r="HB549" s="7">
        <v>0.51973684210000004</v>
      </c>
      <c r="HC549" s="7">
        <v>0.50657894739999998</v>
      </c>
      <c r="HD549" s="7">
        <v>0.57894736840000005</v>
      </c>
      <c r="HE549" s="7">
        <v>9.8684210499999994E-2</v>
      </c>
      <c r="HF549" s="7">
        <v>0.125</v>
      </c>
      <c r="HG549" s="7">
        <v>0.125</v>
      </c>
      <c r="HH549" s="7">
        <v>9.2105263199999995E-2</v>
      </c>
      <c r="HI549" s="7">
        <v>7.2368421099999997E-2</v>
      </c>
      <c r="HJ549" s="7">
        <v>5.9210526300000003E-2</v>
      </c>
      <c r="HK549" s="7">
        <v>3.2894736799999998E-2</v>
      </c>
      <c r="HL549" s="7">
        <v>2.6315789499999999E-2</v>
      </c>
      <c r="HM549" s="7">
        <v>2.6315789499999999E-2</v>
      </c>
      <c r="HN549" s="7">
        <v>3.2894736799999998E-2</v>
      </c>
      <c r="HO549" s="7">
        <v>1.9736842099999999E-2</v>
      </c>
      <c r="HP549" s="7">
        <v>2.6315789499999999E-2</v>
      </c>
      <c r="HQ549" s="7">
        <v>1.9736842099999999E-2</v>
      </c>
      <c r="HR549" s="7">
        <v>3.2894736799999998E-2</v>
      </c>
      <c r="HS549" s="7">
        <v>3.9473684199999998E-2</v>
      </c>
      <c r="HT549" s="7">
        <v>5.2631578900000003E-2</v>
      </c>
      <c r="HU549" s="7">
        <v>3.2894736799999998E-2</v>
      </c>
      <c r="HV549" s="7">
        <v>2.6315789499999999E-2</v>
      </c>
      <c r="HW549" s="7">
        <v>3.9473684199999998E-2</v>
      </c>
      <c r="HX549" s="7">
        <v>2.6315789499999999E-2</v>
      </c>
      <c r="HY549" s="7">
        <v>3.2894736799999998E-2</v>
      </c>
      <c r="HZ549" s="7">
        <v>5.2631578900000003E-2</v>
      </c>
      <c r="IA549" s="7">
        <v>0.15131578949999999</v>
      </c>
      <c r="IB549" s="7">
        <v>0.14473684210000001</v>
      </c>
      <c r="IC549" s="7">
        <v>0.14473684210000001</v>
      </c>
      <c r="ID549" s="7">
        <v>0.13815789470000001</v>
      </c>
      <c r="IE549" s="7">
        <v>0.43421052630000001</v>
      </c>
      <c r="IF549" s="7">
        <v>0.40789473679999999</v>
      </c>
      <c r="IG549" s="7">
        <v>0.4210526316</v>
      </c>
      <c r="IH549" s="7">
        <v>0.44736842110000002</v>
      </c>
      <c r="II549" s="7">
        <v>0.35526315790000002</v>
      </c>
      <c r="IJ549" s="7">
        <v>0.38815789470000001</v>
      </c>
      <c r="IK549" s="7">
        <v>0.375</v>
      </c>
      <c r="IL549" s="7">
        <v>0.33552631579999997</v>
      </c>
      <c r="IM549" s="7">
        <v>1.9736842099999999E-2</v>
      </c>
      <c r="IN549" s="7">
        <v>3.2894736799999998E-2</v>
      </c>
      <c r="IO549" s="7">
        <v>2.6315789499999999E-2</v>
      </c>
      <c r="IP549" s="7">
        <v>2.6315789499999999E-2</v>
      </c>
      <c r="IQ549" s="7">
        <v>3.1275167785</v>
      </c>
      <c r="IR549" s="7">
        <v>3.1972789116000002</v>
      </c>
      <c r="IS549" s="7">
        <v>3.1689189189000002</v>
      </c>
      <c r="IT549" s="7">
        <v>3.0945945946000002</v>
      </c>
      <c r="IU549" s="7" t="s">
        <v>1489</v>
      </c>
      <c r="IV549" s="7" t="s">
        <v>1018</v>
      </c>
      <c r="IW549" s="7">
        <v>152</v>
      </c>
      <c r="IX549" s="7">
        <v>274</v>
      </c>
      <c r="IY549" s="7">
        <v>299</v>
      </c>
    </row>
    <row r="550" spans="1:259" x14ac:dyDescent="0.25">
      <c r="A550" s="7">
        <v>610239</v>
      </c>
      <c r="B550" s="7" t="s">
        <v>217</v>
      </c>
      <c r="D550" s="7" t="s">
        <v>86</v>
      </c>
      <c r="E550" s="7" t="s">
        <v>53</v>
      </c>
      <c r="M550" s="7" t="s">
        <v>46</v>
      </c>
      <c r="N550" s="7">
        <v>28.434504791999998</v>
      </c>
      <c r="O550" s="7">
        <v>100</v>
      </c>
      <c r="P550" s="7">
        <v>100</v>
      </c>
      <c r="Q550" s="7">
        <v>1</v>
      </c>
      <c r="R550" s="7">
        <v>10</v>
      </c>
      <c r="S550" s="7">
        <v>0</v>
      </c>
      <c r="T550" s="7">
        <v>81</v>
      </c>
      <c r="U550" s="7">
        <v>0</v>
      </c>
      <c r="V550" s="7">
        <v>0</v>
      </c>
      <c r="W550" s="7">
        <v>2</v>
      </c>
      <c r="X550" s="7">
        <v>1</v>
      </c>
      <c r="Y550" s="7">
        <v>0.02</v>
      </c>
      <c r="Z550" s="7">
        <v>0</v>
      </c>
      <c r="AA550" s="7">
        <v>0</v>
      </c>
      <c r="AB550" s="7">
        <v>0</v>
      </c>
      <c r="AC550" s="7">
        <v>0.05</v>
      </c>
      <c r="AD550" s="7">
        <v>7.0000000000000007E-2</v>
      </c>
      <c r="AE550" s="7">
        <v>0.05</v>
      </c>
      <c r="AF550" s="7">
        <v>0.05</v>
      </c>
      <c r="AG550" s="7">
        <v>0.05</v>
      </c>
      <c r="AH550" s="7">
        <v>0.06</v>
      </c>
      <c r="AI550" s="7">
        <v>7.0000000000000007E-2</v>
      </c>
      <c r="AJ550" s="7">
        <v>0.15</v>
      </c>
      <c r="AK550" s="7">
        <v>0.43</v>
      </c>
      <c r="AL550" s="7">
        <v>0.35</v>
      </c>
      <c r="AM550" s="7">
        <v>0.45</v>
      </c>
      <c r="AN550" s="7">
        <v>0.24</v>
      </c>
      <c r="AO550" s="7">
        <v>0.41</v>
      </c>
      <c r="AP550" s="7">
        <v>0.4</v>
      </c>
      <c r="AQ550" s="7">
        <v>0.01</v>
      </c>
      <c r="AR550" s="7">
        <v>0.01</v>
      </c>
      <c r="AS550" s="7">
        <v>0</v>
      </c>
      <c r="AT550" s="7">
        <v>0</v>
      </c>
      <c r="AU550" s="7">
        <v>0.02</v>
      </c>
      <c r="AV550" s="7">
        <v>0.01</v>
      </c>
      <c r="AW550" s="7">
        <v>0.49</v>
      </c>
      <c r="AX550" s="7">
        <v>0.59</v>
      </c>
      <c r="AY550" s="7">
        <v>0.5</v>
      </c>
      <c r="AZ550" s="7">
        <v>0.7</v>
      </c>
      <c r="BA550" s="7">
        <v>0.45</v>
      </c>
      <c r="BB550" s="7">
        <v>0.37</v>
      </c>
      <c r="BC550" s="7">
        <v>3.4040404039999999</v>
      </c>
      <c r="BD550" s="7">
        <v>3.5454545455000002</v>
      </c>
      <c r="BE550" s="7">
        <v>3.45</v>
      </c>
      <c r="BF550" s="7">
        <v>3.64</v>
      </c>
      <c r="BG550" s="7">
        <v>3.2857142857000001</v>
      </c>
      <c r="BH550" s="7">
        <v>3.0808080807999998</v>
      </c>
      <c r="BI550" s="7">
        <v>0</v>
      </c>
      <c r="BJ550" s="7">
        <v>0</v>
      </c>
      <c r="BK550" s="7">
        <v>0</v>
      </c>
      <c r="BL550" s="7">
        <v>0</v>
      </c>
      <c r="BM550" s="7">
        <v>0</v>
      </c>
      <c r="BN550" s="7">
        <v>0</v>
      </c>
      <c r="BO550" s="7">
        <v>0.01</v>
      </c>
      <c r="BP550" s="7">
        <v>7.0000000000000007E-2</v>
      </c>
      <c r="BQ550" s="7">
        <v>0.01</v>
      </c>
      <c r="BR550" s="7">
        <v>0.02</v>
      </c>
      <c r="BS550" s="7">
        <v>0.02</v>
      </c>
      <c r="BT550" s="7">
        <v>0.03</v>
      </c>
      <c r="BU550" s="7">
        <v>0.06</v>
      </c>
      <c r="BV550" s="7">
        <v>0.02</v>
      </c>
      <c r="BW550" s="7">
        <v>0.08</v>
      </c>
      <c r="BX550" s="7">
        <v>0.05</v>
      </c>
      <c r="BY550" s="7">
        <v>0.08</v>
      </c>
      <c r="BZ550" s="7">
        <v>0.06</v>
      </c>
      <c r="CA550" s="7">
        <v>3.8673469387999999</v>
      </c>
      <c r="CB550" s="7">
        <v>3.8181818181999998</v>
      </c>
      <c r="CC550" s="7">
        <v>3.8061224490000001</v>
      </c>
      <c r="CD550" s="7">
        <v>3.72</v>
      </c>
      <c r="CE550" s="7">
        <v>3.79</v>
      </c>
      <c r="CF550" s="7">
        <v>3.71</v>
      </c>
      <c r="CG550" s="7">
        <v>3.67</v>
      </c>
      <c r="CH550" s="7">
        <v>3.4747474747</v>
      </c>
      <c r="CI550" s="7">
        <v>3.6464646465000001</v>
      </c>
      <c r="CJ550" s="7">
        <v>0.09</v>
      </c>
      <c r="CK550" s="7">
        <v>0.14000000000000001</v>
      </c>
      <c r="CL550" s="7">
        <v>0.13</v>
      </c>
      <c r="CM550" s="7">
        <v>0.16</v>
      </c>
      <c r="CN550" s="7">
        <v>0.17</v>
      </c>
      <c r="CO550" s="7">
        <v>0.13</v>
      </c>
      <c r="CP550" s="7">
        <v>0.2</v>
      </c>
      <c r="CQ550" s="7">
        <v>0.15</v>
      </c>
      <c r="CR550" s="7">
        <v>0.2</v>
      </c>
      <c r="CS550" s="7">
        <v>0.02</v>
      </c>
      <c r="CT550" s="7">
        <v>0.01</v>
      </c>
      <c r="CU550" s="7">
        <v>0.02</v>
      </c>
      <c r="CV550" s="7">
        <v>0</v>
      </c>
      <c r="CW550" s="7">
        <v>0</v>
      </c>
      <c r="CX550" s="7">
        <v>0</v>
      </c>
      <c r="CY550" s="7">
        <v>0</v>
      </c>
      <c r="CZ550" s="7">
        <v>0.01</v>
      </c>
      <c r="DA550" s="7">
        <v>0.01</v>
      </c>
      <c r="DB550" s="7">
        <v>0.87</v>
      </c>
      <c r="DC550" s="7">
        <v>0.83</v>
      </c>
      <c r="DD550" s="7">
        <v>0.82</v>
      </c>
      <c r="DE550" s="7">
        <v>0.78</v>
      </c>
      <c r="DF550" s="7">
        <v>0.81</v>
      </c>
      <c r="DG550" s="7">
        <v>0.79</v>
      </c>
      <c r="DH550" s="7">
        <v>0.74</v>
      </c>
      <c r="DI550" s="7">
        <v>0.69</v>
      </c>
      <c r="DJ550" s="7">
        <v>0.72</v>
      </c>
      <c r="DK550" s="7">
        <v>0.15</v>
      </c>
      <c r="DL550" s="7">
        <v>0.01</v>
      </c>
      <c r="DM550" s="7">
        <v>0.01</v>
      </c>
      <c r="DN550" s="7">
        <v>0.01</v>
      </c>
      <c r="DO550" s="7">
        <v>0</v>
      </c>
      <c r="DP550" s="7">
        <v>0.02</v>
      </c>
      <c r="DQ550" s="7">
        <v>0.02</v>
      </c>
      <c r="DR550" s="7">
        <v>0</v>
      </c>
      <c r="DS550" s="7">
        <v>0.01</v>
      </c>
      <c r="DT550" s="7">
        <v>0.17</v>
      </c>
      <c r="DU550" s="7">
        <v>0.06</v>
      </c>
      <c r="DV550" s="7">
        <v>0.02</v>
      </c>
      <c r="DW550" s="7">
        <v>0.02</v>
      </c>
      <c r="DX550" s="7">
        <v>0.02</v>
      </c>
      <c r="DY550" s="7">
        <v>0.03</v>
      </c>
      <c r="DZ550" s="7">
        <v>0.05</v>
      </c>
      <c r="EA550" s="7">
        <v>0.05</v>
      </c>
      <c r="EB550" s="7">
        <v>0.05</v>
      </c>
      <c r="EC550" s="7">
        <v>0.32</v>
      </c>
      <c r="ED550" s="7">
        <v>0.37</v>
      </c>
      <c r="EE550" s="7">
        <v>0.28000000000000003</v>
      </c>
      <c r="EF550" s="7">
        <v>0.34</v>
      </c>
      <c r="EG550" s="7">
        <v>0.22</v>
      </c>
      <c r="EH550" s="7">
        <v>0.43</v>
      </c>
      <c r="EI550" s="7">
        <v>0.4</v>
      </c>
      <c r="EJ550" s="7">
        <v>0.32</v>
      </c>
      <c r="EK550" s="7">
        <v>0.35</v>
      </c>
      <c r="EL550" s="7">
        <v>0.28000000000000003</v>
      </c>
      <c r="EM550" s="7">
        <v>0.53</v>
      </c>
      <c r="EN550" s="7">
        <v>0.65</v>
      </c>
      <c r="EO550" s="7">
        <v>0.6</v>
      </c>
      <c r="EP550" s="7">
        <v>0.73</v>
      </c>
      <c r="EQ550" s="7">
        <v>0.49</v>
      </c>
      <c r="ER550" s="7">
        <v>0.45</v>
      </c>
      <c r="ES550" s="7">
        <v>0.57999999999999996</v>
      </c>
      <c r="ET550" s="7">
        <v>0.54</v>
      </c>
      <c r="EU550" s="7">
        <v>0.08</v>
      </c>
      <c r="EV550" s="7">
        <v>0.03</v>
      </c>
      <c r="EW550" s="7">
        <v>0.04</v>
      </c>
      <c r="EX550" s="7">
        <v>0.03</v>
      </c>
      <c r="EY550" s="7">
        <v>0.03</v>
      </c>
      <c r="EZ550" s="7">
        <v>0.03</v>
      </c>
      <c r="FA550" s="7">
        <v>0.08</v>
      </c>
      <c r="FB550" s="7">
        <v>0.05</v>
      </c>
      <c r="FC550" s="7">
        <v>0.05</v>
      </c>
      <c r="FD550" s="7">
        <v>2.7934782609000002</v>
      </c>
      <c r="FE550" s="7">
        <v>3.4639175257999999</v>
      </c>
      <c r="FF550" s="7">
        <v>3.6354166666999999</v>
      </c>
      <c r="FG550" s="7">
        <v>3.5773195875999999</v>
      </c>
      <c r="FH550" s="7">
        <v>3.7319587629000002</v>
      </c>
      <c r="FI550" s="7">
        <v>3.4329896906999999</v>
      </c>
      <c r="FJ550" s="7">
        <v>3.3913043477999998</v>
      </c>
      <c r="FK550" s="7">
        <v>3.5578947367999998</v>
      </c>
      <c r="FL550" s="7">
        <v>3.4947368421</v>
      </c>
      <c r="FM550" s="7">
        <v>0</v>
      </c>
      <c r="FN550" s="7">
        <v>0</v>
      </c>
      <c r="FO550" s="7">
        <v>0.01</v>
      </c>
      <c r="FP550" s="7">
        <v>0.03</v>
      </c>
      <c r="FQ550" s="7">
        <v>0.02</v>
      </c>
      <c r="FR550" s="7">
        <v>0.02</v>
      </c>
      <c r="FS550" s="7">
        <v>0.09</v>
      </c>
      <c r="FT550" s="7">
        <v>0.2</v>
      </c>
      <c r="FU550" s="7">
        <v>0.2</v>
      </c>
      <c r="FV550" s="7">
        <v>0.33</v>
      </c>
      <c r="FW550" s="7">
        <v>0.1</v>
      </c>
      <c r="FX550" s="7">
        <v>0.37</v>
      </c>
      <c r="FY550" s="7">
        <v>0.47</v>
      </c>
      <c r="FZ550" s="7">
        <v>0.23</v>
      </c>
      <c r="GA550" s="7">
        <v>0.16</v>
      </c>
      <c r="GB550" s="7">
        <v>0.15</v>
      </c>
      <c r="GC550" s="7">
        <v>0.19</v>
      </c>
      <c r="GD550" s="7">
        <v>0.1</v>
      </c>
      <c r="GE550" s="7">
        <v>0.09</v>
      </c>
      <c r="GF550" s="7">
        <v>0.17</v>
      </c>
      <c r="GG550" s="7">
        <v>0.17</v>
      </c>
      <c r="GH550" s="7">
        <v>7.0000000000000007E-2</v>
      </c>
      <c r="GI550" s="7">
        <v>0.3</v>
      </c>
      <c r="GJ550" s="7">
        <v>0.2</v>
      </c>
      <c r="GK550" s="7">
        <v>0.22</v>
      </c>
      <c r="GL550" s="7">
        <v>0.11</v>
      </c>
      <c r="GM550" s="7">
        <v>0.01</v>
      </c>
      <c r="GN550" s="7">
        <v>0.03</v>
      </c>
      <c r="GO550" s="7">
        <v>0.02</v>
      </c>
      <c r="GP550" s="7">
        <v>0</v>
      </c>
      <c r="GQ550" s="7">
        <v>0.12</v>
      </c>
      <c r="GR550" s="7">
        <v>0.03</v>
      </c>
      <c r="GS550" s="7">
        <v>0.35</v>
      </c>
      <c r="GT550" s="7">
        <v>0.32</v>
      </c>
      <c r="GU550" s="7">
        <v>0.36</v>
      </c>
      <c r="GV550" s="7">
        <v>0.34</v>
      </c>
      <c r="GW550" s="7">
        <v>0.39</v>
      </c>
      <c r="GX550" s="7">
        <v>0.39</v>
      </c>
      <c r="GY550" s="7">
        <v>0.54</v>
      </c>
      <c r="GZ550" s="7">
        <v>0.43</v>
      </c>
      <c r="HA550" s="7">
        <v>0.37</v>
      </c>
      <c r="HB550" s="7">
        <v>0.47</v>
      </c>
      <c r="HC550" s="7">
        <v>0.37</v>
      </c>
      <c r="HD550" s="7">
        <v>0.48</v>
      </c>
      <c r="HE550" s="7">
        <v>0.05</v>
      </c>
      <c r="HF550" s="7">
        <v>0.15</v>
      </c>
      <c r="HG550" s="7">
        <v>0.14000000000000001</v>
      </c>
      <c r="HH550" s="7">
        <v>0.11</v>
      </c>
      <c r="HI550" s="7">
        <v>0.06</v>
      </c>
      <c r="HJ550" s="7">
        <v>0.04</v>
      </c>
      <c r="HK550" s="7">
        <v>0.02</v>
      </c>
      <c r="HL550" s="7">
        <v>0.02</v>
      </c>
      <c r="HM550" s="7">
        <v>0.05</v>
      </c>
      <c r="HN550" s="7">
        <v>0.02</v>
      </c>
      <c r="HO550" s="7">
        <v>0.02</v>
      </c>
      <c r="HP550" s="7">
        <v>0.02</v>
      </c>
      <c r="HQ550" s="7">
        <v>0.03</v>
      </c>
      <c r="HR550" s="7">
        <v>0.05</v>
      </c>
      <c r="HS550" s="7">
        <v>0.06</v>
      </c>
      <c r="HT550" s="7">
        <v>0.06</v>
      </c>
      <c r="HU550" s="7">
        <v>0.04</v>
      </c>
      <c r="HV550" s="7">
        <v>0.04</v>
      </c>
      <c r="HW550" s="7">
        <v>0.03</v>
      </c>
      <c r="HX550" s="7">
        <v>0.02</v>
      </c>
      <c r="HY550" s="7">
        <v>0.02</v>
      </c>
      <c r="HZ550" s="7">
        <v>0.01</v>
      </c>
      <c r="IA550" s="7">
        <v>0.1</v>
      </c>
      <c r="IB550" s="7">
        <v>0.02</v>
      </c>
      <c r="IC550" s="7">
        <v>0.12</v>
      </c>
      <c r="ID550" s="7">
        <v>0.15</v>
      </c>
      <c r="IE550" s="7">
        <v>0.48</v>
      </c>
      <c r="IF550" s="7">
        <v>0.4</v>
      </c>
      <c r="IG550" s="7">
        <v>0.45</v>
      </c>
      <c r="IH550" s="7">
        <v>0.42</v>
      </c>
      <c r="II550" s="7">
        <v>0.31</v>
      </c>
      <c r="IJ550" s="7">
        <v>0.52</v>
      </c>
      <c r="IK550" s="7">
        <v>0.36</v>
      </c>
      <c r="IL550" s="7">
        <v>0.36</v>
      </c>
      <c r="IM550" s="7">
        <v>0.08</v>
      </c>
      <c r="IN550" s="7">
        <v>0.04</v>
      </c>
      <c r="IO550" s="7">
        <v>0.05</v>
      </c>
      <c r="IP550" s="7">
        <v>0.06</v>
      </c>
      <c r="IQ550" s="7">
        <v>3.1630434783000001</v>
      </c>
      <c r="IR550" s="7">
        <v>3.4791666666999999</v>
      </c>
      <c r="IS550" s="7">
        <v>3.2105263158000001</v>
      </c>
      <c r="IT550" s="7">
        <v>3.2021276595999999</v>
      </c>
      <c r="IU550" s="7" t="s">
        <v>1490</v>
      </c>
      <c r="IW550" s="7">
        <v>100</v>
      </c>
      <c r="IX550" s="7">
        <v>178</v>
      </c>
      <c r="IY550" s="7">
        <v>626</v>
      </c>
    </row>
    <row r="551" spans="1:259" x14ac:dyDescent="0.25">
      <c r="A551" s="7">
        <v>610242</v>
      </c>
      <c r="B551" s="7" t="s">
        <v>118</v>
      </c>
      <c r="C551" s="7" t="s">
        <v>46</v>
      </c>
      <c r="D551" s="7" t="s">
        <v>55</v>
      </c>
      <c r="E551" s="7" t="s">
        <v>91</v>
      </c>
      <c r="F551" s="7">
        <v>50</v>
      </c>
      <c r="G551" s="7" t="s">
        <v>48</v>
      </c>
      <c r="H551" s="7">
        <v>59</v>
      </c>
      <c r="I551" s="7" t="s">
        <v>48</v>
      </c>
      <c r="J551" s="7">
        <v>70</v>
      </c>
      <c r="K551" s="7" t="s">
        <v>47</v>
      </c>
      <c r="L551" s="7">
        <v>8.7200000000000006</v>
      </c>
      <c r="M551" s="7" t="s">
        <v>46</v>
      </c>
      <c r="N551" s="7">
        <v>81.411764706</v>
      </c>
      <c r="O551" s="7">
        <v>160</v>
      </c>
      <c r="P551" s="7">
        <v>160</v>
      </c>
      <c r="Q551" s="7">
        <v>7</v>
      </c>
      <c r="R551" s="7">
        <v>110</v>
      </c>
      <c r="S551" s="7">
        <v>1</v>
      </c>
      <c r="T551" s="7">
        <v>24</v>
      </c>
      <c r="U551" s="7">
        <v>1</v>
      </c>
      <c r="V551" s="7">
        <v>1</v>
      </c>
      <c r="W551" s="7">
        <v>4</v>
      </c>
      <c r="X551" s="7">
        <v>6</v>
      </c>
      <c r="Y551" s="7">
        <v>6.2500000000000003E-3</v>
      </c>
      <c r="Z551" s="7">
        <v>1.2500000000000001E-2</v>
      </c>
      <c r="AA551" s="7">
        <v>1.2500000000000001E-2</v>
      </c>
      <c r="AB551" s="7">
        <v>3.125E-2</v>
      </c>
      <c r="AC551" s="7">
        <v>3.125E-2</v>
      </c>
      <c r="AD551" s="7">
        <v>0.17499999999999999</v>
      </c>
      <c r="AE551" s="7">
        <v>6.25E-2</v>
      </c>
      <c r="AF551" s="7">
        <v>6.8750000000000006E-2</v>
      </c>
      <c r="AG551" s="7">
        <v>4.3749999999999997E-2</v>
      </c>
      <c r="AH551" s="7">
        <v>4.3749999999999997E-2</v>
      </c>
      <c r="AI551" s="7">
        <v>0.14374999999999999</v>
      </c>
      <c r="AJ551" s="7">
        <v>0.14374999999999999</v>
      </c>
      <c r="AK551" s="7">
        <v>0.1875</v>
      </c>
      <c r="AL551" s="7">
        <v>0.11874999999999999</v>
      </c>
      <c r="AM551" s="7">
        <v>0.27500000000000002</v>
      </c>
      <c r="AN551" s="7">
        <v>0.20624999999999999</v>
      </c>
      <c r="AO551" s="7">
        <v>0.3125</v>
      </c>
      <c r="AP551" s="7">
        <v>0.25624999999999998</v>
      </c>
      <c r="AQ551" s="7">
        <v>3.7499999999999999E-2</v>
      </c>
      <c r="AR551" s="7">
        <v>1.2500000000000001E-2</v>
      </c>
      <c r="AS551" s="7">
        <v>3.125E-2</v>
      </c>
      <c r="AT551" s="7">
        <v>1.2500000000000001E-2</v>
      </c>
      <c r="AU551" s="7">
        <v>3.7499999999999999E-2</v>
      </c>
      <c r="AV551" s="7">
        <v>3.7499999999999999E-2</v>
      </c>
      <c r="AW551" s="7">
        <v>0.70625000000000004</v>
      </c>
      <c r="AX551" s="7">
        <v>0.78749999999999998</v>
      </c>
      <c r="AY551" s="7">
        <v>0.63749999999999996</v>
      </c>
      <c r="AZ551" s="7">
        <v>0.70625000000000004</v>
      </c>
      <c r="BA551" s="7">
        <v>0.47499999999999998</v>
      </c>
      <c r="BB551" s="7">
        <v>0.38750000000000001</v>
      </c>
      <c r="BC551" s="7">
        <v>3.6558441558000001</v>
      </c>
      <c r="BD551" s="7">
        <v>3.7025316456000001</v>
      </c>
      <c r="BE551" s="7">
        <v>3.5870967741999999</v>
      </c>
      <c r="BF551" s="7">
        <v>3.6075949367</v>
      </c>
      <c r="BG551" s="7">
        <v>3.2792207792000001</v>
      </c>
      <c r="BH551" s="7">
        <v>2.8896103896000001</v>
      </c>
      <c r="BI551" s="7">
        <v>0</v>
      </c>
      <c r="BJ551" s="7">
        <v>0</v>
      </c>
      <c r="BK551" s="7">
        <v>0</v>
      </c>
      <c r="BL551" s="7">
        <v>0</v>
      </c>
      <c r="BM551" s="7">
        <v>0</v>
      </c>
      <c r="BN551" s="7">
        <v>1.8749999999999999E-2</v>
      </c>
      <c r="BO551" s="7">
        <v>1.8749999999999999E-2</v>
      </c>
      <c r="BP551" s="7">
        <v>0.10625</v>
      </c>
      <c r="BQ551" s="7">
        <v>0.05</v>
      </c>
      <c r="BR551" s="7">
        <v>1.8749999999999999E-2</v>
      </c>
      <c r="BS551" s="7">
        <v>6.2500000000000003E-3</v>
      </c>
      <c r="BT551" s="7">
        <v>3.125E-2</v>
      </c>
      <c r="BU551" s="7">
        <v>3.125E-2</v>
      </c>
      <c r="BV551" s="7">
        <v>6.2500000000000003E-3</v>
      </c>
      <c r="BW551" s="7">
        <v>2.5000000000000001E-2</v>
      </c>
      <c r="BX551" s="7">
        <v>8.7499999999999994E-2</v>
      </c>
      <c r="BY551" s="7">
        <v>6.25E-2</v>
      </c>
      <c r="BZ551" s="7">
        <v>6.25E-2</v>
      </c>
      <c r="CA551" s="7">
        <v>3.84375</v>
      </c>
      <c r="CB551" s="7">
        <v>3.8924050633</v>
      </c>
      <c r="CC551" s="7">
        <v>3.7692307692</v>
      </c>
      <c r="CD551" s="7">
        <v>3.7115384615</v>
      </c>
      <c r="CE551" s="7">
        <v>3.8461538462</v>
      </c>
      <c r="CF551" s="7">
        <v>3.6883116882999998</v>
      </c>
      <c r="CG551" s="7">
        <v>3.5490196078</v>
      </c>
      <c r="CH551" s="7">
        <v>3.2709677418999998</v>
      </c>
      <c r="CI551" s="7">
        <v>3.5064935065</v>
      </c>
      <c r="CJ551" s="7">
        <v>0.11874999999999999</v>
      </c>
      <c r="CK551" s="7">
        <v>9.375E-2</v>
      </c>
      <c r="CL551" s="7">
        <v>0.16250000000000001</v>
      </c>
      <c r="CM551" s="7">
        <v>0.21875</v>
      </c>
      <c r="CN551" s="7">
        <v>0.13750000000000001</v>
      </c>
      <c r="CO551" s="7">
        <v>0.19375000000000001</v>
      </c>
      <c r="CP551" s="7">
        <v>0.2</v>
      </c>
      <c r="CQ551" s="7">
        <v>0.26250000000000001</v>
      </c>
      <c r="CR551" s="7">
        <v>0.2</v>
      </c>
      <c r="CS551" s="7">
        <v>0</v>
      </c>
      <c r="CT551" s="7">
        <v>1.2500000000000001E-2</v>
      </c>
      <c r="CU551" s="7">
        <v>2.5000000000000001E-2</v>
      </c>
      <c r="CV551" s="7">
        <v>2.5000000000000001E-2</v>
      </c>
      <c r="CW551" s="7">
        <v>2.5000000000000001E-2</v>
      </c>
      <c r="CX551" s="7">
        <v>3.7499999999999999E-2</v>
      </c>
      <c r="CY551" s="7">
        <v>4.3749999999999997E-2</v>
      </c>
      <c r="CZ551" s="7">
        <v>3.125E-2</v>
      </c>
      <c r="DA551" s="7">
        <v>3.7499999999999999E-2</v>
      </c>
      <c r="DB551" s="7">
        <v>0.86250000000000004</v>
      </c>
      <c r="DC551" s="7">
        <v>0.88749999999999996</v>
      </c>
      <c r="DD551" s="7">
        <v>0.78125</v>
      </c>
      <c r="DE551" s="7">
        <v>0.72499999999999998</v>
      </c>
      <c r="DF551" s="7">
        <v>0.83125000000000004</v>
      </c>
      <c r="DG551" s="7">
        <v>0.72499999999999998</v>
      </c>
      <c r="DH551" s="7">
        <v>0.65</v>
      </c>
      <c r="DI551" s="7">
        <v>0.53749999999999998</v>
      </c>
      <c r="DJ551" s="7">
        <v>0.65</v>
      </c>
      <c r="DK551" s="7">
        <v>6.25E-2</v>
      </c>
      <c r="DL551" s="7">
        <v>1.2500000000000001E-2</v>
      </c>
      <c r="DM551" s="7">
        <v>0</v>
      </c>
      <c r="DN551" s="7">
        <v>6.2500000000000003E-3</v>
      </c>
      <c r="DO551" s="7">
        <v>0</v>
      </c>
      <c r="DP551" s="7">
        <v>1.2500000000000001E-2</v>
      </c>
      <c r="DQ551" s="7">
        <v>5.6250000000000001E-2</v>
      </c>
      <c r="DR551" s="7">
        <v>0</v>
      </c>
      <c r="DS551" s="7">
        <v>0</v>
      </c>
      <c r="DT551" s="7">
        <v>0.15</v>
      </c>
      <c r="DU551" s="7">
        <v>2.5000000000000001E-2</v>
      </c>
      <c r="DV551" s="7">
        <v>1.2500000000000001E-2</v>
      </c>
      <c r="DW551" s="7">
        <v>3.125E-2</v>
      </c>
      <c r="DX551" s="7">
        <v>1.2500000000000001E-2</v>
      </c>
      <c r="DY551" s="7">
        <v>2.5000000000000001E-2</v>
      </c>
      <c r="DZ551" s="7">
        <v>6.8750000000000006E-2</v>
      </c>
      <c r="EA551" s="7">
        <v>2.5000000000000001E-2</v>
      </c>
      <c r="EB551" s="7">
        <v>6.2500000000000003E-3</v>
      </c>
      <c r="EC551" s="7">
        <v>0.26250000000000001</v>
      </c>
      <c r="ED551" s="7">
        <v>0.16250000000000001</v>
      </c>
      <c r="EE551" s="7">
        <v>0.22500000000000001</v>
      </c>
      <c r="EF551" s="7">
        <v>0.21249999999999999</v>
      </c>
      <c r="EG551" s="7">
        <v>0.18124999999999999</v>
      </c>
      <c r="EH551" s="7">
        <v>0.25</v>
      </c>
      <c r="EI551" s="7">
        <v>0.24374999999999999</v>
      </c>
      <c r="EJ551" s="7">
        <v>0.23749999999999999</v>
      </c>
      <c r="EK551" s="7">
        <v>0.31874999999999998</v>
      </c>
      <c r="EL551" s="7">
        <v>0.45</v>
      </c>
      <c r="EM551" s="7">
        <v>0.76875000000000004</v>
      </c>
      <c r="EN551" s="7">
        <v>0.72499999999999998</v>
      </c>
      <c r="EO551" s="7">
        <v>0.70625000000000004</v>
      </c>
      <c r="EP551" s="7">
        <v>0.75</v>
      </c>
      <c r="EQ551" s="7">
        <v>0.625</v>
      </c>
      <c r="ER551" s="7">
        <v>0.50624999999999998</v>
      </c>
      <c r="ES551" s="7">
        <v>0.6875</v>
      </c>
      <c r="ET551" s="7">
        <v>0.64375000000000004</v>
      </c>
      <c r="EU551" s="7">
        <v>7.4999999999999997E-2</v>
      </c>
      <c r="EV551" s="7">
        <v>3.125E-2</v>
      </c>
      <c r="EW551" s="7">
        <v>3.7499999999999999E-2</v>
      </c>
      <c r="EX551" s="7">
        <v>4.3749999999999997E-2</v>
      </c>
      <c r="EY551" s="7">
        <v>5.6250000000000001E-2</v>
      </c>
      <c r="EZ551" s="7">
        <v>8.7499999999999994E-2</v>
      </c>
      <c r="FA551" s="7">
        <v>0.125</v>
      </c>
      <c r="FB551" s="7">
        <v>0.05</v>
      </c>
      <c r="FC551" s="7">
        <v>3.125E-2</v>
      </c>
      <c r="FD551" s="7">
        <v>3.1891891891999999</v>
      </c>
      <c r="FE551" s="7">
        <v>3.7419354838999999</v>
      </c>
      <c r="FF551" s="7">
        <v>3.7402597403</v>
      </c>
      <c r="FG551" s="7">
        <v>3.6928104574999998</v>
      </c>
      <c r="FH551" s="7">
        <v>3.7814569535999998</v>
      </c>
      <c r="FI551" s="7">
        <v>3.6301369863000001</v>
      </c>
      <c r="FJ551" s="7">
        <v>3.3714285714000001</v>
      </c>
      <c r="FK551" s="7">
        <v>3.6973684211000002</v>
      </c>
      <c r="FL551" s="7">
        <v>3.6580645161000001</v>
      </c>
      <c r="FM551" s="7">
        <v>1.2500000000000001E-2</v>
      </c>
      <c r="FN551" s="7">
        <v>1.2500000000000001E-2</v>
      </c>
      <c r="FO551" s="7">
        <v>6.2500000000000003E-3</v>
      </c>
      <c r="FP551" s="7">
        <v>6.2500000000000003E-3</v>
      </c>
      <c r="FQ551" s="7">
        <v>3.125E-2</v>
      </c>
      <c r="FR551" s="7">
        <v>0.05</v>
      </c>
      <c r="FS551" s="7">
        <v>5.6250000000000001E-2</v>
      </c>
      <c r="FT551" s="7">
        <v>0.10625</v>
      </c>
      <c r="FU551" s="7">
        <v>0.15625</v>
      </c>
      <c r="FV551" s="7">
        <v>0.48749999999999999</v>
      </c>
      <c r="FW551" s="7">
        <v>7.4999999999999997E-2</v>
      </c>
      <c r="FX551" s="7">
        <v>0.48749999999999999</v>
      </c>
      <c r="FY551" s="7">
        <v>0.54374999999999996</v>
      </c>
      <c r="FZ551" s="7">
        <v>0.23749999999999999</v>
      </c>
      <c r="GA551" s="7">
        <v>0.11874999999999999</v>
      </c>
      <c r="GB551" s="7">
        <v>0.1125</v>
      </c>
      <c r="GC551" s="7">
        <v>0.32500000000000001</v>
      </c>
      <c r="GD551" s="7">
        <v>4.3749999999999997E-2</v>
      </c>
      <c r="GE551" s="7">
        <v>3.7499999999999999E-2</v>
      </c>
      <c r="GF551" s="7">
        <v>9.375E-2</v>
      </c>
      <c r="GG551" s="7">
        <v>0.23749999999999999</v>
      </c>
      <c r="GH551" s="7">
        <v>0.15625</v>
      </c>
      <c r="GI551" s="7">
        <v>0.26874999999999999</v>
      </c>
      <c r="GJ551" s="7">
        <v>0.1125</v>
      </c>
      <c r="GK551" s="7">
        <v>0.15</v>
      </c>
      <c r="GL551" s="7">
        <v>7.4999999999999997E-2</v>
      </c>
      <c r="GM551" s="7">
        <v>0</v>
      </c>
      <c r="GN551" s="7">
        <v>1.8749999999999999E-2</v>
      </c>
      <c r="GO551" s="7">
        <v>3.125E-2</v>
      </c>
      <c r="GP551" s="7">
        <v>6.2500000000000003E-3</v>
      </c>
      <c r="GQ551" s="7">
        <v>9.375E-2</v>
      </c>
      <c r="GR551" s="7">
        <v>1.8749999999999999E-2</v>
      </c>
      <c r="GS551" s="7">
        <v>0.21875</v>
      </c>
      <c r="GT551" s="7">
        <v>0.23125000000000001</v>
      </c>
      <c r="GU551" s="7">
        <v>0.21875</v>
      </c>
      <c r="GV551" s="7">
        <v>0.23749999999999999</v>
      </c>
      <c r="GW551" s="7">
        <v>0.4</v>
      </c>
      <c r="GX551" s="7">
        <v>0.26250000000000001</v>
      </c>
      <c r="GY551" s="7">
        <v>0.6875</v>
      </c>
      <c r="GZ551" s="7">
        <v>0.6</v>
      </c>
      <c r="HA551" s="7">
        <v>0.57499999999999996</v>
      </c>
      <c r="HB551" s="7">
        <v>0.61875000000000002</v>
      </c>
      <c r="HC551" s="7">
        <v>0.35625000000000001</v>
      </c>
      <c r="HD551" s="7">
        <v>0.61250000000000004</v>
      </c>
      <c r="HE551" s="7">
        <v>3.125E-2</v>
      </c>
      <c r="HF551" s="7">
        <v>6.25E-2</v>
      </c>
      <c r="HG551" s="7">
        <v>6.8750000000000006E-2</v>
      </c>
      <c r="HH551" s="7">
        <v>0.05</v>
      </c>
      <c r="HI551" s="7">
        <v>6.25E-2</v>
      </c>
      <c r="HJ551" s="7">
        <v>3.125E-2</v>
      </c>
      <c r="HK551" s="7">
        <v>1.8749999999999999E-2</v>
      </c>
      <c r="HL551" s="7">
        <v>2.5000000000000001E-2</v>
      </c>
      <c r="HM551" s="7">
        <v>1.8749999999999999E-2</v>
      </c>
      <c r="HN551" s="7">
        <v>1.8749999999999999E-2</v>
      </c>
      <c r="HO551" s="7">
        <v>1.8749999999999999E-2</v>
      </c>
      <c r="HP551" s="7">
        <v>1.8749999999999999E-2</v>
      </c>
      <c r="HQ551" s="7">
        <v>4.3749999999999997E-2</v>
      </c>
      <c r="HR551" s="7">
        <v>6.25E-2</v>
      </c>
      <c r="HS551" s="7">
        <v>8.7499999999999994E-2</v>
      </c>
      <c r="HT551" s="7">
        <v>6.8750000000000006E-2</v>
      </c>
      <c r="HU551" s="7">
        <v>6.8750000000000006E-2</v>
      </c>
      <c r="HV551" s="7">
        <v>5.6250000000000001E-2</v>
      </c>
      <c r="HW551" s="7">
        <v>1.2500000000000001E-2</v>
      </c>
      <c r="HX551" s="7">
        <v>0</v>
      </c>
      <c r="HY551" s="7">
        <v>3.7499999999999999E-2</v>
      </c>
      <c r="HZ551" s="7">
        <v>0.05</v>
      </c>
      <c r="IA551" s="7">
        <v>6.25E-2</v>
      </c>
      <c r="IB551" s="7">
        <v>1.8749999999999999E-2</v>
      </c>
      <c r="IC551" s="7">
        <v>0.14374999999999999</v>
      </c>
      <c r="ID551" s="7">
        <v>0.15</v>
      </c>
      <c r="IE551" s="7">
        <v>0.3125</v>
      </c>
      <c r="IF551" s="7">
        <v>0.22500000000000001</v>
      </c>
      <c r="IG551" s="7">
        <v>0.27500000000000002</v>
      </c>
      <c r="IH551" s="7">
        <v>0.25</v>
      </c>
      <c r="II551" s="7">
        <v>0.55000000000000004</v>
      </c>
      <c r="IJ551" s="7">
        <v>0.6875</v>
      </c>
      <c r="IK551" s="7">
        <v>0.45624999999999999</v>
      </c>
      <c r="IL551" s="7">
        <v>0.47499999999999998</v>
      </c>
      <c r="IM551" s="7">
        <v>6.25E-2</v>
      </c>
      <c r="IN551" s="7">
        <v>6.8750000000000006E-2</v>
      </c>
      <c r="IO551" s="7">
        <v>8.7499999999999994E-2</v>
      </c>
      <c r="IP551" s="7">
        <v>7.4999999999999997E-2</v>
      </c>
      <c r="IQ551" s="7">
        <v>3.4933333332999998</v>
      </c>
      <c r="IR551" s="7">
        <v>3.7181208053999999</v>
      </c>
      <c r="IS551" s="7">
        <v>3.2602739725999998</v>
      </c>
      <c r="IT551" s="7">
        <v>3.2432432431999998</v>
      </c>
      <c r="IU551" s="7" t="s">
        <v>1491</v>
      </c>
      <c r="IV551" s="7" t="s">
        <v>1018</v>
      </c>
      <c r="IW551" s="7">
        <v>160</v>
      </c>
      <c r="IX551" s="7">
        <v>346</v>
      </c>
      <c r="IY551" s="7">
        <v>425</v>
      </c>
    </row>
    <row r="552" spans="1:259" x14ac:dyDescent="0.25">
      <c r="A552" s="7">
        <v>610244</v>
      </c>
      <c r="B552" s="7" t="s">
        <v>194</v>
      </c>
      <c r="D552" s="7" t="s">
        <v>106</v>
      </c>
      <c r="E552" s="7" t="s">
        <v>53</v>
      </c>
      <c r="M552" s="7" t="s">
        <v>50</v>
      </c>
      <c r="N552" s="7">
        <v>27.524752475</v>
      </c>
      <c r="O552" s="7">
        <v>123</v>
      </c>
      <c r="P552" s="7">
        <v>123</v>
      </c>
      <c r="Q552" s="7">
        <v>0</v>
      </c>
      <c r="R552" s="7">
        <v>112</v>
      </c>
      <c r="S552" s="7">
        <v>0</v>
      </c>
      <c r="T552" s="7">
        <v>2</v>
      </c>
      <c r="U552" s="7">
        <v>0</v>
      </c>
      <c r="V552" s="7">
        <v>0</v>
      </c>
      <c r="W552" s="7">
        <v>0</v>
      </c>
      <c r="X552" s="7">
        <v>7</v>
      </c>
      <c r="Y552" s="7">
        <v>0</v>
      </c>
      <c r="Z552" s="7">
        <v>0</v>
      </c>
      <c r="AA552" s="7">
        <v>0</v>
      </c>
      <c r="AB552" s="7">
        <v>8.1300812999999996E-3</v>
      </c>
      <c r="AC552" s="7">
        <v>8.1300812999999996E-3</v>
      </c>
      <c r="AD552" s="7">
        <v>2.4390243900000001E-2</v>
      </c>
      <c r="AE552" s="7">
        <v>1.6260162599999999E-2</v>
      </c>
      <c r="AF552" s="7">
        <v>1.6260162599999999E-2</v>
      </c>
      <c r="AG552" s="7">
        <v>1.6260162599999999E-2</v>
      </c>
      <c r="AH552" s="7">
        <v>4.06504065E-2</v>
      </c>
      <c r="AI552" s="7">
        <v>8.1300813E-2</v>
      </c>
      <c r="AJ552" s="7">
        <v>0.1056910569</v>
      </c>
      <c r="AK552" s="7">
        <v>0.3008130081</v>
      </c>
      <c r="AL552" s="7">
        <v>0.26829268290000002</v>
      </c>
      <c r="AM552" s="7">
        <v>0.325203252</v>
      </c>
      <c r="AN552" s="7">
        <v>0.20325203250000001</v>
      </c>
      <c r="AO552" s="7">
        <v>0.2764227642</v>
      </c>
      <c r="AP552" s="7">
        <v>0.26829268290000002</v>
      </c>
      <c r="AQ552" s="7">
        <v>8.1300812999999996E-3</v>
      </c>
      <c r="AR552" s="7">
        <v>0</v>
      </c>
      <c r="AS552" s="7">
        <v>8.1300812999999996E-3</v>
      </c>
      <c r="AT552" s="7">
        <v>8.1300812999999996E-3</v>
      </c>
      <c r="AU552" s="7">
        <v>1.6260162599999999E-2</v>
      </c>
      <c r="AV552" s="7">
        <v>8.1300812999999996E-3</v>
      </c>
      <c r="AW552" s="7">
        <v>0.674796748</v>
      </c>
      <c r="AX552" s="7">
        <v>0.71544715449999996</v>
      </c>
      <c r="AY552" s="7">
        <v>0.6504065041</v>
      </c>
      <c r="AZ552" s="7">
        <v>0.73983739839999996</v>
      </c>
      <c r="BA552" s="7">
        <v>0.61788617889999997</v>
      </c>
      <c r="BB552" s="7">
        <v>0.59349593499999997</v>
      </c>
      <c r="BC552" s="7">
        <v>3.6639344262</v>
      </c>
      <c r="BD552" s="7">
        <v>3.6991869919</v>
      </c>
      <c r="BE552" s="7">
        <v>3.6393442622999999</v>
      </c>
      <c r="BF552" s="7">
        <v>3.6885245902000001</v>
      </c>
      <c r="BG552" s="7">
        <v>3.5289256197999999</v>
      </c>
      <c r="BH552" s="7">
        <v>3.4426229508000001</v>
      </c>
      <c r="BI552" s="7">
        <v>0</v>
      </c>
      <c r="BJ552" s="7">
        <v>0</v>
      </c>
      <c r="BK552" s="7">
        <v>0</v>
      </c>
      <c r="BL552" s="7">
        <v>0</v>
      </c>
      <c r="BM552" s="7">
        <v>8.1300812999999996E-3</v>
      </c>
      <c r="BN552" s="7">
        <v>8.1300812999999996E-3</v>
      </c>
      <c r="BO552" s="7">
        <v>5.6910569100000002E-2</v>
      </c>
      <c r="BP552" s="7">
        <v>5.6910569100000002E-2</v>
      </c>
      <c r="BQ552" s="7">
        <v>3.2520325199999998E-2</v>
      </c>
      <c r="BR552" s="7">
        <v>2.4390243900000001E-2</v>
      </c>
      <c r="BS552" s="7">
        <v>2.4390243900000001E-2</v>
      </c>
      <c r="BT552" s="7">
        <v>2.4390243900000001E-2</v>
      </c>
      <c r="BU552" s="7">
        <v>2.4390243900000001E-2</v>
      </c>
      <c r="BV552" s="7">
        <v>3.2520325199999998E-2</v>
      </c>
      <c r="BW552" s="7">
        <v>8.1300813E-2</v>
      </c>
      <c r="BX552" s="7">
        <v>0.14634146340000001</v>
      </c>
      <c r="BY552" s="7">
        <v>0.14634146340000001</v>
      </c>
      <c r="BZ552" s="7">
        <v>0.1382113821</v>
      </c>
      <c r="CA552" s="7">
        <v>3.7804878048999999</v>
      </c>
      <c r="CB552" s="7">
        <v>3.6557377048999999</v>
      </c>
      <c r="CC552" s="7">
        <v>3.6115702479</v>
      </c>
      <c r="CD552" s="7">
        <v>3.6991869919</v>
      </c>
      <c r="CE552" s="7">
        <v>3.6557377048999999</v>
      </c>
      <c r="CF552" s="7">
        <v>3.4552845527999998</v>
      </c>
      <c r="CG552" s="7">
        <v>3.2950819671999998</v>
      </c>
      <c r="CH552" s="7">
        <v>3.2975206612000001</v>
      </c>
      <c r="CI552" s="7">
        <v>3.3719008264000001</v>
      </c>
      <c r="CJ552" s="7">
        <v>0.17073170730000001</v>
      </c>
      <c r="CK552" s="7">
        <v>0.29268292680000002</v>
      </c>
      <c r="CL552" s="7">
        <v>0.33333333329999998</v>
      </c>
      <c r="CM552" s="7">
        <v>0.25203252030000001</v>
      </c>
      <c r="CN552" s="7">
        <v>0.25203252030000001</v>
      </c>
      <c r="CO552" s="7">
        <v>0.35772357719999998</v>
      </c>
      <c r="CP552" s="7">
        <v>0.23577235769999999</v>
      </c>
      <c r="CQ552" s="7">
        <v>0.22764227640000001</v>
      </c>
      <c r="CR552" s="7">
        <v>0.243902439</v>
      </c>
      <c r="CS552" s="7">
        <v>0</v>
      </c>
      <c r="CT552" s="7">
        <v>8.1300812999999996E-3</v>
      </c>
      <c r="CU552" s="7">
        <v>1.6260162599999999E-2</v>
      </c>
      <c r="CV552" s="7">
        <v>0</v>
      </c>
      <c r="CW552" s="7">
        <v>8.1300812999999996E-3</v>
      </c>
      <c r="CX552" s="7">
        <v>0</v>
      </c>
      <c r="CY552" s="7">
        <v>8.1300812999999996E-3</v>
      </c>
      <c r="CZ552" s="7">
        <v>1.6260162599999999E-2</v>
      </c>
      <c r="DA552" s="7">
        <v>1.6260162599999999E-2</v>
      </c>
      <c r="DB552" s="7">
        <v>0.80487804880000002</v>
      </c>
      <c r="DC552" s="7">
        <v>0.674796748</v>
      </c>
      <c r="DD552" s="7">
        <v>0.62601626020000001</v>
      </c>
      <c r="DE552" s="7">
        <v>0.7235772358</v>
      </c>
      <c r="DF552" s="7">
        <v>0.6991869919</v>
      </c>
      <c r="DG552" s="7">
        <v>0.55284552850000002</v>
      </c>
      <c r="DH552" s="7">
        <v>0.55284552850000002</v>
      </c>
      <c r="DI552" s="7">
        <v>0.55284552850000002</v>
      </c>
      <c r="DJ552" s="7">
        <v>0.56910569109999998</v>
      </c>
      <c r="DK552" s="7">
        <v>0.243902439</v>
      </c>
      <c r="DL552" s="7">
        <v>0</v>
      </c>
      <c r="DM552" s="7">
        <v>0</v>
      </c>
      <c r="DN552" s="7">
        <v>0</v>
      </c>
      <c r="DO552" s="7">
        <v>0</v>
      </c>
      <c r="DP552" s="7">
        <v>0</v>
      </c>
      <c r="DQ552" s="7">
        <v>2.4390243900000001E-2</v>
      </c>
      <c r="DR552" s="7">
        <v>1.6260162599999999E-2</v>
      </c>
      <c r="DS552" s="7">
        <v>0</v>
      </c>
      <c r="DT552" s="7">
        <v>8.9430894299999994E-2</v>
      </c>
      <c r="DU552" s="7">
        <v>4.06504065E-2</v>
      </c>
      <c r="DV552" s="7">
        <v>3.2520325199999998E-2</v>
      </c>
      <c r="DW552" s="7">
        <v>4.06504065E-2</v>
      </c>
      <c r="DX552" s="7">
        <v>2.4390243900000001E-2</v>
      </c>
      <c r="DY552" s="7">
        <v>7.3170731700000005E-2</v>
      </c>
      <c r="DZ552" s="7">
        <v>4.8780487800000001E-2</v>
      </c>
      <c r="EA552" s="7">
        <v>8.1300813E-2</v>
      </c>
      <c r="EB552" s="7">
        <v>8.1300813E-2</v>
      </c>
      <c r="EC552" s="7">
        <v>0.2195121951</v>
      </c>
      <c r="ED552" s="7">
        <v>0.3495934959</v>
      </c>
      <c r="EE552" s="7">
        <v>0.3008130081</v>
      </c>
      <c r="EF552" s="7">
        <v>0.3495934959</v>
      </c>
      <c r="EG552" s="7">
        <v>0.28455284549999998</v>
      </c>
      <c r="EH552" s="7">
        <v>0.28455284549999998</v>
      </c>
      <c r="EI552" s="7">
        <v>0.3495934959</v>
      </c>
      <c r="EJ552" s="7">
        <v>0.3495934959</v>
      </c>
      <c r="EK552" s="7">
        <v>0.37398373979999999</v>
      </c>
      <c r="EL552" s="7">
        <v>0.42276422759999999</v>
      </c>
      <c r="EM552" s="7">
        <v>0.58536585370000005</v>
      </c>
      <c r="EN552" s="7">
        <v>0.64227642279999997</v>
      </c>
      <c r="EO552" s="7">
        <v>0.57723577240000001</v>
      </c>
      <c r="EP552" s="7">
        <v>0.66666666669999997</v>
      </c>
      <c r="EQ552" s="7">
        <v>0.60975609760000005</v>
      </c>
      <c r="ER552" s="7">
        <v>0.53658536590000006</v>
      </c>
      <c r="ES552" s="7">
        <v>0.52845528460000002</v>
      </c>
      <c r="ET552" s="7">
        <v>0.52032520329999998</v>
      </c>
      <c r="EU552" s="7">
        <v>2.4390243900000001E-2</v>
      </c>
      <c r="EV552" s="7">
        <v>2.4390243900000001E-2</v>
      </c>
      <c r="EW552" s="7">
        <v>2.4390243900000001E-2</v>
      </c>
      <c r="EX552" s="7">
        <v>3.2520325199999998E-2</v>
      </c>
      <c r="EY552" s="7">
        <v>2.4390243900000001E-2</v>
      </c>
      <c r="EZ552" s="7">
        <v>3.2520325199999998E-2</v>
      </c>
      <c r="FA552" s="7">
        <v>4.06504065E-2</v>
      </c>
      <c r="FB552" s="7">
        <v>2.4390243900000001E-2</v>
      </c>
      <c r="FC552" s="7">
        <v>2.4390243900000001E-2</v>
      </c>
      <c r="FD552" s="7">
        <v>2.8416666667000001</v>
      </c>
      <c r="FE552" s="7">
        <v>3.5583333332999998</v>
      </c>
      <c r="FF552" s="7">
        <v>3.625</v>
      </c>
      <c r="FG552" s="7">
        <v>3.5546218487000001</v>
      </c>
      <c r="FH552" s="7">
        <v>3.6583333332999999</v>
      </c>
      <c r="FI552" s="7">
        <v>3.5546218487000001</v>
      </c>
      <c r="FJ552" s="7">
        <v>3.4576271186</v>
      </c>
      <c r="FK552" s="7">
        <v>3.4249999999999998</v>
      </c>
      <c r="FL552" s="7">
        <v>3.45</v>
      </c>
      <c r="FM552" s="7">
        <v>0</v>
      </c>
      <c r="FN552" s="7">
        <v>8.1300812999999996E-3</v>
      </c>
      <c r="FO552" s="7">
        <v>0</v>
      </c>
      <c r="FP552" s="7">
        <v>8.1300812999999996E-3</v>
      </c>
      <c r="FQ552" s="7">
        <v>4.8780487800000001E-2</v>
      </c>
      <c r="FR552" s="7">
        <v>4.06504065E-2</v>
      </c>
      <c r="FS552" s="7">
        <v>5.6910569100000002E-2</v>
      </c>
      <c r="FT552" s="7">
        <v>0.14634146340000001</v>
      </c>
      <c r="FU552" s="7">
        <v>0.17073170730000001</v>
      </c>
      <c r="FV552" s="7">
        <v>0.49593495929999998</v>
      </c>
      <c r="FW552" s="7">
        <v>2.4390243900000001E-2</v>
      </c>
      <c r="FX552" s="7">
        <v>0.64227642279999997</v>
      </c>
      <c r="FY552" s="7">
        <v>0.57723577240000001</v>
      </c>
      <c r="FZ552" s="7">
        <v>0.25203252030000001</v>
      </c>
      <c r="GA552" s="7">
        <v>8.1300813E-2</v>
      </c>
      <c r="GB552" s="7">
        <v>8.1300813E-2</v>
      </c>
      <c r="GC552" s="7">
        <v>0.1869918699</v>
      </c>
      <c r="GD552" s="7">
        <v>4.8780487800000001E-2</v>
      </c>
      <c r="GE552" s="7">
        <v>9.7560975600000002E-2</v>
      </c>
      <c r="GF552" s="7">
        <v>0.17886178859999999</v>
      </c>
      <c r="GG552" s="7">
        <v>0.1056910569</v>
      </c>
      <c r="GH552" s="7">
        <v>0.1382113821</v>
      </c>
      <c r="GI552" s="7">
        <v>0.35772357719999998</v>
      </c>
      <c r="GJ552" s="7">
        <v>0.1219512195</v>
      </c>
      <c r="GK552" s="7">
        <v>0.1056910569</v>
      </c>
      <c r="GL552" s="7">
        <v>2.4390243900000001E-2</v>
      </c>
      <c r="GM552" s="7">
        <v>0</v>
      </c>
      <c r="GN552" s="7">
        <v>8.1300812999999996E-3</v>
      </c>
      <c r="GO552" s="7">
        <v>0</v>
      </c>
      <c r="GP552" s="7">
        <v>8.1300812999999996E-3</v>
      </c>
      <c r="GQ552" s="7">
        <v>4.8780487800000001E-2</v>
      </c>
      <c r="GR552" s="7">
        <v>0</v>
      </c>
      <c r="GS552" s="7">
        <v>0.41463414630000001</v>
      </c>
      <c r="GT552" s="7">
        <v>0.29268292680000002</v>
      </c>
      <c r="GU552" s="7">
        <v>0.3495934959</v>
      </c>
      <c r="GV552" s="7">
        <v>0.35772357719999998</v>
      </c>
      <c r="GW552" s="7">
        <v>0.3495934959</v>
      </c>
      <c r="GX552" s="7">
        <v>0.3495934959</v>
      </c>
      <c r="GY552" s="7">
        <v>0.36585365850000001</v>
      </c>
      <c r="GZ552" s="7">
        <v>0.55284552850000002</v>
      </c>
      <c r="HA552" s="7">
        <v>0.51219512199999995</v>
      </c>
      <c r="HB552" s="7">
        <v>0.47967479670000002</v>
      </c>
      <c r="HC552" s="7">
        <v>0.37398373979999999</v>
      </c>
      <c r="HD552" s="7">
        <v>0.52845528460000002</v>
      </c>
      <c r="HE552" s="7">
        <v>0.15447154469999999</v>
      </c>
      <c r="HF552" s="7">
        <v>7.3170731700000005E-2</v>
      </c>
      <c r="HG552" s="7">
        <v>4.06504065E-2</v>
      </c>
      <c r="HH552" s="7">
        <v>7.3170731700000005E-2</v>
      </c>
      <c r="HI552" s="7">
        <v>0.1382113821</v>
      </c>
      <c r="HJ552" s="7">
        <v>4.06504065E-2</v>
      </c>
      <c r="HK552" s="7">
        <v>4.8780487800000001E-2</v>
      </c>
      <c r="HL552" s="7">
        <v>4.8780487800000001E-2</v>
      </c>
      <c r="HM552" s="7">
        <v>5.6910569100000002E-2</v>
      </c>
      <c r="HN552" s="7">
        <v>5.6910569100000002E-2</v>
      </c>
      <c r="HO552" s="7">
        <v>5.6910569100000002E-2</v>
      </c>
      <c r="HP552" s="7">
        <v>5.6910569100000002E-2</v>
      </c>
      <c r="HQ552" s="7">
        <v>1.6260162599999999E-2</v>
      </c>
      <c r="HR552" s="7">
        <v>2.4390243900000001E-2</v>
      </c>
      <c r="HS552" s="7">
        <v>4.06504065E-2</v>
      </c>
      <c r="HT552" s="7">
        <v>2.4390243900000001E-2</v>
      </c>
      <c r="HU552" s="7">
        <v>3.2520325199999998E-2</v>
      </c>
      <c r="HV552" s="7">
        <v>2.4390243900000001E-2</v>
      </c>
      <c r="HW552" s="7">
        <v>8.1300812999999996E-3</v>
      </c>
      <c r="HX552" s="7">
        <v>0</v>
      </c>
      <c r="HY552" s="7">
        <v>8.1300812999999996E-3</v>
      </c>
      <c r="HZ552" s="7">
        <v>4.06504065E-2</v>
      </c>
      <c r="IA552" s="7">
        <v>0.1138211382</v>
      </c>
      <c r="IB552" s="7">
        <v>8.1300812999999996E-3</v>
      </c>
      <c r="IC552" s="7">
        <v>8.9430894299999994E-2</v>
      </c>
      <c r="ID552" s="7">
        <v>0.1056910569</v>
      </c>
      <c r="IE552" s="7">
        <v>0.35772357719999998</v>
      </c>
      <c r="IF552" s="7">
        <v>0.31707317070000002</v>
      </c>
      <c r="IG552" s="7">
        <v>0.29268292680000002</v>
      </c>
      <c r="IH552" s="7">
        <v>0.34146341460000001</v>
      </c>
      <c r="II552" s="7">
        <v>0.49593495929999998</v>
      </c>
      <c r="IJ552" s="7">
        <v>0.6504065041</v>
      </c>
      <c r="IK552" s="7">
        <v>0.58536585370000005</v>
      </c>
      <c r="IL552" s="7">
        <v>0.47154471539999998</v>
      </c>
      <c r="IM552" s="7">
        <v>2.4390243900000001E-2</v>
      </c>
      <c r="IN552" s="7">
        <v>2.4390243900000001E-2</v>
      </c>
      <c r="IO552" s="7">
        <v>2.4390243900000001E-2</v>
      </c>
      <c r="IP552" s="7">
        <v>4.06504065E-2</v>
      </c>
      <c r="IQ552" s="7">
        <v>3.375</v>
      </c>
      <c r="IR552" s="7">
        <v>3.6583333332999999</v>
      </c>
      <c r="IS552" s="7">
        <v>3.4916666667</v>
      </c>
      <c r="IT552" s="7">
        <v>3.2966101695000001</v>
      </c>
      <c r="IU552" s="7" t="s">
        <v>1492</v>
      </c>
      <c r="IW552" s="7">
        <v>123</v>
      </c>
      <c r="IX552" s="7">
        <v>139</v>
      </c>
      <c r="IY552" s="7">
        <v>505</v>
      </c>
    </row>
    <row r="553" spans="1:259" x14ac:dyDescent="0.25">
      <c r="A553" s="7">
        <v>610245</v>
      </c>
      <c r="B553" s="7" t="s">
        <v>237</v>
      </c>
      <c r="D553" s="7" t="s">
        <v>106</v>
      </c>
      <c r="E553" s="7" t="s">
        <v>53</v>
      </c>
      <c r="M553" s="7" t="s">
        <v>50</v>
      </c>
      <c r="IU553" s="7" t="s">
        <v>1493</v>
      </c>
      <c r="IY553" s="7">
        <v>149</v>
      </c>
    </row>
    <row r="554" spans="1:259" x14ac:dyDescent="0.25">
      <c r="A554" s="7">
        <v>610246</v>
      </c>
      <c r="B554" s="7" t="s">
        <v>97</v>
      </c>
      <c r="C554" s="7" t="s">
        <v>46</v>
      </c>
      <c r="D554" s="7" t="s">
        <v>98</v>
      </c>
      <c r="E554" s="154">
        <v>0.39</v>
      </c>
      <c r="F554" s="7">
        <v>26</v>
      </c>
      <c r="G554" s="7" t="s">
        <v>57</v>
      </c>
      <c r="H554" s="7">
        <v>46</v>
      </c>
      <c r="I554" s="7" t="s">
        <v>48</v>
      </c>
      <c r="J554" s="7">
        <v>50</v>
      </c>
      <c r="K554" s="7" t="s">
        <v>48</v>
      </c>
      <c r="L554" s="7">
        <v>7.61</v>
      </c>
      <c r="M554" s="7" t="s">
        <v>46</v>
      </c>
      <c r="N554" s="7">
        <v>38.817285822999999</v>
      </c>
      <c r="O554" s="7">
        <v>367</v>
      </c>
      <c r="P554" s="7">
        <v>367</v>
      </c>
      <c r="Q554" s="7">
        <v>0</v>
      </c>
      <c r="R554" s="7">
        <v>349</v>
      </c>
      <c r="S554" s="7">
        <v>0</v>
      </c>
      <c r="T554" s="7">
        <v>1</v>
      </c>
      <c r="U554" s="7">
        <v>0</v>
      </c>
      <c r="V554" s="7">
        <v>1</v>
      </c>
      <c r="W554" s="7">
        <v>3</v>
      </c>
      <c r="X554" s="7">
        <v>7</v>
      </c>
      <c r="Y554" s="7">
        <v>2.7247956399999999E-2</v>
      </c>
      <c r="Z554" s="7">
        <v>2.4523160799999999E-2</v>
      </c>
      <c r="AA554" s="7">
        <v>1.08991826E-2</v>
      </c>
      <c r="AB554" s="7">
        <v>2.4523160799999999E-2</v>
      </c>
      <c r="AC554" s="7">
        <v>6.5395095400000006E-2</v>
      </c>
      <c r="AD554" s="7">
        <v>8.1743869199999999E-2</v>
      </c>
      <c r="AE554" s="7">
        <v>0.14713896460000001</v>
      </c>
      <c r="AF554" s="7">
        <v>0.1117166213</v>
      </c>
      <c r="AG554" s="7">
        <v>9.8092643100000002E-2</v>
      </c>
      <c r="AH554" s="7">
        <v>7.0844686599999998E-2</v>
      </c>
      <c r="AI554" s="7">
        <v>0.19618528609999999</v>
      </c>
      <c r="AJ554" s="7">
        <v>0.23160762939999999</v>
      </c>
      <c r="AK554" s="7">
        <v>0.3514986376</v>
      </c>
      <c r="AL554" s="7">
        <v>0.3269754768</v>
      </c>
      <c r="AM554" s="7">
        <v>0.3569482289</v>
      </c>
      <c r="AN554" s="7">
        <v>0.2997275204</v>
      </c>
      <c r="AO554" s="7">
        <v>0.29155313350000001</v>
      </c>
      <c r="AP554" s="7">
        <v>0.27792915530000001</v>
      </c>
      <c r="AQ554" s="7">
        <v>0</v>
      </c>
      <c r="AR554" s="7">
        <v>2.7247956000000001E-3</v>
      </c>
      <c r="AS554" s="7">
        <v>1.08991826E-2</v>
      </c>
      <c r="AT554" s="7">
        <v>5.4495912999999998E-3</v>
      </c>
      <c r="AU554" s="7">
        <v>1.08991826E-2</v>
      </c>
      <c r="AV554" s="7">
        <v>8.1743869000000004E-3</v>
      </c>
      <c r="AW554" s="7">
        <v>0.47411444139999998</v>
      </c>
      <c r="AX554" s="7">
        <v>0.53405994550000002</v>
      </c>
      <c r="AY554" s="7">
        <v>0.52316076290000002</v>
      </c>
      <c r="AZ554" s="7">
        <v>0.59945504090000001</v>
      </c>
      <c r="BA554" s="7">
        <v>0.43596730249999999</v>
      </c>
      <c r="BB554" s="7">
        <v>0.40054495909999999</v>
      </c>
      <c r="BC554" s="7">
        <v>3.2724795640000002</v>
      </c>
      <c r="BD554" s="7">
        <v>3.3743169398999999</v>
      </c>
      <c r="BE554" s="7">
        <v>3.4077134986000002</v>
      </c>
      <c r="BF554" s="7">
        <v>3.4821917808</v>
      </c>
      <c r="BG554" s="7">
        <v>3.1101928375000001</v>
      </c>
      <c r="BH554" s="7">
        <v>3.0054945055000002</v>
      </c>
      <c r="BI554" s="7">
        <v>1.08991826E-2</v>
      </c>
      <c r="BJ554" s="7">
        <v>1.08991826E-2</v>
      </c>
      <c r="BK554" s="7">
        <v>1.6348773800000001E-2</v>
      </c>
      <c r="BL554" s="7">
        <v>8.1743869000000004E-3</v>
      </c>
      <c r="BM554" s="7">
        <v>8.1743869000000004E-3</v>
      </c>
      <c r="BN554" s="7">
        <v>1.6348773800000001E-2</v>
      </c>
      <c r="BO554" s="7">
        <v>2.9972751999999998E-2</v>
      </c>
      <c r="BP554" s="7">
        <v>7.0844686599999998E-2</v>
      </c>
      <c r="BQ554" s="7">
        <v>4.08719346E-2</v>
      </c>
      <c r="BR554" s="7">
        <v>1.6348773800000001E-2</v>
      </c>
      <c r="BS554" s="7">
        <v>3.5422343299999999E-2</v>
      </c>
      <c r="BT554" s="7">
        <v>3.2697547700000003E-2</v>
      </c>
      <c r="BU554" s="7">
        <v>2.1798365100000001E-2</v>
      </c>
      <c r="BV554" s="7">
        <v>1.9073569499999998E-2</v>
      </c>
      <c r="BW554" s="7">
        <v>7.6294277899999999E-2</v>
      </c>
      <c r="BX554" s="7">
        <v>8.71934605E-2</v>
      </c>
      <c r="BY554" s="7">
        <v>9.5367847399999997E-2</v>
      </c>
      <c r="BZ554" s="7">
        <v>8.71934605E-2</v>
      </c>
      <c r="CA554" s="7">
        <v>3.7732240437</v>
      </c>
      <c r="CB554" s="7">
        <v>3.7213114753999998</v>
      </c>
      <c r="CC554" s="7">
        <v>3.6804407712999998</v>
      </c>
      <c r="CD554" s="7">
        <v>3.7575757576000002</v>
      </c>
      <c r="CE554" s="7">
        <v>3.6997245179</v>
      </c>
      <c r="CF554" s="7">
        <v>3.5111731844</v>
      </c>
      <c r="CG554" s="7">
        <v>3.5054945055000002</v>
      </c>
      <c r="CH554" s="7">
        <v>3.3835616437999998</v>
      </c>
      <c r="CI554" s="7">
        <v>3.4655647382999999</v>
      </c>
      <c r="CJ554" s="7">
        <v>0.1607629428</v>
      </c>
      <c r="CK554" s="7">
        <v>0.174386921</v>
      </c>
      <c r="CL554" s="7">
        <v>0.2016348774</v>
      </c>
      <c r="CM554" s="7">
        <v>0.1716621253</v>
      </c>
      <c r="CN554" s="7">
        <v>0.23433242509999999</v>
      </c>
      <c r="CO554" s="7">
        <v>0.27520435970000001</v>
      </c>
      <c r="CP554" s="7">
        <v>0.22615803809999999</v>
      </c>
      <c r="CQ554" s="7">
        <v>0.20980926429999999</v>
      </c>
      <c r="CR554" s="7">
        <v>0.23160762939999999</v>
      </c>
      <c r="CS554" s="7">
        <v>2.7247956000000001E-3</v>
      </c>
      <c r="CT554" s="7">
        <v>2.7247956000000001E-3</v>
      </c>
      <c r="CU554" s="7">
        <v>1.08991826E-2</v>
      </c>
      <c r="CV554" s="7">
        <v>1.08991826E-2</v>
      </c>
      <c r="CW554" s="7">
        <v>1.08991826E-2</v>
      </c>
      <c r="CX554" s="7">
        <v>2.4523160799999999E-2</v>
      </c>
      <c r="CY554" s="7">
        <v>8.1743869000000004E-3</v>
      </c>
      <c r="CZ554" s="7">
        <v>5.4495912999999998E-3</v>
      </c>
      <c r="DA554" s="7">
        <v>1.08991826E-2</v>
      </c>
      <c r="DB554" s="7">
        <v>0.80926430520000003</v>
      </c>
      <c r="DC554" s="7">
        <v>0.77656675750000004</v>
      </c>
      <c r="DD554" s="7">
        <v>0.73841961850000004</v>
      </c>
      <c r="DE554" s="7">
        <v>0.78746594010000004</v>
      </c>
      <c r="DF554" s="7">
        <v>0.72752043600000005</v>
      </c>
      <c r="DG554" s="7">
        <v>0.60762942779999995</v>
      </c>
      <c r="DH554" s="7">
        <v>0.6485013624</v>
      </c>
      <c r="DI554" s="7">
        <v>0.61852861039999996</v>
      </c>
      <c r="DJ554" s="7">
        <v>0.62942779289999995</v>
      </c>
      <c r="DK554" s="7">
        <v>0.19618528609999999</v>
      </c>
      <c r="DL554" s="7">
        <v>2.4523160799999999E-2</v>
      </c>
      <c r="DM554" s="7">
        <v>2.4523160799999999E-2</v>
      </c>
      <c r="DN554" s="7">
        <v>2.7247956399999999E-2</v>
      </c>
      <c r="DO554" s="7">
        <v>1.3623978199999999E-2</v>
      </c>
      <c r="DP554" s="7">
        <v>2.7247956399999999E-2</v>
      </c>
      <c r="DQ554" s="7">
        <v>0.1580381471</v>
      </c>
      <c r="DR554" s="7">
        <v>2.1798365100000001E-2</v>
      </c>
      <c r="DS554" s="7">
        <v>0.12261580380000001</v>
      </c>
      <c r="DT554" s="7">
        <v>0.26975476840000001</v>
      </c>
      <c r="DU554" s="7">
        <v>0.10899182559999999</v>
      </c>
      <c r="DV554" s="7">
        <v>0.1144414169</v>
      </c>
      <c r="DW554" s="7">
        <v>0.1444141689</v>
      </c>
      <c r="DX554" s="7">
        <v>9.5367847399999997E-2</v>
      </c>
      <c r="DY554" s="7">
        <v>0.1498637602</v>
      </c>
      <c r="DZ554" s="7">
        <v>0.19618528609999999</v>
      </c>
      <c r="EA554" s="7">
        <v>0.10354223429999999</v>
      </c>
      <c r="EB554" s="7">
        <v>0.1934604905</v>
      </c>
      <c r="EC554" s="7">
        <v>0.24250681199999999</v>
      </c>
      <c r="ED554" s="7">
        <v>0.3433242507</v>
      </c>
      <c r="EE554" s="7">
        <v>0.3188010899</v>
      </c>
      <c r="EF554" s="7">
        <v>0.3269754768</v>
      </c>
      <c r="EG554" s="7">
        <v>0.30790190740000001</v>
      </c>
      <c r="EH554" s="7">
        <v>0.3569482289</v>
      </c>
      <c r="EI554" s="7">
        <v>0.25613079020000001</v>
      </c>
      <c r="EJ554" s="7">
        <v>0.3460490463</v>
      </c>
      <c r="EK554" s="7">
        <v>0.27520435970000001</v>
      </c>
      <c r="EL554" s="7">
        <v>0.26702997280000002</v>
      </c>
      <c r="EM554" s="7">
        <v>0.52043596729999997</v>
      </c>
      <c r="EN554" s="7">
        <v>0.52861035420000002</v>
      </c>
      <c r="EO554" s="7">
        <v>0.48228882830000003</v>
      </c>
      <c r="EP554" s="7">
        <v>0.56675749320000002</v>
      </c>
      <c r="EQ554" s="7">
        <v>0.46049046319999998</v>
      </c>
      <c r="ER554" s="7">
        <v>0.3324250681</v>
      </c>
      <c r="ES554" s="7">
        <v>0.51226158040000003</v>
      </c>
      <c r="ET554" s="7">
        <v>0.40054495909999999</v>
      </c>
      <c r="EU554" s="7">
        <v>2.4523160799999999E-2</v>
      </c>
      <c r="EV554" s="7">
        <v>2.7247956000000001E-3</v>
      </c>
      <c r="EW554" s="7">
        <v>1.3623978199999999E-2</v>
      </c>
      <c r="EX554" s="7">
        <v>1.9073569499999998E-2</v>
      </c>
      <c r="EY554" s="7">
        <v>1.6348773800000001E-2</v>
      </c>
      <c r="EZ554" s="7">
        <v>5.4495912999999998E-3</v>
      </c>
      <c r="FA554" s="7">
        <v>5.72207084E-2</v>
      </c>
      <c r="FB554" s="7">
        <v>1.6348773800000001E-2</v>
      </c>
      <c r="FC554" s="7">
        <v>8.1743869000000004E-3</v>
      </c>
      <c r="FD554" s="7">
        <v>2.594972067</v>
      </c>
      <c r="FE554" s="7">
        <v>3.3633879781</v>
      </c>
      <c r="FF554" s="7">
        <v>3.3701657459000001</v>
      </c>
      <c r="FG554" s="7">
        <v>3.2888888888999999</v>
      </c>
      <c r="FH554" s="7">
        <v>3.4515235457000002</v>
      </c>
      <c r="FI554" s="7">
        <v>3.2575342466000001</v>
      </c>
      <c r="FJ554" s="7">
        <v>2.8092485548999999</v>
      </c>
      <c r="FK554" s="7">
        <v>3.3711911357000002</v>
      </c>
      <c r="FL554" s="7">
        <v>2.9615384615</v>
      </c>
      <c r="FM554" s="7">
        <v>2.9972751999999998E-2</v>
      </c>
      <c r="FN554" s="7">
        <v>2.7247956399999999E-2</v>
      </c>
      <c r="FO554" s="7">
        <v>2.7247956399999999E-2</v>
      </c>
      <c r="FP554" s="7">
        <v>2.7247956399999999E-2</v>
      </c>
      <c r="FQ554" s="7">
        <v>0.10626703</v>
      </c>
      <c r="FR554" s="7">
        <v>6.8119891000000002E-2</v>
      </c>
      <c r="FS554" s="7">
        <v>9.5367847399999997E-2</v>
      </c>
      <c r="FT554" s="7">
        <v>0.12261580380000001</v>
      </c>
      <c r="FU554" s="7">
        <v>0.12806539510000001</v>
      </c>
      <c r="FV554" s="7">
        <v>0.3324250681</v>
      </c>
      <c r="FW554" s="7">
        <v>3.5422343299999999E-2</v>
      </c>
      <c r="FX554" s="7">
        <v>0.59128065399999996</v>
      </c>
      <c r="FY554" s="7">
        <v>0.66212534059999995</v>
      </c>
      <c r="FZ554" s="7">
        <v>0.19891008169999999</v>
      </c>
      <c r="GA554" s="7">
        <v>0.1771117166</v>
      </c>
      <c r="GB554" s="7">
        <v>0.12534059950000001</v>
      </c>
      <c r="GC554" s="7">
        <v>0.20980926429999999</v>
      </c>
      <c r="GD554" s="7">
        <v>7.0844686599999998E-2</v>
      </c>
      <c r="GE554" s="7">
        <v>3.8147138999999997E-2</v>
      </c>
      <c r="GF554" s="7">
        <v>0.26702997280000002</v>
      </c>
      <c r="GG554" s="7">
        <v>6.2670299700000001E-2</v>
      </c>
      <c r="GH554" s="7">
        <v>7.3569482300000003E-2</v>
      </c>
      <c r="GI554" s="7">
        <v>0.28610354220000001</v>
      </c>
      <c r="GJ554" s="7">
        <v>9.8092643100000002E-2</v>
      </c>
      <c r="GK554" s="7">
        <v>0.1008174387</v>
      </c>
      <c r="GL554" s="7">
        <v>3.8147138999999997E-2</v>
      </c>
      <c r="GM554" s="7">
        <v>2.4523160799999999E-2</v>
      </c>
      <c r="GN554" s="7">
        <v>0.10626703</v>
      </c>
      <c r="GO554" s="7">
        <v>4.3596730200000003E-2</v>
      </c>
      <c r="GP554" s="7">
        <v>2.1798365100000001E-2</v>
      </c>
      <c r="GQ554" s="7">
        <v>0.1498637602</v>
      </c>
      <c r="GR554" s="7">
        <v>5.4495912799999997E-2</v>
      </c>
      <c r="GS554" s="7">
        <v>0.29427792920000001</v>
      </c>
      <c r="GT554" s="7">
        <v>0.340599455</v>
      </c>
      <c r="GU554" s="7">
        <v>0.3133514986</v>
      </c>
      <c r="GV554" s="7">
        <v>0.3242506812</v>
      </c>
      <c r="GW554" s="7">
        <v>0.35967302449999999</v>
      </c>
      <c r="GX554" s="7">
        <v>0.38964577659999999</v>
      </c>
      <c r="GY554" s="7">
        <v>0.63487738419999995</v>
      </c>
      <c r="GZ554" s="7">
        <v>0.44686648499999998</v>
      </c>
      <c r="HA554" s="7">
        <v>0.50408719349999997</v>
      </c>
      <c r="HB554" s="7">
        <v>0.56130790190000002</v>
      </c>
      <c r="HC554" s="7">
        <v>0.42506811989999999</v>
      </c>
      <c r="HD554" s="7">
        <v>0.51771117170000003</v>
      </c>
      <c r="HE554" s="7">
        <v>2.1798365100000001E-2</v>
      </c>
      <c r="HF554" s="7">
        <v>6.5395095400000006E-2</v>
      </c>
      <c r="HG554" s="7">
        <v>8.4468664900000004E-2</v>
      </c>
      <c r="HH554" s="7">
        <v>5.4495912799999997E-2</v>
      </c>
      <c r="HI554" s="7">
        <v>3.5422343299999999E-2</v>
      </c>
      <c r="HJ554" s="7">
        <v>1.6348773800000001E-2</v>
      </c>
      <c r="HK554" s="7">
        <v>2.7247956000000001E-3</v>
      </c>
      <c r="HL554" s="7">
        <v>2.1798365100000001E-2</v>
      </c>
      <c r="HM554" s="7">
        <v>3.2697547700000003E-2</v>
      </c>
      <c r="HN554" s="7">
        <v>2.1798365100000001E-2</v>
      </c>
      <c r="HO554" s="7">
        <v>1.3623978199999999E-2</v>
      </c>
      <c r="HP554" s="7">
        <v>2.7247956000000001E-3</v>
      </c>
      <c r="HQ554" s="7">
        <v>2.1798365100000001E-2</v>
      </c>
      <c r="HR554" s="7">
        <v>1.9073569499999998E-2</v>
      </c>
      <c r="HS554" s="7">
        <v>2.1798365100000001E-2</v>
      </c>
      <c r="HT554" s="7">
        <v>1.6348773800000001E-2</v>
      </c>
      <c r="HU554" s="7">
        <v>1.6348773800000001E-2</v>
      </c>
      <c r="HV554" s="7">
        <v>1.9073569499999998E-2</v>
      </c>
      <c r="HW554" s="7">
        <v>5.72207084E-2</v>
      </c>
      <c r="HX554" s="7">
        <v>2.9972751999999998E-2</v>
      </c>
      <c r="HY554" s="7">
        <v>2.1798365100000001E-2</v>
      </c>
      <c r="HZ554" s="7">
        <v>7.9019073600000003E-2</v>
      </c>
      <c r="IA554" s="7">
        <v>0.1634877384</v>
      </c>
      <c r="IB554" s="7">
        <v>0.10626703</v>
      </c>
      <c r="IC554" s="7">
        <v>0.136239782</v>
      </c>
      <c r="ID554" s="7">
        <v>0.19618528609999999</v>
      </c>
      <c r="IE554" s="7">
        <v>0.41961852859999998</v>
      </c>
      <c r="IF554" s="7">
        <v>0.3569482289</v>
      </c>
      <c r="IG554" s="7">
        <v>0.3351498638</v>
      </c>
      <c r="IH554" s="7">
        <v>0.3351498638</v>
      </c>
      <c r="II554" s="7">
        <v>0.3433242507</v>
      </c>
      <c r="IJ554" s="7">
        <v>0.49318801089999997</v>
      </c>
      <c r="IK554" s="7">
        <v>0.48773841959999997</v>
      </c>
      <c r="IL554" s="7">
        <v>0.3623978202</v>
      </c>
      <c r="IM554" s="7">
        <v>1.6348773800000001E-2</v>
      </c>
      <c r="IN554" s="7">
        <v>1.3623978199999999E-2</v>
      </c>
      <c r="IO554" s="7">
        <v>1.9073569499999998E-2</v>
      </c>
      <c r="IP554" s="7">
        <v>2.7247956399999999E-2</v>
      </c>
      <c r="IQ554" s="7">
        <v>3.0664819945000001</v>
      </c>
      <c r="IR554" s="7">
        <v>3.3314917127000001</v>
      </c>
      <c r="IS554" s="7">
        <v>3.3138888889000002</v>
      </c>
      <c r="IT554" s="7">
        <v>3.0084033613000001</v>
      </c>
      <c r="IU554" s="7" t="s">
        <v>1494</v>
      </c>
      <c r="IV554" s="7">
        <v>39</v>
      </c>
      <c r="IW554" s="7">
        <v>367</v>
      </c>
      <c r="IX554" s="7">
        <v>512</v>
      </c>
      <c r="IY554" s="7">
        <v>1319</v>
      </c>
    </row>
    <row r="555" spans="1:259" x14ac:dyDescent="0.25">
      <c r="A555" s="7">
        <v>610248</v>
      </c>
      <c r="B555" s="7" t="s">
        <v>166</v>
      </c>
      <c r="C555" s="7" t="s">
        <v>46</v>
      </c>
      <c r="D555" s="7" t="s">
        <v>117</v>
      </c>
      <c r="E555" s="154">
        <v>0.49</v>
      </c>
      <c r="F555" s="7">
        <v>49</v>
      </c>
      <c r="G555" s="7" t="s">
        <v>48</v>
      </c>
      <c r="H555" s="7">
        <v>28</v>
      </c>
      <c r="I555" s="7" t="s">
        <v>57</v>
      </c>
      <c r="J555" s="7">
        <v>43</v>
      </c>
      <c r="K555" s="7" t="s">
        <v>48</v>
      </c>
      <c r="L555" s="7">
        <v>8.39</v>
      </c>
      <c r="M555" s="7" t="s">
        <v>46</v>
      </c>
      <c r="N555" s="7">
        <v>49</v>
      </c>
      <c r="O555" s="7">
        <v>169</v>
      </c>
      <c r="P555" s="7">
        <v>169</v>
      </c>
      <c r="Q555" s="7">
        <v>39</v>
      </c>
      <c r="R555" s="7">
        <v>4</v>
      </c>
      <c r="S555" s="7">
        <v>5</v>
      </c>
      <c r="T555" s="7">
        <v>104</v>
      </c>
      <c r="U555" s="7">
        <v>1</v>
      </c>
      <c r="V555" s="7">
        <v>0</v>
      </c>
      <c r="W555" s="7">
        <v>7</v>
      </c>
      <c r="X555" s="7">
        <v>8</v>
      </c>
      <c r="Y555" s="7">
        <v>2.95857988E-2</v>
      </c>
      <c r="Z555" s="7">
        <v>2.36686391E-2</v>
      </c>
      <c r="AA555" s="7">
        <v>5.9171598000000002E-3</v>
      </c>
      <c r="AB555" s="7">
        <v>1.1834319500000001E-2</v>
      </c>
      <c r="AC555" s="7">
        <v>2.95857988E-2</v>
      </c>
      <c r="AD555" s="7">
        <v>7.1005917200000004E-2</v>
      </c>
      <c r="AE555" s="7">
        <v>6.5088757400000002E-2</v>
      </c>
      <c r="AF555" s="7">
        <v>7.1005917200000004E-2</v>
      </c>
      <c r="AG555" s="7">
        <v>5.91715976E-2</v>
      </c>
      <c r="AH555" s="7">
        <v>5.91715976E-2</v>
      </c>
      <c r="AI555" s="7">
        <v>0.10650887570000001</v>
      </c>
      <c r="AJ555" s="7">
        <v>0.1538461538</v>
      </c>
      <c r="AK555" s="7">
        <v>0.2840236686</v>
      </c>
      <c r="AL555" s="7">
        <v>0.23668639050000001</v>
      </c>
      <c r="AM555" s="7">
        <v>0.3076923077</v>
      </c>
      <c r="AN555" s="7">
        <v>0.21301775149999999</v>
      </c>
      <c r="AO555" s="7">
        <v>0.39644970410000002</v>
      </c>
      <c r="AP555" s="7">
        <v>0.30177514789999998</v>
      </c>
      <c r="AQ555" s="7">
        <v>1.1834319500000001E-2</v>
      </c>
      <c r="AR555" s="7">
        <v>5.9171598000000002E-3</v>
      </c>
      <c r="AS555" s="7">
        <v>1.7751479300000001E-2</v>
      </c>
      <c r="AT555" s="7">
        <v>1.7751479300000001E-2</v>
      </c>
      <c r="AU555" s="7">
        <v>1.7751479300000001E-2</v>
      </c>
      <c r="AV555" s="7">
        <v>1.7751479300000001E-2</v>
      </c>
      <c r="AW555" s="7">
        <v>0.60946745560000004</v>
      </c>
      <c r="AX555" s="7">
        <v>0.66272189349999999</v>
      </c>
      <c r="AY555" s="7">
        <v>0.60946745560000004</v>
      </c>
      <c r="AZ555" s="7">
        <v>0.69822485209999996</v>
      </c>
      <c r="BA555" s="7">
        <v>0.44970414199999997</v>
      </c>
      <c r="BB555" s="7">
        <v>0.45562130179999999</v>
      </c>
      <c r="BC555" s="7">
        <v>3.4910179641000001</v>
      </c>
      <c r="BD555" s="7">
        <v>3.5476190476</v>
      </c>
      <c r="BE555" s="7">
        <v>3.5481927711000001</v>
      </c>
      <c r="BF555" s="7">
        <v>3.6265060240999998</v>
      </c>
      <c r="BG555" s="7">
        <v>3.2891566265000001</v>
      </c>
      <c r="BH555" s="7">
        <v>3.1626506023999998</v>
      </c>
      <c r="BI555" s="7">
        <v>5.9171598000000002E-3</v>
      </c>
      <c r="BJ555" s="7">
        <v>2.36686391E-2</v>
      </c>
      <c r="BK555" s="7">
        <v>1.7751479300000001E-2</v>
      </c>
      <c r="BL555" s="7">
        <v>2.36686391E-2</v>
      </c>
      <c r="BM555" s="7">
        <v>1.7751479300000001E-2</v>
      </c>
      <c r="BN555" s="7">
        <v>2.36686391E-2</v>
      </c>
      <c r="BO555" s="7">
        <v>4.1420118300000003E-2</v>
      </c>
      <c r="BP555" s="7">
        <v>0.100591716</v>
      </c>
      <c r="BQ555" s="7">
        <v>7.6923076899999998E-2</v>
      </c>
      <c r="BR555" s="7">
        <v>2.95857988E-2</v>
      </c>
      <c r="BS555" s="7">
        <v>4.1420118300000003E-2</v>
      </c>
      <c r="BT555" s="7">
        <v>4.1420118300000003E-2</v>
      </c>
      <c r="BU555" s="7">
        <v>6.5088757400000002E-2</v>
      </c>
      <c r="BV555" s="7">
        <v>3.5502958600000002E-2</v>
      </c>
      <c r="BW555" s="7">
        <v>6.5088757400000002E-2</v>
      </c>
      <c r="BX555" s="7">
        <v>7.6923076899999998E-2</v>
      </c>
      <c r="BY555" s="7">
        <v>0.1420118343</v>
      </c>
      <c r="BZ555" s="7">
        <v>0.1183431953</v>
      </c>
      <c r="CA555" s="7">
        <v>3.7278106509</v>
      </c>
      <c r="CB555" s="7">
        <v>3.6213017751000001</v>
      </c>
      <c r="CC555" s="7">
        <v>3.5833333333000001</v>
      </c>
      <c r="CD555" s="7">
        <v>3.5654761905000001</v>
      </c>
      <c r="CE555" s="7">
        <v>3.6035502958999999</v>
      </c>
      <c r="CF555" s="7">
        <v>3.4642857142999999</v>
      </c>
      <c r="CG555" s="7">
        <v>3.4404761905000001</v>
      </c>
      <c r="CH555" s="7">
        <v>3.1309523810000002</v>
      </c>
      <c r="CI555" s="7">
        <v>3.2619047618999999</v>
      </c>
      <c r="CJ555" s="7">
        <v>0.19526627220000001</v>
      </c>
      <c r="CK555" s="7">
        <v>0.22485207099999999</v>
      </c>
      <c r="CL555" s="7">
        <v>0.27810650889999999</v>
      </c>
      <c r="CM555" s="7">
        <v>0.2307692308</v>
      </c>
      <c r="CN555" s="7">
        <v>0.27218934909999998</v>
      </c>
      <c r="CO555" s="7">
        <v>0.33136094669999999</v>
      </c>
      <c r="CP555" s="7">
        <v>0.27810650889999999</v>
      </c>
      <c r="CQ555" s="7">
        <v>0.27810650889999999</v>
      </c>
      <c r="CR555" s="7">
        <v>0.26627218930000002</v>
      </c>
      <c r="CS555" s="7">
        <v>0</v>
      </c>
      <c r="CT555" s="7">
        <v>0</v>
      </c>
      <c r="CU555" s="7">
        <v>5.9171598000000002E-3</v>
      </c>
      <c r="CV555" s="7">
        <v>5.9171598000000002E-3</v>
      </c>
      <c r="CW555" s="7">
        <v>0</v>
      </c>
      <c r="CX555" s="7">
        <v>5.9171598000000002E-3</v>
      </c>
      <c r="CY555" s="7">
        <v>5.9171598000000002E-3</v>
      </c>
      <c r="CZ555" s="7">
        <v>5.9171598000000002E-3</v>
      </c>
      <c r="DA555" s="7">
        <v>5.9171598000000002E-3</v>
      </c>
      <c r="DB555" s="7">
        <v>0.7692307692</v>
      </c>
      <c r="DC555" s="7">
        <v>0.71005917159999998</v>
      </c>
      <c r="DD555" s="7">
        <v>0.65680473370000003</v>
      </c>
      <c r="DE555" s="7">
        <v>0.67455621300000002</v>
      </c>
      <c r="DF555" s="7">
        <v>0.67455621300000002</v>
      </c>
      <c r="DG555" s="7">
        <v>0.57396449699999996</v>
      </c>
      <c r="DH555" s="7">
        <v>0.59763313610000002</v>
      </c>
      <c r="DI555" s="7">
        <v>0.47337278109999997</v>
      </c>
      <c r="DJ555" s="7">
        <v>0.53254437870000004</v>
      </c>
      <c r="DK555" s="7">
        <v>0.1183431953</v>
      </c>
      <c r="DL555" s="7">
        <v>1.1834319500000001E-2</v>
      </c>
      <c r="DM555" s="7">
        <v>0</v>
      </c>
      <c r="DN555" s="7">
        <v>1.1834319500000001E-2</v>
      </c>
      <c r="DO555" s="7">
        <v>5.9171598000000002E-3</v>
      </c>
      <c r="DP555" s="7">
        <v>1.7751479300000001E-2</v>
      </c>
      <c r="DQ555" s="7">
        <v>0.1183431953</v>
      </c>
      <c r="DR555" s="7">
        <v>2.95857988E-2</v>
      </c>
      <c r="DS555" s="7">
        <v>1.1834319500000001E-2</v>
      </c>
      <c r="DT555" s="7">
        <v>0.19526627220000001</v>
      </c>
      <c r="DU555" s="7">
        <v>6.5088757400000002E-2</v>
      </c>
      <c r="DV555" s="7">
        <v>1.7751479300000001E-2</v>
      </c>
      <c r="DW555" s="7">
        <v>4.7337278099999998E-2</v>
      </c>
      <c r="DX555" s="7">
        <v>4.1420118300000003E-2</v>
      </c>
      <c r="DY555" s="7">
        <v>5.91715976E-2</v>
      </c>
      <c r="DZ555" s="7">
        <v>0.17159763310000001</v>
      </c>
      <c r="EA555" s="7">
        <v>4.1420118300000003E-2</v>
      </c>
      <c r="EB555" s="7">
        <v>2.95857988E-2</v>
      </c>
      <c r="EC555" s="7">
        <v>0.31952662720000002</v>
      </c>
      <c r="ED555" s="7">
        <v>0.30177514789999998</v>
      </c>
      <c r="EE555" s="7">
        <v>0.31360946750000002</v>
      </c>
      <c r="EF555" s="7">
        <v>0.3076923077</v>
      </c>
      <c r="EG555" s="7">
        <v>0.23668639050000001</v>
      </c>
      <c r="EH555" s="7">
        <v>0.34911242599999998</v>
      </c>
      <c r="EI555" s="7">
        <v>0.26627218930000002</v>
      </c>
      <c r="EJ555" s="7">
        <v>0.4082840237</v>
      </c>
      <c r="EK555" s="7">
        <v>0.34911242599999998</v>
      </c>
      <c r="EL555" s="7">
        <v>0.34911242599999998</v>
      </c>
      <c r="EM555" s="7">
        <v>0.6153846154</v>
      </c>
      <c r="EN555" s="7">
        <v>0.65680473370000003</v>
      </c>
      <c r="EO555" s="7">
        <v>0.6153846154</v>
      </c>
      <c r="EP555" s="7">
        <v>0.71005917159999998</v>
      </c>
      <c r="EQ555" s="7">
        <v>0.56213017750000005</v>
      </c>
      <c r="ER555" s="7">
        <v>0.4082840237</v>
      </c>
      <c r="ES555" s="7">
        <v>0.50887573959999999</v>
      </c>
      <c r="ET555" s="7">
        <v>0.58579881659999999</v>
      </c>
      <c r="EU555" s="7">
        <v>1.7751479300000001E-2</v>
      </c>
      <c r="EV555" s="7">
        <v>5.9171598000000002E-3</v>
      </c>
      <c r="EW555" s="7">
        <v>1.1834319500000001E-2</v>
      </c>
      <c r="EX555" s="7">
        <v>1.7751479300000001E-2</v>
      </c>
      <c r="EY555" s="7">
        <v>5.9171598000000002E-3</v>
      </c>
      <c r="EZ555" s="7">
        <v>1.1834319500000001E-2</v>
      </c>
      <c r="FA555" s="7">
        <v>3.5502958600000002E-2</v>
      </c>
      <c r="FB555" s="7">
        <v>1.1834319500000001E-2</v>
      </c>
      <c r="FC555" s="7">
        <v>2.36686391E-2</v>
      </c>
      <c r="FD555" s="7">
        <v>2.9156626505999998</v>
      </c>
      <c r="FE555" s="7">
        <v>3.5297619048</v>
      </c>
      <c r="FF555" s="7">
        <v>3.6467065868000001</v>
      </c>
      <c r="FG555" s="7">
        <v>3.5542168675000001</v>
      </c>
      <c r="FH555" s="7">
        <v>3.6607142857000001</v>
      </c>
      <c r="FI555" s="7">
        <v>3.4730538921999998</v>
      </c>
      <c r="FJ555" s="7">
        <v>3</v>
      </c>
      <c r="FK555" s="7">
        <v>3.4131736526999998</v>
      </c>
      <c r="FL555" s="7">
        <v>3.5454545455000002</v>
      </c>
      <c r="FM555" s="7">
        <v>2.36686391E-2</v>
      </c>
      <c r="FN555" s="7">
        <v>1.7751479300000001E-2</v>
      </c>
      <c r="FO555" s="7">
        <v>2.36686391E-2</v>
      </c>
      <c r="FP555" s="7">
        <v>2.36686391E-2</v>
      </c>
      <c r="FQ555" s="7">
        <v>2.36686391E-2</v>
      </c>
      <c r="FR555" s="7">
        <v>4.7337278099999998E-2</v>
      </c>
      <c r="FS555" s="7">
        <v>6.5088757400000002E-2</v>
      </c>
      <c r="FT555" s="7">
        <v>0.14792899409999999</v>
      </c>
      <c r="FU555" s="7">
        <v>0.1301775148</v>
      </c>
      <c r="FV555" s="7">
        <v>0.4852071006</v>
      </c>
      <c r="FW555" s="7">
        <v>1.1834319500000001E-2</v>
      </c>
      <c r="FX555" s="7">
        <v>0.39053254440000001</v>
      </c>
      <c r="FY555" s="7">
        <v>0.72781065089999997</v>
      </c>
      <c r="FZ555" s="7">
        <v>0.2189349112</v>
      </c>
      <c r="GA555" s="7">
        <v>0.24852071009999999</v>
      </c>
      <c r="GB555" s="7">
        <v>8.8757396399999994E-2</v>
      </c>
      <c r="GC555" s="7">
        <v>0.2307692308</v>
      </c>
      <c r="GD555" s="7">
        <v>0.2071005917</v>
      </c>
      <c r="GE555" s="7">
        <v>5.32544379E-2</v>
      </c>
      <c r="GF555" s="7">
        <v>0.2426035503</v>
      </c>
      <c r="GG555" s="7">
        <v>0.100591716</v>
      </c>
      <c r="GH555" s="7">
        <v>5.91715976E-2</v>
      </c>
      <c r="GI555" s="7">
        <v>0.28994082840000002</v>
      </c>
      <c r="GJ555" s="7">
        <v>5.32544379E-2</v>
      </c>
      <c r="GK555" s="7">
        <v>7.1005917200000004E-2</v>
      </c>
      <c r="GL555" s="7">
        <v>1.7751479300000001E-2</v>
      </c>
      <c r="GM555" s="7">
        <v>0</v>
      </c>
      <c r="GN555" s="7">
        <v>4.7337278099999998E-2</v>
      </c>
      <c r="GO555" s="7">
        <v>9.4674556199999996E-2</v>
      </c>
      <c r="GP555" s="7">
        <v>2.36686391E-2</v>
      </c>
      <c r="GQ555" s="7">
        <v>0.15976331360000001</v>
      </c>
      <c r="GR555" s="7">
        <v>2.95857988E-2</v>
      </c>
      <c r="GS555" s="7">
        <v>0.33727810650000001</v>
      </c>
      <c r="GT555" s="7">
        <v>0.37278106509999998</v>
      </c>
      <c r="GU555" s="7">
        <v>0.37278106509999998</v>
      </c>
      <c r="GV555" s="7">
        <v>0.3846153846</v>
      </c>
      <c r="GW555" s="7">
        <v>0.37869822489999999</v>
      </c>
      <c r="GX555" s="7">
        <v>0.33727810650000001</v>
      </c>
      <c r="GY555" s="7">
        <v>0.59171597629999995</v>
      </c>
      <c r="GZ555" s="7">
        <v>0.51479289939999995</v>
      </c>
      <c r="HA555" s="7">
        <v>0.41420118340000001</v>
      </c>
      <c r="HB555" s="7">
        <v>0.51479289939999995</v>
      </c>
      <c r="HC555" s="7">
        <v>0.3076923077</v>
      </c>
      <c r="HD555" s="7">
        <v>0.60355029589999998</v>
      </c>
      <c r="HE555" s="7">
        <v>5.32544379E-2</v>
      </c>
      <c r="HF555" s="7">
        <v>4.7337278099999998E-2</v>
      </c>
      <c r="HG555" s="7">
        <v>8.28402367E-2</v>
      </c>
      <c r="HH555" s="7">
        <v>5.91715976E-2</v>
      </c>
      <c r="HI555" s="7">
        <v>8.8757396399999994E-2</v>
      </c>
      <c r="HJ555" s="7">
        <v>5.9171598000000002E-3</v>
      </c>
      <c r="HK555" s="7">
        <v>1.1834319500000001E-2</v>
      </c>
      <c r="HL555" s="7">
        <v>5.9171598000000002E-3</v>
      </c>
      <c r="HM555" s="7">
        <v>2.36686391E-2</v>
      </c>
      <c r="HN555" s="7">
        <v>5.9171598000000002E-3</v>
      </c>
      <c r="HO555" s="7">
        <v>5.32544379E-2</v>
      </c>
      <c r="HP555" s="7">
        <v>1.1834319500000001E-2</v>
      </c>
      <c r="HQ555" s="7">
        <v>5.9171598000000002E-3</v>
      </c>
      <c r="HR555" s="7">
        <v>1.1834319500000001E-2</v>
      </c>
      <c r="HS555" s="7">
        <v>1.1834319500000001E-2</v>
      </c>
      <c r="HT555" s="7">
        <v>1.1834319500000001E-2</v>
      </c>
      <c r="HU555" s="7">
        <v>1.1834319500000001E-2</v>
      </c>
      <c r="HV555" s="7">
        <v>1.1834319500000001E-2</v>
      </c>
      <c r="HW555" s="7">
        <v>3.5502958600000002E-2</v>
      </c>
      <c r="HX555" s="7">
        <v>1.7751479300000001E-2</v>
      </c>
      <c r="HY555" s="7">
        <v>1.1834319500000001E-2</v>
      </c>
      <c r="HZ555" s="7">
        <v>2.95857988E-2</v>
      </c>
      <c r="IA555" s="7">
        <v>7.1005917200000004E-2</v>
      </c>
      <c r="IB555" s="7">
        <v>4.1420118300000003E-2</v>
      </c>
      <c r="IC555" s="7">
        <v>0.10650887570000001</v>
      </c>
      <c r="ID555" s="7">
        <v>0.11242603549999999</v>
      </c>
      <c r="IE555" s="7">
        <v>0.43786982250000001</v>
      </c>
      <c r="IF555" s="7">
        <v>0.28994082840000002</v>
      </c>
      <c r="IG555" s="7">
        <v>0.34319526630000002</v>
      </c>
      <c r="IH555" s="7">
        <v>0.39644970410000002</v>
      </c>
      <c r="II555" s="7">
        <v>0.43786982250000001</v>
      </c>
      <c r="IJ555" s="7">
        <v>0.63905325440000005</v>
      </c>
      <c r="IK555" s="7">
        <v>0.52662721889999997</v>
      </c>
      <c r="IL555" s="7">
        <v>0.44970414199999997</v>
      </c>
      <c r="IM555" s="7">
        <v>1.7751479300000001E-2</v>
      </c>
      <c r="IN555" s="7">
        <v>1.1834319500000001E-2</v>
      </c>
      <c r="IO555" s="7">
        <v>1.1834319500000001E-2</v>
      </c>
      <c r="IP555" s="7">
        <v>1.1834319500000001E-2</v>
      </c>
      <c r="IQ555" s="7">
        <v>3.3012048193000001</v>
      </c>
      <c r="IR555" s="7">
        <v>3.5688622753999999</v>
      </c>
      <c r="IS555" s="7">
        <v>3.4011976048000001</v>
      </c>
      <c r="IT555" s="7">
        <v>3.2814371257000001</v>
      </c>
      <c r="IU555" s="7" t="s">
        <v>1495</v>
      </c>
      <c r="IV555" s="7">
        <v>49</v>
      </c>
      <c r="IW555" s="7">
        <v>169</v>
      </c>
      <c r="IX555" s="7">
        <v>294</v>
      </c>
      <c r="IY555" s="7">
        <v>600</v>
      </c>
    </row>
    <row r="556" spans="1:259" x14ac:dyDescent="0.25">
      <c r="A556" s="7">
        <v>610249</v>
      </c>
      <c r="B556" s="7" t="s">
        <v>628</v>
      </c>
      <c r="C556" s="7" t="s">
        <v>46</v>
      </c>
      <c r="D556" s="7" t="s">
        <v>55</v>
      </c>
      <c r="E556" s="154">
        <v>0.68</v>
      </c>
      <c r="F556" s="7">
        <v>57</v>
      </c>
      <c r="G556" s="7" t="s">
        <v>48</v>
      </c>
      <c r="H556" s="7">
        <v>76</v>
      </c>
      <c r="I556" s="7" t="s">
        <v>47</v>
      </c>
      <c r="J556" s="7">
        <v>47</v>
      </c>
      <c r="K556" s="7" t="s">
        <v>48</v>
      </c>
      <c r="L556" s="7">
        <v>9.4600000000000009</v>
      </c>
      <c r="M556" s="7" t="s">
        <v>46</v>
      </c>
      <c r="N556" s="7">
        <v>67.832167831999996</v>
      </c>
      <c r="O556" s="7">
        <v>167</v>
      </c>
      <c r="P556" s="7">
        <v>167</v>
      </c>
      <c r="Q556" s="7">
        <v>3</v>
      </c>
      <c r="R556" s="7">
        <v>2</v>
      </c>
      <c r="S556" s="7">
        <v>0</v>
      </c>
      <c r="T556" s="7">
        <v>158</v>
      </c>
      <c r="U556" s="7">
        <v>1</v>
      </c>
      <c r="V556" s="7">
        <v>0</v>
      </c>
      <c r="W556" s="7">
        <v>1</v>
      </c>
      <c r="X556" s="7">
        <v>0</v>
      </c>
      <c r="Y556" s="7">
        <v>0</v>
      </c>
      <c r="Z556" s="7">
        <v>0</v>
      </c>
      <c r="AA556" s="7">
        <v>1.19760479E-2</v>
      </c>
      <c r="AB556" s="7">
        <v>5.9880239999999998E-3</v>
      </c>
      <c r="AC556" s="7">
        <v>1.19760479E-2</v>
      </c>
      <c r="AD556" s="7">
        <v>6.5868263499999996E-2</v>
      </c>
      <c r="AE556" s="7">
        <v>4.79041916E-2</v>
      </c>
      <c r="AF556" s="7">
        <v>2.9940119800000001E-2</v>
      </c>
      <c r="AG556" s="7">
        <v>5.3892215600000001E-2</v>
      </c>
      <c r="AH556" s="7">
        <v>1.79640719E-2</v>
      </c>
      <c r="AI556" s="7">
        <v>4.19161677E-2</v>
      </c>
      <c r="AJ556" s="7">
        <v>0.1856287425</v>
      </c>
      <c r="AK556" s="7">
        <v>0.34730538919999998</v>
      </c>
      <c r="AL556" s="7">
        <v>0.28143712570000001</v>
      </c>
      <c r="AM556" s="7">
        <v>0.36526946110000003</v>
      </c>
      <c r="AN556" s="7">
        <v>0.16766467069999999</v>
      </c>
      <c r="AO556" s="7">
        <v>0.34131736530000001</v>
      </c>
      <c r="AP556" s="7">
        <v>0.35329341320000002</v>
      </c>
      <c r="AQ556" s="7">
        <v>1.19760479E-2</v>
      </c>
      <c r="AR556" s="7">
        <v>1.19760479E-2</v>
      </c>
      <c r="AS556" s="7">
        <v>2.9940119800000001E-2</v>
      </c>
      <c r="AT556" s="7">
        <v>1.19760479E-2</v>
      </c>
      <c r="AU556" s="7">
        <v>1.79640719E-2</v>
      </c>
      <c r="AV556" s="7">
        <v>1.79640719E-2</v>
      </c>
      <c r="AW556" s="7">
        <v>0.59281437130000003</v>
      </c>
      <c r="AX556" s="7">
        <v>0.67664670660000004</v>
      </c>
      <c r="AY556" s="7">
        <v>0.53892215570000002</v>
      </c>
      <c r="AZ556" s="7">
        <v>0.79640718560000001</v>
      </c>
      <c r="BA556" s="7">
        <v>0.58682634730000005</v>
      </c>
      <c r="BB556" s="7">
        <v>0.37724550899999998</v>
      </c>
      <c r="BC556" s="7">
        <v>3.5515151514999999</v>
      </c>
      <c r="BD556" s="7">
        <v>3.6545454545</v>
      </c>
      <c r="BE556" s="7">
        <v>3.4753086419999999</v>
      </c>
      <c r="BF556" s="7">
        <v>3.7757575758000002</v>
      </c>
      <c r="BG556" s="7">
        <v>3.5304878048999999</v>
      </c>
      <c r="BH556" s="7">
        <v>3.0609756097999998</v>
      </c>
      <c r="BI556" s="7">
        <v>0</v>
      </c>
      <c r="BJ556" s="7">
        <v>0</v>
      </c>
      <c r="BK556" s="7">
        <v>0</v>
      </c>
      <c r="BL556" s="7">
        <v>5.9880239999999998E-3</v>
      </c>
      <c r="BM556" s="7">
        <v>0</v>
      </c>
      <c r="BN556" s="7">
        <v>0</v>
      </c>
      <c r="BO556" s="7">
        <v>0</v>
      </c>
      <c r="BP556" s="7">
        <v>1.79640719E-2</v>
      </c>
      <c r="BQ556" s="7">
        <v>0</v>
      </c>
      <c r="BR556" s="7">
        <v>0</v>
      </c>
      <c r="BS556" s="7">
        <v>0</v>
      </c>
      <c r="BT556" s="7">
        <v>5.9880239999999998E-3</v>
      </c>
      <c r="BU556" s="7">
        <v>5.9880239999999998E-3</v>
      </c>
      <c r="BV556" s="7">
        <v>0</v>
      </c>
      <c r="BW556" s="7">
        <v>1.79640719E-2</v>
      </c>
      <c r="BX556" s="7">
        <v>5.9880239999999998E-3</v>
      </c>
      <c r="BY556" s="7">
        <v>2.9940119800000001E-2</v>
      </c>
      <c r="BZ556" s="7">
        <v>2.39520958E-2</v>
      </c>
      <c r="CA556" s="7">
        <v>3.9146341463000001</v>
      </c>
      <c r="CB556" s="7">
        <v>3.9090909091000001</v>
      </c>
      <c r="CC556" s="7">
        <v>3.8527607362</v>
      </c>
      <c r="CD556" s="7">
        <v>3.8048780488</v>
      </c>
      <c r="CE556" s="7">
        <v>3.8719512195000001</v>
      </c>
      <c r="CF556" s="7">
        <v>3.7668711656</v>
      </c>
      <c r="CG556" s="7">
        <v>3.6790123456999999</v>
      </c>
      <c r="CH556" s="7">
        <v>3.5766871166</v>
      </c>
      <c r="CI556" s="7">
        <v>3.6951219512</v>
      </c>
      <c r="CJ556" s="7">
        <v>8.3832335300000005E-2</v>
      </c>
      <c r="CK556" s="7">
        <v>8.9820359299999999E-2</v>
      </c>
      <c r="CL556" s="7">
        <v>0.13173652690000001</v>
      </c>
      <c r="CM556" s="7">
        <v>0.16167664670000001</v>
      </c>
      <c r="CN556" s="7">
        <v>0.12574850300000001</v>
      </c>
      <c r="CO556" s="7">
        <v>0.19161676650000001</v>
      </c>
      <c r="CP556" s="7">
        <v>0.2994011976</v>
      </c>
      <c r="CQ556" s="7">
        <v>0.2994011976</v>
      </c>
      <c r="CR556" s="7">
        <v>0.25149700600000002</v>
      </c>
      <c r="CS556" s="7">
        <v>1.79640719E-2</v>
      </c>
      <c r="CT556" s="7">
        <v>1.19760479E-2</v>
      </c>
      <c r="CU556" s="7">
        <v>2.39520958E-2</v>
      </c>
      <c r="CV556" s="7">
        <v>1.79640719E-2</v>
      </c>
      <c r="CW556" s="7">
        <v>1.79640719E-2</v>
      </c>
      <c r="CX556" s="7">
        <v>2.39520958E-2</v>
      </c>
      <c r="CY556" s="7">
        <v>2.9940119800000001E-2</v>
      </c>
      <c r="CZ556" s="7">
        <v>2.39520958E-2</v>
      </c>
      <c r="DA556" s="7">
        <v>1.79640719E-2</v>
      </c>
      <c r="DB556" s="7">
        <v>0.89820359279999995</v>
      </c>
      <c r="DC556" s="7">
        <v>0.89820359279999995</v>
      </c>
      <c r="DD556" s="7">
        <v>0.83832335329999996</v>
      </c>
      <c r="DE556" s="7">
        <v>0.80838323349999996</v>
      </c>
      <c r="DF556" s="7">
        <v>0.8562874251</v>
      </c>
      <c r="DG556" s="7">
        <v>0.76646706590000002</v>
      </c>
      <c r="DH556" s="7">
        <v>0.66467065869999997</v>
      </c>
      <c r="DI556" s="7">
        <v>0.628742515</v>
      </c>
      <c r="DJ556" s="7">
        <v>0.70658682630000003</v>
      </c>
      <c r="DK556" s="7">
        <v>0.1497005988</v>
      </c>
      <c r="DL556" s="7">
        <v>5.9880239999999998E-3</v>
      </c>
      <c r="DM556" s="7">
        <v>0</v>
      </c>
      <c r="DN556" s="7">
        <v>0</v>
      </c>
      <c r="DO556" s="7">
        <v>0</v>
      </c>
      <c r="DP556" s="7">
        <v>0</v>
      </c>
      <c r="DQ556" s="7">
        <v>5.3892215600000001E-2</v>
      </c>
      <c r="DR556" s="7">
        <v>0</v>
      </c>
      <c r="DS556" s="7">
        <v>0</v>
      </c>
      <c r="DT556" s="7">
        <v>8.9820359299999999E-2</v>
      </c>
      <c r="DU556" s="7">
        <v>1.19760479E-2</v>
      </c>
      <c r="DV556" s="7">
        <v>2.9940119800000001E-2</v>
      </c>
      <c r="DW556" s="7">
        <v>3.5928143699999998E-2</v>
      </c>
      <c r="DX556" s="7">
        <v>0</v>
      </c>
      <c r="DY556" s="7">
        <v>2.39520958E-2</v>
      </c>
      <c r="DZ556" s="7">
        <v>5.9880239500000002E-2</v>
      </c>
      <c r="EA556" s="7">
        <v>4.19161677E-2</v>
      </c>
      <c r="EB556" s="7">
        <v>5.9880239999999998E-3</v>
      </c>
      <c r="EC556" s="7">
        <v>0.30538922159999998</v>
      </c>
      <c r="ED556" s="7">
        <v>0.28143712570000001</v>
      </c>
      <c r="EE556" s="7">
        <v>0.22754491020000001</v>
      </c>
      <c r="EF556" s="7">
        <v>0.22754491020000001</v>
      </c>
      <c r="EG556" s="7">
        <v>0.1796407186</v>
      </c>
      <c r="EH556" s="7">
        <v>0.31736526949999999</v>
      </c>
      <c r="EI556" s="7">
        <v>0.35928143709999999</v>
      </c>
      <c r="EJ556" s="7">
        <v>0.23952095809999999</v>
      </c>
      <c r="EK556" s="7">
        <v>0.2994011976</v>
      </c>
      <c r="EL556" s="7">
        <v>0.39520958080000002</v>
      </c>
      <c r="EM556" s="7">
        <v>0.67664670660000004</v>
      </c>
      <c r="EN556" s="7">
        <v>0.70658682630000003</v>
      </c>
      <c r="EO556" s="7">
        <v>0.70658682630000003</v>
      </c>
      <c r="EP556" s="7">
        <v>0.76646706590000002</v>
      </c>
      <c r="EQ556" s="7">
        <v>0.5988023952</v>
      </c>
      <c r="ER556" s="7">
        <v>0.47305389219999999</v>
      </c>
      <c r="ES556" s="7">
        <v>0.67664670660000004</v>
      </c>
      <c r="ET556" s="7">
        <v>0.64670658680000004</v>
      </c>
      <c r="EU556" s="7">
        <v>5.9880239500000002E-2</v>
      </c>
      <c r="EV556" s="7">
        <v>2.39520958E-2</v>
      </c>
      <c r="EW556" s="7">
        <v>3.5928143699999998E-2</v>
      </c>
      <c r="EX556" s="7">
        <v>2.9940119800000001E-2</v>
      </c>
      <c r="EY556" s="7">
        <v>5.3892215600000001E-2</v>
      </c>
      <c r="EZ556" s="7">
        <v>5.9880239500000002E-2</v>
      </c>
      <c r="FA556" s="7">
        <v>5.3892215600000001E-2</v>
      </c>
      <c r="FB556" s="7">
        <v>4.19161677E-2</v>
      </c>
      <c r="FC556" s="7">
        <v>4.79041916E-2</v>
      </c>
      <c r="FD556" s="7">
        <v>3.0063694268000001</v>
      </c>
      <c r="FE556" s="7">
        <v>3.6687116564000002</v>
      </c>
      <c r="FF556" s="7">
        <v>3.7018633539999999</v>
      </c>
      <c r="FG556" s="7">
        <v>3.6913580247</v>
      </c>
      <c r="FH556" s="7">
        <v>3.8101265823000001</v>
      </c>
      <c r="FI556" s="7">
        <v>3.6114649682</v>
      </c>
      <c r="FJ556" s="7">
        <v>3.3227848100999999</v>
      </c>
      <c r="FK556" s="7">
        <v>3.6625000000000001</v>
      </c>
      <c r="FL556" s="7">
        <v>3.6729559747999998</v>
      </c>
      <c r="FM556" s="7">
        <v>0</v>
      </c>
      <c r="FN556" s="7">
        <v>0</v>
      </c>
      <c r="FO556" s="7">
        <v>0</v>
      </c>
      <c r="FP556" s="7">
        <v>0</v>
      </c>
      <c r="FQ556" s="7">
        <v>5.9880239999999998E-3</v>
      </c>
      <c r="FR556" s="7">
        <v>1.19760479E-2</v>
      </c>
      <c r="FS556" s="7">
        <v>2.39520958E-2</v>
      </c>
      <c r="FT556" s="7">
        <v>8.3832335300000005E-2</v>
      </c>
      <c r="FU556" s="7">
        <v>0.1856287425</v>
      </c>
      <c r="FV556" s="7">
        <v>0.61676646710000005</v>
      </c>
      <c r="FW556" s="7">
        <v>7.1856287399999996E-2</v>
      </c>
      <c r="FX556" s="7">
        <v>0.2574850299</v>
      </c>
      <c r="FY556" s="7">
        <v>0.4131736527</v>
      </c>
      <c r="FZ556" s="7">
        <v>0.22754491020000001</v>
      </c>
      <c r="GA556" s="7">
        <v>0.20958083829999999</v>
      </c>
      <c r="GB556" s="7">
        <v>0.1497005988</v>
      </c>
      <c r="GC556" s="7">
        <v>0.2215568862</v>
      </c>
      <c r="GD556" s="7">
        <v>0.1137724551</v>
      </c>
      <c r="GE556" s="7">
        <v>4.19161677E-2</v>
      </c>
      <c r="GF556" s="7">
        <v>0.1497005988</v>
      </c>
      <c r="GG556" s="7">
        <v>0.1856287425</v>
      </c>
      <c r="GH556" s="7">
        <v>7.1856287399999996E-2</v>
      </c>
      <c r="GI556" s="7">
        <v>0.19161676650000001</v>
      </c>
      <c r="GJ556" s="7">
        <v>0.23353293410000001</v>
      </c>
      <c r="GK556" s="7">
        <v>0.32335329340000002</v>
      </c>
      <c r="GL556" s="7">
        <v>0.20958083829999999</v>
      </c>
      <c r="GM556" s="7">
        <v>1.19760479E-2</v>
      </c>
      <c r="GN556" s="7">
        <v>1.19760479E-2</v>
      </c>
      <c r="GO556" s="7">
        <v>4.79041916E-2</v>
      </c>
      <c r="GP556" s="7">
        <v>4.19161677E-2</v>
      </c>
      <c r="GQ556" s="7">
        <v>5.3892215600000001E-2</v>
      </c>
      <c r="GR556" s="7">
        <v>1.19760479E-2</v>
      </c>
      <c r="GS556" s="7">
        <v>0.38922155689999999</v>
      </c>
      <c r="GT556" s="7">
        <v>0.33532934129999997</v>
      </c>
      <c r="GU556" s="7">
        <v>0.34131736530000001</v>
      </c>
      <c r="GV556" s="7">
        <v>0.42514970060000001</v>
      </c>
      <c r="GW556" s="7">
        <v>0.45508982040000001</v>
      </c>
      <c r="GX556" s="7">
        <v>0.38323353290000001</v>
      </c>
      <c r="GY556" s="7">
        <v>0.5149700599</v>
      </c>
      <c r="GZ556" s="7">
        <v>0.5149700599</v>
      </c>
      <c r="HA556" s="7">
        <v>0.371257485</v>
      </c>
      <c r="HB556" s="7">
        <v>0.32335329340000002</v>
      </c>
      <c r="HC556" s="7">
        <v>0.34730538919999998</v>
      </c>
      <c r="HD556" s="7">
        <v>0.49700598800000001</v>
      </c>
      <c r="HE556" s="7">
        <v>1.79640719E-2</v>
      </c>
      <c r="HF556" s="7">
        <v>5.3892215600000001E-2</v>
      </c>
      <c r="HG556" s="7">
        <v>0.10778443109999999</v>
      </c>
      <c r="HH556" s="7">
        <v>0.1137724551</v>
      </c>
      <c r="HI556" s="7">
        <v>7.1856287399999996E-2</v>
      </c>
      <c r="HJ556" s="7">
        <v>4.19161677E-2</v>
      </c>
      <c r="HK556" s="7">
        <v>1.79640719E-2</v>
      </c>
      <c r="HL556" s="7">
        <v>4.79041916E-2</v>
      </c>
      <c r="HM556" s="7">
        <v>8.3832335300000005E-2</v>
      </c>
      <c r="HN556" s="7">
        <v>5.3892215600000001E-2</v>
      </c>
      <c r="HO556" s="7">
        <v>2.39520958E-2</v>
      </c>
      <c r="HP556" s="7">
        <v>1.79640719E-2</v>
      </c>
      <c r="HQ556" s="7">
        <v>4.79041916E-2</v>
      </c>
      <c r="HR556" s="7">
        <v>3.5928143699999998E-2</v>
      </c>
      <c r="HS556" s="7">
        <v>4.79041916E-2</v>
      </c>
      <c r="HT556" s="7">
        <v>4.19161677E-2</v>
      </c>
      <c r="HU556" s="7">
        <v>4.79041916E-2</v>
      </c>
      <c r="HV556" s="7">
        <v>4.79041916E-2</v>
      </c>
      <c r="HW556" s="7">
        <v>5.9880239999999998E-3</v>
      </c>
      <c r="HX556" s="7">
        <v>0</v>
      </c>
      <c r="HY556" s="7">
        <v>1.79640719E-2</v>
      </c>
      <c r="HZ556" s="7">
        <v>1.79640719E-2</v>
      </c>
      <c r="IA556" s="7">
        <v>5.3892215600000001E-2</v>
      </c>
      <c r="IB556" s="7">
        <v>1.19760479E-2</v>
      </c>
      <c r="IC556" s="7">
        <v>7.7844311400000005E-2</v>
      </c>
      <c r="ID556" s="7">
        <v>0.10778443109999999</v>
      </c>
      <c r="IE556" s="7">
        <v>0.45508982040000001</v>
      </c>
      <c r="IF556" s="7">
        <v>0.2215568862</v>
      </c>
      <c r="IG556" s="7">
        <v>0.34730538919999998</v>
      </c>
      <c r="IH556" s="7">
        <v>0.36526946110000003</v>
      </c>
      <c r="II556" s="7">
        <v>0.42514970060000001</v>
      </c>
      <c r="IJ556" s="7">
        <v>0.72455089819999996</v>
      </c>
      <c r="IK556" s="7">
        <v>0.49700598800000001</v>
      </c>
      <c r="IL556" s="7">
        <v>0.46706586830000002</v>
      </c>
      <c r="IM556" s="7">
        <v>5.9880239500000002E-2</v>
      </c>
      <c r="IN556" s="7">
        <v>4.19161677E-2</v>
      </c>
      <c r="IO556" s="7">
        <v>5.9880239500000002E-2</v>
      </c>
      <c r="IP556" s="7">
        <v>4.19161677E-2</v>
      </c>
      <c r="IQ556" s="7">
        <v>3.3821656051</v>
      </c>
      <c r="IR556" s="7">
        <v>3.7437499999999999</v>
      </c>
      <c r="IS556" s="7">
        <v>3.4076433120999998</v>
      </c>
      <c r="IT556" s="7">
        <v>3.3374999999999999</v>
      </c>
      <c r="IU556" s="7" t="s">
        <v>1496</v>
      </c>
      <c r="IV556" s="7">
        <v>68</v>
      </c>
      <c r="IW556" s="7">
        <v>167</v>
      </c>
      <c r="IX556" s="7">
        <v>291</v>
      </c>
      <c r="IY556" s="7">
        <v>429</v>
      </c>
    </row>
    <row r="557" spans="1:259" x14ac:dyDescent="0.25">
      <c r="A557" s="7">
        <v>610250</v>
      </c>
      <c r="B557" s="7" t="s">
        <v>578</v>
      </c>
      <c r="C557" s="7" t="s">
        <v>46</v>
      </c>
      <c r="D557" s="7" t="s">
        <v>72</v>
      </c>
      <c r="E557" s="154">
        <v>0.45</v>
      </c>
      <c r="F557" s="7">
        <v>56</v>
      </c>
      <c r="G557" s="7" t="s">
        <v>48</v>
      </c>
      <c r="H557" s="7">
        <v>70</v>
      </c>
      <c r="I557" s="7" t="s">
        <v>47</v>
      </c>
      <c r="J557" s="7">
        <v>52</v>
      </c>
      <c r="K557" s="7" t="s">
        <v>48</v>
      </c>
      <c r="L557" s="7">
        <v>9.0500000000000007</v>
      </c>
      <c r="M557" s="7" t="s">
        <v>46</v>
      </c>
      <c r="N557" s="7">
        <v>44.507042253999998</v>
      </c>
      <c r="O557" s="7">
        <v>95</v>
      </c>
      <c r="P557" s="7">
        <v>95</v>
      </c>
      <c r="Q557" s="7">
        <v>0</v>
      </c>
      <c r="R557" s="7">
        <v>19</v>
      </c>
      <c r="S557" s="7">
        <v>2</v>
      </c>
      <c r="T557" s="7">
        <v>65</v>
      </c>
      <c r="U557" s="7">
        <v>0</v>
      </c>
      <c r="V557" s="7">
        <v>0</v>
      </c>
      <c r="W557" s="7">
        <v>3</v>
      </c>
      <c r="X557" s="7">
        <v>3</v>
      </c>
      <c r="Y557" s="7">
        <v>2.10526316E-2</v>
      </c>
      <c r="Z557" s="7">
        <v>2.10526316E-2</v>
      </c>
      <c r="AA557" s="7">
        <v>1.05263158E-2</v>
      </c>
      <c r="AB557" s="7">
        <v>2.10526316E-2</v>
      </c>
      <c r="AC557" s="7">
        <v>3.1578947400000001E-2</v>
      </c>
      <c r="AD557" s="7">
        <v>7.36842105E-2</v>
      </c>
      <c r="AE557" s="7">
        <v>9.4736842099999996E-2</v>
      </c>
      <c r="AF557" s="7">
        <v>2.10526316E-2</v>
      </c>
      <c r="AG557" s="7">
        <v>4.21052632E-2</v>
      </c>
      <c r="AH557" s="7">
        <v>2.10526316E-2</v>
      </c>
      <c r="AI557" s="7">
        <v>9.4736842099999996E-2</v>
      </c>
      <c r="AJ557" s="7">
        <v>0.2</v>
      </c>
      <c r="AK557" s="7">
        <v>0.28421052629999999</v>
      </c>
      <c r="AL557" s="7">
        <v>0.25263157889999999</v>
      </c>
      <c r="AM557" s="7">
        <v>0.26315789470000001</v>
      </c>
      <c r="AN557" s="7">
        <v>0.16842105260000001</v>
      </c>
      <c r="AO557" s="7">
        <v>0.33684210530000003</v>
      </c>
      <c r="AP557" s="7">
        <v>0.27368421050000002</v>
      </c>
      <c r="AQ557" s="7">
        <v>3.1578947400000001E-2</v>
      </c>
      <c r="AR557" s="7">
        <v>1.05263158E-2</v>
      </c>
      <c r="AS557" s="7">
        <v>0</v>
      </c>
      <c r="AT557" s="7">
        <v>0</v>
      </c>
      <c r="AU557" s="7">
        <v>0</v>
      </c>
      <c r="AV557" s="7">
        <v>1.05263158E-2</v>
      </c>
      <c r="AW557" s="7">
        <v>0.56842105259999998</v>
      </c>
      <c r="AX557" s="7">
        <v>0.69473684209999997</v>
      </c>
      <c r="AY557" s="7">
        <v>0.68421052630000001</v>
      </c>
      <c r="AZ557" s="7">
        <v>0.78947368419999997</v>
      </c>
      <c r="BA557" s="7">
        <v>0.53684210529999998</v>
      </c>
      <c r="BB557" s="7">
        <v>0.44210526319999999</v>
      </c>
      <c r="BC557" s="7">
        <v>3.4456521739000001</v>
      </c>
      <c r="BD557" s="7">
        <v>3.6382978722999999</v>
      </c>
      <c r="BE557" s="7">
        <v>3.6210526316</v>
      </c>
      <c r="BF557" s="7">
        <v>3.7263157895000001</v>
      </c>
      <c r="BG557" s="7">
        <v>3.3789473684</v>
      </c>
      <c r="BH557" s="7">
        <v>3.0957446809000002</v>
      </c>
      <c r="BI557" s="7">
        <v>1.05263158E-2</v>
      </c>
      <c r="BJ557" s="7">
        <v>0</v>
      </c>
      <c r="BK557" s="7">
        <v>0</v>
      </c>
      <c r="BL557" s="7">
        <v>1.05263158E-2</v>
      </c>
      <c r="BM557" s="7">
        <v>0</v>
      </c>
      <c r="BN557" s="7">
        <v>1.05263158E-2</v>
      </c>
      <c r="BO557" s="7">
        <v>3.1578947400000001E-2</v>
      </c>
      <c r="BP557" s="7">
        <v>5.2631578900000003E-2</v>
      </c>
      <c r="BQ557" s="7">
        <v>3.1578947400000001E-2</v>
      </c>
      <c r="BR557" s="7">
        <v>0</v>
      </c>
      <c r="BS557" s="7">
        <v>2.10526316E-2</v>
      </c>
      <c r="BT557" s="7">
        <v>3.1578947400000001E-2</v>
      </c>
      <c r="BU557" s="7">
        <v>4.21052632E-2</v>
      </c>
      <c r="BV557" s="7">
        <v>2.10526316E-2</v>
      </c>
      <c r="BW557" s="7">
        <v>2.10526316E-2</v>
      </c>
      <c r="BX557" s="7">
        <v>3.1578947400000001E-2</v>
      </c>
      <c r="BY557" s="7">
        <v>6.3157894699999995E-2</v>
      </c>
      <c r="BZ557" s="7">
        <v>2.10526316E-2</v>
      </c>
      <c r="CA557" s="7">
        <v>3.8631578947</v>
      </c>
      <c r="CB557" s="7">
        <v>3.8602150538000002</v>
      </c>
      <c r="CC557" s="7">
        <v>3.7956989246999999</v>
      </c>
      <c r="CD557" s="7">
        <v>3.7894736841999999</v>
      </c>
      <c r="CE557" s="7">
        <v>3.8191489362</v>
      </c>
      <c r="CF557" s="7">
        <v>3.7065217390999998</v>
      </c>
      <c r="CG557" s="7">
        <v>3.6774193548</v>
      </c>
      <c r="CH557" s="7">
        <v>3.5319148936000002</v>
      </c>
      <c r="CI557" s="7">
        <v>3.6489361701999998</v>
      </c>
      <c r="CJ557" s="7">
        <v>0.1052631579</v>
      </c>
      <c r="CK557" s="7">
        <v>9.4736842099999996E-2</v>
      </c>
      <c r="CL557" s="7">
        <v>0.13684210529999999</v>
      </c>
      <c r="CM557" s="7">
        <v>9.4736842099999996E-2</v>
      </c>
      <c r="CN557" s="7">
        <v>0.13684210529999999</v>
      </c>
      <c r="CO557" s="7">
        <v>0.2105263158</v>
      </c>
      <c r="CP557" s="7">
        <v>0.15789473679999999</v>
      </c>
      <c r="CQ557" s="7">
        <v>0.1789473684</v>
      </c>
      <c r="CR557" s="7">
        <v>0.2105263158</v>
      </c>
      <c r="CS557" s="7">
        <v>0</v>
      </c>
      <c r="CT557" s="7">
        <v>2.10526316E-2</v>
      </c>
      <c r="CU557" s="7">
        <v>2.10526316E-2</v>
      </c>
      <c r="CV557" s="7">
        <v>0</v>
      </c>
      <c r="CW557" s="7">
        <v>1.05263158E-2</v>
      </c>
      <c r="CX557" s="7">
        <v>3.1578947400000001E-2</v>
      </c>
      <c r="CY557" s="7">
        <v>2.10526316E-2</v>
      </c>
      <c r="CZ557" s="7">
        <v>1.05263158E-2</v>
      </c>
      <c r="DA557" s="7">
        <v>1.05263158E-2</v>
      </c>
      <c r="DB557" s="7">
        <v>0.88421052629999997</v>
      </c>
      <c r="DC557" s="7">
        <v>0.86315789470000004</v>
      </c>
      <c r="DD557" s="7">
        <v>0.81052631580000001</v>
      </c>
      <c r="DE557" s="7">
        <v>0.85263157889999996</v>
      </c>
      <c r="DF557" s="7">
        <v>0.83157894740000005</v>
      </c>
      <c r="DG557" s="7">
        <v>0.72631578949999998</v>
      </c>
      <c r="DH557" s="7">
        <v>0.75789473679999997</v>
      </c>
      <c r="DI557" s="7">
        <v>0.69473684209999997</v>
      </c>
      <c r="DJ557" s="7">
        <v>0.72631578949999998</v>
      </c>
      <c r="DK557" s="7">
        <v>0.1052631579</v>
      </c>
      <c r="DL557" s="7">
        <v>0</v>
      </c>
      <c r="DM557" s="7">
        <v>0</v>
      </c>
      <c r="DN557" s="7">
        <v>0</v>
      </c>
      <c r="DO557" s="7">
        <v>0</v>
      </c>
      <c r="DP557" s="7">
        <v>2.10526316E-2</v>
      </c>
      <c r="DQ557" s="7">
        <v>4.21052632E-2</v>
      </c>
      <c r="DR557" s="7">
        <v>3.1578947400000001E-2</v>
      </c>
      <c r="DS557" s="7">
        <v>0</v>
      </c>
      <c r="DT557" s="7">
        <v>0.11578947370000001</v>
      </c>
      <c r="DU557" s="7">
        <v>5.2631578900000003E-2</v>
      </c>
      <c r="DV557" s="7">
        <v>4.21052632E-2</v>
      </c>
      <c r="DW557" s="7">
        <v>7.36842105E-2</v>
      </c>
      <c r="DX557" s="7">
        <v>1.05263158E-2</v>
      </c>
      <c r="DY557" s="7">
        <v>3.1578947400000001E-2</v>
      </c>
      <c r="DZ557" s="7">
        <v>9.4736842099999996E-2</v>
      </c>
      <c r="EA557" s="7">
        <v>1.05263158E-2</v>
      </c>
      <c r="EB557" s="7">
        <v>6.3157894699999995E-2</v>
      </c>
      <c r="EC557" s="7">
        <v>0.37894736839999998</v>
      </c>
      <c r="ED557" s="7">
        <v>0.28421052629999999</v>
      </c>
      <c r="EE557" s="7">
        <v>0.26315789470000001</v>
      </c>
      <c r="EF557" s="7">
        <v>0.18947368419999999</v>
      </c>
      <c r="EG557" s="7">
        <v>0.23157894740000001</v>
      </c>
      <c r="EH557" s="7">
        <v>0.30526315790000003</v>
      </c>
      <c r="EI557" s="7">
        <v>0.32631578950000001</v>
      </c>
      <c r="EJ557" s="7">
        <v>0.28421052629999999</v>
      </c>
      <c r="EK557" s="7">
        <v>0.30526315790000003</v>
      </c>
      <c r="EL557" s="7">
        <v>0.32631578950000001</v>
      </c>
      <c r="EM557" s="7">
        <v>0.61052631580000005</v>
      </c>
      <c r="EN557" s="7">
        <v>0.64210526320000005</v>
      </c>
      <c r="EO557" s="7">
        <v>0.67368421050000005</v>
      </c>
      <c r="EP557" s="7">
        <v>0.68421052630000001</v>
      </c>
      <c r="EQ557" s="7">
        <v>0.58947368420000001</v>
      </c>
      <c r="ER557" s="7">
        <v>0.44210526319999999</v>
      </c>
      <c r="ES557" s="7">
        <v>0.61052631580000005</v>
      </c>
      <c r="ET557" s="7">
        <v>0.56842105259999998</v>
      </c>
      <c r="EU557" s="7">
        <v>7.36842105E-2</v>
      </c>
      <c r="EV557" s="7">
        <v>5.2631578900000003E-2</v>
      </c>
      <c r="EW557" s="7">
        <v>5.2631578900000003E-2</v>
      </c>
      <c r="EX557" s="7">
        <v>6.3157894699999995E-2</v>
      </c>
      <c r="EY557" s="7">
        <v>7.36842105E-2</v>
      </c>
      <c r="EZ557" s="7">
        <v>5.2631578900000003E-2</v>
      </c>
      <c r="FA557" s="7">
        <v>9.4736842099999996E-2</v>
      </c>
      <c r="FB557" s="7">
        <v>6.3157894699999995E-2</v>
      </c>
      <c r="FC557" s="7">
        <v>6.3157894699999995E-2</v>
      </c>
      <c r="FD557" s="7">
        <v>3</v>
      </c>
      <c r="FE557" s="7">
        <v>3.5888888889000001</v>
      </c>
      <c r="FF557" s="7">
        <v>3.6333333333</v>
      </c>
      <c r="FG557" s="7">
        <v>3.6404494382000001</v>
      </c>
      <c r="FH557" s="7">
        <v>3.7272727272999999</v>
      </c>
      <c r="FI557" s="7">
        <v>3.5444444443999998</v>
      </c>
      <c r="FJ557" s="7">
        <v>3.2906976744000001</v>
      </c>
      <c r="FK557" s="7">
        <v>3.5730337079000001</v>
      </c>
      <c r="FL557" s="7">
        <v>3.5393258426999998</v>
      </c>
      <c r="FM557" s="7">
        <v>1.05263158E-2</v>
      </c>
      <c r="FN557" s="7">
        <v>0</v>
      </c>
      <c r="FO557" s="7">
        <v>1.05263158E-2</v>
      </c>
      <c r="FP557" s="7">
        <v>0</v>
      </c>
      <c r="FQ557" s="7">
        <v>2.10526316E-2</v>
      </c>
      <c r="FR557" s="7">
        <v>1.05263158E-2</v>
      </c>
      <c r="FS557" s="7">
        <v>4.21052632E-2</v>
      </c>
      <c r="FT557" s="7">
        <v>0.11578947370000001</v>
      </c>
      <c r="FU557" s="7">
        <v>0.16842105260000001</v>
      </c>
      <c r="FV557" s="7">
        <v>0.50526315789999998</v>
      </c>
      <c r="FW557" s="7">
        <v>0.11578947370000001</v>
      </c>
      <c r="FX557" s="7">
        <v>0.41052631579999999</v>
      </c>
      <c r="FY557" s="7">
        <v>0.37894736839999998</v>
      </c>
      <c r="FZ557" s="7">
        <v>0.14736842110000001</v>
      </c>
      <c r="GA557" s="7">
        <v>0.1052631579</v>
      </c>
      <c r="GB557" s="7">
        <v>0.1789473684</v>
      </c>
      <c r="GC557" s="7">
        <v>0.18947368419999999</v>
      </c>
      <c r="GD557" s="7">
        <v>0.13684210529999999</v>
      </c>
      <c r="GE557" s="7">
        <v>9.4736842099999996E-2</v>
      </c>
      <c r="GF557" s="7">
        <v>0.25263157889999999</v>
      </c>
      <c r="GG557" s="7">
        <v>0.14736842110000001</v>
      </c>
      <c r="GH557" s="7">
        <v>0.11578947370000001</v>
      </c>
      <c r="GI557" s="7">
        <v>0.2421052632</v>
      </c>
      <c r="GJ557" s="7">
        <v>0.2</v>
      </c>
      <c r="GK557" s="7">
        <v>0.23157894740000001</v>
      </c>
      <c r="GL557" s="7">
        <v>0.16842105260000001</v>
      </c>
      <c r="GM557" s="7">
        <v>1.05263158E-2</v>
      </c>
      <c r="GN557" s="7">
        <v>0</v>
      </c>
      <c r="GO557" s="7">
        <v>8.4210526300000005E-2</v>
      </c>
      <c r="GP557" s="7">
        <v>0.13684210529999999</v>
      </c>
      <c r="GQ557" s="7">
        <v>6.3157894699999995E-2</v>
      </c>
      <c r="GR557" s="7">
        <v>1.05263158E-2</v>
      </c>
      <c r="GS557" s="7">
        <v>0.25263157889999999</v>
      </c>
      <c r="GT557" s="7">
        <v>0.34736842109999999</v>
      </c>
      <c r="GU557" s="7">
        <v>0.26315789470000001</v>
      </c>
      <c r="GV557" s="7">
        <v>0.28421052629999999</v>
      </c>
      <c r="GW557" s="7">
        <v>0.36842105260000002</v>
      </c>
      <c r="GX557" s="7">
        <v>0.25263157889999999</v>
      </c>
      <c r="GY557" s="7">
        <v>0.54736842109999995</v>
      </c>
      <c r="GZ557" s="7">
        <v>0.43157894740000002</v>
      </c>
      <c r="HA557" s="7">
        <v>0.34736842109999999</v>
      </c>
      <c r="HB557" s="7">
        <v>0.32631578950000001</v>
      </c>
      <c r="HC557" s="7">
        <v>0.3894736842</v>
      </c>
      <c r="HD557" s="7">
        <v>0.6</v>
      </c>
      <c r="HE557" s="7">
        <v>7.36842105E-2</v>
      </c>
      <c r="HF557" s="7">
        <v>0.1052631579</v>
      </c>
      <c r="HG557" s="7">
        <v>0.15789473679999999</v>
      </c>
      <c r="HH557" s="7">
        <v>0.11578947370000001</v>
      </c>
      <c r="HI557" s="7">
        <v>7.36842105E-2</v>
      </c>
      <c r="HJ557" s="7">
        <v>2.10526316E-2</v>
      </c>
      <c r="HK557" s="7">
        <v>5.2631578900000003E-2</v>
      </c>
      <c r="HL557" s="7">
        <v>4.21052632E-2</v>
      </c>
      <c r="HM557" s="7">
        <v>7.36842105E-2</v>
      </c>
      <c r="HN557" s="7">
        <v>4.21052632E-2</v>
      </c>
      <c r="HO557" s="7">
        <v>3.1578947400000001E-2</v>
      </c>
      <c r="HP557" s="7">
        <v>4.21052632E-2</v>
      </c>
      <c r="HQ557" s="7">
        <v>6.3157894699999995E-2</v>
      </c>
      <c r="HR557" s="7">
        <v>7.36842105E-2</v>
      </c>
      <c r="HS557" s="7">
        <v>7.36842105E-2</v>
      </c>
      <c r="HT557" s="7">
        <v>9.4736842099999996E-2</v>
      </c>
      <c r="HU557" s="7">
        <v>7.36842105E-2</v>
      </c>
      <c r="HV557" s="7">
        <v>7.36842105E-2</v>
      </c>
      <c r="HW557" s="7">
        <v>4.21052632E-2</v>
      </c>
      <c r="HX557" s="7">
        <v>3.1578947400000001E-2</v>
      </c>
      <c r="HY557" s="7">
        <v>4.21052632E-2</v>
      </c>
      <c r="HZ557" s="7">
        <v>5.2631578900000003E-2</v>
      </c>
      <c r="IA557" s="7">
        <v>8.4210526300000005E-2</v>
      </c>
      <c r="IB557" s="7">
        <v>3.1578947400000001E-2</v>
      </c>
      <c r="IC557" s="7">
        <v>8.4210526300000005E-2</v>
      </c>
      <c r="ID557" s="7">
        <v>0.1263157895</v>
      </c>
      <c r="IE557" s="7">
        <v>0.28421052629999999</v>
      </c>
      <c r="IF557" s="7">
        <v>0.2105263158</v>
      </c>
      <c r="IG557" s="7">
        <v>0.25263157889999999</v>
      </c>
      <c r="IH557" s="7">
        <v>0.31578947369999999</v>
      </c>
      <c r="II557" s="7">
        <v>0.51578947369999995</v>
      </c>
      <c r="IJ557" s="7">
        <v>0.65263157890000001</v>
      </c>
      <c r="IK557" s="7">
        <v>0.53684210529999998</v>
      </c>
      <c r="IL557" s="7">
        <v>0.4</v>
      </c>
      <c r="IM557" s="7">
        <v>7.36842105E-2</v>
      </c>
      <c r="IN557" s="7">
        <v>7.36842105E-2</v>
      </c>
      <c r="IO557" s="7">
        <v>8.4210526300000005E-2</v>
      </c>
      <c r="IP557" s="7">
        <v>0.1052631579</v>
      </c>
      <c r="IQ557" s="7">
        <v>3.375</v>
      </c>
      <c r="IR557" s="7">
        <v>3.6022727272999999</v>
      </c>
      <c r="IS557" s="7">
        <v>3.4022988505999998</v>
      </c>
      <c r="IT557" s="7">
        <v>3.1882352941000001</v>
      </c>
      <c r="IU557" s="7" t="s">
        <v>1497</v>
      </c>
      <c r="IV557" s="7">
        <v>45</v>
      </c>
      <c r="IW557" s="7">
        <v>95</v>
      </c>
      <c r="IX557" s="7">
        <v>158</v>
      </c>
      <c r="IY557" s="7">
        <v>355</v>
      </c>
    </row>
    <row r="558" spans="1:259" x14ac:dyDescent="0.25">
      <c r="A558" s="7">
        <v>610251</v>
      </c>
      <c r="B558" s="7" t="s">
        <v>161</v>
      </c>
      <c r="D558" s="7" t="s">
        <v>102</v>
      </c>
      <c r="E558" s="7" t="s">
        <v>53</v>
      </c>
      <c r="M558" s="7" t="s">
        <v>46</v>
      </c>
      <c r="N558" s="7">
        <v>28.428927681000001</v>
      </c>
      <c r="O558" s="7">
        <v>64</v>
      </c>
      <c r="P558" s="7">
        <v>64</v>
      </c>
      <c r="Q558" s="7">
        <v>0</v>
      </c>
      <c r="R558" s="7">
        <v>60</v>
      </c>
      <c r="S558" s="7">
        <v>1</v>
      </c>
      <c r="T558" s="7">
        <v>2</v>
      </c>
      <c r="U558" s="7">
        <v>0</v>
      </c>
      <c r="V558" s="7">
        <v>0</v>
      </c>
      <c r="W558" s="7">
        <v>1</v>
      </c>
      <c r="X558" s="7">
        <v>0</v>
      </c>
      <c r="Y558" s="7">
        <v>0</v>
      </c>
      <c r="Z558" s="7">
        <v>0</v>
      </c>
      <c r="AA558" s="7">
        <v>0</v>
      </c>
      <c r="AB558" s="7">
        <v>0</v>
      </c>
      <c r="AC558" s="7">
        <v>3.125E-2</v>
      </c>
      <c r="AD558" s="7">
        <v>4.6875E-2</v>
      </c>
      <c r="AE558" s="7">
        <v>4.6875E-2</v>
      </c>
      <c r="AF558" s="7">
        <v>4.6875E-2</v>
      </c>
      <c r="AG558" s="7">
        <v>3.125E-2</v>
      </c>
      <c r="AH558" s="7">
        <v>7.8125E-2</v>
      </c>
      <c r="AI558" s="7">
        <v>6.25E-2</v>
      </c>
      <c r="AJ558" s="7">
        <v>0.203125</v>
      </c>
      <c r="AK558" s="7">
        <v>0.296875</v>
      </c>
      <c r="AL558" s="7">
        <v>0.265625</v>
      </c>
      <c r="AM558" s="7">
        <v>0.34375</v>
      </c>
      <c r="AN558" s="7">
        <v>0.21875</v>
      </c>
      <c r="AO558" s="7">
        <v>0.40625</v>
      </c>
      <c r="AP558" s="7">
        <v>0.234375</v>
      </c>
      <c r="AQ558" s="7">
        <v>3.125E-2</v>
      </c>
      <c r="AR558" s="7">
        <v>3.125E-2</v>
      </c>
      <c r="AS558" s="7">
        <v>3.125E-2</v>
      </c>
      <c r="AT558" s="7">
        <v>3.125E-2</v>
      </c>
      <c r="AU558" s="7">
        <v>3.125E-2</v>
      </c>
      <c r="AV558" s="7">
        <v>3.125E-2</v>
      </c>
      <c r="AW558" s="7">
        <v>0.625</v>
      </c>
      <c r="AX558" s="7">
        <v>0.65625</v>
      </c>
      <c r="AY558" s="7">
        <v>0.59375</v>
      </c>
      <c r="AZ558" s="7">
        <v>0.671875</v>
      </c>
      <c r="BA558" s="7">
        <v>0.46875</v>
      </c>
      <c r="BB558" s="7">
        <v>0.484375</v>
      </c>
      <c r="BC558" s="7">
        <v>3.5967741934999999</v>
      </c>
      <c r="BD558" s="7">
        <v>3.6290322581000001</v>
      </c>
      <c r="BE558" s="7">
        <v>3.5806451613000001</v>
      </c>
      <c r="BF558" s="7">
        <v>3.6129032257999998</v>
      </c>
      <c r="BG558" s="7">
        <v>3.3548387097000001</v>
      </c>
      <c r="BH558" s="7">
        <v>3.1935483870999999</v>
      </c>
      <c r="BI558" s="7">
        <v>0</v>
      </c>
      <c r="BJ558" s="7">
        <v>0</v>
      </c>
      <c r="BK558" s="7">
        <v>0</v>
      </c>
      <c r="BL558" s="7">
        <v>0</v>
      </c>
      <c r="BM558" s="7">
        <v>0</v>
      </c>
      <c r="BN558" s="7">
        <v>0</v>
      </c>
      <c r="BO558" s="7">
        <v>0</v>
      </c>
      <c r="BP558" s="7">
        <v>3.125E-2</v>
      </c>
      <c r="BQ558" s="7">
        <v>1.5625E-2</v>
      </c>
      <c r="BR558" s="7">
        <v>3.125E-2</v>
      </c>
      <c r="BS558" s="7">
        <v>1.5625E-2</v>
      </c>
      <c r="BT558" s="7">
        <v>3.125E-2</v>
      </c>
      <c r="BU558" s="7">
        <v>4.6875E-2</v>
      </c>
      <c r="BV558" s="7">
        <v>3.125E-2</v>
      </c>
      <c r="BW558" s="7">
        <v>4.6875E-2</v>
      </c>
      <c r="BX558" s="7">
        <v>7.8125E-2</v>
      </c>
      <c r="BY558" s="7">
        <v>0.125</v>
      </c>
      <c r="BZ558" s="7">
        <v>0.125</v>
      </c>
      <c r="CA558" s="7">
        <v>3.8225806452</v>
      </c>
      <c r="CB558" s="7">
        <v>3.8196721310999999</v>
      </c>
      <c r="CC558" s="7">
        <v>3.7903225805999998</v>
      </c>
      <c r="CD558" s="7">
        <v>3.7580645161000001</v>
      </c>
      <c r="CE558" s="7">
        <v>3.7096774194000002</v>
      </c>
      <c r="CF558" s="7">
        <v>3.5573770491999999</v>
      </c>
      <c r="CG558" s="7">
        <v>3.5409836066000002</v>
      </c>
      <c r="CH558" s="7">
        <v>3.4193548386999999</v>
      </c>
      <c r="CI558" s="7">
        <v>3.4590163933999998</v>
      </c>
      <c r="CJ558" s="7">
        <v>0.109375</v>
      </c>
      <c r="CK558" s="7">
        <v>0.140625</v>
      </c>
      <c r="CL558" s="7">
        <v>0.140625</v>
      </c>
      <c r="CM558" s="7">
        <v>0.140625</v>
      </c>
      <c r="CN558" s="7">
        <v>0.21875</v>
      </c>
      <c r="CO558" s="7">
        <v>0.328125</v>
      </c>
      <c r="CP558" s="7">
        <v>0.28125</v>
      </c>
      <c r="CQ558" s="7">
        <v>0.21875</v>
      </c>
      <c r="CR558" s="7">
        <v>0.21875</v>
      </c>
      <c r="CS558" s="7">
        <v>3.125E-2</v>
      </c>
      <c r="CT558" s="7">
        <v>4.6875E-2</v>
      </c>
      <c r="CU558" s="7">
        <v>3.125E-2</v>
      </c>
      <c r="CV558" s="7">
        <v>3.125E-2</v>
      </c>
      <c r="CW558" s="7">
        <v>3.125E-2</v>
      </c>
      <c r="CX558" s="7">
        <v>4.6875E-2</v>
      </c>
      <c r="CY558" s="7">
        <v>4.6875E-2</v>
      </c>
      <c r="CZ558" s="7">
        <v>3.125E-2</v>
      </c>
      <c r="DA558" s="7">
        <v>4.6875E-2</v>
      </c>
      <c r="DB558" s="7">
        <v>0.828125</v>
      </c>
      <c r="DC558" s="7">
        <v>0.796875</v>
      </c>
      <c r="DD558" s="7">
        <v>0.796875</v>
      </c>
      <c r="DE558" s="7">
        <v>0.78125</v>
      </c>
      <c r="DF558" s="7">
        <v>0.71875</v>
      </c>
      <c r="DG558" s="7">
        <v>0.578125</v>
      </c>
      <c r="DH558" s="7">
        <v>0.59375</v>
      </c>
      <c r="DI558" s="7">
        <v>0.59375</v>
      </c>
      <c r="DJ558" s="7">
        <v>0.59375</v>
      </c>
      <c r="DK558" s="7">
        <v>4.6875E-2</v>
      </c>
      <c r="DL558" s="7">
        <v>0</v>
      </c>
      <c r="DM558" s="7">
        <v>0</v>
      </c>
      <c r="DN558" s="7">
        <v>0</v>
      </c>
      <c r="DO558" s="7">
        <v>0</v>
      </c>
      <c r="DP558" s="7">
        <v>1.5625E-2</v>
      </c>
      <c r="DQ558" s="7">
        <v>3.125E-2</v>
      </c>
      <c r="DR558" s="7">
        <v>0</v>
      </c>
      <c r="DS558" s="7">
        <v>4.6875E-2</v>
      </c>
      <c r="DT558" s="7">
        <v>0.3125</v>
      </c>
      <c r="DU558" s="7">
        <v>9.375E-2</v>
      </c>
      <c r="DV558" s="7">
        <v>7.8125E-2</v>
      </c>
      <c r="DW558" s="7">
        <v>0.140625</v>
      </c>
      <c r="DX558" s="7">
        <v>6.25E-2</v>
      </c>
      <c r="DY558" s="7">
        <v>9.375E-2</v>
      </c>
      <c r="DZ558" s="7">
        <v>0.171875</v>
      </c>
      <c r="EA558" s="7">
        <v>0.125</v>
      </c>
      <c r="EB558" s="7">
        <v>0.125</v>
      </c>
      <c r="EC558" s="7">
        <v>0.265625</v>
      </c>
      <c r="ED558" s="7">
        <v>0.25</v>
      </c>
      <c r="EE558" s="7">
        <v>0.265625</v>
      </c>
      <c r="EF558" s="7">
        <v>0.234375</v>
      </c>
      <c r="EG558" s="7">
        <v>0.296875</v>
      </c>
      <c r="EH558" s="7">
        <v>0.34375</v>
      </c>
      <c r="EI558" s="7">
        <v>0.296875</v>
      </c>
      <c r="EJ558" s="7">
        <v>0.3125</v>
      </c>
      <c r="EK558" s="7">
        <v>0.359375</v>
      </c>
      <c r="EL558" s="7">
        <v>0.359375</v>
      </c>
      <c r="EM558" s="7">
        <v>0.625</v>
      </c>
      <c r="EN558" s="7">
        <v>0.625</v>
      </c>
      <c r="EO558" s="7">
        <v>0.59375</v>
      </c>
      <c r="EP558" s="7">
        <v>0.609375</v>
      </c>
      <c r="EQ558" s="7">
        <v>0.515625</v>
      </c>
      <c r="ER558" s="7">
        <v>0.4375</v>
      </c>
      <c r="ES558" s="7">
        <v>0.515625</v>
      </c>
      <c r="ET558" s="7">
        <v>0.40625</v>
      </c>
      <c r="EU558" s="7">
        <v>1.5625E-2</v>
      </c>
      <c r="EV558" s="7">
        <v>3.125E-2</v>
      </c>
      <c r="EW558" s="7">
        <v>3.125E-2</v>
      </c>
      <c r="EX558" s="7">
        <v>3.125E-2</v>
      </c>
      <c r="EY558" s="7">
        <v>3.125E-2</v>
      </c>
      <c r="EZ558" s="7">
        <v>3.125E-2</v>
      </c>
      <c r="FA558" s="7">
        <v>6.25E-2</v>
      </c>
      <c r="FB558" s="7">
        <v>4.6875E-2</v>
      </c>
      <c r="FC558" s="7">
        <v>6.25E-2</v>
      </c>
      <c r="FD558" s="7">
        <v>2.9523809524</v>
      </c>
      <c r="FE558" s="7">
        <v>3.5483870968</v>
      </c>
      <c r="FF558" s="7">
        <v>3.5645161289999998</v>
      </c>
      <c r="FG558" s="7">
        <v>3.4677419354999999</v>
      </c>
      <c r="FH558" s="7">
        <v>3.5645161289999998</v>
      </c>
      <c r="FI558" s="7">
        <v>3.4032258065000001</v>
      </c>
      <c r="FJ558" s="7">
        <v>3.2166666667000001</v>
      </c>
      <c r="FK558" s="7">
        <v>3.4098360656</v>
      </c>
      <c r="FL558" s="7">
        <v>3.2</v>
      </c>
      <c r="FM558" s="7">
        <v>0</v>
      </c>
      <c r="FN558" s="7">
        <v>1.5625E-2</v>
      </c>
      <c r="FO558" s="7">
        <v>3.125E-2</v>
      </c>
      <c r="FP558" s="7">
        <v>6.25E-2</v>
      </c>
      <c r="FQ558" s="7">
        <v>9.375E-2</v>
      </c>
      <c r="FR558" s="7">
        <v>4.6875E-2</v>
      </c>
      <c r="FS558" s="7">
        <v>0.15625</v>
      </c>
      <c r="FT558" s="7">
        <v>0.109375</v>
      </c>
      <c r="FU558" s="7">
        <v>9.375E-2</v>
      </c>
      <c r="FV558" s="7">
        <v>0.3125</v>
      </c>
      <c r="FW558" s="7">
        <v>7.8125E-2</v>
      </c>
      <c r="FX558" s="7">
        <v>0.578125</v>
      </c>
      <c r="FY558" s="7">
        <v>0.625</v>
      </c>
      <c r="FZ558" s="7">
        <v>0.296875</v>
      </c>
      <c r="GA558" s="7">
        <v>0.140625</v>
      </c>
      <c r="GB558" s="7">
        <v>9.375E-2</v>
      </c>
      <c r="GC558" s="7">
        <v>0.234375</v>
      </c>
      <c r="GD558" s="7">
        <v>7.8125E-2</v>
      </c>
      <c r="GE558" s="7">
        <v>9.375E-2</v>
      </c>
      <c r="GF558" s="7">
        <v>0.171875</v>
      </c>
      <c r="GG558" s="7">
        <v>9.375E-2</v>
      </c>
      <c r="GH558" s="7">
        <v>7.8125E-2</v>
      </c>
      <c r="GI558" s="7">
        <v>0.265625</v>
      </c>
      <c r="GJ558" s="7">
        <v>0.109375</v>
      </c>
      <c r="GK558" s="7">
        <v>0.109375</v>
      </c>
      <c r="GL558" s="7">
        <v>3.125E-2</v>
      </c>
      <c r="GM558" s="7">
        <v>0</v>
      </c>
      <c r="GN558" s="7">
        <v>1.5625E-2</v>
      </c>
      <c r="GO558" s="7">
        <v>0</v>
      </c>
      <c r="GP558" s="7">
        <v>0</v>
      </c>
      <c r="GQ558" s="7">
        <v>7.8125E-2</v>
      </c>
      <c r="GR558" s="7">
        <v>1.5625E-2</v>
      </c>
      <c r="GS558" s="7">
        <v>0.296875</v>
      </c>
      <c r="GT558" s="7">
        <v>0.3125</v>
      </c>
      <c r="GU558" s="7">
        <v>0.328125</v>
      </c>
      <c r="GV558" s="7">
        <v>0.359375</v>
      </c>
      <c r="GW558" s="7">
        <v>0.296875</v>
      </c>
      <c r="GX558" s="7">
        <v>0.328125</v>
      </c>
      <c r="GY558" s="7">
        <v>0.5625</v>
      </c>
      <c r="GZ558" s="7">
        <v>0.578125</v>
      </c>
      <c r="HA558" s="7">
        <v>0.5</v>
      </c>
      <c r="HB558" s="7">
        <v>0.578125</v>
      </c>
      <c r="HC558" s="7">
        <v>0.484375</v>
      </c>
      <c r="HD558" s="7">
        <v>0.578125</v>
      </c>
      <c r="HE558" s="7">
        <v>9.375E-2</v>
      </c>
      <c r="HF558" s="7">
        <v>3.125E-2</v>
      </c>
      <c r="HG558" s="7">
        <v>0.109375</v>
      </c>
      <c r="HH558" s="7">
        <v>0</v>
      </c>
      <c r="HI558" s="7">
        <v>6.25E-2</v>
      </c>
      <c r="HJ558" s="7">
        <v>0</v>
      </c>
      <c r="HK558" s="7">
        <v>1.5625E-2</v>
      </c>
      <c r="HL558" s="7">
        <v>3.125E-2</v>
      </c>
      <c r="HM558" s="7">
        <v>3.125E-2</v>
      </c>
      <c r="HN558" s="7">
        <v>3.125E-2</v>
      </c>
      <c r="HO558" s="7">
        <v>3.125E-2</v>
      </c>
      <c r="HP558" s="7">
        <v>3.125E-2</v>
      </c>
      <c r="HQ558" s="7">
        <v>3.125E-2</v>
      </c>
      <c r="HR558" s="7">
        <v>3.125E-2</v>
      </c>
      <c r="HS558" s="7">
        <v>3.125E-2</v>
      </c>
      <c r="HT558" s="7">
        <v>3.125E-2</v>
      </c>
      <c r="HU558" s="7">
        <v>4.6875E-2</v>
      </c>
      <c r="HV558" s="7">
        <v>4.6875E-2</v>
      </c>
      <c r="HW558" s="7">
        <v>3.125E-2</v>
      </c>
      <c r="HX558" s="7">
        <v>0</v>
      </c>
      <c r="HY558" s="7">
        <v>0</v>
      </c>
      <c r="HZ558" s="7">
        <v>3.125E-2</v>
      </c>
      <c r="IA558" s="7">
        <v>0.140625</v>
      </c>
      <c r="IB558" s="7">
        <v>6.25E-2</v>
      </c>
      <c r="IC558" s="7">
        <v>7.8125E-2</v>
      </c>
      <c r="ID558" s="7">
        <v>0.21875</v>
      </c>
      <c r="IE558" s="7">
        <v>0.40625</v>
      </c>
      <c r="IF558" s="7">
        <v>0.40625</v>
      </c>
      <c r="IG558" s="7">
        <v>0.453125</v>
      </c>
      <c r="IH558" s="7">
        <v>0.375</v>
      </c>
      <c r="II558" s="7">
        <v>0.359375</v>
      </c>
      <c r="IJ558" s="7">
        <v>0.484375</v>
      </c>
      <c r="IK558" s="7">
        <v>0.40625</v>
      </c>
      <c r="IL558" s="7">
        <v>0.328125</v>
      </c>
      <c r="IM558" s="7">
        <v>6.25E-2</v>
      </c>
      <c r="IN558" s="7">
        <v>4.6875E-2</v>
      </c>
      <c r="IO558" s="7">
        <v>6.25E-2</v>
      </c>
      <c r="IP558" s="7">
        <v>4.6875E-2</v>
      </c>
      <c r="IQ558" s="7">
        <v>3.1666666666999999</v>
      </c>
      <c r="IR558" s="7">
        <v>3.4426229508000001</v>
      </c>
      <c r="IS558" s="7">
        <v>3.35</v>
      </c>
      <c r="IT558" s="7">
        <v>3.0491803278999998</v>
      </c>
      <c r="IU558" s="7" t="s">
        <v>1498</v>
      </c>
      <c r="IW558" s="7">
        <v>64</v>
      </c>
      <c r="IX558" s="7">
        <v>114</v>
      </c>
      <c r="IY558" s="7">
        <v>401</v>
      </c>
    </row>
    <row r="559" spans="1:259" x14ac:dyDescent="0.25">
      <c r="A559" s="7">
        <v>610252</v>
      </c>
      <c r="B559" s="7" t="s">
        <v>226</v>
      </c>
      <c r="C559" s="7" t="s">
        <v>46</v>
      </c>
      <c r="D559" s="7" t="s">
        <v>72</v>
      </c>
      <c r="E559" s="154">
        <v>0.43</v>
      </c>
      <c r="F559" s="7">
        <v>67</v>
      </c>
      <c r="G559" s="7" t="s">
        <v>47</v>
      </c>
      <c r="H559" s="7">
        <v>81</v>
      </c>
      <c r="I559" s="7" t="s">
        <v>70</v>
      </c>
      <c r="J559" s="7">
        <v>99</v>
      </c>
      <c r="K559" s="7" t="s">
        <v>70</v>
      </c>
      <c r="L559" s="7">
        <v>8.51</v>
      </c>
      <c r="M559" s="7" t="s">
        <v>46</v>
      </c>
      <c r="N559" s="7">
        <v>42.598187310999997</v>
      </c>
      <c r="O559" s="7">
        <v>94</v>
      </c>
      <c r="P559" s="7">
        <v>94</v>
      </c>
      <c r="Q559" s="7">
        <v>0</v>
      </c>
      <c r="R559" s="7">
        <v>83</v>
      </c>
      <c r="S559" s="7">
        <v>1</v>
      </c>
      <c r="T559" s="7">
        <v>2</v>
      </c>
      <c r="U559" s="7">
        <v>0</v>
      </c>
      <c r="V559" s="7">
        <v>0</v>
      </c>
      <c r="W559" s="7">
        <v>3</v>
      </c>
      <c r="X559" s="7">
        <v>0</v>
      </c>
      <c r="Y559" s="7">
        <v>0</v>
      </c>
      <c r="Z559" s="7">
        <v>0</v>
      </c>
      <c r="AA559" s="7">
        <v>0</v>
      </c>
      <c r="AB559" s="7">
        <v>0</v>
      </c>
      <c r="AC559" s="7">
        <v>0</v>
      </c>
      <c r="AD559" s="7">
        <v>1.06382979E-2</v>
      </c>
      <c r="AE559" s="7">
        <v>0</v>
      </c>
      <c r="AF559" s="7">
        <v>0</v>
      </c>
      <c r="AG559" s="7">
        <v>0.1170212766</v>
      </c>
      <c r="AH559" s="7">
        <v>0</v>
      </c>
      <c r="AI559" s="7">
        <v>3.1914893600000001E-2</v>
      </c>
      <c r="AJ559" s="7">
        <v>5.31914894E-2</v>
      </c>
      <c r="AK559" s="7">
        <v>0.2340425532</v>
      </c>
      <c r="AL559" s="7">
        <v>0.18085106379999999</v>
      </c>
      <c r="AM559" s="7">
        <v>0.30851063829999997</v>
      </c>
      <c r="AN559" s="7">
        <v>0.37234042550000002</v>
      </c>
      <c r="AO559" s="7">
        <v>0.41489361699999999</v>
      </c>
      <c r="AP559" s="7">
        <v>0.43617021280000001</v>
      </c>
      <c r="AQ559" s="7">
        <v>0</v>
      </c>
      <c r="AR559" s="7">
        <v>0</v>
      </c>
      <c r="AS559" s="7">
        <v>1.06382979E-2</v>
      </c>
      <c r="AT559" s="7">
        <v>0</v>
      </c>
      <c r="AU559" s="7">
        <v>0</v>
      </c>
      <c r="AV559" s="7">
        <v>0</v>
      </c>
      <c r="AW559" s="7">
        <v>0.7659574468</v>
      </c>
      <c r="AX559" s="7">
        <v>0.81914893619999996</v>
      </c>
      <c r="AY559" s="7">
        <v>0.56382978719999999</v>
      </c>
      <c r="AZ559" s="7">
        <v>0.62765957449999998</v>
      </c>
      <c r="BA559" s="7">
        <v>0.55319148939999996</v>
      </c>
      <c r="BB559" s="7">
        <v>0.5</v>
      </c>
      <c r="BC559" s="7">
        <v>3.7659574467999999</v>
      </c>
      <c r="BD559" s="7">
        <v>3.8191489362</v>
      </c>
      <c r="BE559" s="7">
        <v>3.4516129032</v>
      </c>
      <c r="BF559" s="7">
        <v>3.6276595745</v>
      </c>
      <c r="BG559" s="7">
        <v>3.5212765956999998</v>
      </c>
      <c r="BH559" s="7">
        <v>3.4255319149000001</v>
      </c>
      <c r="BI559" s="7">
        <v>0</v>
      </c>
      <c r="BJ559" s="7">
        <v>0</v>
      </c>
      <c r="BK559" s="7">
        <v>0</v>
      </c>
      <c r="BL559" s="7">
        <v>0</v>
      </c>
      <c r="BM559" s="7">
        <v>0</v>
      </c>
      <c r="BN559" s="7">
        <v>0</v>
      </c>
      <c r="BO559" s="7">
        <v>0</v>
      </c>
      <c r="BP559" s="7">
        <v>0</v>
      </c>
      <c r="BQ559" s="7">
        <v>0</v>
      </c>
      <c r="BR559" s="7">
        <v>0</v>
      </c>
      <c r="BS559" s="7">
        <v>0</v>
      </c>
      <c r="BT559" s="7">
        <v>0</v>
      </c>
      <c r="BU559" s="7">
        <v>0</v>
      </c>
      <c r="BV559" s="7">
        <v>0</v>
      </c>
      <c r="BW559" s="7">
        <v>0</v>
      </c>
      <c r="BX559" s="7">
        <v>1.06382979E-2</v>
      </c>
      <c r="BY559" s="7">
        <v>0</v>
      </c>
      <c r="BZ559" s="7">
        <v>1.06382979E-2</v>
      </c>
      <c r="CA559" s="7">
        <v>3.9361702128</v>
      </c>
      <c r="CB559" s="7">
        <v>3.9042553190999998</v>
      </c>
      <c r="CC559" s="7">
        <v>3.8829787233999999</v>
      </c>
      <c r="CD559" s="7">
        <v>3.8829787233999999</v>
      </c>
      <c r="CE559" s="7">
        <v>3.7340425532000001</v>
      </c>
      <c r="CF559" s="7">
        <v>3.6063829787000001</v>
      </c>
      <c r="CG559" s="7">
        <v>3.7127659573999998</v>
      </c>
      <c r="CH559" s="7">
        <v>3.7872340426000002</v>
      </c>
      <c r="CI559" s="7">
        <v>3.7978723404000001</v>
      </c>
      <c r="CJ559" s="7">
        <v>6.3829787200000002E-2</v>
      </c>
      <c r="CK559" s="7">
        <v>9.5744680900000004E-2</v>
      </c>
      <c r="CL559" s="7">
        <v>0.1170212766</v>
      </c>
      <c r="CM559" s="7">
        <v>0.1170212766</v>
      </c>
      <c r="CN559" s="7">
        <v>0.2659574468</v>
      </c>
      <c r="CO559" s="7">
        <v>0.39361702129999998</v>
      </c>
      <c r="CP559" s="7">
        <v>0.2659574468</v>
      </c>
      <c r="CQ559" s="7">
        <v>0.21276595740000001</v>
      </c>
      <c r="CR559" s="7">
        <v>0.18085106379999999</v>
      </c>
      <c r="CS559" s="7">
        <v>0</v>
      </c>
      <c r="CT559" s="7">
        <v>0</v>
      </c>
      <c r="CU559" s="7">
        <v>0</v>
      </c>
      <c r="CV559" s="7">
        <v>0</v>
      </c>
      <c r="CW559" s="7">
        <v>0</v>
      </c>
      <c r="CX559" s="7">
        <v>0</v>
      </c>
      <c r="CY559" s="7">
        <v>0</v>
      </c>
      <c r="CZ559" s="7">
        <v>0</v>
      </c>
      <c r="DA559" s="7">
        <v>0</v>
      </c>
      <c r="DB559" s="7">
        <v>0.93617021280000001</v>
      </c>
      <c r="DC559" s="7">
        <v>0.90425531910000001</v>
      </c>
      <c r="DD559" s="7">
        <v>0.88297872340000005</v>
      </c>
      <c r="DE559" s="7">
        <v>0.88297872340000005</v>
      </c>
      <c r="DF559" s="7">
        <v>0.7340425532</v>
      </c>
      <c r="DG559" s="7">
        <v>0.60638297870000002</v>
      </c>
      <c r="DH559" s="7">
        <v>0.72340425529999997</v>
      </c>
      <c r="DI559" s="7">
        <v>0.78723404259999996</v>
      </c>
      <c r="DJ559" s="7">
        <v>0.80851063830000003</v>
      </c>
      <c r="DK559" s="7">
        <v>1.06382979E-2</v>
      </c>
      <c r="DL559" s="7">
        <v>0</v>
      </c>
      <c r="DM559" s="7">
        <v>0</v>
      </c>
      <c r="DN559" s="7">
        <v>0</v>
      </c>
      <c r="DO559" s="7">
        <v>0</v>
      </c>
      <c r="DP559" s="7">
        <v>0</v>
      </c>
      <c r="DQ559" s="7">
        <v>1.06382979E-2</v>
      </c>
      <c r="DR559" s="7">
        <v>0</v>
      </c>
      <c r="DS559" s="7">
        <v>1.06382979E-2</v>
      </c>
      <c r="DT559" s="7">
        <v>5.31914894E-2</v>
      </c>
      <c r="DU559" s="7">
        <v>0.22340425529999999</v>
      </c>
      <c r="DV559" s="7">
        <v>0</v>
      </c>
      <c r="DW559" s="7">
        <v>0</v>
      </c>
      <c r="DX559" s="7">
        <v>0</v>
      </c>
      <c r="DY559" s="7">
        <v>0</v>
      </c>
      <c r="DZ559" s="7">
        <v>0.30851063829999997</v>
      </c>
      <c r="EA559" s="7">
        <v>1.06382979E-2</v>
      </c>
      <c r="EB559" s="7">
        <v>1.06382979E-2</v>
      </c>
      <c r="EC559" s="7">
        <v>0.41489361699999999</v>
      </c>
      <c r="ED559" s="7">
        <v>0.28723404260000002</v>
      </c>
      <c r="EE559" s="7">
        <v>0.27659574469999998</v>
      </c>
      <c r="EF559" s="7">
        <v>0.28723404260000002</v>
      </c>
      <c r="EG559" s="7">
        <v>0.25531914890000001</v>
      </c>
      <c r="EH559" s="7">
        <v>0.29787234039999999</v>
      </c>
      <c r="EI559" s="7">
        <v>0.29787234039999999</v>
      </c>
      <c r="EJ559" s="7">
        <v>0.3510638298</v>
      </c>
      <c r="EK559" s="7">
        <v>0.3829787234</v>
      </c>
      <c r="EL559" s="7">
        <v>0.52127659569999996</v>
      </c>
      <c r="EM559" s="7">
        <v>0.47872340429999999</v>
      </c>
      <c r="EN559" s="7">
        <v>0.72340425529999997</v>
      </c>
      <c r="EO559" s="7">
        <v>0.70212765960000001</v>
      </c>
      <c r="EP559" s="7">
        <v>0.7340425532</v>
      </c>
      <c r="EQ559" s="7">
        <v>0.69148936169999997</v>
      </c>
      <c r="ER559" s="7">
        <v>0.3829787234</v>
      </c>
      <c r="ES559" s="7">
        <v>0.63829787230000001</v>
      </c>
      <c r="ET559" s="7">
        <v>0.58510638299999995</v>
      </c>
      <c r="EU559" s="7">
        <v>0</v>
      </c>
      <c r="EV559" s="7">
        <v>1.06382979E-2</v>
      </c>
      <c r="EW559" s="7">
        <v>0</v>
      </c>
      <c r="EX559" s="7">
        <v>1.06382979E-2</v>
      </c>
      <c r="EY559" s="7">
        <v>1.06382979E-2</v>
      </c>
      <c r="EZ559" s="7">
        <v>1.06382979E-2</v>
      </c>
      <c r="FA559" s="7">
        <v>0</v>
      </c>
      <c r="FB559" s="7">
        <v>0</v>
      </c>
      <c r="FC559" s="7">
        <v>1.06382979E-2</v>
      </c>
      <c r="FD559" s="7">
        <v>3.4468085105999999</v>
      </c>
      <c r="FE559" s="7">
        <v>3.2580645161000001</v>
      </c>
      <c r="FF559" s="7">
        <v>3.7234042553000002</v>
      </c>
      <c r="FG559" s="7">
        <v>3.7096774194000002</v>
      </c>
      <c r="FH559" s="7">
        <v>3.7419354838999999</v>
      </c>
      <c r="FI559" s="7">
        <v>3.6989247312</v>
      </c>
      <c r="FJ559" s="7">
        <v>3.0531914894000001</v>
      </c>
      <c r="FK559" s="7">
        <v>3.6276595745</v>
      </c>
      <c r="FL559" s="7">
        <v>3.5591397849000002</v>
      </c>
      <c r="FM559" s="7">
        <v>0</v>
      </c>
      <c r="FN559" s="7">
        <v>0</v>
      </c>
      <c r="FO559" s="7">
        <v>0</v>
      </c>
      <c r="FP559" s="7">
        <v>0</v>
      </c>
      <c r="FQ559" s="7">
        <v>0</v>
      </c>
      <c r="FR559" s="7">
        <v>1.06382979E-2</v>
      </c>
      <c r="FS559" s="7">
        <v>0.22340425529999999</v>
      </c>
      <c r="FT559" s="7">
        <v>0.2659574468</v>
      </c>
      <c r="FU559" s="7">
        <v>0.20212765960000001</v>
      </c>
      <c r="FV559" s="7">
        <v>0.2659574468</v>
      </c>
      <c r="FW559" s="7">
        <v>3.1914893600000001E-2</v>
      </c>
      <c r="FX559" s="7">
        <v>0.74468085110000004</v>
      </c>
      <c r="FY559" s="7">
        <v>0.82978723399999998</v>
      </c>
      <c r="FZ559" s="7">
        <v>0.54255319150000003</v>
      </c>
      <c r="GA559" s="7">
        <v>0.13829787230000001</v>
      </c>
      <c r="GB559" s="7">
        <v>8.5106382999999994E-2</v>
      </c>
      <c r="GC559" s="7">
        <v>0.2659574468</v>
      </c>
      <c r="GD559" s="7">
        <v>5.31914894E-2</v>
      </c>
      <c r="GE559" s="7">
        <v>2.1276595700000001E-2</v>
      </c>
      <c r="GF559" s="7">
        <v>8.5106382999999994E-2</v>
      </c>
      <c r="GG559" s="7">
        <v>5.31914894E-2</v>
      </c>
      <c r="GH559" s="7">
        <v>5.31914894E-2</v>
      </c>
      <c r="GI559" s="7">
        <v>0.10638297870000001</v>
      </c>
      <c r="GJ559" s="7">
        <v>1.06382979E-2</v>
      </c>
      <c r="GK559" s="7">
        <v>1.06382979E-2</v>
      </c>
      <c r="GL559" s="7">
        <v>0</v>
      </c>
      <c r="GM559" s="7">
        <v>0</v>
      </c>
      <c r="GN559" s="7">
        <v>0</v>
      </c>
      <c r="GO559" s="7">
        <v>0</v>
      </c>
      <c r="GP559" s="7">
        <v>0</v>
      </c>
      <c r="GQ559" s="7">
        <v>1.06382979E-2</v>
      </c>
      <c r="GR559" s="7">
        <v>0</v>
      </c>
      <c r="GS559" s="7">
        <v>0.12765957450000001</v>
      </c>
      <c r="GT559" s="7">
        <v>6.3829787200000002E-2</v>
      </c>
      <c r="GU559" s="7">
        <v>0.17021276599999999</v>
      </c>
      <c r="GV559" s="7">
        <v>0.20212765960000001</v>
      </c>
      <c r="GW559" s="7">
        <v>0.25531914890000001</v>
      </c>
      <c r="GX559" s="7">
        <v>0.22340425529999999</v>
      </c>
      <c r="GY559" s="7">
        <v>0.87234042550000002</v>
      </c>
      <c r="GZ559" s="7">
        <v>0.92553191489999997</v>
      </c>
      <c r="HA559" s="7">
        <v>0.58510638299999995</v>
      </c>
      <c r="HB559" s="7">
        <v>0.77659574470000003</v>
      </c>
      <c r="HC559" s="7">
        <v>0.69148936169999997</v>
      </c>
      <c r="HD559" s="7">
        <v>0.77659574470000003</v>
      </c>
      <c r="HE559" s="7">
        <v>0</v>
      </c>
      <c r="HF559" s="7">
        <v>1.06382979E-2</v>
      </c>
      <c r="HG559" s="7">
        <v>0.24468085110000001</v>
      </c>
      <c r="HH559" s="7">
        <v>2.1276595700000001E-2</v>
      </c>
      <c r="HI559" s="7">
        <v>4.2553191499999997E-2</v>
      </c>
      <c r="HJ559" s="7">
        <v>0</v>
      </c>
      <c r="HK559" s="7">
        <v>0</v>
      </c>
      <c r="HL559" s="7">
        <v>0</v>
      </c>
      <c r="HM559" s="7">
        <v>0</v>
      </c>
      <c r="HN559" s="7">
        <v>0</v>
      </c>
      <c r="HO559" s="7">
        <v>0</v>
      </c>
      <c r="HP559" s="7">
        <v>0</v>
      </c>
      <c r="HQ559" s="7">
        <v>0</v>
      </c>
      <c r="HR559" s="7">
        <v>0</v>
      </c>
      <c r="HS559" s="7">
        <v>0</v>
      </c>
      <c r="HT559" s="7">
        <v>0</v>
      </c>
      <c r="HU559" s="7">
        <v>0</v>
      </c>
      <c r="HV559" s="7">
        <v>0</v>
      </c>
      <c r="HW559" s="7">
        <v>0</v>
      </c>
      <c r="HX559" s="7">
        <v>0</v>
      </c>
      <c r="HY559" s="7">
        <v>1.06382979E-2</v>
      </c>
      <c r="HZ559" s="7">
        <v>1.06382979E-2</v>
      </c>
      <c r="IA559" s="7">
        <v>0</v>
      </c>
      <c r="IB559" s="7">
        <v>0</v>
      </c>
      <c r="IC559" s="7">
        <v>3.1914893600000001E-2</v>
      </c>
      <c r="ID559" s="7">
        <v>0.1170212766</v>
      </c>
      <c r="IE559" s="7">
        <v>0.48936170210000002</v>
      </c>
      <c r="IF559" s="7">
        <v>0.1914893617</v>
      </c>
      <c r="IG559" s="7">
        <v>0.37234042550000002</v>
      </c>
      <c r="IH559" s="7">
        <v>0.52127659569999996</v>
      </c>
      <c r="II559" s="7">
        <v>0.51063829790000004</v>
      </c>
      <c r="IJ559" s="7">
        <v>0.80851063830000003</v>
      </c>
      <c r="IK559" s="7">
        <v>0.58510638299999995</v>
      </c>
      <c r="IL559" s="7">
        <v>0.3510638298</v>
      </c>
      <c r="IM559" s="7">
        <v>0</v>
      </c>
      <c r="IN559" s="7">
        <v>0</v>
      </c>
      <c r="IO559" s="7">
        <v>0</v>
      </c>
      <c r="IP559" s="7">
        <v>0</v>
      </c>
      <c r="IQ559" s="7">
        <v>3.5106382978999999</v>
      </c>
      <c r="IR559" s="7">
        <v>3.8085106383</v>
      </c>
      <c r="IS559" s="7">
        <v>3.5319148936000002</v>
      </c>
      <c r="IT559" s="7">
        <v>3.2127659573999998</v>
      </c>
      <c r="IU559" s="7" t="s">
        <v>1499</v>
      </c>
      <c r="IV559" s="7">
        <v>43</v>
      </c>
      <c r="IW559" s="7">
        <v>94</v>
      </c>
      <c r="IX559" s="7">
        <v>141</v>
      </c>
      <c r="IY559" s="7">
        <v>331</v>
      </c>
    </row>
    <row r="560" spans="1:259" x14ac:dyDescent="0.25">
      <c r="A560" s="7">
        <v>610254</v>
      </c>
      <c r="B560" s="7" t="s">
        <v>245</v>
      </c>
      <c r="D560" s="7" t="s">
        <v>117</v>
      </c>
      <c r="E560" s="7" t="s">
        <v>53</v>
      </c>
      <c r="M560" s="7" t="s">
        <v>46</v>
      </c>
      <c r="IU560" s="7" t="s">
        <v>1500</v>
      </c>
      <c r="IY560" s="7">
        <v>435</v>
      </c>
    </row>
    <row r="561" spans="1:259" x14ac:dyDescent="0.25">
      <c r="A561" s="7">
        <v>610256</v>
      </c>
      <c r="B561" s="7" t="s">
        <v>569</v>
      </c>
      <c r="C561" s="7" t="s">
        <v>46</v>
      </c>
      <c r="D561" s="7" t="s">
        <v>98</v>
      </c>
      <c r="E561" s="7" t="s">
        <v>91</v>
      </c>
      <c r="F561" s="7">
        <v>45</v>
      </c>
      <c r="G561" s="7" t="s">
        <v>48</v>
      </c>
      <c r="H561" s="7">
        <v>62</v>
      </c>
      <c r="I561" s="7" t="s">
        <v>47</v>
      </c>
      <c r="J561" s="7">
        <v>56</v>
      </c>
      <c r="K561" s="7" t="s">
        <v>48</v>
      </c>
      <c r="L561" s="7">
        <v>7.79</v>
      </c>
      <c r="M561" s="7" t="s">
        <v>46</v>
      </c>
      <c r="N561" s="7">
        <v>76.119402984999994</v>
      </c>
      <c r="O561" s="7">
        <v>72</v>
      </c>
      <c r="P561" s="7">
        <v>72</v>
      </c>
      <c r="Q561" s="7">
        <v>0</v>
      </c>
      <c r="R561" s="7">
        <v>69</v>
      </c>
      <c r="S561" s="7">
        <v>0</v>
      </c>
      <c r="T561" s="7">
        <v>0</v>
      </c>
      <c r="U561" s="7">
        <v>0</v>
      </c>
      <c r="V561" s="7">
        <v>0</v>
      </c>
      <c r="W561" s="7">
        <v>2</v>
      </c>
      <c r="X561" s="7">
        <v>1</v>
      </c>
      <c r="Y561" s="7">
        <v>0</v>
      </c>
      <c r="Z561" s="7">
        <v>6.9444444399999999E-2</v>
      </c>
      <c r="AA561" s="7">
        <v>1.38888889E-2</v>
      </c>
      <c r="AB561" s="7">
        <v>1.38888889E-2</v>
      </c>
      <c r="AC561" s="7">
        <v>2.77777778E-2</v>
      </c>
      <c r="AD561" s="7">
        <v>8.3333333300000006E-2</v>
      </c>
      <c r="AE561" s="7">
        <v>0.13888888890000001</v>
      </c>
      <c r="AF561" s="7">
        <v>0.11111111110000001</v>
      </c>
      <c r="AG561" s="7">
        <v>8.3333333300000006E-2</v>
      </c>
      <c r="AH561" s="7">
        <v>2.77777778E-2</v>
      </c>
      <c r="AI561" s="7">
        <v>8.3333333300000006E-2</v>
      </c>
      <c r="AJ561" s="7">
        <v>9.72222222E-2</v>
      </c>
      <c r="AK561" s="7">
        <v>0.30555555559999997</v>
      </c>
      <c r="AL561" s="7">
        <v>0.1805555556</v>
      </c>
      <c r="AM561" s="7">
        <v>0.26388888890000001</v>
      </c>
      <c r="AN561" s="7">
        <v>0.27777777780000001</v>
      </c>
      <c r="AO561" s="7">
        <v>0.31944444440000003</v>
      </c>
      <c r="AP561" s="7">
        <v>0.27777777780000001</v>
      </c>
      <c r="AQ561" s="7">
        <v>0</v>
      </c>
      <c r="AR561" s="7">
        <v>0</v>
      </c>
      <c r="AS561" s="7">
        <v>1.38888889E-2</v>
      </c>
      <c r="AT561" s="7">
        <v>0</v>
      </c>
      <c r="AU561" s="7">
        <v>2.77777778E-2</v>
      </c>
      <c r="AV561" s="7">
        <v>1.38888889E-2</v>
      </c>
      <c r="AW561" s="7">
        <v>0.55555555560000003</v>
      </c>
      <c r="AX561" s="7">
        <v>0.63888888889999995</v>
      </c>
      <c r="AY561" s="7">
        <v>0.625</v>
      </c>
      <c r="AZ561" s="7">
        <v>0.68055555560000003</v>
      </c>
      <c r="BA561" s="7">
        <v>0.54166666669999997</v>
      </c>
      <c r="BB561" s="7">
        <v>0.52777777780000001</v>
      </c>
      <c r="BC561" s="7">
        <v>3.4166666666999999</v>
      </c>
      <c r="BD561" s="7">
        <v>3.3888888889</v>
      </c>
      <c r="BE561" s="7">
        <v>3.5211267606000001</v>
      </c>
      <c r="BF561" s="7">
        <v>3.625</v>
      </c>
      <c r="BG561" s="7">
        <v>3.4142857143000001</v>
      </c>
      <c r="BH561" s="7">
        <v>3.2676056338000001</v>
      </c>
      <c r="BI561" s="7">
        <v>0</v>
      </c>
      <c r="BJ561" s="7">
        <v>0</v>
      </c>
      <c r="BK561" s="7">
        <v>0</v>
      </c>
      <c r="BL561" s="7">
        <v>0</v>
      </c>
      <c r="BM561" s="7">
        <v>0</v>
      </c>
      <c r="BN561" s="7">
        <v>0</v>
      </c>
      <c r="BO561" s="7">
        <v>0</v>
      </c>
      <c r="BP561" s="7">
        <v>0</v>
      </c>
      <c r="BQ561" s="7">
        <v>0</v>
      </c>
      <c r="BR561" s="7">
        <v>1.38888889E-2</v>
      </c>
      <c r="BS561" s="7">
        <v>1.38888889E-2</v>
      </c>
      <c r="BT561" s="7">
        <v>1.38888889E-2</v>
      </c>
      <c r="BU561" s="7">
        <v>1.38888889E-2</v>
      </c>
      <c r="BV561" s="7">
        <v>1.38888889E-2</v>
      </c>
      <c r="BW561" s="7">
        <v>6.9444444399999999E-2</v>
      </c>
      <c r="BX561" s="7">
        <v>5.5555555600000001E-2</v>
      </c>
      <c r="BY561" s="7">
        <v>0.15277777779999999</v>
      </c>
      <c r="BZ561" s="7">
        <v>0.125</v>
      </c>
      <c r="CA561" s="7">
        <v>3.875</v>
      </c>
      <c r="CB561" s="7">
        <v>3.8055555555999998</v>
      </c>
      <c r="CC561" s="7">
        <v>3.8194444444000002</v>
      </c>
      <c r="CD561" s="7">
        <v>3.7777777777999999</v>
      </c>
      <c r="CE561" s="7">
        <v>3.8055555555999998</v>
      </c>
      <c r="CF561" s="7">
        <v>3.6338028168999998</v>
      </c>
      <c r="CG561" s="7">
        <v>3.6944444444000002</v>
      </c>
      <c r="CH561" s="7">
        <v>3.5</v>
      </c>
      <c r="CI561" s="7">
        <v>3.5694444444000002</v>
      </c>
      <c r="CJ561" s="7">
        <v>9.72222222E-2</v>
      </c>
      <c r="CK561" s="7">
        <v>0.16666666669999999</v>
      </c>
      <c r="CL561" s="7">
        <v>0.15277777779999999</v>
      </c>
      <c r="CM561" s="7">
        <v>0.1944444444</v>
      </c>
      <c r="CN561" s="7">
        <v>0.16666666669999999</v>
      </c>
      <c r="CO561" s="7">
        <v>0.22222222220000001</v>
      </c>
      <c r="CP561" s="7">
        <v>0.1944444444</v>
      </c>
      <c r="CQ561" s="7">
        <v>0.1944444444</v>
      </c>
      <c r="CR561" s="7">
        <v>0.1805555556</v>
      </c>
      <c r="CS561" s="7">
        <v>0</v>
      </c>
      <c r="CT561" s="7">
        <v>0</v>
      </c>
      <c r="CU561" s="7">
        <v>0</v>
      </c>
      <c r="CV561" s="7">
        <v>0</v>
      </c>
      <c r="CW561" s="7">
        <v>0</v>
      </c>
      <c r="CX561" s="7">
        <v>1.38888889E-2</v>
      </c>
      <c r="CY561" s="7">
        <v>0</v>
      </c>
      <c r="CZ561" s="7">
        <v>0</v>
      </c>
      <c r="DA561" s="7">
        <v>0</v>
      </c>
      <c r="DB561" s="7">
        <v>0.88888888889999995</v>
      </c>
      <c r="DC561" s="7">
        <v>0.81944444439999997</v>
      </c>
      <c r="DD561" s="7">
        <v>0.83333333330000003</v>
      </c>
      <c r="DE561" s="7">
        <v>0.79166666669999997</v>
      </c>
      <c r="DF561" s="7">
        <v>0.81944444439999997</v>
      </c>
      <c r="DG561" s="7">
        <v>0.69444444439999997</v>
      </c>
      <c r="DH561" s="7">
        <v>0.75</v>
      </c>
      <c r="DI561" s="7">
        <v>0.65277777780000001</v>
      </c>
      <c r="DJ561" s="7">
        <v>0.69444444439999997</v>
      </c>
      <c r="DK561" s="7">
        <v>9.72222222E-2</v>
      </c>
      <c r="DL561" s="7">
        <v>0</v>
      </c>
      <c r="DM561" s="7">
        <v>2.77777778E-2</v>
      </c>
      <c r="DN561" s="7">
        <v>1.38888889E-2</v>
      </c>
      <c r="DO561" s="7">
        <v>1.38888889E-2</v>
      </c>
      <c r="DP561" s="7">
        <v>1.38888889E-2</v>
      </c>
      <c r="DQ561" s="7">
        <v>6.9444444399999999E-2</v>
      </c>
      <c r="DR561" s="7">
        <v>4.16666667E-2</v>
      </c>
      <c r="DS561" s="7">
        <v>4.16666667E-2</v>
      </c>
      <c r="DT561" s="7">
        <v>0.25</v>
      </c>
      <c r="DU561" s="7">
        <v>4.16666667E-2</v>
      </c>
      <c r="DV561" s="7">
        <v>2.77777778E-2</v>
      </c>
      <c r="DW561" s="7">
        <v>6.9444444399999999E-2</v>
      </c>
      <c r="DX561" s="7">
        <v>4.16666667E-2</v>
      </c>
      <c r="DY561" s="7">
        <v>8.3333333300000006E-2</v>
      </c>
      <c r="DZ561" s="7">
        <v>0.13888888890000001</v>
      </c>
      <c r="EA561" s="7">
        <v>8.3333333300000006E-2</v>
      </c>
      <c r="EB561" s="7">
        <v>0.125</v>
      </c>
      <c r="EC561" s="7">
        <v>0.1805555556</v>
      </c>
      <c r="ED561" s="7">
        <v>0.1805555556</v>
      </c>
      <c r="EE561" s="7">
        <v>0.1944444444</v>
      </c>
      <c r="EF561" s="7">
        <v>0.30555555559999997</v>
      </c>
      <c r="EG561" s="7">
        <v>0.29166666670000002</v>
      </c>
      <c r="EH561" s="7">
        <v>0.30555555559999997</v>
      </c>
      <c r="EI561" s="7">
        <v>0.22222222220000001</v>
      </c>
      <c r="EJ561" s="7">
        <v>0.25</v>
      </c>
      <c r="EK561" s="7">
        <v>0.27777777780000001</v>
      </c>
      <c r="EL561" s="7">
        <v>0.44444444440000003</v>
      </c>
      <c r="EM561" s="7">
        <v>0.77777777780000001</v>
      </c>
      <c r="EN561" s="7">
        <v>0.75</v>
      </c>
      <c r="EO561" s="7">
        <v>0.61111111110000005</v>
      </c>
      <c r="EP561" s="7">
        <v>0.65277777780000001</v>
      </c>
      <c r="EQ561" s="7">
        <v>0.59722222219999999</v>
      </c>
      <c r="ER561" s="7">
        <v>0.55555555560000003</v>
      </c>
      <c r="ES561" s="7">
        <v>0.625</v>
      </c>
      <c r="ET561" s="7">
        <v>0.55555555560000003</v>
      </c>
      <c r="EU561" s="7">
        <v>2.77777778E-2</v>
      </c>
      <c r="EV561" s="7">
        <v>0</v>
      </c>
      <c r="EW561" s="7">
        <v>0</v>
      </c>
      <c r="EX561" s="7">
        <v>0</v>
      </c>
      <c r="EY561" s="7">
        <v>0</v>
      </c>
      <c r="EZ561" s="7">
        <v>0</v>
      </c>
      <c r="FA561" s="7">
        <v>1.38888889E-2</v>
      </c>
      <c r="FB561" s="7">
        <v>0</v>
      </c>
      <c r="FC561" s="7">
        <v>0</v>
      </c>
      <c r="FD561" s="7">
        <v>3</v>
      </c>
      <c r="FE561" s="7">
        <v>3.7361111111</v>
      </c>
      <c r="FF561" s="7">
        <v>3.6666666666999999</v>
      </c>
      <c r="FG561" s="7">
        <v>3.5138888889</v>
      </c>
      <c r="FH561" s="7">
        <v>3.5833333333000001</v>
      </c>
      <c r="FI561" s="7">
        <v>3.4861111111</v>
      </c>
      <c r="FJ561" s="7">
        <v>3.2816901407999999</v>
      </c>
      <c r="FK561" s="7">
        <v>3.4583333333000001</v>
      </c>
      <c r="FL561" s="7">
        <v>3.3472222222000001</v>
      </c>
      <c r="FM561" s="7">
        <v>4.16666667E-2</v>
      </c>
      <c r="FN561" s="7">
        <v>0</v>
      </c>
      <c r="FO561" s="7">
        <v>2.77777778E-2</v>
      </c>
      <c r="FP561" s="7">
        <v>2.77777778E-2</v>
      </c>
      <c r="FQ561" s="7">
        <v>5.5555555600000001E-2</v>
      </c>
      <c r="FR561" s="7">
        <v>0.125</v>
      </c>
      <c r="FS561" s="7">
        <v>8.3333333300000006E-2</v>
      </c>
      <c r="FT561" s="7">
        <v>0.16666666669999999</v>
      </c>
      <c r="FU561" s="7">
        <v>5.5555555600000001E-2</v>
      </c>
      <c r="FV561" s="7">
        <v>0.38888888890000001</v>
      </c>
      <c r="FW561" s="7">
        <v>2.77777778E-2</v>
      </c>
      <c r="FX561" s="7">
        <v>0.54166666669999997</v>
      </c>
      <c r="FY561" s="7">
        <v>0.72222222219999999</v>
      </c>
      <c r="FZ561" s="7">
        <v>0.29166666670000002</v>
      </c>
      <c r="GA561" s="7">
        <v>0.15277777779999999</v>
      </c>
      <c r="GB561" s="7">
        <v>5.5555555600000001E-2</v>
      </c>
      <c r="GC561" s="7">
        <v>0.1805555556</v>
      </c>
      <c r="GD561" s="7">
        <v>5.5555555600000001E-2</v>
      </c>
      <c r="GE561" s="7">
        <v>5.5555555600000001E-2</v>
      </c>
      <c r="GF561" s="7">
        <v>0.25</v>
      </c>
      <c r="GG561" s="7">
        <v>0.125</v>
      </c>
      <c r="GH561" s="7">
        <v>6.9444444399999999E-2</v>
      </c>
      <c r="GI561" s="7">
        <v>0.23611111109999999</v>
      </c>
      <c r="GJ561" s="7">
        <v>0.125</v>
      </c>
      <c r="GK561" s="7">
        <v>9.72222222E-2</v>
      </c>
      <c r="GL561" s="7">
        <v>4.16666667E-2</v>
      </c>
      <c r="GM561" s="7">
        <v>0</v>
      </c>
      <c r="GN561" s="7">
        <v>1.38888889E-2</v>
      </c>
      <c r="GO561" s="7">
        <v>5.5555555600000001E-2</v>
      </c>
      <c r="GP561" s="7">
        <v>0</v>
      </c>
      <c r="GQ561" s="7">
        <v>5.5555555600000001E-2</v>
      </c>
      <c r="GR561" s="7">
        <v>0</v>
      </c>
      <c r="GS561" s="7">
        <v>0.43055555559999997</v>
      </c>
      <c r="GT561" s="7">
        <v>0.34722222219999999</v>
      </c>
      <c r="GU561" s="7">
        <v>0.34722222219999999</v>
      </c>
      <c r="GV561" s="7">
        <v>0.36111111109999999</v>
      </c>
      <c r="GW561" s="7">
        <v>0.40277777780000001</v>
      </c>
      <c r="GX561" s="7">
        <v>0.40277777780000001</v>
      </c>
      <c r="GY561" s="7">
        <v>0.52777777780000001</v>
      </c>
      <c r="GZ561" s="7">
        <v>0.55555555560000003</v>
      </c>
      <c r="HA561" s="7">
        <v>0.47222222219999999</v>
      </c>
      <c r="HB561" s="7">
        <v>0.51388888889999995</v>
      </c>
      <c r="HC561" s="7">
        <v>0.5</v>
      </c>
      <c r="HD561" s="7">
        <v>0.54166666669999997</v>
      </c>
      <c r="HE561" s="7">
        <v>2.77777778E-2</v>
      </c>
      <c r="HF561" s="7">
        <v>5.5555555600000001E-2</v>
      </c>
      <c r="HG561" s="7">
        <v>0.11111111110000001</v>
      </c>
      <c r="HH561" s="7">
        <v>9.72222222E-2</v>
      </c>
      <c r="HI561" s="7">
        <v>2.77777778E-2</v>
      </c>
      <c r="HJ561" s="7">
        <v>4.16666667E-2</v>
      </c>
      <c r="HK561" s="7">
        <v>1.38888889E-2</v>
      </c>
      <c r="HL561" s="7">
        <v>2.77777778E-2</v>
      </c>
      <c r="HM561" s="7">
        <v>1.38888889E-2</v>
      </c>
      <c r="HN561" s="7">
        <v>1.38888889E-2</v>
      </c>
      <c r="HO561" s="7">
        <v>1.38888889E-2</v>
      </c>
      <c r="HP561" s="7">
        <v>1.38888889E-2</v>
      </c>
      <c r="HQ561" s="7">
        <v>0</v>
      </c>
      <c r="HR561" s="7">
        <v>0</v>
      </c>
      <c r="HS561" s="7">
        <v>0</v>
      </c>
      <c r="HT561" s="7">
        <v>1.38888889E-2</v>
      </c>
      <c r="HU561" s="7">
        <v>0</v>
      </c>
      <c r="HV561" s="7">
        <v>0</v>
      </c>
      <c r="HW561" s="7">
        <v>2.77777778E-2</v>
      </c>
      <c r="HX561" s="7">
        <v>2.77777778E-2</v>
      </c>
      <c r="HY561" s="7">
        <v>4.16666667E-2</v>
      </c>
      <c r="HZ561" s="7">
        <v>6.9444444399999999E-2</v>
      </c>
      <c r="IA561" s="7">
        <v>0.1805555556</v>
      </c>
      <c r="IB561" s="7">
        <v>2.77777778E-2</v>
      </c>
      <c r="IC561" s="7">
        <v>0.13888888890000001</v>
      </c>
      <c r="ID561" s="7">
        <v>0.1944444444</v>
      </c>
      <c r="IE561" s="7">
        <v>0.34722222219999999</v>
      </c>
      <c r="IF561" s="7">
        <v>0.38888888890000001</v>
      </c>
      <c r="IG561" s="7">
        <v>0.31944444440000003</v>
      </c>
      <c r="IH561" s="7">
        <v>0.33333333329999998</v>
      </c>
      <c r="II561" s="7">
        <v>0.40277777780000001</v>
      </c>
      <c r="IJ561" s="7">
        <v>0.54166666669999997</v>
      </c>
      <c r="IK561" s="7">
        <v>0.48611111109999999</v>
      </c>
      <c r="IL561" s="7">
        <v>0.38888888890000001</v>
      </c>
      <c r="IM561" s="7">
        <v>4.16666667E-2</v>
      </c>
      <c r="IN561" s="7">
        <v>1.38888889E-2</v>
      </c>
      <c r="IO561" s="7">
        <v>1.38888889E-2</v>
      </c>
      <c r="IP561" s="7">
        <v>1.38888889E-2</v>
      </c>
      <c r="IQ561" s="7">
        <v>3.1739130434999998</v>
      </c>
      <c r="IR561" s="7">
        <v>3.4647887324000002</v>
      </c>
      <c r="IS561" s="7">
        <v>3.2676056338000001</v>
      </c>
      <c r="IT561" s="7">
        <v>3.0563380281999999</v>
      </c>
      <c r="IU561" s="7" t="s">
        <v>1501</v>
      </c>
      <c r="IV561" s="7" t="s">
        <v>1018</v>
      </c>
      <c r="IW561" s="7">
        <v>72</v>
      </c>
      <c r="IX561" s="7">
        <v>102</v>
      </c>
      <c r="IY561" s="7">
        <v>134</v>
      </c>
    </row>
    <row r="562" spans="1:259" x14ac:dyDescent="0.25">
      <c r="A562" s="7">
        <v>610257</v>
      </c>
      <c r="B562" s="7" t="s">
        <v>454</v>
      </c>
      <c r="C562" s="7" t="s">
        <v>46</v>
      </c>
      <c r="D562" s="7" t="s">
        <v>117</v>
      </c>
      <c r="E562" s="154">
        <v>0.39</v>
      </c>
      <c r="F562" s="7">
        <v>61</v>
      </c>
      <c r="G562" s="7" t="s">
        <v>47</v>
      </c>
      <c r="H562" s="7">
        <v>61</v>
      </c>
      <c r="I562" s="7" t="s">
        <v>47</v>
      </c>
      <c r="J562" s="7">
        <v>64</v>
      </c>
      <c r="K562" s="7" t="s">
        <v>47</v>
      </c>
      <c r="L562" s="7">
        <v>8</v>
      </c>
      <c r="M562" s="7" t="s">
        <v>46</v>
      </c>
      <c r="N562" s="7">
        <v>38.526912181</v>
      </c>
      <c r="O562" s="7">
        <v>77</v>
      </c>
      <c r="P562" s="7">
        <v>77</v>
      </c>
      <c r="Q562" s="7">
        <v>0</v>
      </c>
      <c r="R562" s="7">
        <v>71</v>
      </c>
      <c r="S562" s="7">
        <v>0</v>
      </c>
      <c r="T562" s="7">
        <v>3</v>
      </c>
      <c r="U562" s="7">
        <v>1</v>
      </c>
      <c r="V562" s="7">
        <v>0</v>
      </c>
      <c r="W562" s="7">
        <v>0</v>
      </c>
      <c r="X562" s="7">
        <v>1</v>
      </c>
      <c r="Y562" s="7">
        <v>0</v>
      </c>
      <c r="Z562" s="7">
        <v>0</v>
      </c>
      <c r="AA562" s="7">
        <v>0</v>
      </c>
      <c r="AB562" s="7">
        <v>2.5974026000000001E-2</v>
      </c>
      <c r="AC562" s="7">
        <v>0</v>
      </c>
      <c r="AD562" s="7">
        <v>6.4935064900000006E-2</v>
      </c>
      <c r="AE562" s="7">
        <v>5.19480519E-2</v>
      </c>
      <c r="AF562" s="7">
        <v>2.5974026000000001E-2</v>
      </c>
      <c r="AG562" s="7">
        <v>5.19480519E-2</v>
      </c>
      <c r="AH562" s="7">
        <v>5.19480519E-2</v>
      </c>
      <c r="AI562" s="7">
        <v>9.0909090900000003E-2</v>
      </c>
      <c r="AJ562" s="7">
        <v>7.7922077899999997E-2</v>
      </c>
      <c r="AK562" s="7">
        <v>0.29870129870000001</v>
      </c>
      <c r="AL562" s="7">
        <v>0.22077922080000001</v>
      </c>
      <c r="AM562" s="7">
        <v>0.33766233769999998</v>
      </c>
      <c r="AN562" s="7">
        <v>0.27272727270000002</v>
      </c>
      <c r="AO562" s="7">
        <v>0.29870129870000001</v>
      </c>
      <c r="AP562" s="7">
        <v>0.28571428570000001</v>
      </c>
      <c r="AQ562" s="7">
        <v>0</v>
      </c>
      <c r="AR562" s="7">
        <v>0</v>
      </c>
      <c r="AS562" s="7">
        <v>0</v>
      </c>
      <c r="AT562" s="7">
        <v>0</v>
      </c>
      <c r="AU562" s="7">
        <v>1.2987013E-2</v>
      </c>
      <c r="AV562" s="7">
        <v>0</v>
      </c>
      <c r="AW562" s="7">
        <v>0.64935064939999998</v>
      </c>
      <c r="AX562" s="7">
        <v>0.75324675320000001</v>
      </c>
      <c r="AY562" s="7">
        <v>0.61038961039999995</v>
      </c>
      <c r="AZ562" s="7">
        <v>0.64935064939999998</v>
      </c>
      <c r="BA562" s="7">
        <v>0.59740259740000001</v>
      </c>
      <c r="BB562" s="7">
        <v>0.57142857140000003</v>
      </c>
      <c r="BC562" s="7">
        <v>3.5974025973999999</v>
      </c>
      <c r="BD562" s="7">
        <v>3.7272727272999999</v>
      </c>
      <c r="BE562" s="7">
        <v>3.5584415584000002</v>
      </c>
      <c r="BF562" s="7">
        <v>3.5454545455000002</v>
      </c>
      <c r="BG562" s="7">
        <v>3.5131578947</v>
      </c>
      <c r="BH562" s="7">
        <v>3.3636363636</v>
      </c>
      <c r="BI562" s="7">
        <v>0</v>
      </c>
      <c r="BJ562" s="7">
        <v>1.2987013E-2</v>
      </c>
      <c r="BK562" s="7">
        <v>1.2987013E-2</v>
      </c>
      <c r="BL562" s="7">
        <v>0</v>
      </c>
      <c r="BM562" s="7">
        <v>1.2987013E-2</v>
      </c>
      <c r="BN562" s="7">
        <v>1.2987013E-2</v>
      </c>
      <c r="BO562" s="7">
        <v>1.2987013E-2</v>
      </c>
      <c r="BP562" s="7">
        <v>2.5974026000000001E-2</v>
      </c>
      <c r="BQ562" s="7">
        <v>1.2987013E-2</v>
      </c>
      <c r="BR562" s="7">
        <v>1.2987013E-2</v>
      </c>
      <c r="BS562" s="7">
        <v>0</v>
      </c>
      <c r="BT562" s="7">
        <v>1.2987013E-2</v>
      </c>
      <c r="BU562" s="7">
        <v>0</v>
      </c>
      <c r="BV562" s="7">
        <v>0</v>
      </c>
      <c r="BW562" s="7">
        <v>2.5974026000000001E-2</v>
      </c>
      <c r="BX562" s="7">
        <v>5.19480519E-2</v>
      </c>
      <c r="BY562" s="7">
        <v>3.8961039000000003E-2</v>
      </c>
      <c r="BZ562" s="7">
        <v>7.7922077899999997E-2</v>
      </c>
      <c r="CA562" s="7">
        <v>3.8701298701</v>
      </c>
      <c r="CB562" s="7">
        <v>3.7792207792000001</v>
      </c>
      <c r="CC562" s="7">
        <v>3.7402597403</v>
      </c>
      <c r="CD562" s="7">
        <v>3.7662337662000001</v>
      </c>
      <c r="CE562" s="7">
        <v>3.7236842105000001</v>
      </c>
      <c r="CF562" s="7">
        <v>3.6184210526</v>
      </c>
      <c r="CG562" s="7">
        <v>3.6103896103999999</v>
      </c>
      <c r="CH562" s="7">
        <v>3.6578947367999999</v>
      </c>
      <c r="CI562" s="7">
        <v>3.5714285713999998</v>
      </c>
      <c r="CJ562" s="7">
        <v>0.10389610389999999</v>
      </c>
      <c r="CK562" s="7">
        <v>0.18181818180000001</v>
      </c>
      <c r="CL562" s="7">
        <v>0.1948051948</v>
      </c>
      <c r="CM562" s="7">
        <v>0.2337662338</v>
      </c>
      <c r="CN562" s="7">
        <v>0.2337662338</v>
      </c>
      <c r="CO562" s="7">
        <v>0.28571428570000001</v>
      </c>
      <c r="CP562" s="7">
        <v>0.24675324679999999</v>
      </c>
      <c r="CQ562" s="7">
        <v>0.18181818180000001</v>
      </c>
      <c r="CR562" s="7">
        <v>0.2337662338</v>
      </c>
      <c r="CS562" s="7">
        <v>0</v>
      </c>
      <c r="CT562" s="7">
        <v>0</v>
      </c>
      <c r="CU562" s="7">
        <v>0</v>
      </c>
      <c r="CV562" s="7">
        <v>0</v>
      </c>
      <c r="CW562" s="7">
        <v>1.2987013E-2</v>
      </c>
      <c r="CX562" s="7">
        <v>1.2987013E-2</v>
      </c>
      <c r="CY562" s="7">
        <v>0</v>
      </c>
      <c r="CZ562" s="7">
        <v>1.2987013E-2</v>
      </c>
      <c r="DA562" s="7">
        <v>0</v>
      </c>
      <c r="DB562" s="7">
        <v>0.88311688310000003</v>
      </c>
      <c r="DC562" s="7">
        <v>0.80519480519999997</v>
      </c>
      <c r="DD562" s="7">
        <v>0.77922077919999999</v>
      </c>
      <c r="DE562" s="7">
        <v>0.76623376620000005</v>
      </c>
      <c r="DF562" s="7">
        <v>0.74025974029999997</v>
      </c>
      <c r="DG562" s="7">
        <v>0.66233766230000002</v>
      </c>
      <c r="DH562" s="7">
        <v>0.6883116883</v>
      </c>
      <c r="DI562" s="7">
        <v>0.74025974029999997</v>
      </c>
      <c r="DJ562" s="7">
        <v>0.67532467529999995</v>
      </c>
      <c r="DK562" s="7">
        <v>0.2337662338</v>
      </c>
      <c r="DL562" s="7">
        <v>2.5974026000000001E-2</v>
      </c>
      <c r="DM562" s="7">
        <v>0</v>
      </c>
      <c r="DN562" s="7">
        <v>1.2987013E-2</v>
      </c>
      <c r="DO562" s="7">
        <v>0</v>
      </c>
      <c r="DP562" s="7">
        <v>6.4935064900000006E-2</v>
      </c>
      <c r="DQ562" s="7">
        <v>6.4935064900000006E-2</v>
      </c>
      <c r="DR562" s="7">
        <v>1.2987013E-2</v>
      </c>
      <c r="DS562" s="7">
        <v>3.8961039000000003E-2</v>
      </c>
      <c r="DT562" s="7">
        <v>0.1168831169</v>
      </c>
      <c r="DU562" s="7">
        <v>0.10389610389999999</v>
      </c>
      <c r="DV562" s="7">
        <v>6.4935064900000006E-2</v>
      </c>
      <c r="DW562" s="7">
        <v>9.0909090900000003E-2</v>
      </c>
      <c r="DX562" s="7">
        <v>7.7922077899999997E-2</v>
      </c>
      <c r="DY562" s="7">
        <v>5.19480519E-2</v>
      </c>
      <c r="DZ562" s="7">
        <v>0.10389610389999999</v>
      </c>
      <c r="EA562" s="7">
        <v>6.4935064900000006E-2</v>
      </c>
      <c r="EB562" s="7">
        <v>0.18181818180000001</v>
      </c>
      <c r="EC562" s="7">
        <v>0.25974025969999998</v>
      </c>
      <c r="ED562" s="7">
        <v>0.1948051948</v>
      </c>
      <c r="EE562" s="7">
        <v>0.22077922080000001</v>
      </c>
      <c r="EF562" s="7">
        <v>0.2337662338</v>
      </c>
      <c r="EG562" s="7">
        <v>0.1948051948</v>
      </c>
      <c r="EH562" s="7">
        <v>0.24675324679999999</v>
      </c>
      <c r="EI562" s="7">
        <v>0.25974025969999998</v>
      </c>
      <c r="EJ562" s="7">
        <v>0.35064935060000002</v>
      </c>
      <c r="EK562" s="7">
        <v>0.24675324679999999</v>
      </c>
      <c r="EL562" s="7">
        <v>0.36363636360000001</v>
      </c>
      <c r="EM562" s="7">
        <v>0.66233766230000002</v>
      </c>
      <c r="EN562" s="7">
        <v>0.70129870130000005</v>
      </c>
      <c r="EO562" s="7">
        <v>0.63636363640000004</v>
      </c>
      <c r="EP562" s="7">
        <v>0.70129870130000005</v>
      </c>
      <c r="EQ562" s="7">
        <v>0.63636363640000004</v>
      </c>
      <c r="ER562" s="7">
        <v>0.51948051949999996</v>
      </c>
      <c r="ES562" s="7">
        <v>0.55844155839999998</v>
      </c>
      <c r="ET562" s="7">
        <v>0.50649350650000002</v>
      </c>
      <c r="EU562" s="7">
        <v>2.5974026000000001E-2</v>
      </c>
      <c r="EV562" s="7">
        <v>1.2987013E-2</v>
      </c>
      <c r="EW562" s="7">
        <v>1.2987013E-2</v>
      </c>
      <c r="EX562" s="7">
        <v>2.5974026000000001E-2</v>
      </c>
      <c r="EY562" s="7">
        <v>2.5974026000000001E-2</v>
      </c>
      <c r="EZ562" s="7">
        <v>0</v>
      </c>
      <c r="FA562" s="7">
        <v>5.19480519E-2</v>
      </c>
      <c r="FB562" s="7">
        <v>1.2987013E-2</v>
      </c>
      <c r="FC562" s="7">
        <v>2.5974026000000001E-2</v>
      </c>
      <c r="FD562" s="7">
        <v>2.7733333333000001</v>
      </c>
      <c r="FE562" s="7">
        <v>3.5131578947</v>
      </c>
      <c r="FF562" s="7">
        <v>3.6447368420999999</v>
      </c>
      <c r="FG562" s="7">
        <v>3.5333333332999999</v>
      </c>
      <c r="FH562" s="7">
        <v>3.64</v>
      </c>
      <c r="FI562" s="7">
        <v>3.4545454544999998</v>
      </c>
      <c r="FJ562" s="7">
        <v>3.3013698630000001</v>
      </c>
      <c r="FK562" s="7">
        <v>3.4736842105000001</v>
      </c>
      <c r="FL562" s="7">
        <v>3.2533333333000001</v>
      </c>
      <c r="FM562" s="7">
        <v>0</v>
      </c>
      <c r="FN562" s="7">
        <v>2.5974026000000001E-2</v>
      </c>
      <c r="FO562" s="7">
        <v>3.8961039000000003E-2</v>
      </c>
      <c r="FP562" s="7">
        <v>2.5974026000000001E-2</v>
      </c>
      <c r="FQ562" s="7">
        <v>5.19480519E-2</v>
      </c>
      <c r="FR562" s="7">
        <v>3.8961039000000003E-2</v>
      </c>
      <c r="FS562" s="7">
        <v>0.1168831169</v>
      </c>
      <c r="FT562" s="7">
        <v>0.22077922080000001</v>
      </c>
      <c r="FU562" s="7">
        <v>0.10389610389999999</v>
      </c>
      <c r="FV562" s="7">
        <v>0.35064935060000002</v>
      </c>
      <c r="FW562" s="7">
        <v>2.5974026000000001E-2</v>
      </c>
      <c r="FX562" s="7">
        <v>0.58441558439999997</v>
      </c>
      <c r="FY562" s="7">
        <v>0.63636363640000004</v>
      </c>
      <c r="FZ562" s="7">
        <v>0.29870129870000001</v>
      </c>
      <c r="GA562" s="7">
        <v>0.10389610389999999</v>
      </c>
      <c r="GB562" s="7">
        <v>9.0909090900000003E-2</v>
      </c>
      <c r="GC562" s="7">
        <v>0.22077922080000001</v>
      </c>
      <c r="GD562" s="7">
        <v>6.4935064900000006E-2</v>
      </c>
      <c r="GE562" s="7">
        <v>2.5974026000000001E-2</v>
      </c>
      <c r="GF562" s="7">
        <v>0.16883116879999999</v>
      </c>
      <c r="GG562" s="7">
        <v>0.16883116879999999</v>
      </c>
      <c r="GH562" s="7">
        <v>0.14285714290000001</v>
      </c>
      <c r="GI562" s="7">
        <v>0.28571428570000001</v>
      </c>
      <c r="GJ562" s="7">
        <v>7.7922077899999997E-2</v>
      </c>
      <c r="GK562" s="7">
        <v>0.10389610389999999</v>
      </c>
      <c r="GL562" s="7">
        <v>2.5974026000000001E-2</v>
      </c>
      <c r="GM562" s="7">
        <v>0</v>
      </c>
      <c r="GN562" s="7">
        <v>2.5974026000000001E-2</v>
      </c>
      <c r="GO562" s="7">
        <v>1.2987013E-2</v>
      </c>
      <c r="GP562" s="7">
        <v>0</v>
      </c>
      <c r="GQ562" s="7">
        <v>2.5974026000000001E-2</v>
      </c>
      <c r="GR562" s="7">
        <v>0</v>
      </c>
      <c r="GS562" s="7">
        <v>0.33766233769999998</v>
      </c>
      <c r="GT562" s="7">
        <v>0.27272727270000002</v>
      </c>
      <c r="GU562" s="7">
        <v>0.25974025969999998</v>
      </c>
      <c r="GV562" s="7">
        <v>0.29870129870000001</v>
      </c>
      <c r="GW562" s="7">
        <v>0.40259740259999999</v>
      </c>
      <c r="GX562" s="7">
        <v>0.32467532469999999</v>
      </c>
      <c r="GY562" s="7">
        <v>0.46753246749999999</v>
      </c>
      <c r="GZ562" s="7">
        <v>0.50649350650000002</v>
      </c>
      <c r="HA562" s="7">
        <v>0.48051948049999998</v>
      </c>
      <c r="HB562" s="7">
        <v>0.51948051949999996</v>
      </c>
      <c r="HC562" s="7">
        <v>0.33766233769999998</v>
      </c>
      <c r="HD562" s="7">
        <v>0.51948051949999996</v>
      </c>
      <c r="HE562" s="7">
        <v>9.0909090900000003E-2</v>
      </c>
      <c r="HF562" s="7">
        <v>7.7922077899999997E-2</v>
      </c>
      <c r="HG562" s="7">
        <v>0.12987012989999999</v>
      </c>
      <c r="HH562" s="7">
        <v>7.7922077899999997E-2</v>
      </c>
      <c r="HI562" s="7">
        <v>0.12987012989999999</v>
      </c>
      <c r="HJ562" s="7">
        <v>6.4935064900000006E-2</v>
      </c>
      <c r="HK562" s="7">
        <v>6.4935064900000006E-2</v>
      </c>
      <c r="HL562" s="7">
        <v>6.4935064900000006E-2</v>
      </c>
      <c r="HM562" s="7">
        <v>5.19480519E-2</v>
      </c>
      <c r="HN562" s="7">
        <v>5.19480519E-2</v>
      </c>
      <c r="HO562" s="7">
        <v>5.19480519E-2</v>
      </c>
      <c r="HP562" s="7">
        <v>5.19480519E-2</v>
      </c>
      <c r="HQ562" s="7">
        <v>3.8961039000000003E-2</v>
      </c>
      <c r="HR562" s="7">
        <v>5.19480519E-2</v>
      </c>
      <c r="HS562" s="7">
        <v>6.4935064900000006E-2</v>
      </c>
      <c r="HT562" s="7">
        <v>5.19480519E-2</v>
      </c>
      <c r="HU562" s="7">
        <v>5.19480519E-2</v>
      </c>
      <c r="HV562" s="7">
        <v>3.8961039000000003E-2</v>
      </c>
      <c r="HW562" s="7">
        <v>1.2987013E-2</v>
      </c>
      <c r="HX562" s="7">
        <v>0</v>
      </c>
      <c r="HY562" s="7">
        <v>2.5974026000000001E-2</v>
      </c>
      <c r="HZ562" s="7">
        <v>5.19480519E-2</v>
      </c>
      <c r="IA562" s="7">
        <v>0.16883116879999999</v>
      </c>
      <c r="IB562" s="7">
        <v>9.0909090900000003E-2</v>
      </c>
      <c r="IC562" s="7">
        <v>0.16883116879999999</v>
      </c>
      <c r="ID562" s="7">
        <v>0.16883116879999999</v>
      </c>
      <c r="IE562" s="7">
        <v>0.29870129870000001</v>
      </c>
      <c r="IF562" s="7">
        <v>0.29870129870000001</v>
      </c>
      <c r="IG562" s="7">
        <v>0.2337662338</v>
      </c>
      <c r="IH562" s="7">
        <v>0.2337662338</v>
      </c>
      <c r="II562" s="7">
        <v>0.46753246749999999</v>
      </c>
      <c r="IJ562" s="7">
        <v>0.57142857140000003</v>
      </c>
      <c r="IK562" s="7">
        <v>0.54545454550000005</v>
      </c>
      <c r="IL562" s="7">
        <v>0.50649350650000002</v>
      </c>
      <c r="IM562" s="7">
        <v>5.19480519E-2</v>
      </c>
      <c r="IN562" s="7">
        <v>3.8961039000000003E-2</v>
      </c>
      <c r="IO562" s="7">
        <v>2.5974026000000001E-2</v>
      </c>
      <c r="IP562" s="7">
        <v>3.8961039000000003E-2</v>
      </c>
      <c r="IQ562" s="7">
        <v>3.2876712329000002</v>
      </c>
      <c r="IR562" s="7">
        <v>3.5</v>
      </c>
      <c r="IS562" s="7">
        <v>3.3333333333000001</v>
      </c>
      <c r="IT562" s="7">
        <v>3.2432432431999998</v>
      </c>
      <c r="IU562" s="7" t="s">
        <v>1502</v>
      </c>
      <c r="IV562" s="7">
        <v>39</v>
      </c>
      <c r="IW562" s="7">
        <v>77</v>
      </c>
      <c r="IX562" s="7">
        <v>136</v>
      </c>
      <c r="IY562" s="7">
        <v>353</v>
      </c>
    </row>
    <row r="563" spans="1:259" x14ac:dyDescent="0.25">
      <c r="A563" s="7">
        <v>610263</v>
      </c>
      <c r="B563" s="7" t="s">
        <v>241</v>
      </c>
      <c r="C563" s="7" t="s">
        <v>46</v>
      </c>
      <c r="D563" s="7" t="s">
        <v>117</v>
      </c>
      <c r="E563" s="154">
        <v>0.44</v>
      </c>
      <c r="F563" s="7">
        <v>55</v>
      </c>
      <c r="G563" s="7" t="s">
        <v>48</v>
      </c>
      <c r="H563" s="7">
        <v>55</v>
      </c>
      <c r="I563" s="7" t="s">
        <v>48</v>
      </c>
      <c r="J563" s="7">
        <v>66</v>
      </c>
      <c r="K563" s="7" t="s">
        <v>47</v>
      </c>
      <c r="L563" s="7">
        <v>7.26</v>
      </c>
      <c r="M563" s="7" t="s">
        <v>46</v>
      </c>
      <c r="N563" s="7">
        <v>44.264943457000001</v>
      </c>
      <c r="O563" s="7">
        <v>150</v>
      </c>
      <c r="P563" s="7">
        <v>150</v>
      </c>
      <c r="Q563" s="7">
        <v>0</v>
      </c>
      <c r="R563" s="7">
        <v>143</v>
      </c>
      <c r="S563" s="7">
        <v>0</v>
      </c>
      <c r="T563" s="7">
        <v>1</v>
      </c>
      <c r="U563" s="7">
        <v>0</v>
      </c>
      <c r="V563" s="7">
        <v>0</v>
      </c>
      <c r="W563" s="7">
        <v>2</v>
      </c>
      <c r="X563" s="7">
        <v>1</v>
      </c>
      <c r="Y563" s="7">
        <v>6.6666666999999997E-3</v>
      </c>
      <c r="Z563" s="7">
        <v>1.33333333E-2</v>
      </c>
      <c r="AA563" s="7">
        <v>0.02</v>
      </c>
      <c r="AB563" s="7">
        <v>1.33333333E-2</v>
      </c>
      <c r="AC563" s="7">
        <v>2.6666666700000001E-2</v>
      </c>
      <c r="AD563" s="7">
        <v>0.06</v>
      </c>
      <c r="AE563" s="7">
        <v>5.3333333300000001E-2</v>
      </c>
      <c r="AF563" s="7">
        <v>7.3333333299999998E-2</v>
      </c>
      <c r="AG563" s="7">
        <v>0.08</v>
      </c>
      <c r="AH563" s="7">
        <v>6.6666666700000002E-2</v>
      </c>
      <c r="AI563" s="7">
        <v>0.11333333330000001</v>
      </c>
      <c r="AJ563" s="7">
        <v>0.12666666670000001</v>
      </c>
      <c r="AK563" s="7">
        <v>0.24666666670000001</v>
      </c>
      <c r="AL563" s="7">
        <v>0.2</v>
      </c>
      <c r="AM563" s="7">
        <v>0.22666666669999999</v>
      </c>
      <c r="AN563" s="7">
        <v>0.2</v>
      </c>
      <c r="AO563" s="7">
        <v>0.24666666670000001</v>
      </c>
      <c r="AP563" s="7">
        <v>0.24666666670000001</v>
      </c>
      <c r="AQ563" s="7">
        <v>1.33333333E-2</v>
      </c>
      <c r="AR563" s="7">
        <v>6.6666666999999997E-3</v>
      </c>
      <c r="AS563" s="7">
        <v>1.33333333E-2</v>
      </c>
      <c r="AT563" s="7">
        <v>1.33333333E-2</v>
      </c>
      <c r="AU563" s="7">
        <v>1.33333333E-2</v>
      </c>
      <c r="AV563" s="7">
        <v>0.02</v>
      </c>
      <c r="AW563" s="7">
        <v>0.68</v>
      </c>
      <c r="AX563" s="7">
        <v>0.7066666667</v>
      </c>
      <c r="AY563" s="7">
        <v>0.66</v>
      </c>
      <c r="AZ563" s="7">
        <v>0.7066666667</v>
      </c>
      <c r="BA563" s="7">
        <v>0.6</v>
      </c>
      <c r="BB563" s="7">
        <v>0.54666666669999997</v>
      </c>
      <c r="BC563" s="7">
        <v>3.6216216216000001</v>
      </c>
      <c r="BD563" s="7">
        <v>3.6107382549999998</v>
      </c>
      <c r="BE563" s="7">
        <v>3.5472972973000001</v>
      </c>
      <c r="BF563" s="7">
        <v>3.6216216216000001</v>
      </c>
      <c r="BG563" s="7">
        <v>3.4391891891999999</v>
      </c>
      <c r="BH563" s="7">
        <v>3.3061224490000001</v>
      </c>
      <c r="BI563" s="7">
        <v>0</v>
      </c>
      <c r="BJ563" s="7">
        <v>6.6666666999999997E-3</v>
      </c>
      <c r="BK563" s="7">
        <v>0</v>
      </c>
      <c r="BL563" s="7">
        <v>6.6666666999999997E-3</v>
      </c>
      <c r="BM563" s="7">
        <v>1.33333333E-2</v>
      </c>
      <c r="BN563" s="7">
        <v>0.02</v>
      </c>
      <c r="BO563" s="7">
        <v>2.6666666700000001E-2</v>
      </c>
      <c r="BP563" s="7">
        <v>0.06</v>
      </c>
      <c r="BQ563" s="7">
        <v>3.3333333299999997E-2</v>
      </c>
      <c r="BR563" s="7">
        <v>0.02</v>
      </c>
      <c r="BS563" s="7">
        <v>3.3333333299999997E-2</v>
      </c>
      <c r="BT563" s="7">
        <v>5.3333333300000001E-2</v>
      </c>
      <c r="BU563" s="7">
        <v>0.02</v>
      </c>
      <c r="BV563" s="7">
        <v>0.02</v>
      </c>
      <c r="BW563" s="7">
        <v>7.3333333299999998E-2</v>
      </c>
      <c r="BX563" s="7">
        <v>7.3333333299999998E-2</v>
      </c>
      <c r="BY563" s="7">
        <v>0.1</v>
      </c>
      <c r="BZ563" s="7">
        <v>0.06</v>
      </c>
      <c r="CA563" s="7">
        <v>3.7986577180999999</v>
      </c>
      <c r="CB563" s="7">
        <v>3.7567567568000002</v>
      </c>
      <c r="CC563" s="7">
        <v>3.7229729730000001</v>
      </c>
      <c r="CD563" s="7">
        <v>3.7516778522999998</v>
      </c>
      <c r="CE563" s="7">
        <v>3.6891891891999999</v>
      </c>
      <c r="CF563" s="7">
        <v>3.5850340136000001</v>
      </c>
      <c r="CG563" s="7">
        <v>3.5821917808000001</v>
      </c>
      <c r="CH563" s="7">
        <v>3.4966442952999999</v>
      </c>
      <c r="CI563" s="7">
        <v>3.5878378378</v>
      </c>
      <c r="CJ563" s="7">
        <v>0.16</v>
      </c>
      <c r="CK563" s="7">
        <v>0.15333333330000001</v>
      </c>
      <c r="CL563" s="7">
        <v>0.16666666669999999</v>
      </c>
      <c r="CM563" s="7">
        <v>0.18666666670000001</v>
      </c>
      <c r="CN563" s="7">
        <v>0.22666666669999999</v>
      </c>
      <c r="CO563" s="7">
        <v>0.2</v>
      </c>
      <c r="CP563" s="7">
        <v>0.18</v>
      </c>
      <c r="CQ563" s="7">
        <v>0.12</v>
      </c>
      <c r="CR563" s="7">
        <v>0.18666666670000001</v>
      </c>
      <c r="CS563" s="7">
        <v>6.6666666999999997E-3</v>
      </c>
      <c r="CT563" s="7">
        <v>1.33333333E-2</v>
      </c>
      <c r="CU563" s="7">
        <v>1.33333333E-2</v>
      </c>
      <c r="CV563" s="7">
        <v>6.6666666999999997E-3</v>
      </c>
      <c r="CW563" s="7">
        <v>1.33333333E-2</v>
      </c>
      <c r="CX563" s="7">
        <v>0.02</v>
      </c>
      <c r="CY563" s="7">
        <v>2.6666666700000001E-2</v>
      </c>
      <c r="CZ563" s="7">
        <v>6.6666666999999997E-3</v>
      </c>
      <c r="DA563" s="7">
        <v>1.33333333E-2</v>
      </c>
      <c r="DB563" s="7">
        <v>0.81333333330000002</v>
      </c>
      <c r="DC563" s="7">
        <v>0.7933333333</v>
      </c>
      <c r="DD563" s="7">
        <v>0.76666666670000005</v>
      </c>
      <c r="DE563" s="7">
        <v>0.78</v>
      </c>
      <c r="DF563" s="7">
        <v>0.72666666670000002</v>
      </c>
      <c r="DG563" s="7">
        <v>0.68666666669999998</v>
      </c>
      <c r="DH563" s="7">
        <v>0.69333333330000002</v>
      </c>
      <c r="DI563" s="7">
        <v>0.71333333330000004</v>
      </c>
      <c r="DJ563" s="7">
        <v>0.7066666667</v>
      </c>
      <c r="DK563" s="7">
        <v>0.14000000000000001</v>
      </c>
      <c r="DL563" s="7">
        <v>6.6666666700000002E-2</v>
      </c>
      <c r="DM563" s="7">
        <v>1.33333333E-2</v>
      </c>
      <c r="DN563" s="7">
        <v>3.3333333299999997E-2</v>
      </c>
      <c r="DO563" s="7">
        <v>0.02</v>
      </c>
      <c r="DP563" s="7">
        <v>2.6666666700000001E-2</v>
      </c>
      <c r="DQ563" s="7">
        <v>0.06</v>
      </c>
      <c r="DR563" s="7">
        <v>3.3333333299999997E-2</v>
      </c>
      <c r="DS563" s="7">
        <v>3.3333333299999997E-2</v>
      </c>
      <c r="DT563" s="7">
        <v>0.25333333330000002</v>
      </c>
      <c r="DU563" s="7">
        <v>0.1333333333</v>
      </c>
      <c r="DV563" s="7">
        <v>9.3333333300000001E-2</v>
      </c>
      <c r="DW563" s="7">
        <v>0.12666666670000001</v>
      </c>
      <c r="DX563" s="7">
        <v>7.3333333299999998E-2</v>
      </c>
      <c r="DY563" s="7">
        <v>0.16666666669999999</v>
      </c>
      <c r="DZ563" s="7">
        <v>8.6666666700000006E-2</v>
      </c>
      <c r="EA563" s="7">
        <v>4.6666666699999998E-2</v>
      </c>
      <c r="EB563" s="7">
        <v>0.11333333330000001</v>
      </c>
      <c r="EC563" s="7">
        <v>0.24</v>
      </c>
      <c r="ED563" s="7">
        <v>0.2666666667</v>
      </c>
      <c r="EE563" s="7">
        <v>0.3266666667</v>
      </c>
      <c r="EF563" s="7">
        <v>0.28666666670000002</v>
      </c>
      <c r="EG563" s="7">
        <v>0.24666666670000001</v>
      </c>
      <c r="EH563" s="7">
        <v>0.27333333329999998</v>
      </c>
      <c r="EI563" s="7">
        <v>0.34666666670000001</v>
      </c>
      <c r="EJ563" s="7">
        <v>0.3533333333</v>
      </c>
      <c r="EK563" s="7">
        <v>0.34</v>
      </c>
      <c r="EL563" s="7">
        <v>0.34</v>
      </c>
      <c r="EM563" s="7">
        <v>0.51333333329999997</v>
      </c>
      <c r="EN563" s="7">
        <v>0.52666666669999995</v>
      </c>
      <c r="EO563" s="7">
        <v>0.53333333329999999</v>
      </c>
      <c r="EP563" s="7">
        <v>0.64</v>
      </c>
      <c r="EQ563" s="7">
        <v>0.50666666670000005</v>
      </c>
      <c r="ER563" s="7">
        <v>0.47333333329999999</v>
      </c>
      <c r="ES563" s="7">
        <v>0.52666666669999995</v>
      </c>
      <c r="ET563" s="7">
        <v>0.46666666670000001</v>
      </c>
      <c r="EU563" s="7">
        <v>2.6666666700000001E-2</v>
      </c>
      <c r="EV563" s="7">
        <v>0.02</v>
      </c>
      <c r="EW563" s="7">
        <v>0.04</v>
      </c>
      <c r="EX563" s="7">
        <v>0.02</v>
      </c>
      <c r="EY563" s="7">
        <v>0.02</v>
      </c>
      <c r="EZ563" s="7">
        <v>2.6666666700000001E-2</v>
      </c>
      <c r="FA563" s="7">
        <v>3.3333333299999997E-2</v>
      </c>
      <c r="FB563" s="7">
        <v>0.04</v>
      </c>
      <c r="FC563" s="7">
        <v>4.6666666699999998E-2</v>
      </c>
      <c r="FD563" s="7">
        <v>2.8013698630000001</v>
      </c>
      <c r="FE563" s="7">
        <v>3.2517006802999999</v>
      </c>
      <c r="FF563" s="7">
        <v>3.4236111111</v>
      </c>
      <c r="FG563" s="7">
        <v>3.3469387755</v>
      </c>
      <c r="FH563" s="7">
        <v>3.537414966</v>
      </c>
      <c r="FI563" s="7">
        <v>3.2945205478999999</v>
      </c>
      <c r="FJ563" s="7">
        <v>3.275862069</v>
      </c>
      <c r="FK563" s="7">
        <v>3.4305555555999998</v>
      </c>
      <c r="FL563" s="7">
        <v>3.3006993006999998</v>
      </c>
      <c r="FM563" s="7">
        <v>2.6666666700000001E-2</v>
      </c>
      <c r="FN563" s="7">
        <v>0.02</v>
      </c>
      <c r="FO563" s="7">
        <v>6.6666666999999997E-3</v>
      </c>
      <c r="FP563" s="7">
        <v>7.3333333299999998E-2</v>
      </c>
      <c r="FQ563" s="7">
        <v>0.12</v>
      </c>
      <c r="FR563" s="7">
        <v>8.6666666700000006E-2</v>
      </c>
      <c r="FS563" s="7">
        <v>0.1066666667</v>
      </c>
      <c r="FT563" s="7">
        <v>0.1466666667</v>
      </c>
      <c r="FU563" s="7">
        <v>9.3333333300000001E-2</v>
      </c>
      <c r="FV563" s="7">
        <v>0.24666666670000001</v>
      </c>
      <c r="FW563" s="7">
        <v>7.3333333299999998E-2</v>
      </c>
      <c r="FX563" s="7">
        <v>0.47333333329999999</v>
      </c>
      <c r="FY563" s="7">
        <v>0.51333333329999997</v>
      </c>
      <c r="FZ563" s="7">
        <v>0.31333333330000002</v>
      </c>
      <c r="GA563" s="7">
        <v>0.18</v>
      </c>
      <c r="GB563" s="7">
        <v>0.1333333333</v>
      </c>
      <c r="GC563" s="7">
        <v>0.1466666667</v>
      </c>
      <c r="GD563" s="7">
        <v>0.1</v>
      </c>
      <c r="GE563" s="7">
        <v>0.11333333330000001</v>
      </c>
      <c r="GF563" s="7">
        <v>0.22</v>
      </c>
      <c r="GG563" s="7">
        <v>0.15333333330000001</v>
      </c>
      <c r="GH563" s="7">
        <v>0.12666666670000001</v>
      </c>
      <c r="GI563" s="7">
        <v>0.27333333329999998</v>
      </c>
      <c r="GJ563" s="7">
        <v>9.3333333300000001E-2</v>
      </c>
      <c r="GK563" s="7">
        <v>0.11333333330000001</v>
      </c>
      <c r="GL563" s="7">
        <v>4.6666666699999998E-2</v>
      </c>
      <c r="GM563" s="7">
        <v>1.33333333E-2</v>
      </c>
      <c r="GN563" s="7">
        <v>3.3333333299999997E-2</v>
      </c>
      <c r="GO563" s="7">
        <v>2.6666666700000001E-2</v>
      </c>
      <c r="GP563" s="7">
        <v>0.04</v>
      </c>
      <c r="GQ563" s="7">
        <v>5.3333333300000001E-2</v>
      </c>
      <c r="GR563" s="7">
        <v>6.6666666999999997E-3</v>
      </c>
      <c r="GS563" s="7">
        <v>0.32</v>
      </c>
      <c r="GT563" s="7">
        <v>0.26</v>
      </c>
      <c r="GU563" s="7">
        <v>0.25333333330000002</v>
      </c>
      <c r="GV563" s="7">
        <v>0.24666666670000001</v>
      </c>
      <c r="GW563" s="7">
        <v>0.2933333333</v>
      </c>
      <c r="GX563" s="7">
        <v>0.2666666667</v>
      </c>
      <c r="GY563" s="7">
        <v>0.54</v>
      </c>
      <c r="GZ563" s="7">
        <v>0.55333333330000001</v>
      </c>
      <c r="HA563" s="7">
        <v>0.54666666669999997</v>
      </c>
      <c r="HB563" s="7">
        <v>0.56000000000000005</v>
      </c>
      <c r="HC563" s="7">
        <v>0.48666666669999997</v>
      </c>
      <c r="HD563" s="7">
        <v>0.61333333329999995</v>
      </c>
      <c r="HE563" s="7">
        <v>8.6666666700000006E-2</v>
      </c>
      <c r="HF563" s="7">
        <v>0.1066666667</v>
      </c>
      <c r="HG563" s="7">
        <v>0.11333333330000001</v>
      </c>
      <c r="HH563" s="7">
        <v>0.1</v>
      </c>
      <c r="HI563" s="7">
        <v>0.1066666667</v>
      </c>
      <c r="HJ563" s="7">
        <v>0.06</v>
      </c>
      <c r="HK563" s="7">
        <v>1.33333333E-2</v>
      </c>
      <c r="HL563" s="7">
        <v>1.33333333E-2</v>
      </c>
      <c r="HM563" s="7">
        <v>1.33333333E-2</v>
      </c>
      <c r="HN563" s="7">
        <v>1.33333333E-2</v>
      </c>
      <c r="HO563" s="7">
        <v>0.02</v>
      </c>
      <c r="HP563" s="7">
        <v>2.6666666700000001E-2</v>
      </c>
      <c r="HQ563" s="7">
        <v>2.6666666700000001E-2</v>
      </c>
      <c r="HR563" s="7">
        <v>3.3333333299999997E-2</v>
      </c>
      <c r="HS563" s="7">
        <v>4.6666666699999998E-2</v>
      </c>
      <c r="HT563" s="7">
        <v>0.04</v>
      </c>
      <c r="HU563" s="7">
        <v>0.04</v>
      </c>
      <c r="HV563" s="7">
        <v>2.6666666700000001E-2</v>
      </c>
      <c r="HW563" s="7">
        <v>0.06</v>
      </c>
      <c r="HX563" s="7">
        <v>1.33333333E-2</v>
      </c>
      <c r="HY563" s="7">
        <v>0.02</v>
      </c>
      <c r="HZ563" s="7">
        <v>5.3333333300000001E-2</v>
      </c>
      <c r="IA563" s="7">
        <v>0.16</v>
      </c>
      <c r="IB563" s="7">
        <v>7.3333333299999998E-2</v>
      </c>
      <c r="IC563" s="7">
        <v>0.16</v>
      </c>
      <c r="ID563" s="7">
        <v>0.15333333330000001</v>
      </c>
      <c r="IE563" s="7">
        <v>0.38666666669999999</v>
      </c>
      <c r="IF563" s="7">
        <v>0.34666666670000001</v>
      </c>
      <c r="IG563" s="7">
        <v>0.28666666670000002</v>
      </c>
      <c r="IH563" s="7">
        <v>0.34</v>
      </c>
      <c r="II563" s="7">
        <v>0.36</v>
      </c>
      <c r="IJ563" s="7">
        <v>0.54</v>
      </c>
      <c r="IK563" s="7">
        <v>0.5</v>
      </c>
      <c r="IL563" s="7">
        <v>0.42</v>
      </c>
      <c r="IM563" s="7">
        <v>3.3333333299999997E-2</v>
      </c>
      <c r="IN563" s="7">
        <v>2.6666666700000001E-2</v>
      </c>
      <c r="IO563" s="7">
        <v>3.3333333299999997E-2</v>
      </c>
      <c r="IP563" s="7">
        <v>3.3333333299999997E-2</v>
      </c>
      <c r="IQ563" s="7">
        <v>3.0827586207</v>
      </c>
      <c r="IR563" s="7">
        <v>3.4520547945</v>
      </c>
      <c r="IS563" s="7">
        <v>3.3103448275999998</v>
      </c>
      <c r="IT563" s="7">
        <v>3.1655172413999999</v>
      </c>
      <c r="IU563" s="7" t="s">
        <v>1503</v>
      </c>
      <c r="IV563" s="7">
        <v>44</v>
      </c>
      <c r="IW563" s="7">
        <v>150</v>
      </c>
      <c r="IX563" s="7">
        <v>274</v>
      </c>
      <c r="IY563" s="7">
        <v>619</v>
      </c>
    </row>
    <row r="564" spans="1:259" x14ac:dyDescent="0.25">
      <c r="A564" s="7">
        <v>610268</v>
      </c>
      <c r="B564" s="7" t="s">
        <v>76</v>
      </c>
      <c r="D564" s="7" t="s">
        <v>77</v>
      </c>
      <c r="E564" s="7" t="s">
        <v>53</v>
      </c>
      <c r="M564" s="7" t="s">
        <v>46</v>
      </c>
      <c r="N564" s="7">
        <v>29.139072848000001</v>
      </c>
      <c r="O564" s="7">
        <v>59</v>
      </c>
      <c r="P564" s="7">
        <v>59</v>
      </c>
      <c r="Q564" s="7">
        <v>1</v>
      </c>
      <c r="R564" s="7">
        <v>55</v>
      </c>
      <c r="S564" s="7">
        <v>0</v>
      </c>
      <c r="T564" s="7">
        <v>0</v>
      </c>
      <c r="U564" s="7">
        <v>0</v>
      </c>
      <c r="V564" s="7">
        <v>1</v>
      </c>
      <c r="W564" s="7">
        <v>0</v>
      </c>
      <c r="X564" s="7">
        <v>0</v>
      </c>
      <c r="Y564" s="7">
        <v>0</v>
      </c>
      <c r="Z564" s="7">
        <v>0</v>
      </c>
      <c r="AA564" s="7">
        <v>0</v>
      </c>
      <c r="AB564" s="7">
        <v>0</v>
      </c>
      <c r="AC564" s="7">
        <v>0</v>
      </c>
      <c r="AD564" s="7">
        <v>1.6949152499999998E-2</v>
      </c>
      <c r="AE564" s="7">
        <v>0</v>
      </c>
      <c r="AF564" s="7">
        <v>1.6949152499999998E-2</v>
      </c>
      <c r="AG564" s="7">
        <v>0</v>
      </c>
      <c r="AH564" s="7">
        <v>3.3898305099999998E-2</v>
      </c>
      <c r="AI564" s="7">
        <v>6.7796610199999996E-2</v>
      </c>
      <c r="AJ564" s="7">
        <v>8.4745762700000005E-2</v>
      </c>
      <c r="AK564" s="7">
        <v>0.25423728810000001</v>
      </c>
      <c r="AL564" s="7">
        <v>0.1525423729</v>
      </c>
      <c r="AM564" s="7">
        <v>0.27118644069999998</v>
      </c>
      <c r="AN564" s="7">
        <v>0.23728813560000001</v>
      </c>
      <c r="AO564" s="7">
        <v>0.2203389831</v>
      </c>
      <c r="AP564" s="7">
        <v>0.20338983050000001</v>
      </c>
      <c r="AQ564" s="7">
        <v>3.3898305099999998E-2</v>
      </c>
      <c r="AR564" s="7">
        <v>5.08474576E-2</v>
      </c>
      <c r="AS564" s="7">
        <v>3.3898305099999998E-2</v>
      </c>
      <c r="AT564" s="7">
        <v>3.3898305099999998E-2</v>
      </c>
      <c r="AU564" s="7">
        <v>3.3898305099999998E-2</v>
      </c>
      <c r="AV564" s="7">
        <v>3.3898305099999998E-2</v>
      </c>
      <c r="AW564" s="7">
        <v>0.71186440679999996</v>
      </c>
      <c r="AX564" s="7">
        <v>0.7796610169</v>
      </c>
      <c r="AY564" s="7">
        <v>0.6949152542</v>
      </c>
      <c r="AZ564" s="7">
        <v>0.6949152542</v>
      </c>
      <c r="BA564" s="7">
        <v>0.67796610170000005</v>
      </c>
      <c r="BB564" s="7">
        <v>0.66101694919999998</v>
      </c>
      <c r="BC564" s="7">
        <v>3.7368421053</v>
      </c>
      <c r="BD564" s="7">
        <v>3.8035714286000002</v>
      </c>
      <c r="BE564" s="7">
        <v>3.7192982456000001</v>
      </c>
      <c r="BF564" s="7">
        <v>3.6842105262999998</v>
      </c>
      <c r="BG564" s="7">
        <v>3.6315789474</v>
      </c>
      <c r="BH564" s="7">
        <v>3.5614035087999998</v>
      </c>
      <c r="BI564" s="7">
        <v>0</v>
      </c>
      <c r="BJ564" s="7">
        <v>0</v>
      </c>
      <c r="BK564" s="7">
        <v>0</v>
      </c>
      <c r="BL564" s="7">
        <v>0</v>
      </c>
      <c r="BM564" s="7">
        <v>0</v>
      </c>
      <c r="BN564" s="7">
        <v>0</v>
      </c>
      <c r="BO564" s="7">
        <v>1.6949152499999998E-2</v>
      </c>
      <c r="BP564" s="7">
        <v>3.3898305099999998E-2</v>
      </c>
      <c r="BQ564" s="7">
        <v>0</v>
      </c>
      <c r="BR564" s="7">
        <v>0</v>
      </c>
      <c r="BS564" s="7">
        <v>0</v>
      </c>
      <c r="BT564" s="7">
        <v>0</v>
      </c>
      <c r="BU564" s="7">
        <v>1.6949152499999998E-2</v>
      </c>
      <c r="BV564" s="7">
        <v>0</v>
      </c>
      <c r="BW564" s="7">
        <v>5.08474576E-2</v>
      </c>
      <c r="BX564" s="7">
        <v>3.3898305099999998E-2</v>
      </c>
      <c r="BY564" s="7">
        <v>6.7796610199999996E-2</v>
      </c>
      <c r="BZ564" s="7">
        <v>6.7796610199999996E-2</v>
      </c>
      <c r="CA564" s="7">
        <v>3.8947368420999999</v>
      </c>
      <c r="CB564" s="7">
        <v>3.9122807017999999</v>
      </c>
      <c r="CC564" s="7">
        <v>3.8771929825</v>
      </c>
      <c r="CD564" s="7">
        <v>3.8571428570999999</v>
      </c>
      <c r="CE564" s="7">
        <v>3.8928571429000001</v>
      </c>
      <c r="CF564" s="7">
        <v>3.7454545454999999</v>
      </c>
      <c r="CG564" s="7">
        <v>3.6785714286000002</v>
      </c>
      <c r="CH564" s="7">
        <v>3.6071428570999999</v>
      </c>
      <c r="CI564" s="7">
        <v>3.75</v>
      </c>
      <c r="CJ564" s="7">
        <v>0.10169491529999999</v>
      </c>
      <c r="CK564" s="7">
        <v>8.4745762700000005E-2</v>
      </c>
      <c r="CL564" s="7">
        <v>0.1186440678</v>
      </c>
      <c r="CM564" s="7">
        <v>0.10169491529999999</v>
      </c>
      <c r="CN564" s="7">
        <v>0.10169491529999999</v>
      </c>
      <c r="CO564" s="7">
        <v>0.13559322030000001</v>
      </c>
      <c r="CP564" s="7">
        <v>0.186440678</v>
      </c>
      <c r="CQ564" s="7">
        <v>0.13559322030000001</v>
      </c>
      <c r="CR564" s="7">
        <v>0.10169491529999999</v>
      </c>
      <c r="CS564" s="7">
        <v>3.3898305099999998E-2</v>
      </c>
      <c r="CT564" s="7">
        <v>3.3898305099999998E-2</v>
      </c>
      <c r="CU564" s="7">
        <v>3.3898305099999998E-2</v>
      </c>
      <c r="CV564" s="7">
        <v>5.08474576E-2</v>
      </c>
      <c r="CW564" s="7">
        <v>5.08474576E-2</v>
      </c>
      <c r="CX564" s="7">
        <v>6.7796610199999996E-2</v>
      </c>
      <c r="CY564" s="7">
        <v>5.08474576E-2</v>
      </c>
      <c r="CZ564" s="7">
        <v>5.08474576E-2</v>
      </c>
      <c r="DA564" s="7">
        <v>5.08474576E-2</v>
      </c>
      <c r="DB564" s="7">
        <v>0.86440677970000002</v>
      </c>
      <c r="DC564" s="7">
        <v>0.88135593219999997</v>
      </c>
      <c r="DD564" s="7">
        <v>0.84745762710000005</v>
      </c>
      <c r="DE564" s="7">
        <v>0.83050847459999999</v>
      </c>
      <c r="DF564" s="7">
        <v>0.84745762710000005</v>
      </c>
      <c r="DG564" s="7">
        <v>0.74576271189999999</v>
      </c>
      <c r="DH564" s="7">
        <v>0.71186440679999996</v>
      </c>
      <c r="DI564" s="7">
        <v>0.71186440679999996</v>
      </c>
      <c r="DJ564" s="7">
        <v>0.7796610169</v>
      </c>
      <c r="DK564" s="7">
        <v>0.1186440678</v>
      </c>
      <c r="DL564" s="7">
        <v>0</v>
      </c>
      <c r="DM564" s="7">
        <v>3.3898305099999998E-2</v>
      </c>
      <c r="DN564" s="7">
        <v>1.6949152499999998E-2</v>
      </c>
      <c r="DO564" s="7">
        <v>0</v>
      </c>
      <c r="DP564" s="7">
        <v>0</v>
      </c>
      <c r="DQ564" s="7">
        <v>5.08474576E-2</v>
      </c>
      <c r="DR564" s="7">
        <v>0</v>
      </c>
      <c r="DS564" s="7">
        <v>1.6949152499999998E-2</v>
      </c>
      <c r="DT564" s="7">
        <v>0.16949152540000001</v>
      </c>
      <c r="DU564" s="7">
        <v>3.3898305099999998E-2</v>
      </c>
      <c r="DV564" s="7">
        <v>0</v>
      </c>
      <c r="DW564" s="7">
        <v>1.6949152499999998E-2</v>
      </c>
      <c r="DX564" s="7">
        <v>3.3898305099999998E-2</v>
      </c>
      <c r="DY564" s="7">
        <v>8.4745762700000005E-2</v>
      </c>
      <c r="DZ564" s="7">
        <v>5.08474576E-2</v>
      </c>
      <c r="EA564" s="7">
        <v>5.08474576E-2</v>
      </c>
      <c r="EB564" s="7">
        <v>3.3898305099999998E-2</v>
      </c>
      <c r="EC564" s="7">
        <v>0.23728813560000001</v>
      </c>
      <c r="ED564" s="7">
        <v>0.186440678</v>
      </c>
      <c r="EE564" s="7">
        <v>0.10169491529999999</v>
      </c>
      <c r="EF564" s="7">
        <v>0.25423728810000001</v>
      </c>
      <c r="EG564" s="7">
        <v>0.186440678</v>
      </c>
      <c r="EH564" s="7">
        <v>0.23728813560000001</v>
      </c>
      <c r="EI564" s="7">
        <v>0.2203389831</v>
      </c>
      <c r="EJ564" s="7">
        <v>0.1186440678</v>
      </c>
      <c r="EK564" s="7">
        <v>0.25423728810000001</v>
      </c>
      <c r="EL564" s="7">
        <v>0.33898305080000002</v>
      </c>
      <c r="EM564" s="7">
        <v>0.66101694919999998</v>
      </c>
      <c r="EN564" s="7">
        <v>0.72881355930000002</v>
      </c>
      <c r="EO564" s="7">
        <v>0.59322033900000004</v>
      </c>
      <c r="EP564" s="7">
        <v>0.66101694919999998</v>
      </c>
      <c r="EQ564" s="7">
        <v>0.55932203390000002</v>
      </c>
      <c r="ER564" s="7">
        <v>0.52542372879999999</v>
      </c>
      <c r="ES564" s="7">
        <v>0.6949152542</v>
      </c>
      <c r="ET564" s="7">
        <v>0.54237288139999995</v>
      </c>
      <c r="EU564" s="7">
        <v>0.13559322030000001</v>
      </c>
      <c r="EV564" s="7">
        <v>0.1186440678</v>
      </c>
      <c r="EW564" s="7">
        <v>0.13559322030000001</v>
      </c>
      <c r="EX564" s="7">
        <v>0.1186440678</v>
      </c>
      <c r="EY564" s="7">
        <v>0.1186440678</v>
      </c>
      <c r="EZ564" s="7">
        <v>0.1186440678</v>
      </c>
      <c r="FA564" s="7">
        <v>0.1525423729</v>
      </c>
      <c r="FB564" s="7">
        <v>0.13559322030000001</v>
      </c>
      <c r="FC564" s="7">
        <v>0.1525423729</v>
      </c>
      <c r="FD564" s="7">
        <v>2.9215686275000001</v>
      </c>
      <c r="FE564" s="7">
        <v>3.7115384615</v>
      </c>
      <c r="FF564" s="7">
        <v>3.7647058823999999</v>
      </c>
      <c r="FG564" s="7">
        <v>3.6153846154</v>
      </c>
      <c r="FH564" s="7">
        <v>3.7115384615</v>
      </c>
      <c r="FI564" s="7">
        <v>3.5384615385</v>
      </c>
      <c r="FJ564" s="7">
        <v>3.44</v>
      </c>
      <c r="FK564" s="7">
        <v>3.7450980392000002</v>
      </c>
      <c r="FL564" s="7">
        <v>3.56</v>
      </c>
      <c r="FM564" s="7">
        <v>0</v>
      </c>
      <c r="FN564" s="7">
        <v>0</v>
      </c>
      <c r="FO564" s="7">
        <v>0</v>
      </c>
      <c r="FP564" s="7">
        <v>0</v>
      </c>
      <c r="FQ564" s="7">
        <v>5.08474576E-2</v>
      </c>
      <c r="FR564" s="7">
        <v>8.4745762700000005E-2</v>
      </c>
      <c r="FS564" s="7">
        <v>0.1186440678</v>
      </c>
      <c r="FT564" s="7">
        <v>0.1525423729</v>
      </c>
      <c r="FU564" s="7">
        <v>0.23728813560000001</v>
      </c>
      <c r="FV564" s="7">
        <v>0.20338983050000001</v>
      </c>
      <c r="FW564" s="7">
        <v>0.1525423729</v>
      </c>
      <c r="FX564" s="7">
        <v>0.55932203390000002</v>
      </c>
      <c r="FY564" s="7">
        <v>0.52542372879999999</v>
      </c>
      <c r="FZ564" s="7">
        <v>0.28813559319999998</v>
      </c>
      <c r="GA564" s="7">
        <v>0.1525423729</v>
      </c>
      <c r="GB564" s="7">
        <v>0.186440678</v>
      </c>
      <c r="GC564" s="7">
        <v>0.2203389831</v>
      </c>
      <c r="GD564" s="7">
        <v>6.7796610199999996E-2</v>
      </c>
      <c r="GE564" s="7">
        <v>0.10169491529999999</v>
      </c>
      <c r="GF564" s="7">
        <v>0.1186440678</v>
      </c>
      <c r="GG564" s="7">
        <v>6.7796610199999996E-2</v>
      </c>
      <c r="GH564" s="7">
        <v>3.3898305099999998E-2</v>
      </c>
      <c r="GI564" s="7">
        <v>0.25423728810000001</v>
      </c>
      <c r="GJ564" s="7">
        <v>0.1525423729</v>
      </c>
      <c r="GK564" s="7">
        <v>0.1525423729</v>
      </c>
      <c r="GL564" s="7">
        <v>0.1186440678</v>
      </c>
      <c r="GM564" s="7">
        <v>0</v>
      </c>
      <c r="GN564" s="7">
        <v>3.3898305099999998E-2</v>
      </c>
      <c r="GO564" s="7">
        <v>1.6949152499999998E-2</v>
      </c>
      <c r="GP564" s="7">
        <v>3.3898305099999998E-2</v>
      </c>
      <c r="GQ564" s="7">
        <v>3.3898305099999998E-2</v>
      </c>
      <c r="GR564" s="7">
        <v>0</v>
      </c>
      <c r="GS564" s="7">
        <v>0.28813559319999998</v>
      </c>
      <c r="GT564" s="7">
        <v>0.27118644069999998</v>
      </c>
      <c r="GU564" s="7">
        <v>0.37288135589999999</v>
      </c>
      <c r="GV564" s="7">
        <v>0.33898305080000002</v>
      </c>
      <c r="GW564" s="7">
        <v>0.38983050850000001</v>
      </c>
      <c r="GX564" s="7">
        <v>0.3050847458</v>
      </c>
      <c r="GY564" s="7">
        <v>0.54237288139999995</v>
      </c>
      <c r="GZ564" s="7">
        <v>0.52542372879999999</v>
      </c>
      <c r="HA564" s="7">
        <v>0.45762711859999999</v>
      </c>
      <c r="HB564" s="7">
        <v>0.47457627120000001</v>
      </c>
      <c r="HC564" s="7">
        <v>0.40677966100000001</v>
      </c>
      <c r="HD564" s="7">
        <v>0.54237288139999995</v>
      </c>
      <c r="HE564" s="7">
        <v>5.08474576E-2</v>
      </c>
      <c r="HF564" s="7">
        <v>5.08474576E-2</v>
      </c>
      <c r="HG564" s="7">
        <v>3.3898305099999998E-2</v>
      </c>
      <c r="HH564" s="7">
        <v>1.6949152499999998E-2</v>
      </c>
      <c r="HI564" s="7">
        <v>5.08474576E-2</v>
      </c>
      <c r="HJ564" s="7">
        <v>1.6949152499999998E-2</v>
      </c>
      <c r="HK564" s="7">
        <v>0</v>
      </c>
      <c r="HL564" s="7">
        <v>0</v>
      </c>
      <c r="HM564" s="7">
        <v>0</v>
      </c>
      <c r="HN564" s="7">
        <v>0</v>
      </c>
      <c r="HO564" s="7">
        <v>0</v>
      </c>
      <c r="HP564" s="7">
        <v>0</v>
      </c>
      <c r="HQ564" s="7">
        <v>0.1186440678</v>
      </c>
      <c r="HR564" s="7">
        <v>0.1186440678</v>
      </c>
      <c r="HS564" s="7">
        <v>0.1186440678</v>
      </c>
      <c r="HT564" s="7">
        <v>0.13559322030000001</v>
      </c>
      <c r="HU564" s="7">
        <v>0.1186440678</v>
      </c>
      <c r="HV564" s="7">
        <v>0.13559322030000001</v>
      </c>
      <c r="HW564" s="7">
        <v>0</v>
      </c>
      <c r="HX564" s="7">
        <v>0</v>
      </c>
      <c r="HY564" s="7">
        <v>0</v>
      </c>
      <c r="HZ564" s="7">
        <v>0</v>
      </c>
      <c r="IA564" s="7">
        <v>1.6949152499999998E-2</v>
      </c>
      <c r="IB564" s="7">
        <v>1.6949152499999998E-2</v>
      </c>
      <c r="IC564" s="7">
        <v>3.3898305099999998E-2</v>
      </c>
      <c r="ID564" s="7">
        <v>0.1525423729</v>
      </c>
      <c r="IE564" s="7">
        <v>0.37288135589999999</v>
      </c>
      <c r="IF564" s="7">
        <v>0.23728813560000001</v>
      </c>
      <c r="IG564" s="7">
        <v>0.28813559319999998</v>
      </c>
      <c r="IH564" s="7">
        <v>0.27118644069999998</v>
      </c>
      <c r="II564" s="7">
        <v>0.49152542370000002</v>
      </c>
      <c r="IJ564" s="7">
        <v>0.62711864409999996</v>
      </c>
      <c r="IK564" s="7">
        <v>0.55932203390000002</v>
      </c>
      <c r="IL564" s="7">
        <v>0.44067796609999998</v>
      </c>
      <c r="IM564" s="7">
        <v>0.1186440678</v>
      </c>
      <c r="IN564" s="7">
        <v>0.1186440678</v>
      </c>
      <c r="IO564" s="7">
        <v>0.1186440678</v>
      </c>
      <c r="IP564" s="7">
        <v>0.13559322030000001</v>
      </c>
      <c r="IQ564" s="7">
        <v>3.5384615385</v>
      </c>
      <c r="IR564" s="7">
        <v>3.6923076923</v>
      </c>
      <c r="IS564" s="7">
        <v>3.5961538462</v>
      </c>
      <c r="IT564" s="7">
        <v>3.3333333333000001</v>
      </c>
      <c r="IU564" s="7" t="s">
        <v>1504</v>
      </c>
      <c r="IW564" s="7">
        <v>59</v>
      </c>
      <c r="IX564" s="7">
        <v>88</v>
      </c>
      <c r="IY564" s="7">
        <v>302</v>
      </c>
    </row>
    <row r="565" spans="1:259" x14ac:dyDescent="0.25">
      <c r="A565" s="7">
        <v>610269</v>
      </c>
      <c r="B565" s="7" t="s">
        <v>438</v>
      </c>
      <c r="C565" s="7" t="s">
        <v>46</v>
      </c>
      <c r="D565" s="7" t="s">
        <v>68</v>
      </c>
      <c r="E565" s="154">
        <v>0.69</v>
      </c>
      <c r="F565" s="7">
        <v>83</v>
      </c>
      <c r="G565" s="7" t="s">
        <v>70</v>
      </c>
      <c r="H565" s="7">
        <v>94</v>
      </c>
      <c r="I565" s="7" t="s">
        <v>70</v>
      </c>
      <c r="J565" s="7">
        <v>99</v>
      </c>
      <c r="K565" s="7" t="s">
        <v>70</v>
      </c>
      <c r="L565" s="7">
        <v>9.43</v>
      </c>
      <c r="M565" s="7" t="s">
        <v>46</v>
      </c>
      <c r="N565" s="7">
        <v>68.765743072999996</v>
      </c>
      <c r="O565" s="7">
        <v>169</v>
      </c>
      <c r="P565" s="7">
        <v>169</v>
      </c>
      <c r="Q565" s="7">
        <v>10</v>
      </c>
      <c r="R565" s="7">
        <v>60</v>
      </c>
      <c r="S565" s="7">
        <v>35</v>
      </c>
      <c r="T565" s="7">
        <v>48</v>
      </c>
      <c r="U565" s="7">
        <v>2</v>
      </c>
      <c r="V565" s="7">
        <v>1</v>
      </c>
      <c r="W565" s="7">
        <v>4</v>
      </c>
      <c r="X565" s="7">
        <v>3</v>
      </c>
      <c r="Y565" s="7">
        <v>5.9171598000000002E-3</v>
      </c>
      <c r="Z565" s="7">
        <v>5.9171598000000002E-3</v>
      </c>
      <c r="AA565" s="7">
        <v>1.1834319500000001E-2</v>
      </c>
      <c r="AB565" s="7">
        <v>5.9171598000000002E-3</v>
      </c>
      <c r="AC565" s="7">
        <v>2.36686391E-2</v>
      </c>
      <c r="AD565" s="7">
        <v>2.95857988E-2</v>
      </c>
      <c r="AE565" s="7">
        <v>1.1834319500000001E-2</v>
      </c>
      <c r="AF565" s="7">
        <v>5.9171598000000002E-3</v>
      </c>
      <c r="AG565" s="7">
        <v>1.7751479300000001E-2</v>
      </c>
      <c r="AH565" s="7">
        <v>1.7751479300000001E-2</v>
      </c>
      <c r="AI565" s="7">
        <v>6.5088757400000002E-2</v>
      </c>
      <c r="AJ565" s="7">
        <v>4.7337278099999998E-2</v>
      </c>
      <c r="AK565" s="7">
        <v>0.1420118343</v>
      </c>
      <c r="AL565" s="7">
        <v>0.13609467459999999</v>
      </c>
      <c r="AM565" s="7">
        <v>0.21301775149999999</v>
      </c>
      <c r="AN565" s="7">
        <v>0.17159763310000001</v>
      </c>
      <c r="AO565" s="7">
        <v>0.2840236686</v>
      </c>
      <c r="AP565" s="7">
        <v>0.24852071009999999</v>
      </c>
      <c r="AQ565" s="7">
        <v>2.36686391E-2</v>
      </c>
      <c r="AR565" s="7">
        <v>0</v>
      </c>
      <c r="AS565" s="7">
        <v>5.9171598000000002E-3</v>
      </c>
      <c r="AT565" s="7">
        <v>5.9171598000000002E-3</v>
      </c>
      <c r="AU565" s="7">
        <v>1.1834319500000001E-2</v>
      </c>
      <c r="AV565" s="7">
        <v>1.1834319500000001E-2</v>
      </c>
      <c r="AW565" s="7">
        <v>0.81656804729999999</v>
      </c>
      <c r="AX565" s="7">
        <v>0.85207100589999996</v>
      </c>
      <c r="AY565" s="7">
        <v>0.75147928990000001</v>
      </c>
      <c r="AZ565" s="7">
        <v>0.798816568</v>
      </c>
      <c r="BA565" s="7">
        <v>0.6153846154</v>
      </c>
      <c r="BB565" s="7">
        <v>0.66272189349999999</v>
      </c>
      <c r="BC565" s="7">
        <v>3.8121212121000001</v>
      </c>
      <c r="BD565" s="7">
        <v>3.8343195265999999</v>
      </c>
      <c r="BE565" s="7">
        <v>3.7142857142999999</v>
      </c>
      <c r="BF565" s="7">
        <v>3.7738095237999998</v>
      </c>
      <c r="BG565" s="7">
        <v>3.5089820358999999</v>
      </c>
      <c r="BH565" s="7">
        <v>3.5628742514999998</v>
      </c>
      <c r="BI565" s="7">
        <v>0</v>
      </c>
      <c r="BJ565" s="7">
        <v>0</v>
      </c>
      <c r="BK565" s="7">
        <v>0</v>
      </c>
      <c r="BL565" s="7">
        <v>0</v>
      </c>
      <c r="BM565" s="7">
        <v>0</v>
      </c>
      <c r="BN565" s="7">
        <v>0</v>
      </c>
      <c r="BO565" s="7">
        <v>5.9171598000000002E-3</v>
      </c>
      <c r="BP565" s="7">
        <v>1.1834319500000001E-2</v>
      </c>
      <c r="BQ565" s="7">
        <v>1.1834319500000001E-2</v>
      </c>
      <c r="BR565" s="7">
        <v>5.9171598000000002E-3</v>
      </c>
      <c r="BS565" s="7">
        <v>1.1834319500000001E-2</v>
      </c>
      <c r="BT565" s="7">
        <v>1.1834319500000001E-2</v>
      </c>
      <c r="BU565" s="7">
        <v>1.1834319500000001E-2</v>
      </c>
      <c r="BV565" s="7">
        <v>1.7751479300000001E-2</v>
      </c>
      <c r="BW565" s="7">
        <v>1.1834319500000001E-2</v>
      </c>
      <c r="BX565" s="7">
        <v>2.36686391E-2</v>
      </c>
      <c r="BY565" s="7">
        <v>3.5502958600000002E-2</v>
      </c>
      <c r="BZ565" s="7">
        <v>2.36686391E-2</v>
      </c>
      <c r="CA565" s="7">
        <v>3.9161676647000001</v>
      </c>
      <c r="CB565" s="7">
        <v>3.9467455620999998</v>
      </c>
      <c r="CC565" s="7">
        <v>3.9112426035999999</v>
      </c>
      <c r="CD565" s="7">
        <v>3.8622754491000002</v>
      </c>
      <c r="CE565" s="7">
        <v>3.8869047618999999</v>
      </c>
      <c r="CF565" s="7">
        <v>3.8214285713999998</v>
      </c>
      <c r="CG565" s="7">
        <v>3.7844311376999999</v>
      </c>
      <c r="CH565" s="7">
        <v>3.7751479290000001</v>
      </c>
      <c r="CI565" s="7">
        <v>3.7771084337</v>
      </c>
      <c r="CJ565" s="7">
        <v>7.1005917200000004E-2</v>
      </c>
      <c r="CK565" s="7">
        <v>2.95857988E-2</v>
      </c>
      <c r="CL565" s="7">
        <v>6.5088757400000002E-2</v>
      </c>
      <c r="CM565" s="7">
        <v>0.11242603549999999</v>
      </c>
      <c r="CN565" s="7">
        <v>7.6923076899999998E-2</v>
      </c>
      <c r="CO565" s="7">
        <v>0.1538461538</v>
      </c>
      <c r="CP565" s="7">
        <v>0.14792899409999999</v>
      </c>
      <c r="CQ565" s="7">
        <v>0.1183431953</v>
      </c>
      <c r="CR565" s="7">
        <v>0.13609467459999999</v>
      </c>
      <c r="CS565" s="7">
        <v>1.1834319500000001E-2</v>
      </c>
      <c r="CT565" s="7">
        <v>0</v>
      </c>
      <c r="CU565" s="7">
        <v>0</v>
      </c>
      <c r="CV565" s="7">
        <v>1.1834319500000001E-2</v>
      </c>
      <c r="CW565" s="7">
        <v>5.9171598000000002E-3</v>
      </c>
      <c r="CX565" s="7">
        <v>5.9171598000000002E-3</v>
      </c>
      <c r="CY565" s="7">
        <v>1.1834319500000001E-2</v>
      </c>
      <c r="CZ565" s="7">
        <v>0</v>
      </c>
      <c r="DA565" s="7">
        <v>1.7751479300000001E-2</v>
      </c>
      <c r="DB565" s="7">
        <v>0.91124260359999998</v>
      </c>
      <c r="DC565" s="7">
        <v>0.95857988169999997</v>
      </c>
      <c r="DD565" s="7">
        <v>0.9230769231</v>
      </c>
      <c r="DE565" s="7">
        <v>0.86390532539999998</v>
      </c>
      <c r="DF565" s="7">
        <v>0.89940828399999995</v>
      </c>
      <c r="DG565" s="7">
        <v>0.82840236690000002</v>
      </c>
      <c r="DH565" s="7">
        <v>0.81065088760000004</v>
      </c>
      <c r="DI565" s="7">
        <v>0.83431952659999997</v>
      </c>
      <c r="DJ565" s="7">
        <v>0.81065088760000004</v>
      </c>
      <c r="DK565" s="7">
        <v>5.91715976E-2</v>
      </c>
      <c r="DL565" s="7">
        <v>1.1834319500000001E-2</v>
      </c>
      <c r="DM565" s="7">
        <v>0</v>
      </c>
      <c r="DN565" s="7">
        <v>0</v>
      </c>
      <c r="DO565" s="7">
        <v>0</v>
      </c>
      <c r="DP565" s="7">
        <v>5.9171598000000002E-3</v>
      </c>
      <c r="DQ565" s="7">
        <v>5.9171598000000002E-3</v>
      </c>
      <c r="DR565" s="7">
        <v>0</v>
      </c>
      <c r="DS565" s="7">
        <v>0</v>
      </c>
      <c r="DT565" s="7">
        <v>7.1005917200000004E-2</v>
      </c>
      <c r="DU565" s="7">
        <v>5.9171598000000002E-3</v>
      </c>
      <c r="DV565" s="7">
        <v>5.9171598000000002E-3</v>
      </c>
      <c r="DW565" s="7">
        <v>2.36686391E-2</v>
      </c>
      <c r="DX565" s="7">
        <v>5.9171598000000002E-3</v>
      </c>
      <c r="DY565" s="7">
        <v>1.7751479300000001E-2</v>
      </c>
      <c r="DZ565" s="7">
        <v>4.7337278099999998E-2</v>
      </c>
      <c r="EA565" s="7">
        <v>1.1834319500000001E-2</v>
      </c>
      <c r="EB565" s="7">
        <v>1.7751479300000001E-2</v>
      </c>
      <c r="EC565" s="7">
        <v>0.23668639050000001</v>
      </c>
      <c r="ED565" s="7">
        <v>0.2071005917</v>
      </c>
      <c r="EE565" s="7">
        <v>0.14792899409999999</v>
      </c>
      <c r="EF565" s="7">
        <v>0.11242603549999999</v>
      </c>
      <c r="EG565" s="7">
        <v>0.10650887570000001</v>
      </c>
      <c r="EH565" s="7">
        <v>0.1420118343</v>
      </c>
      <c r="EI565" s="7">
        <v>0.25443786979999999</v>
      </c>
      <c r="EJ565" s="7">
        <v>0.19526627220000001</v>
      </c>
      <c r="EK565" s="7">
        <v>0.2189349112</v>
      </c>
      <c r="EL565" s="7">
        <v>0.62721893490000002</v>
      </c>
      <c r="EM565" s="7">
        <v>0.7692307692</v>
      </c>
      <c r="EN565" s="7">
        <v>0.8461538462</v>
      </c>
      <c r="EO565" s="7">
        <v>0.86390532539999998</v>
      </c>
      <c r="EP565" s="7">
        <v>0.88165680469999996</v>
      </c>
      <c r="EQ565" s="7">
        <v>0.81065088760000004</v>
      </c>
      <c r="ER565" s="7">
        <v>0.68047337279999998</v>
      </c>
      <c r="ES565" s="7">
        <v>0.77514792899999996</v>
      </c>
      <c r="ET565" s="7">
        <v>0.76331360950000005</v>
      </c>
      <c r="EU565" s="7">
        <v>5.9171598000000002E-3</v>
      </c>
      <c r="EV565" s="7">
        <v>5.9171598000000002E-3</v>
      </c>
      <c r="EW565" s="7">
        <v>0</v>
      </c>
      <c r="EX565" s="7">
        <v>0</v>
      </c>
      <c r="EY565" s="7">
        <v>5.9171598000000002E-3</v>
      </c>
      <c r="EZ565" s="7">
        <v>2.36686391E-2</v>
      </c>
      <c r="FA565" s="7">
        <v>1.1834319500000001E-2</v>
      </c>
      <c r="FB565" s="7">
        <v>1.7751479300000001E-2</v>
      </c>
      <c r="FC565" s="7">
        <v>0</v>
      </c>
      <c r="FD565" s="7">
        <v>3.4404761905000001</v>
      </c>
      <c r="FE565" s="7">
        <v>3.7440476189999998</v>
      </c>
      <c r="FF565" s="7">
        <v>3.8402366863999999</v>
      </c>
      <c r="FG565" s="7">
        <v>3.8402366863999999</v>
      </c>
      <c r="FH565" s="7">
        <v>3.8809523810000002</v>
      </c>
      <c r="FI565" s="7">
        <v>3.8</v>
      </c>
      <c r="FJ565" s="7">
        <v>3.6287425149999999</v>
      </c>
      <c r="FK565" s="7">
        <v>3.7771084337</v>
      </c>
      <c r="FL565" s="7">
        <v>3.7455621302000002</v>
      </c>
      <c r="FM565" s="7">
        <v>5.9171598000000002E-3</v>
      </c>
      <c r="FN565" s="7">
        <v>0</v>
      </c>
      <c r="FO565" s="7">
        <v>0</v>
      </c>
      <c r="FP565" s="7">
        <v>0</v>
      </c>
      <c r="FQ565" s="7">
        <v>0</v>
      </c>
      <c r="FR565" s="7">
        <v>0</v>
      </c>
      <c r="FS565" s="7">
        <v>2.36686391E-2</v>
      </c>
      <c r="FT565" s="7">
        <v>0.10650887570000001</v>
      </c>
      <c r="FU565" s="7">
        <v>0.2071005917</v>
      </c>
      <c r="FV565" s="7">
        <v>0.60946745560000004</v>
      </c>
      <c r="FW565" s="7">
        <v>4.7337278099999998E-2</v>
      </c>
      <c r="FX565" s="7">
        <v>0.42011834320000002</v>
      </c>
      <c r="FY565" s="7">
        <v>0.49704142010000002</v>
      </c>
      <c r="FZ565" s="7">
        <v>0.30177514789999998</v>
      </c>
      <c r="GA565" s="7">
        <v>0.17159763310000001</v>
      </c>
      <c r="GB565" s="7">
        <v>0.10650887570000001</v>
      </c>
      <c r="GC565" s="7">
        <v>0.18934911239999999</v>
      </c>
      <c r="GD565" s="7">
        <v>0.100591716</v>
      </c>
      <c r="GE565" s="7">
        <v>0.100591716</v>
      </c>
      <c r="GF565" s="7">
        <v>0.15976331360000001</v>
      </c>
      <c r="GG565" s="7">
        <v>0.2426035503</v>
      </c>
      <c r="GH565" s="7">
        <v>0.2071005917</v>
      </c>
      <c r="GI565" s="7">
        <v>0.3076923077</v>
      </c>
      <c r="GJ565" s="7">
        <v>6.5088757400000002E-2</v>
      </c>
      <c r="GK565" s="7">
        <v>8.8757396399999994E-2</v>
      </c>
      <c r="GL565" s="7">
        <v>4.1420118300000003E-2</v>
      </c>
      <c r="GM565" s="7">
        <v>5.9171598000000002E-3</v>
      </c>
      <c r="GN565" s="7">
        <v>5.9171598000000002E-3</v>
      </c>
      <c r="GO565" s="7">
        <v>5.9171598000000002E-3</v>
      </c>
      <c r="GP565" s="7">
        <v>2.36686391E-2</v>
      </c>
      <c r="GQ565" s="7">
        <v>2.36686391E-2</v>
      </c>
      <c r="GR565" s="7">
        <v>1.1834319500000001E-2</v>
      </c>
      <c r="GS565" s="7">
        <v>0.11242603549999999</v>
      </c>
      <c r="GT565" s="7">
        <v>0.11242603549999999</v>
      </c>
      <c r="GU565" s="7">
        <v>0.18934911239999999</v>
      </c>
      <c r="GV565" s="7">
        <v>0.1656804734</v>
      </c>
      <c r="GW565" s="7">
        <v>0.18934911239999999</v>
      </c>
      <c r="GX565" s="7">
        <v>0.1301775148</v>
      </c>
      <c r="GY565" s="7">
        <v>0.81656804729999999</v>
      </c>
      <c r="GZ565" s="7">
        <v>0.78698224849999998</v>
      </c>
      <c r="HA565" s="7">
        <v>0.65680473370000003</v>
      </c>
      <c r="HB565" s="7">
        <v>0.68639053250000004</v>
      </c>
      <c r="HC565" s="7">
        <v>0.68047337279999998</v>
      </c>
      <c r="HD565" s="7">
        <v>0.78106508880000003</v>
      </c>
      <c r="HE565" s="7">
        <v>3.5502958600000002E-2</v>
      </c>
      <c r="HF565" s="7">
        <v>4.7337278099999998E-2</v>
      </c>
      <c r="HG565" s="7">
        <v>8.8757396399999994E-2</v>
      </c>
      <c r="HH565" s="7">
        <v>8.28402367E-2</v>
      </c>
      <c r="HI565" s="7">
        <v>8.8757396399999994E-2</v>
      </c>
      <c r="HJ565" s="7">
        <v>5.32544379E-2</v>
      </c>
      <c r="HK565" s="7">
        <v>2.95857988E-2</v>
      </c>
      <c r="HL565" s="7">
        <v>3.5502958600000002E-2</v>
      </c>
      <c r="HM565" s="7">
        <v>5.32544379E-2</v>
      </c>
      <c r="HN565" s="7">
        <v>3.5502958600000002E-2</v>
      </c>
      <c r="HO565" s="7">
        <v>1.7751479300000001E-2</v>
      </c>
      <c r="HP565" s="7">
        <v>1.7751479300000001E-2</v>
      </c>
      <c r="HQ565" s="7">
        <v>0</v>
      </c>
      <c r="HR565" s="7">
        <v>1.1834319500000001E-2</v>
      </c>
      <c r="HS565" s="7">
        <v>5.9171598000000002E-3</v>
      </c>
      <c r="HT565" s="7">
        <v>5.9171598000000002E-3</v>
      </c>
      <c r="HU565" s="7">
        <v>0</v>
      </c>
      <c r="HV565" s="7">
        <v>5.9171598000000002E-3</v>
      </c>
      <c r="HW565" s="7">
        <v>5.9171598000000002E-3</v>
      </c>
      <c r="HX565" s="7">
        <v>5.9171598000000002E-3</v>
      </c>
      <c r="HY565" s="7">
        <v>5.9171598000000002E-3</v>
      </c>
      <c r="HZ565" s="7">
        <v>1.1834319500000001E-2</v>
      </c>
      <c r="IA565" s="7">
        <v>5.32544379E-2</v>
      </c>
      <c r="IB565" s="7">
        <v>1.1834319500000001E-2</v>
      </c>
      <c r="IC565" s="7">
        <v>0.10650887570000001</v>
      </c>
      <c r="ID565" s="7">
        <v>8.28402367E-2</v>
      </c>
      <c r="IE565" s="7">
        <v>0.24852071009999999</v>
      </c>
      <c r="IF565" s="7">
        <v>0.1775147929</v>
      </c>
      <c r="IG565" s="7">
        <v>0.18934911239999999</v>
      </c>
      <c r="IH565" s="7">
        <v>0.23668639050000001</v>
      </c>
      <c r="II565" s="7">
        <v>0.6923076923</v>
      </c>
      <c r="IJ565" s="7">
        <v>0.80473372779999996</v>
      </c>
      <c r="IK565" s="7">
        <v>0.6923076923</v>
      </c>
      <c r="IL565" s="7">
        <v>0.66863905329999995</v>
      </c>
      <c r="IM565" s="7">
        <v>0</v>
      </c>
      <c r="IN565" s="7">
        <v>0</v>
      </c>
      <c r="IO565" s="7">
        <v>5.9171598000000002E-3</v>
      </c>
      <c r="IP565" s="7">
        <v>0</v>
      </c>
      <c r="IQ565" s="7">
        <v>3.6272189349000001</v>
      </c>
      <c r="IR565" s="7">
        <v>3.7810650888000001</v>
      </c>
      <c r="IS565" s="7">
        <v>3.5773809524</v>
      </c>
      <c r="IT565" s="7">
        <v>3.5621301774999998</v>
      </c>
      <c r="IU565" s="7" t="s">
        <v>1505</v>
      </c>
      <c r="IV565" s="7">
        <v>69</v>
      </c>
      <c r="IW565" s="7">
        <v>169</v>
      </c>
      <c r="IX565" s="7">
        <v>273</v>
      </c>
      <c r="IY565" s="7">
        <v>397</v>
      </c>
    </row>
    <row r="566" spans="1:259" x14ac:dyDescent="0.25">
      <c r="A566" s="7">
        <v>610271</v>
      </c>
      <c r="B566" s="7" t="s">
        <v>360</v>
      </c>
      <c r="C566" s="7" t="s">
        <v>46</v>
      </c>
      <c r="D566" s="7" t="s">
        <v>102</v>
      </c>
      <c r="E566" s="154">
        <v>0.39</v>
      </c>
      <c r="F566" s="7">
        <v>65</v>
      </c>
      <c r="G566" s="7" t="s">
        <v>47</v>
      </c>
      <c r="H566" s="7">
        <v>47</v>
      </c>
      <c r="I566" s="7" t="s">
        <v>48</v>
      </c>
      <c r="J566" s="7">
        <v>29</v>
      </c>
      <c r="K566" s="7" t="s">
        <v>57</v>
      </c>
      <c r="L566" s="7">
        <v>7.81</v>
      </c>
      <c r="M566" s="7" t="s">
        <v>46</v>
      </c>
      <c r="N566" s="7">
        <v>39.285714286000001</v>
      </c>
      <c r="O566" s="7">
        <v>112</v>
      </c>
      <c r="P566" s="7">
        <v>112</v>
      </c>
      <c r="Q566" s="7">
        <v>0</v>
      </c>
      <c r="R566" s="7">
        <v>103</v>
      </c>
      <c r="S566" s="7">
        <v>0</v>
      </c>
      <c r="T566" s="7">
        <v>5</v>
      </c>
      <c r="U566" s="7">
        <v>0</v>
      </c>
      <c r="V566" s="7">
        <v>0</v>
      </c>
      <c r="W566" s="7">
        <v>0</v>
      </c>
      <c r="X566" s="7">
        <v>3</v>
      </c>
      <c r="Y566" s="7">
        <v>0</v>
      </c>
      <c r="Z566" s="7">
        <v>0</v>
      </c>
      <c r="AA566" s="7">
        <v>0</v>
      </c>
      <c r="AB566" s="7">
        <v>0</v>
      </c>
      <c r="AC566" s="7">
        <v>0</v>
      </c>
      <c r="AD566" s="7">
        <v>8.9285713999999999E-3</v>
      </c>
      <c r="AE566" s="7">
        <v>8.9285713999999999E-3</v>
      </c>
      <c r="AF566" s="7">
        <v>1.7857142900000001E-2</v>
      </c>
      <c r="AG566" s="7">
        <v>1.7857142900000001E-2</v>
      </c>
      <c r="AH566" s="7">
        <v>8.9285713999999999E-3</v>
      </c>
      <c r="AI566" s="7">
        <v>8.9285713999999999E-3</v>
      </c>
      <c r="AJ566" s="7">
        <v>1.7857142900000001E-2</v>
      </c>
      <c r="AK566" s="7">
        <v>0.33035714290000001</v>
      </c>
      <c r="AL566" s="7">
        <v>0.33035714290000001</v>
      </c>
      <c r="AM566" s="7">
        <v>0.32142857139999997</v>
      </c>
      <c r="AN566" s="7">
        <v>0.375</v>
      </c>
      <c r="AO566" s="7">
        <v>0.40178571429999999</v>
      </c>
      <c r="AP566" s="7">
        <v>0.40178571429999999</v>
      </c>
      <c r="AQ566" s="7">
        <v>0</v>
      </c>
      <c r="AR566" s="7">
        <v>0</v>
      </c>
      <c r="AS566" s="7">
        <v>0</v>
      </c>
      <c r="AT566" s="7">
        <v>0</v>
      </c>
      <c r="AU566" s="7">
        <v>0</v>
      </c>
      <c r="AV566" s="7">
        <v>0</v>
      </c>
      <c r="AW566" s="7">
        <v>0.66071428570000001</v>
      </c>
      <c r="AX566" s="7">
        <v>0.65178571429999999</v>
      </c>
      <c r="AY566" s="7">
        <v>0.66071428570000001</v>
      </c>
      <c r="AZ566" s="7">
        <v>0.61607142859999997</v>
      </c>
      <c r="BA566" s="7">
        <v>0.58928571429999999</v>
      </c>
      <c r="BB566" s="7">
        <v>0.57142857140000003</v>
      </c>
      <c r="BC566" s="7">
        <v>3.6517857142999999</v>
      </c>
      <c r="BD566" s="7">
        <v>3.6339285713999998</v>
      </c>
      <c r="BE566" s="7">
        <v>3.6428571429000001</v>
      </c>
      <c r="BF566" s="7">
        <v>3.6071428570999999</v>
      </c>
      <c r="BG566" s="7">
        <v>3.5803571429000001</v>
      </c>
      <c r="BH566" s="7">
        <v>3.5357142857000001</v>
      </c>
      <c r="BI566" s="7">
        <v>8.9285713999999999E-3</v>
      </c>
      <c r="BJ566" s="7">
        <v>8.9285713999999999E-3</v>
      </c>
      <c r="BK566" s="7">
        <v>8.9285713999999999E-3</v>
      </c>
      <c r="BL566" s="7">
        <v>8.9285713999999999E-3</v>
      </c>
      <c r="BM566" s="7">
        <v>8.9285713999999999E-3</v>
      </c>
      <c r="BN566" s="7">
        <v>8.9285713999999999E-3</v>
      </c>
      <c r="BO566" s="7">
        <v>8.9285713999999999E-3</v>
      </c>
      <c r="BP566" s="7">
        <v>8.9285713999999999E-3</v>
      </c>
      <c r="BQ566" s="7">
        <v>8.9285713999999999E-3</v>
      </c>
      <c r="BR566" s="7">
        <v>0</v>
      </c>
      <c r="BS566" s="7">
        <v>0</v>
      </c>
      <c r="BT566" s="7">
        <v>1.7857142900000001E-2</v>
      </c>
      <c r="BU566" s="7">
        <v>8.9285713999999999E-3</v>
      </c>
      <c r="BV566" s="7">
        <v>0</v>
      </c>
      <c r="BW566" s="7">
        <v>0</v>
      </c>
      <c r="BX566" s="7">
        <v>0</v>
      </c>
      <c r="BY566" s="7">
        <v>0</v>
      </c>
      <c r="BZ566" s="7">
        <v>0</v>
      </c>
      <c r="CA566" s="7">
        <v>3.7589285713999998</v>
      </c>
      <c r="CB566" s="7">
        <v>3.6666666666999999</v>
      </c>
      <c r="CC566" s="7">
        <v>3.6160714286000002</v>
      </c>
      <c r="CD566" s="7">
        <v>3.6428571429000001</v>
      </c>
      <c r="CE566" s="7">
        <v>3.625</v>
      </c>
      <c r="CF566" s="7">
        <v>3.6071428570999999</v>
      </c>
      <c r="CG566" s="7">
        <v>3.5892857142999999</v>
      </c>
      <c r="CH566" s="7">
        <v>3.6071428570999999</v>
      </c>
      <c r="CI566" s="7">
        <v>3.6160714286000002</v>
      </c>
      <c r="CJ566" s="7">
        <v>0.21428571430000001</v>
      </c>
      <c r="CK566" s="7">
        <v>0.30357142860000003</v>
      </c>
      <c r="CL566" s="7">
        <v>0.32142857139999997</v>
      </c>
      <c r="CM566" s="7">
        <v>0.3125</v>
      </c>
      <c r="CN566" s="7">
        <v>0.34821428570000001</v>
      </c>
      <c r="CO566" s="7">
        <v>0.36607142860000003</v>
      </c>
      <c r="CP566" s="7">
        <v>0.38392857139999997</v>
      </c>
      <c r="CQ566" s="7">
        <v>0.36607142860000003</v>
      </c>
      <c r="CR566" s="7">
        <v>0.35714285709999999</v>
      </c>
      <c r="CS566" s="7">
        <v>0</v>
      </c>
      <c r="CT566" s="7">
        <v>8.9285713999999999E-3</v>
      </c>
      <c r="CU566" s="7">
        <v>0</v>
      </c>
      <c r="CV566" s="7">
        <v>0</v>
      </c>
      <c r="CW566" s="7">
        <v>0</v>
      </c>
      <c r="CX566" s="7">
        <v>0</v>
      </c>
      <c r="CY566" s="7">
        <v>0</v>
      </c>
      <c r="CZ566" s="7">
        <v>0</v>
      </c>
      <c r="DA566" s="7">
        <v>0</v>
      </c>
      <c r="DB566" s="7">
        <v>0.77678571429999999</v>
      </c>
      <c r="DC566" s="7">
        <v>0.67857142859999997</v>
      </c>
      <c r="DD566" s="7">
        <v>0.65178571429999999</v>
      </c>
      <c r="DE566" s="7">
        <v>0.66964285710000004</v>
      </c>
      <c r="DF566" s="7">
        <v>0.64285714289999996</v>
      </c>
      <c r="DG566" s="7">
        <v>0.625</v>
      </c>
      <c r="DH566" s="7">
        <v>0.60714285710000004</v>
      </c>
      <c r="DI566" s="7">
        <v>0.625</v>
      </c>
      <c r="DJ566" s="7">
        <v>0.63392857140000003</v>
      </c>
      <c r="DK566" s="7">
        <v>0.21428571430000001</v>
      </c>
      <c r="DL566" s="7">
        <v>2.6785714299999999E-2</v>
      </c>
      <c r="DM566" s="7">
        <v>0</v>
      </c>
      <c r="DN566" s="7">
        <v>0</v>
      </c>
      <c r="DO566" s="7">
        <v>0</v>
      </c>
      <c r="DP566" s="7">
        <v>0</v>
      </c>
      <c r="DQ566" s="7">
        <v>9.8214285700000001E-2</v>
      </c>
      <c r="DR566" s="7">
        <v>8.9285713999999999E-3</v>
      </c>
      <c r="DS566" s="7">
        <v>8.9285713999999999E-3</v>
      </c>
      <c r="DT566" s="7">
        <v>0.20535714290000001</v>
      </c>
      <c r="DU566" s="7">
        <v>0.1785714286</v>
      </c>
      <c r="DV566" s="7">
        <v>3.5714285700000001E-2</v>
      </c>
      <c r="DW566" s="7">
        <v>1.7857142900000001E-2</v>
      </c>
      <c r="DX566" s="7">
        <v>1.7857142900000001E-2</v>
      </c>
      <c r="DY566" s="7">
        <v>1.7857142900000001E-2</v>
      </c>
      <c r="DZ566" s="7">
        <v>8.9285714299999999E-2</v>
      </c>
      <c r="EA566" s="7">
        <v>5.3571428599999998E-2</v>
      </c>
      <c r="EB566" s="7">
        <v>6.25E-2</v>
      </c>
      <c r="EC566" s="7">
        <v>0.25</v>
      </c>
      <c r="ED566" s="7">
        <v>0.375</v>
      </c>
      <c r="EE566" s="7">
        <v>0.4375</v>
      </c>
      <c r="EF566" s="7">
        <v>0.41964285709999999</v>
      </c>
      <c r="EG566" s="7">
        <v>0.39285714290000001</v>
      </c>
      <c r="EH566" s="7">
        <v>0.39285714290000001</v>
      </c>
      <c r="EI566" s="7">
        <v>0.51785714289999996</v>
      </c>
      <c r="EJ566" s="7">
        <v>0.57142857140000003</v>
      </c>
      <c r="EK566" s="7">
        <v>0.64285714289999996</v>
      </c>
      <c r="EL566" s="7">
        <v>0.33035714290000001</v>
      </c>
      <c r="EM566" s="7">
        <v>0.41964285709999999</v>
      </c>
      <c r="EN566" s="7">
        <v>0.52678571429999999</v>
      </c>
      <c r="EO566" s="7">
        <v>0.5625</v>
      </c>
      <c r="EP566" s="7">
        <v>0.58928571429999999</v>
      </c>
      <c r="EQ566" s="7">
        <v>0.58928571429999999</v>
      </c>
      <c r="ER566" s="7">
        <v>0.1785714286</v>
      </c>
      <c r="ES566" s="7">
        <v>0.35714285709999999</v>
      </c>
      <c r="ET566" s="7">
        <v>0.26785714290000001</v>
      </c>
      <c r="EU566" s="7">
        <v>0</v>
      </c>
      <c r="EV566" s="7">
        <v>0</v>
      </c>
      <c r="EW566" s="7">
        <v>0</v>
      </c>
      <c r="EX566" s="7">
        <v>0</v>
      </c>
      <c r="EY566" s="7">
        <v>0</v>
      </c>
      <c r="EZ566" s="7">
        <v>0</v>
      </c>
      <c r="FA566" s="7">
        <v>0.1160714286</v>
      </c>
      <c r="FB566" s="7">
        <v>8.9285713999999999E-3</v>
      </c>
      <c r="FC566" s="7">
        <v>1.7857142900000001E-2</v>
      </c>
      <c r="FD566" s="7">
        <v>2.6964285713999998</v>
      </c>
      <c r="FE566" s="7">
        <v>3.1875</v>
      </c>
      <c r="FF566" s="7">
        <v>3.4910714286000002</v>
      </c>
      <c r="FG566" s="7">
        <v>3.5446428570999999</v>
      </c>
      <c r="FH566" s="7">
        <v>3.5714285713999998</v>
      </c>
      <c r="FI566" s="7">
        <v>3.5714285713999998</v>
      </c>
      <c r="FJ566" s="7">
        <v>2.8787878787999999</v>
      </c>
      <c r="FK566" s="7">
        <v>3.2882882883</v>
      </c>
      <c r="FL566" s="7">
        <v>3.1909090909</v>
      </c>
      <c r="FM566" s="7">
        <v>1.7857142900000001E-2</v>
      </c>
      <c r="FN566" s="7">
        <v>1.7857142900000001E-2</v>
      </c>
      <c r="FO566" s="7">
        <v>2.6785714299999999E-2</v>
      </c>
      <c r="FP566" s="7">
        <v>3.5714285700000001E-2</v>
      </c>
      <c r="FQ566" s="7">
        <v>4.4642857100000002E-2</v>
      </c>
      <c r="FR566" s="7">
        <v>5.3571428599999998E-2</v>
      </c>
      <c r="FS566" s="7">
        <v>0.14285714290000001</v>
      </c>
      <c r="FT566" s="7">
        <v>0.1875</v>
      </c>
      <c r="FU566" s="7">
        <v>0.20535714290000001</v>
      </c>
      <c r="FV566" s="7">
        <v>0.25</v>
      </c>
      <c r="FW566" s="7">
        <v>1.7857142900000001E-2</v>
      </c>
      <c r="FX566" s="7">
        <v>0.71428571429999999</v>
      </c>
      <c r="FY566" s="7">
        <v>0.75892857140000003</v>
      </c>
      <c r="FZ566" s="7">
        <v>0.61607142859999997</v>
      </c>
      <c r="GA566" s="7">
        <v>0.1875</v>
      </c>
      <c r="GB566" s="7">
        <v>0.15178571430000001</v>
      </c>
      <c r="GC566" s="7">
        <v>0.21428571430000001</v>
      </c>
      <c r="GD566" s="7">
        <v>5.3571428599999998E-2</v>
      </c>
      <c r="GE566" s="7">
        <v>4.4642857100000002E-2</v>
      </c>
      <c r="GF566" s="7">
        <v>0.1339285714</v>
      </c>
      <c r="GG566" s="7">
        <v>8.9285713999999999E-3</v>
      </c>
      <c r="GH566" s="7">
        <v>8.9285713999999999E-3</v>
      </c>
      <c r="GI566" s="7">
        <v>1.7857142900000001E-2</v>
      </c>
      <c r="GJ566" s="7">
        <v>3.5714285700000001E-2</v>
      </c>
      <c r="GK566" s="7">
        <v>3.5714285700000001E-2</v>
      </c>
      <c r="GL566" s="7">
        <v>1.7857142900000001E-2</v>
      </c>
      <c r="GM566" s="7">
        <v>5.3571428599999998E-2</v>
      </c>
      <c r="GN566" s="7">
        <v>0</v>
      </c>
      <c r="GO566" s="7">
        <v>0</v>
      </c>
      <c r="GP566" s="7">
        <v>8.9285713999999999E-3</v>
      </c>
      <c r="GQ566" s="7">
        <v>4.4642857100000002E-2</v>
      </c>
      <c r="GR566" s="7">
        <v>1.7857142900000001E-2</v>
      </c>
      <c r="GS566" s="7">
        <v>0.5</v>
      </c>
      <c r="GT566" s="7">
        <v>0.55357142859999997</v>
      </c>
      <c r="GU566" s="7">
        <v>0.59821428570000001</v>
      </c>
      <c r="GV566" s="7">
        <v>0.5625</v>
      </c>
      <c r="GW566" s="7">
        <v>0.52678571429999999</v>
      </c>
      <c r="GX566" s="7">
        <v>0.59821428570000001</v>
      </c>
      <c r="GY566" s="7">
        <v>0.39285714290000001</v>
      </c>
      <c r="GZ566" s="7">
        <v>0.41071428570000001</v>
      </c>
      <c r="HA566" s="7">
        <v>0.36607142860000003</v>
      </c>
      <c r="HB566" s="7">
        <v>0.40178571429999999</v>
      </c>
      <c r="HC566" s="7">
        <v>0.38392857139999997</v>
      </c>
      <c r="HD566" s="7">
        <v>0.35714285709999999</v>
      </c>
      <c r="HE566" s="7">
        <v>2.6785714299999999E-2</v>
      </c>
      <c r="HF566" s="7">
        <v>8.9285713999999999E-3</v>
      </c>
      <c r="HG566" s="7">
        <v>8.9285713999999999E-3</v>
      </c>
      <c r="HH566" s="7">
        <v>0</v>
      </c>
      <c r="HI566" s="7">
        <v>1.7857142900000001E-2</v>
      </c>
      <c r="HJ566" s="7">
        <v>0</v>
      </c>
      <c r="HK566" s="7">
        <v>2.6785714299999999E-2</v>
      </c>
      <c r="HL566" s="7">
        <v>8.9285713999999999E-3</v>
      </c>
      <c r="HM566" s="7">
        <v>8.9285713999999999E-3</v>
      </c>
      <c r="HN566" s="7">
        <v>8.9285713999999999E-3</v>
      </c>
      <c r="HO566" s="7">
        <v>8.9285713999999999E-3</v>
      </c>
      <c r="HP566" s="7">
        <v>8.9285713999999999E-3</v>
      </c>
      <c r="HQ566" s="7">
        <v>0</v>
      </c>
      <c r="HR566" s="7">
        <v>1.7857142900000001E-2</v>
      </c>
      <c r="HS566" s="7">
        <v>1.7857142900000001E-2</v>
      </c>
      <c r="HT566" s="7">
        <v>1.7857142900000001E-2</v>
      </c>
      <c r="HU566" s="7">
        <v>1.7857142900000001E-2</v>
      </c>
      <c r="HV566" s="7">
        <v>1.7857142900000001E-2</v>
      </c>
      <c r="HW566" s="7">
        <v>1.7857142900000001E-2</v>
      </c>
      <c r="HX566" s="7">
        <v>8.9285713999999999E-3</v>
      </c>
      <c r="HY566" s="7">
        <v>8.9285713999999999E-3</v>
      </c>
      <c r="HZ566" s="7">
        <v>8.9285713999999999E-3</v>
      </c>
      <c r="IA566" s="7">
        <v>4.4642857100000002E-2</v>
      </c>
      <c r="IB566" s="7">
        <v>2.6785714299999999E-2</v>
      </c>
      <c r="IC566" s="7">
        <v>3.5714285700000001E-2</v>
      </c>
      <c r="ID566" s="7">
        <v>3.5714285700000001E-2</v>
      </c>
      <c r="IE566" s="7">
        <v>0.49107142860000003</v>
      </c>
      <c r="IF566" s="7">
        <v>0.5</v>
      </c>
      <c r="IG566" s="7">
        <v>0.5</v>
      </c>
      <c r="IH566" s="7">
        <v>0.53571428570000001</v>
      </c>
      <c r="II566" s="7">
        <v>0.41964285709999999</v>
      </c>
      <c r="IJ566" s="7">
        <v>0.4375</v>
      </c>
      <c r="IK566" s="7">
        <v>0.42857142860000003</v>
      </c>
      <c r="IL566" s="7">
        <v>0.39285714290000001</v>
      </c>
      <c r="IM566" s="7">
        <v>2.6785714299999999E-2</v>
      </c>
      <c r="IN566" s="7">
        <v>2.6785714299999999E-2</v>
      </c>
      <c r="IO566" s="7">
        <v>2.6785714299999999E-2</v>
      </c>
      <c r="IP566" s="7">
        <v>2.6785714299999999E-2</v>
      </c>
      <c r="IQ566" s="7">
        <v>3.3486238531999999</v>
      </c>
      <c r="IR566" s="7">
        <v>3.4036697247999999</v>
      </c>
      <c r="IS566" s="7">
        <v>3.3853211009000002</v>
      </c>
      <c r="IT566" s="7">
        <v>3.3486238531999999</v>
      </c>
      <c r="IU566" s="7" t="s">
        <v>1506</v>
      </c>
      <c r="IV566" s="7">
        <v>39</v>
      </c>
      <c r="IW566" s="7">
        <v>112</v>
      </c>
      <c r="IX566" s="7">
        <v>165</v>
      </c>
      <c r="IY566" s="7">
        <v>420</v>
      </c>
    </row>
    <row r="567" spans="1:259" x14ac:dyDescent="0.25">
      <c r="A567" s="7">
        <v>610274</v>
      </c>
      <c r="B567" s="7" t="s">
        <v>361</v>
      </c>
      <c r="C567" s="7" t="s">
        <v>46</v>
      </c>
      <c r="D567" s="7" t="s">
        <v>117</v>
      </c>
      <c r="E567" s="154">
        <v>0.48</v>
      </c>
      <c r="F567" s="7">
        <v>39</v>
      </c>
      <c r="G567" s="7" t="s">
        <v>57</v>
      </c>
      <c r="H567" s="7">
        <v>39</v>
      </c>
      <c r="I567" s="7" t="s">
        <v>57</v>
      </c>
      <c r="J567" s="7">
        <v>52</v>
      </c>
      <c r="K567" s="7" t="s">
        <v>48</v>
      </c>
      <c r="L567" s="7">
        <v>7.84</v>
      </c>
      <c r="M567" s="7" t="s">
        <v>46</v>
      </c>
      <c r="N567" s="7">
        <v>48.254620123000002</v>
      </c>
      <c r="O567" s="7">
        <v>126</v>
      </c>
      <c r="P567" s="7">
        <v>126</v>
      </c>
      <c r="Q567" s="7">
        <v>0</v>
      </c>
      <c r="R567" s="7">
        <v>121</v>
      </c>
      <c r="S567" s="7">
        <v>0</v>
      </c>
      <c r="T567" s="7">
        <v>1</v>
      </c>
      <c r="U567" s="7">
        <v>0</v>
      </c>
      <c r="V567" s="7">
        <v>0</v>
      </c>
      <c r="W567" s="7">
        <v>3</v>
      </c>
      <c r="X567" s="7">
        <v>1</v>
      </c>
      <c r="Y567" s="7">
        <v>0</v>
      </c>
      <c r="Z567" s="7">
        <v>1.5873015899999999E-2</v>
      </c>
      <c r="AA567" s="7">
        <v>2.3809523799999999E-2</v>
      </c>
      <c r="AB567" s="7">
        <v>2.3809523799999999E-2</v>
      </c>
      <c r="AC567" s="7">
        <v>2.3809523799999999E-2</v>
      </c>
      <c r="AD567" s="7">
        <v>5.5555555600000001E-2</v>
      </c>
      <c r="AE567" s="7">
        <v>6.3492063500000001E-2</v>
      </c>
      <c r="AF567" s="7">
        <v>7.9365079399999997E-2</v>
      </c>
      <c r="AG567" s="7">
        <v>7.1428571400000002E-2</v>
      </c>
      <c r="AH567" s="7">
        <v>3.9682539699999998E-2</v>
      </c>
      <c r="AI567" s="7">
        <v>0.11111111110000001</v>
      </c>
      <c r="AJ567" s="7">
        <v>0.11904761899999999</v>
      </c>
      <c r="AK567" s="7">
        <v>0.42063492060000002</v>
      </c>
      <c r="AL567" s="7">
        <v>0.33333333329999998</v>
      </c>
      <c r="AM567" s="7">
        <v>0.33333333329999998</v>
      </c>
      <c r="AN567" s="7">
        <v>0.38095238100000001</v>
      </c>
      <c r="AO567" s="7">
        <v>0.39682539680000001</v>
      </c>
      <c r="AP567" s="7">
        <v>0.39682539680000001</v>
      </c>
      <c r="AQ567" s="7">
        <v>7.9365079000000005E-3</v>
      </c>
      <c r="AR567" s="7">
        <v>0</v>
      </c>
      <c r="AS567" s="7">
        <v>0</v>
      </c>
      <c r="AT567" s="7">
        <v>1.5873015899999999E-2</v>
      </c>
      <c r="AU567" s="7">
        <v>0</v>
      </c>
      <c r="AV567" s="7">
        <v>1.5873015899999999E-2</v>
      </c>
      <c r="AW567" s="7">
        <v>0.5079365079</v>
      </c>
      <c r="AX567" s="7">
        <v>0.57142857140000003</v>
      </c>
      <c r="AY567" s="7">
        <v>0.57142857140000003</v>
      </c>
      <c r="AZ567" s="7">
        <v>0.53968253970000002</v>
      </c>
      <c r="BA567" s="7">
        <v>0.46825396829999999</v>
      </c>
      <c r="BB567" s="7">
        <v>0.41269841270000002</v>
      </c>
      <c r="BC567" s="7">
        <v>3.448</v>
      </c>
      <c r="BD567" s="7">
        <v>3.4603174603000002</v>
      </c>
      <c r="BE567" s="7">
        <v>3.4523809524</v>
      </c>
      <c r="BF567" s="7">
        <v>3.4596774194000002</v>
      </c>
      <c r="BG567" s="7">
        <v>3.3095238094999999</v>
      </c>
      <c r="BH567" s="7">
        <v>3.1854838710000002</v>
      </c>
      <c r="BI567" s="7">
        <v>0</v>
      </c>
      <c r="BJ567" s="7">
        <v>0</v>
      </c>
      <c r="BK567" s="7">
        <v>0</v>
      </c>
      <c r="BL567" s="7">
        <v>7.9365079000000005E-3</v>
      </c>
      <c r="BM567" s="7">
        <v>0</v>
      </c>
      <c r="BN567" s="7">
        <v>7.9365079000000005E-3</v>
      </c>
      <c r="BO567" s="7">
        <v>2.3809523799999999E-2</v>
      </c>
      <c r="BP567" s="7">
        <v>4.7619047599999999E-2</v>
      </c>
      <c r="BQ567" s="7">
        <v>3.9682539699999998E-2</v>
      </c>
      <c r="BR567" s="7">
        <v>3.1746031700000003E-2</v>
      </c>
      <c r="BS567" s="7">
        <v>3.9682539699999998E-2</v>
      </c>
      <c r="BT567" s="7">
        <v>3.1746031700000003E-2</v>
      </c>
      <c r="BU567" s="7">
        <v>3.1746031700000003E-2</v>
      </c>
      <c r="BV567" s="7">
        <v>2.3809523799999999E-2</v>
      </c>
      <c r="BW567" s="7">
        <v>4.7619047599999999E-2</v>
      </c>
      <c r="BX567" s="7">
        <v>7.1428571400000002E-2</v>
      </c>
      <c r="BY567" s="7">
        <v>7.1428571400000002E-2</v>
      </c>
      <c r="BZ567" s="7">
        <v>7.9365079399999997E-2</v>
      </c>
      <c r="CA567" s="7">
        <v>3.6825396824999999</v>
      </c>
      <c r="CB567" s="7">
        <v>3.7063492063000001</v>
      </c>
      <c r="CC567" s="7">
        <v>3.6666666666999999</v>
      </c>
      <c r="CD567" s="7">
        <v>3.6480000000000001</v>
      </c>
      <c r="CE567" s="7">
        <v>3.6666666666999999</v>
      </c>
      <c r="CF567" s="7">
        <v>3.528</v>
      </c>
      <c r="CG567" s="7">
        <v>3.4274193548</v>
      </c>
      <c r="CH567" s="7">
        <v>3.4761904762000002</v>
      </c>
      <c r="CI567" s="7">
        <v>3.4126984127000002</v>
      </c>
      <c r="CJ567" s="7">
        <v>0.253968254</v>
      </c>
      <c r="CK567" s="7">
        <v>0.21428571430000001</v>
      </c>
      <c r="CL567" s="7">
        <v>0.26984126980000001</v>
      </c>
      <c r="CM567" s="7">
        <v>0.2619047619</v>
      </c>
      <c r="CN567" s="7">
        <v>0.28571428570000001</v>
      </c>
      <c r="CO567" s="7">
        <v>0.34920634919999999</v>
      </c>
      <c r="CP567" s="7">
        <v>0.34920634919999999</v>
      </c>
      <c r="CQ567" s="7">
        <v>0.2380952381</v>
      </c>
      <c r="CR567" s="7">
        <v>0.30952380950000002</v>
      </c>
      <c r="CS567" s="7">
        <v>0</v>
      </c>
      <c r="CT567" s="7">
        <v>0</v>
      </c>
      <c r="CU567" s="7">
        <v>0</v>
      </c>
      <c r="CV567" s="7">
        <v>7.9365079000000005E-3</v>
      </c>
      <c r="CW567" s="7">
        <v>0</v>
      </c>
      <c r="CX567" s="7">
        <v>7.9365079000000005E-3</v>
      </c>
      <c r="CY567" s="7">
        <v>1.5873015899999999E-2</v>
      </c>
      <c r="CZ567" s="7">
        <v>0</v>
      </c>
      <c r="DA567" s="7">
        <v>0</v>
      </c>
      <c r="DB567" s="7">
        <v>0.71428571429999999</v>
      </c>
      <c r="DC567" s="7">
        <v>0.746031746</v>
      </c>
      <c r="DD567" s="7">
        <v>0.69841269839999998</v>
      </c>
      <c r="DE567" s="7">
        <v>0.69047619049999998</v>
      </c>
      <c r="DF567" s="7">
        <v>0.69047619049999998</v>
      </c>
      <c r="DG567" s="7">
        <v>0.58730158730000004</v>
      </c>
      <c r="DH567" s="7">
        <v>0.53968253970000002</v>
      </c>
      <c r="DI567" s="7">
        <v>0.64285714289999996</v>
      </c>
      <c r="DJ567" s="7">
        <v>0.57142857140000003</v>
      </c>
      <c r="DK567" s="7">
        <v>0.126984127</v>
      </c>
      <c r="DL567" s="7">
        <v>0</v>
      </c>
      <c r="DM567" s="7">
        <v>7.9365079000000005E-3</v>
      </c>
      <c r="DN567" s="7">
        <v>2.3809523799999999E-2</v>
      </c>
      <c r="DO567" s="7">
        <v>7.9365079000000005E-3</v>
      </c>
      <c r="DP567" s="7">
        <v>1.5873015899999999E-2</v>
      </c>
      <c r="DQ567" s="7">
        <v>2.3809523799999999E-2</v>
      </c>
      <c r="DR567" s="7">
        <v>7.9365079000000005E-3</v>
      </c>
      <c r="DS567" s="7">
        <v>3.9682539699999998E-2</v>
      </c>
      <c r="DT567" s="7">
        <v>0.2619047619</v>
      </c>
      <c r="DU567" s="7">
        <v>8.7301587299999997E-2</v>
      </c>
      <c r="DV567" s="7">
        <v>3.9682539699999998E-2</v>
      </c>
      <c r="DW567" s="7">
        <v>7.1428571400000002E-2</v>
      </c>
      <c r="DX567" s="7">
        <v>7.1428571400000002E-2</v>
      </c>
      <c r="DY567" s="7">
        <v>7.1428571400000002E-2</v>
      </c>
      <c r="DZ567" s="7">
        <v>8.7301587299999997E-2</v>
      </c>
      <c r="EA567" s="7">
        <v>3.9682539699999998E-2</v>
      </c>
      <c r="EB567" s="7">
        <v>9.5238095199999998E-2</v>
      </c>
      <c r="EC567" s="7">
        <v>0.2619047619</v>
      </c>
      <c r="ED567" s="7">
        <v>0.31746031749999998</v>
      </c>
      <c r="EE567" s="7">
        <v>0.31746031749999998</v>
      </c>
      <c r="EF567" s="7">
        <v>0.32539682539999998</v>
      </c>
      <c r="EG567" s="7">
        <v>0.31746031749999998</v>
      </c>
      <c r="EH567" s="7">
        <v>0.31746031749999998</v>
      </c>
      <c r="EI567" s="7">
        <v>0.35714285709999999</v>
      </c>
      <c r="EJ567" s="7">
        <v>0.38095238100000001</v>
      </c>
      <c r="EK567" s="7">
        <v>0.373015873</v>
      </c>
      <c r="EL567" s="7">
        <v>0.30952380950000002</v>
      </c>
      <c r="EM567" s="7">
        <v>0.53968253970000002</v>
      </c>
      <c r="EN567" s="7">
        <v>0.57142857140000003</v>
      </c>
      <c r="EO567" s="7">
        <v>0.52380952380000001</v>
      </c>
      <c r="EP567" s="7">
        <v>0.55555555560000003</v>
      </c>
      <c r="EQ567" s="7">
        <v>0.53968253970000002</v>
      </c>
      <c r="ER567" s="7">
        <v>0.46825396829999999</v>
      </c>
      <c r="ES567" s="7">
        <v>0.48412698409999999</v>
      </c>
      <c r="ET567" s="7">
        <v>0.42857142860000003</v>
      </c>
      <c r="EU567" s="7">
        <v>3.9682539699999998E-2</v>
      </c>
      <c r="EV567" s="7">
        <v>5.5555555600000001E-2</v>
      </c>
      <c r="EW567" s="7">
        <v>6.3492063500000001E-2</v>
      </c>
      <c r="EX567" s="7">
        <v>5.5555555600000001E-2</v>
      </c>
      <c r="EY567" s="7">
        <v>4.7619047599999999E-2</v>
      </c>
      <c r="EZ567" s="7">
        <v>5.5555555600000001E-2</v>
      </c>
      <c r="FA567" s="7">
        <v>6.3492063500000001E-2</v>
      </c>
      <c r="FB567" s="7">
        <v>8.7301587299999997E-2</v>
      </c>
      <c r="FC567" s="7">
        <v>6.3492063500000001E-2</v>
      </c>
      <c r="FD567" s="7">
        <v>2.7851239669000001</v>
      </c>
      <c r="FE567" s="7">
        <v>3.4789915965999998</v>
      </c>
      <c r="FF567" s="7">
        <v>3.5508474576000002</v>
      </c>
      <c r="FG567" s="7">
        <v>3.4285714286000002</v>
      </c>
      <c r="FH567" s="7">
        <v>3.4916666667</v>
      </c>
      <c r="FI567" s="7">
        <v>3.4621848739000001</v>
      </c>
      <c r="FJ567" s="7">
        <v>3.3559322034000001</v>
      </c>
      <c r="FK567" s="7">
        <v>3.4695652174</v>
      </c>
      <c r="FL567" s="7">
        <v>3.2711864407000002</v>
      </c>
      <c r="FM567" s="7">
        <v>7.9365079000000005E-3</v>
      </c>
      <c r="FN567" s="7">
        <v>0</v>
      </c>
      <c r="FO567" s="7">
        <v>6.3492063500000001E-2</v>
      </c>
      <c r="FP567" s="7">
        <v>7.9365079000000005E-3</v>
      </c>
      <c r="FQ567" s="7">
        <v>6.3492063500000001E-2</v>
      </c>
      <c r="FR567" s="7">
        <v>8.7301587299999997E-2</v>
      </c>
      <c r="FS567" s="7">
        <v>8.7301587299999997E-2</v>
      </c>
      <c r="FT567" s="7">
        <v>0.17460317459999999</v>
      </c>
      <c r="FU567" s="7">
        <v>9.5238095199999998E-2</v>
      </c>
      <c r="FV567" s="7">
        <v>0.30952380950000002</v>
      </c>
      <c r="FW567" s="7">
        <v>0.10317460320000001</v>
      </c>
      <c r="FX567" s="7">
        <v>0.53174603170000001</v>
      </c>
      <c r="FY567" s="7">
        <v>0.55555555560000003</v>
      </c>
      <c r="FZ567" s="7">
        <v>0.253968254</v>
      </c>
      <c r="GA567" s="7">
        <v>0.126984127</v>
      </c>
      <c r="GB567" s="7">
        <v>0.11111111110000001</v>
      </c>
      <c r="GC567" s="7">
        <v>0.23015873019999999</v>
      </c>
      <c r="GD567" s="7">
        <v>7.9365079399999997E-2</v>
      </c>
      <c r="GE567" s="7">
        <v>5.5555555600000001E-2</v>
      </c>
      <c r="GF567" s="7">
        <v>0.1904761905</v>
      </c>
      <c r="GG567" s="7">
        <v>0.11904761899999999</v>
      </c>
      <c r="GH567" s="7">
        <v>0.11111111110000001</v>
      </c>
      <c r="GI567" s="7">
        <v>0.253968254</v>
      </c>
      <c r="GJ567" s="7">
        <v>0.14285714290000001</v>
      </c>
      <c r="GK567" s="7">
        <v>0.16666666669999999</v>
      </c>
      <c r="GL567" s="7">
        <v>7.1428571400000002E-2</v>
      </c>
      <c r="GM567" s="7">
        <v>7.9365079000000005E-3</v>
      </c>
      <c r="GN567" s="7">
        <v>7.9365079000000005E-3</v>
      </c>
      <c r="GO567" s="7">
        <v>1.5873015899999999E-2</v>
      </c>
      <c r="GP567" s="7">
        <v>1.5873015899999999E-2</v>
      </c>
      <c r="GQ567" s="7">
        <v>9.5238095199999998E-2</v>
      </c>
      <c r="GR567" s="7">
        <v>1.5873015899999999E-2</v>
      </c>
      <c r="GS567" s="7">
        <v>0.3650793651</v>
      </c>
      <c r="GT567" s="7">
        <v>0.30952380950000002</v>
      </c>
      <c r="GU567" s="7">
        <v>0.28571428570000001</v>
      </c>
      <c r="GV567" s="7">
        <v>0.29365079370000002</v>
      </c>
      <c r="GW567" s="7">
        <v>0.30952380950000002</v>
      </c>
      <c r="GX567" s="7">
        <v>0.33333333329999998</v>
      </c>
      <c r="GY567" s="7">
        <v>0.43650793650000003</v>
      </c>
      <c r="GZ567" s="7">
        <v>0.46031746029999998</v>
      </c>
      <c r="HA567" s="7">
        <v>0.42063492060000002</v>
      </c>
      <c r="HB567" s="7">
        <v>0.46825396829999999</v>
      </c>
      <c r="HC567" s="7">
        <v>0.38095238100000001</v>
      </c>
      <c r="HD567" s="7">
        <v>0.46825396829999999</v>
      </c>
      <c r="HE567" s="7">
        <v>9.5238095199999998E-2</v>
      </c>
      <c r="HF567" s="7">
        <v>0.11904761899999999</v>
      </c>
      <c r="HG567" s="7">
        <v>0.16666666669999999</v>
      </c>
      <c r="HH567" s="7">
        <v>0.10317460320000001</v>
      </c>
      <c r="HI567" s="7">
        <v>0.11111111110000001</v>
      </c>
      <c r="HJ567" s="7">
        <v>7.9365079399999997E-2</v>
      </c>
      <c r="HK567" s="7">
        <v>3.9682539699999998E-2</v>
      </c>
      <c r="HL567" s="7">
        <v>2.3809523799999999E-2</v>
      </c>
      <c r="HM567" s="7">
        <v>3.1746031700000003E-2</v>
      </c>
      <c r="HN567" s="7">
        <v>3.1746031700000003E-2</v>
      </c>
      <c r="HO567" s="7">
        <v>3.1746031700000003E-2</v>
      </c>
      <c r="HP567" s="7">
        <v>3.1746031700000003E-2</v>
      </c>
      <c r="HQ567" s="7">
        <v>5.5555555600000001E-2</v>
      </c>
      <c r="HR567" s="7">
        <v>7.9365079399999997E-2</v>
      </c>
      <c r="HS567" s="7">
        <v>7.9365079399999997E-2</v>
      </c>
      <c r="HT567" s="7">
        <v>8.7301587299999997E-2</v>
      </c>
      <c r="HU567" s="7">
        <v>7.1428571400000002E-2</v>
      </c>
      <c r="HV567" s="7">
        <v>7.1428571400000002E-2</v>
      </c>
      <c r="HW567" s="7">
        <v>4.7619047599999999E-2</v>
      </c>
      <c r="HX567" s="7">
        <v>1.5873015899999999E-2</v>
      </c>
      <c r="HY567" s="7">
        <v>3.1746031700000003E-2</v>
      </c>
      <c r="HZ567" s="7">
        <v>3.9682539699999998E-2</v>
      </c>
      <c r="IA567" s="7">
        <v>0.16666666669999999</v>
      </c>
      <c r="IB567" s="7">
        <v>0.126984127</v>
      </c>
      <c r="IC567" s="7">
        <v>0.16666666669999999</v>
      </c>
      <c r="ID567" s="7">
        <v>0.1984126984</v>
      </c>
      <c r="IE567" s="7">
        <v>0.42857142860000003</v>
      </c>
      <c r="IF567" s="7">
        <v>0.39682539680000001</v>
      </c>
      <c r="IG567" s="7">
        <v>0.35714285709999999</v>
      </c>
      <c r="IH567" s="7">
        <v>0.373015873</v>
      </c>
      <c r="II567" s="7">
        <v>0.30952380950000002</v>
      </c>
      <c r="IJ567" s="7">
        <v>0.41269841270000002</v>
      </c>
      <c r="IK567" s="7">
        <v>0.38095238100000001</v>
      </c>
      <c r="IL567" s="7">
        <v>0.32539682539999998</v>
      </c>
      <c r="IM567" s="7">
        <v>4.7619047599999999E-2</v>
      </c>
      <c r="IN567" s="7">
        <v>4.7619047599999999E-2</v>
      </c>
      <c r="IO567" s="7">
        <v>6.3492063500000001E-2</v>
      </c>
      <c r="IP567" s="7">
        <v>6.3492063500000001E-2</v>
      </c>
      <c r="IQ567" s="7">
        <v>3.05</v>
      </c>
      <c r="IR567" s="7">
        <v>3.2666666666999999</v>
      </c>
      <c r="IS567" s="7">
        <v>3.1610169492</v>
      </c>
      <c r="IT567" s="7">
        <v>3.0508474576000002</v>
      </c>
      <c r="IU567" s="7" t="s">
        <v>1507</v>
      </c>
      <c r="IV567" s="7">
        <v>48</v>
      </c>
      <c r="IW567" s="7">
        <v>126</v>
      </c>
      <c r="IX567" s="7">
        <v>235</v>
      </c>
      <c r="IY567" s="7">
        <v>487</v>
      </c>
    </row>
    <row r="568" spans="1:259" x14ac:dyDescent="0.25">
      <c r="A568" s="7">
        <v>610276</v>
      </c>
      <c r="B568" s="7" t="s">
        <v>448</v>
      </c>
      <c r="D568" s="7" t="s">
        <v>98</v>
      </c>
      <c r="E568" s="7" t="s">
        <v>53</v>
      </c>
      <c r="M568" s="7" t="s">
        <v>46</v>
      </c>
      <c r="IU568" s="7" t="s">
        <v>1508</v>
      </c>
      <c r="IY568" s="7">
        <v>374</v>
      </c>
    </row>
    <row r="569" spans="1:259" x14ac:dyDescent="0.25">
      <c r="A569" s="7">
        <v>610279</v>
      </c>
      <c r="B569" s="7" t="s">
        <v>629</v>
      </c>
      <c r="D569" s="7" t="s">
        <v>77</v>
      </c>
      <c r="E569" s="7" t="s">
        <v>53</v>
      </c>
      <c r="M569" s="7" t="s">
        <v>46</v>
      </c>
      <c r="N569" s="7">
        <v>0.27322404369999997</v>
      </c>
      <c r="O569" s="7">
        <v>1</v>
      </c>
      <c r="P569" s="7">
        <v>1</v>
      </c>
      <c r="Q569" s="7">
        <v>0</v>
      </c>
      <c r="R569" s="7">
        <v>1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7">
        <v>0</v>
      </c>
      <c r="AB569" s="7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7">
        <v>0</v>
      </c>
      <c r="AI569" s="7">
        <v>0</v>
      </c>
      <c r="AJ569" s="7">
        <v>0</v>
      </c>
      <c r="AK569" s="7">
        <v>1</v>
      </c>
      <c r="AL569" s="7">
        <v>0</v>
      </c>
      <c r="AM569" s="7">
        <v>0</v>
      </c>
      <c r="AN569" s="7">
        <v>1</v>
      </c>
      <c r="AO569" s="7">
        <v>0</v>
      </c>
      <c r="AP569" s="7">
        <v>0</v>
      </c>
      <c r="AQ569" s="7">
        <v>0</v>
      </c>
      <c r="AR569" s="7">
        <v>0</v>
      </c>
      <c r="AS569" s="7">
        <v>0</v>
      </c>
      <c r="AT569" s="7">
        <v>0</v>
      </c>
      <c r="AU569" s="7">
        <v>0</v>
      </c>
      <c r="AV569" s="7">
        <v>0</v>
      </c>
      <c r="AW569" s="7">
        <v>0</v>
      </c>
      <c r="AX569" s="7">
        <v>1</v>
      </c>
      <c r="AY569" s="7">
        <v>1</v>
      </c>
      <c r="AZ569" s="7">
        <v>0</v>
      </c>
      <c r="BA569" s="7">
        <v>1</v>
      </c>
      <c r="BB569" s="7">
        <v>1</v>
      </c>
      <c r="BC569" s="7">
        <v>3</v>
      </c>
      <c r="BD569" s="7">
        <v>4</v>
      </c>
      <c r="BE569" s="7">
        <v>4</v>
      </c>
      <c r="BF569" s="7">
        <v>3</v>
      </c>
      <c r="BG569" s="7">
        <v>4</v>
      </c>
      <c r="BH569" s="7">
        <v>4</v>
      </c>
      <c r="BI569" s="7">
        <v>0</v>
      </c>
      <c r="BJ569" s="7">
        <v>0</v>
      </c>
      <c r="BK569" s="7">
        <v>0</v>
      </c>
      <c r="BL569" s="7">
        <v>0</v>
      </c>
      <c r="BM569" s="7">
        <v>0</v>
      </c>
      <c r="BN569" s="7">
        <v>0</v>
      </c>
      <c r="BO569" s="7">
        <v>0</v>
      </c>
      <c r="BP569" s="7">
        <v>0</v>
      </c>
      <c r="BQ569" s="7">
        <v>0</v>
      </c>
      <c r="BR569" s="7">
        <v>0</v>
      </c>
      <c r="BS569" s="7">
        <v>0</v>
      </c>
      <c r="BT569" s="7">
        <v>0</v>
      </c>
      <c r="BU569" s="7">
        <v>0</v>
      </c>
      <c r="BV569" s="7">
        <v>0</v>
      </c>
      <c r="BW569" s="7">
        <v>0</v>
      </c>
      <c r="BX569" s="7">
        <v>0</v>
      </c>
      <c r="BY569" s="7">
        <v>1</v>
      </c>
      <c r="BZ569" s="7">
        <v>0</v>
      </c>
      <c r="CA569" s="7">
        <v>4</v>
      </c>
      <c r="CB569" s="7">
        <v>4</v>
      </c>
      <c r="CC569" s="7">
        <v>4</v>
      </c>
      <c r="CD569" s="7">
        <v>4</v>
      </c>
      <c r="CE569" s="7">
        <v>4</v>
      </c>
      <c r="CF569" s="7">
        <v>4</v>
      </c>
      <c r="CG569" s="7">
        <v>3</v>
      </c>
      <c r="CH569" s="7">
        <v>2</v>
      </c>
      <c r="CI569" s="7">
        <v>3</v>
      </c>
      <c r="CJ569" s="7">
        <v>0</v>
      </c>
      <c r="CK569" s="7">
        <v>0</v>
      </c>
      <c r="CL569" s="7">
        <v>0</v>
      </c>
      <c r="CM569" s="7">
        <v>0</v>
      </c>
      <c r="CN569" s="7">
        <v>0</v>
      </c>
      <c r="CO569" s="7">
        <v>0</v>
      </c>
      <c r="CP569" s="7">
        <v>1</v>
      </c>
      <c r="CQ569" s="7">
        <v>0</v>
      </c>
      <c r="CR569" s="7">
        <v>1</v>
      </c>
      <c r="CS569" s="7">
        <v>0</v>
      </c>
      <c r="CT569" s="7">
        <v>0</v>
      </c>
      <c r="CU569" s="7">
        <v>0</v>
      </c>
      <c r="CV569" s="7">
        <v>0</v>
      </c>
      <c r="CW569" s="7">
        <v>0</v>
      </c>
      <c r="CX569" s="7">
        <v>0</v>
      </c>
      <c r="CY569" s="7">
        <v>0</v>
      </c>
      <c r="CZ569" s="7">
        <v>0</v>
      </c>
      <c r="DA569" s="7">
        <v>0</v>
      </c>
      <c r="DB569" s="7">
        <v>1</v>
      </c>
      <c r="DC569" s="7">
        <v>1</v>
      </c>
      <c r="DD569" s="7">
        <v>1</v>
      </c>
      <c r="DE569" s="7">
        <v>1</v>
      </c>
      <c r="DF569" s="7">
        <v>1</v>
      </c>
      <c r="DG569" s="7">
        <v>1</v>
      </c>
      <c r="DH569" s="7">
        <v>0</v>
      </c>
      <c r="DI569" s="7">
        <v>0</v>
      </c>
      <c r="DJ569" s="7">
        <v>0</v>
      </c>
      <c r="DK569" s="7">
        <v>0</v>
      </c>
      <c r="DL569" s="7">
        <v>0</v>
      </c>
      <c r="DM569" s="7">
        <v>0</v>
      </c>
      <c r="DN569" s="7">
        <v>0</v>
      </c>
      <c r="DO569" s="7">
        <v>0</v>
      </c>
      <c r="DP569" s="7">
        <v>0</v>
      </c>
      <c r="DQ569" s="7">
        <v>0</v>
      </c>
      <c r="DR569" s="7">
        <v>0</v>
      </c>
      <c r="DS569" s="7">
        <v>0</v>
      </c>
      <c r="DT569" s="7">
        <v>1</v>
      </c>
      <c r="DU569" s="7">
        <v>0</v>
      </c>
      <c r="DV569" s="7">
        <v>0</v>
      </c>
      <c r="DW569" s="7">
        <v>0</v>
      </c>
      <c r="DX569" s="7">
        <v>0</v>
      </c>
      <c r="DY569" s="7">
        <v>0</v>
      </c>
      <c r="DZ569" s="7">
        <v>0</v>
      </c>
      <c r="EA569" s="7">
        <v>0</v>
      </c>
      <c r="EB569" s="7">
        <v>0</v>
      </c>
      <c r="EC569" s="7">
        <v>0</v>
      </c>
      <c r="ED569" s="7">
        <v>0</v>
      </c>
      <c r="EE569" s="7">
        <v>0</v>
      </c>
      <c r="EF569" s="7">
        <v>0</v>
      </c>
      <c r="EG569" s="7">
        <v>0</v>
      </c>
      <c r="EH569" s="7">
        <v>0</v>
      </c>
      <c r="EI569" s="7">
        <v>0</v>
      </c>
      <c r="EJ569" s="7">
        <v>1</v>
      </c>
      <c r="EK569" s="7">
        <v>1</v>
      </c>
      <c r="EL569" s="7">
        <v>0</v>
      </c>
      <c r="EM569" s="7">
        <v>1</v>
      </c>
      <c r="EN569" s="7">
        <v>1</v>
      </c>
      <c r="EO569" s="7">
        <v>1</v>
      </c>
      <c r="EP569" s="7">
        <v>1</v>
      </c>
      <c r="EQ569" s="7">
        <v>1</v>
      </c>
      <c r="ER569" s="7">
        <v>1</v>
      </c>
      <c r="ES569" s="7">
        <v>0</v>
      </c>
      <c r="ET569" s="7">
        <v>0</v>
      </c>
      <c r="EU569" s="7">
        <v>0</v>
      </c>
      <c r="EV569" s="7">
        <v>0</v>
      </c>
      <c r="EW569" s="7">
        <v>0</v>
      </c>
      <c r="EX569" s="7">
        <v>0</v>
      </c>
      <c r="EY569" s="7">
        <v>0</v>
      </c>
      <c r="EZ569" s="7">
        <v>0</v>
      </c>
      <c r="FA569" s="7">
        <v>0</v>
      </c>
      <c r="FB569" s="7">
        <v>0</v>
      </c>
      <c r="FC569" s="7">
        <v>0</v>
      </c>
      <c r="FD569" s="7">
        <v>2</v>
      </c>
      <c r="FE569" s="7">
        <v>4</v>
      </c>
      <c r="FF569" s="7">
        <v>4</v>
      </c>
      <c r="FG569" s="7">
        <v>4</v>
      </c>
      <c r="FH569" s="7">
        <v>4</v>
      </c>
      <c r="FI569" s="7">
        <v>4</v>
      </c>
      <c r="FJ569" s="7">
        <v>4</v>
      </c>
      <c r="FK569" s="7">
        <v>3</v>
      </c>
      <c r="FL569" s="7">
        <v>3</v>
      </c>
      <c r="FM569" s="7">
        <v>0</v>
      </c>
      <c r="FN569" s="7">
        <v>0</v>
      </c>
      <c r="FO569" s="7">
        <v>1</v>
      </c>
      <c r="FP569" s="7">
        <v>0</v>
      </c>
      <c r="FQ569" s="7">
        <v>0</v>
      </c>
      <c r="FR569" s="7">
        <v>0</v>
      </c>
      <c r="FS569" s="7">
        <v>0</v>
      </c>
      <c r="FT569" s="7">
        <v>0</v>
      </c>
      <c r="FU569" s="7">
        <v>0</v>
      </c>
      <c r="FV569" s="7">
        <v>0</v>
      </c>
      <c r="FW569" s="7">
        <v>0</v>
      </c>
      <c r="FX569" s="7">
        <v>1</v>
      </c>
      <c r="FY569" s="7">
        <v>1</v>
      </c>
      <c r="FZ569" s="7">
        <v>1</v>
      </c>
      <c r="GA569" s="7">
        <v>0</v>
      </c>
      <c r="GB569" s="7">
        <v>0</v>
      </c>
      <c r="GC569" s="7">
        <v>0</v>
      </c>
      <c r="GD569" s="7">
        <v>0</v>
      </c>
      <c r="GE569" s="7">
        <v>0</v>
      </c>
      <c r="GF569" s="7">
        <v>0</v>
      </c>
      <c r="GG569" s="7">
        <v>0</v>
      </c>
      <c r="GH569" s="7">
        <v>0</v>
      </c>
      <c r="GI569" s="7">
        <v>0</v>
      </c>
      <c r="GJ569" s="7">
        <v>0</v>
      </c>
      <c r="GK569" s="7">
        <v>0</v>
      </c>
      <c r="GL569" s="7">
        <v>0</v>
      </c>
      <c r="GM569" s="7">
        <v>0</v>
      </c>
      <c r="GN569" s="7">
        <v>0</v>
      </c>
      <c r="GO569" s="7">
        <v>0</v>
      </c>
      <c r="GP569" s="7">
        <v>1</v>
      </c>
      <c r="GQ569" s="7">
        <v>1</v>
      </c>
      <c r="GR569" s="7">
        <v>0</v>
      </c>
      <c r="GS569" s="7">
        <v>1</v>
      </c>
      <c r="GT569" s="7">
        <v>1</v>
      </c>
      <c r="GU569" s="7">
        <v>0</v>
      </c>
      <c r="GV569" s="7">
        <v>0</v>
      </c>
      <c r="GW569" s="7">
        <v>0</v>
      </c>
      <c r="GX569" s="7">
        <v>0</v>
      </c>
      <c r="GY569" s="7">
        <v>0</v>
      </c>
      <c r="GZ569" s="7">
        <v>0</v>
      </c>
      <c r="HA569" s="7">
        <v>0</v>
      </c>
      <c r="HB569" s="7">
        <v>0</v>
      </c>
      <c r="HC569" s="7">
        <v>0</v>
      </c>
      <c r="HD569" s="7">
        <v>1</v>
      </c>
      <c r="HE569" s="7">
        <v>0</v>
      </c>
      <c r="HF569" s="7">
        <v>0</v>
      </c>
      <c r="HG569" s="7">
        <v>0</v>
      </c>
      <c r="HH569" s="7">
        <v>0</v>
      </c>
      <c r="HI569" s="7">
        <v>0</v>
      </c>
      <c r="HJ569" s="7">
        <v>0</v>
      </c>
      <c r="HK569" s="7">
        <v>0</v>
      </c>
      <c r="HL569" s="7">
        <v>0</v>
      </c>
      <c r="HM569" s="7">
        <v>1</v>
      </c>
      <c r="HN569" s="7">
        <v>0</v>
      </c>
      <c r="HO569" s="7">
        <v>0</v>
      </c>
      <c r="HP569" s="7">
        <v>0</v>
      </c>
      <c r="HQ569" s="7">
        <v>0</v>
      </c>
      <c r="HR569" s="7">
        <v>0</v>
      </c>
      <c r="HS569" s="7">
        <v>0</v>
      </c>
      <c r="HT569" s="7">
        <v>0</v>
      </c>
      <c r="HU569" s="7">
        <v>0</v>
      </c>
      <c r="HV569" s="7">
        <v>0</v>
      </c>
      <c r="HW569" s="7">
        <v>1</v>
      </c>
      <c r="HX569" s="7">
        <v>0</v>
      </c>
      <c r="HY569" s="7">
        <v>0</v>
      </c>
      <c r="HZ569" s="7">
        <v>0</v>
      </c>
      <c r="IA569" s="7">
        <v>0</v>
      </c>
      <c r="IB569" s="7">
        <v>0</v>
      </c>
      <c r="IC569" s="7">
        <v>0</v>
      </c>
      <c r="ID569" s="7">
        <v>1</v>
      </c>
      <c r="IE569" s="7">
        <v>0</v>
      </c>
      <c r="IF569" s="7">
        <v>1</v>
      </c>
      <c r="IG569" s="7">
        <v>1</v>
      </c>
      <c r="IH569" s="7">
        <v>0</v>
      </c>
      <c r="II569" s="7">
        <v>0</v>
      </c>
      <c r="IJ569" s="7">
        <v>0</v>
      </c>
      <c r="IK569" s="7">
        <v>0</v>
      </c>
      <c r="IL569" s="7">
        <v>0</v>
      </c>
      <c r="IM569" s="7">
        <v>0</v>
      </c>
      <c r="IN569" s="7">
        <v>0</v>
      </c>
      <c r="IO569" s="7">
        <v>0</v>
      </c>
      <c r="IP569" s="7">
        <v>0</v>
      </c>
      <c r="IQ569" s="7">
        <v>1</v>
      </c>
      <c r="IR569" s="7">
        <v>3</v>
      </c>
      <c r="IS569" s="7">
        <v>3</v>
      </c>
      <c r="IT569" s="7">
        <v>2</v>
      </c>
      <c r="IU569" s="7" t="s">
        <v>1509</v>
      </c>
      <c r="IW569" s="7">
        <v>1</v>
      </c>
      <c r="IX569" s="7">
        <v>1</v>
      </c>
      <c r="IY569" s="7">
        <v>366</v>
      </c>
    </row>
    <row r="570" spans="1:259" x14ac:dyDescent="0.25">
      <c r="A570" s="7">
        <v>610281</v>
      </c>
      <c r="B570" s="7" t="s">
        <v>548</v>
      </c>
      <c r="D570" s="7" t="s">
        <v>77</v>
      </c>
      <c r="E570" s="7" t="s">
        <v>53</v>
      </c>
      <c r="M570" s="7" t="s">
        <v>46</v>
      </c>
      <c r="IU570" s="7" t="s">
        <v>1510</v>
      </c>
      <c r="IY570" s="7">
        <v>578</v>
      </c>
    </row>
    <row r="571" spans="1:259" x14ac:dyDescent="0.25">
      <c r="A571" s="7">
        <v>610282</v>
      </c>
      <c r="B571" s="7" t="s">
        <v>442</v>
      </c>
      <c r="C571" s="7" t="s">
        <v>46</v>
      </c>
      <c r="D571" s="7" t="s">
        <v>117</v>
      </c>
      <c r="E571" s="154">
        <v>0.46</v>
      </c>
      <c r="F571" s="7">
        <v>59</v>
      </c>
      <c r="G571" s="7" t="s">
        <v>48</v>
      </c>
      <c r="H571" s="7">
        <v>66</v>
      </c>
      <c r="I571" s="7" t="s">
        <v>47</v>
      </c>
      <c r="J571" s="7">
        <v>80</v>
      </c>
      <c r="K571" s="7" t="s">
        <v>70</v>
      </c>
      <c r="L571" s="7">
        <v>8.26</v>
      </c>
      <c r="M571" s="7" t="s">
        <v>46</v>
      </c>
      <c r="N571" s="7">
        <v>46.192893400999999</v>
      </c>
      <c r="O571" s="7">
        <v>122</v>
      </c>
      <c r="P571" s="7">
        <v>122</v>
      </c>
      <c r="Q571" s="7">
        <v>0</v>
      </c>
      <c r="R571" s="7">
        <v>106</v>
      </c>
      <c r="S571" s="7">
        <v>0</v>
      </c>
      <c r="T571" s="7">
        <v>14</v>
      </c>
      <c r="U571" s="7">
        <v>0</v>
      </c>
      <c r="V571" s="7">
        <v>0</v>
      </c>
      <c r="W571" s="7">
        <v>0</v>
      </c>
      <c r="X571" s="7">
        <v>0</v>
      </c>
      <c r="Y571" s="7">
        <v>8.1967212999999994E-3</v>
      </c>
      <c r="Z571" s="7">
        <v>1.6393442599999999E-2</v>
      </c>
      <c r="AA571" s="7">
        <v>2.45901639E-2</v>
      </c>
      <c r="AB571" s="7">
        <v>8.1967212999999994E-3</v>
      </c>
      <c r="AC571" s="7">
        <v>2.45901639E-2</v>
      </c>
      <c r="AD571" s="7">
        <v>9.0163934400000006E-2</v>
      </c>
      <c r="AE571" s="7">
        <v>9.8360655699999994E-2</v>
      </c>
      <c r="AF571" s="7">
        <v>5.7377049200000002E-2</v>
      </c>
      <c r="AG571" s="7">
        <v>5.7377049200000002E-2</v>
      </c>
      <c r="AH571" s="7">
        <v>4.09836066E-2</v>
      </c>
      <c r="AI571" s="7">
        <v>0.12295081970000001</v>
      </c>
      <c r="AJ571" s="7">
        <v>0.10655737699999999</v>
      </c>
      <c r="AK571" s="7">
        <v>0.22131147540000001</v>
      </c>
      <c r="AL571" s="7">
        <v>0.18032786889999999</v>
      </c>
      <c r="AM571" s="7">
        <v>0.2295081967</v>
      </c>
      <c r="AN571" s="7">
        <v>0.18852459020000001</v>
      </c>
      <c r="AO571" s="7">
        <v>0.16393442620000001</v>
      </c>
      <c r="AP571" s="7">
        <v>0.23770491799999999</v>
      </c>
      <c r="AQ571" s="7">
        <v>8.1967212999999994E-3</v>
      </c>
      <c r="AR571" s="7">
        <v>1.6393442599999999E-2</v>
      </c>
      <c r="AS571" s="7">
        <v>4.09836066E-2</v>
      </c>
      <c r="AT571" s="7">
        <v>8.1967212999999994E-3</v>
      </c>
      <c r="AU571" s="7">
        <v>2.45901639E-2</v>
      </c>
      <c r="AV571" s="7">
        <v>1.6393442599999999E-2</v>
      </c>
      <c r="AW571" s="7">
        <v>0.66393442619999998</v>
      </c>
      <c r="AX571" s="7">
        <v>0.7295081967</v>
      </c>
      <c r="AY571" s="7">
        <v>0.64754098360000001</v>
      </c>
      <c r="AZ571" s="7">
        <v>0.75409836070000003</v>
      </c>
      <c r="BA571" s="7">
        <v>0.66393442619999998</v>
      </c>
      <c r="BB571" s="7">
        <v>0.54918032790000004</v>
      </c>
      <c r="BC571" s="7">
        <v>3.5537190082999999</v>
      </c>
      <c r="BD571" s="7">
        <v>3.65</v>
      </c>
      <c r="BE571" s="7">
        <v>3.5641025641000001</v>
      </c>
      <c r="BF571" s="7">
        <v>3.7024793387999999</v>
      </c>
      <c r="BG571" s="7">
        <v>3.5042016807</v>
      </c>
      <c r="BH571" s="7">
        <v>3.2666666666999999</v>
      </c>
      <c r="BI571" s="7">
        <v>1.6393442599999999E-2</v>
      </c>
      <c r="BJ571" s="7">
        <v>8.1967212999999994E-3</v>
      </c>
      <c r="BK571" s="7">
        <v>8.1967212999999994E-3</v>
      </c>
      <c r="BL571" s="7">
        <v>1.6393442599999999E-2</v>
      </c>
      <c r="BM571" s="7">
        <v>1.6393442599999999E-2</v>
      </c>
      <c r="BN571" s="7">
        <v>1.6393442599999999E-2</v>
      </c>
      <c r="BO571" s="7">
        <v>3.2786885199999997E-2</v>
      </c>
      <c r="BP571" s="7">
        <v>5.7377049200000002E-2</v>
      </c>
      <c r="BQ571" s="7">
        <v>3.2786885199999997E-2</v>
      </c>
      <c r="BR571" s="7">
        <v>1.6393442599999999E-2</v>
      </c>
      <c r="BS571" s="7">
        <v>1.6393442599999999E-2</v>
      </c>
      <c r="BT571" s="7">
        <v>3.2786885199999997E-2</v>
      </c>
      <c r="BU571" s="7">
        <v>3.2786885199999997E-2</v>
      </c>
      <c r="BV571" s="7">
        <v>1.6393442599999999E-2</v>
      </c>
      <c r="BW571" s="7">
        <v>4.9180327900000001E-2</v>
      </c>
      <c r="BX571" s="7">
        <v>4.9180327900000001E-2</v>
      </c>
      <c r="BY571" s="7">
        <v>4.9180327900000001E-2</v>
      </c>
      <c r="BZ571" s="7">
        <v>6.5573770500000003E-2</v>
      </c>
      <c r="CA571" s="7">
        <v>3.8067226890999999</v>
      </c>
      <c r="CB571" s="7">
        <v>3.8333333333000001</v>
      </c>
      <c r="CC571" s="7">
        <v>3.7833333332999999</v>
      </c>
      <c r="CD571" s="7">
        <v>3.7416666667</v>
      </c>
      <c r="CE571" s="7">
        <v>3.7815126050000001</v>
      </c>
      <c r="CF571" s="7">
        <v>3.6666666666999999</v>
      </c>
      <c r="CG571" s="7">
        <v>3.6638655461999998</v>
      </c>
      <c r="CH571" s="7">
        <v>3.5423728814</v>
      </c>
      <c r="CI571" s="7">
        <v>3.6101694915000002</v>
      </c>
      <c r="CJ571" s="7">
        <v>0.10655737699999999</v>
      </c>
      <c r="CK571" s="7">
        <v>0.10655737699999999</v>
      </c>
      <c r="CL571" s="7">
        <v>0.12295081970000001</v>
      </c>
      <c r="CM571" s="7">
        <v>0.13934426229999999</v>
      </c>
      <c r="CN571" s="7">
        <v>0.13114754100000001</v>
      </c>
      <c r="CO571" s="7">
        <v>0.1721311475</v>
      </c>
      <c r="CP571" s="7">
        <v>0.13114754100000001</v>
      </c>
      <c r="CQ571" s="7">
        <v>0.1721311475</v>
      </c>
      <c r="CR571" s="7">
        <v>0.14754098360000001</v>
      </c>
      <c r="CS571" s="7">
        <v>2.45901639E-2</v>
      </c>
      <c r="CT571" s="7">
        <v>1.6393442599999999E-2</v>
      </c>
      <c r="CU571" s="7">
        <v>1.6393442599999999E-2</v>
      </c>
      <c r="CV571" s="7">
        <v>1.6393442599999999E-2</v>
      </c>
      <c r="CW571" s="7">
        <v>2.45901639E-2</v>
      </c>
      <c r="CX571" s="7">
        <v>4.09836066E-2</v>
      </c>
      <c r="CY571" s="7">
        <v>2.45901639E-2</v>
      </c>
      <c r="CZ571" s="7">
        <v>3.2786885199999997E-2</v>
      </c>
      <c r="DA571" s="7">
        <v>3.2786885199999997E-2</v>
      </c>
      <c r="DB571" s="7">
        <v>0.83606557380000002</v>
      </c>
      <c r="DC571" s="7">
        <v>0.85245901639999999</v>
      </c>
      <c r="DD571" s="7">
        <v>0.81967213110000003</v>
      </c>
      <c r="DE571" s="7">
        <v>0.79508196720000002</v>
      </c>
      <c r="DF571" s="7">
        <v>0.81147540979999999</v>
      </c>
      <c r="DG571" s="7">
        <v>0.72131147539999996</v>
      </c>
      <c r="DH571" s="7">
        <v>0.76229508199999996</v>
      </c>
      <c r="DI571" s="7">
        <v>0.68852459020000001</v>
      </c>
      <c r="DJ571" s="7">
        <v>0.72131147539999996</v>
      </c>
      <c r="DK571" s="7">
        <v>0.1721311475</v>
      </c>
      <c r="DL571" s="7">
        <v>1.6393442599999999E-2</v>
      </c>
      <c r="DM571" s="7">
        <v>1.6393442599999999E-2</v>
      </c>
      <c r="DN571" s="7">
        <v>3.2786885199999997E-2</v>
      </c>
      <c r="DO571" s="7">
        <v>1.6393442599999999E-2</v>
      </c>
      <c r="DP571" s="7">
        <v>1.6393442599999999E-2</v>
      </c>
      <c r="DQ571" s="7">
        <v>4.9180327900000001E-2</v>
      </c>
      <c r="DR571" s="7">
        <v>1.6393442599999999E-2</v>
      </c>
      <c r="DS571" s="7">
        <v>3.2786885199999997E-2</v>
      </c>
      <c r="DT571" s="7">
        <v>0.1967213115</v>
      </c>
      <c r="DU571" s="7">
        <v>9.8360655699999994E-2</v>
      </c>
      <c r="DV571" s="7">
        <v>5.7377049200000002E-2</v>
      </c>
      <c r="DW571" s="7">
        <v>4.9180327900000001E-2</v>
      </c>
      <c r="DX571" s="7">
        <v>2.45901639E-2</v>
      </c>
      <c r="DY571" s="7">
        <v>9.8360655699999994E-2</v>
      </c>
      <c r="DZ571" s="7">
        <v>9.8360655699999994E-2</v>
      </c>
      <c r="EA571" s="7">
        <v>6.5573770500000003E-2</v>
      </c>
      <c r="EB571" s="7">
        <v>9.8360655699999994E-2</v>
      </c>
      <c r="EC571" s="7">
        <v>0.1721311475</v>
      </c>
      <c r="ED571" s="7">
        <v>0.16393442620000001</v>
      </c>
      <c r="EE571" s="7">
        <v>0.2295081967</v>
      </c>
      <c r="EF571" s="7">
        <v>0.23770491799999999</v>
      </c>
      <c r="EG571" s="7">
        <v>0.20491803280000001</v>
      </c>
      <c r="EH571" s="7">
        <v>0.22131147540000001</v>
      </c>
      <c r="EI571" s="7">
        <v>0.22131147540000001</v>
      </c>
      <c r="EJ571" s="7">
        <v>0.27868852459999999</v>
      </c>
      <c r="EK571" s="7">
        <v>0.28688524589999997</v>
      </c>
      <c r="EL571" s="7">
        <v>0.39344262299999999</v>
      </c>
      <c r="EM571" s="7">
        <v>0.66393442619999998</v>
      </c>
      <c r="EN571" s="7">
        <v>0.63934426229999997</v>
      </c>
      <c r="EO571" s="7">
        <v>0.65573770490000005</v>
      </c>
      <c r="EP571" s="7">
        <v>0.69672131150000005</v>
      </c>
      <c r="EQ571" s="7">
        <v>0.61475409839999995</v>
      </c>
      <c r="ER571" s="7">
        <v>0.55737704919999997</v>
      </c>
      <c r="ES571" s="7">
        <v>0.60655737700000001</v>
      </c>
      <c r="ET571" s="7">
        <v>0.5409836066</v>
      </c>
      <c r="EU571" s="7">
        <v>6.5573770500000003E-2</v>
      </c>
      <c r="EV571" s="7">
        <v>5.7377049200000002E-2</v>
      </c>
      <c r="EW571" s="7">
        <v>5.7377049200000002E-2</v>
      </c>
      <c r="EX571" s="7">
        <v>2.45901639E-2</v>
      </c>
      <c r="EY571" s="7">
        <v>5.7377049200000002E-2</v>
      </c>
      <c r="EZ571" s="7">
        <v>4.9180327900000001E-2</v>
      </c>
      <c r="FA571" s="7">
        <v>7.3770491800000004E-2</v>
      </c>
      <c r="FB571" s="7">
        <v>3.2786885199999997E-2</v>
      </c>
      <c r="FC571" s="7">
        <v>4.09836066E-2</v>
      </c>
      <c r="FD571" s="7">
        <v>2.8421052632000001</v>
      </c>
      <c r="FE571" s="7">
        <v>3.5652173913</v>
      </c>
      <c r="FF571" s="7">
        <v>3.5826086956999998</v>
      </c>
      <c r="FG571" s="7">
        <v>3.5546218487000001</v>
      </c>
      <c r="FH571" s="7">
        <v>3.6782608695999999</v>
      </c>
      <c r="FI571" s="7">
        <v>3.5086206896999999</v>
      </c>
      <c r="FJ571" s="7">
        <v>3.389380531</v>
      </c>
      <c r="FK571" s="7">
        <v>3.5254237287999999</v>
      </c>
      <c r="FL571" s="7">
        <v>3.3931623931999999</v>
      </c>
      <c r="FM571" s="7">
        <v>1.6393442599999999E-2</v>
      </c>
      <c r="FN571" s="7">
        <v>8.1967212999999994E-3</v>
      </c>
      <c r="FO571" s="7">
        <v>8.1967212999999994E-3</v>
      </c>
      <c r="FP571" s="7">
        <v>8.1967212999999994E-3</v>
      </c>
      <c r="FQ571" s="7">
        <v>8.1967213100000005E-2</v>
      </c>
      <c r="FR571" s="7">
        <v>7.3770491800000004E-2</v>
      </c>
      <c r="FS571" s="7">
        <v>4.09836066E-2</v>
      </c>
      <c r="FT571" s="7">
        <v>0.1721311475</v>
      </c>
      <c r="FU571" s="7">
        <v>0.14754098360000001</v>
      </c>
      <c r="FV571" s="7">
        <v>0.3852459016</v>
      </c>
      <c r="FW571" s="7">
        <v>5.7377049200000002E-2</v>
      </c>
      <c r="FX571" s="7">
        <v>0.56557377050000002</v>
      </c>
      <c r="FY571" s="7">
        <v>0.59016393440000003</v>
      </c>
      <c r="FZ571" s="7">
        <v>0.3032786885</v>
      </c>
      <c r="GA571" s="7">
        <v>9.8360655699999994E-2</v>
      </c>
      <c r="GB571" s="7">
        <v>8.1967213100000005E-2</v>
      </c>
      <c r="GC571" s="7">
        <v>0.16393442620000001</v>
      </c>
      <c r="GD571" s="7">
        <v>7.3770491800000004E-2</v>
      </c>
      <c r="GE571" s="7">
        <v>4.9180327900000001E-2</v>
      </c>
      <c r="GF571" s="7">
        <v>0.16393442620000001</v>
      </c>
      <c r="GG571" s="7">
        <v>0.1557377049</v>
      </c>
      <c r="GH571" s="7">
        <v>0.13114754100000001</v>
      </c>
      <c r="GI571" s="7">
        <v>0.26229508200000001</v>
      </c>
      <c r="GJ571" s="7">
        <v>0.10655737699999999</v>
      </c>
      <c r="GK571" s="7">
        <v>0.14754098360000001</v>
      </c>
      <c r="GL571" s="7">
        <v>0.10655737699999999</v>
      </c>
      <c r="GM571" s="7">
        <v>8.1967212999999994E-3</v>
      </c>
      <c r="GN571" s="7">
        <v>1.6393442599999999E-2</v>
      </c>
      <c r="GO571" s="7">
        <v>2.45901639E-2</v>
      </c>
      <c r="GP571" s="7">
        <v>8.1967212999999994E-3</v>
      </c>
      <c r="GQ571" s="7">
        <v>4.09836066E-2</v>
      </c>
      <c r="GR571" s="7">
        <v>8.1967212999999994E-3</v>
      </c>
      <c r="GS571" s="7">
        <v>0.18032786889999999</v>
      </c>
      <c r="GT571" s="7">
        <v>0.18852459020000001</v>
      </c>
      <c r="GU571" s="7">
        <v>0.18032786889999999</v>
      </c>
      <c r="GV571" s="7">
        <v>0.23770491799999999</v>
      </c>
      <c r="GW571" s="7">
        <v>0.28688524589999997</v>
      </c>
      <c r="GX571" s="7">
        <v>0.2131147541</v>
      </c>
      <c r="GY571" s="7">
        <v>0.68852459020000001</v>
      </c>
      <c r="GZ571" s="7">
        <v>0.60655737700000001</v>
      </c>
      <c r="HA571" s="7">
        <v>0.59016393440000003</v>
      </c>
      <c r="HB571" s="7">
        <v>0.60655737700000001</v>
      </c>
      <c r="HC571" s="7">
        <v>0.54918032790000004</v>
      </c>
      <c r="HD571" s="7">
        <v>0.69672131150000005</v>
      </c>
      <c r="HE571" s="7">
        <v>7.3770491800000004E-2</v>
      </c>
      <c r="HF571" s="7">
        <v>0.12295081970000001</v>
      </c>
      <c r="HG571" s="7">
        <v>0.13114754100000001</v>
      </c>
      <c r="HH571" s="7">
        <v>0.10655737699999999</v>
      </c>
      <c r="HI571" s="7">
        <v>7.3770491800000004E-2</v>
      </c>
      <c r="HJ571" s="7">
        <v>3.2786885199999997E-2</v>
      </c>
      <c r="HK571" s="7">
        <v>8.1967212999999994E-3</v>
      </c>
      <c r="HL571" s="7">
        <v>8.1967212999999994E-3</v>
      </c>
      <c r="HM571" s="7">
        <v>1.6393442599999999E-2</v>
      </c>
      <c r="HN571" s="7">
        <v>8.1967212999999994E-3</v>
      </c>
      <c r="HO571" s="7">
        <v>1.6393442599999999E-2</v>
      </c>
      <c r="HP571" s="7">
        <v>2.45901639E-2</v>
      </c>
      <c r="HQ571" s="7">
        <v>4.09836066E-2</v>
      </c>
      <c r="HR571" s="7">
        <v>5.7377049200000002E-2</v>
      </c>
      <c r="HS571" s="7">
        <v>5.7377049200000002E-2</v>
      </c>
      <c r="HT571" s="7">
        <v>3.2786885199999997E-2</v>
      </c>
      <c r="HU571" s="7">
        <v>3.2786885199999997E-2</v>
      </c>
      <c r="HV571" s="7">
        <v>2.45901639E-2</v>
      </c>
      <c r="HW571" s="7">
        <v>4.9180327900000001E-2</v>
      </c>
      <c r="HX571" s="7">
        <v>8.1967212999999994E-3</v>
      </c>
      <c r="HY571" s="7">
        <v>8.1967212999999994E-3</v>
      </c>
      <c r="HZ571" s="7">
        <v>5.7377049200000002E-2</v>
      </c>
      <c r="IA571" s="7">
        <v>9.0163934400000006E-2</v>
      </c>
      <c r="IB571" s="7">
        <v>8.1967213100000005E-2</v>
      </c>
      <c r="IC571" s="7">
        <v>8.1967213100000005E-2</v>
      </c>
      <c r="ID571" s="7">
        <v>0.13934426229999999</v>
      </c>
      <c r="IE571" s="7">
        <v>0.33606557380000002</v>
      </c>
      <c r="IF571" s="7">
        <v>0.27868852459999999</v>
      </c>
      <c r="IG571" s="7">
        <v>0.3442622951</v>
      </c>
      <c r="IH571" s="7">
        <v>0.29508196720000002</v>
      </c>
      <c r="II571" s="7">
        <v>0.5</v>
      </c>
      <c r="IJ571" s="7">
        <v>0.61475409839999995</v>
      </c>
      <c r="IK571" s="7">
        <v>0.53278688519999995</v>
      </c>
      <c r="IL571" s="7">
        <v>0.4590163934</v>
      </c>
      <c r="IM571" s="7">
        <v>2.45901639E-2</v>
      </c>
      <c r="IN571" s="7">
        <v>1.6393442599999999E-2</v>
      </c>
      <c r="IO571" s="7">
        <v>3.2786885199999997E-2</v>
      </c>
      <c r="IP571" s="7">
        <v>4.9180327900000001E-2</v>
      </c>
      <c r="IQ571" s="7">
        <v>3.3193277311</v>
      </c>
      <c r="IR571" s="7">
        <v>3.5249999999999999</v>
      </c>
      <c r="IS571" s="7">
        <v>3.4491525423999998</v>
      </c>
      <c r="IT571" s="7">
        <v>3.2155172414000002</v>
      </c>
      <c r="IU571" s="7" t="s">
        <v>1511</v>
      </c>
      <c r="IV571" s="7">
        <v>46</v>
      </c>
      <c r="IW571" s="7">
        <v>122</v>
      </c>
      <c r="IX571" s="7">
        <v>182</v>
      </c>
      <c r="IY571" s="7">
        <v>394</v>
      </c>
    </row>
    <row r="572" spans="1:259" x14ac:dyDescent="0.25">
      <c r="A572" s="7">
        <v>610284</v>
      </c>
      <c r="B572" s="7" t="s">
        <v>467</v>
      </c>
      <c r="D572" s="7" t="s">
        <v>68</v>
      </c>
      <c r="E572" s="7" t="s">
        <v>53</v>
      </c>
      <c r="M572" s="7" t="s">
        <v>46</v>
      </c>
      <c r="N572" s="7">
        <v>20.028409091</v>
      </c>
      <c r="O572" s="7">
        <v>102</v>
      </c>
      <c r="P572" s="7">
        <v>102</v>
      </c>
      <c r="Q572" s="7">
        <v>16</v>
      </c>
      <c r="R572" s="7">
        <v>19</v>
      </c>
      <c r="S572" s="7">
        <v>11</v>
      </c>
      <c r="T572" s="7">
        <v>46</v>
      </c>
      <c r="U572" s="7">
        <v>1</v>
      </c>
      <c r="V572" s="7">
        <v>1</v>
      </c>
      <c r="W572" s="7">
        <v>5</v>
      </c>
      <c r="X572" s="7">
        <v>2</v>
      </c>
      <c r="Y572" s="7">
        <v>9.8039215999999995E-3</v>
      </c>
      <c r="Z572" s="7">
        <v>9.8039215999999995E-3</v>
      </c>
      <c r="AA572" s="7">
        <v>0</v>
      </c>
      <c r="AB572" s="7">
        <v>0</v>
      </c>
      <c r="AC572" s="7">
        <v>9.8039215999999995E-3</v>
      </c>
      <c r="AD572" s="7">
        <v>3.9215686299999997E-2</v>
      </c>
      <c r="AE572" s="7">
        <v>6.8627451000000006E-2</v>
      </c>
      <c r="AF572" s="7">
        <v>2.9411764699999999E-2</v>
      </c>
      <c r="AG572" s="7">
        <v>4.9019607799999997E-2</v>
      </c>
      <c r="AH572" s="7">
        <v>9.8039215999999995E-3</v>
      </c>
      <c r="AI572" s="7">
        <v>7.8431372499999999E-2</v>
      </c>
      <c r="AJ572" s="7">
        <v>5.8823529399999998E-2</v>
      </c>
      <c r="AK572" s="7">
        <v>0.29411764709999999</v>
      </c>
      <c r="AL572" s="7">
        <v>0.1960784314</v>
      </c>
      <c r="AM572" s="7">
        <v>0.26470588239999998</v>
      </c>
      <c r="AN572" s="7">
        <v>0.13725490200000001</v>
      </c>
      <c r="AO572" s="7">
        <v>0.25490196079999999</v>
      </c>
      <c r="AP572" s="7">
        <v>0.34313725490000002</v>
      </c>
      <c r="AQ572" s="7">
        <v>1.9607843100000001E-2</v>
      </c>
      <c r="AR572" s="7">
        <v>1.9607843100000001E-2</v>
      </c>
      <c r="AS572" s="7">
        <v>1.9607843100000001E-2</v>
      </c>
      <c r="AT572" s="7">
        <v>9.8039215999999995E-3</v>
      </c>
      <c r="AU572" s="7">
        <v>9.8039215999999995E-3</v>
      </c>
      <c r="AV572" s="7">
        <v>9.8039215999999995E-3</v>
      </c>
      <c r="AW572" s="7">
        <v>0.60784313729999995</v>
      </c>
      <c r="AX572" s="7">
        <v>0.74509803919999995</v>
      </c>
      <c r="AY572" s="7">
        <v>0.66666666669999997</v>
      </c>
      <c r="AZ572" s="7">
        <v>0.84313725490000002</v>
      </c>
      <c r="BA572" s="7">
        <v>0.64705882349999999</v>
      </c>
      <c r="BB572" s="7">
        <v>0.54901960780000003</v>
      </c>
      <c r="BC572" s="7">
        <v>3.53</v>
      </c>
      <c r="BD572" s="7">
        <v>3.71</v>
      </c>
      <c r="BE572" s="7">
        <v>3.63</v>
      </c>
      <c r="BF572" s="7">
        <v>3.8415841583999999</v>
      </c>
      <c r="BG572" s="7">
        <v>3.5544554454999999</v>
      </c>
      <c r="BH572" s="7">
        <v>3.4158415841999998</v>
      </c>
      <c r="BI572" s="7">
        <v>0</v>
      </c>
      <c r="BJ572" s="7">
        <v>0</v>
      </c>
      <c r="BK572" s="7">
        <v>0</v>
      </c>
      <c r="BL572" s="7">
        <v>0</v>
      </c>
      <c r="BM572" s="7">
        <v>0</v>
      </c>
      <c r="BN572" s="7">
        <v>0</v>
      </c>
      <c r="BO572" s="7">
        <v>0</v>
      </c>
      <c r="BP572" s="7">
        <v>9.8039215999999995E-3</v>
      </c>
      <c r="BQ572" s="7">
        <v>0</v>
      </c>
      <c r="BR572" s="7">
        <v>0</v>
      </c>
      <c r="BS572" s="7">
        <v>0</v>
      </c>
      <c r="BT572" s="7">
        <v>0</v>
      </c>
      <c r="BU572" s="7">
        <v>0</v>
      </c>
      <c r="BV572" s="7">
        <v>0</v>
      </c>
      <c r="BW572" s="7">
        <v>9.8039215999999995E-3</v>
      </c>
      <c r="BX572" s="7">
        <v>9.8039215999999995E-3</v>
      </c>
      <c r="BY572" s="7">
        <v>3.9215686299999997E-2</v>
      </c>
      <c r="BZ572" s="7">
        <v>0</v>
      </c>
      <c r="CA572" s="7">
        <v>3.9607843137000001</v>
      </c>
      <c r="CB572" s="7">
        <v>3.9607843137000001</v>
      </c>
      <c r="CC572" s="7">
        <v>3.9019607842999999</v>
      </c>
      <c r="CD572" s="7">
        <v>3.9117647059</v>
      </c>
      <c r="CE572" s="7">
        <v>3.9009900989999999</v>
      </c>
      <c r="CF572" s="7">
        <v>3.8137254902</v>
      </c>
      <c r="CG572" s="7">
        <v>3.8333333333000001</v>
      </c>
      <c r="CH572" s="7">
        <v>3.7058823528999998</v>
      </c>
      <c r="CI572" s="7">
        <v>3.8333333333000001</v>
      </c>
      <c r="CJ572" s="7">
        <v>3.9215686299999997E-2</v>
      </c>
      <c r="CK572" s="7">
        <v>3.9215686299999997E-2</v>
      </c>
      <c r="CL572" s="7">
        <v>9.8039215700000001E-2</v>
      </c>
      <c r="CM572" s="7">
        <v>8.82352941E-2</v>
      </c>
      <c r="CN572" s="7">
        <v>9.8039215700000001E-2</v>
      </c>
      <c r="CO572" s="7">
        <v>0.16666666669999999</v>
      </c>
      <c r="CP572" s="7">
        <v>0.14705882349999999</v>
      </c>
      <c r="CQ572" s="7">
        <v>0.18627450979999999</v>
      </c>
      <c r="CR572" s="7">
        <v>0.16666666669999999</v>
      </c>
      <c r="CS572" s="7">
        <v>0</v>
      </c>
      <c r="CT572" s="7">
        <v>0</v>
      </c>
      <c r="CU572" s="7">
        <v>0</v>
      </c>
      <c r="CV572" s="7">
        <v>0</v>
      </c>
      <c r="CW572" s="7">
        <v>9.8039215999999995E-3</v>
      </c>
      <c r="CX572" s="7">
        <v>0</v>
      </c>
      <c r="CY572" s="7">
        <v>0</v>
      </c>
      <c r="CZ572" s="7">
        <v>0</v>
      </c>
      <c r="DA572" s="7">
        <v>0</v>
      </c>
      <c r="DB572" s="7">
        <v>0.96078431369999995</v>
      </c>
      <c r="DC572" s="7">
        <v>0.96078431369999995</v>
      </c>
      <c r="DD572" s="7">
        <v>0.90196078430000004</v>
      </c>
      <c r="DE572" s="7">
        <v>0.91176470590000003</v>
      </c>
      <c r="DF572" s="7">
        <v>0.89215686270000005</v>
      </c>
      <c r="DG572" s="7">
        <v>0.82352941180000006</v>
      </c>
      <c r="DH572" s="7">
        <v>0.84313725490000002</v>
      </c>
      <c r="DI572" s="7">
        <v>0.76470588240000004</v>
      </c>
      <c r="DJ572" s="7">
        <v>0.83333333330000003</v>
      </c>
      <c r="DK572" s="7">
        <v>7.8431372499999999E-2</v>
      </c>
      <c r="DL572" s="7">
        <v>0</v>
      </c>
      <c r="DM572" s="7">
        <v>1.9607843100000001E-2</v>
      </c>
      <c r="DN572" s="7">
        <v>9.8039215999999995E-3</v>
      </c>
      <c r="DO572" s="7">
        <v>0</v>
      </c>
      <c r="DP572" s="7">
        <v>9.8039215999999995E-3</v>
      </c>
      <c r="DQ572" s="7">
        <v>8.82352941E-2</v>
      </c>
      <c r="DR572" s="7">
        <v>9.8039215999999995E-3</v>
      </c>
      <c r="DS572" s="7">
        <v>0</v>
      </c>
      <c r="DT572" s="7">
        <v>9.8039215700000001E-2</v>
      </c>
      <c r="DU572" s="7">
        <v>9.8039215999999995E-3</v>
      </c>
      <c r="DV572" s="7">
        <v>0</v>
      </c>
      <c r="DW572" s="7">
        <v>9.8039215999999995E-3</v>
      </c>
      <c r="DX572" s="7">
        <v>9.8039215999999995E-3</v>
      </c>
      <c r="DY572" s="7">
        <v>9.8039215999999995E-3</v>
      </c>
      <c r="DZ572" s="7">
        <v>0.15686274510000001</v>
      </c>
      <c r="EA572" s="7">
        <v>1.9607843100000001E-2</v>
      </c>
      <c r="EB572" s="7">
        <v>9.8039215999999995E-3</v>
      </c>
      <c r="EC572" s="7">
        <v>0.30392156860000002</v>
      </c>
      <c r="ED572" s="7">
        <v>0.25490196079999999</v>
      </c>
      <c r="EE572" s="7">
        <v>0.18627450979999999</v>
      </c>
      <c r="EF572" s="7">
        <v>0.18627450979999999</v>
      </c>
      <c r="EG572" s="7">
        <v>0.18627450979999999</v>
      </c>
      <c r="EH572" s="7">
        <v>0.2156862745</v>
      </c>
      <c r="EI572" s="7">
        <v>0.30392156860000002</v>
      </c>
      <c r="EJ572" s="7">
        <v>0.30392156860000002</v>
      </c>
      <c r="EK572" s="7">
        <v>0.24509803920000001</v>
      </c>
      <c r="EL572" s="7">
        <v>0.48039215689999998</v>
      </c>
      <c r="EM572" s="7">
        <v>0.72549019609999998</v>
      </c>
      <c r="EN572" s="7">
        <v>0.77450980390000002</v>
      </c>
      <c r="EO572" s="7">
        <v>0.77450980390000002</v>
      </c>
      <c r="EP572" s="7">
        <v>0.77450980390000002</v>
      </c>
      <c r="EQ572" s="7">
        <v>0.72549019609999998</v>
      </c>
      <c r="ER572" s="7">
        <v>0.41176470590000003</v>
      </c>
      <c r="ES572" s="7">
        <v>0.64705882349999999</v>
      </c>
      <c r="ET572" s="7">
        <v>0.69607843140000003</v>
      </c>
      <c r="EU572" s="7">
        <v>3.9215686299999997E-2</v>
      </c>
      <c r="EV572" s="7">
        <v>9.8039215999999995E-3</v>
      </c>
      <c r="EW572" s="7">
        <v>1.9607843100000001E-2</v>
      </c>
      <c r="EX572" s="7">
        <v>1.9607843100000001E-2</v>
      </c>
      <c r="EY572" s="7">
        <v>2.9411764699999999E-2</v>
      </c>
      <c r="EZ572" s="7">
        <v>3.9215686299999997E-2</v>
      </c>
      <c r="FA572" s="7">
        <v>3.9215686299999997E-2</v>
      </c>
      <c r="FB572" s="7">
        <v>1.9607843100000001E-2</v>
      </c>
      <c r="FC572" s="7">
        <v>4.9019607799999997E-2</v>
      </c>
      <c r="FD572" s="7">
        <v>3.2346938775999998</v>
      </c>
      <c r="FE572" s="7">
        <v>3.7227722771999998</v>
      </c>
      <c r="FF572" s="7">
        <v>3.75</v>
      </c>
      <c r="FG572" s="7">
        <v>3.76</v>
      </c>
      <c r="FH572" s="7">
        <v>3.7878787879</v>
      </c>
      <c r="FI572" s="7">
        <v>3.7244897958999998</v>
      </c>
      <c r="FJ572" s="7">
        <v>3.0816326530999998</v>
      </c>
      <c r="FK572" s="7">
        <v>3.62</v>
      </c>
      <c r="FL572" s="7">
        <v>3.7216494844999999</v>
      </c>
      <c r="FM572" s="7">
        <v>0</v>
      </c>
      <c r="FN572" s="7">
        <v>0</v>
      </c>
      <c r="FO572" s="7">
        <v>0</v>
      </c>
      <c r="FP572" s="7">
        <v>9.8039215999999995E-3</v>
      </c>
      <c r="FQ572" s="7">
        <v>0</v>
      </c>
      <c r="FR572" s="7">
        <v>0</v>
      </c>
      <c r="FS572" s="7">
        <v>3.9215686299999997E-2</v>
      </c>
      <c r="FT572" s="7">
        <v>8.82352941E-2</v>
      </c>
      <c r="FU572" s="7">
        <v>0.1764705882</v>
      </c>
      <c r="FV572" s="7">
        <v>0.63725490200000001</v>
      </c>
      <c r="FW572" s="7">
        <v>4.9019607799999997E-2</v>
      </c>
      <c r="FX572" s="7">
        <v>0.27450980390000002</v>
      </c>
      <c r="FY572" s="7">
        <v>0.5</v>
      </c>
      <c r="FZ572" s="7">
        <v>0.15686274510000001</v>
      </c>
      <c r="GA572" s="7">
        <v>0.2156862745</v>
      </c>
      <c r="GB572" s="7">
        <v>7.8431372499999999E-2</v>
      </c>
      <c r="GC572" s="7">
        <v>0.22549019610000001</v>
      </c>
      <c r="GD572" s="7">
        <v>0.1274509804</v>
      </c>
      <c r="GE572" s="7">
        <v>6.8627451000000006E-2</v>
      </c>
      <c r="GF572" s="7">
        <v>0.23529411759999999</v>
      </c>
      <c r="GG572" s="7">
        <v>0.22549019610000001</v>
      </c>
      <c r="GH572" s="7">
        <v>0.16666666669999999</v>
      </c>
      <c r="GI572" s="7">
        <v>0.26470588239999998</v>
      </c>
      <c r="GJ572" s="7">
        <v>0.15686274510000001</v>
      </c>
      <c r="GK572" s="7">
        <v>0.18627450979999999</v>
      </c>
      <c r="GL572" s="7">
        <v>0.1176470588</v>
      </c>
      <c r="GM572" s="7">
        <v>0</v>
      </c>
      <c r="GN572" s="7">
        <v>0</v>
      </c>
      <c r="GO572" s="7">
        <v>0</v>
      </c>
      <c r="GP572" s="7">
        <v>0</v>
      </c>
      <c r="GQ572" s="7">
        <v>1.9607843100000001E-2</v>
      </c>
      <c r="GR572" s="7">
        <v>0</v>
      </c>
      <c r="GS572" s="7">
        <v>0.16666666669999999</v>
      </c>
      <c r="GT572" s="7">
        <v>0.25490196079999999</v>
      </c>
      <c r="GU572" s="7">
        <v>0.15686274510000001</v>
      </c>
      <c r="GV572" s="7">
        <v>0.1764705882</v>
      </c>
      <c r="GW572" s="7">
        <v>0.37254901959999998</v>
      </c>
      <c r="GX572" s="7">
        <v>0.1764705882</v>
      </c>
      <c r="GY572" s="7">
        <v>0.77450980390000002</v>
      </c>
      <c r="GZ572" s="7">
        <v>0.62745098040000002</v>
      </c>
      <c r="HA572" s="7">
        <v>0.7156862745</v>
      </c>
      <c r="HB572" s="7">
        <v>0.68627450980000004</v>
      </c>
      <c r="HC572" s="7">
        <v>0.52941176469999995</v>
      </c>
      <c r="HD572" s="7">
        <v>0.73529411759999996</v>
      </c>
      <c r="HE572" s="7">
        <v>0</v>
      </c>
      <c r="HF572" s="7">
        <v>3.9215686299999997E-2</v>
      </c>
      <c r="HG572" s="7">
        <v>6.8627451000000006E-2</v>
      </c>
      <c r="HH572" s="7">
        <v>5.8823529399999998E-2</v>
      </c>
      <c r="HI572" s="7">
        <v>9.8039215999999995E-3</v>
      </c>
      <c r="HJ572" s="7">
        <v>1.9607843100000001E-2</v>
      </c>
      <c r="HK572" s="7">
        <v>2.9411764699999999E-2</v>
      </c>
      <c r="HL572" s="7">
        <v>4.9019607799999997E-2</v>
      </c>
      <c r="HM572" s="7">
        <v>2.9411764699999999E-2</v>
      </c>
      <c r="HN572" s="7">
        <v>2.9411764699999999E-2</v>
      </c>
      <c r="HO572" s="7">
        <v>3.9215686299999997E-2</v>
      </c>
      <c r="HP572" s="7">
        <v>2.9411764699999999E-2</v>
      </c>
      <c r="HQ572" s="7">
        <v>2.9411764699999999E-2</v>
      </c>
      <c r="HR572" s="7">
        <v>2.9411764699999999E-2</v>
      </c>
      <c r="HS572" s="7">
        <v>2.9411764699999999E-2</v>
      </c>
      <c r="HT572" s="7">
        <v>4.9019607799999997E-2</v>
      </c>
      <c r="HU572" s="7">
        <v>2.9411764699999999E-2</v>
      </c>
      <c r="HV572" s="7">
        <v>3.9215686299999997E-2</v>
      </c>
      <c r="HW572" s="7">
        <v>1.9607843100000001E-2</v>
      </c>
      <c r="HX572" s="7">
        <v>9.8039215999999995E-3</v>
      </c>
      <c r="HY572" s="7">
        <v>1.9607843100000001E-2</v>
      </c>
      <c r="HZ572" s="7">
        <v>1.9607843100000001E-2</v>
      </c>
      <c r="IA572" s="7">
        <v>2.9411764699999999E-2</v>
      </c>
      <c r="IB572" s="7">
        <v>2.9411764699999999E-2</v>
      </c>
      <c r="IC572" s="7">
        <v>3.9215686299999997E-2</v>
      </c>
      <c r="ID572" s="7">
        <v>5.8823529399999998E-2</v>
      </c>
      <c r="IE572" s="7">
        <v>0.31372549020000001</v>
      </c>
      <c r="IF572" s="7">
        <v>0.22549019610000001</v>
      </c>
      <c r="IG572" s="7">
        <v>0.29411764709999999</v>
      </c>
      <c r="IH572" s="7">
        <v>0.31372549020000001</v>
      </c>
      <c r="II572" s="7">
        <v>0.59803921569999996</v>
      </c>
      <c r="IJ572" s="7">
        <v>0.70588235290000001</v>
      </c>
      <c r="IK572" s="7">
        <v>0.60784313729999995</v>
      </c>
      <c r="IL572" s="7">
        <v>0.58823529409999997</v>
      </c>
      <c r="IM572" s="7">
        <v>3.9215686299999997E-2</v>
      </c>
      <c r="IN572" s="7">
        <v>2.9411764699999999E-2</v>
      </c>
      <c r="IO572" s="7">
        <v>3.9215686299999997E-2</v>
      </c>
      <c r="IP572" s="7">
        <v>1.9607843100000001E-2</v>
      </c>
      <c r="IQ572" s="7">
        <v>3.5510204081999999</v>
      </c>
      <c r="IR572" s="7">
        <v>3.6767676767999999</v>
      </c>
      <c r="IS572" s="7">
        <v>3.5510204081999999</v>
      </c>
      <c r="IT572" s="7">
        <v>3.5</v>
      </c>
      <c r="IU572" s="7" t="s">
        <v>1512</v>
      </c>
      <c r="IW572" s="7">
        <v>102</v>
      </c>
      <c r="IX572" s="7">
        <v>141</v>
      </c>
      <c r="IY572" s="7">
        <v>704</v>
      </c>
    </row>
    <row r="573" spans="1:259" x14ac:dyDescent="0.25">
      <c r="A573" s="7">
        <v>610287</v>
      </c>
      <c r="B573" s="7" t="s">
        <v>74</v>
      </c>
      <c r="D573" s="7" t="s">
        <v>75</v>
      </c>
      <c r="E573" s="7" t="s">
        <v>53</v>
      </c>
      <c r="M573" s="7" t="s">
        <v>46</v>
      </c>
      <c r="N573" s="7">
        <v>17.227722772</v>
      </c>
      <c r="O573" s="7">
        <v>69</v>
      </c>
      <c r="P573" s="7">
        <v>69</v>
      </c>
      <c r="Q573" s="7">
        <v>0</v>
      </c>
      <c r="R573" s="7">
        <v>52</v>
      </c>
      <c r="S573" s="7">
        <v>0</v>
      </c>
      <c r="T573" s="7">
        <v>11</v>
      </c>
      <c r="U573" s="7">
        <v>0</v>
      </c>
      <c r="V573" s="7">
        <v>0</v>
      </c>
      <c r="W573" s="7">
        <v>2</v>
      </c>
      <c r="X573" s="7">
        <v>4</v>
      </c>
      <c r="Y573" s="7">
        <v>0</v>
      </c>
      <c r="Z573" s="7">
        <v>0</v>
      </c>
      <c r="AA573" s="7">
        <v>0</v>
      </c>
      <c r="AB573" s="7">
        <v>0</v>
      </c>
      <c r="AC573" s="7">
        <v>2.89855072E-2</v>
      </c>
      <c r="AD573" s="7">
        <v>2.89855072E-2</v>
      </c>
      <c r="AE573" s="7">
        <v>2.89855072E-2</v>
      </c>
      <c r="AF573" s="7">
        <v>2.89855072E-2</v>
      </c>
      <c r="AG573" s="7">
        <v>2.89855072E-2</v>
      </c>
      <c r="AH573" s="7">
        <v>4.3478260900000003E-2</v>
      </c>
      <c r="AI573" s="7">
        <v>8.6956521699999997E-2</v>
      </c>
      <c r="AJ573" s="7">
        <v>0.14492753620000001</v>
      </c>
      <c r="AK573" s="7">
        <v>0.18840579709999999</v>
      </c>
      <c r="AL573" s="7">
        <v>0.1739130435</v>
      </c>
      <c r="AM573" s="7">
        <v>0.18840579709999999</v>
      </c>
      <c r="AN573" s="7">
        <v>0.13043478259999999</v>
      </c>
      <c r="AO573" s="7">
        <v>0.2463768116</v>
      </c>
      <c r="AP573" s="7">
        <v>0.28985507249999998</v>
      </c>
      <c r="AQ573" s="7">
        <v>0</v>
      </c>
      <c r="AR573" s="7">
        <v>0</v>
      </c>
      <c r="AS573" s="7">
        <v>0</v>
      </c>
      <c r="AT573" s="7">
        <v>0</v>
      </c>
      <c r="AU573" s="7">
        <v>0</v>
      </c>
      <c r="AV573" s="7">
        <v>0</v>
      </c>
      <c r="AW573" s="7">
        <v>0.78260869570000002</v>
      </c>
      <c r="AX573" s="7">
        <v>0.79710144930000004</v>
      </c>
      <c r="AY573" s="7">
        <v>0.78260869570000002</v>
      </c>
      <c r="AZ573" s="7">
        <v>0.82608695649999997</v>
      </c>
      <c r="BA573" s="7">
        <v>0.63768115940000003</v>
      </c>
      <c r="BB573" s="7">
        <v>0.5362318841</v>
      </c>
      <c r="BC573" s="7">
        <v>3.7536231884000002</v>
      </c>
      <c r="BD573" s="7">
        <v>3.7681159420000001</v>
      </c>
      <c r="BE573" s="7">
        <v>3.7536231884000002</v>
      </c>
      <c r="BF573" s="7">
        <v>3.7826086957</v>
      </c>
      <c r="BG573" s="7">
        <v>3.4927536232</v>
      </c>
      <c r="BH573" s="7">
        <v>3.3333333333000001</v>
      </c>
      <c r="BI573" s="7">
        <v>0</v>
      </c>
      <c r="BJ573" s="7">
        <v>1.44927536E-2</v>
      </c>
      <c r="BK573" s="7">
        <v>1.44927536E-2</v>
      </c>
      <c r="BL573" s="7">
        <v>0</v>
      </c>
      <c r="BM573" s="7">
        <v>0</v>
      </c>
      <c r="BN573" s="7">
        <v>0</v>
      </c>
      <c r="BO573" s="7">
        <v>1.44927536E-2</v>
      </c>
      <c r="BP573" s="7">
        <v>4.3478260900000003E-2</v>
      </c>
      <c r="BQ573" s="7">
        <v>1.44927536E-2</v>
      </c>
      <c r="BR573" s="7">
        <v>1.44927536E-2</v>
      </c>
      <c r="BS573" s="7">
        <v>1.44927536E-2</v>
      </c>
      <c r="BT573" s="7">
        <v>2.89855072E-2</v>
      </c>
      <c r="BU573" s="7">
        <v>4.3478260900000003E-2</v>
      </c>
      <c r="BV573" s="7">
        <v>1.44927536E-2</v>
      </c>
      <c r="BW573" s="7">
        <v>7.2463768100000006E-2</v>
      </c>
      <c r="BX573" s="7">
        <v>5.7971014500000001E-2</v>
      </c>
      <c r="BY573" s="7">
        <v>0.1014492754</v>
      </c>
      <c r="BZ573" s="7">
        <v>8.6956521699999997E-2</v>
      </c>
      <c r="CA573" s="7">
        <v>3.8529411764999999</v>
      </c>
      <c r="CB573" s="7">
        <v>3.7941176471000002</v>
      </c>
      <c r="CC573" s="7">
        <v>3.7794117646999998</v>
      </c>
      <c r="CD573" s="7">
        <v>3.8088235294000001</v>
      </c>
      <c r="CE573" s="7">
        <v>3.8529411764999999</v>
      </c>
      <c r="CF573" s="7">
        <v>3.6911764705999999</v>
      </c>
      <c r="CG573" s="7">
        <v>3.6323529412000002</v>
      </c>
      <c r="CH573" s="7">
        <v>3.5147058823999999</v>
      </c>
      <c r="CI573" s="7">
        <v>3.6470588235000001</v>
      </c>
      <c r="CJ573" s="7">
        <v>0.115942029</v>
      </c>
      <c r="CK573" s="7">
        <v>0.13043478259999999</v>
      </c>
      <c r="CL573" s="7">
        <v>0.115942029</v>
      </c>
      <c r="CM573" s="7">
        <v>0.1014492754</v>
      </c>
      <c r="CN573" s="7">
        <v>0.115942029</v>
      </c>
      <c r="CO573" s="7">
        <v>0.15942028990000001</v>
      </c>
      <c r="CP573" s="7">
        <v>0.20289855070000001</v>
      </c>
      <c r="CQ573" s="7">
        <v>0.14492753620000001</v>
      </c>
      <c r="CR573" s="7">
        <v>0.13043478259999999</v>
      </c>
      <c r="CS573" s="7">
        <v>1.44927536E-2</v>
      </c>
      <c r="CT573" s="7">
        <v>1.44927536E-2</v>
      </c>
      <c r="CU573" s="7">
        <v>1.44927536E-2</v>
      </c>
      <c r="CV573" s="7">
        <v>1.44927536E-2</v>
      </c>
      <c r="CW573" s="7">
        <v>1.44927536E-2</v>
      </c>
      <c r="CX573" s="7">
        <v>1.44927536E-2</v>
      </c>
      <c r="CY573" s="7">
        <v>1.44927536E-2</v>
      </c>
      <c r="CZ573" s="7">
        <v>1.44927536E-2</v>
      </c>
      <c r="DA573" s="7">
        <v>1.44927536E-2</v>
      </c>
      <c r="DB573" s="7">
        <v>0.85507246380000002</v>
      </c>
      <c r="DC573" s="7">
        <v>0.82608695649999997</v>
      </c>
      <c r="DD573" s="7">
        <v>0.82608695649999997</v>
      </c>
      <c r="DE573" s="7">
        <v>0.84057971009999999</v>
      </c>
      <c r="DF573" s="7">
        <v>0.85507246380000002</v>
      </c>
      <c r="DG573" s="7">
        <v>0.75362318839999998</v>
      </c>
      <c r="DH573" s="7">
        <v>0.71014492750000002</v>
      </c>
      <c r="DI573" s="7">
        <v>0.6956521739</v>
      </c>
      <c r="DJ573" s="7">
        <v>0.75362318839999998</v>
      </c>
      <c r="DK573" s="7">
        <v>0.20289855070000001</v>
      </c>
      <c r="DL573" s="7">
        <v>2.89855072E-2</v>
      </c>
      <c r="DM573" s="7">
        <v>1.44927536E-2</v>
      </c>
      <c r="DN573" s="7">
        <v>2.89855072E-2</v>
      </c>
      <c r="DO573" s="7">
        <v>1.44927536E-2</v>
      </c>
      <c r="DP573" s="7">
        <v>1.44927536E-2</v>
      </c>
      <c r="DQ573" s="7">
        <v>8.6956521699999997E-2</v>
      </c>
      <c r="DR573" s="7">
        <v>2.89855072E-2</v>
      </c>
      <c r="DS573" s="7">
        <v>2.89855072E-2</v>
      </c>
      <c r="DT573" s="7">
        <v>0.26086956519999999</v>
      </c>
      <c r="DU573" s="7">
        <v>0</v>
      </c>
      <c r="DV573" s="7">
        <v>1.44927536E-2</v>
      </c>
      <c r="DW573" s="7">
        <v>1.44927536E-2</v>
      </c>
      <c r="DX573" s="7">
        <v>4.3478260900000003E-2</v>
      </c>
      <c r="DY573" s="7">
        <v>7.2463768100000006E-2</v>
      </c>
      <c r="DZ573" s="7">
        <v>8.6956521699999997E-2</v>
      </c>
      <c r="EA573" s="7">
        <v>5.7971014500000001E-2</v>
      </c>
      <c r="EB573" s="7">
        <v>4.3478260900000003E-2</v>
      </c>
      <c r="EC573" s="7">
        <v>0.18840579709999999</v>
      </c>
      <c r="ED573" s="7">
        <v>0.13043478259999999</v>
      </c>
      <c r="EE573" s="7">
        <v>0.18840579709999999</v>
      </c>
      <c r="EF573" s="7">
        <v>0.231884058</v>
      </c>
      <c r="EG573" s="7">
        <v>0.27536231880000001</v>
      </c>
      <c r="EH573" s="7">
        <v>0.3043478261</v>
      </c>
      <c r="EI573" s="7">
        <v>0.2463768116</v>
      </c>
      <c r="EJ573" s="7">
        <v>0.231884058</v>
      </c>
      <c r="EK573" s="7">
        <v>0.28985507249999998</v>
      </c>
      <c r="EL573" s="7">
        <v>0.31884057970000002</v>
      </c>
      <c r="EM573" s="7">
        <v>0.79710144930000004</v>
      </c>
      <c r="EN573" s="7">
        <v>0.768115942</v>
      </c>
      <c r="EO573" s="7">
        <v>0.71014492750000002</v>
      </c>
      <c r="EP573" s="7">
        <v>0.66666666669999997</v>
      </c>
      <c r="EQ573" s="7">
        <v>0.60869565219999999</v>
      </c>
      <c r="ER573" s="7">
        <v>0.50724637679999995</v>
      </c>
      <c r="ES573" s="7">
        <v>0.68115942029999998</v>
      </c>
      <c r="ET573" s="7">
        <v>0.62318840580000001</v>
      </c>
      <c r="EU573" s="7">
        <v>2.89855072E-2</v>
      </c>
      <c r="EV573" s="7">
        <v>4.3478260900000003E-2</v>
      </c>
      <c r="EW573" s="7">
        <v>1.44927536E-2</v>
      </c>
      <c r="EX573" s="7">
        <v>1.44927536E-2</v>
      </c>
      <c r="EY573" s="7">
        <v>0</v>
      </c>
      <c r="EZ573" s="7">
        <v>0</v>
      </c>
      <c r="FA573" s="7">
        <v>7.2463768100000006E-2</v>
      </c>
      <c r="FB573" s="7">
        <v>0</v>
      </c>
      <c r="FC573" s="7">
        <v>1.44927536E-2</v>
      </c>
      <c r="FD573" s="7">
        <v>2.6417910448000002</v>
      </c>
      <c r="FE573" s="7">
        <v>3.7727272727000001</v>
      </c>
      <c r="FF573" s="7">
        <v>3.7352941176000001</v>
      </c>
      <c r="FG573" s="7">
        <v>3.6470588235000001</v>
      </c>
      <c r="FH573" s="7">
        <v>3.5942028985999999</v>
      </c>
      <c r="FI573" s="7">
        <v>3.5072463768</v>
      </c>
      <c r="FJ573" s="7">
        <v>3.265625</v>
      </c>
      <c r="FK573" s="7">
        <v>3.5652173913</v>
      </c>
      <c r="FL573" s="7">
        <v>3.5294117646999998</v>
      </c>
      <c r="FM573" s="7">
        <v>1.44927536E-2</v>
      </c>
      <c r="FN573" s="7">
        <v>0</v>
      </c>
      <c r="FO573" s="7">
        <v>1.44927536E-2</v>
      </c>
      <c r="FP573" s="7">
        <v>1.44927536E-2</v>
      </c>
      <c r="FQ573" s="7">
        <v>5.7971014500000001E-2</v>
      </c>
      <c r="FR573" s="7">
        <v>4.3478260900000003E-2</v>
      </c>
      <c r="FS573" s="7">
        <v>0.115942029</v>
      </c>
      <c r="FT573" s="7">
        <v>0.13043478259999999</v>
      </c>
      <c r="FU573" s="7">
        <v>0.1739130435</v>
      </c>
      <c r="FV573" s="7">
        <v>0.4202898551</v>
      </c>
      <c r="FW573" s="7">
        <v>1.44927536E-2</v>
      </c>
      <c r="FX573" s="7">
        <v>0.49275362319999999</v>
      </c>
      <c r="FY573" s="7">
        <v>0.66666666669999997</v>
      </c>
      <c r="FZ573" s="7">
        <v>0.2463768116</v>
      </c>
      <c r="GA573" s="7">
        <v>0.20289855070000001</v>
      </c>
      <c r="GB573" s="7">
        <v>0.1014492754</v>
      </c>
      <c r="GC573" s="7">
        <v>0.26086956519999999</v>
      </c>
      <c r="GD573" s="7">
        <v>0.1014492754</v>
      </c>
      <c r="GE573" s="7">
        <v>4.3478260900000003E-2</v>
      </c>
      <c r="GF573" s="7">
        <v>0.18840579709999999</v>
      </c>
      <c r="GG573" s="7">
        <v>8.6956521699999997E-2</v>
      </c>
      <c r="GH573" s="7">
        <v>7.2463768100000006E-2</v>
      </c>
      <c r="GI573" s="7">
        <v>0.27536231880000001</v>
      </c>
      <c r="GJ573" s="7">
        <v>0.115942029</v>
      </c>
      <c r="GK573" s="7">
        <v>0.115942029</v>
      </c>
      <c r="GL573" s="7">
        <v>2.89855072E-2</v>
      </c>
      <c r="GM573" s="7">
        <v>0</v>
      </c>
      <c r="GN573" s="7">
        <v>0</v>
      </c>
      <c r="GO573" s="7">
        <v>4.3478260900000003E-2</v>
      </c>
      <c r="GP573" s="7">
        <v>0.14492753620000001</v>
      </c>
      <c r="GQ573" s="7">
        <v>0.1014492754</v>
      </c>
      <c r="GR573" s="7">
        <v>2.89855072E-2</v>
      </c>
      <c r="GS573" s="7">
        <v>0.3043478261</v>
      </c>
      <c r="GT573" s="7">
        <v>0.3043478261</v>
      </c>
      <c r="GU573" s="7">
        <v>0.31884057970000002</v>
      </c>
      <c r="GV573" s="7">
        <v>0.3043478261</v>
      </c>
      <c r="GW573" s="7">
        <v>0.39130434780000001</v>
      </c>
      <c r="GX573" s="7">
        <v>0.28985507249999998</v>
      </c>
      <c r="GY573" s="7">
        <v>0.66666666669999997</v>
      </c>
      <c r="GZ573" s="7">
        <v>0.65217391300000005</v>
      </c>
      <c r="HA573" s="7">
        <v>0.47826086960000003</v>
      </c>
      <c r="HB573" s="7">
        <v>0.40579710140000003</v>
      </c>
      <c r="HC573" s="7">
        <v>0.4637681159</v>
      </c>
      <c r="HD573" s="7">
        <v>0.63768115940000003</v>
      </c>
      <c r="HE573" s="7">
        <v>1.44927536E-2</v>
      </c>
      <c r="HF573" s="7">
        <v>2.89855072E-2</v>
      </c>
      <c r="HG573" s="7">
        <v>2.89855072E-2</v>
      </c>
      <c r="HH573" s="7">
        <v>4.3478260900000003E-2</v>
      </c>
      <c r="HI573" s="7">
        <v>2.89855072E-2</v>
      </c>
      <c r="HJ573" s="7">
        <v>0</v>
      </c>
      <c r="HK573" s="7">
        <v>1.44927536E-2</v>
      </c>
      <c r="HL573" s="7">
        <v>1.44927536E-2</v>
      </c>
      <c r="HM573" s="7">
        <v>0.115942029</v>
      </c>
      <c r="HN573" s="7">
        <v>0.1014492754</v>
      </c>
      <c r="HO573" s="7">
        <v>1.44927536E-2</v>
      </c>
      <c r="HP573" s="7">
        <v>1.44927536E-2</v>
      </c>
      <c r="HQ573" s="7">
        <v>0</v>
      </c>
      <c r="HR573" s="7">
        <v>0</v>
      </c>
      <c r="HS573" s="7">
        <v>1.44927536E-2</v>
      </c>
      <c r="HT573" s="7">
        <v>0</v>
      </c>
      <c r="HU573" s="7">
        <v>0</v>
      </c>
      <c r="HV573" s="7">
        <v>2.89855072E-2</v>
      </c>
      <c r="HW573" s="7">
        <v>4.3478260900000003E-2</v>
      </c>
      <c r="HX573" s="7">
        <v>1.44927536E-2</v>
      </c>
      <c r="HY573" s="7">
        <v>2.89855072E-2</v>
      </c>
      <c r="HZ573" s="7">
        <v>4.3478260900000003E-2</v>
      </c>
      <c r="IA573" s="7">
        <v>5.7971014500000001E-2</v>
      </c>
      <c r="IB573" s="7">
        <v>7.2463768100000006E-2</v>
      </c>
      <c r="IC573" s="7">
        <v>7.2463768100000006E-2</v>
      </c>
      <c r="ID573" s="7">
        <v>0.13043478259999999</v>
      </c>
      <c r="IE573" s="7">
        <v>0.28985507249999998</v>
      </c>
      <c r="IF573" s="7">
        <v>0.15942028990000001</v>
      </c>
      <c r="IG573" s="7">
        <v>0.28985507249999998</v>
      </c>
      <c r="IH573" s="7">
        <v>0.36231884060000003</v>
      </c>
      <c r="II573" s="7">
        <v>0.60869565219999999</v>
      </c>
      <c r="IJ573" s="7">
        <v>0.75362318839999998</v>
      </c>
      <c r="IK573" s="7">
        <v>0.60869565219999999</v>
      </c>
      <c r="IL573" s="7">
        <v>0.4637681159</v>
      </c>
      <c r="IM573" s="7">
        <v>0</v>
      </c>
      <c r="IN573" s="7">
        <v>0</v>
      </c>
      <c r="IO573" s="7">
        <v>0</v>
      </c>
      <c r="IP573" s="7">
        <v>0</v>
      </c>
      <c r="IQ573" s="7">
        <v>3.4637681159000002</v>
      </c>
      <c r="IR573" s="7">
        <v>3.6521739129999999</v>
      </c>
      <c r="IS573" s="7">
        <v>3.4782608696000001</v>
      </c>
      <c r="IT573" s="7">
        <v>3.2463768115999998</v>
      </c>
      <c r="IU573" s="7" t="s">
        <v>1513</v>
      </c>
      <c r="IW573" s="7">
        <v>69</v>
      </c>
      <c r="IX573" s="7">
        <v>87</v>
      </c>
      <c r="IY573" s="7">
        <v>505</v>
      </c>
    </row>
    <row r="574" spans="1:259" x14ac:dyDescent="0.25">
      <c r="A574" s="7">
        <v>610290</v>
      </c>
      <c r="B574" s="7" t="s">
        <v>434</v>
      </c>
      <c r="C574" s="7" t="s">
        <v>46</v>
      </c>
      <c r="D574" s="7" t="s">
        <v>93</v>
      </c>
      <c r="E574" s="154">
        <v>0.37</v>
      </c>
      <c r="F574" s="7">
        <v>50</v>
      </c>
      <c r="G574" s="7" t="s">
        <v>48</v>
      </c>
      <c r="H574" s="7">
        <v>66</v>
      </c>
      <c r="I574" s="7" t="s">
        <v>47</v>
      </c>
      <c r="J574" s="7">
        <v>64</v>
      </c>
      <c r="K574" s="7" t="s">
        <v>47</v>
      </c>
      <c r="L574" s="7">
        <v>7.15</v>
      </c>
      <c r="M574" s="7" t="s">
        <v>46</v>
      </c>
      <c r="N574" s="7">
        <v>36.591478696999999</v>
      </c>
      <c r="O574" s="7">
        <v>79</v>
      </c>
      <c r="P574" s="7">
        <v>79</v>
      </c>
      <c r="Q574" s="7">
        <v>1</v>
      </c>
      <c r="R574" s="7">
        <v>70</v>
      </c>
      <c r="S574" s="7">
        <v>0</v>
      </c>
      <c r="T574" s="7">
        <v>1</v>
      </c>
      <c r="U574" s="7">
        <v>1</v>
      </c>
      <c r="V574" s="7">
        <v>0</v>
      </c>
      <c r="W574" s="7">
        <v>3</v>
      </c>
      <c r="X574" s="7">
        <v>0</v>
      </c>
      <c r="Y574" s="7">
        <v>0</v>
      </c>
      <c r="Z574" s="7">
        <v>0</v>
      </c>
      <c r="AA574" s="7">
        <v>2.5316455700000001E-2</v>
      </c>
      <c r="AB574" s="7">
        <v>0</v>
      </c>
      <c r="AC574" s="7">
        <v>5.0632911400000001E-2</v>
      </c>
      <c r="AD574" s="7">
        <v>7.5949367099999998E-2</v>
      </c>
      <c r="AE574" s="7">
        <v>7.5949367099999998E-2</v>
      </c>
      <c r="AF574" s="7">
        <v>6.3291139199999999E-2</v>
      </c>
      <c r="AG574" s="7">
        <v>2.5316455700000001E-2</v>
      </c>
      <c r="AH574" s="7">
        <v>2.5316455700000001E-2</v>
      </c>
      <c r="AI574" s="7">
        <v>0.2025316456</v>
      </c>
      <c r="AJ574" s="7">
        <v>0.2405063291</v>
      </c>
      <c r="AK574" s="7">
        <v>0.18987341769999999</v>
      </c>
      <c r="AL574" s="7">
        <v>0.12658227850000001</v>
      </c>
      <c r="AM574" s="7">
        <v>0.26582278479999999</v>
      </c>
      <c r="AN574" s="7">
        <v>0.30379746839999999</v>
      </c>
      <c r="AO574" s="7">
        <v>0.34177215189999999</v>
      </c>
      <c r="AP574" s="7">
        <v>0.35443037970000002</v>
      </c>
      <c r="AQ574" s="7">
        <v>0</v>
      </c>
      <c r="AR574" s="7">
        <v>0</v>
      </c>
      <c r="AS574" s="7">
        <v>0</v>
      </c>
      <c r="AT574" s="7">
        <v>1.26582278E-2</v>
      </c>
      <c r="AU574" s="7">
        <v>1.26582278E-2</v>
      </c>
      <c r="AV574" s="7">
        <v>0</v>
      </c>
      <c r="AW574" s="7">
        <v>0.73417721520000001</v>
      </c>
      <c r="AX574" s="7">
        <v>0.81012658230000001</v>
      </c>
      <c r="AY574" s="7">
        <v>0.68354430379999997</v>
      </c>
      <c r="AZ574" s="7">
        <v>0.65822784810000001</v>
      </c>
      <c r="BA574" s="7">
        <v>0.39240506330000002</v>
      </c>
      <c r="BB574" s="7">
        <v>0.32911392410000001</v>
      </c>
      <c r="BC574" s="7">
        <v>3.6582278481000001</v>
      </c>
      <c r="BD574" s="7">
        <v>3.7468354430000002</v>
      </c>
      <c r="BE574" s="7">
        <v>3.6075949367</v>
      </c>
      <c r="BF574" s="7">
        <v>3.6410256410000001</v>
      </c>
      <c r="BG574" s="7">
        <v>3.0897435896999998</v>
      </c>
      <c r="BH574" s="7">
        <v>2.9367088608</v>
      </c>
      <c r="BI574" s="7">
        <v>0</v>
      </c>
      <c r="BJ574" s="7">
        <v>1.26582278E-2</v>
      </c>
      <c r="BK574" s="7">
        <v>1.26582278E-2</v>
      </c>
      <c r="BL574" s="7">
        <v>1.26582278E-2</v>
      </c>
      <c r="BM574" s="7">
        <v>1.26582278E-2</v>
      </c>
      <c r="BN574" s="7">
        <v>1.26582278E-2</v>
      </c>
      <c r="BO574" s="7">
        <v>2.5316455700000001E-2</v>
      </c>
      <c r="BP574" s="7">
        <v>6.3291139199999999E-2</v>
      </c>
      <c r="BQ574" s="7">
        <v>1.26582278E-2</v>
      </c>
      <c r="BR574" s="7">
        <v>2.5316455700000001E-2</v>
      </c>
      <c r="BS574" s="7">
        <v>1.26582278E-2</v>
      </c>
      <c r="BT574" s="7">
        <v>0</v>
      </c>
      <c r="BU574" s="7">
        <v>3.7974683500000002E-2</v>
      </c>
      <c r="BV574" s="7">
        <v>2.5316455700000001E-2</v>
      </c>
      <c r="BW574" s="7">
        <v>5.0632911400000001E-2</v>
      </c>
      <c r="BX574" s="7">
        <v>6.3291139199999999E-2</v>
      </c>
      <c r="BY574" s="7">
        <v>2.5316455700000001E-2</v>
      </c>
      <c r="BZ574" s="7">
        <v>2.5316455700000001E-2</v>
      </c>
      <c r="CA574" s="7">
        <v>3.8607594936999998</v>
      </c>
      <c r="CB574" s="7">
        <v>3.8101265823000001</v>
      </c>
      <c r="CC574" s="7">
        <v>3.8227848100999999</v>
      </c>
      <c r="CD574" s="7">
        <v>3.7468354430000002</v>
      </c>
      <c r="CE574" s="7">
        <v>3.7848101266</v>
      </c>
      <c r="CF574" s="7">
        <v>3.5696202532000001</v>
      </c>
      <c r="CG574" s="7">
        <v>3.5569620252999998</v>
      </c>
      <c r="CH574" s="7">
        <v>3.5569620252999998</v>
      </c>
      <c r="CI574" s="7">
        <v>3.7088607594999998</v>
      </c>
      <c r="CJ574" s="7">
        <v>8.8607594900000003E-2</v>
      </c>
      <c r="CK574" s="7">
        <v>0.12658227850000001</v>
      </c>
      <c r="CL574" s="7">
        <v>0.13924050630000001</v>
      </c>
      <c r="CM574" s="7">
        <v>0.13924050630000001</v>
      </c>
      <c r="CN574" s="7">
        <v>0.12658227850000001</v>
      </c>
      <c r="CO574" s="7">
        <v>0.29113924050000001</v>
      </c>
      <c r="CP574" s="7">
        <v>0.2405063291</v>
      </c>
      <c r="CQ574" s="7">
        <v>0.2025316456</v>
      </c>
      <c r="CR574" s="7">
        <v>0.2025316456</v>
      </c>
      <c r="CS574" s="7">
        <v>0</v>
      </c>
      <c r="CT574" s="7">
        <v>0</v>
      </c>
      <c r="CU574" s="7">
        <v>0</v>
      </c>
      <c r="CV574" s="7">
        <v>0</v>
      </c>
      <c r="CW574" s="7">
        <v>0</v>
      </c>
      <c r="CX574" s="7">
        <v>0</v>
      </c>
      <c r="CY574" s="7">
        <v>0</v>
      </c>
      <c r="CZ574" s="7">
        <v>0</v>
      </c>
      <c r="DA574" s="7">
        <v>0</v>
      </c>
      <c r="DB574" s="7">
        <v>0.88607594940000001</v>
      </c>
      <c r="DC574" s="7">
        <v>0.8481012658</v>
      </c>
      <c r="DD574" s="7">
        <v>0.8481012658</v>
      </c>
      <c r="DE574" s="7">
        <v>0.81012658230000001</v>
      </c>
      <c r="DF574" s="7">
        <v>0.83544303799999997</v>
      </c>
      <c r="DG574" s="7">
        <v>0.64556962029999998</v>
      </c>
      <c r="DH574" s="7">
        <v>0.67088607590000005</v>
      </c>
      <c r="DI574" s="7">
        <v>0.70886075950000005</v>
      </c>
      <c r="DJ574" s="7">
        <v>0.75949367089999997</v>
      </c>
      <c r="DK574" s="7">
        <v>0.11392405059999999</v>
      </c>
      <c r="DL574" s="7">
        <v>0</v>
      </c>
      <c r="DM574" s="7">
        <v>0</v>
      </c>
      <c r="DN574" s="7">
        <v>2.5316455700000001E-2</v>
      </c>
      <c r="DO574" s="7">
        <v>0</v>
      </c>
      <c r="DP574" s="7">
        <v>2.5316455700000001E-2</v>
      </c>
      <c r="DQ574" s="7">
        <v>0.12658227850000001</v>
      </c>
      <c r="DR574" s="7">
        <v>5.0632911400000001E-2</v>
      </c>
      <c r="DS574" s="7">
        <v>3.7974683500000002E-2</v>
      </c>
      <c r="DT574" s="7">
        <v>0.25316455700000001</v>
      </c>
      <c r="DU574" s="7">
        <v>0.1518987342</v>
      </c>
      <c r="DV574" s="7">
        <v>0.1012658228</v>
      </c>
      <c r="DW574" s="7">
        <v>6.3291139199999999E-2</v>
      </c>
      <c r="DX574" s="7">
        <v>3.7974683500000002E-2</v>
      </c>
      <c r="DY574" s="7">
        <v>8.8607594900000003E-2</v>
      </c>
      <c r="DZ574" s="7">
        <v>0.12658227850000001</v>
      </c>
      <c r="EA574" s="7">
        <v>6.3291139199999999E-2</v>
      </c>
      <c r="EB574" s="7">
        <v>0.1518987342</v>
      </c>
      <c r="EC574" s="7">
        <v>0.32911392410000001</v>
      </c>
      <c r="ED574" s="7">
        <v>0.27848101269999997</v>
      </c>
      <c r="EE574" s="7">
        <v>0.34177215189999999</v>
      </c>
      <c r="EF574" s="7">
        <v>0.39240506330000002</v>
      </c>
      <c r="EG574" s="7">
        <v>0.30379746839999999</v>
      </c>
      <c r="EH574" s="7">
        <v>0.39240506330000002</v>
      </c>
      <c r="EI574" s="7">
        <v>0.31645569620000003</v>
      </c>
      <c r="EJ574" s="7">
        <v>0.39240506330000002</v>
      </c>
      <c r="EK574" s="7">
        <v>0.32911392410000001</v>
      </c>
      <c r="EL574" s="7">
        <v>0.30379746839999999</v>
      </c>
      <c r="EM574" s="7">
        <v>0.56962025319999998</v>
      </c>
      <c r="EN574" s="7">
        <v>0.55696202530000005</v>
      </c>
      <c r="EO574" s="7">
        <v>0.51898734179999995</v>
      </c>
      <c r="EP574" s="7">
        <v>0.65822784810000001</v>
      </c>
      <c r="EQ574" s="7">
        <v>0.49367088609999998</v>
      </c>
      <c r="ER574" s="7">
        <v>0.43037974680000002</v>
      </c>
      <c r="ES574" s="7">
        <v>0.49367088609999998</v>
      </c>
      <c r="ET574" s="7">
        <v>0.4810126582</v>
      </c>
      <c r="EU574" s="7">
        <v>0</v>
      </c>
      <c r="EV574" s="7">
        <v>0</v>
      </c>
      <c r="EW574" s="7">
        <v>0</v>
      </c>
      <c r="EX574" s="7">
        <v>0</v>
      </c>
      <c r="EY574" s="7">
        <v>0</v>
      </c>
      <c r="EZ574" s="7">
        <v>0</v>
      </c>
      <c r="FA574" s="7">
        <v>0</v>
      </c>
      <c r="FB574" s="7">
        <v>0</v>
      </c>
      <c r="FC574" s="7">
        <v>0</v>
      </c>
      <c r="FD574" s="7">
        <v>2.8227848100999999</v>
      </c>
      <c r="FE574" s="7">
        <v>3.4177215190000001</v>
      </c>
      <c r="FF574" s="7">
        <v>3.4556962025</v>
      </c>
      <c r="FG574" s="7">
        <v>3.4050632910999998</v>
      </c>
      <c r="FH574" s="7">
        <v>3.6202531645999998</v>
      </c>
      <c r="FI574" s="7">
        <v>3.3544303797000001</v>
      </c>
      <c r="FJ574" s="7">
        <v>3.0506329114000001</v>
      </c>
      <c r="FK574" s="7">
        <v>3.3291139241000001</v>
      </c>
      <c r="FL574" s="7">
        <v>3.2531645569999998</v>
      </c>
      <c r="FM574" s="7">
        <v>5.0632911400000001E-2</v>
      </c>
      <c r="FN574" s="7">
        <v>2.5316455700000001E-2</v>
      </c>
      <c r="FO574" s="7">
        <v>5.0632911400000001E-2</v>
      </c>
      <c r="FP574" s="7">
        <v>3.7974683500000002E-2</v>
      </c>
      <c r="FQ574" s="7">
        <v>0.12658227850000001</v>
      </c>
      <c r="FR574" s="7">
        <v>5.0632911400000001E-2</v>
      </c>
      <c r="FS574" s="7">
        <v>0.1012658228</v>
      </c>
      <c r="FT574" s="7">
        <v>0.17721518989999999</v>
      </c>
      <c r="FU574" s="7">
        <v>0.11392405059999999</v>
      </c>
      <c r="FV574" s="7">
        <v>0.26582278479999999</v>
      </c>
      <c r="FW574" s="7">
        <v>0</v>
      </c>
      <c r="FX574" s="7">
        <v>0.63291139240000005</v>
      </c>
      <c r="FY574" s="7">
        <v>0.60759493669999998</v>
      </c>
      <c r="FZ574" s="7">
        <v>0.29113924050000001</v>
      </c>
      <c r="GA574" s="7">
        <v>0.1518987342</v>
      </c>
      <c r="GB574" s="7">
        <v>0.17721518989999999</v>
      </c>
      <c r="GC574" s="7">
        <v>0.30379746839999999</v>
      </c>
      <c r="GD574" s="7">
        <v>7.5949367099999998E-2</v>
      </c>
      <c r="GE574" s="7">
        <v>3.7974683500000002E-2</v>
      </c>
      <c r="GF574" s="7">
        <v>0.21518987340000001</v>
      </c>
      <c r="GG574" s="7">
        <v>6.3291139199999999E-2</v>
      </c>
      <c r="GH574" s="7">
        <v>0.1012658228</v>
      </c>
      <c r="GI574" s="7">
        <v>0.17721518989999999</v>
      </c>
      <c r="GJ574" s="7">
        <v>7.5949367099999998E-2</v>
      </c>
      <c r="GK574" s="7">
        <v>7.5949367099999998E-2</v>
      </c>
      <c r="GL574" s="7">
        <v>1.26582278E-2</v>
      </c>
      <c r="GM574" s="7">
        <v>2.5316455700000001E-2</v>
      </c>
      <c r="GN574" s="7">
        <v>2.5316455700000001E-2</v>
      </c>
      <c r="GO574" s="7">
        <v>6.3291139199999999E-2</v>
      </c>
      <c r="GP574" s="7">
        <v>3.7974683500000002E-2</v>
      </c>
      <c r="GQ574" s="7">
        <v>7.5949367099999998E-2</v>
      </c>
      <c r="GR574" s="7">
        <v>1.26582278E-2</v>
      </c>
      <c r="GS574" s="7">
        <v>0.30379746839999999</v>
      </c>
      <c r="GT574" s="7">
        <v>0.2405063291</v>
      </c>
      <c r="GU574" s="7">
        <v>0.25316455700000001</v>
      </c>
      <c r="GV574" s="7">
        <v>0.32911392410000001</v>
      </c>
      <c r="GW574" s="7">
        <v>0.37974683539999998</v>
      </c>
      <c r="GX574" s="7">
        <v>0.43037974680000002</v>
      </c>
      <c r="GY574" s="7">
        <v>0.63291139240000005</v>
      </c>
      <c r="GZ574" s="7">
        <v>0.67088607590000005</v>
      </c>
      <c r="HA574" s="7">
        <v>0.53164556959999998</v>
      </c>
      <c r="HB574" s="7">
        <v>0.53164556959999998</v>
      </c>
      <c r="HC574" s="7">
        <v>0.51898734179999995</v>
      </c>
      <c r="HD574" s="7">
        <v>0.49367088609999998</v>
      </c>
      <c r="HE574" s="7">
        <v>2.5316455700000001E-2</v>
      </c>
      <c r="HF574" s="7">
        <v>3.7974683500000002E-2</v>
      </c>
      <c r="HG574" s="7">
        <v>0.12658227850000001</v>
      </c>
      <c r="HH574" s="7">
        <v>7.5949367099999998E-2</v>
      </c>
      <c r="HI574" s="7">
        <v>2.5316455700000001E-2</v>
      </c>
      <c r="HJ574" s="7">
        <v>3.7974683500000002E-2</v>
      </c>
      <c r="HK574" s="7">
        <v>0</v>
      </c>
      <c r="HL574" s="7">
        <v>0</v>
      </c>
      <c r="HM574" s="7">
        <v>2.5316455700000001E-2</v>
      </c>
      <c r="HN574" s="7">
        <v>1.26582278E-2</v>
      </c>
      <c r="HO574" s="7">
        <v>0</v>
      </c>
      <c r="HP574" s="7">
        <v>1.26582278E-2</v>
      </c>
      <c r="HQ574" s="7">
        <v>1.26582278E-2</v>
      </c>
      <c r="HR574" s="7">
        <v>2.5316455700000001E-2</v>
      </c>
      <c r="HS574" s="7">
        <v>0</v>
      </c>
      <c r="HT574" s="7">
        <v>1.26582278E-2</v>
      </c>
      <c r="HU574" s="7">
        <v>0</v>
      </c>
      <c r="HV574" s="7">
        <v>1.26582278E-2</v>
      </c>
      <c r="HW574" s="7">
        <v>5.0632911400000001E-2</v>
      </c>
      <c r="HX574" s="7">
        <v>6.3291139199999999E-2</v>
      </c>
      <c r="HY574" s="7">
        <v>1.26582278E-2</v>
      </c>
      <c r="HZ574" s="7">
        <v>7.5949367099999998E-2</v>
      </c>
      <c r="IA574" s="7">
        <v>0.17721518989999999</v>
      </c>
      <c r="IB574" s="7">
        <v>2.5316455700000001E-2</v>
      </c>
      <c r="IC574" s="7">
        <v>0.17721518989999999</v>
      </c>
      <c r="ID574" s="7">
        <v>0.2025316456</v>
      </c>
      <c r="IE574" s="7">
        <v>0.35443037970000002</v>
      </c>
      <c r="IF574" s="7">
        <v>0.34177215189999999</v>
      </c>
      <c r="IG574" s="7">
        <v>0.26582278479999999</v>
      </c>
      <c r="IH574" s="7">
        <v>0.30379746839999999</v>
      </c>
      <c r="II574" s="7">
        <v>0.39240506330000002</v>
      </c>
      <c r="IJ574" s="7">
        <v>0.54430379750000002</v>
      </c>
      <c r="IK574" s="7">
        <v>0.53164556959999998</v>
      </c>
      <c r="IL574" s="7">
        <v>0.4050632911</v>
      </c>
      <c r="IM574" s="7">
        <v>2.5316455700000001E-2</v>
      </c>
      <c r="IN574" s="7">
        <v>2.5316455700000001E-2</v>
      </c>
      <c r="IO574" s="7">
        <v>1.26582278E-2</v>
      </c>
      <c r="IP574" s="7">
        <v>1.26582278E-2</v>
      </c>
      <c r="IQ574" s="7">
        <v>3.1168831169</v>
      </c>
      <c r="IR574" s="7">
        <v>3.4025974026000001</v>
      </c>
      <c r="IS574" s="7">
        <v>3.3333333333000001</v>
      </c>
      <c r="IT574" s="7">
        <v>3.0512820512999999</v>
      </c>
      <c r="IU574" s="7" t="s">
        <v>1514</v>
      </c>
      <c r="IV574" s="7">
        <v>37</v>
      </c>
      <c r="IW574" s="7">
        <v>79</v>
      </c>
      <c r="IX574" s="7">
        <v>146</v>
      </c>
      <c r="IY574" s="7">
        <v>399</v>
      </c>
    </row>
    <row r="575" spans="1:259" x14ac:dyDescent="0.25">
      <c r="A575" s="7">
        <v>610291</v>
      </c>
      <c r="B575" s="7" t="s">
        <v>399</v>
      </c>
      <c r="C575" s="7" t="s">
        <v>46</v>
      </c>
      <c r="D575" s="7" t="s">
        <v>55</v>
      </c>
      <c r="E575" s="154">
        <v>0.38</v>
      </c>
      <c r="F575" s="7">
        <v>48</v>
      </c>
      <c r="G575" s="7" t="s">
        <v>48</v>
      </c>
      <c r="H575" s="7">
        <v>39</v>
      </c>
      <c r="I575" s="7" t="s">
        <v>57</v>
      </c>
      <c r="J575" s="7">
        <v>35</v>
      </c>
      <c r="K575" s="7" t="s">
        <v>57</v>
      </c>
      <c r="L575" s="7">
        <v>8.2799999999999994</v>
      </c>
      <c r="M575" s="7" t="s">
        <v>46</v>
      </c>
      <c r="N575" s="7">
        <v>37.898465170999998</v>
      </c>
      <c r="O575" s="7">
        <v>178</v>
      </c>
      <c r="P575" s="7">
        <v>178</v>
      </c>
      <c r="Q575" s="7">
        <v>7</v>
      </c>
      <c r="R575" s="7">
        <v>0</v>
      </c>
      <c r="S575" s="7">
        <v>1</v>
      </c>
      <c r="T575" s="7">
        <v>163</v>
      </c>
      <c r="U575" s="7">
        <v>1</v>
      </c>
      <c r="V575" s="7">
        <v>0</v>
      </c>
      <c r="W575" s="7">
        <v>1</v>
      </c>
      <c r="X575" s="7">
        <v>2</v>
      </c>
      <c r="Y575" s="7">
        <v>1.12359551E-2</v>
      </c>
      <c r="Z575" s="7">
        <v>5.6179775000000003E-3</v>
      </c>
      <c r="AA575" s="7">
        <v>2.8089887599999998E-2</v>
      </c>
      <c r="AB575" s="7">
        <v>0</v>
      </c>
      <c r="AC575" s="7">
        <v>1.12359551E-2</v>
      </c>
      <c r="AD575" s="7">
        <v>7.3033707899999994E-2</v>
      </c>
      <c r="AE575" s="7">
        <v>6.1797752800000001E-2</v>
      </c>
      <c r="AF575" s="7">
        <v>5.0561797800000002E-2</v>
      </c>
      <c r="AG575" s="7">
        <v>6.1797752800000001E-2</v>
      </c>
      <c r="AH575" s="7">
        <v>3.9325842700000002E-2</v>
      </c>
      <c r="AI575" s="7">
        <v>0.10674157300000001</v>
      </c>
      <c r="AJ575" s="7">
        <v>0.13483146069999999</v>
      </c>
      <c r="AK575" s="7">
        <v>0.34269662919999999</v>
      </c>
      <c r="AL575" s="7">
        <v>0.26966292130000002</v>
      </c>
      <c r="AM575" s="7">
        <v>0.34831460669999997</v>
      </c>
      <c r="AN575" s="7">
        <v>0.2303370787</v>
      </c>
      <c r="AO575" s="7">
        <v>0.37640449440000001</v>
      </c>
      <c r="AP575" s="7">
        <v>0.34269662919999999</v>
      </c>
      <c r="AQ575" s="7">
        <v>1.12359551E-2</v>
      </c>
      <c r="AR575" s="7">
        <v>1.12359551E-2</v>
      </c>
      <c r="AS575" s="7">
        <v>5.6179775000000003E-3</v>
      </c>
      <c r="AT575" s="7">
        <v>1.68539326E-2</v>
      </c>
      <c r="AU575" s="7">
        <v>1.12359551E-2</v>
      </c>
      <c r="AV575" s="7">
        <v>1.68539326E-2</v>
      </c>
      <c r="AW575" s="7">
        <v>0.57303370789999997</v>
      </c>
      <c r="AX575" s="7">
        <v>0.66292134830000005</v>
      </c>
      <c r="AY575" s="7">
        <v>0.55617977529999996</v>
      </c>
      <c r="AZ575" s="7">
        <v>0.71348314609999997</v>
      </c>
      <c r="BA575" s="7">
        <v>0.49438202250000002</v>
      </c>
      <c r="BB575" s="7">
        <v>0.43258426970000002</v>
      </c>
      <c r="BC575" s="7">
        <v>3.4943181818000002</v>
      </c>
      <c r="BD575" s="7">
        <v>3.6079545455000002</v>
      </c>
      <c r="BE575" s="7">
        <v>3.4406779661</v>
      </c>
      <c r="BF575" s="7">
        <v>3.6857142857</v>
      </c>
      <c r="BG575" s="7">
        <v>3.3693181818000002</v>
      </c>
      <c r="BH575" s="7">
        <v>3.1542857142999998</v>
      </c>
      <c r="BI575" s="7">
        <v>0</v>
      </c>
      <c r="BJ575" s="7">
        <v>5.6179775000000003E-3</v>
      </c>
      <c r="BK575" s="7">
        <v>1.12359551E-2</v>
      </c>
      <c r="BL575" s="7">
        <v>1.68539326E-2</v>
      </c>
      <c r="BM575" s="7">
        <v>5.6179775000000003E-3</v>
      </c>
      <c r="BN575" s="7">
        <v>1.68539326E-2</v>
      </c>
      <c r="BO575" s="7">
        <v>2.8089887599999998E-2</v>
      </c>
      <c r="BP575" s="7">
        <v>6.1797752800000001E-2</v>
      </c>
      <c r="BQ575" s="7">
        <v>3.3707865199999999E-2</v>
      </c>
      <c r="BR575" s="7">
        <v>1.68539326E-2</v>
      </c>
      <c r="BS575" s="7">
        <v>2.8089887599999998E-2</v>
      </c>
      <c r="BT575" s="7">
        <v>3.9325842700000002E-2</v>
      </c>
      <c r="BU575" s="7">
        <v>5.0561797800000002E-2</v>
      </c>
      <c r="BV575" s="7">
        <v>3.3707865199999999E-2</v>
      </c>
      <c r="BW575" s="7">
        <v>3.9325842700000002E-2</v>
      </c>
      <c r="BX575" s="7">
        <v>6.7415730300000004E-2</v>
      </c>
      <c r="BY575" s="7">
        <v>0.1404494382</v>
      </c>
      <c r="BZ575" s="7">
        <v>6.1797752800000001E-2</v>
      </c>
      <c r="CA575" s="7">
        <v>3.8238636364</v>
      </c>
      <c r="CB575" s="7">
        <v>3.6723163842000002</v>
      </c>
      <c r="CC575" s="7">
        <v>3.5932203390000002</v>
      </c>
      <c r="CD575" s="7">
        <v>3.5730337079000001</v>
      </c>
      <c r="CE575" s="7">
        <v>3.6971428570999998</v>
      </c>
      <c r="CF575" s="7">
        <v>3.6079545455000002</v>
      </c>
      <c r="CG575" s="7">
        <v>3.4252873563000001</v>
      </c>
      <c r="CH575" s="7">
        <v>3.25</v>
      </c>
      <c r="CI575" s="7">
        <v>3.4770114943000001</v>
      </c>
      <c r="CJ575" s="7">
        <v>0.1404494382</v>
      </c>
      <c r="CK575" s="7">
        <v>0.25280898880000002</v>
      </c>
      <c r="CL575" s="7">
        <v>0.29213483150000003</v>
      </c>
      <c r="CM575" s="7">
        <v>0.27528089890000002</v>
      </c>
      <c r="CN575" s="7">
        <v>0.21348314609999999</v>
      </c>
      <c r="CO575" s="7">
        <v>0.25842696630000001</v>
      </c>
      <c r="CP575" s="7">
        <v>0.34269662919999999</v>
      </c>
      <c r="CQ575" s="7">
        <v>0.27528089890000002</v>
      </c>
      <c r="CR575" s="7">
        <v>0.28651685389999998</v>
      </c>
      <c r="CS575" s="7">
        <v>1.12359551E-2</v>
      </c>
      <c r="CT575" s="7">
        <v>5.6179775000000003E-3</v>
      </c>
      <c r="CU575" s="7">
        <v>5.6179775000000003E-3</v>
      </c>
      <c r="CV575" s="7">
        <v>0</v>
      </c>
      <c r="CW575" s="7">
        <v>1.68539326E-2</v>
      </c>
      <c r="CX575" s="7">
        <v>1.12359551E-2</v>
      </c>
      <c r="CY575" s="7">
        <v>2.2471910099999999E-2</v>
      </c>
      <c r="CZ575" s="7">
        <v>1.12359551E-2</v>
      </c>
      <c r="DA575" s="7">
        <v>2.2471910099999999E-2</v>
      </c>
      <c r="DB575" s="7">
        <v>0.83146067420000003</v>
      </c>
      <c r="DC575" s="7">
        <v>0.70786516850000003</v>
      </c>
      <c r="DD575" s="7">
        <v>0.65168539329999997</v>
      </c>
      <c r="DE575" s="7">
        <v>0.65730337080000001</v>
      </c>
      <c r="DF575" s="7">
        <v>0.73033707869999998</v>
      </c>
      <c r="DG575" s="7">
        <v>0.67415730340000002</v>
      </c>
      <c r="DH575" s="7">
        <v>0.53932584269999995</v>
      </c>
      <c r="DI575" s="7">
        <v>0.51123595509999997</v>
      </c>
      <c r="DJ575" s="7">
        <v>0.59550561800000001</v>
      </c>
      <c r="DK575" s="7">
        <v>0.1685393258</v>
      </c>
      <c r="DL575" s="7">
        <v>5.6179775000000003E-3</v>
      </c>
      <c r="DM575" s="7">
        <v>5.6179775000000003E-3</v>
      </c>
      <c r="DN575" s="7">
        <v>2.2471910099999999E-2</v>
      </c>
      <c r="DO575" s="7">
        <v>5.6179775000000003E-3</v>
      </c>
      <c r="DP575" s="7">
        <v>2.2471910099999999E-2</v>
      </c>
      <c r="DQ575" s="7">
        <v>3.9325842700000002E-2</v>
      </c>
      <c r="DR575" s="7">
        <v>1.12359551E-2</v>
      </c>
      <c r="DS575" s="7">
        <v>1.68539326E-2</v>
      </c>
      <c r="DT575" s="7">
        <v>0.1292134831</v>
      </c>
      <c r="DU575" s="7">
        <v>3.9325842700000002E-2</v>
      </c>
      <c r="DV575" s="7">
        <v>5.0561797800000002E-2</v>
      </c>
      <c r="DW575" s="7">
        <v>1.68539326E-2</v>
      </c>
      <c r="DX575" s="7">
        <v>3.3707865199999999E-2</v>
      </c>
      <c r="DY575" s="7">
        <v>3.9325842700000002E-2</v>
      </c>
      <c r="DZ575" s="7">
        <v>8.9887640399999996E-2</v>
      </c>
      <c r="EA575" s="7">
        <v>6.7415730300000004E-2</v>
      </c>
      <c r="EB575" s="7">
        <v>4.4943820199999998E-2</v>
      </c>
      <c r="EC575" s="7">
        <v>0.31460674160000002</v>
      </c>
      <c r="ED575" s="7">
        <v>0.37640449440000001</v>
      </c>
      <c r="EE575" s="7">
        <v>0.30337078649999999</v>
      </c>
      <c r="EF575" s="7">
        <v>0.3595505618</v>
      </c>
      <c r="EG575" s="7">
        <v>0.31460674160000002</v>
      </c>
      <c r="EH575" s="7">
        <v>0.38202247189999999</v>
      </c>
      <c r="EI575" s="7">
        <v>0.34269662919999999</v>
      </c>
      <c r="EJ575" s="7">
        <v>0.3595505618</v>
      </c>
      <c r="EK575" s="7">
        <v>0.37078651689999997</v>
      </c>
      <c r="EL575" s="7">
        <v>0.34269662919999999</v>
      </c>
      <c r="EM575" s="7">
        <v>0.56741573030000003</v>
      </c>
      <c r="EN575" s="7">
        <v>0.61797752809999995</v>
      </c>
      <c r="EO575" s="7">
        <v>0.57303370789999997</v>
      </c>
      <c r="EP575" s="7">
        <v>0.62359550559999999</v>
      </c>
      <c r="EQ575" s="7">
        <v>0.51123595509999997</v>
      </c>
      <c r="ER575" s="7">
        <v>0.5</v>
      </c>
      <c r="ES575" s="7">
        <v>0.52808988759999997</v>
      </c>
      <c r="ET575" s="7">
        <v>0.53932584269999995</v>
      </c>
      <c r="EU575" s="7">
        <v>4.4943820199999998E-2</v>
      </c>
      <c r="EV575" s="7">
        <v>1.12359551E-2</v>
      </c>
      <c r="EW575" s="7">
        <v>2.2471910099999999E-2</v>
      </c>
      <c r="EX575" s="7">
        <v>2.8089887599999998E-2</v>
      </c>
      <c r="EY575" s="7">
        <v>2.2471910099999999E-2</v>
      </c>
      <c r="EZ575" s="7">
        <v>4.4943820199999998E-2</v>
      </c>
      <c r="FA575" s="7">
        <v>2.8089887599999998E-2</v>
      </c>
      <c r="FB575" s="7">
        <v>3.3707865199999999E-2</v>
      </c>
      <c r="FC575" s="7">
        <v>2.8089887599999998E-2</v>
      </c>
      <c r="FD575" s="7">
        <v>2.8705882353000001</v>
      </c>
      <c r="FE575" s="7">
        <v>3.5227272727000001</v>
      </c>
      <c r="FF575" s="7">
        <v>3.5689655172000001</v>
      </c>
      <c r="FG575" s="7">
        <v>3.5260115607000002</v>
      </c>
      <c r="FH575" s="7">
        <v>3.591954023</v>
      </c>
      <c r="FI575" s="7">
        <v>3.4470588234999999</v>
      </c>
      <c r="FJ575" s="7">
        <v>3.3410404624000001</v>
      </c>
      <c r="FK575" s="7">
        <v>3.4534883720999998</v>
      </c>
      <c r="FL575" s="7">
        <v>3.4739884392999998</v>
      </c>
      <c r="FM575" s="7">
        <v>0</v>
      </c>
      <c r="FN575" s="7">
        <v>2.2471910099999999E-2</v>
      </c>
      <c r="FO575" s="7">
        <v>5.6179775000000003E-3</v>
      </c>
      <c r="FP575" s="7">
        <v>3.3707865199999999E-2</v>
      </c>
      <c r="FQ575" s="7">
        <v>0.10674157300000001</v>
      </c>
      <c r="FR575" s="7">
        <v>4.4943820199999998E-2</v>
      </c>
      <c r="FS575" s="7">
        <v>5.6179775299999998E-2</v>
      </c>
      <c r="FT575" s="7">
        <v>9.5505618E-2</v>
      </c>
      <c r="FU575" s="7">
        <v>0.1797752809</v>
      </c>
      <c r="FV575" s="7">
        <v>0.42696629209999998</v>
      </c>
      <c r="FW575" s="7">
        <v>2.8089887599999998E-2</v>
      </c>
      <c r="FX575" s="7">
        <v>0.31460674160000002</v>
      </c>
      <c r="FY575" s="7">
        <v>0.52808988759999997</v>
      </c>
      <c r="FZ575" s="7">
        <v>0.2471910112</v>
      </c>
      <c r="GA575" s="7">
        <v>0.2471910112</v>
      </c>
      <c r="GB575" s="7">
        <v>0.1516853933</v>
      </c>
      <c r="GC575" s="7">
        <v>0.28651685389999998</v>
      </c>
      <c r="GD575" s="7">
        <v>0.191011236</v>
      </c>
      <c r="GE575" s="7">
        <v>0.1011235955</v>
      </c>
      <c r="GF575" s="7">
        <v>0.191011236</v>
      </c>
      <c r="GG575" s="7">
        <v>0.21348314609999999</v>
      </c>
      <c r="GH575" s="7">
        <v>0.16292134829999999</v>
      </c>
      <c r="GI575" s="7">
        <v>0.2191011236</v>
      </c>
      <c r="GJ575" s="7">
        <v>3.3707865199999999E-2</v>
      </c>
      <c r="GK575" s="7">
        <v>5.6179775299999998E-2</v>
      </c>
      <c r="GL575" s="7">
        <v>5.6179775299999998E-2</v>
      </c>
      <c r="GM575" s="7">
        <v>5.6179775000000003E-3</v>
      </c>
      <c r="GN575" s="7">
        <v>0</v>
      </c>
      <c r="GO575" s="7">
        <v>5.6179775299999998E-2</v>
      </c>
      <c r="GP575" s="7">
        <v>7.3033707899999994E-2</v>
      </c>
      <c r="GQ575" s="7">
        <v>0.2191011236</v>
      </c>
      <c r="GR575" s="7">
        <v>2.8089887599999998E-2</v>
      </c>
      <c r="GS575" s="7">
        <v>0.41573033710000001</v>
      </c>
      <c r="GT575" s="7">
        <v>0.3595505618</v>
      </c>
      <c r="GU575" s="7">
        <v>0.33707865170000001</v>
      </c>
      <c r="GV575" s="7">
        <v>0.38202247189999999</v>
      </c>
      <c r="GW575" s="7">
        <v>0.34269662919999999</v>
      </c>
      <c r="GX575" s="7">
        <v>0.4213483146</v>
      </c>
      <c r="GY575" s="7">
        <v>0.43820224720000001</v>
      </c>
      <c r="GZ575" s="7">
        <v>0.53370786520000002</v>
      </c>
      <c r="HA575" s="7">
        <v>0.51123595509999997</v>
      </c>
      <c r="HB575" s="7">
        <v>0.43820224720000001</v>
      </c>
      <c r="HC575" s="7">
        <v>0.30337078649999999</v>
      </c>
      <c r="HD575" s="7">
        <v>0.46629213479999998</v>
      </c>
      <c r="HE575" s="7">
        <v>6.1797752800000001E-2</v>
      </c>
      <c r="HF575" s="7">
        <v>6.1797752800000001E-2</v>
      </c>
      <c r="HG575" s="7">
        <v>4.4943820199999998E-2</v>
      </c>
      <c r="HH575" s="7">
        <v>5.0561797800000002E-2</v>
      </c>
      <c r="HI575" s="7">
        <v>7.3033707899999994E-2</v>
      </c>
      <c r="HJ575" s="7">
        <v>3.9325842700000002E-2</v>
      </c>
      <c r="HK575" s="7">
        <v>5.0561797800000002E-2</v>
      </c>
      <c r="HL575" s="7">
        <v>1.12359551E-2</v>
      </c>
      <c r="HM575" s="7">
        <v>1.12359551E-2</v>
      </c>
      <c r="HN575" s="7">
        <v>2.2471910099999999E-2</v>
      </c>
      <c r="HO575" s="7">
        <v>2.2471910099999999E-2</v>
      </c>
      <c r="HP575" s="7">
        <v>5.6179775000000003E-3</v>
      </c>
      <c r="HQ575" s="7">
        <v>2.8089887599999998E-2</v>
      </c>
      <c r="HR575" s="7">
        <v>3.3707865199999999E-2</v>
      </c>
      <c r="HS575" s="7">
        <v>3.9325842700000002E-2</v>
      </c>
      <c r="HT575" s="7">
        <v>3.3707865199999999E-2</v>
      </c>
      <c r="HU575" s="7">
        <v>3.9325842700000002E-2</v>
      </c>
      <c r="HV575" s="7">
        <v>3.9325842700000002E-2</v>
      </c>
      <c r="HW575" s="7">
        <v>3.3707865199999999E-2</v>
      </c>
      <c r="HX575" s="7">
        <v>1.68539326E-2</v>
      </c>
      <c r="HY575" s="7">
        <v>2.8089887599999998E-2</v>
      </c>
      <c r="HZ575" s="7">
        <v>4.4943820199999998E-2</v>
      </c>
      <c r="IA575" s="7">
        <v>0.1404494382</v>
      </c>
      <c r="IB575" s="7">
        <v>7.3033707899999994E-2</v>
      </c>
      <c r="IC575" s="7">
        <v>0.11797752810000001</v>
      </c>
      <c r="ID575" s="7">
        <v>0.1516853933</v>
      </c>
      <c r="IE575" s="7">
        <v>0.55617977529999996</v>
      </c>
      <c r="IF575" s="7">
        <v>0.38764044939999998</v>
      </c>
      <c r="IG575" s="7">
        <v>0.37640449440000001</v>
      </c>
      <c r="IH575" s="7">
        <v>0.44382022469999999</v>
      </c>
      <c r="II575" s="7">
        <v>0.23595505620000001</v>
      </c>
      <c r="IJ575" s="7">
        <v>0.49438202250000002</v>
      </c>
      <c r="IK575" s="7">
        <v>0.44943820220000003</v>
      </c>
      <c r="IL575" s="7">
        <v>0.3202247191</v>
      </c>
      <c r="IM575" s="7">
        <v>3.3707865199999999E-2</v>
      </c>
      <c r="IN575" s="7">
        <v>2.8089887599999998E-2</v>
      </c>
      <c r="IO575" s="7">
        <v>2.8089887599999998E-2</v>
      </c>
      <c r="IP575" s="7">
        <v>3.9325842700000002E-2</v>
      </c>
      <c r="IQ575" s="7">
        <v>3.0290697673999998</v>
      </c>
      <c r="IR575" s="7">
        <v>3.3988439306</v>
      </c>
      <c r="IS575" s="7">
        <v>3.2832369942000001</v>
      </c>
      <c r="IT575" s="7">
        <v>3.0818713450000002</v>
      </c>
      <c r="IU575" s="7" t="s">
        <v>1515</v>
      </c>
      <c r="IV575" s="7">
        <v>38</v>
      </c>
      <c r="IW575" s="7">
        <v>178</v>
      </c>
      <c r="IX575" s="7">
        <v>321</v>
      </c>
      <c r="IY575" s="7">
        <v>847</v>
      </c>
    </row>
    <row r="576" spans="1:259" x14ac:dyDescent="0.25">
      <c r="A576" s="7">
        <v>610293</v>
      </c>
      <c r="B576" s="7" t="s">
        <v>444</v>
      </c>
      <c r="D576" s="7" t="s">
        <v>102</v>
      </c>
      <c r="E576" s="7" t="s">
        <v>53</v>
      </c>
      <c r="M576" s="7" t="s">
        <v>46</v>
      </c>
      <c r="N576" s="7">
        <v>0.40404040400000002</v>
      </c>
      <c r="O576" s="7">
        <v>1</v>
      </c>
      <c r="P576" s="7">
        <v>1</v>
      </c>
      <c r="Q576" s="7">
        <v>0</v>
      </c>
      <c r="R576" s="7">
        <v>1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1</v>
      </c>
      <c r="AA576" s="7">
        <v>0</v>
      </c>
      <c r="AB576" s="7">
        <v>1</v>
      </c>
      <c r="AC576" s="7">
        <v>1</v>
      </c>
      <c r="AD576" s="7">
        <v>1</v>
      </c>
      <c r="AE576" s="7">
        <v>1</v>
      </c>
      <c r="AF576" s="7">
        <v>0</v>
      </c>
      <c r="AG576" s="7">
        <v>0</v>
      </c>
      <c r="AH576" s="7">
        <v>0</v>
      </c>
      <c r="AI576" s="7">
        <v>0</v>
      </c>
      <c r="AJ576" s="7">
        <v>0</v>
      </c>
      <c r="AK576" s="7">
        <v>0</v>
      </c>
      <c r="AL576" s="7">
        <v>0</v>
      </c>
      <c r="AM576" s="7">
        <v>1</v>
      </c>
      <c r="AN576" s="7">
        <v>0</v>
      </c>
      <c r="AO576" s="7">
        <v>0</v>
      </c>
      <c r="AP576" s="7">
        <v>0</v>
      </c>
      <c r="AQ576" s="7">
        <v>0</v>
      </c>
      <c r="AR576" s="7">
        <v>0</v>
      </c>
      <c r="AS576" s="7">
        <v>0</v>
      </c>
      <c r="AT576" s="7">
        <v>0</v>
      </c>
      <c r="AU576" s="7">
        <v>0</v>
      </c>
      <c r="AV576" s="7">
        <v>0</v>
      </c>
      <c r="AW576" s="7">
        <v>0</v>
      </c>
      <c r="AX576" s="7">
        <v>0</v>
      </c>
      <c r="AY576" s="7">
        <v>0</v>
      </c>
      <c r="AZ576" s="7">
        <v>0</v>
      </c>
      <c r="BA576" s="7">
        <v>0</v>
      </c>
      <c r="BB576" s="7">
        <v>0</v>
      </c>
      <c r="BC576" s="7">
        <v>2</v>
      </c>
      <c r="BD576" s="7">
        <v>1</v>
      </c>
      <c r="BE576" s="7">
        <v>3</v>
      </c>
      <c r="BF576" s="7">
        <v>1</v>
      </c>
      <c r="BG576" s="7">
        <v>1</v>
      </c>
      <c r="BH576" s="7">
        <v>1</v>
      </c>
      <c r="BI576" s="7">
        <v>0</v>
      </c>
      <c r="BJ576" s="7">
        <v>0</v>
      </c>
      <c r="BK576" s="7">
        <v>0</v>
      </c>
      <c r="BL576" s="7">
        <v>0</v>
      </c>
      <c r="BM576" s="7">
        <v>0</v>
      </c>
      <c r="BN576" s="7">
        <v>0</v>
      </c>
      <c r="BO576" s="7">
        <v>0</v>
      </c>
      <c r="BP576" s="7">
        <v>0</v>
      </c>
      <c r="BQ576" s="7">
        <v>0</v>
      </c>
      <c r="BR576" s="7">
        <v>0</v>
      </c>
      <c r="BS576" s="7">
        <v>0</v>
      </c>
      <c r="BT576" s="7">
        <v>0</v>
      </c>
      <c r="BU576" s="7">
        <v>0</v>
      </c>
      <c r="BV576" s="7">
        <v>0</v>
      </c>
      <c r="BW576" s="7">
        <v>0</v>
      </c>
      <c r="BX576" s="7">
        <v>0</v>
      </c>
      <c r="BY576" s="7">
        <v>0</v>
      </c>
      <c r="BZ576" s="7">
        <v>0</v>
      </c>
      <c r="CA576" s="7">
        <v>4</v>
      </c>
      <c r="CB576" s="7">
        <v>4</v>
      </c>
      <c r="CC576" s="7">
        <v>4</v>
      </c>
      <c r="CD576" s="7">
        <v>4</v>
      </c>
      <c r="CE576" s="7">
        <v>4</v>
      </c>
      <c r="CF576" s="7">
        <v>3</v>
      </c>
      <c r="CG576" s="7">
        <v>4</v>
      </c>
      <c r="CH576" s="7">
        <v>4</v>
      </c>
      <c r="CI576" s="7">
        <v>3</v>
      </c>
      <c r="CJ576" s="7">
        <v>0</v>
      </c>
      <c r="CK576" s="7">
        <v>0</v>
      </c>
      <c r="CL576" s="7">
        <v>0</v>
      </c>
      <c r="CM576" s="7">
        <v>0</v>
      </c>
      <c r="CN576" s="7">
        <v>0</v>
      </c>
      <c r="CO576" s="7">
        <v>1</v>
      </c>
      <c r="CP576" s="7">
        <v>0</v>
      </c>
      <c r="CQ576" s="7">
        <v>0</v>
      </c>
      <c r="CR576" s="7">
        <v>1</v>
      </c>
      <c r="CS576" s="7">
        <v>0</v>
      </c>
      <c r="CT576" s="7">
        <v>0</v>
      </c>
      <c r="CU576" s="7">
        <v>0</v>
      </c>
      <c r="CV576" s="7">
        <v>0</v>
      </c>
      <c r="CW576" s="7">
        <v>0</v>
      </c>
      <c r="CX576" s="7">
        <v>0</v>
      </c>
      <c r="CY576" s="7">
        <v>0</v>
      </c>
      <c r="CZ576" s="7">
        <v>0</v>
      </c>
      <c r="DA576" s="7">
        <v>0</v>
      </c>
      <c r="DB576" s="7">
        <v>1</v>
      </c>
      <c r="DC576" s="7">
        <v>1</v>
      </c>
      <c r="DD576" s="7">
        <v>1</v>
      </c>
      <c r="DE576" s="7">
        <v>1</v>
      </c>
      <c r="DF576" s="7">
        <v>1</v>
      </c>
      <c r="DG576" s="7">
        <v>0</v>
      </c>
      <c r="DH576" s="7">
        <v>1</v>
      </c>
      <c r="DI576" s="7">
        <v>1</v>
      </c>
      <c r="DJ576" s="7">
        <v>0</v>
      </c>
      <c r="DK576" s="7">
        <v>0</v>
      </c>
      <c r="DL576" s="7">
        <v>0</v>
      </c>
      <c r="DM576" s="7">
        <v>0</v>
      </c>
      <c r="DN576" s="7">
        <v>0</v>
      </c>
      <c r="DO576" s="7">
        <v>0</v>
      </c>
      <c r="DP576" s="7">
        <v>0</v>
      </c>
      <c r="DQ576" s="7">
        <v>0</v>
      </c>
      <c r="DR576" s="7">
        <v>0</v>
      </c>
      <c r="DS576" s="7">
        <v>0</v>
      </c>
      <c r="DT576" s="7">
        <v>0</v>
      </c>
      <c r="DU576" s="7">
        <v>0</v>
      </c>
      <c r="DV576" s="7">
        <v>0</v>
      </c>
      <c r="DW576" s="7">
        <v>0</v>
      </c>
      <c r="DX576" s="7">
        <v>0</v>
      </c>
      <c r="DY576" s="7">
        <v>0</v>
      </c>
      <c r="DZ576" s="7">
        <v>1</v>
      </c>
      <c r="EA576" s="7">
        <v>0</v>
      </c>
      <c r="EB576" s="7">
        <v>1</v>
      </c>
      <c r="EC576" s="7">
        <v>1</v>
      </c>
      <c r="ED576" s="7">
        <v>1</v>
      </c>
      <c r="EE576" s="7">
        <v>1</v>
      </c>
      <c r="EF576" s="7">
        <v>1</v>
      </c>
      <c r="EG576" s="7">
        <v>1</v>
      </c>
      <c r="EH576" s="7">
        <v>1</v>
      </c>
      <c r="EI576" s="7">
        <v>0</v>
      </c>
      <c r="EJ576" s="7">
        <v>1</v>
      </c>
      <c r="EK576" s="7">
        <v>0</v>
      </c>
      <c r="EL576" s="7">
        <v>0</v>
      </c>
      <c r="EM576" s="7">
        <v>0</v>
      </c>
      <c r="EN576" s="7">
        <v>0</v>
      </c>
      <c r="EO576" s="7">
        <v>0</v>
      </c>
      <c r="EP576" s="7">
        <v>0</v>
      </c>
      <c r="EQ576" s="7">
        <v>0</v>
      </c>
      <c r="ER576" s="7">
        <v>0</v>
      </c>
      <c r="ES576" s="7">
        <v>0</v>
      </c>
      <c r="ET576" s="7">
        <v>0</v>
      </c>
      <c r="EU576" s="7">
        <v>0</v>
      </c>
      <c r="EV576" s="7">
        <v>0</v>
      </c>
      <c r="EW576" s="7">
        <v>0</v>
      </c>
      <c r="EX576" s="7">
        <v>0</v>
      </c>
      <c r="EY576" s="7">
        <v>0</v>
      </c>
      <c r="EZ576" s="7">
        <v>0</v>
      </c>
      <c r="FA576" s="7">
        <v>0</v>
      </c>
      <c r="FB576" s="7">
        <v>0</v>
      </c>
      <c r="FC576" s="7">
        <v>0</v>
      </c>
      <c r="FD576" s="7">
        <v>3</v>
      </c>
      <c r="FE576" s="7">
        <v>3</v>
      </c>
      <c r="FF576" s="7">
        <v>3</v>
      </c>
      <c r="FG576" s="7">
        <v>3</v>
      </c>
      <c r="FH576" s="7">
        <v>3</v>
      </c>
      <c r="FI576" s="7">
        <v>3</v>
      </c>
      <c r="FJ576" s="7">
        <v>2</v>
      </c>
      <c r="FK576" s="7">
        <v>3</v>
      </c>
      <c r="FL576" s="7">
        <v>2</v>
      </c>
      <c r="FM576" s="7">
        <v>0</v>
      </c>
      <c r="FN576" s="7">
        <v>0</v>
      </c>
      <c r="FO576" s="7">
        <v>0</v>
      </c>
      <c r="FP576" s="7">
        <v>0</v>
      </c>
      <c r="FQ576" s="7">
        <v>0</v>
      </c>
      <c r="FR576" s="7">
        <v>0</v>
      </c>
      <c r="FS576" s="7">
        <v>1</v>
      </c>
      <c r="FT576" s="7">
        <v>0</v>
      </c>
      <c r="FU576" s="7">
        <v>0</v>
      </c>
      <c r="FV576" s="7">
        <v>0</v>
      </c>
      <c r="FW576" s="7">
        <v>0</v>
      </c>
      <c r="FX576" s="7">
        <v>0</v>
      </c>
      <c r="FY576" s="7">
        <v>0</v>
      </c>
      <c r="FZ576" s="7">
        <v>1</v>
      </c>
      <c r="GA576" s="7">
        <v>0</v>
      </c>
      <c r="GB576" s="7">
        <v>1</v>
      </c>
      <c r="GC576" s="7">
        <v>0</v>
      </c>
      <c r="GD576" s="7">
        <v>0</v>
      </c>
      <c r="GE576" s="7">
        <v>0</v>
      </c>
      <c r="GF576" s="7">
        <v>0</v>
      </c>
      <c r="GG576" s="7">
        <v>1</v>
      </c>
      <c r="GH576" s="7">
        <v>0</v>
      </c>
      <c r="GI576" s="7">
        <v>0</v>
      </c>
      <c r="GJ576" s="7">
        <v>0</v>
      </c>
      <c r="GK576" s="7">
        <v>0</v>
      </c>
      <c r="GL576" s="7">
        <v>0</v>
      </c>
      <c r="GM576" s="7">
        <v>0</v>
      </c>
      <c r="GN576" s="7">
        <v>0</v>
      </c>
      <c r="GO576" s="7">
        <v>1</v>
      </c>
      <c r="GP576" s="7">
        <v>0</v>
      </c>
      <c r="GQ576" s="7">
        <v>0</v>
      </c>
      <c r="GR576" s="7">
        <v>0</v>
      </c>
      <c r="GS576" s="7">
        <v>1</v>
      </c>
      <c r="GT576" s="7">
        <v>0</v>
      </c>
      <c r="GU576" s="7">
        <v>0</v>
      </c>
      <c r="GV576" s="7">
        <v>0</v>
      </c>
      <c r="GW576" s="7">
        <v>1</v>
      </c>
      <c r="GX576" s="7">
        <v>1</v>
      </c>
      <c r="GY576" s="7">
        <v>0</v>
      </c>
      <c r="GZ576" s="7">
        <v>1</v>
      </c>
      <c r="HA576" s="7">
        <v>0</v>
      </c>
      <c r="HB576" s="7">
        <v>1</v>
      </c>
      <c r="HC576" s="7">
        <v>0</v>
      </c>
      <c r="HD576" s="7">
        <v>0</v>
      </c>
      <c r="HE576" s="7">
        <v>0</v>
      </c>
      <c r="HF576" s="7">
        <v>0</v>
      </c>
      <c r="HG576" s="7">
        <v>0</v>
      </c>
      <c r="HH576" s="7">
        <v>0</v>
      </c>
      <c r="HI576" s="7">
        <v>0</v>
      </c>
      <c r="HJ576" s="7">
        <v>0</v>
      </c>
      <c r="HK576" s="7">
        <v>0</v>
      </c>
      <c r="HL576" s="7">
        <v>0</v>
      </c>
      <c r="HM576" s="7">
        <v>0</v>
      </c>
      <c r="HN576" s="7">
        <v>0</v>
      </c>
      <c r="HO576" s="7">
        <v>0</v>
      </c>
      <c r="HP576" s="7">
        <v>0</v>
      </c>
      <c r="HQ576" s="7">
        <v>0</v>
      </c>
      <c r="HR576" s="7">
        <v>0</v>
      </c>
      <c r="HS576" s="7">
        <v>0</v>
      </c>
      <c r="HT576" s="7">
        <v>0</v>
      </c>
      <c r="HU576" s="7">
        <v>0</v>
      </c>
      <c r="HV576" s="7">
        <v>0</v>
      </c>
      <c r="HW576" s="7">
        <v>1</v>
      </c>
      <c r="HX576" s="7">
        <v>0</v>
      </c>
      <c r="HY576" s="7">
        <v>0</v>
      </c>
      <c r="HZ576" s="7">
        <v>1</v>
      </c>
      <c r="IA576" s="7">
        <v>0</v>
      </c>
      <c r="IB576" s="7">
        <v>0</v>
      </c>
      <c r="IC576" s="7">
        <v>0</v>
      </c>
      <c r="ID576" s="7">
        <v>0</v>
      </c>
      <c r="IE576" s="7">
        <v>0</v>
      </c>
      <c r="IF576" s="7">
        <v>1</v>
      </c>
      <c r="IG576" s="7">
        <v>1</v>
      </c>
      <c r="IH576" s="7">
        <v>0</v>
      </c>
      <c r="II576" s="7">
        <v>0</v>
      </c>
      <c r="IJ576" s="7">
        <v>0</v>
      </c>
      <c r="IK576" s="7">
        <v>0</v>
      </c>
      <c r="IL576" s="7">
        <v>0</v>
      </c>
      <c r="IM576" s="7">
        <v>0</v>
      </c>
      <c r="IN576" s="7">
        <v>0</v>
      </c>
      <c r="IO576" s="7">
        <v>0</v>
      </c>
      <c r="IP576" s="7">
        <v>0</v>
      </c>
      <c r="IQ576" s="7">
        <v>1</v>
      </c>
      <c r="IR576" s="7">
        <v>3</v>
      </c>
      <c r="IS576" s="7">
        <v>3</v>
      </c>
      <c r="IT576" s="7">
        <v>1</v>
      </c>
      <c r="IU576" s="7" t="s">
        <v>1516</v>
      </c>
      <c r="IW576" s="7">
        <v>1</v>
      </c>
      <c r="IX576" s="7">
        <v>2</v>
      </c>
      <c r="IY576" s="7">
        <v>495</v>
      </c>
    </row>
    <row r="577" spans="1:259" x14ac:dyDescent="0.25">
      <c r="A577" s="7">
        <v>610295</v>
      </c>
      <c r="B577" s="7" t="s">
        <v>333</v>
      </c>
      <c r="C577" s="7" t="s">
        <v>46</v>
      </c>
      <c r="D577" s="7" t="s">
        <v>66</v>
      </c>
      <c r="E577" s="154">
        <v>0.51</v>
      </c>
      <c r="F577" s="7">
        <v>80</v>
      </c>
      <c r="G577" s="7" t="s">
        <v>70</v>
      </c>
      <c r="H577" s="7">
        <v>81</v>
      </c>
      <c r="I577" s="7" t="s">
        <v>70</v>
      </c>
      <c r="J577" s="7">
        <v>81</v>
      </c>
      <c r="K577" s="7" t="s">
        <v>70</v>
      </c>
      <c r="L577" s="7">
        <v>8.7200000000000006</v>
      </c>
      <c r="M577" s="7" t="s">
        <v>46</v>
      </c>
      <c r="N577" s="7">
        <v>51.063829787000003</v>
      </c>
      <c r="O577" s="7">
        <v>76</v>
      </c>
      <c r="P577" s="7">
        <v>76</v>
      </c>
      <c r="Q577" s="7">
        <v>0</v>
      </c>
      <c r="R577" s="7">
        <v>69</v>
      </c>
      <c r="S577" s="7">
        <v>0</v>
      </c>
      <c r="T577" s="7">
        <v>1</v>
      </c>
      <c r="U577" s="7">
        <v>0</v>
      </c>
      <c r="V577" s="7">
        <v>1</v>
      </c>
      <c r="W577" s="7">
        <v>1</v>
      </c>
      <c r="X577" s="7">
        <v>2</v>
      </c>
      <c r="Y577" s="7">
        <v>0</v>
      </c>
      <c r="Z577" s="7">
        <v>0</v>
      </c>
      <c r="AA577" s="7">
        <v>0</v>
      </c>
      <c r="AB577" s="7">
        <v>0</v>
      </c>
      <c r="AC577" s="7">
        <v>2.6315789499999999E-2</v>
      </c>
      <c r="AD577" s="7">
        <v>3.9473684199999998E-2</v>
      </c>
      <c r="AE577" s="7">
        <v>2.6315789499999999E-2</v>
      </c>
      <c r="AF577" s="7">
        <v>0</v>
      </c>
      <c r="AG577" s="7">
        <v>0</v>
      </c>
      <c r="AH577" s="7">
        <v>3.9473684199999998E-2</v>
      </c>
      <c r="AI577" s="7">
        <v>3.9473684199999998E-2</v>
      </c>
      <c r="AJ577" s="7">
        <v>7.8947368399999995E-2</v>
      </c>
      <c r="AK577" s="7">
        <v>0.23684210529999999</v>
      </c>
      <c r="AL577" s="7">
        <v>0.2105263158</v>
      </c>
      <c r="AM577" s="7">
        <v>0.1973684211</v>
      </c>
      <c r="AN577" s="7">
        <v>0.2105263158</v>
      </c>
      <c r="AO577" s="7">
        <v>0.26315789470000001</v>
      </c>
      <c r="AP577" s="7">
        <v>0.2105263158</v>
      </c>
      <c r="AQ577" s="7">
        <v>0</v>
      </c>
      <c r="AR577" s="7">
        <v>0</v>
      </c>
      <c r="AS577" s="7">
        <v>1.3157894700000001E-2</v>
      </c>
      <c r="AT577" s="7">
        <v>1.3157894700000001E-2</v>
      </c>
      <c r="AU577" s="7">
        <v>1.3157894700000001E-2</v>
      </c>
      <c r="AV577" s="7">
        <v>2.6315789499999999E-2</v>
      </c>
      <c r="AW577" s="7">
        <v>0.73684210530000005</v>
      </c>
      <c r="AX577" s="7">
        <v>0.78947368419999997</v>
      </c>
      <c r="AY577" s="7">
        <v>0.78947368419999997</v>
      </c>
      <c r="AZ577" s="7">
        <v>0.73684210530000005</v>
      </c>
      <c r="BA577" s="7">
        <v>0.65789473679999999</v>
      </c>
      <c r="BB577" s="7">
        <v>0.64473684210000004</v>
      </c>
      <c r="BC577" s="7">
        <v>3.7105263158000001</v>
      </c>
      <c r="BD577" s="7">
        <v>3.7894736841999999</v>
      </c>
      <c r="BE577" s="7">
        <v>3.8</v>
      </c>
      <c r="BF577" s="7">
        <v>3.7066666666999999</v>
      </c>
      <c r="BG577" s="7">
        <v>3.5733333332999999</v>
      </c>
      <c r="BH577" s="7">
        <v>3.5</v>
      </c>
      <c r="BI577" s="7">
        <v>0</v>
      </c>
      <c r="BJ577" s="7">
        <v>0</v>
      </c>
      <c r="BK577" s="7">
        <v>0</v>
      </c>
      <c r="BL577" s="7">
        <v>1.3157894700000001E-2</v>
      </c>
      <c r="BM577" s="7">
        <v>0</v>
      </c>
      <c r="BN577" s="7">
        <v>1.3157894700000001E-2</v>
      </c>
      <c r="BO577" s="7">
        <v>0</v>
      </c>
      <c r="BP577" s="7">
        <v>2.6315789499999999E-2</v>
      </c>
      <c r="BQ577" s="7">
        <v>1.3157894700000001E-2</v>
      </c>
      <c r="BR577" s="7">
        <v>0</v>
      </c>
      <c r="BS577" s="7">
        <v>0</v>
      </c>
      <c r="BT577" s="7">
        <v>2.6315789499999999E-2</v>
      </c>
      <c r="BU577" s="7">
        <v>2.6315789499999999E-2</v>
      </c>
      <c r="BV577" s="7">
        <v>2.6315789499999999E-2</v>
      </c>
      <c r="BW577" s="7">
        <v>6.5789473700000003E-2</v>
      </c>
      <c r="BX577" s="7">
        <v>3.9473684199999998E-2</v>
      </c>
      <c r="BY577" s="7">
        <v>6.5789473700000003E-2</v>
      </c>
      <c r="BZ577" s="7">
        <v>2.6315789499999999E-2</v>
      </c>
      <c r="CA577" s="7">
        <v>3.9189189189000002</v>
      </c>
      <c r="CB577" s="7">
        <v>3.9333333332999998</v>
      </c>
      <c r="CC577" s="7">
        <v>3.8783783783999999</v>
      </c>
      <c r="CD577" s="7">
        <v>3.8</v>
      </c>
      <c r="CE577" s="7">
        <v>3.8933333333000002</v>
      </c>
      <c r="CF577" s="7">
        <v>3.6533333333</v>
      </c>
      <c r="CG577" s="7">
        <v>3.7333333333000001</v>
      </c>
      <c r="CH577" s="7">
        <v>3.6533333333</v>
      </c>
      <c r="CI577" s="7">
        <v>3.7567567568000002</v>
      </c>
      <c r="CJ577" s="7">
        <v>7.8947368399999995E-2</v>
      </c>
      <c r="CK577" s="7">
        <v>6.5789473700000003E-2</v>
      </c>
      <c r="CL577" s="7">
        <v>6.5789473700000003E-2</v>
      </c>
      <c r="CM577" s="7">
        <v>0.1052631579</v>
      </c>
      <c r="CN577" s="7">
        <v>5.2631578900000003E-2</v>
      </c>
      <c r="CO577" s="7">
        <v>0.1710526316</v>
      </c>
      <c r="CP577" s="7">
        <v>0.18421052630000001</v>
      </c>
      <c r="CQ577" s="7">
        <v>0.13157894740000001</v>
      </c>
      <c r="CR577" s="7">
        <v>0.14473684210000001</v>
      </c>
      <c r="CS577" s="7">
        <v>2.6315789499999999E-2</v>
      </c>
      <c r="CT577" s="7">
        <v>1.3157894700000001E-2</v>
      </c>
      <c r="CU577" s="7">
        <v>2.6315789499999999E-2</v>
      </c>
      <c r="CV577" s="7">
        <v>1.3157894700000001E-2</v>
      </c>
      <c r="CW577" s="7">
        <v>1.3157894700000001E-2</v>
      </c>
      <c r="CX577" s="7">
        <v>1.3157894700000001E-2</v>
      </c>
      <c r="CY577" s="7">
        <v>1.3157894700000001E-2</v>
      </c>
      <c r="CZ577" s="7">
        <v>1.3157894700000001E-2</v>
      </c>
      <c r="DA577" s="7">
        <v>2.6315789499999999E-2</v>
      </c>
      <c r="DB577" s="7">
        <v>0.89473684210000004</v>
      </c>
      <c r="DC577" s="7">
        <v>0.92105263159999995</v>
      </c>
      <c r="DD577" s="7">
        <v>0.88157894739999998</v>
      </c>
      <c r="DE577" s="7">
        <v>0.84210526320000001</v>
      </c>
      <c r="DF577" s="7">
        <v>0.90789473679999999</v>
      </c>
      <c r="DG577" s="7">
        <v>0.73684210530000005</v>
      </c>
      <c r="DH577" s="7">
        <v>0.76315789469999995</v>
      </c>
      <c r="DI577" s="7">
        <v>0.76315789469999995</v>
      </c>
      <c r="DJ577" s="7">
        <v>0.78947368419999997</v>
      </c>
      <c r="DK577" s="7">
        <v>0.18421052630000001</v>
      </c>
      <c r="DL577" s="7">
        <v>1.3157894700000001E-2</v>
      </c>
      <c r="DM577" s="7">
        <v>1.3157894700000001E-2</v>
      </c>
      <c r="DN577" s="7">
        <v>0</v>
      </c>
      <c r="DO577" s="7">
        <v>0</v>
      </c>
      <c r="DP577" s="7">
        <v>0</v>
      </c>
      <c r="DQ577" s="7">
        <v>9.2105263199999995E-2</v>
      </c>
      <c r="DR577" s="7">
        <v>1.3157894700000001E-2</v>
      </c>
      <c r="DS577" s="7">
        <v>0</v>
      </c>
      <c r="DT577" s="7">
        <v>0.22368421050000001</v>
      </c>
      <c r="DU577" s="7">
        <v>6.5789473700000003E-2</v>
      </c>
      <c r="DV577" s="7">
        <v>3.9473684199999998E-2</v>
      </c>
      <c r="DW577" s="7">
        <v>6.5789473700000003E-2</v>
      </c>
      <c r="DX577" s="7">
        <v>2.6315789499999999E-2</v>
      </c>
      <c r="DY577" s="7">
        <v>5.2631578900000003E-2</v>
      </c>
      <c r="DZ577" s="7">
        <v>0.13157894740000001</v>
      </c>
      <c r="EA577" s="7">
        <v>5.2631578900000003E-2</v>
      </c>
      <c r="EB577" s="7">
        <v>2.6315789499999999E-2</v>
      </c>
      <c r="EC577" s="7">
        <v>0.22368421050000001</v>
      </c>
      <c r="ED577" s="7">
        <v>0.23684210529999999</v>
      </c>
      <c r="EE577" s="7">
        <v>0.2105263158</v>
      </c>
      <c r="EF577" s="7">
        <v>0.22368421050000001</v>
      </c>
      <c r="EG577" s="7">
        <v>0.22368421050000001</v>
      </c>
      <c r="EH577" s="7">
        <v>0.23684210529999999</v>
      </c>
      <c r="EI577" s="7">
        <v>0.2105263158</v>
      </c>
      <c r="EJ577" s="7">
        <v>0.38157894739999998</v>
      </c>
      <c r="EK577" s="7">
        <v>0.46052631579999997</v>
      </c>
      <c r="EL577" s="7">
        <v>0.35526315790000002</v>
      </c>
      <c r="EM577" s="7">
        <v>0.67105263159999995</v>
      </c>
      <c r="EN577" s="7">
        <v>0.71052631580000003</v>
      </c>
      <c r="EO577" s="7">
        <v>0.69736842109999997</v>
      </c>
      <c r="EP577" s="7">
        <v>0.73684210530000005</v>
      </c>
      <c r="EQ577" s="7">
        <v>0.68421052630000001</v>
      </c>
      <c r="ER577" s="7">
        <v>0.48684210529999999</v>
      </c>
      <c r="ES577" s="7">
        <v>0.52631578950000002</v>
      </c>
      <c r="ET577" s="7">
        <v>0.48684210529999999</v>
      </c>
      <c r="EU577" s="7">
        <v>1.3157894700000001E-2</v>
      </c>
      <c r="EV577" s="7">
        <v>1.3157894700000001E-2</v>
      </c>
      <c r="EW577" s="7">
        <v>2.6315789499999999E-2</v>
      </c>
      <c r="EX577" s="7">
        <v>1.3157894700000001E-2</v>
      </c>
      <c r="EY577" s="7">
        <v>1.3157894700000001E-2</v>
      </c>
      <c r="EZ577" s="7">
        <v>2.6315789499999999E-2</v>
      </c>
      <c r="FA577" s="7">
        <v>7.8947368399999995E-2</v>
      </c>
      <c r="FB577" s="7">
        <v>2.6315789499999999E-2</v>
      </c>
      <c r="FC577" s="7">
        <v>2.6315789499999999E-2</v>
      </c>
      <c r="FD577" s="7">
        <v>2.76</v>
      </c>
      <c r="FE577" s="7">
        <v>3.5866666666999998</v>
      </c>
      <c r="FF577" s="7">
        <v>3.6621621622</v>
      </c>
      <c r="FG577" s="7">
        <v>3.64</v>
      </c>
      <c r="FH577" s="7">
        <v>3.72</v>
      </c>
      <c r="FI577" s="7">
        <v>3.6486486486</v>
      </c>
      <c r="FJ577" s="7">
        <v>3.1857142857</v>
      </c>
      <c r="FK577" s="7">
        <v>3.4594594595000001</v>
      </c>
      <c r="FL577" s="7">
        <v>3.4729729730000001</v>
      </c>
      <c r="FM577" s="7">
        <v>0</v>
      </c>
      <c r="FN577" s="7">
        <v>0</v>
      </c>
      <c r="FO577" s="7">
        <v>0</v>
      </c>
      <c r="FP577" s="7">
        <v>1.3157894700000001E-2</v>
      </c>
      <c r="FQ577" s="7">
        <v>5.2631578900000003E-2</v>
      </c>
      <c r="FR577" s="7">
        <v>6.5789473700000003E-2</v>
      </c>
      <c r="FS577" s="7">
        <v>0</v>
      </c>
      <c r="FT577" s="7">
        <v>0.26315789470000001</v>
      </c>
      <c r="FU577" s="7">
        <v>0.13157894740000001</v>
      </c>
      <c r="FV577" s="7">
        <v>0.46052631579999997</v>
      </c>
      <c r="FW577" s="7">
        <v>1.3157894700000001E-2</v>
      </c>
      <c r="FX577" s="7">
        <v>0.64473684210000004</v>
      </c>
      <c r="FY577" s="7">
        <v>0.67105263159999995</v>
      </c>
      <c r="FZ577" s="7">
        <v>0.22368421050000001</v>
      </c>
      <c r="GA577" s="7">
        <v>0.1052631579</v>
      </c>
      <c r="GB577" s="7">
        <v>9.2105263199999995E-2</v>
      </c>
      <c r="GC577" s="7">
        <v>0.15789473679999999</v>
      </c>
      <c r="GD577" s="7">
        <v>7.8947368399999995E-2</v>
      </c>
      <c r="GE577" s="7">
        <v>5.2631578900000003E-2</v>
      </c>
      <c r="GF577" s="7">
        <v>0.27631578950000002</v>
      </c>
      <c r="GG577" s="7">
        <v>7.8947368399999995E-2</v>
      </c>
      <c r="GH577" s="7">
        <v>0.11842105260000001</v>
      </c>
      <c r="GI577" s="7">
        <v>0.27631578950000002</v>
      </c>
      <c r="GJ577" s="7">
        <v>9.2105263199999995E-2</v>
      </c>
      <c r="GK577" s="7">
        <v>6.5789473700000003E-2</v>
      </c>
      <c r="GL577" s="7">
        <v>6.5789473700000003E-2</v>
      </c>
      <c r="GM577" s="7">
        <v>0</v>
      </c>
      <c r="GN577" s="7">
        <v>1.3157894700000001E-2</v>
      </c>
      <c r="GO577" s="7">
        <v>2.6315789499999999E-2</v>
      </c>
      <c r="GP577" s="7">
        <v>0</v>
      </c>
      <c r="GQ577" s="7">
        <v>0</v>
      </c>
      <c r="GR577" s="7">
        <v>0</v>
      </c>
      <c r="GS577" s="7">
        <v>0.1973684211</v>
      </c>
      <c r="GT577" s="7">
        <v>0.15789473679999999</v>
      </c>
      <c r="GU577" s="7">
        <v>0.2105263158</v>
      </c>
      <c r="GV577" s="7">
        <v>0.28947368420000003</v>
      </c>
      <c r="GW577" s="7">
        <v>0.35526315790000002</v>
      </c>
      <c r="GX577" s="7">
        <v>0.26315789470000001</v>
      </c>
      <c r="GY577" s="7">
        <v>0.71052631580000003</v>
      </c>
      <c r="GZ577" s="7">
        <v>0.68421052630000001</v>
      </c>
      <c r="HA577" s="7">
        <v>0.61842105260000002</v>
      </c>
      <c r="HB577" s="7">
        <v>0.61842105260000002</v>
      </c>
      <c r="HC577" s="7">
        <v>0.53947368419999997</v>
      </c>
      <c r="HD577" s="7">
        <v>0.68421052630000001</v>
      </c>
      <c r="HE577" s="7">
        <v>7.8947368399999995E-2</v>
      </c>
      <c r="HF577" s="7">
        <v>0.1052631579</v>
      </c>
      <c r="HG577" s="7">
        <v>9.2105263199999995E-2</v>
      </c>
      <c r="HH577" s="7">
        <v>5.2631578900000003E-2</v>
      </c>
      <c r="HI577" s="7">
        <v>7.8947368399999995E-2</v>
      </c>
      <c r="HJ577" s="7">
        <v>2.6315789499999999E-2</v>
      </c>
      <c r="HK577" s="7">
        <v>1.3157894700000001E-2</v>
      </c>
      <c r="HL577" s="7">
        <v>1.3157894700000001E-2</v>
      </c>
      <c r="HM577" s="7">
        <v>3.9473684199999998E-2</v>
      </c>
      <c r="HN577" s="7">
        <v>1.3157894700000001E-2</v>
      </c>
      <c r="HO577" s="7">
        <v>1.3157894700000001E-2</v>
      </c>
      <c r="HP577" s="7">
        <v>1.3157894700000001E-2</v>
      </c>
      <c r="HQ577" s="7">
        <v>0</v>
      </c>
      <c r="HR577" s="7">
        <v>2.6315789499999999E-2</v>
      </c>
      <c r="HS577" s="7">
        <v>1.3157894700000001E-2</v>
      </c>
      <c r="HT577" s="7">
        <v>2.6315789499999999E-2</v>
      </c>
      <c r="HU577" s="7">
        <v>1.3157894700000001E-2</v>
      </c>
      <c r="HV577" s="7">
        <v>1.3157894700000001E-2</v>
      </c>
      <c r="HW577" s="7">
        <v>6.5789473700000003E-2</v>
      </c>
      <c r="HX577" s="7">
        <v>1.3157894700000001E-2</v>
      </c>
      <c r="HY577" s="7">
        <v>0</v>
      </c>
      <c r="HZ577" s="7">
        <v>0</v>
      </c>
      <c r="IA577" s="7">
        <v>5.2631578900000003E-2</v>
      </c>
      <c r="IB577" s="7">
        <v>6.5789473700000003E-2</v>
      </c>
      <c r="IC577" s="7">
        <v>0.1052631579</v>
      </c>
      <c r="ID577" s="7">
        <v>0.14473684210000001</v>
      </c>
      <c r="IE577" s="7">
        <v>0.40789473679999999</v>
      </c>
      <c r="IF577" s="7">
        <v>0.25</v>
      </c>
      <c r="IG577" s="7">
        <v>0.23684210529999999</v>
      </c>
      <c r="IH577" s="7">
        <v>0.30263157889999998</v>
      </c>
      <c r="II577" s="7">
        <v>0.4210526316</v>
      </c>
      <c r="IJ577" s="7">
        <v>0.63157894739999998</v>
      </c>
      <c r="IK577" s="7">
        <v>0.59210526320000001</v>
      </c>
      <c r="IL577" s="7">
        <v>0.48684210529999999</v>
      </c>
      <c r="IM577" s="7">
        <v>5.2631578900000003E-2</v>
      </c>
      <c r="IN577" s="7">
        <v>3.9473684199999998E-2</v>
      </c>
      <c r="IO577" s="7">
        <v>6.5789473700000003E-2</v>
      </c>
      <c r="IP577" s="7">
        <v>6.5789473700000003E-2</v>
      </c>
      <c r="IQ577" s="7">
        <v>3.25</v>
      </c>
      <c r="IR577" s="7">
        <v>3.5616438356</v>
      </c>
      <c r="IS577" s="7">
        <v>3.5211267606000001</v>
      </c>
      <c r="IT577" s="7">
        <v>3.3661971831000002</v>
      </c>
      <c r="IU577" s="7" t="s">
        <v>1517</v>
      </c>
      <c r="IV577" s="7">
        <v>51</v>
      </c>
      <c r="IW577" s="7">
        <v>76</v>
      </c>
      <c r="IX577" s="7">
        <v>144</v>
      </c>
      <c r="IY577" s="7">
        <v>282</v>
      </c>
    </row>
    <row r="578" spans="1:259" x14ac:dyDescent="0.25">
      <c r="A578" s="7">
        <v>610298</v>
      </c>
      <c r="B578" s="7" t="s">
        <v>403</v>
      </c>
      <c r="C578" s="7" t="s">
        <v>46</v>
      </c>
      <c r="D578" s="7" t="s">
        <v>55</v>
      </c>
      <c r="E578" s="154">
        <v>0.56999999999999995</v>
      </c>
      <c r="F578" s="7">
        <v>85</v>
      </c>
      <c r="G578" s="7" t="s">
        <v>70</v>
      </c>
      <c r="H578" s="7">
        <v>54</v>
      </c>
      <c r="I578" s="7" t="s">
        <v>48</v>
      </c>
      <c r="J578" s="7">
        <v>48</v>
      </c>
      <c r="K578" s="7" t="s">
        <v>48</v>
      </c>
      <c r="L578" s="7">
        <v>9.26</v>
      </c>
      <c r="M578" s="7" t="s">
        <v>46</v>
      </c>
      <c r="N578" s="7">
        <v>57.491289199000001</v>
      </c>
      <c r="O578" s="7">
        <v>150</v>
      </c>
      <c r="P578" s="7">
        <v>150</v>
      </c>
      <c r="Q578" s="7">
        <v>26</v>
      </c>
      <c r="R578" s="7">
        <v>76</v>
      </c>
      <c r="S578" s="7">
        <v>24</v>
      </c>
      <c r="T578" s="7">
        <v>9</v>
      </c>
      <c r="U578" s="7">
        <v>0</v>
      </c>
      <c r="V578" s="7">
        <v>0</v>
      </c>
      <c r="W578" s="7">
        <v>7</v>
      </c>
      <c r="X578" s="7">
        <v>8</v>
      </c>
      <c r="Y578" s="7">
        <v>0</v>
      </c>
      <c r="Z578" s="7">
        <v>0</v>
      </c>
      <c r="AA578" s="7">
        <v>0</v>
      </c>
      <c r="AB578" s="7">
        <v>0</v>
      </c>
      <c r="AC578" s="7">
        <v>2.6666666700000001E-2</v>
      </c>
      <c r="AD578" s="7">
        <v>6.6666666999999997E-3</v>
      </c>
      <c r="AE578" s="7">
        <v>0.02</v>
      </c>
      <c r="AF578" s="7">
        <v>3.3333333299999997E-2</v>
      </c>
      <c r="AG578" s="7">
        <v>0.04</v>
      </c>
      <c r="AH578" s="7">
        <v>6.6666666999999997E-3</v>
      </c>
      <c r="AI578" s="7">
        <v>5.3333333300000001E-2</v>
      </c>
      <c r="AJ578" s="7">
        <v>0.12</v>
      </c>
      <c r="AK578" s="7">
        <v>0.14000000000000001</v>
      </c>
      <c r="AL578" s="7">
        <v>0.12</v>
      </c>
      <c r="AM578" s="7">
        <v>0.16</v>
      </c>
      <c r="AN578" s="7">
        <v>0.08</v>
      </c>
      <c r="AO578" s="7">
        <v>0.30666666669999998</v>
      </c>
      <c r="AP578" s="7">
        <v>0.2066666667</v>
      </c>
      <c r="AQ578" s="7">
        <v>0</v>
      </c>
      <c r="AR578" s="7">
        <v>6.6666666999999997E-3</v>
      </c>
      <c r="AS578" s="7">
        <v>6.6666666999999997E-3</v>
      </c>
      <c r="AT578" s="7">
        <v>6.6666666999999997E-3</v>
      </c>
      <c r="AU578" s="7">
        <v>6.6666666999999997E-3</v>
      </c>
      <c r="AV578" s="7">
        <v>0.02</v>
      </c>
      <c r="AW578" s="7">
        <v>0.84</v>
      </c>
      <c r="AX578" s="7">
        <v>0.84</v>
      </c>
      <c r="AY578" s="7">
        <v>0.7933333333</v>
      </c>
      <c r="AZ578" s="7">
        <v>0.90666666669999996</v>
      </c>
      <c r="BA578" s="7">
        <v>0.60666666670000002</v>
      </c>
      <c r="BB578" s="7">
        <v>0.64666666669999995</v>
      </c>
      <c r="BC578" s="7">
        <v>3.82</v>
      </c>
      <c r="BD578" s="7">
        <v>3.8120805368999999</v>
      </c>
      <c r="BE578" s="7">
        <v>3.7583892617000001</v>
      </c>
      <c r="BF578" s="7">
        <v>3.9060402685</v>
      </c>
      <c r="BG578" s="7">
        <v>3.5033557047000001</v>
      </c>
      <c r="BH578" s="7">
        <v>3.5238095237999998</v>
      </c>
      <c r="BI578" s="7">
        <v>0</v>
      </c>
      <c r="BJ578" s="7">
        <v>6.6666666999999997E-3</v>
      </c>
      <c r="BK578" s="7">
        <v>0</v>
      </c>
      <c r="BL578" s="7">
        <v>6.6666666999999997E-3</v>
      </c>
      <c r="BM578" s="7">
        <v>0</v>
      </c>
      <c r="BN578" s="7">
        <v>2.6666666700000001E-2</v>
      </c>
      <c r="BO578" s="7">
        <v>0.02</v>
      </c>
      <c r="BP578" s="7">
        <v>6.6666666700000002E-2</v>
      </c>
      <c r="BQ578" s="7">
        <v>3.3333333299999997E-2</v>
      </c>
      <c r="BR578" s="7">
        <v>1.33333333E-2</v>
      </c>
      <c r="BS578" s="7">
        <v>2.6666666700000001E-2</v>
      </c>
      <c r="BT578" s="7">
        <v>2.6666666700000001E-2</v>
      </c>
      <c r="BU578" s="7">
        <v>1.33333333E-2</v>
      </c>
      <c r="BV578" s="7">
        <v>2.6666666700000001E-2</v>
      </c>
      <c r="BW578" s="7">
        <v>0.04</v>
      </c>
      <c r="BX578" s="7">
        <v>0.06</v>
      </c>
      <c r="BY578" s="7">
        <v>0.1733333333</v>
      </c>
      <c r="BZ578" s="7">
        <v>0.12666666670000001</v>
      </c>
      <c r="CA578" s="7">
        <v>3.8724832215</v>
      </c>
      <c r="CB578" s="7">
        <v>3.7666666666999999</v>
      </c>
      <c r="CC578" s="7">
        <v>3.7666666666999999</v>
      </c>
      <c r="CD578" s="7">
        <v>3.8466666667</v>
      </c>
      <c r="CE578" s="7">
        <v>3.7651006710999999</v>
      </c>
      <c r="CF578" s="7">
        <v>3.6241610737999999</v>
      </c>
      <c r="CG578" s="7">
        <v>3.5933333332999999</v>
      </c>
      <c r="CH578" s="7">
        <v>3.2972972973000001</v>
      </c>
      <c r="CI578" s="7">
        <v>3.4527027026999999</v>
      </c>
      <c r="CJ578" s="7">
        <v>0.1</v>
      </c>
      <c r="CK578" s="7">
        <v>0.16</v>
      </c>
      <c r="CL578" s="7">
        <v>0.18</v>
      </c>
      <c r="CM578" s="7">
        <v>0.1066666667</v>
      </c>
      <c r="CN578" s="7">
        <v>0.18</v>
      </c>
      <c r="CO578" s="7">
        <v>0.21333333330000001</v>
      </c>
      <c r="CP578" s="7">
        <v>0.22666666669999999</v>
      </c>
      <c r="CQ578" s="7">
        <v>0.1466666667</v>
      </c>
      <c r="CR578" s="7">
        <v>0.18666666670000001</v>
      </c>
      <c r="CS578" s="7">
        <v>6.6666666999999997E-3</v>
      </c>
      <c r="CT578" s="7">
        <v>0</v>
      </c>
      <c r="CU578" s="7">
        <v>0</v>
      </c>
      <c r="CV578" s="7">
        <v>0</v>
      </c>
      <c r="CW578" s="7">
        <v>6.6666666999999997E-3</v>
      </c>
      <c r="CX578" s="7">
        <v>6.6666666999999997E-3</v>
      </c>
      <c r="CY578" s="7">
        <v>0</v>
      </c>
      <c r="CZ578" s="7">
        <v>1.33333333E-2</v>
      </c>
      <c r="DA578" s="7">
        <v>1.33333333E-2</v>
      </c>
      <c r="DB578" s="7">
        <v>0.88</v>
      </c>
      <c r="DC578" s="7">
        <v>0.80666666669999998</v>
      </c>
      <c r="DD578" s="7">
        <v>0.7933333333</v>
      </c>
      <c r="DE578" s="7">
        <v>0.87333333329999996</v>
      </c>
      <c r="DF578" s="7">
        <v>0.78666666669999996</v>
      </c>
      <c r="DG578" s="7">
        <v>0.71333333330000004</v>
      </c>
      <c r="DH578" s="7">
        <v>0.69333333330000002</v>
      </c>
      <c r="DI578" s="7">
        <v>0.6</v>
      </c>
      <c r="DJ578" s="7">
        <v>0.64</v>
      </c>
      <c r="DK578" s="7">
        <v>0.1</v>
      </c>
      <c r="DL578" s="7">
        <v>0</v>
      </c>
      <c r="DM578" s="7">
        <v>0</v>
      </c>
      <c r="DN578" s="7">
        <v>0.02</v>
      </c>
      <c r="DO578" s="7">
        <v>1.33333333E-2</v>
      </c>
      <c r="DP578" s="7">
        <v>1.33333333E-2</v>
      </c>
      <c r="DQ578" s="7">
        <v>4.6666666699999998E-2</v>
      </c>
      <c r="DR578" s="7">
        <v>0</v>
      </c>
      <c r="DS578" s="7">
        <v>0</v>
      </c>
      <c r="DT578" s="7">
        <v>0.14000000000000001</v>
      </c>
      <c r="DU578" s="7">
        <v>0.02</v>
      </c>
      <c r="DV578" s="7">
        <v>1.33333333E-2</v>
      </c>
      <c r="DW578" s="7">
        <v>2.6666666700000001E-2</v>
      </c>
      <c r="DX578" s="7">
        <v>0.02</v>
      </c>
      <c r="DY578" s="7">
        <v>4.6666666699999998E-2</v>
      </c>
      <c r="DZ578" s="7">
        <v>0.1333333333</v>
      </c>
      <c r="EA578" s="7">
        <v>0.04</v>
      </c>
      <c r="EB578" s="7">
        <v>1.33333333E-2</v>
      </c>
      <c r="EC578" s="7">
        <v>0.24666666670000001</v>
      </c>
      <c r="ED578" s="7">
        <v>0.18666666670000001</v>
      </c>
      <c r="EE578" s="7">
        <v>0.19333333329999999</v>
      </c>
      <c r="EF578" s="7">
        <v>0.1466666667</v>
      </c>
      <c r="EG578" s="7">
        <v>0.16666666669999999</v>
      </c>
      <c r="EH578" s="7">
        <v>0.26</v>
      </c>
      <c r="EI578" s="7">
        <v>0.3533333333</v>
      </c>
      <c r="EJ578" s="7">
        <v>0.25333333330000002</v>
      </c>
      <c r="EK578" s="7">
        <v>0.24</v>
      </c>
      <c r="EL578" s="7">
        <v>0.50666666670000005</v>
      </c>
      <c r="EM578" s="7">
        <v>0.7933333333</v>
      </c>
      <c r="EN578" s="7">
        <v>0.7933333333</v>
      </c>
      <c r="EO578" s="7">
        <v>0.8</v>
      </c>
      <c r="EP578" s="7">
        <v>0.8</v>
      </c>
      <c r="EQ578" s="7">
        <v>0.68</v>
      </c>
      <c r="ER578" s="7">
        <v>0.40666666670000001</v>
      </c>
      <c r="ES578" s="7">
        <v>0.7</v>
      </c>
      <c r="ET578" s="7">
        <v>0.73333333329999995</v>
      </c>
      <c r="EU578" s="7">
        <v>6.6666666999999997E-3</v>
      </c>
      <c r="EV578" s="7">
        <v>0</v>
      </c>
      <c r="EW578" s="7">
        <v>0</v>
      </c>
      <c r="EX578" s="7">
        <v>6.6666666999999997E-3</v>
      </c>
      <c r="EY578" s="7">
        <v>0</v>
      </c>
      <c r="EZ578" s="7">
        <v>0</v>
      </c>
      <c r="FA578" s="7">
        <v>0.06</v>
      </c>
      <c r="FB578" s="7">
        <v>6.6666666999999997E-3</v>
      </c>
      <c r="FC578" s="7">
        <v>1.33333333E-2</v>
      </c>
      <c r="FD578" s="7">
        <v>3.1677852349000002</v>
      </c>
      <c r="FE578" s="7">
        <v>3.7733333333000001</v>
      </c>
      <c r="FF578" s="7">
        <v>3.78</v>
      </c>
      <c r="FG578" s="7">
        <v>3.7382550336000002</v>
      </c>
      <c r="FH578" s="7">
        <v>3.7533333333000001</v>
      </c>
      <c r="FI578" s="7">
        <v>3.6066666666999998</v>
      </c>
      <c r="FJ578" s="7">
        <v>3.1914893617</v>
      </c>
      <c r="FK578" s="7">
        <v>3.6644295302000001</v>
      </c>
      <c r="FL578" s="7">
        <v>3.7297297296999998</v>
      </c>
      <c r="FM578" s="7">
        <v>0</v>
      </c>
      <c r="FN578" s="7">
        <v>1.33333333E-2</v>
      </c>
      <c r="FO578" s="7">
        <v>0</v>
      </c>
      <c r="FP578" s="7">
        <v>0</v>
      </c>
      <c r="FQ578" s="7">
        <v>1.33333333E-2</v>
      </c>
      <c r="FR578" s="7">
        <v>6.6666666999999997E-3</v>
      </c>
      <c r="FS578" s="7">
        <v>5.3333333300000001E-2</v>
      </c>
      <c r="FT578" s="7">
        <v>8.6666666700000006E-2</v>
      </c>
      <c r="FU578" s="7">
        <v>0.2</v>
      </c>
      <c r="FV578" s="7">
        <v>0.62</v>
      </c>
      <c r="FW578" s="7">
        <v>6.6666666999999997E-3</v>
      </c>
      <c r="FX578" s="7">
        <v>0.40666666670000001</v>
      </c>
      <c r="FY578" s="7">
        <v>0.6</v>
      </c>
      <c r="FZ578" s="7">
        <v>0.1</v>
      </c>
      <c r="GA578" s="7">
        <v>0.32</v>
      </c>
      <c r="GB578" s="7">
        <v>0.18</v>
      </c>
      <c r="GC578" s="7">
        <v>0.32</v>
      </c>
      <c r="GD578" s="7">
        <v>0.12666666670000001</v>
      </c>
      <c r="GE578" s="7">
        <v>9.3333333300000001E-2</v>
      </c>
      <c r="GF578" s="7">
        <v>0.36</v>
      </c>
      <c r="GG578" s="7">
        <v>9.3333333300000001E-2</v>
      </c>
      <c r="GH578" s="7">
        <v>7.3333333299999998E-2</v>
      </c>
      <c r="GI578" s="7">
        <v>0.2066666667</v>
      </c>
      <c r="GJ578" s="7">
        <v>5.3333333300000001E-2</v>
      </c>
      <c r="GK578" s="7">
        <v>5.3333333300000001E-2</v>
      </c>
      <c r="GL578" s="7">
        <v>1.33333333E-2</v>
      </c>
      <c r="GM578" s="7">
        <v>6.6666666999999997E-3</v>
      </c>
      <c r="GN578" s="7">
        <v>3.3333333299999997E-2</v>
      </c>
      <c r="GO578" s="7">
        <v>0.14000000000000001</v>
      </c>
      <c r="GP578" s="7">
        <v>3.3333333299999997E-2</v>
      </c>
      <c r="GQ578" s="7">
        <v>0.14000000000000001</v>
      </c>
      <c r="GR578" s="7">
        <v>1.33333333E-2</v>
      </c>
      <c r="GS578" s="7">
        <v>0.41333333329999999</v>
      </c>
      <c r="GT578" s="7">
        <v>0.33333333329999998</v>
      </c>
      <c r="GU578" s="7">
        <v>0.46666666670000001</v>
      </c>
      <c r="GV578" s="7">
        <v>0.48</v>
      </c>
      <c r="GW578" s="7">
        <v>0.50666666670000005</v>
      </c>
      <c r="GX578" s="7">
        <v>0.28000000000000003</v>
      </c>
      <c r="GY578" s="7">
        <v>0.54666666669999997</v>
      </c>
      <c r="GZ578" s="7">
        <v>0.57333333330000003</v>
      </c>
      <c r="HA578" s="7">
        <v>0.24666666670000001</v>
      </c>
      <c r="HB578" s="7">
        <v>0.46666666670000001</v>
      </c>
      <c r="HC578" s="7">
        <v>0.24</v>
      </c>
      <c r="HD578" s="7">
        <v>0.68666666669999998</v>
      </c>
      <c r="HE578" s="7">
        <v>0.02</v>
      </c>
      <c r="HF578" s="7">
        <v>0.04</v>
      </c>
      <c r="HG578" s="7">
        <v>0.1066666667</v>
      </c>
      <c r="HH578" s="7">
        <v>6.6666666999999997E-3</v>
      </c>
      <c r="HI578" s="7">
        <v>7.3333333299999998E-2</v>
      </c>
      <c r="HJ578" s="7">
        <v>0</v>
      </c>
      <c r="HK578" s="7">
        <v>6.6666666999999997E-3</v>
      </c>
      <c r="HL578" s="7">
        <v>6.6666666999999997E-3</v>
      </c>
      <c r="HM578" s="7">
        <v>2.6666666700000001E-2</v>
      </c>
      <c r="HN578" s="7">
        <v>6.6666666999999997E-3</v>
      </c>
      <c r="HO578" s="7">
        <v>3.3333333299999997E-2</v>
      </c>
      <c r="HP578" s="7">
        <v>1.33333333E-2</v>
      </c>
      <c r="HQ578" s="7">
        <v>6.6666666999999997E-3</v>
      </c>
      <c r="HR578" s="7">
        <v>1.33333333E-2</v>
      </c>
      <c r="HS578" s="7">
        <v>1.33333333E-2</v>
      </c>
      <c r="HT578" s="7">
        <v>6.6666666999999997E-3</v>
      </c>
      <c r="HU578" s="7">
        <v>6.6666666999999997E-3</v>
      </c>
      <c r="HV578" s="7">
        <v>6.6666666999999997E-3</v>
      </c>
      <c r="HW578" s="7">
        <v>6.6666666999999997E-3</v>
      </c>
      <c r="HX578" s="7">
        <v>0</v>
      </c>
      <c r="HY578" s="7">
        <v>0</v>
      </c>
      <c r="HZ578" s="7">
        <v>6.6666666999999997E-3</v>
      </c>
      <c r="IA578" s="7">
        <v>0.04</v>
      </c>
      <c r="IB578" s="7">
        <v>1.33333333E-2</v>
      </c>
      <c r="IC578" s="7">
        <v>0.04</v>
      </c>
      <c r="ID578" s="7">
        <v>0.08</v>
      </c>
      <c r="IE578" s="7">
        <v>0.36</v>
      </c>
      <c r="IF578" s="7">
        <v>0.22666666669999999</v>
      </c>
      <c r="IG578" s="7">
        <v>0.2066666667</v>
      </c>
      <c r="IH578" s="7">
        <v>0.3266666667</v>
      </c>
      <c r="II578" s="7">
        <v>0.58666666670000001</v>
      </c>
      <c r="IJ578" s="7">
        <v>0.75333333329999996</v>
      </c>
      <c r="IK578" s="7">
        <v>0.74</v>
      </c>
      <c r="IL578" s="7">
        <v>0.57333333330000003</v>
      </c>
      <c r="IM578" s="7">
        <v>6.6666666999999997E-3</v>
      </c>
      <c r="IN578" s="7">
        <v>6.6666666999999997E-3</v>
      </c>
      <c r="IO578" s="7">
        <v>1.33333333E-2</v>
      </c>
      <c r="IP578" s="7">
        <v>1.33333333E-2</v>
      </c>
      <c r="IQ578" s="7">
        <v>3.5369127517000001</v>
      </c>
      <c r="IR578" s="7">
        <v>3.744966443</v>
      </c>
      <c r="IS578" s="7">
        <v>3.7094594595000001</v>
      </c>
      <c r="IT578" s="7">
        <v>3.4864864865</v>
      </c>
      <c r="IU578" s="7" t="s">
        <v>1518</v>
      </c>
      <c r="IV578" s="7">
        <v>57</v>
      </c>
      <c r="IW578" s="7">
        <v>150</v>
      </c>
      <c r="IX578" s="7">
        <v>165</v>
      </c>
      <c r="IY578" s="7">
        <v>287</v>
      </c>
    </row>
    <row r="579" spans="1:259" x14ac:dyDescent="0.25">
      <c r="A579" s="7">
        <v>610299</v>
      </c>
      <c r="B579" s="7" t="s">
        <v>378</v>
      </c>
      <c r="D579" s="7" t="s">
        <v>93</v>
      </c>
      <c r="E579" s="7" t="s">
        <v>53</v>
      </c>
      <c r="M579" s="7" t="s">
        <v>46</v>
      </c>
      <c r="IU579" s="7" t="s">
        <v>1519</v>
      </c>
      <c r="IY579" s="7">
        <v>245</v>
      </c>
    </row>
    <row r="580" spans="1:259" x14ac:dyDescent="0.25">
      <c r="A580" s="7">
        <v>610300</v>
      </c>
      <c r="B580" s="7" t="s">
        <v>673</v>
      </c>
      <c r="C580" s="7" t="s">
        <v>46</v>
      </c>
      <c r="D580" s="7" t="s">
        <v>93</v>
      </c>
      <c r="E580" s="154">
        <v>0.43</v>
      </c>
      <c r="F580" s="7">
        <v>56</v>
      </c>
      <c r="G580" s="7" t="s">
        <v>48</v>
      </c>
      <c r="H580" s="7">
        <v>44</v>
      </c>
      <c r="I580" s="7" t="s">
        <v>48</v>
      </c>
      <c r="J580" s="7">
        <v>64</v>
      </c>
      <c r="K580" s="7" t="s">
        <v>47</v>
      </c>
      <c r="L580" s="7">
        <v>8.16</v>
      </c>
      <c r="M580" s="7" t="s">
        <v>46</v>
      </c>
      <c r="N580" s="7">
        <v>43.341404357999998</v>
      </c>
      <c r="O580" s="7">
        <v>105</v>
      </c>
      <c r="P580" s="7">
        <v>105</v>
      </c>
      <c r="Q580" s="7">
        <v>0</v>
      </c>
      <c r="R580" s="7">
        <v>103</v>
      </c>
      <c r="S580" s="7">
        <v>0</v>
      </c>
      <c r="T580" s="7">
        <v>1</v>
      </c>
      <c r="U580" s="7">
        <v>0</v>
      </c>
      <c r="V580" s="7">
        <v>0</v>
      </c>
      <c r="W580" s="7">
        <v>0</v>
      </c>
      <c r="X580" s="7">
        <v>0</v>
      </c>
      <c r="Y580" s="7">
        <v>0</v>
      </c>
      <c r="Z580" s="7">
        <v>0</v>
      </c>
      <c r="AA580" s="7">
        <v>0</v>
      </c>
      <c r="AB580" s="7">
        <v>1.9047618999999998E-2</v>
      </c>
      <c r="AC580" s="7">
        <v>1.9047618999999998E-2</v>
      </c>
      <c r="AD580" s="7">
        <v>5.71428571E-2</v>
      </c>
      <c r="AE580" s="7">
        <v>4.7619047599999999E-2</v>
      </c>
      <c r="AF580" s="7">
        <v>3.8095238099999998E-2</v>
      </c>
      <c r="AG580" s="7">
        <v>3.8095238099999998E-2</v>
      </c>
      <c r="AH580" s="7">
        <v>1.9047618999999998E-2</v>
      </c>
      <c r="AI580" s="7">
        <v>8.5714285700000004E-2</v>
      </c>
      <c r="AJ580" s="7">
        <v>9.5238095199999998E-2</v>
      </c>
      <c r="AK580" s="7">
        <v>0.33333333329999998</v>
      </c>
      <c r="AL580" s="7">
        <v>0.30476190479999998</v>
      </c>
      <c r="AM580" s="7">
        <v>0.37142857140000002</v>
      </c>
      <c r="AN580" s="7">
        <v>0.22857142859999999</v>
      </c>
      <c r="AO580" s="7">
        <v>0.39047619049999999</v>
      </c>
      <c r="AP580" s="7">
        <v>0.39047619049999999</v>
      </c>
      <c r="AQ580" s="7">
        <v>3.8095238099999998E-2</v>
      </c>
      <c r="AR580" s="7">
        <v>0</v>
      </c>
      <c r="AS580" s="7">
        <v>0</v>
      </c>
      <c r="AT580" s="7">
        <v>9.5238094999999991E-3</v>
      </c>
      <c r="AU580" s="7">
        <v>0</v>
      </c>
      <c r="AV580" s="7">
        <v>0</v>
      </c>
      <c r="AW580" s="7">
        <v>0.58095238100000002</v>
      </c>
      <c r="AX580" s="7">
        <v>0.65714285709999998</v>
      </c>
      <c r="AY580" s="7">
        <v>0.5904761905</v>
      </c>
      <c r="AZ580" s="7">
        <v>0.72380952379999997</v>
      </c>
      <c r="BA580" s="7">
        <v>0.50476190480000005</v>
      </c>
      <c r="BB580" s="7">
        <v>0.45714285710000002</v>
      </c>
      <c r="BC580" s="7">
        <v>3.5544554454999999</v>
      </c>
      <c r="BD580" s="7">
        <v>3.6190476189999998</v>
      </c>
      <c r="BE580" s="7">
        <v>3.5523809524000001</v>
      </c>
      <c r="BF580" s="7">
        <v>3.6730769231</v>
      </c>
      <c r="BG580" s="7">
        <v>3.3809523810000002</v>
      </c>
      <c r="BH580" s="7">
        <v>3.2476190476000002</v>
      </c>
      <c r="BI580" s="7">
        <v>0</v>
      </c>
      <c r="BJ580" s="7">
        <v>1.9047618999999998E-2</v>
      </c>
      <c r="BK580" s="7">
        <v>9.5238094999999991E-3</v>
      </c>
      <c r="BL580" s="7">
        <v>9.5238094999999991E-3</v>
      </c>
      <c r="BM580" s="7">
        <v>9.5238094999999991E-3</v>
      </c>
      <c r="BN580" s="7">
        <v>0</v>
      </c>
      <c r="BO580" s="7">
        <v>9.5238094999999991E-3</v>
      </c>
      <c r="BP580" s="7">
        <v>7.6190476199999996E-2</v>
      </c>
      <c r="BQ580" s="7">
        <v>2.85714286E-2</v>
      </c>
      <c r="BR580" s="7">
        <v>3.8095238099999998E-2</v>
      </c>
      <c r="BS580" s="7">
        <v>1.9047618999999998E-2</v>
      </c>
      <c r="BT580" s="7">
        <v>2.85714286E-2</v>
      </c>
      <c r="BU580" s="7">
        <v>4.7619047599999999E-2</v>
      </c>
      <c r="BV580" s="7">
        <v>4.7619047599999999E-2</v>
      </c>
      <c r="BW580" s="7">
        <v>9.5238095199999998E-2</v>
      </c>
      <c r="BX580" s="7">
        <v>0.1047619048</v>
      </c>
      <c r="BY580" s="7">
        <v>6.6666666700000002E-2</v>
      </c>
      <c r="BZ580" s="7">
        <v>2.85714286E-2</v>
      </c>
      <c r="CA580" s="7">
        <v>3.7428571429000002</v>
      </c>
      <c r="CB580" s="7">
        <v>3.6761904761999999</v>
      </c>
      <c r="CC580" s="7">
        <v>3.6</v>
      </c>
      <c r="CD580" s="7">
        <v>3.6476190476000001</v>
      </c>
      <c r="CE580" s="7">
        <v>3.6761904761999999</v>
      </c>
      <c r="CF580" s="7">
        <v>3.4761904762000002</v>
      </c>
      <c r="CG580" s="7">
        <v>3.4952380952</v>
      </c>
      <c r="CH580" s="7">
        <v>3.3428571428999998</v>
      </c>
      <c r="CI580" s="7">
        <v>3.5673076923</v>
      </c>
      <c r="CJ580" s="7">
        <v>0.180952381</v>
      </c>
      <c r="CK580" s="7">
        <v>0.22857142859999999</v>
      </c>
      <c r="CL580" s="7">
        <v>0.31428571430000002</v>
      </c>
      <c r="CM580" s="7">
        <v>0.22857142859999999</v>
      </c>
      <c r="CN580" s="7">
        <v>0.2</v>
      </c>
      <c r="CO580" s="7">
        <v>0.33333333329999998</v>
      </c>
      <c r="CP580" s="7">
        <v>0.2666666667</v>
      </c>
      <c r="CQ580" s="7">
        <v>0.29523809519999999</v>
      </c>
      <c r="CR580" s="7">
        <v>0.28571428570000001</v>
      </c>
      <c r="CS580" s="7">
        <v>0</v>
      </c>
      <c r="CT580" s="7">
        <v>0</v>
      </c>
      <c r="CU580" s="7">
        <v>0</v>
      </c>
      <c r="CV580" s="7">
        <v>0</v>
      </c>
      <c r="CW580" s="7">
        <v>0</v>
      </c>
      <c r="CX580" s="7">
        <v>0</v>
      </c>
      <c r="CY580" s="7">
        <v>0</v>
      </c>
      <c r="CZ580" s="7">
        <v>0</v>
      </c>
      <c r="DA580" s="7">
        <v>9.5238094999999991E-3</v>
      </c>
      <c r="DB580" s="7">
        <v>0.78095238099999997</v>
      </c>
      <c r="DC580" s="7">
        <v>0.73333333329999995</v>
      </c>
      <c r="DD580" s="7">
        <v>0.6476190476</v>
      </c>
      <c r="DE580" s="7">
        <v>0.71428571429999999</v>
      </c>
      <c r="DF580" s="7">
        <v>0.74285714290000004</v>
      </c>
      <c r="DG580" s="7">
        <v>0.57142857140000003</v>
      </c>
      <c r="DH580" s="7">
        <v>0.61904761900000005</v>
      </c>
      <c r="DI580" s="7">
        <v>0.56190476190000005</v>
      </c>
      <c r="DJ580" s="7">
        <v>0.6476190476</v>
      </c>
      <c r="DK580" s="7">
        <v>0.15238095239999999</v>
      </c>
      <c r="DL580" s="7">
        <v>0</v>
      </c>
      <c r="DM580" s="7">
        <v>0</v>
      </c>
      <c r="DN580" s="7">
        <v>0</v>
      </c>
      <c r="DO580" s="7">
        <v>0</v>
      </c>
      <c r="DP580" s="7">
        <v>4.7619047599999999E-2</v>
      </c>
      <c r="DQ580" s="7">
        <v>3.8095238099999998E-2</v>
      </c>
      <c r="DR580" s="7">
        <v>0</v>
      </c>
      <c r="DS580" s="7">
        <v>1.9047618999999998E-2</v>
      </c>
      <c r="DT580" s="7">
        <v>0.30476190479999998</v>
      </c>
      <c r="DU580" s="7">
        <v>0.1333333333</v>
      </c>
      <c r="DV580" s="7">
        <v>9.5238095199999998E-2</v>
      </c>
      <c r="DW580" s="7">
        <v>6.6666666700000002E-2</v>
      </c>
      <c r="DX580" s="7">
        <v>9.5238095199999998E-2</v>
      </c>
      <c r="DY580" s="7">
        <v>9.5238095199999998E-2</v>
      </c>
      <c r="DZ580" s="7">
        <v>0.20952380949999999</v>
      </c>
      <c r="EA580" s="7">
        <v>4.7619047599999999E-2</v>
      </c>
      <c r="EB580" s="7">
        <v>0.11428571429999999</v>
      </c>
      <c r="EC580" s="7">
        <v>0.22857142859999999</v>
      </c>
      <c r="ED580" s="7">
        <v>0.4</v>
      </c>
      <c r="EE580" s="7">
        <v>0.36190476189999998</v>
      </c>
      <c r="EF580" s="7">
        <v>0.38095238100000001</v>
      </c>
      <c r="EG580" s="7">
        <v>0.36190476189999998</v>
      </c>
      <c r="EH580" s="7">
        <v>0.3523809524</v>
      </c>
      <c r="EI580" s="7">
        <v>0.34285714290000002</v>
      </c>
      <c r="EJ580" s="7">
        <v>0.44761904759999999</v>
      </c>
      <c r="EK580" s="7">
        <v>0.47619047619999999</v>
      </c>
      <c r="EL580" s="7">
        <v>0.28571428570000001</v>
      </c>
      <c r="EM580" s="7">
        <v>0.42857142860000003</v>
      </c>
      <c r="EN580" s="7">
        <v>0.50476190480000005</v>
      </c>
      <c r="EO580" s="7">
        <v>0.53333333329999999</v>
      </c>
      <c r="EP580" s="7">
        <v>0.51428571430000003</v>
      </c>
      <c r="EQ580" s="7">
        <v>0.45714285710000002</v>
      </c>
      <c r="ER580" s="7">
        <v>0.37142857140000002</v>
      </c>
      <c r="ES580" s="7">
        <v>0.47619047619999999</v>
      </c>
      <c r="ET580" s="7">
        <v>0.36190476189999998</v>
      </c>
      <c r="EU580" s="7">
        <v>2.85714286E-2</v>
      </c>
      <c r="EV580" s="7">
        <v>3.8095238099999998E-2</v>
      </c>
      <c r="EW580" s="7">
        <v>3.8095238099999998E-2</v>
      </c>
      <c r="EX580" s="7">
        <v>1.9047618999999998E-2</v>
      </c>
      <c r="EY580" s="7">
        <v>2.85714286E-2</v>
      </c>
      <c r="EZ580" s="7">
        <v>4.7619047599999999E-2</v>
      </c>
      <c r="FA580" s="7">
        <v>3.8095238099999998E-2</v>
      </c>
      <c r="FB580" s="7">
        <v>2.85714286E-2</v>
      </c>
      <c r="FC580" s="7">
        <v>2.85714286E-2</v>
      </c>
      <c r="FD580" s="7">
        <v>2.6666666666999999</v>
      </c>
      <c r="FE580" s="7">
        <v>3.3069306931</v>
      </c>
      <c r="FF580" s="7">
        <v>3.4257425743000001</v>
      </c>
      <c r="FG580" s="7">
        <v>3.4757281553000001</v>
      </c>
      <c r="FH580" s="7">
        <v>3.4313725490000002</v>
      </c>
      <c r="FI580" s="7">
        <v>3.28</v>
      </c>
      <c r="FJ580" s="7">
        <v>3.0891089108999998</v>
      </c>
      <c r="FK580" s="7">
        <v>3.4411764705999999</v>
      </c>
      <c r="FL580" s="7">
        <v>3.2156862744999999</v>
      </c>
      <c r="FM580" s="7">
        <v>9.5238094999999991E-3</v>
      </c>
      <c r="FN580" s="7">
        <v>9.5238094999999991E-3</v>
      </c>
      <c r="FO580" s="7">
        <v>0</v>
      </c>
      <c r="FP580" s="7">
        <v>3.8095238099999998E-2</v>
      </c>
      <c r="FQ580" s="7">
        <v>5.71428571E-2</v>
      </c>
      <c r="FR580" s="7">
        <v>5.71428571E-2</v>
      </c>
      <c r="FS580" s="7">
        <v>6.6666666700000002E-2</v>
      </c>
      <c r="FT580" s="7">
        <v>0.2666666667</v>
      </c>
      <c r="FU580" s="7">
        <v>0.15238095239999999</v>
      </c>
      <c r="FV580" s="7">
        <v>0.31428571430000002</v>
      </c>
      <c r="FW580" s="7">
        <v>2.85714286E-2</v>
      </c>
      <c r="FX580" s="7">
        <v>0.4</v>
      </c>
      <c r="FY580" s="7">
        <v>0.46666666670000001</v>
      </c>
      <c r="FZ580" s="7">
        <v>0.2</v>
      </c>
      <c r="GA580" s="7">
        <v>0.2380952381</v>
      </c>
      <c r="GB580" s="7">
        <v>0.22857142859999999</v>
      </c>
      <c r="GC580" s="7">
        <v>0.39047619049999999</v>
      </c>
      <c r="GD580" s="7">
        <v>0.1047619048</v>
      </c>
      <c r="GE580" s="7">
        <v>5.71428571E-2</v>
      </c>
      <c r="GF580" s="7">
        <v>0.17142857140000001</v>
      </c>
      <c r="GG580" s="7">
        <v>0.1333333333</v>
      </c>
      <c r="GH580" s="7">
        <v>0.11428571429999999</v>
      </c>
      <c r="GI580" s="7">
        <v>0.1904761905</v>
      </c>
      <c r="GJ580" s="7">
        <v>0.1238095238</v>
      </c>
      <c r="GK580" s="7">
        <v>0.1333333333</v>
      </c>
      <c r="GL580" s="7">
        <v>4.7619047599999999E-2</v>
      </c>
      <c r="GM580" s="7">
        <v>0</v>
      </c>
      <c r="GN580" s="7">
        <v>9.5238094999999991E-3</v>
      </c>
      <c r="GO580" s="7">
        <v>0</v>
      </c>
      <c r="GP580" s="7">
        <v>3.8095238099999998E-2</v>
      </c>
      <c r="GQ580" s="7">
        <v>1.9047618999999998E-2</v>
      </c>
      <c r="GR580" s="7">
        <v>9.5238094999999991E-3</v>
      </c>
      <c r="GS580" s="7">
        <v>0.38095238100000001</v>
      </c>
      <c r="GT580" s="7">
        <v>0.29523809519999999</v>
      </c>
      <c r="GU580" s="7">
        <v>0.31428571430000002</v>
      </c>
      <c r="GV580" s="7">
        <v>0.34285714290000002</v>
      </c>
      <c r="GW580" s="7">
        <v>0.39047619049999999</v>
      </c>
      <c r="GX580" s="7">
        <v>0.36190476189999998</v>
      </c>
      <c r="GY580" s="7">
        <v>0.50476190480000005</v>
      </c>
      <c r="GZ580" s="7">
        <v>0.56190476190000005</v>
      </c>
      <c r="HA580" s="7">
        <v>0.56190476190000005</v>
      </c>
      <c r="HB580" s="7">
        <v>0.47619047619999999</v>
      </c>
      <c r="HC580" s="7">
        <v>0.46666666670000001</v>
      </c>
      <c r="HD580" s="7">
        <v>0.51428571430000003</v>
      </c>
      <c r="HE580" s="7">
        <v>5.71428571E-2</v>
      </c>
      <c r="HF580" s="7">
        <v>8.5714285700000004E-2</v>
      </c>
      <c r="HG580" s="7">
        <v>8.5714285700000004E-2</v>
      </c>
      <c r="HH580" s="7">
        <v>9.5238095199999998E-2</v>
      </c>
      <c r="HI580" s="7">
        <v>6.6666666700000002E-2</v>
      </c>
      <c r="HJ580" s="7">
        <v>5.71428571E-2</v>
      </c>
      <c r="HK580" s="7">
        <v>1.9047618999999998E-2</v>
      </c>
      <c r="HL580" s="7">
        <v>9.5238094999999991E-3</v>
      </c>
      <c r="HM580" s="7">
        <v>9.5238094999999991E-3</v>
      </c>
      <c r="HN580" s="7">
        <v>1.9047618999999998E-2</v>
      </c>
      <c r="HO580" s="7">
        <v>1.9047618999999998E-2</v>
      </c>
      <c r="HP580" s="7">
        <v>1.9047618999999998E-2</v>
      </c>
      <c r="HQ580" s="7">
        <v>3.8095238099999998E-2</v>
      </c>
      <c r="HR580" s="7">
        <v>3.8095238099999998E-2</v>
      </c>
      <c r="HS580" s="7">
        <v>2.85714286E-2</v>
      </c>
      <c r="HT580" s="7">
        <v>2.85714286E-2</v>
      </c>
      <c r="HU580" s="7">
        <v>3.8095238099999998E-2</v>
      </c>
      <c r="HV580" s="7">
        <v>3.8095238099999998E-2</v>
      </c>
      <c r="HW580" s="7">
        <v>2.85714286E-2</v>
      </c>
      <c r="HX580" s="7">
        <v>1.9047618999999998E-2</v>
      </c>
      <c r="HY580" s="7">
        <v>9.5238094999999991E-3</v>
      </c>
      <c r="HZ580" s="7">
        <v>1.9047618999999998E-2</v>
      </c>
      <c r="IA580" s="7">
        <v>0.15238095239999999</v>
      </c>
      <c r="IB580" s="7">
        <v>6.6666666700000002E-2</v>
      </c>
      <c r="IC580" s="7">
        <v>8.5714285700000004E-2</v>
      </c>
      <c r="ID580" s="7">
        <v>0.1333333333</v>
      </c>
      <c r="IE580" s="7">
        <v>0.39047619049999999</v>
      </c>
      <c r="IF580" s="7">
        <v>0.33333333329999998</v>
      </c>
      <c r="IG580" s="7">
        <v>0.3523809524</v>
      </c>
      <c r="IH580" s="7">
        <v>0.44761904759999999</v>
      </c>
      <c r="II580" s="7">
        <v>0.4095238095</v>
      </c>
      <c r="IJ580" s="7">
        <v>0.56190476190000005</v>
      </c>
      <c r="IK580" s="7">
        <v>0.52380952380000001</v>
      </c>
      <c r="IL580" s="7">
        <v>0.37142857140000002</v>
      </c>
      <c r="IM580" s="7">
        <v>1.9047618999999998E-2</v>
      </c>
      <c r="IN580" s="7">
        <v>1.9047618999999998E-2</v>
      </c>
      <c r="IO580" s="7">
        <v>2.85714286E-2</v>
      </c>
      <c r="IP580" s="7">
        <v>2.85714286E-2</v>
      </c>
      <c r="IQ580" s="7">
        <v>3.2038834950999999</v>
      </c>
      <c r="IR580" s="7">
        <v>3.4660194175000001</v>
      </c>
      <c r="IS580" s="7">
        <v>3.4313725490000002</v>
      </c>
      <c r="IT580" s="7">
        <v>3.2058823528999998</v>
      </c>
      <c r="IU580" s="7" t="s">
        <v>1520</v>
      </c>
      <c r="IV580" s="7">
        <v>43</v>
      </c>
      <c r="IW580" s="7">
        <v>105</v>
      </c>
      <c r="IX580" s="7">
        <v>179</v>
      </c>
      <c r="IY580" s="7">
        <v>413</v>
      </c>
    </row>
    <row r="581" spans="1:259" x14ac:dyDescent="0.25">
      <c r="A581" s="7">
        <v>610304</v>
      </c>
      <c r="B581" s="7" t="s">
        <v>538</v>
      </c>
      <c r="C581" s="7" t="s">
        <v>50</v>
      </c>
      <c r="D581" s="7" t="s">
        <v>72</v>
      </c>
      <c r="E581" s="154">
        <v>0.6</v>
      </c>
      <c r="F581" s="7">
        <v>63</v>
      </c>
      <c r="G581" s="7" t="s">
        <v>47</v>
      </c>
      <c r="H581" s="7">
        <v>61</v>
      </c>
      <c r="I581" s="7" t="s">
        <v>47</v>
      </c>
      <c r="J581" s="7">
        <v>68</v>
      </c>
      <c r="K581" s="7" t="s">
        <v>47</v>
      </c>
      <c r="L581" s="7">
        <v>9.06</v>
      </c>
      <c r="M581" s="7" t="s">
        <v>50</v>
      </c>
      <c r="N581" s="7">
        <v>59.561752988000002</v>
      </c>
      <c r="O581" s="7">
        <v>263</v>
      </c>
      <c r="P581" s="7">
        <v>263</v>
      </c>
      <c r="Q581" s="7">
        <v>6</v>
      </c>
      <c r="R581" s="7">
        <v>36</v>
      </c>
      <c r="S581" s="7">
        <v>5</v>
      </c>
      <c r="T581" s="7">
        <v>200</v>
      </c>
      <c r="U581" s="7">
        <v>0</v>
      </c>
      <c r="V581" s="7">
        <v>0</v>
      </c>
      <c r="W581" s="7">
        <v>3</v>
      </c>
      <c r="X581" s="7">
        <v>6</v>
      </c>
      <c r="Y581" s="7">
        <v>7.6045627000000003E-3</v>
      </c>
      <c r="Z581" s="7">
        <v>0</v>
      </c>
      <c r="AA581" s="7">
        <v>1.1406844100000001E-2</v>
      </c>
      <c r="AB581" s="7">
        <v>7.6045627000000003E-3</v>
      </c>
      <c r="AC581" s="7">
        <v>1.52091255E-2</v>
      </c>
      <c r="AD581" s="7">
        <v>7.2243346E-2</v>
      </c>
      <c r="AE581" s="7">
        <v>3.0418251E-2</v>
      </c>
      <c r="AF581" s="7">
        <v>3.0418251E-2</v>
      </c>
      <c r="AG581" s="7">
        <v>5.3231939200000002E-2</v>
      </c>
      <c r="AH581" s="7">
        <v>5.3231939200000002E-2</v>
      </c>
      <c r="AI581" s="7">
        <v>0.10646387829999999</v>
      </c>
      <c r="AJ581" s="7">
        <v>0.17110266160000001</v>
      </c>
      <c r="AK581" s="7">
        <v>0.33079847909999999</v>
      </c>
      <c r="AL581" s="7">
        <v>0.29657794679999999</v>
      </c>
      <c r="AM581" s="7">
        <v>0.39543726239999999</v>
      </c>
      <c r="AN581" s="7">
        <v>0.28517110270000001</v>
      </c>
      <c r="AO581" s="7">
        <v>0.34980988590000001</v>
      </c>
      <c r="AP581" s="7">
        <v>0.3536121673</v>
      </c>
      <c r="AQ581" s="7">
        <v>7.6045627000000003E-3</v>
      </c>
      <c r="AR581" s="7">
        <v>0</v>
      </c>
      <c r="AS581" s="7">
        <v>1.52091255E-2</v>
      </c>
      <c r="AT581" s="7">
        <v>7.6045627000000003E-3</v>
      </c>
      <c r="AU581" s="7">
        <v>1.52091255E-2</v>
      </c>
      <c r="AV581" s="7">
        <v>3.0418251E-2</v>
      </c>
      <c r="AW581" s="7">
        <v>0.62357414450000004</v>
      </c>
      <c r="AX581" s="7">
        <v>0.67300380230000001</v>
      </c>
      <c r="AY581" s="7">
        <v>0.52471482889999999</v>
      </c>
      <c r="AZ581" s="7">
        <v>0.6463878327</v>
      </c>
      <c r="BA581" s="7">
        <v>0.51330798479999995</v>
      </c>
      <c r="BB581" s="7">
        <v>0.37262357410000002</v>
      </c>
      <c r="BC581" s="7">
        <v>3.5823754789</v>
      </c>
      <c r="BD581" s="7">
        <v>3.6425855512999998</v>
      </c>
      <c r="BE581" s="7">
        <v>3.4555984556000001</v>
      </c>
      <c r="BF581" s="7">
        <v>3.5823754789</v>
      </c>
      <c r="BG581" s="7">
        <v>3.3822393821999999</v>
      </c>
      <c r="BH581" s="7">
        <v>3.0588235294000001</v>
      </c>
      <c r="BI581" s="7">
        <v>1.1406844100000001E-2</v>
      </c>
      <c r="BJ581" s="7">
        <v>0</v>
      </c>
      <c r="BK581" s="7">
        <v>0</v>
      </c>
      <c r="BL581" s="7">
        <v>7.6045627000000003E-3</v>
      </c>
      <c r="BM581" s="7">
        <v>3.8022813999999999E-3</v>
      </c>
      <c r="BN581" s="7">
        <v>1.1406844100000001E-2</v>
      </c>
      <c r="BO581" s="7">
        <v>6.8441064600000004E-2</v>
      </c>
      <c r="BP581" s="7">
        <v>7.2243346E-2</v>
      </c>
      <c r="BQ581" s="7">
        <v>6.4638783300000002E-2</v>
      </c>
      <c r="BR581" s="7">
        <v>1.1406844100000001E-2</v>
      </c>
      <c r="BS581" s="7">
        <v>2.6615969600000001E-2</v>
      </c>
      <c r="BT581" s="7">
        <v>4.1825095100000001E-2</v>
      </c>
      <c r="BU581" s="7">
        <v>3.4220532300000002E-2</v>
      </c>
      <c r="BV581" s="7">
        <v>2.2813688200000001E-2</v>
      </c>
      <c r="BW581" s="7">
        <v>4.9429657799999999E-2</v>
      </c>
      <c r="BX581" s="7">
        <v>9.8859315599999997E-2</v>
      </c>
      <c r="BY581" s="7">
        <v>0.13688212929999999</v>
      </c>
      <c r="BZ581" s="7">
        <v>8.7452471500000004E-2</v>
      </c>
      <c r="CA581" s="7">
        <v>3.6755725191000002</v>
      </c>
      <c r="CB581" s="7">
        <v>3.7038461537999998</v>
      </c>
      <c r="CC581" s="7">
        <v>3.6307692307999999</v>
      </c>
      <c r="CD581" s="7">
        <v>3.5900383142000001</v>
      </c>
      <c r="CE581" s="7">
        <v>3.6030534351000001</v>
      </c>
      <c r="CF581" s="7">
        <v>3.5534351145</v>
      </c>
      <c r="CG581" s="7">
        <v>3.2442748092000002</v>
      </c>
      <c r="CH581" s="7">
        <v>3.1930501930999999</v>
      </c>
      <c r="CI581" s="7">
        <v>3.2751937984000001</v>
      </c>
      <c r="CJ581" s="7">
        <v>0.26615969579999998</v>
      </c>
      <c r="CK581" s="7">
        <v>0.2395437262</v>
      </c>
      <c r="CL581" s="7">
        <v>0.28136882130000002</v>
      </c>
      <c r="CM581" s="7">
        <v>0.31558935360000001</v>
      </c>
      <c r="CN581" s="7">
        <v>0.33840304180000003</v>
      </c>
      <c r="CO581" s="7">
        <v>0.31178707220000001</v>
      </c>
      <c r="CP581" s="7">
        <v>0.34980988590000001</v>
      </c>
      <c r="CQ581" s="7">
        <v>0.30418250949999998</v>
      </c>
      <c r="CR581" s="7">
        <v>0.34220532320000002</v>
      </c>
      <c r="CS581" s="7">
        <v>3.8022813999999999E-3</v>
      </c>
      <c r="CT581" s="7">
        <v>1.1406844100000001E-2</v>
      </c>
      <c r="CU581" s="7">
        <v>1.1406844100000001E-2</v>
      </c>
      <c r="CV581" s="7">
        <v>7.6045627000000003E-3</v>
      </c>
      <c r="CW581" s="7">
        <v>3.8022813999999999E-3</v>
      </c>
      <c r="CX581" s="7">
        <v>3.8022813999999999E-3</v>
      </c>
      <c r="CY581" s="7">
        <v>3.8022813999999999E-3</v>
      </c>
      <c r="CZ581" s="7">
        <v>1.52091255E-2</v>
      </c>
      <c r="DA581" s="7">
        <v>1.9011406799999998E-2</v>
      </c>
      <c r="DB581" s="7">
        <v>0.7072243346</v>
      </c>
      <c r="DC581" s="7">
        <v>0.72243346009999998</v>
      </c>
      <c r="DD581" s="7">
        <v>0.66539923950000002</v>
      </c>
      <c r="DE581" s="7">
        <v>0.63498098859999996</v>
      </c>
      <c r="DF581" s="7">
        <v>0.63117870720000002</v>
      </c>
      <c r="DG581" s="7">
        <v>0.62357414450000004</v>
      </c>
      <c r="DH581" s="7">
        <v>0.47908745250000001</v>
      </c>
      <c r="DI581" s="7">
        <v>0.47148288970000002</v>
      </c>
      <c r="DJ581" s="7">
        <v>0.48669201519999999</v>
      </c>
      <c r="DK581" s="7">
        <v>7.9847908699999998E-2</v>
      </c>
      <c r="DL581" s="7">
        <v>3.0418251E-2</v>
      </c>
      <c r="DM581" s="7">
        <v>1.1406844100000001E-2</v>
      </c>
      <c r="DN581" s="7">
        <v>1.9011406799999998E-2</v>
      </c>
      <c r="DO581" s="7">
        <v>2.2813688200000001E-2</v>
      </c>
      <c r="DP581" s="7">
        <v>1.52091255E-2</v>
      </c>
      <c r="DQ581" s="7">
        <v>4.1825095100000001E-2</v>
      </c>
      <c r="DR581" s="7">
        <v>3.8022813999999999E-3</v>
      </c>
      <c r="DS581" s="7">
        <v>7.6045627000000003E-3</v>
      </c>
      <c r="DT581" s="7">
        <v>0.1292775665</v>
      </c>
      <c r="DU581" s="7">
        <v>9.5057034200000001E-2</v>
      </c>
      <c r="DV581" s="7">
        <v>4.5627376400000003E-2</v>
      </c>
      <c r="DW581" s="7">
        <v>8.3650190099999994E-2</v>
      </c>
      <c r="DX581" s="7">
        <v>3.4220532300000002E-2</v>
      </c>
      <c r="DY581" s="7">
        <v>5.7034220500000003E-2</v>
      </c>
      <c r="DZ581" s="7">
        <v>6.4638783300000002E-2</v>
      </c>
      <c r="EA581" s="7">
        <v>5.3231939200000002E-2</v>
      </c>
      <c r="EB581" s="7">
        <v>4.5627376400000003E-2</v>
      </c>
      <c r="EC581" s="7">
        <v>0.34600760460000002</v>
      </c>
      <c r="ED581" s="7">
        <v>0.36882129279999998</v>
      </c>
      <c r="EE581" s="7">
        <v>0.33840304180000003</v>
      </c>
      <c r="EF581" s="7">
        <v>0.2927756654</v>
      </c>
      <c r="EG581" s="7">
        <v>0.2547528517</v>
      </c>
      <c r="EH581" s="7">
        <v>0.33840304180000003</v>
      </c>
      <c r="EI581" s="7">
        <v>0.29657794679999999</v>
      </c>
      <c r="EJ581" s="7">
        <v>0.34220532320000002</v>
      </c>
      <c r="EK581" s="7">
        <v>0.37642585550000002</v>
      </c>
      <c r="EL581" s="7">
        <v>0.40304182509999997</v>
      </c>
      <c r="EM581" s="7">
        <v>0.47528517110000001</v>
      </c>
      <c r="EN581" s="7">
        <v>0.56653992399999997</v>
      </c>
      <c r="EO581" s="7">
        <v>0.56653992399999997</v>
      </c>
      <c r="EP581" s="7">
        <v>0.63878327000000001</v>
      </c>
      <c r="EQ581" s="7">
        <v>0.54752851709999995</v>
      </c>
      <c r="ER581" s="7">
        <v>0.56653992399999997</v>
      </c>
      <c r="ES581" s="7">
        <v>0.57034220530000002</v>
      </c>
      <c r="ET581" s="7">
        <v>0.54752851709999995</v>
      </c>
      <c r="EU581" s="7">
        <v>4.1825095100000001E-2</v>
      </c>
      <c r="EV581" s="7">
        <v>3.0418251E-2</v>
      </c>
      <c r="EW581" s="7">
        <v>3.8022813699999998E-2</v>
      </c>
      <c r="EX581" s="7">
        <v>3.8022813699999998E-2</v>
      </c>
      <c r="EY581" s="7">
        <v>4.9429657799999999E-2</v>
      </c>
      <c r="EZ581" s="7">
        <v>4.1825095100000001E-2</v>
      </c>
      <c r="FA581" s="7">
        <v>3.0418251E-2</v>
      </c>
      <c r="FB581" s="7">
        <v>3.0418251E-2</v>
      </c>
      <c r="FC581" s="7">
        <v>2.2813688200000001E-2</v>
      </c>
      <c r="FD581" s="7">
        <v>3.1190476189999998</v>
      </c>
      <c r="FE581" s="7">
        <v>3.3294117647000001</v>
      </c>
      <c r="FF581" s="7">
        <v>3.5177865612999999</v>
      </c>
      <c r="FG581" s="7">
        <v>3.4624505928999998</v>
      </c>
      <c r="FH581" s="7">
        <v>3.5880000000000001</v>
      </c>
      <c r="FI581" s="7">
        <v>3.4801587301999999</v>
      </c>
      <c r="FJ581" s="7">
        <v>3.4313725490000002</v>
      </c>
      <c r="FK581" s="7">
        <v>3.5254901960999998</v>
      </c>
      <c r="FL581" s="7">
        <v>3.4980544747</v>
      </c>
      <c r="FM581" s="7">
        <v>3.8022813999999999E-3</v>
      </c>
      <c r="FN581" s="7">
        <v>3.8022813999999999E-3</v>
      </c>
      <c r="FO581" s="7">
        <v>1.1406844100000001E-2</v>
      </c>
      <c r="FP581" s="7">
        <v>7.6045627000000003E-3</v>
      </c>
      <c r="FQ581" s="7">
        <v>1.9011406799999998E-2</v>
      </c>
      <c r="FR581" s="7">
        <v>2.2813688200000001E-2</v>
      </c>
      <c r="FS581" s="7">
        <v>3.4220532300000002E-2</v>
      </c>
      <c r="FT581" s="7">
        <v>0.1178707224</v>
      </c>
      <c r="FU581" s="7">
        <v>0.1634980989</v>
      </c>
      <c r="FV581" s="7">
        <v>0.54752851709999995</v>
      </c>
      <c r="FW581" s="7">
        <v>6.8441064600000004E-2</v>
      </c>
      <c r="FX581" s="7">
        <v>0.47148288970000002</v>
      </c>
      <c r="FY581" s="7">
        <v>0.49809885929999997</v>
      </c>
      <c r="FZ581" s="7">
        <v>0.22433460080000001</v>
      </c>
      <c r="GA581" s="7">
        <v>0.15589353610000001</v>
      </c>
      <c r="GB581" s="7">
        <v>0.1216730038</v>
      </c>
      <c r="GC581" s="7">
        <v>0.2547528517</v>
      </c>
      <c r="GD581" s="7">
        <v>8.7452471500000004E-2</v>
      </c>
      <c r="GE581" s="7">
        <v>8.3650190099999994E-2</v>
      </c>
      <c r="GF581" s="7">
        <v>0.2129277567</v>
      </c>
      <c r="GG581" s="7">
        <v>7.6045627399999996E-2</v>
      </c>
      <c r="GH581" s="7">
        <v>7.2243346E-2</v>
      </c>
      <c r="GI581" s="7">
        <v>0.1939163498</v>
      </c>
      <c r="GJ581" s="7">
        <v>0.2091254753</v>
      </c>
      <c r="GK581" s="7">
        <v>0.22433460080000001</v>
      </c>
      <c r="GL581" s="7">
        <v>0.1140684411</v>
      </c>
      <c r="GM581" s="7">
        <v>3.8022813999999999E-3</v>
      </c>
      <c r="GN581" s="7">
        <v>1.1406844100000001E-2</v>
      </c>
      <c r="GO581" s="7">
        <v>1.1406844100000001E-2</v>
      </c>
      <c r="GP581" s="7">
        <v>1.1406844100000001E-2</v>
      </c>
      <c r="GQ581" s="7">
        <v>9.12547529E-2</v>
      </c>
      <c r="GR581" s="7">
        <v>7.6045627000000003E-3</v>
      </c>
      <c r="GS581" s="7">
        <v>0.40684410650000002</v>
      </c>
      <c r="GT581" s="7">
        <v>0.26235741439999999</v>
      </c>
      <c r="GU581" s="7">
        <v>0.31178707220000001</v>
      </c>
      <c r="GV581" s="7">
        <v>0.28136882130000002</v>
      </c>
      <c r="GW581" s="7">
        <v>0.3878326996</v>
      </c>
      <c r="GX581" s="7">
        <v>0.40304182509999997</v>
      </c>
      <c r="GY581" s="7">
        <v>0.42205323189999999</v>
      </c>
      <c r="GZ581" s="7">
        <v>0.61977186309999999</v>
      </c>
      <c r="HA581" s="7">
        <v>0.50950570340000001</v>
      </c>
      <c r="HB581" s="7">
        <v>0.57414448669999996</v>
      </c>
      <c r="HC581" s="7">
        <v>0.37642585550000002</v>
      </c>
      <c r="HD581" s="7">
        <v>0.46768060839999998</v>
      </c>
      <c r="HE581" s="7">
        <v>0.1292775665</v>
      </c>
      <c r="HF581" s="7">
        <v>6.8441064600000004E-2</v>
      </c>
      <c r="HG581" s="7">
        <v>0.1178707224</v>
      </c>
      <c r="HH581" s="7">
        <v>8.3650190099999994E-2</v>
      </c>
      <c r="HI581" s="7">
        <v>0.10266159699999999</v>
      </c>
      <c r="HJ581" s="7">
        <v>7.6045627399999996E-2</v>
      </c>
      <c r="HK581" s="7">
        <v>7.6045627000000003E-3</v>
      </c>
      <c r="HL581" s="7">
        <v>7.6045627000000003E-3</v>
      </c>
      <c r="HM581" s="7">
        <v>7.6045627000000003E-3</v>
      </c>
      <c r="HN581" s="7">
        <v>3.8022813999999999E-3</v>
      </c>
      <c r="HO581" s="7">
        <v>7.6045627000000003E-3</v>
      </c>
      <c r="HP581" s="7">
        <v>1.1406844100000001E-2</v>
      </c>
      <c r="HQ581" s="7">
        <v>3.0418251E-2</v>
      </c>
      <c r="HR581" s="7">
        <v>3.0418251E-2</v>
      </c>
      <c r="HS581" s="7">
        <v>4.1825095100000001E-2</v>
      </c>
      <c r="HT581" s="7">
        <v>4.5627376400000003E-2</v>
      </c>
      <c r="HU581" s="7">
        <v>3.4220532300000002E-2</v>
      </c>
      <c r="HV581" s="7">
        <v>3.4220532300000002E-2</v>
      </c>
      <c r="HW581" s="7">
        <v>1.1406844100000001E-2</v>
      </c>
      <c r="HX581" s="7">
        <v>3.8022813999999999E-3</v>
      </c>
      <c r="HY581" s="7">
        <v>1.9011406799999998E-2</v>
      </c>
      <c r="HZ581" s="7">
        <v>3.4220532300000002E-2</v>
      </c>
      <c r="IA581" s="7">
        <v>9.12547529E-2</v>
      </c>
      <c r="IB581" s="7">
        <v>4.9429657799999999E-2</v>
      </c>
      <c r="IC581" s="7">
        <v>0.1216730038</v>
      </c>
      <c r="ID581" s="7">
        <v>0.1939163498</v>
      </c>
      <c r="IE581" s="7">
        <v>0.50190114070000003</v>
      </c>
      <c r="IF581" s="7">
        <v>0.3574144487</v>
      </c>
      <c r="IG581" s="7">
        <v>0.43726235740000002</v>
      </c>
      <c r="IH581" s="7">
        <v>0.41064638780000001</v>
      </c>
      <c r="II581" s="7">
        <v>0.34220532320000002</v>
      </c>
      <c r="IJ581" s="7">
        <v>0.56653992399999997</v>
      </c>
      <c r="IK581" s="7">
        <v>0.37642585550000002</v>
      </c>
      <c r="IL581" s="7">
        <v>0.32319391629999999</v>
      </c>
      <c r="IM581" s="7">
        <v>5.3231939200000002E-2</v>
      </c>
      <c r="IN581" s="7">
        <v>2.2813688200000001E-2</v>
      </c>
      <c r="IO581" s="7">
        <v>4.5627376400000003E-2</v>
      </c>
      <c r="IP581" s="7">
        <v>3.8022813699999998E-2</v>
      </c>
      <c r="IQ581" s="7">
        <v>3.2409638554</v>
      </c>
      <c r="IR581" s="7">
        <v>3.5214007781999999</v>
      </c>
      <c r="IS581" s="7">
        <v>3.2270916335000002</v>
      </c>
      <c r="IT581" s="7">
        <v>3.0632411067</v>
      </c>
      <c r="IU581" s="7" t="s">
        <v>1521</v>
      </c>
      <c r="IV581" s="7">
        <v>60</v>
      </c>
      <c r="IW581" s="7">
        <v>263</v>
      </c>
      <c r="IX581" s="7">
        <v>299</v>
      </c>
      <c r="IY581" s="7">
        <v>502</v>
      </c>
    </row>
    <row r="582" spans="1:259" x14ac:dyDescent="0.25">
      <c r="A582" s="7">
        <v>610305</v>
      </c>
      <c r="B582" s="7" t="s">
        <v>402</v>
      </c>
      <c r="C582" s="7" t="s">
        <v>46</v>
      </c>
      <c r="D582" s="7" t="s">
        <v>106</v>
      </c>
      <c r="E582" s="154">
        <v>0.65</v>
      </c>
      <c r="F582" s="7">
        <v>50</v>
      </c>
      <c r="G582" s="7" t="s">
        <v>48</v>
      </c>
      <c r="H582" s="7">
        <v>52</v>
      </c>
      <c r="I582" s="7" t="s">
        <v>48</v>
      </c>
      <c r="J582" s="7">
        <v>58</v>
      </c>
      <c r="K582" s="7" t="s">
        <v>48</v>
      </c>
      <c r="L582" s="7">
        <v>7.74</v>
      </c>
      <c r="M582" s="7" t="s">
        <v>46</v>
      </c>
      <c r="N582" s="7">
        <v>65.314401622999995</v>
      </c>
      <c r="O582" s="7">
        <v>183</v>
      </c>
      <c r="P582" s="7">
        <v>183</v>
      </c>
      <c r="Q582" s="7">
        <v>1</v>
      </c>
      <c r="R582" s="7">
        <v>171</v>
      </c>
      <c r="S582" s="7">
        <v>0</v>
      </c>
      <c r="T582" s="7">
        <v>4</v>
      </c>
      <c r="U582" s="7">
        <v>0</v>
      </c>
      <c r="V582" s="7">
        <v>0</v>
      </c>
      <c r="W582" s="7">
        <v>3</v>
      </c>
      <c r="X582" s="7">
        <v>4</v>
      </c>
      <c r="Y582" s="7">
        <v>1.6393442599999999E-2</v>
      </c>
      <c r="Z582" s="7">
        <v>5.4644808999999997E-3</v>
      </c>
      <c r="AA582" s="7">
        <v>1.09289617E-2</v>
      </c>
      <c r="AB582" s="7">
        <v>2.1857923500000001E-2</v>
      </c>
      <c r="AC582" s="7">
        <v>1.09289617E-2</v>
      </c>
      <c r="AD582" s="7">
        <v>6.5573770500000003E-2</v>
      </c>
      <c r="AE582" s="7">
        <v>8.1967213100000005E-2</v>
      </c>
      <c r="AF582" s="7">
        <v>6.0109289599999997E-2</v>
      </c>
      <c r="AG582" s="7">
        <v>6.5573770500000003E-2</v>
      </c>
      <c r="AH582" s="7">
        <v>9.2896174900000003E-2</v>
      </c>
      <c r="AI582" s="7">
        <v>9.2896174900000003E-2</v>
      </c>
      <c r="AJ582" s="7">
        <v>0.13661202189999999</v>
      </c>
      <c r="AK582" s="7">
        <v>0.26229508200000001</v>
      </c>
      <c r="AL582" s="7">
        <v>0.26775956280000002</v>
      </c>
      <c r="AM582" s="7">
        <v>0.26775956280000002</v>
      </c>
      <c r="AN582" s="7">
        <v>0.25136612019999999</v>
      </c>
      <c r="AO582" s="7">
        <v>0.35519125680000002</v>
      </c>
      <c r="AP582" s="7">
        <v>0.31147540979999999</v>
      </c>
      <c r="AQ582" s="7">
        <v>1.09289617E-2</v>
      </c>
      <c r="AR582" s="7">
        <v>0</v>
      </c>
      <c r="AS582" s="7">
        <v>5.4644808999999997E-3</v>
      </c>
      <c r="AT582" s="7">
        <v>5.4644808999999997E-3</v>
      </c>
      <c r="AU582" s="7">
        <v>1.09289617E-2</v>
      </c>
      <c r="AV582" s="7">
        <v>0</v>
      </c>
      <c r="AW582" s="7">
        <v>0.62841530050000005</v>
      </c>
      <c r="AX582" s="7">
        <v>0.66666666669999997</v>
      </c>
      <c r="AY582" s="7">
        <v>0.65027322399999998</v>
      </c>
      <c r="AZ582" s="7">
        <v>0.62841530050000005</v>
      </c>
      <c r="BA582" s="7">
        <v>0.53005464479999997</v>
      </c>
      <c r="BB582" s="7">
        <v>0.4863387978</v>
      </c>
      <c r="BC582" s="7">
        <v>3.5193370166000002</v>
      </c>
      <c r="BD582" s="7">
        <v>3.5956284153000002</v>
      </c>
      <c r="BE582" s="7">
        <v>3.5659340659000001</v>
      </c>
      <c r="BF582" s="7">
        <v>3.4945054944999998</v>
      </c>
      <c r="BG582" s="7">
        <v>3.4198895027999998</v>
      </c>
      <c r="BH582" s="7">
        <v>3.218579235</v>
      </c>
      <c r="BI582" s="7">
        <v>5.4644808999999997E-3</v>
      </c>
      <c r="BJ582" s="7">
        <v>0</v>
      </c>
      <c r="BK582" s="7">
        <v>5.4644808999999997E-3</v>
      </c>
      <c r="BL582" s="7">
        <v>0</v>
      </c>
      <c r="BM582" s="7">
        <v>5.4644808999999997E-3</v>
      </c>
      <c r="BN582" s="7">
        <v>5.4644808999999997E-3</v>
      </c>
      <c r="BO582" s="7">
        <v>1.6393442599999999E-2</v>
      </c>
      <c r="BP582" s="7">
        <v>2.73224044E-2</v>
      </c>
      <c r="BQ582" s="7">
        <v>1.6393442599999999E-2</v>
      </c>
      <c r="BR582" s="7">
        <v>2.1857923500000001E-2</v>
      </c>
      <c r="BS582" s="7">
        <v>3.2786885199999997E-2</v>
      </c>
      <c r="BT582" s="7">
        <v>3.2786885199999997E-2</v>
      </c>
      <c r="BU582" s="7">
        <v>3.8251366100000003E-2</v>
      </c>
      <c r="BV582" s="7">
        <v>3.2786885199999997E-2</v>
      </c>
      <c r="BW582" s="7">
        <v>4.3715847000000002E-2</v>
      </c>
      <c r="BX582" s="7">
        <v>3.8251366100000003E-2</v>
      </c>
      <c r="BY582" s="7">
        <v>4.9180327900000001E-2</v>
      </c>
      <c r="BZ582" s="7">
        <v>4.3715847000000002E-2</v>
      </c>
      <c r="CA582" s="7">
        <v>3.7486338797999998</v>
      </c>
      <c r="CB582" s="7">
        <v>3.7431693989000001</v>
      </c>
      <c r="CC582" s="7">
        <v>3.7222222222000001</v>
      </c>
      <c r="CD582" s="7">
        <v>3.7222222222000001</v>
      </c>
      <c r="CE582" s="7">
        <v>3.6611111110999999</v>
      </c>
      <c r="CF582" s="7">
        <v>3.6055555556000001</v>
      </c>
      <c r="CG582" s="7">
        <v>3.6043956044000001</v>
      </c>
      <c r="CH582" s="7">
        <v>3.5193370166000002</v>
      </c>
      <c r="CI582" s="7">
        <v>3.5989010988999999</v>
      </c>
      <c r="CJ582" s="7">
        <v>0.19125683060000001</v>
      </c>
      <c r="CK582" s="7">
        <v>0.19125683060000001</v>
      </c>
      <c r="CL582" s="7">
        <v>0.19125683060000001</v>
      </c>
      <c r="CM582" s="7">
        <v>0.1967213115</v>
      </c>
      <c r="CN582" s="7">
        <v>0.25136612019999999</v>
      </c>
      <c r="CO582" s="7">
        <v>0.2841530055</v>
      </c>
      <c r="CP582" s="7">
        <v>0.26775956280000002</v>
      </c>
      <c r="CQ582" s="7">
        <v>0.29508196720000002</v>
      </c>
      <c r="CR582" s="7">
        <v>0.26229508200000001</v>
      </c>
      <c r="CS582" s="7">
        <v>0</v>
      </c>
      <c r="CT582" s="7">
        <v>0</v>
      </c>
      <c r="CU582" s="7">
        <v>1.6393442599999999E-2</v>
      </c>
      <c r="CV582" s="7">
        <v>1.6393442599999999E-2</v>
      </c>
      <c r="CW582" s="7">
        <v>1.6393442599999999E-2</v>
      </c>
      <c r="CX582" s="7">
        <v>1.6393442599999999E-2</v>
      </c>
      <c r="CY582" s="7">
        <v>5.4644808999999997E-3</v>
      </c>
      <c r="CZ582" s="7">
        <v>1.09289617E-2</v>
      </c>
      <c r="DA582" s="7">
        <v>5.4644808999999997E-3</v>
      </c>
      <c r="DB582" s="7">
        <v>0.78142076500000002</v>
      </c>
      <c r="DC582" s="7">
        <v>0.77595628419999996</v>
      </c>
      <c r="DD582" s="7">
        <v>0.75409836070000003</v>
      </c>
      <c r="DE582" s="7">
        <v>0.74863387979999996</v>
      </c>
      <c r="DF582" s="7">
        <v>0.69398907099999996</v>
      </c>
      <c r="DG582" s="7">
        <v>0.65027322399999998</v>
      </c>
      <c r="DH582" s="7">
        <v>0.67213114750000003</v>
      </c>
      <c r="DI582" s="7">
        <v>0.61748633880000003</v>
      </c>
      <c r="DJ582" s="7">
        <v>0.67213114750000003</v>
      </c>
      <c r="DK582" s="7">
        <v>0.12568306009999999</v>
      </c>
      <c r="DL582" s="7">
        <v>1.6393442599999999E-2</v>
      </c>
      <c r="DM582" s="7">
        <v>1.09289617E-2</v>
      </c>
      <c r="DN582" s="7">
        <v>2.73224044E-2</v>
      </c>
      <c r="DO582" s="7">
        <v>5.4644808999999997E-3</v>
      </c>
      <c r="DP582" s="7">
        <v>2.73224044E-2</v>
      </c>
      <c r="DQ582" s="7">
        <v>3.2786885199999997E-2</v>
      </c>
      <c r="DR582" s="7">
        <v>1.09289617E-2</v>
      </c>
      <c r="DS582" s="7">
        <v>4.9180327900000001E-2</v>
      </c>
      <c r="DT582" s="7">
        <v>0.2459016393</v>
      </c>
      <c r="DU582" s="7">
        <v>9.2896174900000003E-2</v>
      </c>
      <c r="DV582" s="7">
        <v>8.7431694000000004E-2</v>
      </c>
      <c r="DW582" s="7">
        <v>9.2896174900000003E-2</v>
      </c>
      <c r="DX582" s="7">
        <v>8.7431694000000004E-2</v>
      </c>
      <c r="DY582" s="7">
        <v>7.1038251400000002E-2</v>
      </c>
      <c r="DZ582" s="7">
        <v>9.8360655699999994E-2</v>
      </c>
      <c r="EA582" s="7">
        <v>8.7431694000000004E-2</v>
      </c>
      <c r="EB582" s="7">
        <v>0.12568306009999999</v>
      </c>
      <c r="EC582" s="7">
        <v>0.2568306011</v>
      </c>
      <c r="ED582" s="7">
        <v>0.33879781419999999</v>
      </c>
      <c r="EE582" s="7">
        <v>0.39344262299999999</v>
      </c>
      <c r="EF582" s="7">
        <v>0.36065573769999998</v>
      </c>
      <c r="EG582" s="7">
        <v>0.3442622951</v>
      </c>
      <c r="EH582" s="7">
        <v>0.3989071038</v>
      </c>
      <c r="EI582" s="7">
        <v>0.3442622951</v>
      </c>
      <c r="EJ582" s="7">
        <v>0.3442622951</v>
      </c>
      <c r="EK582" s="7">
        <v>0.36065573769999998</v>
      </c>
      <c r="EL582" s="7">
        <v>0.35519125680000002</v>
      </c>
      <c r="EM582" s="7">
        <v>0.52459016390000002</v>
      </c>
      <c r="EN582" s="7">
        <v>0.50273224039999997</v>
      </c>
      <c r="EO582" s="7">
        <v>0.5136612022</v>
      </c>
      <c r="EP582" s="7">
        <v>0.55191256830000002</v>
      </c>
      <c r="EQ582" s="7">
        <v>0.49180327870000001</v>
      </c>
      <c r="ER582" s="7">
        <v>0.50273224039999997</v>
      </c>
      <c r="ES582" s="7">
        <v>0.54644808739999995</v>
      </c>
      <c r="ET582" s="7">
        <v>0.44262295080000003</v>
      </c>
      <c r="EU582" s="7">
        <v>1.6393442599999999E-2</v>
      </c>
      <c r="EV582" s="7">
        <v>2.73224044E-2</v>
      </c>
      <c r="EW582" s="7">
        <v>5.4644808999999997E-3</v>
      </c>
      <c r="EX582" s="7">
        <v>5.4644808999999997E-3</v>
      </c>
      <c r="EY582" s="7">
        <v>1.09289617E-2</v>
      </c>
      <c r="EZ582" s="7">
        <v>1.09289617E-2</v>
      </c>
      <c r="FA582" s="7">
        <v>2.1857923500000001E-2</v>
      </c>
      <c r="FB582" s="7">
        <v>1.09289617E-2</v>
      </c>
      <c r="FC582" s="7">
        <v>2.1857923500000001E-2</v>
      </c>
      <c r="FD582" s="7">
        <v>2.8555555556000001</v>
      </c>
      <c r="FE582" s="7">
        <v>3.4101123595999998</v>
      </c>
      <c r="FF582" s="7">
        <v>3.3956043955999999</v>
      </c>
      <c r="FG582" s="7">
        <v>3.3681318680999999</v>
      </c>
      <c r="FH582" s="7">
        <v>3.4585635359000002</v>
      </c>
      <c r="FI582" s="7">
        <v>3.3701657459000001</v>
      </c>
      <c r="FJ582" s="7">
        <v>3.3463687151000001</v>
      </c>
      <c r="FK582" s="7">
        <v>3.4419889502999998</v>
      </c>
      <c r="FL582" s="7">
        <v>3.2234636872000002</v>
      </c>
      <c r="FM582" s="7">
        <v>2.1857923500000001E-2</v>
      </c>
      <c r="FN582" s="7">
        <v>1.09289617E-2</v>
      </c>
      <c r="FO582" s="7">
        <v>1.6393442599999999E-2</v>
      </c>
      <c r="FP582" s="7">
        <v>3.2786885199999997E-2</v>
      </c>
      <c r="FQ582" s="7">
        <v>6.0109289599999997E-2</v>
      </c>
      <c r="FR582" s="7">
        <v>7.1038251400000002E-2</v>
      </c>
      <c r="FS582" s="7">
        <v>0.15846994540000001</v>
      </c>
      <c r="FT582" s="7">
        <v>0.2021857923</v>
      </c>
      <c r="FU582" s="7">
        <v>0.1147540984</v>
      </c>
      <c r="FV582" s="7">
        <v>0.27322404369999997</v>
      </c>
      <c r="FW582" s="7">
        <v>3.8251366100000003E-2</v>
      </c>
      <c r="FX582" s="7">
        <v>0.50273224039999997</v>
      </c>
      <c r="FY582" s="7">
        <v>0.51912568309999996</v>
      </c>
      <c r="FZ582" s="7">
        <v>0.27868852459999999</v>
      </c>
      <c r="GA582" s="7">
        <v>0.1857923497</v>
      </c>
      <c r="GB582" s="7">
        <v>0.15846994540000001</v>
      </c>
      <c r="GC582" s="7">
        <v>0.2459016393</v>
      </c>
      <c r="GD582" s="7">
        <v>0.13661202189999999</v>
      </c>
      <c r="GE582" s="7">
        <v>0.14754098360000001</v>
      </c>
      <c r="GF582" s="7">
        <v>0.25136612019999999</v>
      </c>
      <c r="GG582" s="7">
        <v>0.12568306009999999</v>
      </c>
      <c r="GH582" s="7">
        <v>0.1147540984</v>
      </c>
      <c r="GI582" s="7">
        <v>0.2021857923</v>
      </c>
      <c r="GJ582" s="7">
        <v>4.9180327900000001E-2</v>
      </c>
      <c r="GK582" s="7">
        <v>6.0109289599999997E-2</v>
      </c>
      <c r="GL582" s="7">
        <v>2.1857923500000001E-2</v>
      </c>
      <c r="GM582" s="7">
        <v>1.6393442599999999E-2</v>
      </c>
      <c r="GN582" s="7">
        <v>1.09289617E-2</v>
      </c>
      <c r="GO582" s="7">
        <v>2.1857923500000001E-2</v>
      </c>
      <c r="GP582" s="7">
        <v>2.1857923500000001E-2</v>
      </c>
      <c r="GQ582" s="7">
        <v>1.09289617E-2</v>
      </c>
      <c r="GR582" s="7">
        <v>5.4644808999999997E-3</v>
      </c>
      <c r="GS582" s="7">
        <v>0.33333333329999998</v>
      </c>
      <c r="GT582" s="7">
        <v>0.3715846995</v>
      </c>
      <c r="GU582" s="7">
        <v>0.33879781419999999</v>
      </c>
      <c r="GV582" s="7">
        <v>0.3715846995</v>
      </c>
      <c r="GW582" s="7">
        <v>0.40983606560000002</v>
      </c>
      <c r="GX582" s="7">
        <v>0.40437158470000001</v>
      </c>
      <c r="GY582" s="7">
        <v>0.56830601089999999</v>
      </c>
      <c r="GZ582" s="7">
        <v>0.52459016390000002</v>
      </c>
      <c r="HA582" s="7">
        <v>0.49180327870000001</v>
      </c>
      <c r="HB582" s="7">
        <v>0.46994535520000003</v>
      </c>
      <c r="HC582" s="7">
        <v>0.46994535520000003</v>
      </c>
      <c r="HD582" s="7">
        <v>0.4863387978</v>
      </c>
      <c r="HE582" s="7">
        <v>3.2786885199999997E-2</v>
      </c>
      <c r="HF582" s="7">
        <v>4.9180327900000001E-2</v>
      </c>
      <c r="HG582" s="7">
        <v>8.7431694000000004E-2</v>
      </c>
      <c r="HH582" s="7">
        <v>7.6502732200000007E-2</v>
      </c>
      <c r="HI582" s="7">
        <v>4.9180327900000001E-2</v>
      </c>
      <c r="HJ582" s="7">
        <v>4.9180327900000001E-2</v>
      </c>
      <c r="HK582" s="7">
        <v>2.73224044E-2</v>
      </c>
      <c r="HL582" s="7">
        <v>2.73224044E-2</v>
      </c>
      <c r="HM582" s="7">
        <v>3.8251366100000003E-2</v>
      </c>
      <c r="HN582" s="7">
        <v>3.2786885199999997E-2</v>
      </c>
      <c r="HO582" s="7">
        <v>3.2786885199999997E-2</v>
      </c>
      <c r="HP582" s="7">
        <v>2.73224044E-2</v>
      </c>
      <c r="HQ582" s="7">
        <v>2.1857923500000001E-2</v>
      </c>
      <c r="HR582" s="7">
        <v>1.6393442599999999E-2</v>
      </c>
      <c r="HS582" s="7">
        <v>2.1857923500000001E-2</v>
      </c>
      <c r="HT582" s="7">
        <v>2.73224044E-2</v>
      </c>
      <c r="HU582" s="7">
        <v>2.73224044E-2</v>
      </c>
      <c r="HV582" s="7">
        <v>2.73224044E-2</v>
      </c>
      <c r="HW582" s="7">
        <v>1.6393442599999999E-2</v>
      </c>
      <c r="HX582" s="7">
        <v>1.6393442599999999E-2</v>
      </c>
      <c r="HY582" s="7">
        <v>2.73224044E-2</v>
      </c>
      <c r="HZ582" s="7">
        <v>4.9180327900000001E-2</v>
      </c>
      <c r="IA582" s="7">
        <v>0.14754098360000001</v>
      </c>
      <c r="IB582" s="7">
        <v>7.1038251400000002E-2</v>
      </c>
      <c r="IC582" s="7">
        <v>8.1967213100000005E-2</v>
      </c>
      <c r="ID582" s="7">
        <v>0.1420765027</v>
      </c>
      <c r="IE582" s="7">
        <v>0.43169398910000001</v>
      </c>
      <c r="IF582" s="7">
        <v>0.3715846995</v>
      </c>
      <c r="IG582" s="7">
        <v>0.3989071038</v>
      </c>
      <c r="IH582" s="7">
        <v>0.39344262299999999</v>
      </c>
      <c r="II582" s="7">
        <v>0.38797814209999998</v>
      </c>
      <c r="IJ582" s="7">
        <v>0.52459016390000002</v>
      </c>
      <c r="IK582" s="7">
        <v>0.46994535520000003</v>
      </c>
      <c r="IL582" s="7">
        <v>0.39344262299999999</v>
      </c>
      <c r="IM582" s="7">
        <v>1.6393442599999999E-2</v>
      </c>
      <c r="IN582" s="7">
        <v>1.6393442599999999E-2</v>
      </c>
      <c r="IO582" s="7">
        <v>2.1857923500000001E-2</v>
      </c>
      <c r="IP582" s="7">
        <v>2.1857923500000001E-2</v>
      </c>
      <c r="IQ582" s="7">
        <v>3.2111111111000001</v>
      </c>
      <c r="IR582" s="7">
        <v>3.4277777777999998</v>
      </c>
      <c r="IS582" s="7">
        <v>3.3407821228999999</v>
      </c>
      <c r="IT582" s="7">
        <v>3.156424581</v>
      </c>
      <c r="IU582" s="7" t="s">
        <v>1522</v>
      </c>
      <c r="IV582" s="7">
        <v>65</v>
      </c>
      <c r="IW582" s="7">
        <v>183</v>
      </c>
      <c r="IX582" s="7">
        <v>322</v>
      </c>
      <c r="IY582" s="7">
        <v>493</v>
      </c>
    </row>
    <row r="583" spans="1:259" x14ac:dyDescent="0.25">
      <c r="A583" s="7">
        <v>610308</v>
      </c>
      <c r="B583" s="7" t="s">
        <v>573</v>
      </c>
      <c r="D583" s="7" t="s">
        <v>72</v>
      </c>
      <c r="E583" s="7" t="s">
        <v>53</v>
      </c>
      <c r="M583" s="7" t="s">
        <v>46</v>
      </c>
      <c r="N583" s="7">
        <v>23.809523810000002</v>
      </c>
      <c r="O583" s="7">
        <v>19</v>
      </c>
      <c r="P583" s="7">
        <v>19</v>
      </c>
      <c r="Q583" s="7">
        <v>1</v>
      </c>
      <c r="R583" s="7">
        <v>5</v>
      </c>
      <c r="S583" s="7">
        <v>0</v>
      </c>
      <c r="T583" s="7">
        <v>11</v>
      </c>
      <c r="U583" s="7">
        <v>0</v>
      </c>
      <c r="V583" s="7">
        <v>0</v>
      </c>
      <c r="W583" s="7">
        <v>1</v>
      </c>
      <c r="X583" s="7">
        <v>0</v>
      </c>
      <c r="Y583" s="7">
        <v>5.2631578900000003E-2</v>
      </c>
      <c r="Z583" s="7">
        <v>0</v>
      </c>
      <c r="AA583" s="7">
        <v>0.1052631579</v>
      </c>
      <c r="AB583" s="7">
        <v>0</v>
      </c>
      <c r="AC583" s="7">
        <v>0</v>
      </c>
      <c r="AD583" s="7">
        <v>0</v>
      </c>
      <c r="AE583" s="7">
        <v>5.2631578900000003E-2</v>
      </c>
      <c r="AF583" s="7">
        <v>0</v>
      </c>
      <c r="AG583" s="7">
        <v>0</v>
      </c>
      <c r="AH583" s="7">
        <v>0</v>
      </c>
      <c r="AI583" s="7">
        <v>0</v>
      </c>
      <c r="AJ583" s="7">
        <v>5.2631578900000003E-2</v>
      </c>
      <c r="AK583" s="7">
        <v>0.2105263158</v>
      </c>
      <c r="AL583" s="7">
        <v>0.2105263158</v>
      </c>
      <c r="AM583" s="7">
        <v>0.1052631579</v>
      </c>
      <c r="AN583" s="7">
        <v>0.1052631579</v>
      </c>
      <c r="AO583" s="7">
        <v>0.2105263158</v>
      </c>
      <c r="AP583" s="7">
        <v>0.15789473679999999</v>
      </c>
      <c r="AQ583" s="7">
        <v>5.2631578900000003E-2</v>
      </c>
      <c r="AR583" s="7">
        <v>0</v>
      </c>
      <c r="AS583" s="7">
        <v>0</v>
      </c>
      <c r="AT583" s="7">
        <v>0</v>
      </c>
      <c r="AU583" s="7">
        <v>0</v>
      </c>
      <c r="AV583" s="7">
        <v>0</v>
      </c>
      <c r="AW583" s="7">
        <v>0.63157894739999998</v>
      </c>
      <c r="AX583" s="7">
        <v>0.78947368419999997</v>
      </c>
      <c r="AY583" s="7">
        <v>0.78947368419999997</v>
      </c>
      <c r="AZ583" s="7">
        <v>0.89473684210000004</v>
      </c>
      <c r="BA583" s="7">
        <v>0.78947368419999997</v>
      </c>
      <c r="BB583" s="7">
        <v>0.78947368419999997</v>
      </c>
      <c r="BC583" s="7">
        <v>3.5</v>
      </c>
      <c r="BD583" s="7">
        <v>3.7894736841999999</v>
      </c>
      <c r="BE583" s="7">
        <v>3.5789473684000002</v>
      </c>
      <c r="BF583" s="7">
        <v>3.8947368420999999</v>
      </c>
      <c r="BG583" s="7">
        <v>3.7894736841999999</v>
      </c>
      <c r="BH583" s="7">
        <v>3.7368421053</v>
      </c>
      <c r="BI583" s="7">
        <v>0</v>
      </c>
      <c r="BJ583" s="7">
        <v>0</v>
      </c>
      <c r="BK583" s="7">
        <v>0</v>
      </c>
      <c r="BL583" s="7">
        <v>0</v>
      </c>
      <c r="BM583" s="7">
        <v>0</v>
      </c>
      <c r="BN583" s="7">
        <v>0</v>
      </c>
      <c r="BO583" s="7">
        <v>0</v>
      </c>
      <c r="BP583" s="7">
        <v>0</v>
      </c>
      <c r="BQ583" s="7">
        <v>0</v>
      </c>
      <c r="BR583" s="7">
        <v>0</v>
      </c>
      <c r="BS583" s="7">
        <v>0</v>
      </c>
      <c r="BT583" s="7">
        <v>0</v>
      </c>
      <c r="BU583" s="7">
        <v>0</v>
      </c>
      <c r="BV583" s="7">
        <v>0</v>
      </c>
      <c r="BW583" s="7">
        <v>0</v>
      </c>
      <c r="BX583" s="7">
        <v>5.2631578900000003E-2</v>
      </c>
      <c r="BY583" s="7">
        <v>5.2631578900000003E-2</v>
      </c>
      <c r="BZ583" s="7">
        <v>5.2631578900000003E-2</v>
      </c>
      <c r="CA583" s="7">
        <v>3.9444444444000002</v>
      </c>
      <c r="CB583" s="7">
        <v>3.8947368420999999</v>
      </c>
      <c r="CC583" s="7">
        <v>3.9444444444000002</v>
      </c>
      <c r="CD583" s="7">
        <v>3.8421052632000001</v>
      </c>
      <c r="CE583" s="7">
        <v>3.8947368420999999</v>
      </c>
      <c r="CF583" s="7">
        <v>3.7777777777999999</v>
      </c>
      <c r="CG583" s="7">
        <v>3.7368421053</v>
      </c>
      <c r="CH583" s="7">
        <v>3.6842105262999998</v>
      </c>
      <c r="CI583" s="7">
        <v>3.7894736841999999</v>
      </c>
      <c r="CJ583" s="7">
        <v>5.2631578900000003E-2</v>
      </c>
      <c r="CK583" s="7">
        <v>0.1052631579</v>
      </c>
      <c r="CL583" s="7">
        <v>5.2631578900000003E-2</v>
      </c>
      <c r="CM583" s="7">
        <v>0.15789473679999999</v>
      </c>
      <c r="CN583" s="7">
        <v>0.1052631579</v>
      </c>
      <c r="CO583" s="7">
        <v>0.2105263158</v>
      </c>
      <c r="CP583" s="7">
        <v>0.15789473679999999</v>
      </c>
      <c r="CQ583" s="7">
        <v>0.2105263158</v>
      </c>
      <c r="CR583" s="7">
        <v>0.1052631579</v>
      </c>
      <c r="CS583" s="7">
        <v>5.2631578900000003E-2</v>
      </c>
      <c r="CT583" s="7">
        <v>0</v>
      </c>
      <c r="CU583" s="7">
        <v>5.2631578900000003E-2</v>
      </c>
      <c r="CV583" s="7">
        <v>0</v>
      </c>
      <c r="CW583" s="7">
        <v>0</v>
      </c>
      <c r="CX583" s="7">
        <v>5.2631578900000003E-2</v>
      </c>
      <c r="CY583" s="7">
        <v>0</v>
      </c>
      <c r="CZ583" s="7">
        <v>0</v>
      </c>
      <c r="DA583" s="7">
        <v>0</v>
      </c>
      <c r="DB583" s="7">
        <v>0.89473684210000004</v>
      </c>
      <c r="DC583" s="7">
        <v>0.89473684210000004</v>
      </c>
      <c r="DD583" s="7">
        <v>0.89473684210000004</v>
      </c>
      <c r="DE583" s="7">
        <v>0.84210526320000001</v>
      </c>
      <c r="DF583" s="7">
        <v>0.89473684210000004</v>
      </c>
      <c r="DG583" s="7">
        <v>0.73684210530000005</v>
      </c>
      <c r="DH583" s="7">
        <v>0.78947368419999997</v>
      </c>
      <c r="DI583" s="7">
        <v>0.73684210530000005</v>
      </c>
      <c r="DJ583" s="7">
        <v>0.84210526320000001</v>
      </c>
      <c r="DK583" s="7">
        <v>0.31578947369999999</v>
      </c>
      <c r="DL583" s="7">
        <v>0</v>
      </c>
      <c r="DM583" s="7">
        <v>0</v>
      </c>
      <c r="DN583" s="7">
        <v>0</v>
      </c>
      <c r="DO583" s="7">
        <v>0</v>
      </c>
      <c r="DP583" s="7">
        <v>5.2631578900000003E-2</v>
      </c>
      <c r="DQ583" s="7">
        <v>0</v>
      </c>
      <c r="DR583" s="7">
        <v>0</v>
      </c>
      <c r="DS583" s="7">
        <v>0</v>
      </c>
      <c r="DT583" s="7">
        <v>0</v>
      </c>
      <c r="DU583" s="7">
        <v>0</v>
      </c>
      <c r="DV583" s="7">
        <v>5.2631578900000003E-2</v>
      </c>
      <c r="DW583" s="7">
        <v>0</v>
      </c>
      <c r="DX583" s="7">
        <v>0</v>
      </c>
      <c r="DY583" s="7">
        <v>0</v>
      </c>
      <c r="DZ583" s="7">
        <v>5.2631578900000003E-2</v>
      </c>
      <c r="EA583" s="7">
        <v>5.2631578900000003E-2</v>
      </c>
      <c r="EB583" s="7">
        <v>0</v>
      </c>
      <c r="EC583" s="7">
        <v>5.2631578900000003E-2</v>
      </c>
      <c r="ED583" s="7">
        <v>0.15789473679999999</v>
      </c>
      <c r="EE583" s="7">
        <v>0.1052631579</v>
      </c>
      <c r="EF583" s="7">
        <v>0.15789473679999999</v>
      </c>
      <c r="EG583" s="7">
        <v>0.1052631579</v>
      </c>
      <c r="EH583" s="7">
        <v>0.15789473679999999</v>
      </c>
      <c r="EI583" s="7">
        <v>0.1052631579</v>
      </c>
      <c r="EJ583" s="7">
        <v>0.2105263158</v>
      </c>
      <c r="EK583" s="7">
        <v>0.15789473679999999</v>
      </c>
      <c r="EL583" s="7">
        <v>0.63157894739999998</v>
      </c>
      <c r="EM583" s="7">
        <v>0.84210526320000001</v>
      </c>
      <c r="EN583" s="7">
        <v>0.84210526320000001</v>
      </c>
      <c r="EO583" s="7">
        <v>0.84210526320000001</v>
      </c>
      <c r="EP583" s="7">
        <v>0.89473684210000004</v>
      </c>
      <c r="EQ583" s="7">
        <v>0.78947368419999997</v>
      </c>
      <c r="ER583" s="7">
        <v>0.84210526320000001</v>
      </c>
      <c r="ES583" s="7">
        <v>0.73684210530000005</v>
      </c>
      <c r="ET583" s="7">
        <v>0.84210526320000001</v>
      </c>
      <c r="EU583" s="7">
        <v>0</v>
      </c>
      <c r="EV583" s="7">
        <v>0</v>
      </c>
      <c r="EW583" s="7">
        <v>0</v>
      </c>
      <c r="EX583" s="7">
        <v>0</v>
      </c>
      <c r="EY583" s="7">
        <v>0</v>
      </c>
      <c r="EZ583" s="7">
        <v>0</v>
      </c>
      <c r="FA583" s="7">
        <v>0</v>
      </c>
      <c r="FB583" s="7">
        <v>0</v>
      </c>
      <c r="FC583" s="7">
        <v>0</v>
      </c>
      <c r="FD583" s="7">
        <v>3</v>
      </c>
      <c r="FE583" s="7">
        <v>3.8421052632000001</v>
      </c>
      <c r="FF583" s="7">
        <v>3.7894736841999999</v>
      </c>
      <c r="FG583" s="7">
        <v>3.8421052632000001</v>
      </c>
      <c r="FH583" s="7">
        <v>3.8947368420999999</v>
      </c>
      <c r="FI583" s="7">
        <v>3.6842105262999998</v>
      </c>
      <c r="FJ583" s="7">
        <v>3.7894736841999999</v>
      </c>
      <c r="FK583" s="7">
        <v>3.6842105262999998</v>
      </c>
      <c r="FL583" s="7">
        <v>3.8421052632000001</v>
      </c>
      <c r="FM583" s="7">
        <v>0</v>
      </c>
      <c r="FN583" s="7">
        <v>0</v>
      </c>
      <c r="FO583" s="7">
        <v>0</v>
      </c>
      <c r="FP583" s="7">
        <v>0</v>
      </c>
      <c r="FQ583" s="7">
        <v>0</v>
      </c>
      <c r="FR583" s="7">
        <v>5.2631578900000003E-2</v>
      </c>
      <c r="FS583" s="7">
        <v>0</v>
      </c>
      <c r="FT583" s="7">
        <v>0</v>
      </c>
      <c r="FU583" s="7">
        <v>5.2631578900000003E-2</v>
      </c>
      <c r="FV583" s="7">
        <v>0.89473684210000004</v>
      </c>
      <c r="FW583" s="7">
        <v>0</v>
      </c>
      <c r="FX583" s="7">
        <v>0.31578947369999999</v>
      </c>
      <c r="FY583" s="7">
        <v>0.63157894739999998</v>
      </c>
      <c r="FZ583" s="7">
        <v>0.31578947369999999</v>
      </c>
      <c r="GA583" s="7">
        <v>0.26315789470000001</v>
      </c>
      <c r="GB583" s="7">
        <v>0.1052631579</v>
      </c>
      <c r="GC583" s="7">
        <v>0.26315789470000001</v>
      </c>
      <c r="GD583" s="7">
        <v>0.2105263158</v>
      </c>
      <c r="GE583" s="7">
        <v>0.15789473679999999</v>
      </c>
      <c r="GF583" s="7">
        <v>0.2105263158</v>
      </c>
      <c r="GG583" s="7">
        <v>0.2105263158</v>
      </c>
      <c r="GH583" s="7">
        <v>5.2631578900000003E-2</v>
      </c>
      <c r="GI583" s="7">
        <v>0.15789473679999999</v>
      </c>
      <c r="GJ583" s="7">
        <v>0</v>
      </c>
      <c r="GK583" s="7">
        <v>5.2631578900000003E-2</v>
      </c>
      <c r="GL583" s="7">
        <v>5.2631578900000003E-2</v>
      </c>
      <c r="GM583" s="7">
        <v>5.2631578900000003E-2</v>
      </c>
      <c r="GN583" s="7">
        <v>0.1052631579</v>
      </c>
      <c r="GO583" s="7">
        <v>0.15789473679999999</v>
      </c>
      <c r="GP583" s="7">
        <v>0.2105263158</v>
      </c>
      <c r="GQ583" s="7">
        <v>5.2631578900000003E-2</v>
      </c>
      <c r="GR583" s="7">
        <v>0</v>
      </c>
      <c r="GS583" s="7">
        <v>0.15789473679999999</v>
      </c>
      <c r="GT583" s="7">
        <v>0.1052631579</v>
      </c>
      <c r="GU583" s="7">
        <v>0.1052631579</v>
      </c>
      <c r="GV583" s="7">
        <v>0.1052631579</v>
      </c>
      <c r="GW583" s="7">
        <v>0.15789473679999999</v>
      </c>
      <c r="GX583" s="7">
        <v>0.1052631579</v>
      </c>
      <c r="GY583" s="7">
        <v>0.78947368419999997</v>
      </c>
      <c r="GZ583" s="7">
        <v>0.73684210530000005</v>
      </c>
      <c r="HA583" s="7">
        <v>0.68421052630000001</v>
      </c>
      <c r="HB583" s="7">
        <v>0.63157894739999998</v>
      </c>
      <c r="HC583" s="7">
        <v>0.68421052630000001</v>
      </c>
      <c r="HD583" s="7">
        <v>0.84210526320000001</v>
      </c>
      <c r="HE583" s="7">
        <v>0</v>
      </c>
      <c r="HF583" s="7">
        <v>0</v>
      </c>
      <c r="HG583" s="7">
        <v>0</v>
      </c>
      <c r="HH583" s="7">
        <v>0</v>
      </c>
      <c r="HI583" s="7">
        <v>0</v>
      </c>
      <c r="HJ583" s="7">
        <v>0</v>
      </c>
      <c r="HK583" s="7">
        <v>0</v>
      </c>
      <c r="HL583" s="7">
        <v>0</v>
      </c>
      <c r="HM583" s="7">
        <v>0</v>
      </c>
      <c r="HN583" s="7">
        <v>0</v>
      </c>
      <c r="HO583" s="7">
        <v>5.2631578900000003E-2</v>
      </c>
      <c r="HP583" s="7">
        <v>0</v>
      </c>
      <c r="HQ583" s="7">
        <v>0</v>
      </c>
      <c r="HR583" s="7">
        <v>5.2631578900000003E-2</v>
      </c>
      <c r="HS583" s="7">
        <v>5.2631578900000003E-2</v>
      </c>
      <c r="HT583" s="7">
        <v>5.2631578900000003E-2</v>
      </c>
      <c r="HU583" s="7">
        <v>5.2631578900000003E-2</v>
      </c>
      <c r="HV583" s="7">
        <v>5.2631578900000003E-2</v>
      </c>
      <c r="HW583" s="7">
        <v>0.1052631579</v>
      </c>
      <c r="HX583" s="7">
        <v>0</v>
      </c>
      <c r="HY583" s="7">
        <v>0</v>
      </c>
      <c r="HZ583" s="7">
        <v>0</v>
      </c>
      <c r="IA583" s="7">
        <v>0</v>
      </c>
      <c r="IB583" s="7">
        <v>5.2631578900000003E-2</v>
      </c>
      <c r="IC583" s="7">
        <v>0.15789473679999999</v>
      </c>
      <c r="ID583" s="7">
        <v>0.15789473679999999</v>
      </c>
      <c r="IE583" s="7">
        <v>0.26315789470000001</v>
      </c>
      <c r="IF583" s="7">
        <v>0.26315789470000001</v>
      </c>
      <c r="IG583" s="7">
        <v>0.26315789470000001</v>
      </c>
      <c r="IH583" s="7">
        <v>0.36842105260000002</v>
      </c>
      <c r="II583" s="7">
        <v>0.63157894739999998</v>
      </c>
      <c r="IJ583" s="7">
        <v>0.68421052630000001</v>
      </c>
      <c r="IK583" s="7">
        <v>0.57894736840000005</v>
      </c>
      <c r="IL583" s="7">
        <v>0.47368421049999998</v>
      </c>
      <c r="IM583" s="7">
        <v>0</v>
      </c>
      <c r="IN583" s="7">
        <v>0</v>
      </c>
      <c r="IO583" s="7">
        <v>0</v>
      </c>
      <c r="IP583" s="7">
        <v>0</v>
      </c>
      <c r="IQ583" s="7">
        <v>3.4210526315999998</v>
      </c>
      <c r="IR583" s="7">
        <v>3.6315789474</v>
      </c>
      <c r="IS583" s="7">
        <v>3.4210526315999998</v>
      </c>
      <c r="IT583" s="7">
        <v>3.3157894737000002</v>
      </c>
      <c r="IU583" s="7" t="s">
        <v>1523</v>
      </c>
      <c r="IW583" s="7">
        <v>19</v>
      </c>
      <c r="IX583" s="7">
        <v>25</v>
      </c>
      <c r="IY583" s="7">
        <v>105</v>
      </c>
    </row>
    <row r="584" spans="1:259" x14ac:dyDescent="0.25">
      <c r="A584" s="7">
        <v>610312</v>
      </c>
      <c r="B584" s="7" t="s">
        <v>440</v>
      </c>
      <c r="C584" s="7" t="s">
        <v>46</v>
      </c>
      <c r="D584" s="7" t="s">
        <v>55</v>
      </c>
      <c r="E584" s="154">
        <v>0.64</v>
      </c>
      <c r="F584" s="7">
        <v>75</v>
      </c>
      <c r="G584" s="7" t="s">
        <v>47</v>
      </c>
      <c r="H584" s="7">
        <v>70</v>
      </c>
      <c r="I584" s="7" t="s">
        <v>47</v>
      </c>
      <c r="J584" s="7">
        <v>78</v>
      </c>
      <c r="K584" s="7" t="s">
        <v>47</v>
      </c>
      <c r="L584" s="7">
        <v>9.16</v>
      </c>
      <c r="M584" s="7" t="s">
        <v>46</v>
      </c>
      <c r="N584" s="7">
        <v>63.690476189999998</v>
      </c>
      <c r="O584" s="7">
        <v>78</v>
      </c>
      <c r="P584" s="7">
        <v>78</v>
      </c>
      <c r="Q584" s="7">
        <v>1</v>
      </c>
      <c r="R584" s="7">
        <v>67</v>
      </c>
      <c r="S584" s="7">
        <v>1</v>
      </c>
      <c r="T584" s="7">
        <v>2</v>
      </c>
      <c r="U584" s="7">
        <v>0</v>
      </c>
      <c r="V584" s="7">
        <v>0</v>
      </c>
      <c r="W584" s="7">
        <v>0</v>
      </c>
      <c r="X584" s="7">
        <v>1</v>
      </c>
      <c r="Y584" s="7">
        <v>0</v>
      </c>
      <c r="Z584" s="7">
        <v>1.2820512799999999E-2</v>
      </c>
      <c r="AA584" s="7">
        <v>0</v>
      </c>
      <c r="AB584" s="7">
        <v>0</v>
      </c>
      <c r="AC584" s="7">
        <v>2.5641025599999999E-2</v>
      </c>
      <c r="AD584" s="7">
        <v>7.6923076899999998E-2</v>
      </c>
      <c r="AE584" s="7">
        <v>2.5641025599999999E-2</v>
      </c>
      <c r="AF584" s="7">
        <v>0</v>
      </c>
      <c r="AG584" s="7">
        <v>2.5641025599999999E-2</v>
      </c>
      <c r="AH584" s="7">
        <v>1.2820512799999999E-2</v>
      </c>
      <c r="AI584" s="7">
        <v>7.6923076899999998E-2</v>
      </c>
      <c r="AJ584" s="7">
        <v>0.17948717950000001</v>
      </c>
      <c r="AK584" s="7">
        <v>0.14102564100000001</v>
      </c>
      <c r="AL584" s="7">
        <v>0.1538461538</v>
      </c>
      <c r="AM584" s="7">
        <v>0.16666666669999999</v>
      </c>
      <c r="AN584" s="7">
        <v>0.16666666669999999</v>
      </c>
      <c r="AO584" s="7">
        <v>0.25641025639999998</v>
      </c>
      <c r="AP584" s="7">
        <v>0.16666666669999999</v>
      </c>
      <c r="AQ584" s="7">
        <v>2.5641025599999999E-2</v>
      </c>
      <c r="AR584" s="7">
        <v>1.2820512799999999E-2</v>
      </c>
      <c r="AS584" s="7">
        <v>1.2820512799999999E-2</v>
      </c>
      <c r="AT584" s="7">
        <v>3.8461538500000003E-2</v>
      </c>
      <c r="AU584" s="7">
        <v>2.5641025599999999E-2</v>
      </c>
      <c r="AV584" s="7">
        <v>2.5641025599999999E-2</v>
      </c>
      <c r="AW584" s="7">
        <v>0.8076923077</v>
      </c>
      <c r="AX584" s="7">
        <v>0.82051282049999996</v>
      </c>
      <c r="AY584" s="7">
        <v>0.79487179490000004</v>
      </c>
      <c r="AZ584" s="7">
        <v>0.78205128209999997</v>
      </c>
      <c r="BA584" s="7">
        <v>0.6153846154</v>
      </c>
      <c r="BB584" s="7">
        <v>0.55128205129999996</v>
      </c>
      <c r="BC584" s="7">
        <v>3.8026315788999998</v>
      </c>
      <c r="BD584" s="7">
        <v>3.8051948052000002</v>
      </c>
      <c r="BE584" s="7">
        <v>3.7792207792000001</v>
      </c>
      <c r="BF584" s="7">
        <v>3.8</v>
      </c>
      <c r="BG584" s="7">
        <v>3.5</v>
      </c>
      <c r="BH584" s="7">
        <v>3.2236842105000001</v>
      </c>
      <c r="BI584" s="7">
        <v>0</v>
      </c>
      <c r="BJ584" s="7">
        <v>0</v>
      </c>
      <c r="BK584" s="7">
        <v>0</v>
      </c>
      <c r="BL584" s="7">
        <v>1.2820512799999999E-2</v>
      </c>
      <c r="BM584" s="7">
        <v>0</v>
      </c>
      <c r="BN584" s="7">
        <v>1.2820512799999999E-2</v>
      </c>
      <c r="BO584" s="7">
        <v>0</v>
      </c>
      <c r="BP584" s="7">
        <v>2.5641025599999999E-2</v>
      </c>
      <c r="BQ584" s="7">
        <v>2.5641025599999999E-2</v>
      </c>
      <c r="BR584" s="7">
        <v>2.5641025599999999E-2</v>
      </c>
      <c r="BS584" s="7">
        <v>2.5641025599999999E-2</v>
      </c>
      <c r="BT584" s="7">
        <v>3.8461538500000003E-2</v>
      </c>
      <c r="BU584" s="7">
        <v>2.5641025599999999E-2</v>
      </c>
      <c r="BV584" s="7">
        <v>2.5641025599999999E-2</v>
      </c>
      <c r="BW584" s="7">
        <v>7.6923076899999998E-2</v>
      </c>
      <c r="BX584" s="7">
        <v>3.8461538500000003E-2</v>
      </c>
      <c r="BY584" s="7">
        <v>6.4102564099999995E-2</v>
      </c>
      <c r="BZ584" s="7">
        <v>3.8461538500000003E-2</v>
      </c>
      <c r="CA584" s="7">
        <v>3.8133333333000001</v>
      </c>
      <c r="CB584" s="7">
        <v>3.8552631579000001</v>
      </c>
      <c r="CC584" s="7">
        <v>3.7894736841999999</v>
      </c>
      <c r="CD584" s="7">
        <v>3.7763157894999999</v>
      </c>
      <c r="CE584" s="7">
        <v>3.8266666667</v>
      </c>
      <c r="CF584" s="7">
        <v>3.6621621622</v>
      </c>
      <c r="CG584" s="7">
        <v>3.7894736841999999</v>
      </c>
      <c r="CH584" s="7">
        <v>3.6216216216000001</v>
      </c>
      <c r="CI584" s="7">
        <v>3.7027027026999999</v>
      </c>
      <c r="CJ584" s="7">
        <v>0.12820512819999999</v>
      </c>
      <c r="CK584" s="7">
        <v>8.9743589700000001E-2</v>
      </c>
      <c r="CL584" s="7">
        <v>0.12820512819999999</v>
      </c>
      <c r="CM584" s="7">
        <v>0.12820512819999999</v>
      </c>
      <c r="CN584" s="7">
        <v>0.1153846154</v>
      </c>
      <c r="CO584" s="7">
        <v>0.12820512819999999</v>
      </c>
      <c r="CP584" s="7">
        <v>0.12820512819999999</v>
      </c>
      <c r="CQ584" s="7">
        <v>0.1538461538</v>
      </c>
      <c r="CR584" s="7">
        <v>0.12820512819999999</v>
      </c>
      <c r="CS584" s="7">
        <v>3.8461538500000003E-2</v>
      </c>
      <c r="CT584" s="7">
        <v>2.5641025599999999E-2</v>
      </c>
      <c r="CU584" s="7">
        <v>2.5641025599999999E-2</v>
      </c>
      <c r="CV584" s="7">
        <v>2.5641025599999999E-2</v>
      </c>
      <c r="CW584" s="7">
        <v>3.8461538500000003E-2</v>
      </c>
      <c r="CX584" s="7">
        <v>5.1282051299999999E-2</v>
      </c>
      <c r="CY584" s="7">
        <v>2.5641025599999999E-2</v>
      </c>
      <c r="CZ584" s="7">
        <v>5.1282051299999999E-2</v>
      </c>
      <c r="DA584" s="7">
        <v>5.1282051299999999E-2</v>
      </c>
      <c r="DB584" s="7">
        <v>0.8076923077</v>
      </c>
      <c r="DC584" s="7">
        <v>0.85897435899999997</v>
      </c>
      <c r="DD584" s="7">
        <v>0.8076923077</v>
      </c>
      <c r="DE584" s="7">
        <v>0.8076923077</v>
      </c>
      <c r="DF584" s="7">
        <v>0.82051282049999996</v>
      </c>
      <c r="DG584" s="7">
        <v>0.7307692308</v>
      </c>
      <c r="DH584" s="7">
        <v>0.8076923077</v>
      </c>
      <c r="DI584" s="7">
        <v>0.70512820509999996</v>
      </c>
      <c r="DJ584" s="7">
        <v>0.75641025640000004</v>
      </c>
      <c r="DK584" s="7">
        <v>0.1025641026</v>
      </c>
      <c r="DL584" s="7">
        <v>0</v>
      </c>
      <c r="DM584" s="7">
        <v>0</v>
      </c>
      <c r="DN584" s="7">
        <v>2.5641025599999999E-2</v>
      </c>
      <c r="DO584" s="7">
        <v>0</v>
      </c>
      <c r="DP584" s="7">
        <v>0</v>
      </c>
      <c r="DQ584" s="7">
        <v>0.1025641026</v>
      </c>
      <c r="DR584" s="7">
        <v>0</v>
      </c>
      <c r="DS584" s="7">
        <v>0</v>
      </c>
      <c r="DT584" s="7">
        <v>8.9743589700000001E-2</v>
      </c>
      <c r="DU584" s="7">
        <v>0</v>
      </c>
      <c r="DV584" s="7">
        <v>0</v>
      </c>
      <c r="DW584" s="7">
        <v>5.1282051299999999E-2</v>
      </c>
      <c r="DX584" s="7">
        <v>2.5641025599999999E-2</v>
      </c>
      <c r="DY584" s="7">
        <v>7.6923076899999998E-2</v>
      </c>
      <c r="DZ584" s="7">
        <v>2.5641025599999999E-2</v>
      </c>
      <c r="EA584" s="7">
        <v>1.2820512799999999E-2</v>
      </c>
      <c r="EB584" s="7">
        <v>1.2820512799999999E-2</v>
      </c>
      <c r="EC584" s="7">
        <v>0.16666666669999999</v>
      </c>
      <c r="ED584" s="7">
        <v>0.1025641026</v>
      </c>
      <c r="EE584" s="7">
        <v>0.1025641026</v>
      </c>
      <c r="EF584" s="7">
        <v>0.1153846154</v>
      </c>
      <c r="EG584" s="7">
        <v>0.16666666669999999</v>
      </c>
      <c r="EH584" s="7">
        <v>0.16666666669999999</v>
      </c>
      <c r="EI584" s="7">
        <v>0.1923076923</v>
      </c>
      <c r="EJ584" s="7">
        <v>0.2307692308</v>
      </c>
      <c r="EK584" s="7">
        <v>0.20512820509999999</v>
      </c>
      <c r="EL584" s="7">
        <v>0.51282051279999996</v>
      </c>
      <c r="EM584" s="7">
        <v>0.79487179490000004</v>
      </c>
      <c r="EN584" s="7">
        <v>0.79487179490000004</v>
      </c>
      <c r="EO584" s="7">
        <v>0.70512820509999996</v>
      </c>
      <c r="EP584" s="7">
        <v>0.6923076923</v>
      </c>
      <c r="EQ584" s="7">
        <v>0.6538461538</v>
      </c>
      <c r="ER584" s="7">
        <v>0.48717948719999998</v>
      </c>
      <c r="ES584" s="7">
        <v>0.64102564100000003</v>
      </c>
      <c r="ET584" s="7">
        <v>0.67948717950000004</v>
      </c>
      <c r="EU584" s="7">
        <v>0.12820512819999999</v>
      </c>
      <c r="EV584" s="7">
        <v>0.1025641026</v>
      </c>
      <c r="EW584" s="7">
        <v>0.1025641026</v>
      </c>
      <c r="EX584" s="7">
        <v>0.1025641026</v>
      </c>
      <c r="EY584" s="7">
        <v>0.1153846154</v>
      </c>
      <c r="EZ584" s="7">
        <v>0.1025641026</v>
      </c>
      <c r="FA584" s="7">
        <v>0.1923076923</v>
      </c>
      <c r="FB584" s="7">
        <v>0.1153846154</v>
      </c>
      <c r="FC584" s="7">
        <v>0.1025641026</v>
      </c>
      <c r="FD584" s="7">
        <v>3.25</v>
      </c>
      <c r="FE584" s="7">
        <v>3.8857142857000002</v>
      </c>
      <c r="FF584" s="7">
        <v>3.8857142857000002</v>
      </c>
      <c r="FG584" s="7">
        <v>3.6714285713999999</v>
      </c>
      <c r="FH584" s="7">
        <v>3.7536231884000002</v>
      </c>
      <c r="FI584" s="7">
        <v>3.6428571429000001</v>
      </c>
      <c r="FJ584" s="7">
        <v>3.3174603175000001</v>
      </c>
      <c r="FK584" s="7">
        <v>3.7101449275</v>
      </c>
      <c r="FL584" s="7">
        <v>3.7428571429000002</v>
      </c>
      <c r="FM584" s="7">
        <v>2.5641025599999999E-2</v>
      </c>
      <c r="FN584" s="7">
        <v>0</v>
      </c>
      <c r="FO584" s="7">
        <v>0</v>
      </c>
      <c r="FP584" s="7">
        <v>0</v>
      </c>
      <c r="FQ584" s="7">
        <v>0</v>
      </c>
      <c r="FR584" s="7">
        <v>0</v>
      </c>
      <c r="FS584" s="7">
        <v>3.8461538500000003E-2</v>
      </c>
      <c r="FT584" s="7">
        <v>8.9743589700000001E-2</v>
      </c>
      <c r="FU584" s="7">
        <v>0.1923076923</v>
      </c>
      <c r="FV584" s="7">
        <v>0.51282051279999996</v>
      </c>
      <c r="FW584" s="7">
        <v>0.14102564100000001</v>
      </c>
      <c r="FX584" s="7">
        <v>0.52564102560000003</v>
      </c>
      <c r="FY584" s="7">
        <v>0.58974358969999996</v>
      </c>
      <c r="FZ584" s="7">
        <v>0.20512820509999999</v>
      </c>
      <c r="GA584" s="7">
        <v>0.1153846154</v>
      </c>
      <c r="GB584" s="7">
        <v>5.1282051299999999E-2</v>
      </c>
      <c r="GC584" s="7">
        <v>0.1923076923</v>
      </c>
      <c r="GD584" s="7">
        <v>5.1282051299999999E-2</v>
      </c>
      <c r="GE584" s="7">
        <v>5.1282051299999999E-2</v>
      </c>
      <c r="GF584" s="7">
        <v>0.20512820509999999</v>
      </c>
      <c r="GG584" s="7">
        <v>0.1153846154</v>
      </c>
      <c r="GH584" s="7">
        <v>0.1025641026</v>
      </c>
      <c r="GI584" s="7">
        <v>0.2692307692</v>
      </c>
      <c r="GJ584" s="7">
        <v>0.1923076923</v>
      </c>
      <c r="GK584" s="7">
        <v>0.20512820509999999</v>
      </c>
      <c r="GL584" s="7">
        <v>0.12820512819999999</v>
      </c>
      <c r="GM584" s="7">
        <v>0</v>
      </c>
      <c r="GN584" s="7">
        <v>1.2820512799999999E-2</v>
      </c>
      <c r="GO584" s="7">
        <v>6.4102564099999995E-2</v>
      </c>
      <c r="GP584" s="7">
        <v>8.9743589700000001E-2</v>
      </c>
      <c r="GQ584" s="7">
        <v>5.1282051299999999E-2</v>
      </c>
      <c r="GR584" s="7">
        <v>0</v>
      </c>
      <c r="GS584" s="7">
        <v>0.20512820509999999</v>
      </c>
      <c r="GT584" s="7">
        <v>0.20512820509999999</v>
      </c>
      <c r="GU584" s="7">
        <v>0.1153846154</v>
      </c>
      <c r="GV584" s="7">
        <v>0.1153846154</v>
      </c>
      <c r="GW584" s="7">
        <v>0.21794871790000001</v>
      </c>
      <c r="GX584" s="7">
        <v>0.1538461538</v>
      </c>
      <c r="GY584" s="7">
        <v>0.64102564100000003</v>
      </c>
      <c r="GZ584" s="7">
        <v>0.56410256410000004</v>
      </c>
      <c r="HA584" s="7">
        <v>0.4230769231</v>
      </c>
      <c r="HB584" s="7">
        <v>0.37179487179999998</v>
      </c>
      <c r="HC584" s="7">
        <v>0.5</v>
      </c>
      <c r="HD584" s="7">
        <v>0.6923076923</v>
      </c>
      <c r="HE584" s="7">
        <v>0</v>
      </c>
      <c r="HF584" s="7">
        <v>5.1282051299999999E-2</v>
      </c>
      <c r="HG584" s="7">
        <v>0.14102564100000001</v>
      </c>
      <c r="HH584" s="7">
        <v>0.1025641026</v>
      </c>
      <c r="HI584" s="7">
        <v>7.6923076899999998E-2</v>
      </c>
      <c r="HJ584" s="7">
        <v>0</v>
      </c>
      <c r="HK584" s="7">
        <v>5.1282051299999999E-2</v>
      </c>
      <c r="HL584" s="7">
        <v>3.8461538500000003E-2</v>
      </c>
      <c r="HM584" s="7">
        <v>0.1025641026</v>
      </c>
      <c r="HN584" s="7">
        <v>0.1923076923</v>
      </c>
      <c r="HO584" s="7">
        <v>3.8461538500000003E-2</v>
      </c>
      <c r="HP584" s="7">
        <v>3.8461538500000003E-2</v>
      </c>
      <c r="HQ584" s="7">
        <v>0.1025641026</v>
      </c>
      <c r="HR584" s="7">
        <v>0.12820512819999999</v>
      </c>
      <c r="HS584" s="7">
        <v>0.1538461538</v>
      </c>
      <c r="HT584" s="7">
        <v>0.12820512819999999</v>
      </c>
      <c r="HU584" s="7">
        <v>0.1153846154</v>
      </c>
      <c r="HV584" s="7">
        <v>0.1153846154</v>
      </c>
      <c r="HW584" s="7">
        <v>2.5641025599999999E-2</v>
      </c>
      <c r="HX584" s="7">
        <v>1.2820512799999999E-2</v>
      </c>
      <c r="HY584" s="7">
        <v>0</v>
      </c>
      <c r="HZ584" s="7">
        <v>5.1282051299999999E-2</v>
      </c>
      <c r="IA584" s="7">
        <v>2.5641025599999999E-2</v>
      </c>
      <c r="IB584" s="7">
        <v>0</v>
      </c>
      <c r="IC584" s="7">
        <v>5.1282051299999999E-2</v>
      </c>
      <c r="ID584" s="7">
        <v>5.1282051299999999E-2</v>
      </c>
      <c r="IE584" s="7">
        <v>0.29487179489999998</v>
      </c>
      <c r="IF584" s="7">
        <v>0.2307692308</v>
      </c>
      <c r="IG584" s="7">
        <v>0.28205128210000002</v>
      </c>
      <c r="IH584" s="7">
        <v>0.29487179489999998</v>
      </c>
      <c r="II584" s="7">
        <v>0.52564102560000003</v>
      </c>
      <c r="IJ584" s="7">
        <v>0.62820512819999996</v>
      </c>
      <c r="IK584" s="7">
        <v>0.5384615385</v>
      </c>
      <c r="IL584" s="7">
        <v>0.4615384615</v>
      </c>
      <c r="IM584" s="7">
        <v>0.12820512819999999</v>
      </c>
      <c r="IN584" s="7">
        <v>0.12820512819999999</v>
      </c>
      <c r="IO584" s="7">
        <v>0.12820512819999999</v>
      </c>
      <c r="IP584" s="7">
        <v>0.14102564100000001</v>
      </c>
      <c r="IQ584" s="7">
        <v>3.5147058823999999</v>
      </c>
      <c r="IR584" s="7">
        <v>3.6911764705999999</v>
      </c>
      <c r="IS584" s="7">
        <v>3.5588235294000001</v>
      </c>
      <c r="IT584" s="7">
        <v>3.3582089551999998</v>
      </c>
      <c r="IU584" s="7" t="s">
        <v>1524</v>
      </c>
      <c r="IV584" s="7">
        <v>64</v>
      </c>
      <c r="IW584" s="7">
        <v>78</v>
      </c>
      <c r="IX584" s="7">
        <v>107</v>
      </c>
      <c r="IY584" s="7">
        <v>168</v>
      </c>
    </row>
    <row r="585" spans="1:259" x14ac:dyDescent="0.25">
      <c r="A585" s="7">
        <v>610313</v>
      </c>
      <c r="B585" s="7" t="s">
        <v>222</v>
      </c>
      <c r="D585" s="7" t="s">
        <v>102</v>
      </c>
      <c r="E585" s="7" t="s">
        <v>53</v>
      </c>
      <c r="M585" s="7" t="s">
        <v>46</v>
      </c>
      <c r="N585" s="7">
        <v>12.615384615</v>
      </c>
      <c r="O585" s="7">
        <v>43</v>
      </c>
      <c r="P585" s="7">
        <v>43</v>
      </c>
      <c r="Q585" s="7">
        <v>1</v>
      </c>
      <c r="R585" s="7">
        <v>8</v>
      </c>
      <c r="S585" s="7">
        <v>0</v>
      </c>
      <c r="T585" s="7">
        <v>29</v>
      </c>
      <c r="U585" s="7">
        <v>0</v>
      </c>
      <c r="V585" s="7">
        <v>0</v>
      </c>
      <c r="W585" s="7">
        <v>4</v>
      </c>
      <c r="X585" s="7">
        <v>0</v>
      </c>
      <c r="Y585" s="7">
        <v>0</v>
      </c>
      <c r="Z585" s="7">
        <v>0</v>
      </c>
      <c r="AA585" s="7">
        <v>0</v>
      </c>
      <c r="AB585" s="7">
        <v>2.3255814E-2</v>
      </c>
      <c r="AC585" s="7">
        <v>0</v>
      </c>
      <c r="AD585" s="7">
        <v>6.9767441900000005E-2</v>
      </c>
      <c r="AE585" s="7">
        <v>6.9767441900000005E-2</v>
      </c>
      <c r="AF585" s="7">
        <v>9.3023255799999996E-2</v>
      </c>
      <c r="AG585" s="7">
        <v>9.3023255799999996E-2</v>
      </c>
      <c r="AH585" s="7">
        <v>6.9767441900000005E-2</v>
      </c>
      <c r="AI585" s="7">
        <v>0.1395348837</v>
      </c>
      <c r="AJ585" s="7">
        <v>0.1395348837</v>
      </c>
      <c r="AK585" s="7">
        <v>0.1162790698</v>
      </c>
      <c r="AL585" s="7">
        <v>9.3023255799999996E-2</v>
      </c>
      <c r="AM585" s="7">
        <v>0.18604651159999999</v>
      </c>
      <c r="AN585" s="7">
        <v>0.1395348837</v>
      </c>
      <c r="AO585" s="7">
        <v>0.23255813950000001</v>
      </c>
      <c r="AP585" s="7">
        <v>0.2790697674</v>
      </c>
      <c r="AQ585" s="7">
        <v>2.3255814E-2</v>
      </c>
      <c r="AR585" s="7">
        <v>2.3255814E-2</v>
      </c>
      <c r="AS585" s="7">
        <v>4.6511627899999998E-2</v>
      </c>
      <c r="AT585" s="7">
        <v>4.6511627899999998E-2</v>
      </c>
      <c r="AU585" s="7">
        <v>6.9767441900000005E-2</v>
      </c>
      <c r="AV585" s="7">
        <v>6.9767441900000005E-2</v>
      </c>
      <c r="AW585" s="7">
        <v>0.79069767440000005</v>
      </c>
      <c r="AX585" s="7">
        <v>0.79069767440000005</v>
      </c>
      <c r="AY585" s="7">
        <v>0.67441860470000004</v>
      </c>
      <c r="AZ585" s="7">
        <v>0.7209302326</v>
      </c>
      <c r="BA585" s="7">
        <v>0.55813953490000001</v>
      </c>
      <c r="BB585" s="7">
        <v>0.44186046509999999</v>
      </c>
      <c r="BC585" s="7">
        <v>3.7380952381000001</v>
      </c>
      <c r="BD585" s="7">
        <v>3.7142857142999999</v>
      </c>
      <c r="BE585" s="7">
        <v>3.6097560976</v>
      </c>
      <c r="BF585" s="7">
        <v>3.6341463415000002</v>
      </c>
      <c r="BG585" s="7">
        <v>3.45</v>
      </c>
      <c r="BH585" s="7">
        <v>3.1749999999999998</v>
      </c>
      <c r="BI585" s="7">
        <v>0</v>
      </c>
      <c r="BJ585" s="7">
        <v>0</v>
      </c>
      <c r="BK585" s="7">
        <v>0</v>
      </c>
      <c r="BL585" s="7">
        <v>0</v>
      </c>
      <c r="BM585" s="7">
        <v>0</v>
      </c>
      <c r="BN585" s="7">
        <v>2.3255814E-2</v>
      </c>
      <c r="BO585" s="7">
        <v>0</v>
      </c>
      <c r="BP585" s="7">
        <v>0</v>
      </c>
      <c r="BQ585" s="7">
        <v>0</v>
      </c>
      <c r="BR585" s="7">
        <v>4.6511627899999998E-2</v>
      </c>
      <c r="BS585" s="7">
        <v>4.6511627899999998E-2</v>
      </c>
      <c r="BT585" s="7">
        <v>2.3255814E-2</v>
      </c>
      <c r="BU585" s="7">
        <v>0</v>
      </c>
      <c r="BV585" s="7">
        <v>4.6511627899999998E-2</v>
      </c>
      <c r="BW585" s="7">
        <v>0</v>
      </c>
      <c r="BX585" s="7">
        <v>2.3255814E-2</v>
      </c>
      <c r="BY585" s="7">
        <v>9.3023255799999996E-2</v>
      </c>
      <c r="BZ585" s="7">
        <v>9.3023255799999996E-2</v>
      </c>
      <c r="CA585" s="7">
        <v>3.8809523810000002</v>
      </c>
      <c r="CB585" s="7">
        <v>3.8333333333000001</v>
      </c>
      <c r="CC585" s="7">
        <v>3.8333333333000001</v>
      </c>
      <c r="CD585" s="7">
        <v>3.8333333333000001</v>
      </c>
      <c r="CE585" s="7">
        <v>3.8333333333000001</v>
      </c>
      <c r="CF585" s="7">
        <v>3.7560975609999998</v>
      </c>
      <c r="CG585" s="7">
        <v>3.7857142857000001</v>
      </c>
      <c r="CH585" s="7">
        <v>3.6428571429000001</v>
      </c>
      <c r="CI585" s="7">
        <v>3.6904761905000001</v>
      </c>
      <c r="CJ585" s="7">
        <v>2.3255814E-2</v>
      </c>
      <c r="CK585" s="7">
        <v>6.9767441900000005E-2</v>
      </c>
      <c r="CL585" s="7">
        <v>0.1162790698</v>
      </c>
      <c r="CM585" s="7">
        <v>0.16279069769999999</v>
      </c>
      <c r="CN585" s="7">
        <v>6.9767441900000005E-2</v>
      </c>
      <c r="CO585" s="7">
        <v>0.16279069769999999</v>
      </c>
      <c r="CP585" s="7">
        <v>0.16279069769999999</v>
      </c>
      <c r="CQ585" s="7">
        <v>0.16279069769999999</v>
      </c>
      <c r="CR585" s="7">
        <v>0.1162790698</v>
      </c>
      <c r="CS585" s="7">
        <v>2.3255814E-2</v>
      </c>
      <c r="CT585" s="7">
        <v>2.3255814E-2</v>
      </c>
      <c r="CU585" s="7">
        <v>2.3255814E-2</v>
      </c>
      <c r="CV585" s="7">
        <v>2.3255814E-2</v>
      </c>
      <c r="CW585" s="7">
        <v>2.3255814E-2</v>
      </c>
      <c r="CX585" s="7">
        <v>4.6511627899999998E-2</v>
      </c>
      <c r="CY585" s="7">
        <v>2.3255814E-2</v>
      </c>
      <c r="CZ585" s="7">
        <v>2.3255814E-2</v>
      </c>
      <c r="DA585" s="7">
        <v>2.3255814E-2</v>
      </c>
      <c r="DB585" s="7">
        <v>0.90697674419999996</v>
      </c>
      <c r="DC585" s="7">
        <v>0.8604651163</v>
      </c>
      <c r="DD585" s="7">
        <v>0.83720930230000001</v>
      </c>
      <c r="DE585" s="7">
        <v>0.81395348840000004</v>
      </c>
      <c r="DF585" s="7">
        <v>0.8604651163</v>
      </c>
      <c r="DG585" s="7">
        <v>0.76744186049999996</v>
      </c>
      <c r="DH585" s="7">
        <v>0.79069767440000005</v>
      </c>
      <c r="DI585" s="7">
        <v>0.7209302326</v>
      </c>
      <c r="DJ585" s="7">
        <v>0.76744186049999996</v>
      </c>
      <c r="DK585" s="7">
        <v>0.1162790698</v>
      </c>
      <c r="DL585" s="7">
        <v>0</v>
      </c>
      <c r="DM585" s="7">
        <v>0</v>
      </c>
      <c r="DN585" s="7">
        <v>0</v>
      </c>
      <c r="DO585" s="7">
        <v>0</v>
      </c>
      <c r="DP585" s="7">
        <v>2.3255814E-2</v>
      </c>
      <c r="DQ585" s="7">
        <v>2.3255814E-2</v>
      </c>
      <c r="DR585" s="7">
        <v>2.3255814E-2</v>
      </c>
      <c r="DS585" s="7">
        <v>2.3255814E-2</v>
      </c>
      <c r="DT585" s="7">
        <v>0.25581395350000002</v>
      </c>
      <c r="DU585" s="7">
        <v>0.1162790698</v>
      </c>
      <c r="DV585" s="7">
        <v>0.1162790698</v>
      </c>
      <c r="DW585" s="7">
        <v>6.9767441900000005E-2</v>
      </c>
      <c r="DX585" s="7">
        <v>6.9767441900000005E-2</v>
      </c>
      <c r="DY585" s="7">
        <v>0.1162790698</v>
      </c>
      <c r="DZ585" s="7">
        <v>0.1395348837</v>
      </c>
      <c r="EA585" s="7">
        <v>2.3255814E-2</v>
      </c>
      <c r="EB585" s="7">
        <v>0.18604651159999999</v>
      </c>
      <c r="EC585" s="7">
        <v>0.32558139530000002</v>
      </c>
      <c r="ED585" s="7">
        <v>0.30232558139999999</v>
      </c>
      <c r="EE585" s="7">
        <v>0.34883720930000001</v>
      </c>
      <c r="EF585" s="7">
        <v>0.30232558139999999</v>
      </c>
      <c r="EG585" s="7">
        <v>0.25581395350000002</v>
      </c>
      <c r="EH585" s="7">
        <v>0.2790697674</v>
      </c>
      <c r="EI585" s="7">
        <v>0.25581395350000002</v>
      </c>
      <c r="EJ585" s="7">
        <v>0.37209302329999999</v>
      </c>
      <c r="EK585" s="7">
        <v>0.44186046509999999</v>
      </c>
      <c r="EL585" s="7">
        <v>0.23255813950000001</v>
      </c>
      <c r="EM585" s="7">
        <v>0.53488372090000003</v>
      </c>
      <c r="EN585" s="7">
        <v>0.48837209300000001</v>
      </c>
      <c r="EO585" s="7">
        <v>0.60465116279999997</v>
      </c>
      <c r="EP585" s="7">
        <v>0.65116279070000005</v>
      </c>
      <c r="EQ585" s="7">
        <v>0.53488372090000003</v>
      </c>
      <c r="ER585" s="7">
        <v>0.51162790700000005</v>
      </c>
      <c r="ES585" s="7">
        <v>0.55813953490000001</v>
      </c>
      <c r="ET585" s="7">
        <v>0.30232558139999999</v>
      </c>
      <c r="EU585" s="7">
        <v>6.9767441900000005E-2</v>
      </c>
      <c r="EV585" s="7">
        <v>4.6511627899999998E-2</v>
      </c>
      <c r="EW585" s="7">
        <v>4.6511627899999998E-2</v>
      </c>
      <c r="EX585" s="7">
        <v>2.3255814E-2</v>
      </c>
      <c r="EY585" s="7">
        <v>2.3255814E-2</v>
      </c>
      <c r="EZ585" s="7">
        <v>4.6511627899999998E-2</v>
      </c>
      <c r="FA585" s="7">
        <v>6.9767441900000005E-2</v>
      </c>
      <c r="FB585" s="7">
        <v>2.3255814E-2</v>
      </c>
      <c r="FC585" s="7">
        <v>4.6511627899999998E-2</v>
      </c>
      <c r="FD585" s="7">
        <v>2.7250000000000001</v>
      </c>
      <c r="FE585" s="7">
        <v>3.4390243902000002</v>
      </c>
      <c r="FF585" s="7">
        <v>3.3902439024</v>
      </c>
      <c r="FG585" s="7">
        <v>3.5476190476</v>
      </c>
      <c r="FH585" s="7">
        <v>3.5952380952</v>
      </c>
      <c r="FI585" s="7">
        <v>3.3902439024</v>
      </c>
      <c r="FJ585" s="7">
        <v>3.35</v>
      </c>
      <c r="FK585" s="7">
        <v>3.5</v>
      </c>
      <c r="FL585" s="7">
        <v>3.0731707316999999</v>
      </c>
      <c r="FM585" s="7">
        <v>2.3255814E-2</v>
      </c>
      <c r="FN585" s="7">
        <v>2.3255814E-2</v>
      </c>
      <c r="FO585" s="7">
        <v>2.3255814E-2</v>
      </c>
      <c r="FP585" s="7">
        <v>0</v>
      </c>
      <c r="FQ585" s="7">
        <v>0.1395348837</v>
      </c>
      <c r="FR585" s="7">
        <v>6.9767441900000005E-2</v>
      </c>
      <c r="FS585" s="7">
        <v>0.1162790698</v>
      </c>
      <c r="FT585" s="7">
        <v>9.3023255799999996E-2</v>
      </c>
      <c r="FU585" s="7">
        <v>0.16279069769999999</v>
      </c>
      <c r="FV585" s="7">
        <v>0.32558139530000002</v>
      </c>
      <c r="FW585" s="7">
        <v>2.3255814E-2</v>
      </c>
      <c r="FX585" s="7">
        <v>0.55813953490000001</v>
      </c>
      <c r="FY585" s="7">
        <v>0.60465116279999997</v>
      </c>
      <c r="FZ585" s="7">
        <v>0.2790697674</v>
      </c>
      <c r="GA585" s="7">
        <v>0.1395348837</v>
      </c>
      <c r="GB585" s="7">
        <v>9.3023255799999996E-2</v>
      </c>
      <c r="GC585" s="7">
        <v>0.18604651159999999</v>
      </c>
      <c r="GD585" s="7">
        <v>2.3255814E-2</v>
      </c>
      <c r="GE585" s="7">
        <v>2.3255814E-2</v>
      </c>
      <c r="GF585" s="7">
        <v>0.18604651159999999</v>
      </c>
      <c r="GG585" s="7">
        <v>6.9767441900000005E-2</v>
      </c>
      <c r="GH585" s="7">
        <v>0.1162790698</v>
      </c>
      <c r="GI585" s="7">
        <v>0.2790697674</v>
      </c>
      <c r="GJ585" s="7">
        <v>0.20930232560000001</v>
      </c>
      <c r="GK585" s="7">
        <v>0.16279069769999999</v>
      </c>
      <c r="GL585" s="7">
        <v>6.9767441900000005E-2</v>
      </c>
      <c r="GM585" s="7">
        <v>2.3255814E-2</v>
      </c>
      <c r="GN585" s="7">
        <v>0</v>
      </c>
      <c r="GO585" s="7">
        <v>4.6511627899999998E-2</v>
      </c>
      <c r="GP585" s="7">
        <v>4.6511627899999998E-2</v>
      </c>
      <c r="GQ585" s="7">
        <v>0.16279069769999999</v>
      </c>
      <c r="GR585" s="7">
        <v>4.6511627899999998E-2</v>
      </c>
      <c r="GS585" s="7">
        <v>0.32558139530000002</v>
      </c>
      <c r="GT585" s="7">
        <v>0.23255813950000001</v>
      </c>
      <c r="GU585" s="7">
        <v>0.23255813950000001</v>
      </c>
      <c r="GV585" s="7">
        <v>0.30232558139999999</v>
      </c>
      <c r="GW585" s="7">
        <v>0.44186046509999999</v>
      </c>
      <c r="GX585" s="7">
        <v>0.39534883720000003</v>
      </c>
      <c r="GY585" s="7">
        <v>0.58139534879999999</v>
      </c>
      <c r="GZ585" s="7">
        <v>0.74418604649999998</v>
      </c>
      <c r="HA585" s="7">
        <v>0.60465116279999997</v>
      </c>
      <c r="HB585" s="7">
        <v>0.55813953490000001</v>
      </c>
      <c r="HC585" s="7">
        <v>0.34883720930000001</v>
      </c>
      <c r="HD585" s="7">
        <v>0.53488372090000003</v>
      </c>
      <c r="HE585" s="7">
        <v>4.6511627899999998E-2</v>
      </c>
      <c r="HF585" s="7">
        <v>0</v>
      </c>
      <c r="HG585" s="7">
        <v>6.9767441900000005E-2</v>
      </c>
      <c r="HH585" s="7">
        <v>0</v>
      </c>
      <c r="HI585" s="7">
        <v>2.3255814E-2</v>
      </c>
      <c r="HJ585" s="7">
        <v>0</v>
      </c>
      <c r="HK585" s="7">
        <v>0</v>
      </c>
      <c r="HL585" s="7">
        <v>0</v>
      </c>
      <c r="HM585" s="7">
        <v>2.3255814E-2</v>
      </c>
      <c r="HN585" s="7">
        <v>0</v>
      </c>
      <c r="HO585" s="7">
        <v>0</v>
      </c>
      <c r="HP585" s="7">
        <v>0</v>
      </c>
      <c r="HQ585" s="7">
        <v>2.3255814E-2</v>
      </c>
      <c r="HR585" s="7">
        <v>2.3255814E-2</v>
      </c>
      <c r="HS585" s="7">
        <v>2.3255814E-2</v>
      </c>
      <c r="HT585" s="7">
        <v>9.3023255799999996E-2</v>
      </c>
      <c r="HU585" s="7">
        <v>2.3255814E-2</v>
      </c>
      <c r="HV585" s="7">
        <v>2.3255814E-2</v>
      </c>
      <c r="HW585" s="7">
        <v>2.3255814E-2</v>
      </c>
      <c r="HX585" s="7">
        <v>0</v>
      </c>
      <c r="HY585" s="7">
        <v>0</v>
      </c>
      <c r="HZ585" s="7">
        <v>4.6511627899999998E-2</v>
      </c>
      <c r="IA585" s="7">
        <v>0.20930232560000001</v>
      </c>
      <c r="IB585" s="7">
        <v>9.3023255799999996E-2</v>
      </c>
      <c r="IC585" s="7">
        <v>0.1162790698</v>
      </c>
      <c r="ID585" s="7">
        <v>0.23255813950000001</v>
      </c>
      <c r="IE585" s="7">
        <v>0.37209302329999999</v>
      </c>
      <c r="IF585" s="7">
        <v>0.32558139530000002</v>
      </c>
      <c r="IG585" s="7">
        <v>0.32558139530000002</v>
      </c>
      <c r="IH585" s="7">
        <v>0.2790697674</v>
      </c>
      <c r="II585" s="7">
        <v>0.34883720930000001</v>
      </c>
      <c r="IJ585" s="7">
        <v>0.55813953490000001</v>
      </c>
      <c r="IK585" s="7">
        <v>0.53488372090000003</v>
      </c>
      <c r="IL585" s="7">
        <v>0.37209302329999999</v>
      </c>
      <c r="IM585" s="7">
        <v>4.6511627899999998E-2</v>
      </c>
      <c r="IN585" s="7">
        <v>2.3255814E-2</v>
      </c>
      <c r="IO585" s="7">
        <v>2.3255814E-2</v>
      </c>
      <c r="IP585" s="7">
        <v>6.9767441900000005E-2</v>
      </c>
      <c r="IQ585" s="7">
        <v>3.0975609756</v>
      </c>
      <c r="IR585" s="7">
        <v>3.4761904762000002</v>
      </c>
      <c r="IS585" s="7">
        <v>3.4285714286000002</v>
      </c>
      <c r="IT585" s="7">
        <v>3.05</v>
      </c>
      <c r="IU585" s="7" t="s">
        <v>1525</v>
      </c>
      <c r="IW585" s="7">
        <v>43</v>
      </c>
      <c r="IX585" s="7">
        <v>82</v>
      </c>
      <c r="IY585" s="7">
        <v>650</v>
      </c>
    </row>
    <row r="586" spans="1:259" x14ac:dyDescent="0.25">
      <c r="A586" s="7">
        <v>610315</v>
      </c>
      <c r="B586" s="7" t="s">
        <v>676</v>
      </c>
      <c r="C586" s="7" t="s">
        <v>46</v>
      </c>
      <c r="D586" s="7" t="s">
        <v>66</v>
      </c>
      <c r="E586" s="154">
        <v>0.57999999999999996</v>
      </c>
      <c r="F586" s="7">
        <v>72</v>
      </c>
      <c r="G586" s="7" t="s">
        <v>47</v>
      </c>
      <c r="H586" s="7">
        <v>48</v>
      </c>
      <c r="I586" s="7" t="s">
        <v>48</v>
      </c>
      <c r="J586" s="7">
        <v>58</v>
      </c>
      <c r="K586" s="7" t="s">
        <v>48</v>
      </c>
      <c r="L586" s="7">
        <v>7.78</v>
      </c>
      <c r="M586" s="7" t="s">
        <v>46</v>
      </c>
      <c r="N586" s="7">
        <v>58.333333332999999</v>
      </c>
      <c r="O586" s="7">
        <v>60</v>
      </c>
      <c r="P586" s="7">
        <v>60</v>
      </c>
      <c r="Q586" s="7">
        <v>1</v>
      </c>
      <c r="R586" s="7">
        <v>54</v>
      </c>
      <c r="S586" s="7">
        <v>0</v>
      </c>
      <c r="T586" s="7">
        <v>0</v>
      </c>
      <c r="U586" s="7">
        <v>1</v>
      </c>
      <c r="V586" s="7">
        <v>0</v>
      </c>
      <c r="W586" s="7">
        <v>0</v>
      </c>
      <c r="X586" s="7">
        <v>2</v>
      </c>
      <c r="Y586" s="7">
        <v>0</v>
      </c>
      <c r="Z586" s="7">
        <v>0</v>
      </c>
      <c r="AA586" s="7">
        <v>1.6666666699999999E-2</v>
      </c>
      <c r="AB586" s="7">
        <v>0.05</v>
      </c>
      <c r="AC586" s="7">
        <v>0.05</v>
      </c>
      <c r="AD586" s="7">
        <v>0.05</v>
      </c>
      <c r="AE586" s="7">
        <v>3.3333333299999997E-2</v>
      </c>
      <c r="AF586" s="7">
        <v>0.05</v>
      </c>
      <c r="AG586" s="7">
        <v>6.6666666700000002E-2</v>
      </c>
      <c r="AH586" s="7">
        <v>1.6666666699999999E-2</v>
      </c>
      <c r="AI586" s="7">
        <v>0.15</v>
      </c>
      <c r="AJ586" s="7">
        <v>0.15</v>
      </c>
      <c r="AK586" s="7">
        <v>0.1166666667</v>
      </c>
      <c r="AL586" s="7">
        <v>0.15</v>
      </c>
      <c r="AM586" s="7">
        <v>0.16666666669999999</v>
      </c>
      <c r="AN586" s="7">
        <v>0.18333333330000001</v>
      </c>
      <c r="AO586" s="7">
        <v>0.18333333330000001</v>
      </c>
      <c r="AP586" s="7">
        <v>0.18333333330000001</v>
      </c>
      <c r="AQ586" s="7">
        <v>1.6666666699999999E-2</v>
      </c>
      <c r="AR586" s="7">
        <v>0</v>
      </c>
      <c r="AS586" s="7">
        <v>1.6666666699999999E-2</v>
      </c>
      <c r="AT586" s="7">
        <v>1.6666666699999999E-2</v>
      </c>
      <c r="AU586" s="7">
        <v>3.3333333299999997E-2</v>
      </c>
      <c r="AV586" s="7">
        <v>3.3333333299999997E-2</v>
      </c>
      <c r="AW586" s="7">
        <v>0.83333333330000003</v>
      </c>
      <c r="AX586" s="7">
        <v>0.8</v>
      </c>
      <c r="AY586" s="7">
        <v>0.73333333329999995</v>
      </c>
      <c r="AZ586" s="7">
        <v>0.73333333329999995</v>
      </c>
      <c r="BA586" s="7">
        <v>0.58333333330000003</v>
      </c>
      <c r="BB586" s="7">
        <v>0.58333333330000003</v>
      </c>
      <c r="BC586" s="7">
        <v>3.8135593220000001</v>
      </c>
      <c r="BD586" s="7">
        <v>3.75</v>
      </c>
      <c r="BE586" s="7">
        <v>3.6440677965999999</v>
      </c>
      <c r="BF586" s="7">
        <v>3.6271186440999998</v>
      </c>
      <c r="BG586" s="7">
        <v>3.3448275862000001</v>
      </c>
      <c r="BH586" s="7">
        <v>3.3448275862000001</v>
      </c>
      <c r="BI586" s="7">
        <v>0</v>
      </c>
      <c r="BJ586" s="7">
        <v>0</v>
      </c>
      <c r="BK586" s="7">
        <v>0</v>
      </c>
      <c r="BL586" s="7">
        <v>0</v>
      </c>
      <c r="BM586" s="7">
        <v>1.6666666699999999E-2</v>
      </c>
      <c r="BN586" s="7">
        <v>3.3333333299999997E-2</v>
      </c>
      <c r="BO586" s="7">
        <v>6.6666666700000002E-2</v>
      </c>
      <c r="BP586" s="7">
        <v>0.1166666667</v>
      </c>
      <c r="BQ586" s="7">
        <v>6.6666666700000002E-2</v>
      </c>
      <c r="BR586" s="7">
        <v>1.6666666699999999E-2</v>
      </c>
      <c r="BS586" s="7">
        <v>3.3333333299999997E-2</v>
      </c>
      <c r="BT586" s="7">
        <v>6.6666666700000002E-2</v>
      </c>
      <c r="BU586" s="7">
        <v>3.3333333299999997E-2</v>
      </c>
      <c r="BV586" s="7">
        <v>0.05</v>
      </c>
      <c r="BW586" s="7">
        <v>6.6666666700000002E-2</v>
      </c>
      <c r="BX586" s="7">
        <v>0.1</v>
      </c>
      <c r="BY586" s="7">
        <v>0.1166666667</v>
      </c>
      <c r="BZ586" s="7">
        <v>0.05</v>
      </c>
      <c r="CA586" s="7">
        <v>3.8666666667</v>
      </c>
      <c r="CB586" s="7">
        <v>3.7627118643999999</v>
      </c>
      <c r="CC586" s="7">
        <v>3.7333333333000001</v>
      </c>
      <c r="CD586" s="7">
        <v>3.8333333333000001</v>
      </c>
      <c r="CE586" s="7">
        <v>3.65</v>
      </c>
      <c r="CF586" s="7">
        <v>3.5</v>
      </c>
      <c r="CG586" s="7">
        <v>3.4833333333000001</v>
      </c>
      <c r="CH586" s="7">
        <v>3.3166666667000002</v>
      </c>
      <c r="CI586" s="7">
        <v>3.4833333333000001</v>
      </c>
      <c r="CJ586" s="7">
        <v>0.1</v>
      </c>
      <c r="CK586" s="7">
        <v>0.16666666669999999</v>
      </c>
      <c r="CL586" s="7">
        <v>0.1333333333</v>
      </c>
      <c r="CM586" s="7">
        <v>0.1</v>
      </c>
      <c r="CN586" s="7">
        <v>0.2</v>
      </c>
      <c r="CO586" s="7">
        <v>0.2666666667</v>
      </c>
      <c r="CP586" s="7">
        <v>0.1166666667</v>
      </c>
      <c r="CQ586" s="7">
        <v>0.1</v>
      </c>
      <c r="CR586" s="7">
        <v>0.21666666670000001</v>
      </c>
      <c r="CS586" s="7">
        <v>0</v>
      </c>
      <c r="CT586" s="7">
        <v>1.6666666699999999E-2</v>
      </c>
      <c r="CU586" s="7">
        <v>0</v>
      </c>
      <c r="CV586" s="7">
        <v>0</v>
      </c>
      <c r="CW586" s="7">
        <v>0</v>
      </c>
      <c r="CX586" s="7">
        <v>0</v>
      </c>
      <c r="CY586" s="7">
        <v>0</v>
      </c>
      <c r="CZ586" s="7">
        <v>0</v>
      </c>
      <c r="DA586" s="7">
        <v>0</v>
      </c>
      <c r="DB586" s="7">
        <v>0.88333333329999997</v>
      </c>
      <c r="DC586" s="7">
        <v>0.78333333329999999</v>
      </c>
      <c r="DD586" s="7">
        <v>0.8</v>
      </c>
      <c r="DE586" s="7">
        <v>0.86666666670000003</v>
      </c>
      <c r="DF586" s="7">
        <v>0.73333333329999995</v>
      </c>
      <c r="DG586" s="7">
        <v>0.63333333329999997</v>
      </c>
      <c r="DH586" s="7">
        <v>0.71666666670000001</v>
      </c>
      <c r="DI586" s="7">
        <v>0.66666666669999997</v>
      </c>
      <c r="DJ586" s="7">
        <v>0.66666666669999997</v>
      </c>
      <c r="DK586" s="7">
        <v>0.15</v>
      </c>
      <c r="DL586" s="7">
        <v>1.6666666699999999E-2</v>
      </c>
      <c r="DM586" s="7">
        <v>1.6666666699999999E-2</v>
      </c>
      <c r="DN586" s="7">
        <v>0</v>
      </c>
      <c r="DO586" s="7">
        <v>0</v>
      </c>
      <c r="DP586" s="7">
        <v>1.6666666699999999E-2</v>
      </c>
      <c r="DQ586" s="7">
        <v>0.05</v>
      </c>
      <c r="DR586" s="7">
        <v>1.6666666699999999E-2</v>
      </c>
      <c r="DS586" s="7">
        <v>1.6666666699999999E-2</v>
      </c>
      <c r="DT586" s="7">
        <v>0.16666666669999999</v>
      </c>
      <c r="DU586" s="7">
        <v>0.05</v>
      </c>
      <c r="DV586" s="7">
        <v>0</v>
      </c>
      <c r="DW586" s="7">
        <v>8.3333333300000006E-2</v>
      </c>
      <c r="DX586" s="7">
        <v>3.3333333299999997E-2</v>
      </c>
      <c r="DY586" s="7">
        <v>6.6666666700000002E-2</v>
      </c>
      <c r="DZ586" s="7">
        <v>0.1166666667</v>
      </c>
      <c r="EA586" s="7">
        <v>6.6666666700000002E-2</v>
      </c>
      <c r="EB586" s="7">
        <v>0.1</v>
      </c>
      <c r="EC586" s="7">
        <v>0.2</v>
      </c>
      <c r="ED586" s="7">
        <v>0.15</v>
      </c>
      <c r="EE586" s="7">
        <v>0.2</v>
      </c>
      <c r="EF586" s="7">
        <v>0.16666666669999999</v>
      </c>
      <c r="EG586" s="7">
        <v>0.1166666667</v>
      </c>
      <c r="EH586" s="7">
        <v>0.2</v>
      </c>
      <c r="EI586" s="7">
        <v>0.33333333329999998</v>
      </c>
      <c r="EJ586" s="7">
        <v>0.25</v>
      </c>
      <c r="EK586" s="7">
        <v>0.28333333329999999</v>
      </c>
      <c r="EL586" s="7">
        <v>0.43333333330000001</v>
      </c>
      <c r="EM586" s="7">
        <v>0.73333333329999995</v>
      </c>
      <c r="EN586" s="7">
        <v>0.73333333329999995</v>
      </c>
      <c r="EO586" s="7">
        <v>0.71666666670000001</v>
      </c>
      <c r="EP586" s="7">
        <v>0.81666666669999999</v>
      </c>
      <c r="EQ586" s="7">
        <v>0.68333333330000001</v>
      </c>
      <c r="ER586" s="7">
        <v>0.4</v>
      </c>
      <c r="ES586" s="7">
        <v>0.63333333329999997</v>
      </c>
      <c r="ET586" s="7">
        <v>0.53333333329999999</v>
      </c>
      <c r="EU586" s="7">
        <v>0.05</v>
      </c>
      <c r="EV586" s="7">
        <v>0.05</v>
      </c>
      <c r="EW586" s="7">
        <v>0.05</v>
      </c>
      <c r="EX586" s="7">
        <v>3.3333333299999997E-2</v>
      </c>
      <c r="EY586" s="7">
        <v>3.3333333299999997E-2</v>
      </c>
      <c r="EZ586" s="7">
        <v>3.3333333299999997E-2</v>
      </c>
      <c r="FA586" s="7">
        <v>0.1</v>
      </c>
      <c r="FB586" s="7">
        <v>3.3333333299999997E-2</v>
      </c>
      <c r="FC586" s="7">
        <v>6.6666666700000002E-2</v>
      </c>
      <c r="FD586" s="7">
        <v>2.9649122807000001</v>
      </c>
      <c r="FE586" s="7">
        <v>3.6842105262999998</v>
      </c>
      <c r="FF586" s="7">
        <v>3.7368421053</v>
      </c>
      <c r="FG586" s="7">
        <v>3.6551724137999999</v>
      </c>
      <c r="FH586" s="7">
        <v>3.8103448275999998</v>
      </c>
      <c r="FI586" s="7">
        <v>3.6034482758999999</v>
      </c>
      <c r="FJ586" s="7">
        <v>3.2037037037</v>
      </c>
      <c r="FK586" s="7">
        <v>3.5517241379</v>
      </c>
      <c r="FL586" s="7">
        <v>3.4285714286000002</v>
      </c>
      <c r="FM586" s="7">
        <v>3.3333333299999997E-2</v>
      </c>
      <c r="FN586" s="7">
        <v>0</v>
      </c>
      <c r="FO586" s="7">
        <v>3.3333333299999997E-2</v>
      </c>
      <c r="FP586" s="7">
        <v>6.6666666700000002E-2</v>
      </c>
      <c r="FQ586" s="7">
        <v>8.3333333300000006E-2</v>
      </c>
      <c r="FR586" s="7">
        <v>0.05</v>
      </c>
      <c r="FS586" s="7">
        <v>3.3333333299999997E-2</v>
      </c>
      <c r="FT586" s="7">
        <v>0.1166666667</v>
      </c>
      <c r="FU586" s="7">
        <v>0.15</v>
      </c>
      <c r="FV586" s="7">
        <v>0.35</v>
      </c>
      <c r="FW586" s="7">
        <v>8.3333333300000006E-2</v>
      </c>
      <c r="FX586" s="7">
        <v>0.63333333329999997</v>
      </c>
      <c r="FY586" s="7">
        <v>0.65</v>
      </c>
      <c r="FZ586" s="7">
        <v>0.33333333329999998</v>
      </c>
      <c r="GA586" s="7">
        <v>0.05</v>
      </c>
      <c r="GB586" s="7">
        <v>0.05</v>
      </c>
      <c r="GC586" s="7">
        <v>0.2333333333</v>
      </c>
      <c r="GD586" s="7">
        <v>0.05</v>
      </c>
      <c r="GE586" s="7">
        <v>3.3333333299999997E-2</v>
      </c>
      <c r="GF586" s="7">
        <v>0.2</v>
      </c>
      <c r="GG586" s="7">
        <v>8.3333333300000006E-2</v>
      </c>
      <c r="GH586" s="7">
        <v>0.05</v>
      </c>
      <c r="GI586" s="7">
        <v>0.1333333333</v>
      </c>
      <c r="GJ586" s="7">
        <v>0.18333333330000001</v>
      </c>
      <c r="GK586" s="7">
        <v>0.21666666670000001</v>
      </c>
      <c r="GL586" s="7">
        <v>0.1</v>
      </c>
      <c r="GM586" s="7">
        <v>1.6666666699999999E-2</v>
      </c>
      <c r="GN586" s="7">
        <v>3.3333333299999997E-2</v>
      </c>
      <c r="GO586" s="7">
        <v>0.05</v>
      </c>
      <c r="GP586" s="7">
        <v>1.6666666699999999E-2</v>
      </c>
      <c r="GQ586" s="7">
        <v>0.05</v>
      </c>
      <c r="GR586" s="7">
        <v>0</v>
      </c>
      <c r="GS586" s="7">
        <v>0.31666666669999999</v>
      </c>
      <c r="GT586" s="7">
        <v>0.33333333329999998</v>
      </c>
      <c r="GU586" s="7">
        <v>0.25</v>
      </c>
      <c r="GV586" s="7">
        <v>0.3</v>
      </c>
      <c r="GW586" s="7">
        <v>0.4</v>
      </c>
      <c r="GX586" s="7">
        <v>0.35</v>
      </c>
      <c r="GY586" s="7">
        <v>0.55000000000000004</v>
      </c>
      <c r="GZ586" s="7">
        <v>0.43333333330000001</v>
      </c>
      <c r="HA586" s="7">
        <v>0.45</v>
      </c>
      <c r="HB586" s="7">
        <v>0.51666666670000005</v>
      </c>
      <c r="HC586" s="7">
        <v>0.38333333330000002</v>
      </c>
      <c r="HD586" s="7">
        <v>0.5</v>
      </c>
      <c r="HE586" s="7">
        <v>1.6666666699999999E-2</v>
      </c>
      <c r="HF586" s="7">
        <v>0.05</v>
      </c>
      <c r="HG586" s="7">
        <v>0.1333333333</v>
      </c>
      <c r="HH586" s="7">
        <v>3.3333333299999997E-2</v>
      </c>
      <c r="HI586" s="7">
        <v>3.3333333299999997E-2</v>
      </c>
      <c r="HJ586" s="7">
        <v>3.3333333299999997E-2</v>
      </c>
      <c r="HK586" s="7">
        <v>0.05</v>
      </c>
      <c r="HL586" s="7">
        <v>6.6666666700000002E-2</v>
      </c>
      <c r="HM586" s="7">
        <v>3.3333333299999997E-2</v>
      </c>
      <c r="HN586" s="7">
        <v>3.3333333299999997E-2</v>
      </c>
      <c r="HO586" s="7">
        <v>3.3333333299999997E-2</v>
      </c>
      <c r="HP586" s="7">
        <v>3.3333333299999997E-2</v>
      </c>
      <c r="HQ586" s="7">
        <v>0.05</v>
      </c>
      <c r="HR586" s="7">
        <v>8.3333333300000006E-2</v>
      </c>
      <c r="HS586" s="7">
        <v>8.3333333300000006E-2</v>
      </c>
      <c r="HT586" s="7">
        <v>0.1</v>
      </c>
      <c r="HU586" s="7">
        <v>0.1</v>
      </c>
      <c r="HV586" s="7">
        <v>8.3333333300000006E-2</v>
      </c>
      <c r="HW586" s="7">
        <v>0</v>
      </c>
      <c r="HX586" s="7">
        <v>1.6666666699999999E-2</v>
      </c>
      <c r="HY586" s="7">
        <v>3.3333333299999997E-2</v>
      </c>
      <c r="HZ586" s="7">
        <v>0.05</v>
      </c>
      <c r="IA586" s="7">
        <v>0.1166666667</v>
      </c>
      <c r="IB586" s="7">
        <v>0.05</v>
      </c>
      <c r="IC586" s="7">
        <v>0.1</v>
      </c>
      <c r="ID586" s="7">
        <v>0.1</v>
      </c>
      <c r="IE586" s="7">
        <v>0.33333333329999998</v>
      </c>
      <c r="IF586" s="7">
        <v>0.2666666667</v>
      </c>
      <c r="IG586" s="7">
        <v>0.2333333333</v>
      </c>
      <c r="IH586" s="7">
        <v>0.31666666669999999</v>
      </c>
      <c r="II586" s="7">
        <v>0.45</v>
      </c>
      <c r="IJ586" s="7">
        <v>0.6</v>
      </c>
      <c r="IK586" s="7">
        <v>0.56666666669999999</v>
      </c>
      <c r="IL586" s="7">
        <v>0.45</v>
      </c>
      <c r="IM586" s="7">
        <v>0.1</v>
      </c>
      <c r="IN586" s="7">
        <v>6.6666666700000002E-2</v>
      </c>
      <c r="IO586" s="7">
        <v>6.6666666700000002E-2</v>
      </c>
      <c r="IP586" s="7">
        <v>8.3333333300000006E-2</v>
      </c>
      <c r="IQ586" s="7">
        <v>3.3703703703999999</v>
      </c>
      <c r="IR586" s="7">
        <v>3.5535714286000002</v>
      </c>
      <c r="IS586" s="7">
        <v>3.4285714286000002</v>
      </c>
      <c r="IT586" s="7">
        <v>3.2727272727000001</v>
      </c>
      <c r="IU586" s="7" t="s">
        <v>1526</v>
      </c>
      <c r="IV586" s="7">
        <v>58</v>
      </c>
      <c r="IW586" s="7">
        <v>60</v>
      </c>
      <c r="IX586" s="7">
        <v>98</v>
      </c>
      <c r="IY586" s="7">
        <v>168</v>
      </c>
    </row>
    <row r="587" spans="1:259" x14ac:dyDescent="0.25">
      <c r="A587" s="7">
        <v>610316</v>
      </c>
      <c r="B587" s="7" t="s">
        <v>246</v>
      </c>
      <c r="C587" s="7" t="s">
        <v>46</v>
      </c>
      <c r="D587" s="7" t="s">
        <v>77</v>
      </c>
      <c r="E587" s="154">
        <v>0.3</v>
      </c>
      <c r="F587" s="7">
        <v>89</v>
      </c>
      <c r="G587" s="7" t="s">
        <v>70</v>
      </c>
      <c r="H587" s="7">
        <v>47</v>
      </c>
      <c r="I587" s="7" t="s">
        <v>48</v>
      </c>
      <c r="J587" s="7">
        <v>61</v>
      </c>
      <c r="K587" s="7" t="s">
        <v>47</v>
      </c>
      <c r="L587" s="7">
        <v>9.42</v>
      </c>
      <c r="M587" s="7" t="s">
        <v>46</v>
      </c>
      <c r="N587" s="7">
        <v>30.120481928</v>
      </c>
      <c r="O587" s="7">
        <v>59</v>
      </c>
      <c r="P587" s="7">
        <v>59</v>
      </c>
      <c r="Q587" s="7">
        <v>0</v>
      </c>
      <c r="R587" s="7">
        <v>55</v>
      </c>
      <c r="S587" s="7">
        <v>0</v>
      </c>
      <c r="T587" s="7">
        <v>0</v>
      </c>
      <c r="U587" s="7">
        <v>0</v>
      </c>
      <c r="V587" s="7">
        <v>0</v>
      </c>
      <c r="W587" s="7">
        <v>2</v>
      </c>
      <c r="X587" s="7">
        <v>1</v>
      </c>
      <c r="Y587" s="7">
        <v>0</v>
      </c>
      <c r="Z587" s="7">
        <v>0</v>
      </c>
      <c r="AA587" s="7">
        <v>0</v>
      </c>
      <c r="AB587" s="7">
        <v>0</v>
      </c>
      <c r="AC587" s="7">
        <v>0</v>
      </c>
      <c r="AD587" s="7">
        <v>6.7796610199999996E-2</v>
      </c>
      <c r="AE587" s="7">
        <v>3.3898305099999998E-2</v>
      </c>
      <c r="AF587" s="7">
        <v>1.6949152499999998E-2</v>
      </c>
      <c r="AG587" s="7">
        <v>0</v>
      </c>
      <c r="AH587" s="7">
        <v>0</v>
      </c>
      <c r="AI587" s="7">
        <v>0</v>
      </c>
      <c r="AJ587" s="7">
        <v>5.08474576E-2</v>
      </c>
      <c r="AK587" s="7">
        <v>0.25423728810000001</v>
      </c>
      <c r="AL587" s="7">
        <v>0.16949152540000001</v>
      </c>
      <c r="AM587" s="7">
        <v>0.23728813560000001</v>
      </c>
      <c r="AN587" s="7">
        <v>8.4745762700000005E-2</v>
      </c>
      <c r="AO587" s="7">
        <v>0.25423728810000001</v>
      </c>
      <c r="AP587" s="7">
        <v>0.20338983050000001</v>
      </c>
      <c r="AQ587" s="7">
        <v>0</v>
      </c>
      <c r="AR587" s="7">
        <v>1.6949152499999998E-2</v>
      </c>
      <c r="AS587" s="7">
        <v>0</v>
      </c>
      <c r="AT587" s="7">
        <v>0</v>
      </c>
      <c r="AU587" s="7">
        <v>0</v>
      </c>
      <c r="AV587" s="7">
        <v>0</v>
      </c>
      <c r="AW587" s="7">
        <v>0.71186440679999996</v>
      </c>
      <c r="AX587" s="7">
        <v>0.79661016949999996</v>
      </c>
      <c r="AY587" s="7">
        <v>0.76271186440000005</v>
      </c>
      <c r="AZ587" s="7">
        <v>0.9152542373</v>
      </c>
      <c r="BA587" s="7">
        <v>0.74576271189999999</v>
      </c>
      <c r="BB587" s="7">
        <v>0.67796610170000005</v>
      </c>
      <c r="BC587" s="7">
        <v>3.6779661017</v>
      </c>
      <c r="BD587" s="7">
        <v>3.7931034483000001</v>
      </c>
      <c r="BE587" s="7">
        <v>3.7627118643999999</v>
      </c>
      <c r="BF587" s="7">
        <v>3.9152542373000001</v>
      </c>
      <c r="BG587" s="7">
        <v>3.7457627118999999</v>
      </c>
      <c r="BH587" s="7">
        <v>3.4915254237000002</v>
      </c>
      <c r="BI587" s="7">
        <v>0</v>
      </c>
      <c r="BJ587" s="7">
        <v>0</v>
      </c>
      <c r="BK587" s="7">
        <v>0</v>
      </c>
      <c r="BL587" s="7">
        <v>0</v>
      </c>
      <c r="BM587" s="7">
        <v>0</v>
      </c>
      <c r="BN587" s="7">
        <v>0</v>
      </c>
      <c r="BO587" s="7">
        <v>3.3898305099999998E-2</v>
      </c>
      <c r="BP587" s="7">
        <v>0.16949152540000001</v>
      </c>
      <c r="BQ587" s="7">
        <v>8.4745762700000005E-2</v>
      </c>
      <c r="BR587" s="7">
        <v>0</v>
      </c>
      <c r="BS587" s="7">
        <v>1.6949152499999998E-2</v>
      </c>
      <c r="BT587" s="7">
        <v>1.6949152499999998E-2</v>
      </c>
      <c r="BU587" s="7">
        <v>5.08474576E-2</v>
      </c>
      <c r="BV587" s="7">
        <v>1.6949152499999998E-2</v>
      </c>
      <c r="BW587" s="7">
        <v>0.10169491529999999</v>
      </c>
      <c r="BX587" s="7">
        <v>8.4745762700000005E-2</v>
      </c>
      <c r="BY587" s="7">
        <v>3.3898305099999998E-2</v>
      </c>
      <c r="BZ587" s="7">
        <v>8.4745762700000005E-2</v>
      </c>
      <c r="CA587" s="7">
        <v>3.9152542373000001</v>
      </c>
      <c r="CB587" s="7">
        <v>3.7586206896999999</v>
      </c>
      <c r="CC587" s="7">
        <v>3.7966101695000001</v>
      </c>
      <c r="CD587" s="7">
        <v>3.7288135592999998</v>
      </c>
      <c r="CE587" s="7">
        <v>3.7796610169</v>
      </c>
      <c r="CF587" s="7">
        <v>3.5593220339</v>
      </c>
      <c r="CG587" s="7">
        <v>3.4915254237000002</v>
      </c>
      <c r="CH587" s="7">
        <v>3.1379310345000002</v>
      </c>
      <c r="CI587" s="7">
        <v>3.3620689654999998</v>
      </c>
      <c r="CJ587" s="7">
        <v>8.4745762700000005E-2</v>
      </c>
      <c r="CK587" s="7">
        <v>0.20338983050000001</v>
      </c>
      <c r="CL587" s="7">
        <v>0.16949152540000001</v>
      </c>
      <c r="CM587" s="7">
        <v>0.16949152540000001</v>
      </c>
      <c r="CN587" s="7">
        <v>0.186440678</v>
      </c>
      <c r="CO587" s="7">
        <v>0.23728813560000001</v>
      </c>
      <c r="CP587" s="7">
        <v>0.23728813560000001</v>
      </c>
      <c r="CQ587" s="7">
        <v>0.27118644069999998</v>
      </c>
      <c r="CR587" s="7">
        <v>0.20338983050000001</v>
      </c>
      <c r="CS587" s="7">
        <v>0</v>
      </c>
      <c r="CT587" s="7">
        <v>1.6949152499999998E-2</v>
      </c>
      <c r="CU587" s="7">
        <v>0</v>
      </c>
      <c r="CV587" s="7">
        <v>0</v>
      </c>
      <c r="CW587" s="7">
        <v>0</v>
      </c>
      <c r="CX587" s="7">
        <v>0</v>
      </c>
      <c r="CY587" s="7">
        <v>0</v>
      </c>
      <c r="CZ587" s="7">
        <v>1.6949152499999998E-2</v>
      </c>
      <c r="DA587" s="7">
        <v>1.6949152499999998E-2</v>
      </c>
      <c r="DB587" s="7">
        <v>0.9152542373</v>
      </c>
      <c r="DC587" s="7">
        <v>0.76271186440000005</v>
      </c>
      <c r="DD587" s="7">
        <v>0.81355932200000003</v>
      </c>
      <c r="DE587" s="7">
        <v>0.7796610169</v>
      </c>
      <c r="DF587" s="7">
        <v>0.79661016949999996</v>
      </c>
      <c r="DG587" s="7">
        <v>0.66101694919999998</v>
      </c>
      <c r="DH587" s="7">
        <v>0.64406779660000002</v>
      </c>
      <c r="DI587" s="7">
        <v>0.50847457630000004</v>
      </c>
      <c r="DJ587" s="7">
        <v>0.61016949149999999</v>
      </c>
      <c r="DK587" s="7">
        <v>3.3898305099999998E-2</v>
      </c>
      <c r="DL587" s="7">
        <v>0</v>
      </c>
      <c r="DM587" s="7">
        <v>0</v>
      </c>
      <c r="DN587" s="7">
        <v>0</v>
      </c>
      <c r="DO587" s="7">
        <v>0</v>
      </c>
      <c r="DP587" s="7">
        <v>0</v>
      </c>
      <c r="DQ587" s="7">
        <v>0.1186440678</v>
      </c>
      <c r="DR587" s="7">
        <v>0</v>
      </c>
      <c r="DS587" s="7">
        <v>0</v>
      </c>
      <c r="DT587" s="7">
        <v>0.2203389831</v>
      </c>
      <c r="DU587" s="7">
        <v>1.6949152499999998E-2</v>
      </c>
      <c r="DV587" s="7">
        <v>0</v>
      </c>
      <c r="DW587" s="7">
        <v>6.7796610199999996E-2</v>
      </c>
      <c r="DX587" s="7">
        <v>1.6949152499999998E-2</v>
      </c>
      <c r="DY587" s="7">
        <v>3.3898305099999998E-2</v>
      </c>
      <c r="DZ587" s="7">
        <v>0.25423728810000001</v>
      </c>
      <c r="EA587" s="7">
        <v>3.3898305099999998E-2</v>
      </c>
      <c r="EB587" s="7">
        <v>1.6949152499999998E-2</v>
      </c>
      <c r="EC587" s="7">
        <v>0.28813559319999998</v>
      </c>
      <c r="ED587" s="7">
        <v>0.23728813560000001</v>
      </c>
      <c r="EE587" s="7">
        <v>0.20338983050000001</v>
      </c>
      <c r="EF587" s="7">
        <v>0.16949152540000001</v>
      </c>
      <c r="EG587" s="7">
        <v>0.16949152540000001</v>
      </c>
      <c r="EH587" s="7">
        <v>0.33898305080000002</v>
      </c>
      <c r="EI587" s="7">
        <v>0.27118644069999998</v>
      </c>
      <c r="EJ587" s="7">
        <v>0.35593220339999998</v>
      </c>
      <c r="EK587" s="7">
        <v>0.3050847458</v>
      </c>
      <c r="EL587" s="7">
        <v>0.42372881359999998</v>
      </c>
      <c r="EM587" s="7">
        <v>0.72881355930000002</v>
      </c>
      <c r="EN587" s="7">
        <v>0.7796610169</v>
      </c>
      <c r="EO587" s="7">
        <v>0.72881355930000002</v>
      </c>
      <c r="EP587" s="7">
        <v>0.79661016949999996</v>
      </c>
      <c r="EQ587" s="7">
        <v>0.59322033900000004</v>
      </c>
      <c r="ER587" s="7">
        <v>0.3050847458</v>
      </c>
      <c r="ES587" s="7">
        <v>0.59322033900000004</v>
      </c>
      <c r="ET587" s="7">
        <v>0.66101694919999998</v>
      </c>
      <c r="EU587" s="7">
        <v>3.3898305099999998E-2</v>
      </c>
      <c r="EV587" s="7">
        <v>1.6949152499999998E-2</v>
      </c>
      <c r="EW587" s="7">
        <v>1.6949152499999998E-2</v>
      </c>
      <c r="EX587" s="7">
        <v>3.3898305099999998E-2</v>
      </c>
      <c r="EY587" s="7">
        <v>1.6949152499999998E-2</v>
      </c>
      <c r="EZ587" s="7">
        <v>3.3898305099999998E-2</v>
      </c>
      <c r="FA587" s="7">
        <v>5.08474576E-2</v>
      </c>
      <c r="FB587" s="7">
        <v>1.6949152499999998E-2</v>
      </c>
      <c r="FC587" s="7">
        <v>1.6949152499999998E-2</v>
      </c>
      <c r="FD587" s="7">
        <v>3.1403508771999999</v>
      </c>
      <c r="FE587" s="7">
        <v>3.724137931</v>
      </c>
      <c r="FF587" s="7">
        <v>3.7931034483000001</v>
      </c>
      <c r="FG587" s="7">
        <v>3.6842105262999998</v>
      </c>
      <c r="FH587" s="7">
        <v>3.7931034483000001</v>
      </c>
      <c r="FI587" s="7">
        <v>3.5789473684000002</v>
      </c>
      <c r="FJ587" s="7">
        <v>2.8035714286000002</v>
      </c>
      <c r="FK587" s="7">
        <v>3.5689655172000001</v>
      </c>
      <c r="FL587" s="7">
        <v>3.6551724137999999</v>
      </c>
      <c r="FM587" s="7">
        <v>0</v>
      </c>
      <c r="FN587" s="7">
        <v>0</v>
      </c>
      <c r="FO587" s="7">
        <v>0</v>
      </c>
      <c r="FP587" s="7">
        <v>0</v>
      </c>
      <c r="FQ587" s="7">
        <v>0</v>
      </c>
      <c r="FR587" s="7">
        <v>3.3898305099999998E-2</v>
      </c>
      <c r="FS587" s="7">
        <v>5.08474576E-2</v>
      </c>
      <c r="FT587" s="7">
        <v>6.7796610199999996E-2</v>
      </c>
      <c r="FU587" s="7">
        <v>0.13559322030000001</v>
      </c>
      <c r="FV587" s="7">
        <v>0.67796610170000005</v>
      </c>
      <c r="FW587" s="7">
        <v>3.3898305099999998E-2</v>
      </c>
      <c r="FX587" s="7">
        <v>0.61016949149999999</v>
      </c>
      <c r="FY587" s="7">
        <v>0.76271186440000005</v>
      </c>
      <c r="FZ587" s="7">
        <v>0.13559322030000001</v>
      </c>
      <c r="GA587" s="7">
        <v>0.1186440678</v>
      </c>
      <c r="GB587" s="7">
        <v>1.6949152499999998E-2</v>
      </c>
      <c r="GC587" s="7">
        <v>0.2203389831</v>
      </c>
      <c r="GD587" s="7">
        <v>0.1186440678</v>
      </c>
      <c r="GE587" s="7">
        <v>6.7796610199999996E-2</v>
      </c>
      <c r="GF587" s="7">
        <v>0.27118644069999998</v>
      </c>
      <c r="GG587" s="7">
        <v>6.7796610199999996E-2</v>
      </c>
      <c r="GH587" s="7">
        <v>6.7796610199999996E-2</v>
      </c>
      <c r="GI587" s="7">
        <v>0.33898305080000002</v>
      </c>
      <c r="GJ587" s="7">
        <v>8.4745762700000005E-2</v>
      </c>
      <c r="GK587" s="7">
        <v>8.4745762700000005E-2</v>
      </c>
      <c r="GL587" s="7">
        <v>3.3898305099999998E-2</v>
      </c>
      <c r="GM587" s="7">
        <v>0</v>
      </c>
      <c r="GN587" s="7">
        <v>0</v>
      </c>
      <c r="GO587" s="7">
        <v>3.3898305099999998E-2</v>
      </c>
      <c r="GP587" s="7">
        <v>3.3898305099999998E-2</v>
      </c>
      <c r="GQ587" s="7">
        <v>0.10169491529999999</v>
      </c>
      <c r="GR587" s="7">
        <v>1.6949152499999998E-2</v>
      </c>
      <c r="GS587" s="7">
        <v>0.33898305080000002</v>
      </c>
      <c r="GT587" s="7">
        <v>0.27118644069999998</v>
      </c>
      <c r="GU587" s="7">
        <v>0.38983050850000001</v>
      </c>
      <c r="GV587" s="7">
        <v>0.40677966100000001</v>
      </c>
      <c r="GW587" s="7">
        <v>0.42372881359999998</v>
      </c>
      <c r="GX587" s="7">
        <v>0.28813559319999998</v>
      </c>
      <c r="GY587" s="7">
        <v>0.55932203390000002</v>
      </c>
      <c r="GZ587" s="7">
        <v>0.67796610170000005</v>
      </c>
      <c r="HA587" s="7">
        <v>0.38983050850000001</v>
      </c>
      <c r="HB587" s="7">
        <v>0.47457627120000001</v>
      </c>
      <c r="HC587" s="7">
        <v>0.38983050850000001</v>
      </c>
      <c r="HD587" s="7">
        <v>0.64406779660000002</v>
      </c>
      <c r="HE587" s="7">
        <v>6.7796610199999996E-2</v>
      </c>
      <c r="HF587" s="7">
        <v>1.6949152499999998E-2</v>
      </c>
      <c r="HG587" s="7">
        <v>8.4745762700000005E-2</v>
      </c>
      <c r="HH587" s="7">
        <v>1.6949152499999998E-2</v>
      </c>
      <c r="HI587" s="7">
        <v>5.08474576E-2</v>
      </c>
      <c r="HJ587" s="7">
        <v>0</v>
      </c>
      <c r="HK587" s="7">
        <v>1.6949152499999998E-2</v>
      </c>
      <c r="HL587" s="7">
        <v>1.6949152499999998E-2</v>
      </c>
      <c r="HM587" s="7">
        <v>5.08474576E-2</v>
      </c>
      <c r="HN587" s="7">
        <v>1.6949152499999998E-2</v>
      </c>
      <c r="HO587" s="7">
        <v>1.6949152499999998E-2</v>
      </c>
      <c r="HP587" s="7">
        <v>1.6949152499999998E-2</v>
      </c>
      <c r="HQ587" s="7">
        <v>1.6949152499999998E-2</v>
      </c>
      <c r="HR587" s="7">
        <v>1.6949152499999998E-2</v>
      </c>
      <c r="HS587" s="7">
        <v>5.08474576E-2</v>
      </c>
      <c r="HT587" s="7">
        <v>5.08474576E-2</v>
      </c>
      <c r="HU587" s="7">
        <v>1.6949152499999998E-2</v>
      </c>
      <c r="HV587" s="7">
        <v>3.3898305099999998E-2</v>
      </c>
      <c r="HW587" s="7">
        <v>0</v>
      </c>
      <c r="HX587" s="7">
        <v>0</v>
      </c>
      <c r="HY587" s="7">
        <v>0</v>
      </c>
      <c r="HZ587" s="7">
        <v>3.3898305099999998E-2</v>
      </c>
      <c r="IA587" s="7">
        <v>0.13559322030000001</v>
      </c>
      <c r="IB587" s="7">
        <v>3.3898305099999998E-2</v>
      </c>
      <c r="IC587" s="7">
        <v>0.13559322030000001</v>
      </c>
      <c r="ID587" s="7">
        <v>0.10169491529999999</v>
      </c>
      <c r="IE587" s="7">
        <v>0.3050847458</v>
      </c>
      <c r="IF587" s="7">
        <v>0.28813559319999998</v>
      </c>
      <c r="IG587" s="7">
        <v>0.27118644069999998</v>
      </c>
      <c r="IH587" s="7">
        <v>0.38983050850000001</v>
      </c>
      <c r="II587" s="7">
        <v>0.54237288139999995</v>
      </c>
      <c r="IJ587" s="7">
        <v>0.66101694919999998</v>
      </c>
      <c r="IK587" s="7">
        <v>0.57627118639999997</v>
      </c>
      <c r="IL587" s="7">
        <v>0.44067796609999998</v>
      </c>
      <c r="IM587" s="7">
        <v>1.6949152499999998E-2</v>
      </c>
      <c r="IN587" s="7">
        <v>1.6949152499999998E-2</v>
      </c>
      <c r="IO587" s="7">
        <v>1.6949152499999998E-2</v>
      </c>
      <c r="IP587" s="7">
        <v>3.3898305099999998E-2</v>
      </c>
      <c r="IQ587" s="7">
        <v>3.4137931034000002</v>
      </c>
      <c r="IR587" s="7">
        <v>3.6379310345000002</v>
      </c>
      <c r="IS587" s="7">
        <v>3.4482758621</v>
      </c>
      <c r="IT587" s="7">
        <v>3.2807017543999999</v>
      </c>
      <c r="IU587" s="7" t="s">
        <v>1527</v>
      </c>
      <c r="IV587" s="7">
        <v>30</v>
      </c>
      <c r="IW587" s="7">
        <v>59</v>
      </c>
      <c r="IX587" s="7">
        <v>75</v>
      </c>
      <c r="IY587" s="7">
        <v>249</v>
      </c>
    </row>
    <row r="588" spans="1:259" x14ac:dyDescent="0.25">
      <c r="A588" s="7">
        <v>610317</v>
      </c>
      <c r="B588" s="7" t="s">
        <v>122</v>
      </c>
      <c r="C588" s="7" t="s">
        <v>46</v>
      </c>
      <c r="D588" s="7" t="s">
        <v>86</v>
      </c>
      <c r="E588" s="154">
        <v>0.51</v>
      </c>
      <c r="F588" s="7">
        <v>55</v>
      </c>
      <c r="G588" s="7" t="s">
        <v>48</v>
      </c>
      <c r="H588" s="7">
        <v>47</v>
      </c>
      <c r="I588" s="7" t="s">
        <v>48</v>
      </c>
      <c r="J588" s="7">
        <v>55</v>
      </c>
      <c r="K588" s="7" t="s">
        <v>48</v>
      </c>
      <c r="L588" s="7">
        <v>8.6</v>
      </c>
      <c r="M588" s="7" t="s">
        <v>46</v>
      </c>
      <c r="N588" s="7">
        <v>51.446280991999998</v>
      </c>
      <c r="O588" s="7">
        <v>155</v>
      </c>
      <c r="P588" s="7">
        <v>155</v>
      </c>
      <c r="Q588" s="7">
        <v>3</v>
      </c>
      <c r="R588" s="7">
        <v>2</v>
      </c>
      <c r="S588" s="7">
        <v>2</v>
      </c>
      <c r="T588" s="7">
        <v>139</v>
      </c>
      <c r="U588" s="7">
        <v>2</v>
      </c>
      <c r="V588" s="7">
        <v>0</v>
      </c>
      <c r="W588" s="7">
        <v>2</v>
      </c>
      <c r="X588" s="7">
        <v>2</v>
      </c>
      <c r="Y588" s="7">
        <v>6.4516128999999997E-3</v>
      </c>
      <c r="Z588" s="7">
        <v>0</v>
      </c>
      <c r="AA588" s="7">
        <v>1.9354838700000002E-2</v>
      </c>
      <c r="AB588" s="7">
        <v>1.2903225799999999E-2</v>
      </c>
      <c r="AC588" s="7">
        <v>1.9354838700000002E-2</v>
      </c>
      <c r="AD588" s="7">
        <v>1.9354838700000002E-2</v>
      </c>
      <c r="AE588" s="7">
        <v>3.2258064500000003E-2</v>
      </c>
      <c r="AF588" s="7">
        <v>3.2258064500000003E-2</v>
      </c>
      <c r="AG588" s="7">
        <v>4.5161290299999997E-2</v>
      </c>
      <c r="AH588" s="7">
        <v>3.2258064500000003E-2</v>
      </c>
      <c r="AI588" s="7">
        <v>9.6774193499999994E-2</v>
      </c>
      <c r="AJ588" s="7">
        <v>0.16129032260000001</v>
      </c>
      <c r="AK588" s="7">
        <v>0.36774193550000001</v>
      </c>
      <c r="AL588" s="7">
        <v>0.30322580649999997</v>
      </c>
      <c r="AM588" s="7">
        <v>0.32903225809999997</v>
      </c>
      <c r="AN588" s="7">
        <v>0.21290322580000001</v>
      </c>
      <c r="AO588" s="7">
        <v>0.34838709680000002</v>
      </c>
      <c r="AP588" s="7">
        <v>0.32258064520000002</v>
      </c>
      <c r="AQ588" s="7">
        <v>1.9354838700000002E-2</v>
      </c>
      <c r="AR588" s="7">
        <v>6.4516128999999997E-3</v>
      </c>
      <c r="AS588" s="7">
        <v>3.2258064500000003E-2</v>
      </c>
      <c r="AT588" s="7">
        <v>1.9354838700000002E-2</v>
      </c>
      <c r="AU588" s="7">
        <v>1.2903225799999999E-2</v>
      </c>
      <c r="AV588" s="7">
        <v>2.5806451599999999E-2</v>
      </c>
      <c r="AW588" s="7">
        <v>0.57419354840000003</v>
      </c>
      <c r="AX588" s="7">
        <v>0.65806451610000005</v>
      </c>
      <c r="AY588" s="7">
        <v>0.57419354840000003</v>
      </c>
      <c r="AZ588" s="7">
        <v>0.72258064519999998</v>
      </c>
      <c r="BA588" s="7">
        <v>0.52258064520000003</v>
      </c>
      <c r="BB588" s="7">
        <v>0.47096774190000001</v>
      </c>
      <c r="BC588" s="7">
        <v>3.5394736841999999</v>
      </c>
      <c r="BD588" s="7">
        <v>3.6298701299</v>
      </c>
      <c r="BE588" s="7">
        <v>3.5066666667000002</v>
      </c>
      <c r="BF588" s="7">
        <v>3.6776315788999998</v>
      </c>
      <c r="BG588" s="7">
        <v>3.3921568626999998</v>
      </c>
      <c r="BH588" s="7">
        <v>3.2781456954000001</v>
      </c>
      <c r="BI588" s="7">
        <v>6.4516128999999997E-3</v>
      </c>
      <c r="BJ588" s="7">
        <v>0</v>
      </c>
      <c r="BK588" s="7">
        <v>6.4516128999999997E-3</v>
      </c>
      <c r="BL588" s="7">
        <v>0</v>
      </c>
      <c r="BM588" s="7">
        <v>0</v>
      </c>
      <c r="BN588" s="7">
        <v>0</v>
      </c>
      <c r="BO588" s="7">
        <v>4.5161290299999997E-2</v>
      </c>
      <c r="BP588" s="7">
        <v>8.3870967699999993E-2</v>
      </c>
      <c r="BQ588" s="7">
        <v>5.8064516099999998E-2</v>
      </c>
      <c r="BR588" s="7">
        <v>1.9354838700000002E-2</v>
      </c>
      <c r="BS588" s="7">
        <v>2.5806451599999999E-2</v>
      </c>
      <c r="BT588" s="7">
        <v>3.2258064500000003E-2</v>
      </c>
      <c r="BU588" s="7">
        <v>4.5161290299999997E-2</v>
      </c>
      <c r="BV588" s="7">
        <v>1.2903225799999999E-2</v>
      </c>
      <c r="BW588" s="7">
        <v>2.5806451599999999E-2</v>
      </c>
      <c r="BX588" s="7">
        <v>7.0967741900000006E-2</v>
      </c>
      <c r="BY588" s="7">
        <v>8.3870967699999993E-2</v>
      </c>
      <c r="BZ588" s="7">
        <v>7.0967741900000006E-2</v>
      </c>
      <c r="CA588" s="7">
        <v>3.8</v>
      </c>
      <c r="CB588" s="7">
        <v>3.7677419355000001</v>
      </c>
      <c r="CC588" s="7">
        <v>3.7032258064999999</v>
      </c>
      <c r="CD588" s="7">
        <v>3.7152317881000001</v>
      </c>
      <c r="CE588" s="7">
        <v>3.7922077922000001</v>
      </c>
      <c r="CF588" s="7">
        <v>3.6013071895</v>
      </c>
      <c r="CG588" s="7">
        <v>3.4</v>
      </c>
      <c r="CH588" s="7">
        <v>3.2745098039</v>
      </c>
      <c r="CI588" s="7">
        <v>3.4350649351000002</v>
      </c>
      <c r="CJ588" s="7">
        <v>0.14193548389999999</v>
      </c>
      <c r="CK588" s="7">
        <v>0.1806451613</v>
      </c>
      <c r="CL588" s="7">
        <v>0.21290322580000001</v>
      </c>
      <c r="CM588" s="7">
        <v>0.18709677420000001</v>
      </c>
      <c r="CN588" s="7">
        <v>0.1806451613</v>
      </c>
      <c r="CO588" s="7">
        <v>0.3419354839</v>
      </c>
      <c r="CP588" s="7">
        <v>0.30322580649999997</v>
      </c>
      <c r="CQ588" s="7">
        <v>0.29677419350000001</v>
      </c>
      <c r="CR588" s="7">
        <v>0.2451612903</v>
      </c>
      <c r="CS588" s="7">
        <v>0</v>
      </c>
      <c r="CT588" s="7">
        <v>0</v>
      </c>
      <c r="CU588" s="7">
        <v>0</v>
      </c>
      <c r="CV588" s="7">
        <v>2.5806451599999999E-2</v>
      </c>
      <c r="CW588" s="7">
        <v>6.4516128999999997E-3</v>
      </c>
      <c r="CX588" s="7">
        <v>1.2903225799999999E-2</v>
      </c>
      <c r="CY588" s="7">
        <v>3.2258064500000003E-2</v>
      </c>
      <c r="CZ588" s="7">
        <v>1.2903225799999999E-2</v>
      </c>
      <c r="DA588" s="7">
        <v>6.4516128999999997E-3</v>
      </c>
      <c r="DB588" s="7">
        <v>0.83225806449999995</v>
      </c>
      <c r="DC588" s="7">
        <v>0.79354838709999997</v>
      </c>
      <c r="DD588" s="7">
        <v>0.74838709680000004</v>
      </c>
      <c r="DE588" s="7">
        <v>0.74193548389999997</v>
      </c>
      <c r="DF588" s="7">
        <v>0.8</v>
      </c>
      <c r="DG588" s="7">
        <v>0.61935483869999997</v>
      </c>
      <c r="DH588" s="7">
        <v>0.54838709679999997</v>
      </c>
      <c r="DI588" s="7">
        <v>0.52258064520000003</v>
      </c>
      <c r="DJ588" s="7">
        <v>0.61935483869999997</v>
      </c>
      <c r="DK588" s="7">
        <v>0.16774193549999999</v>
      </c>
      <c r="DL588" s="7">
        <v>0</v>
      </c>
      <c r="DM588" s="7">
        <v>6.4516128999999997E-3</v>
      </c>
      <c r="DN588" s="7">
        <v>6.4516128999999997E-3</v>
      </c>
      <c r="DO588" s="7">
        <v>6.4516128999999997E-3</v>
      </c>
      <c r="DP588" s="7">
        <v>6.4516128999999997E-3</v>
      </c>
      <c r="DQ588" s="7">
        <v>3.2258064500000003E-2</v>
      </c>
      <c r="DR588" s="7">
        <v>6.4516128999999997E-3</v>
      </c>
      <c r="DS588" s="7">
        <v>1.2903225799999999E-2</v>
      </c>
      <c r="DT588" s="7">
        <v>0.1225806452</v>
      </c>
      <c r="DU588" s="7">
        <v>5.1612903199999997E-2</v>
      </c>
      <c r="DV588" s="7">
        <v>4.5161290299999997E-2</v>
      </c>
      <c r="DW588" s="7">
        <v>5.1612903199999997E-2</v>
      </c>
      <c r="DX588" s="7">
        <v>3.8709677400000003E-2</v>
      </c>
      <c r="DY588" s="7">
        <v>5.8064516099999998E-2</v>
      </c>
      <c r="DZ588" s="7">
        <v>0.1032258065</v>
      </c>
      <c r="EA588" s="7">
        <v>6.4516129000000005E-2</v>
      </c>
      <c r="EB588" s="7">
        <v>6.4516129000000005E-2</v>
      </c>
      <c r="EC588" s="7">
        <v>0.38709677419999999</v>
      </c>
      <c r="ED588" s="7">
        <v>0.3419354839</v>
      </c>
      <c r="EE588" s="7">
        <v>0.32258064520000002</v>
      </c>
      <c r="EF588" s="7">
        <v>0.30967741939999999</v>
      </c>
      <c r="EG588" s="7">
        <v>0.29032258059999999</v>
      </c>
      <c r="EH588" s="7">
        <v>0.40645161289999998</v>
      </c>
      <c r="EI588" s="7">
        <v>0.4129032258</v>
      </c>
      <c r="EJ588" s="7">
        <v>0.36129032259999999</v>
      </c>
      <c r="EK588" s="7">
        <v>0.4</v>
      </c>
      <c r="EL588" s="7">
        <v>0.29032258059999999</v>
      </c>
      <c r="EM588" s="7">
        <v>0.58064516129999999</v>
      </c>
      <c r="EN588" s="7">
        <v>0.59354838710000002</v>
      </c>
      <c r="EO588" s="7">
        <v>0.59354838710000002</v>
      </c>
      <c r="EP588" s="7">
        <v>0.61290322580000001</v>
      </c>
      <c r="EQ588" s="7">
        <v>0.49677419350000002</v>
      </c>
      <c r="ER588" s="7">
        <v>0.41935483870000001</v>
      </c>
      <c r="ES588" s="7">
        <v>0.52903225809999999</v>
      </c>
      <c r="ET588" s="7">
        <v>0.47741935479999997</v>
      </c>
      <c r="EU588" s="7">
        <v>3.2258064500000003E-2</v>
      </c>
      <c r="EV588" s="7">
        <v>2.5806451599999999E-2</v>
      </c>
      <c r="EW588" s="7">
        <v>3.2258064500000003E-2</v>
      </c>
      <c r="EX588" s="7">
        <v>3.8709677400000003E-2</v>
      </c>
      <c r="EY588" s="7">
        <v>5.1612903199999997E-2</v>
      </c>
      <c r="EZ588" s="7">
        <v>3.2258064500000003E-2</v>
      </c>
      <c r="FA588" s="7">
        <v>3.2258064500000003E-2</v>
      </c>
      <c r="FB588" s="7">
        <v>3.8709677400000003E-2</v>
      </c>
      <c r="FC588" s="7">
        <v>4.5161290299999997E-2</v>
      </c>
      <c r="FD588" s="7">
        <v>2.8266666667</v>
      </c>
      <c r="FE588" s="7">
        <v>3.5430463576000002</v>
      </c>
      <c r="FF588" s="7">
        <v>3.5533333332999999</v>
      </c>
      <c r="FG588" s="7">
        <v>3.5503355705000001</v>
      </c>
      <c r="FH588" s="7">
        <v>3.5918367347000002</v>
      </c>
      <c r="FI588" s="7">
        <v>3.44</v>
      </c>
      <c r="FJ588" s="7">
        <v>3.26</v>
      </c>
      <c r="FK588" s="7">
        <v>3.4697986577000002</v>
      </c>
      <c r="FL588" s="7">
        <v>3.4054054053999998</v>
      </c>
      <c r="FM588" s="7">
        <v>1.2903225799999999E-2</v>
      </c>
      <c r="FN588" s="7">
        <v>0</v>
      </c>
      <c r="FO588" s="7">
        <v>6.4516128999999997E-3</v>
      </c>
      <c r="FP588" s="7">
        <v>1.9354838700000002E-2</v>
      </c>
      <c r="FQ588" s="7">
        <v>3.2258064500000003E-2</v>
      </c>
      <c r="FR588" s="7">
        <v>2.5806451599999999E-2</v>
      </c>
      <c r="FS588" s="7">
        <v>7.0967741900000006E-2</v>
      </c>
      <c r="FT588" s="7">
        <v>0.14193548389999999</v>
      </c>
      <c r="FU588" s="7">
        <v>0.25161290320000002</v>
      </c>
      <c r="FV588" s="7">
        <v>0.36129032259999999</v>
      </c>
      <c r="FW588" s="7">
        <v>7.7419354800000006E-2</v>
      </c>
      <c r="FX588" s="7">
        <v>0.35483870969999998</v>
      </c>
      <c r="FY588" s="7">
        <v>0.42580645160000002</v>
      </c>
      <c r="FZ588" s="7">
        <v>0.2064516129</v>
      </c>
      <c r="GA588" s="7">
        <v>0.2451612903</v>
      </c>
      <c r="GB588" s="7">
        <v>0.18709677420000001</v>
      </c>
      <c r="GC588" s="7">
        <v>0.25161290320000002</v>
      </c>
      <c r="GD588" s="7">
        <v>0.14838709680000001</v>
      </c>
      <c r="GE588" s="7">
        <v>0.1096774194</v>
      </c>
      <c r="GF588" s="7">
        <v>0.2322580645</v>
      </c>
      <c r="GG588" s="7">
        <v>0.1161290323</v>
      </c>
      <c r="GH588" s="7">
        <v>8.3870967699999993E-2</v>
      </c>
      <c r="GI588" s="7">
        <v>0.17419354840000001</v>
      </c>
      <c r="GJ588" s="7">
        <v>0.13548387100000001</v>
      </c>
      <c r="GK588" s="7">
        <v>0.1935483871</v>
      </c>
      <c r="GL588" s="7">
        <v>0.13548387100000001</v>
      </c>
      <c r="GM588" s="7">
        <v>6.4516128999999997E-3</v>
      </c>
      <c r="GN588" s="7">
        <v>1.2903225799999999E-2</v>
      </c>
      <c r="GO588" s="7">
        <v>0.1032258065</v>
      </c>
      <c r="GP588" s="7">
        <v>1.9354838700000002E-2</v>
      </c>
      <c r="GQ588" s="7">
        <v>5.8064516099999998E-2</v>
      </c>
      <c r="GR588" s="7">
        <v>1.2903225799999999E-2</v>
      </c>
      <c r="GS588" s="7">
        <v>0.34838709680000002</v>
      </c>
      <c r="GT588" s="7">
        <v>0.35483870969999998</v>
      </c>
      <c r="GU588" s="7">
        <v>0.30322580649999997</v>
      </c>
      <c r="GV588" s="7">
        <v>0.3419354839</v>
      </c>
      <c r="GW588" s="7">
        <v>0.41935483870000001</v>
      </c>
      <c r="GX588" s="7">
        <v>0.32258064520000002</v>
      </c>
      <c r="GY588" s="7">
        <v>0.55483870970000004</v>
      </c>
      <c r="GZ588" s="7">
        <v>0.45161290320000003</v>
      </c>
      <c r="HA588" s="7">
        <v>0.36774193550000001</v>
      </c>
      <c r="HB588" s="7">
        <v>0.52258064520000003</v>
      </c>
      <c r="HC588" s="7">
        <v>0.36129032259999999</v>
      </c>
      <c r="HD588" s="7">
        <v>0.57419354840000003</v>
      </c>
      <c r="HE588" s="7">
        <v>4.5161290299999997E-2</v>
      </c>
      <c r="HF588" s="7">
        <v>0.1032258065</v>
      </c>
      <c r="HG588" s="7">
        <v>0.1096774194</v>
      </c>
      <c r="HH588" s="7">
        <v>5.8064516099999998E-2</v>
      </c>
      <c r="HI588" s="7">
        <v>8.3870967699999993E-2</v>
      </c>
      <c r="HJ588" s="7">
        <v>3.8709677400000003E-2</v>
      </c>
      <c r="HK588" s="7">
        <v>6.4516128999999997E-3</v>
      </c>
      <c r="HL588" s="7">
        <v>1.9354838700000002E-2</v>
      </c>
      <c r="HM588" s="7">
        <v>3.8709677400000003E-2</v>
      </c>
      <c r="HN588" s="7">
        <v>6.4516128999999997E-3</v>
      </c>
      <c r="HO588" s="7">
        <v>1.9354838700000002E-2</v>
      </c>
      <c r="HP588" s="7">
        <v>6.4516128999999997E-3</v>
      </c>
      <c r="HQ588" s="7">
        <v>3.8709677400000003E-2</v>
      </c>
      <c r="HR588" s="7">
        <v>5.8064516099999998E-2</v>
      </c>
      <c r="HS588" s="7">
        <v>7.7419354800000006E-2</v>
      </c>
      <c r="HT588" s="7">
        <v>5.1612903199999997E-2</v>
      </c>
      <c r="HU588" s="7">
        <v>5.8064516099999998E-2</v>
      </c>
      <c r="HV588" s="7">
        <v>4.5161290299999997E-2</v>
      </c>
      <c r="HW588" s="7">
        <v>1.2903225799999999E-2</v>
      </c>
      <c r="HX588" s="7">
        <v>1.2903225799999999E-2</v>
      </c>
      <c r="HY588" s="7">
        <v>2.5806451599999999E-2</v>
      </c>
      <c r="HZ588" s="7">
        <v>0</v>
      </c>
      <c r="IA588" s="7">
        <v>0.1096774194</v>
      </c>
      <c r="IB588" s="7">
        <v>4.5161290299999997E-2</v>
      </c>
      <c r="IC588" s="7">
        <v>7.7419354800000006E-2</v>
      </c>
      <c r="ID588" s="7">
        <v>0.1225806452</v>
      </c>
      <c r="IE588" s="7">
        <v>0.50322580650000004</v>
      </c>
      <c r="IF588" s="7">
        <v>0.33548387099999999</v>
      </c>
      <c r="IG588" s="7">
        <v>0.41935483870000001</v>
      </c>
      <c r="IH588" s="7">
        <v>0.50322580650000004</v>
      </c>
      <c r="II588" s="7">
        <v>0.30322580649999997</v>
      </c>
      <c r="IJ588" s="7">
        <v>0.54838709679999997</v>
      </c>
      <c r="IK588" s="7">
        <v>0.41935483870000001</v>
      </c>
      <c r="IL588" s="7">
        <v>0.32258064520000002</v>
      </c>
      <c r="IM588" s="7">
        <v>7.0967741900000006E-2</v>
      </c>
      <c r="IN588" s="7">
        <v>5.8064516099999998E-2</v>
      </c>
      <c r="IO588" s="7">
        <v>5.8064516099999998E-2</v>
      </c>
      <c r="IP588" s="7">
        <v>5.1612903199999997E-2</v>
      </c>
      <c r="IQ588" s="7">
        <v>3.1805555555999998</v>
      </c>
      <c r="IR588" s="7">
        <v>3.5068493151000002</v>
      </c>
      <c r="IS588" s="7">
        <v>3.3082191780999999</v>
      </c>
      <c r="IT588" s="7">
        <v>3.2108843537</v>
      </c>
      <c r="IU588" s="7" t="s">
        <v>1528</v>
      </c>
      <c r="IV588" s="7">
        <v>51</v>
      </c>
      <c r="IW588" s="7">
        <v>155</v>
      </c>
      <c r="IX588" s="7">
        <v>249</v>
      </c>
      <c r="IY588" s="7">
        <v>484</v>
      </c>
    </row>
    <row r="589" spans="1:259" x14ac:dyDescent="0.25">
      <c r="A589" s="7">
        <v>610319</v>
      </c>
      <c r="B589" s="7" t="s">
        <v>260</v>
      </c>
      <c r="C589" s="7" t="s">
        <v>46</v>
      </c>
      <c r="D589" s="7" t="s">
        <v>86</v>
      </c>
      <c r="E589" s="154">
        <v>0.49</v>
      </c>
      <c r="F589" s="7">
        <v>67</v>
      </c>
      <c r="G589" s="7" t="s">
        <v>47</v>
      </c>
      <c r="H589" s="7">
        <v>44</v>
      </c>
      <c r="I589" s="7" t="s">
        <v>48</v>
      </c>
      <c r="J589" s="7">
        <v>75</v>
      </c>
      <c r="K589" s="7" t="s">
        <v>47</v>
      </c>
      <c r="L589" s="7">
        <v>8.66</v>
      </c>
      <c r="M589" s="7" t="s">
        <v>46</v>
      </c>
      <c r="N589" s="7">
        <v>48.844884487999998</v>
      </c>
      <c r="O589" s="7">
        <v>117</v>
      </c>
      <c r="P589" s="7">
        <v>117</v>
      </c>
      <c r="Q589" s="7">
        <v>4</v>
      </c>
      <c r="R589" s="7">
        <v>4</v>
      </c>
      <c r="S589" s="7">
        <v>4</v>
      </c>
      <c r="T589" s="7">
        <v>101</v>
      </c>
      <c r="U589" s="7">
        <v>0</v>
      </c>
      <c r="V589" s="7">
        <v>1</v>
      </c>
      <c r="W589" s="7">
        <v>1</v>
      </c>
      <c r="X589" s="7">
        <v>2</v>
      </c>
      <c r="Y589" s="7">
        <v>1.7094017100000001E-2</v>
      </c>
      <c r="Z589" s="7">
        <v>8.5470084999999998E-3</v>
      </c>
      <c r="AA589" s="7">
        <v>0</v>
      </c>
      <c r="AB589" s="7">
        <v>0</v>
      </c>
      <c r="AC589" s="7">
        <v>1.7094017100000001E-2</v>
      </c>
      <c r="AD589" s="7">
        <v>3.4188034200000002E-2</v>
      </c>
      <c r="AE589" s="7">
        <v>1.7094017100000001E-2</v>
      </c>
      <c r="AF589" s="7">
        <v>8.5470084999999998E-3</v>
      </c>
      <c r="AG589" s="7">
        <v>2.5641025599999999E-2</v>
      </c>
      <c r="AH589" s="7">
        <v>5.9829059800000001E-2</v>
      </c>
      <c r="AI589" s="7">
        <v>4.2735042700000003E-2</v>
      </c>
      <c r="AJ589" s="7">
        <v>0.11111111110000001</v>
      </c>
      <c r="AK589" s="7">
        <v>0.2307692308</v>
      </c>
      <c r="AL589" s="7">
        <v>0.18803418799999999</v>
      </c>
      <c r="AM589" s="7">
        <v>0.32478632480000003</v>
      </c>
      <c r="AN589" s="7">
        <v>0.17094017089999999</v>
      </c>
      <c r="AO589" s="7">
        <v>0.33333333329999998</v>
      </c>
      <c r="AP589" s="7">
        <v>0.32478632480000003</v>
      </c>
      <c r="AQ589" s="7">
        <v>1.7094017100000001E-2</v>
      </c>
      <c r="AR589" s="7">
        <v>8.5470084999999998E-3</v>
      </c>
      <c r="AS589" s="7">
        <v>1.7094017100000001E-2</v>
      </c>
      <c r="AT589" s="7">
        <v>3.4188034200000002E-2</v>
      </c>
      <c r="AU589" s="7">
        <v>5.1282051299999999E-2</v>
      </c>
      <c r="AV589" s="7">
        <v>5.1282051299999999E-2</v>
      </c>
      <c r="AW589" s="7">
        <v>0.71794871790000003</v>
      </c>
      <c r="AX589" s="7">
        <v>0.78632478630000002</v>
      </c>
      <c r="AY589" s="7">
        <v>0.63247863250000003</v>
      </c>
      <c r="AZ589" s="7">
        <v>0.73504273499999995</v>
      </c>
      <c r="BA589" s="7">
        <v>0.55555555560000003</v>
      </c>
      <c r="BB589" s="7">
        <v>0.47863247860000002</v>
      </c>
      <c r="BC589" s="7">
        <v>3.6782608695999999</v>
      </c>
      <c r="BD589" s="7">
        <v>3.7672413793000001</v>
      </c>
      <c r="BE589" s="7">
        <v>3.6173913042999999</v>
      </c>
      <c r="BF589" s="7">
        <v>3.6991150442</v>
      </c>
      <c r="BG589" s="7">
        <v>3.5045045044999998</v>
      </c>
      <c r="BH589" s="7">
        <v>3.3153153152999999</v>
      </c>
      <c r="BI589" s="7">
        <v>0</v>
      </c>
      <c r="BJ589" s="7">
        <v>0</v>
      </c>
      <c r="BK589" s="7">
        <v>8.5470084999999998E-3</v>
      </c>
      <c r="BL589" s="7">
        <v>2.5641025599999999E-2</v>
      </c>
      <c r="BM589" s="7">
        <v>0</v>
      </c>
      <c r="BN589" s="7">
        <v>0</v>
      </c>
      <c r="BO589" s="7">
        <v>5.1282051299999999E-2</v>
      </c>
      <c r="BP589" s="7">
        <v>0.1196581197</v>
      </c>
      <c r="BQ589" s="7">
        <v>6.8376068400000004E-2</v>
      </c>
      <c r="BR589" s="7">
        <v>0</v>
      </c>
      <c r="BS589" s="7">
        <v>8.5470084999999998E-3</v>
      </c>
      <c r="BT589" s="7">
        <v>0</v>
      </c>
      <c r="BU589" s="7">
        <v>3.4188034200000002E-2</v>
      </c>
      <c r="BV589" s="7">
        <v>8.5470084999999998E-3</v>
      </c>
      <c r="BW589" s="7">
        <v>1.7094017100000001E-2</v>
      </c>
      <c r="BX589" s="7">
        <v>9.4017093999999996E-2</v>
      </c>
      <c r="BY589" s="7">
        <v>9.4017093999999996E-2</v>
      </c>
      <c r="BZ589" s="7">
        <v>5.9829059800000001E-2</v>
      </c>
      <c r="CA589" s="7">
        <v>3.8103448275999998</v>
      </c>
      <c r="CB589" s="7">
        <v>3.8017241379</v>
      </c>
      <c r="CC589" s="7">
        <v>3.7692307692</v>
      </c>
      <c r="CD589" s="7">
        <v>3.6608695652000001</v>
      </c>
      <c r="CE589" s="7">
        <v>3.7565217391000001</v>
      </c>
      <c r="CF589" s="7">
        <v>3.6869565217</v>
      </c>
      <c r="CG589" s="7">
        <v>3.3333333333000001</v>
      </c>
      <c r="CH589" s="7">
        <v>3.1491228069999999</v>
      </c>
      <c r="CI589" s="7">
        <v>3.4122807017999999</v>
      </c>
      <c r="CJ589" s="7">
        <v>0.18803418799999999</v>
      </c>
      <c r="CK589" s="7">
        <v>0.17948717950000001</v>
      </c>
      <c r="CL589" s="7">
        <v>0.20512820509999999</v>
      </c>
      <c r="CM589" s="7">
        <v>0.18803418799999999</v>
      </c>
      <c r="CN589" s="7">
        <v>0.22222222220000001</v>
      </c>
      <c r="CO589" s="7">
        <v>0.27350427350000001</v>
      </c>
      <c r="CP589" s="7">
        <v>0.3076923077</v>
      </c>
      <c r="CQ589" s="7">
        <v>0.28205128210000002</v>
      </c>
      <c r="CR589" s="7">
        <v>0.2478632479</v>
      </c>
      <c r="CS589" s="7">
        <v>8.5470084999999998E-3</v>
      </c>
      <c r="CT589" s="7">
        <v>8.5470084999999998E-3</v>
      </c>
      <c r="CU589" s="7">
        <v>0</v>
      </c>
      <c r="CV589" s="7">
        <v>1.7094017100000001E-2</v>
      </c>
      <c r="CW589" s="7">
        <v>1.7094017100000001E-2</v>
      </c>
      <c r="CX589" s="7">
        <v>1.7094017100000001E-2</v>
      </c>
      <c r="CY589" s="7">
        <v>2.5641025599999999E-2</v>
      </c>
      <c r="CZ589" s="7">
        <v>2.5641025599999999E-2</v>
      </c>
      <c r="DA589" s="7">
        <v>2.5641025599999999E-2</v>
      </c>
      <c r="DB589" s="7">
        <v>0.80341880340000005</v>
      </c>
      <c r="DC589" s="7">
        <v>0.80341880340000005</v>
      </c>
      <c r="DD589" s="7">
        <v>0.78632478630000002</v>
      </c>
      <c r="DE589" s="7">
        <v>0.73504273499999995</v>
      </c>
      <c r="DF589" s="7">
        <v>0.75213675209999997</v>
      </c>
      <c r="DG589" s="7">
        <v>0.6923076923</v>
      </c>
      <c r="DH589" s="7">
        <v>0.52136752139999998</v>
      </c>
      <c r="DI589" s="7">
        <v>0.47863247860000002</v>
      </c>
      <c r="DJ589" s="7">
        <v>0.59829059829999998</v>
      </c>
      <c r="DK589" s="7">
        <v>0.20512820509999999</v>
      </c>
      <c r="DL589" s="7">
        <v>2.5641025599999999E-2</v>
      </c>
      <c r="DM589" s="7">
        <v>0</v>
      </c>
      <c r="DN589" s="7">
        <v>2.5641025599999999E-2</v>
      </c>
      <c r="DO589" s="7">
        <v>8.5470084999999998E-3</v>
      </c>
      <c r="DP589" s="7">
        <v>1.7094017100000001E-2</v>
      </c>
      <c r="DQ589" s="7">
        <v>2.5641025599999999E-2</v>
      </c>
      <c r="DR589" s="7">
        <v>0</v>
      </c>
      <c r="DS589" s="7">
        <v>8.5470084999999998E-3</v>
      </c>
      <c r="DT589" s="7">
        <v>0.21367521370000001</v>
      </c>
      <c r="DU589" s="7">
        <v>7.6923076899999998E-2</v>
      </c>
      <c r="DV589" s="7">
        <v>3.4188034200000002E-2</v>
      </c>
      <c r="DW589" s="7">
        <v>3.4188034200000002E-2</v>
      </c>
      <c r="DX589" s="7">
        <v>1.7094017100000001E-2</v>
      </c>
      <c r="DY589" s="7">
        <v>6.8376068400000004E-2</v>
      </c>
      <c r="DZ589" s="7">
        <v>9.4017093999999996E-2</v>
      </c>
      <c r="EA589" s="7">
        <v>5.1282051299999999E-2</v>
      </c>
      <c r="EB589" s="7">
        <v>7.6923076899999998E-2</v>
      </c>
      <c r="EC589" s="7">
        <v>0.2307692308</v>
      </c>
      <c r="ED589" s="7">
        <v>0.32478632480000003</v>
      </c>
      <c r="EE589" s="7">
        <v>0.3076923077</v>
      </c>
      <c r="EF589" s="7">
        <v>0.35897435900000002</v>
      </c>
      <c r="EG589" s="7">
        <v>0.25641025639999998</v>
      </c>
      <c r="EH589" s="7">
        <v>0.32478632480000003</v>
      </c>
      <c r="EI589" s="7">
        <v>0.28205128210000002</v>
      </c>
      <c r="EJ589" s="7">
        <v>0.27350427350000001</v>
      </c>
      <c r="EK589" s="7">
        <v>0.29914529909999998</v>
      </c>
      <c r="EL589" s="7">
        <v>0.3418803419</v>
      </c>
      <c r="EM589" s="7">
        <v>0.55555555560000003</v>
      </c>
      <c r="EN589" s="7">
        <v>0.64102564100000003</v>
      </c>
      <c r="EO589" s="7">
        <v>0.57264957260000005</v>
      </c>
      <c r="EP589" s="7">
        <v>0.70085470090000002</v>
      </c>
      <c r="EQ589" s="7">
        <v>0.57264957260000005</v>
      </c>
      <c r="ER589" s="7">
        <v>0.56410256410000004</v>
      </c>
      <c r="ES589" s="7">
        <v>0.64102564100000003</v>
      </c>
      <c r="ET589" s="7">
        <v>0.58974358969999996</v>
      </c>
      <c r="EU589" s="7">
        <v>8.5470084999999998E-3</v>
      </c>
      <c r="EV589" s="7">
        <v>1.7094017100000001E-2</v>
      </c>
      <c r="EW589" s="7">
        <v>1.7094017100000001E-2</v>
      </c>
      <c r="EX589" s="7">
        <v>8.5470084999999998E-3</v>
      </c>
      <c r="EY589" s="7">
        <v>1.7094017100000001E-2</v>
      </c>
      <c r="EZ589" s="7">
        <v>1.7094017100000001E-2</v>
      </c>
      <c r="FA589" s="7">
        <v>3.4188034200000002E-2</v>
      </c>
      <c r="FB589" s="7">
        <v>3.4188034200000002E-2</v>
      </c>
      <c r="FC589" s="7">
        <v>2.5641025599999999E-2</v>
      </c>
      <c r="FD589" s="7">
        <v>2.7155172414000002</v>
      </c>
      <c r="FE589" s="7">
        <v>3.4347826087</v>
      </c>
      <c r="FF589" s="7">
        <v>3.6173913042999999</v>
      </c>
      <c r="FG589" s="7">
        <v>3.4913793103000001</v>
      </c>
      <c r="FH589" s="7">
        <v>3.6782608695999999</v>
      </c>
      <c r="FI589" s="7">
        <v>3.4782608696000001</v>
      </c>
      <c r="FJ589" s="7">
        <v>3.4336283185999998</v>
      </c>
      <c r="FK589" s="7">
        <v>3.610619469</v>
      </c>
      <c r="FL589" s="7">
        <v>3.5087719298</v>
      </c>
      <c r="FM589" s="7">
        <v>0</v>
      </c>
      <c r="FN589" s="7">
        <v>8.5470084999999998E-3</v>
      </c>
      <c r="FO589" s="7">
        <v>0</v>
      </c>
      <c r="FP589" s="7">
        <v>2.5641025599999999E-2</v>
      </c>
      <c r="FQ589" s="7">
        <v>4.2735042700000003E-2</v>
      </c>
      <c r="FR589" s="7">
        <v>1.7094017100000001E-2</v>
      </c>
      <c r="FS589" s="7">
        <v>9.4017093999999996E-2</v>
      </c>
      <c r="FT589" s="7">
        <v>0.17094017089999999</v>
      </c>
      <c r="FU589" s="7">
        <v>0.20512820509999999</v>
      </c>
      <c r="FV589" s="7">
        <v>0.42735042740000001</v>
      </c>
      <c r="FW589" s="7">
        <v>8.5470084999999998E-3</v>
      </c>
      <c r="FX589" s="7">
        <v>0.36752136749999997</v>
      </c>
      <c r="FY589" s="7">
        <v>0.4615384615</v>
      </c>
      <c r="FZ589" s="7">
        <v>0.22222222220000001</v>
      </c>
      <c r="GA589" s="7">
        <v>0.20512820509999999</v>
      </c>
      <c r="GB589" s="7">
        <v>0.1538461538</v>
      </c>
      <c r="GC589" s="7">
        <v>0.23931623930000001</v>
      </c>
      <c r="GD589" s="7">
        <v>0.17948717950000001</v>
      </c>
      <c r="GE589" s="7">
        <v>9.4017093999999996E-2</v>
      </c>
      <c r="GF589" s="7">
        <v>0.264957265</v>
      </c>
      <c r="GG589" s="7">
        <v>0.1196581197</v>
      </c>
      <c r="GH589" s="7">
        <v>9.4017093999999996E-2</v>
      </c>
      <c r="GI589" s="7">
        <v>0.17948717950000001</v>
      </c>
      <c r="GJ589" s="7">
        <v>0.12820512819999999</v>
      </c>
      <c r="GK589" s="7">
        <v>0.19658119660000001</v>
      </c>
      <c r="GL589" s="7">
        <v>9.4017093999999996E-2</v>
      </c>
      <c r="GM589" s="7">
        <v>0</v>
      </c>
      <c r="GN589" s="7">
        <v>8.5470084999999998E-3</v>
      </c>
      <c r="GO589" s="7">
        <v>1.7094017100000001E-2</v>
      </c>
      <c r="GP589" s="7">
        <v>8.5470084999999998E-3</v>
      </c>
      <c r="GQ589" s="7">
        <v>0.1025641026</v>
      </c>
      <c r="GR589" s="7">
        <v>0</v>
      </c>
      <c r="GS589" s="7">
        <v>0.28205128210000002</v>
      </c>
      <c r="GT589" s="7">
        <v>0.22222222220000001</v>
      </c>
      <c r="GU589" s="7">
        <v>0.2478632479</v>
      </c>
      <c r="GV589" s="7">
        <v>0.27350427350000001</v>
      </c>
      <c r="GW589" s="7">
        <v>0.33333333329999998</v>
      </c>
      <c r="GX589" s="7">
        <v>0.21367521370000001</v>
      </c>
      <c r="GY589" s="7">
        <v>0.57264957260000005</v>
      </c>
      <c r="GZ589" s="7">
        <v>0.6923076923</v>
      </c>
      <c r="HA589" s="7">
        <v>0.60683760679999998</v>
      </c>
      <c r="HB589" s="7">
        <v>0.64957264960000005</v>
      </c>
      <c r="HC589" s="7">
        <v>0.4615384615</v>
      </c>
      <c r="HD589" s="7">
        <v>0.71794871790000003</v>
      </c>
      <c r="HE589" s="7">
        <v>0.12820512819999999</v>
      </c>
      <c r="HF589" s="7">
        <v>4.2735042700000003E-2</v>
      </c>
      <c r="HG589" s="7">
        <v>8.5470085500000001E-2</v>
      </c>
      <c r="HH589" s="7">
        <v>4.2735042700000003E-2</v>
      </c>
      <c r="HI589" s="7">
        <v>6.8376068400000004E-2</v>
      </c>
      <c r="HJ589" s="7">
        <v>1.7094017100000001E-2</v>
      </c>
      <c r="HK589" s="7">
        <v>8.5470084999999998E-3</v>
      </c>
      <c r="HL589" s="7">
        <v>1.7094017100000001E-2</v>
      </c>
      <c r="HM589" s="7">
        <v>2.5641025599999999E-2</v>
      </c>
      <c r="HN589" s="7">
        <v>8.5470084999999998E-3</v>
      </c>
      <c r="HO589" s="7">
        <v>8.5470084999999998E-3</v>
      </c>
      <c r="HP589" s="7">
        <v>8.5470084999999998E-3</v>
      </c>
      <c r="HQ589" s="7">
        <v>8.5470084999999998E-3</v>
      </c>
      <c r="HR589" s="7">
        <v>1.7094017100000001E-2</v>
      </c>
      <c r="HS589" s="7">
        <v>1.7094017100000001E-2</v>
      </c>
      <c r="HT589" s="7">
        <v>1.7094017100000001E-2</v>
      </c>
      <c r="HU589" s="7">
        <v>2.5641025599999999E-2</v>
      </c>
      <c r="HV589" s="7">
        <v>4.2735042700000003E-2</v>
      </c>
      <c r="HW589" s="7">
        <v>2.5641025599999999E-2</v>
      </c>
      <c r="HX589" s="7">
        <v>8.5470084999999998E-3</v>
      </c>
      <c r="HY589" s="7">
        <v>3.4188034200000002E-2</v>
      </c>
      <c r="HZ589" s="7">
        <v>3.4188034200000002E-2</v>
      </c>
      <c r="IA589" s="7">
        <v>2.5641025599999999E-2</v>
      </c>
      <c r="IB589" s="7">
        <v>2.5641025599999999E-2</v>
      </c>
      <c r="IC589" s="7">
        <v>0.1538461538</v>
      </c>
      <c r="ID589" s="7">
        <v>0.20512820509999999</v>
      </c>
      <c r="IE589" s="7">
        <v>0.49572649569999999</v>
      </c>
      <c r="IF589" s="7">
        <v>0.32478632480000003</v>
      </c>
      <c r="IG589" s="7">
        <v>0.39316239320000002</v>
      </c>
      <c r="IH589" s="7">
        <v>0.36752136749999997</v>
      </c>
      <c r="II589" s="7">
        <v>0.44444444440000003</v>
      </c>
      <c r="IJ589" s="7">
        <v>0.62393162390000001</v>
      </c>
      <c r="IK589" s="7">
        <v>0.39316239320000002</v>
      </c>
      <c r="IL589" s="7">
        <v>0.36752136749999997</v>
      </c>
      <c r="IM589" s="7">
        <v>8.5470084999999998E-3</v>
      </c>
      <c r="IN589" s="7">
        <v>1.7094017100000001E-2</v>
      </c>
      <c r="IO589" s="7">
        <v>2.5641025599999999E-2</v>
      </c>
      <c r="IP589" s="7">
        <v>2.5641025599999999E-2</v>
      </c>
      <c r="IQ589" s="7">
        <v>3.3706896552000001</v>
      </c>
      <c r="IR589" s="7">
        <v>3.5913043478</v>
      </c>
      <c r="IS589" s="7">
        <v>3.1754385964999998</v>
      </c>
      <c r="IT589" s="7">
        <v>3.0964912281000001</v>
      </c>
      <c r="IU589" s="7" t="s">
        <v>1529</v>
      </c>
      <c r="IV589" s="7">
        <v>49</v>
      </c>
      <c r="IW589" s="7">
        <v>117</v>
      </c>
      <c r="IX589" s="7">
        <v>148</v>
      </c>
      <c r="IY589" s="7">
        <v>303</v>
      </c>
    </row>
    <row r="590" spans="1:259" x14ac:dyDescent="0.25">
      <c r="A590" s="7">
        <v>610321</v>
      </c>
      <c r="B590" s="7" t="s">
        <v>430</v>
      </c>
      <c r="D590" s="7" t="s">
        <v>61</v>
      </c>
      <c r="E590" s="7" t="s">
        <v>53</v>
      </c>
      <c r="IU590" s="7" t="s">
        <v>1686</v>
      </c>
    </row>
    <row r="591" spans="1:259" x14ac:dyDescent="0.25">
      <c r="A591" s="7">
        <v>610323</v>
      </c>
      <c r="B591" s="7" t="s">
        <v>115</v>
      </c>
      <c r="C591" s="7" t="s">
        <v>50</v>
      </c>
      <c r="D591" s="7" t="s">
        <v>77</v>
      </c>
      <c r="E591" s="154">
        <v>0.37</v>
      </c>
      <c r="F591" s="7">
        <v>57</v>
      </c>
      <c r="G591" s="7" t="s">
        <v>48</v>
      </c>
      <c r="H591" s="7">
        <v>48</v>
      </c>
      <c r="I591" s="7" t="s">
        <v>48</v>
      </c>
      <c r="J591" s="7">
        <v>45</v>
      </c>
      <c r="K591" s="7" t="s">
        <v>48</v>
      </c>
      <c r="L591" s="7">
        <v>7.31</v>
      </c>
      <c r="M591" s="7" t="s">
        <v>50</v>
      </c>
      <c r="N591" s="7">
        <v>36.754966887000002</v>
      </c>
      <c r="O591" s="7">
        <v>95</v>
      </c>
      <c r="P591" s="7">
        <v>95</v>
      </c>
      <c r="Q591" s="7">
        <v>0</v>
      </c>
      <c r="R591" s="7">
        <v>66</v>
      </c>
      <c r="S591" s="7">
        <v>0</v>
      </c>
      <c r="T591" s="7">
        <v>22</v>
      </c>
      <c r="U591" s="7">
        <v>1</v>
      </c>
      <c r="V591" s="7">
        <v>0</v>
      </c>
      <c r="W591" s="7">
        <v>3</v>
      </c>
      <c r="X591" s="7">
        <v>0</v>
      </c>
      <c r="Y591" s="7">
        <v>1.05263158E-2</v>
      </c>
      <c r="Z591" s="7">
        <v>2.10526316E-2</v>
      </c>
      <c r="AA591" s="7">
        <v>2.10526316E-2</v>
      </c>
      <c r="AB591" s="7">
        <v>5.2631578900000003E-2</v>
      </c>
      <c r="AC591" s="7">
        <v>3.1578947400000001E-2</v>
      </c>
      <c r="AD591" s="7">
        <v>7.36842105E-2</v>
      </c>
      <c r="AE591" s="7">
        <v>7.36842105E-2</v>
      </c>
      <c r="AF591" s="7">
        <v>5.2631578900000003E-2</v>
      </c>
      <c r="AG591" s="7">
        <v>5.2631578900000003E-2</v>
      </c>
      <c r="AH591" s="7">
        <v>0.1263157895</v>
      </c>
      <c r="AI591" s="7">
        <v>0.1789473684</v>
      </c>
      <c r="AJ591" s="7">
        <v>0.13684210529999999</v>
      </c>
      <c r="AK591" s="7">
        <v>0.26315789470000001</v>
      </c>
      <c r="AL591" s="7">
        <v>0.26315789470000001</v>
      </c>
      <c r="AM591" s="7">
        <v>0.34736842109999999</v>
      </c>
      <c r="AN591" s="7">
        <v>0.30526315790000003</v>
      </c>
      <c r="AO591" s="7">
        <v>0.34736842109999999</v>
      </c>
      <c r="AP591" s="7">
        <v>0.4</v>
      </c>
      <c r="AQ591" s="7">
        <v>0</v>
      </c>
      <c r="AR591" s="7">
        <v>1.05263158E-2</v>
      </c>
      <c r="AS591" s="7">
        <v>2.10526316E-2</v>
      </c>
      <c r="AT591" s="7">
        <v>1.05263158E-2</v>
      </c>
      <c r="AU591" s="7">
        <v>1.05263158E-2</v>
      </c>
      <c r="AV591" s="7">
        <v>3.1578947400000001E-2</v>
      </c>
      <c r="AW591" s="7">
        <v>0.65263157890000001</v>
      </c>
      <c r="AX591" s="7">
        <v>0.65263157890000001</v>
      </c>
      <c r="AY591" s="7">
        <v>0.55789473680000001</v>
      </c>
      <c r="AZ591" s="7">
        <v>0.50526315789999998</v>
      </c>
      <c r="BA591" s="7">
        <v>0.43157894740000002</v>
      </c>
      <c r="BB591" s="7">
        <v>0.3578947368</v>
      </c>
      <c r="BC591" s="7">
        <v>3.5578947367999998</v>
      </c>
      <c r="BD591" s="7">
        <v>3.5638297872</v>
      </c>
      <c r="BE591" s="7">
        <v>3.4731182796</v>
      </c>
      <c r="BF591" s="7">
        <v>3.2765957446999998</v>
      </c>
      <c r="BG591" s="7">
        <v>3.1914893617</v>
      </c>
      <c r="BH591" s="7">
        <v>3.0760869565000002</v>
      </c>
      <c r="BI591" s="7">
        <v>1.05263158E-2</v>
      </c>
      <c r="BJ591" s="7">
        <v>1.05263158E-2</v>
      </c>
      <c r="BK591" s="7">
        <v>1.05263158E-2</v>
      </c>
      <c r="BL591" s="7">
        <v>1.05263158E-2</v>
      </c>
      <c r="BM591" s="7">
        <v>1.05263158E-2</v>
      </c>
      <c r="BN591" s="7">
        <v>2.10526316E-2</v>
      </c>
      <c r="BO591" s="7">
        <v>7.36842105E-2</v>
      </c>
      <c r="BP591" s="7">
        <v>9.4736842099999996E-2</v>
      </c>
      <c r="BQ591" s="7">
        <v>6.3157894699999995E-2</v>
      </c>
      <c r="BR591" s="7">
        <v>5.2631578900000003E-2</v>
      </c>
      <c r="BS591" s="7">
        <v>4.21052632E-2</v>
      </c>
      <c r="BT591" s="7">
        <v>7.36842105E-2</v>
      </c>
      <c r="BU591" s="7">
        <v>2.10526316E-2</v>
      </c>
      <c r="BV591" s="7">
        <v>3.1578947400000001E-2</v>
      </c>
      <c r="BW591" s="7">
        <v>7.36842105E-2</v>
      </c>
      <c r="BX591" s="7">
        <v>0.14736842110000001</v>
      </c>
      <c r="BY591" s="7">
        <v>0.13684210529999999</v>
      </c>
      <c r="BZ591" s="7">
        <v>0.13684210529999999</v>
      </c>
      <c r="CA591" s="7">
        <v>3.6129032257999998</v>
      </c>
      <c r="CB591" s="7">
        <v>3.5217391303999999</v>
      </c>
      <c r="CC591" s="7">
        <v>3.5108695652000002</v>
      </c>
      <c r="CD591" s="7">
        <v>3.5</v>
      </c>
      <c r="CE591" s="7">
        <v>3.4725274724999999</v>
      </c>
      <c r="CF591" s="7">
        <v>3.3666666667</v>
      </c>
      <c r="CG591" s="7">
        <v>3.0989010988999999</v>
      </c>
      <c r="CH591" s="7">
        <v>3.0652173913</v>
      </c>
      <c r="CI591" s="7">
        <v>3.1505376344</v>
      </c>
      <c r="CJ591" s="7">
        <v>0.2421052632</v>
      </c>
      <c r="CK591" s="7">
        <v>0.34736842109999999</v>
      </c>
      <c r="CL591" s="7">
        <v>0.29473684210000001</v>
      </c>
      <c r="CM591" s="7">
        <v>0.4</v>
      </c>
      <c r="CN591" s="7">
        <v>0.41052631579999999</v>
      </c>
      <c r="CO591" s="7">
        <v>0.3894736842</v>
      </c>
      <c r="CP591" s="7">
        <v>0.34736842109999999</v>
      </c>
      <c r="CQ591" s="7">
        <v>0.34736842109999999</v>
      </c>
      <c r="CR591" s="7">
        <v>0.36842105260000002</v>
      </c>
      <c r="CS591" s="7">
        <v>2.10526316E-2</v>
      </c>
      <c r="CT591" s="7">
        <v>3.1578947400000001E-2</v>
      </c>
      <c r="CU591" s="7">
        <v>3.1578947400000001E-2</v>
      </c>
      <c r="CV591" s="7">
        <v>5.2631578900000003E-2</v>
      </c>
      <c r="CW591" s="7">
        <v>4.21052632E-2</v>
      </c>
      <c r="CX591" s="7">
        <v>5.2631578900000003E-2</v>
      </c>
      <c r="CY591" s="7">
        <v>4.21052632E-2</v>
      </c>
      <c r="CZ591" s="7">
        <v>3.1578947400000001E-2</v>
      </c>
      <c r="DA591" s="7">
        <v>2.10526316E-2</v>
      </c>
      <c r="DB591" s="7">
        <v>0.67368421050000005</v>
      </c>
      <c r="DC591" s="7">
        <v>0.56842105259999998</v>
      </c>
      <c r="DD591" s="7">
        <v>0.58947368420000001</v>
      </c>
      <c r="DE591" s="7">
        <v>0.51578947369999995</v>
      </c>
      <c r="DF591" s="7">
        <v>0.50526315789999998</v>
      </c>
      <c r="DG591" s="7">
        <v>0.46315789470000002</v>
      </c>
      <c r="DH591" s="7">
        <v>0.3894736842</v>
      </c>
      <c r="DI591" s="7">
        <v>0.3894736842</v>
      </c>
      <c r="DJ591" s="7">
        <v>0.41052631579999999</v>
      </c>
      <c r="DK591" s="7">
        <v>0.13684210529999999</v>
      </c>
      <c r="DL591" s="7">
        <v>5.2631578900000003E-2</v>
      </c>
      <c r="DM591" s="7">
        <v>3.1578947400000001E-2</v>
      </c>
      <c r="DN591" s="7">
        <v>3.1578947400000001E-2</v>
      </c>
      <c r="DO591" s="7">
        <v>4.21052632E-2</v>
      </c>
      <c r="DP591" s="7">
        <v>5.2631578900000003E-2</v>
      </c>
      <c r="DQ591" s="7">
        <v>6.3157894699999995E-2</v>
      </c>
      <c r="DR591" s="7">
        <v>4.21052632E-2</v>
      </c>
      <c r="DS591" s="7">
        <v>4.21052632E-2</v>
      </c>
      <c r="DT591" s="7">
        <v>0.2</v>
      </c>
      <c r="DU591" s="7">
        <v>0.16842105260000001</v>
      </c>
      <c r="DV591" s="7">
        <v>0.1263157895</v>
      </c>
      <c r="DW591" s="7">
        <v>8.4210526300000005E-2</v>
      </c>
      <c r="DX591" s="7">
        <v>3.1578947400000001E-2</v>
      </c>
      <c r="DY591" s="7">
        <v>8.4210526300000005E-2</v>
      </c>
      <c r="DZ591" s="7">
        <v>0.1263157895</v>
      </c>
      <c r="EA591" s="7">
        <v>7.36842105E-2</v>
      </c>
      <c r="EB591" s="7">
        <v>0.1052631579</v>
      </c>
      <c r="EC591" s="7">
        <v>0.2</v>
      </c>
      <c r="ED591" s="7">
        <v>0.36842105260000002</v>
      </c>
      <c r="EE591" s="7">
        <v>0.3894736842</v>
      </c>
      <c r="EF591" s="7">
        <v>0.3578947368</v>
      </c>
      <c r="EG591" s="7">
        <v>0.36842105260000002</v>
      </c>
      <c r="EH591" s="7">
        <v>0.41052631579999999</v>
      </c>
      <c r="EI591" s="7">
        <v>0.3578947368</v>
      </c>
      <c r="EJ591" s="7">
        <v>0.4210526316</v>
      </c>
      <c r="EK591" s="7">
        <v>0.47368421049999998</v>
      </c>
      <c r="EL591" s="7">
        <v>0.4</v>
      </c>
      <c r="EM591" s="7">
        <v>0.3578947368</v>
      </c>
      <c r="EN591" s="7">
        <v>0.4210526316</v>
      </c>
      <c r="EO591" s="7">
        <v>0.46315789470000002</v>
      </c>
      <c r="EP591" s="7">
        <v>0.51578947369999995</v>
      </c>
      <c r="EQ591" s="7">
        <v>0.41052631579999999</v>
      </c>
      <c r="ER591" s="7">
        <v>0.3894736842</v>
      </c>
      <c r="ES591" s="7">
        <v>0.4210526316</v>
      </c>
      <c r="ET591" s="7">
        <v>0.34736842109999999</v>
      </c>
      <c r="EU591" s="7">
        <v>6.3157894699999995E-2</v>
      </c>
      <c r="EV591" s="7">
        <v>5.2631578900000003E-2</v>
      </c>
      <c r="EW591" s="7">
        <v>3.1578947400000001E-2</v>
      </c>
      <c r="EX591" s="7">
        <v>6.3157894699999995E-2</v>
      </c>
      <c r="EY591" s="7">
        <v>4.21052632E-2</v>
      </c>
      <c r="EZ591" s="7">
        <v>4.21052632E-2</v>
      </c>
      <c r="FA591" s="7">
        <v>6.3157894699999995E-2</v>
      </c>
      <c r="FB591" s="7">
        <v>4.21052632E-2</v>
      </c>
      <c r="FC591" s="7">
        <v>3.1578947400000001E-2</v>
      </c>
      <c r="FD591" s="7">
        <v>2.9213483145999999</v>
      </c>
      <c r="FE591" s="7">
        <v>3.0888888889000001</v>
      </c>
      <c r="FF591" s="7">
        <v>3.2391304347999998</v>
      </c>
      <c r="FG591" s="7">
        <v>3.3370786517000002</v>
      </c>
      <c r="FH591" s="7">
        <v>3.4175824175999998</v>
      </c>
      <c r="FI591" s="7">
        <v>3.2307692308</v>
      </c>
      <c r="FJ591" s="7">
        <v>3.1460674157000001</v>
      </c>
      <c r="FK591" s="7">
        <v>3.2747252747000002</v>
      </c>
      <c r="FL591" s="7">
        <v>3.1630434783000001</v>
      </c>
      <c r="FM591" s="7">
        <v>2.10526316E-2</v>
      </c>
      <c r="FN591" s="7">
        <v>3.1578947400000001E-2</v>
      </c>
      <c r="FO591" s="7">
        <v>2.10526316E-2</v>
      </c>
      <c r="FP591" s="7">
        <v>3.1578947400000001E-2</v>
      </c>
      <c r="FQ591" s="7">
        <v>0.14736842110000001</v>
      </c>
      <c r="FR591" s="7">
        <v>6.3157894699999995E-2</v>
      </c>
      <c r="FS591" s="7">
        <v>9.4736842099999996E-2</v>
      </c>
      <c r="FT591" s="7">
        <v>0.11578947370000001</v>
      </c>
      <c r="FU591" s="7">
        <v>0.1263157895</v>
      </c>
      <c r="FV591" s="7">
        <v>0.2421052632</v>
      </c>
      <c r="FW591" s="7">
        <v>0.1052631579</v>
      </c>
      <c r="FX591" s="7">
        <v>0.49473684210000002</v>
      </c>
      <c r="FY591" s="7">
        <v>0.46315789470000002</v>
      </c>
      <c r="FZ591" s="7">
        <v>0.28421052629999999</v>
      </c>
      <c r="GA591" s="7">
        <v>0.13684210529999999</v>
      </c>
      <c r="GB591" s="7">
        <v>0.13684210529999999</v>
      </c>
      <c r="GC591" s="7">
        <v>0.18947368419999999</v>
      </c>
      <c r="GD591" s="7">
        <v>9.4736842099999996E-2</v>
      </c>
      <c r="GE591" s="7">
        <v>0.11578947370000001</v>
      </c>
      <c r="GF591" s="7">
        <v>0.26315789470000001</v>
      </c>
      <c r="GG591" s="7">
        <v>0.13684210529999999</v>
      </c>
      <c r="GH591" s="7">
        <v>0.1263157895</v>
      </c>
      <c r="GI591" s="7">
        <v>0.1789473684</v>
      </c>
      <c r="GJ591" s="7">
        <v>0.13684210529999999</v>
      </c>
      <c r="GK591" s="7">
        <v>0.15789473679999999</v>
      </c>
      <c r="GL591" s="7">
        <v>8.4210526300000005E-2</v>
      </c>
      <c r="GM591" s="7">
        <v>4.21052632E-2</v>
      </c>
      <c r="GN591" s="7">
        <v>7.36842105E-2</v>
      </c>
      <c r="GO591" s="7">
        <v>5.2631578900000003E-2</v>
      </c>
      <c r="GP591" s="7">
        <v>4.21052632E-2</v>
      </c>
      <c r="GQ591" s="7">
        <v>8.4210526300000005E-2</v>
      </c>
      <c r="GR591" s="7">
        <v>0</v>
      </c>
      <c r="GS591" s="7">
        <v>0.37894736839999998</v>
      </c>
      <c r="GT591" s="7">
        <v>0.29473684210000001</v>
      </c>
      <c r="GU591" s="7">
        <v>0.30526315790000003</v>
      </c>
      <c r="GV591" s="7">
        <v>0.32631578950000001</v>
      </c>
      <c r="GW591" s="7">
        <v>0.4</v>
      </c>
      <c r="GX591" s="7">
        <v>0.4210526316</v>
      </c>
      <c r="GY591" s="7">
        <v>0.29473684210000001</v>
      </c>
      <c r="GZ591" s="7">
        <v>0.3578947368</v>
      </c>
      <c r="HA591" s="7">
        <v>0.37894736839999998</v>
      </c>
      <c r="HB591" s="7">
        <v>0.34736842109999999</v>
      </c>
      <c r="HC591" s="7">
        <v>0.26315789470000001</v>
      </c>
      <c r="HD591" s="7">
        <v>0.3578947368</v>
      </c>
      <c r="HE591" s="7">
        <v>0.2105263158</v>
      </c>
      <c r="HF591" s="7">
        <v>0.16842105260000001</v>
      </c>
      <c r="HG591" s="7">
        <v>0.14736842110000001</v>
      </c>
      <c r="HH591" s="7">
        <v>0.1789473684</v>
      </c>
      <c r="HI591" s="7">
        <v>0.15789473679999999</v>
      </c>
      <c r="HJ591" s="7">
        <v>0.11578947370000001</v>
      </c>
      <c r="HK591" s="7">
        <v>3.1578947400000001E-2</v>
      </c>
      <c r="HL591" s="7">
        <v>2.10526316E-2</v>
      </c>
      <c r="HM591" s="7">
        <v>3.1578947400000001E-2</v>
      </c>
      <c r="HN591" s="7">
        <v>2.10526316E-2</v>
      </c>
      <c r="HO591" s="7">
        <v>2.10526316E-2</v>
      </c>
      <c r="HP591" s="7">
        <v>3.1578947400000001E-2</v>
      </c>
      <c r="HQ591" s="7">
        <v>4.21052632E-2</v>
      </c>
      <c r="HR591" s="7">
        <v>8.4210526300000005E-2</v>
      </c>
      <c r="HS591" s="7">
        <v>8.4210526300000005E-2</v>
      </c>
      <c r="HT591" s="7">
        <v>8.4210526300000005E-2</v>
      </c>
      <c r="HU591" s="7">
        <v>7.36842105E-2</v>
      </c>
      <c r="HV591" s="7">
        <v>7.36842105E-2</v>
      </c>
      <c r="HW591" s="7">
        <v>2.10526316E-2</v>
      </c>
      <c r="HX591" s="7">
        <v>1.05263158E-2</v>
      </c>
      <c r="HY591" s="7">
        <v>4.21052632E-2</v>
      </c>
      <c r="HZ591" s="7">
        <v>4.21052632E-2</v>
      </c>
      <c r="IA591" s="7">
        <v>0.14736842110000001</v>
      </c>
      <c r="IB591" s="7">
        <v>6.3157894699999995E-2</v>
      </c>
      <c r="IC591" s="7">
        <v>8.4210526300000005E-2</v>
      </c>
      <c r="ID591" s="7">
        <v>0.2105263158</v>
      </c>
      <c r="IE591" s="7">
        <v>0.46315789470000002</v>
      </c>
      <c r="IF591" s="7">
        <v>0.4842105263</v>
      </c>
      <c r="IG591" s="7">
        <v>0.51578947369999995</v>
      </c>
      <c r="IH591" s="7">
        <v>0.50526315789999998</v>
      </c>
      <c r="II591" s="7">
        <v>0.32631578950000001</v>
      </c>
      <c r="IJ591" s="7">
        <v>0.3894736842</v>
      </c>
      <c r="IK591" s="7">
        <v>0.31578947369999999</v>
      </c>
      <c r="IL591" s="7">
        <v>0.18947368419999999</v>
      </c>
      <c r="IM591" s="7">
        <v>4.21052632E-2</v>
      </c>
      <c r="IN591" s="7">
        <v>5.2631578900000003E-2</v>
      </c>
      <c r="IO591" s="7">
        <v>4.21052632E-2</v>
      </c>
      <c r="IP591" s="7">
        <v>5.2631578900000003E-2</v>
      </c>
      <c r="IQ591" s="7">
        <v>3.1428571429000001</v>
      </c>
      <c r="IR591" s="7">
        <v>3.3222222222000002</v>
      </c>
      <c r="IS591" s="7">
        <v>3.1538461538</v>
      </c>
      <c r="IT591" s="7">
        <v>2.8888888889</v>
      </c>
      <c r="IU591" s="7" t="s">
        <v>1530</v>
      </c>
      <c r="IV591" s="7">
        <v>37</v>
      </c>
      <c r="IW591" s="7">
        <v>95</v>
      </c>
      <c r="IX591" s="7">
        <v>111</v>
      </c>
      <c r="IY591" s="7">
        <v>302</v>
      </c>
    </row>
    <row r="592" spans="1:259" x14ac:dyDescent="0.25">
      <c r="A592" s="7">
        <v>610325</v>
      </c>
      <c r="B592" s="7" t="s">
        <v>414</v>
      </c>
      <c r="C592" s="7" t="s">
        <v>46</v>
      </c>
      <c r="D592" s="7" t="s">
        <v>63</v>
      </c>
      <c r="E592" s="154">
        <v>0.52</v>
      </c>
      <c r="F592" s="7">
        <v>44</v>
      </c>
      <c r="G592" s="7" t="s">
        <v>48</v>
      </c>
      <c r="H592" s="7">
        <v>48</v>
      </c>
      <c r="I592" s="7" t="s">
        <v>48</v>
      </c>
      <c r="J592" s="7">
        <v>48</v>
      </c>
      <c r="K592" s="7" t="s">
        <v>48</v>
      </c>
      <c r="L592" s="7">
        <v>8.6999999999999993</v>
      </c>
      <c r="M592" s="7" t="s">
        <v>46</v>
      </c>
      <c r="N592" s="7">
        <v>51.5625</v>
      </c>
      <c r="O592" s="7">
        <v>231</v>
      </c>
      <c r="P592" s="7">
        <v>231</v>
      </c>
      <c r="Q592" s="7">
        <v>9</v>
      </c>
      <c r="R592" s="7">
        <v>12</v>
      </c>
      <c r="S592" s="7">
        <v>2</v>
      </c>
      <c r="T592" s="7">
        <v>196</v>
      </c>
      <c r="U592" s="7">
        <v>0</v>
      </c>
      <c r="V592" s="7">
        <v>0</v>
      </c>
      <c r="W592" s="7">
        <v>2</v>
      </c>
      <c r="X592" s="7">
        <v>6</v>
      </c>
      <c r="Y592" s="7">
        <v>1.2987013E-2</v>
      </c>
      <c r="Z592" s="7">
        <v>1.2987013E-2</v>
      </c>
      <c r="AA592" s="7">
        <v>1.73160173E-2</v>
      </c>
      <c r="AB592" s="7">
        <v>3.0303030299999999E-2</v>
      </c>
      <c r="AC592" s="7">
        <v>3.46320346E-2</v>
      </c>
      <c r="AD592" s="7">
        <v>7.3593073600000003E-2</v>
      </c>
      <c r="AE592" s="7">
        <v>6.4935064900000006E-2</v>
      </c>
      <c r="AF592" s="7">
        <v>6.4935064900000006E-2</v>
      </c>
      <c r="AG592" s="7">
        <v>6.0606060599999997E-2</v>
      </c>
      <c r="AH592" s="7">
        <v>3.46320346E-2</v>
      </c>
      <c r="AI592" s="7">
        <v>7.3593073600000003E-2</v>
      </c>
      <c r="AJ592" s="7">
        <v>0.18181818180000001</v>
      </c>
      <c r="AK592" s="7">
        <v>0.37229437230000001</v>
      </c>
      <c r="AL592" s="7">
        <v>0.31601731599999999</v>
      </c>
      <c r="AM592" s="7">
        <v>0.37229437230000001</v>
      </c>
      <c r="AN592" s="7">
        <v>0.26406926409999998</v>
      </c>
      <c r="AO592" s="7">
        <v>0.40259740259999999</v>
      </c>
      <c r="AP592" s="7">
        <v>0.28571428570000001</v>
      </c>
      <c r="AQ592" s="7">
        <v>1.2987013E-2</v>
      </c>
      <c r="AR592" s="7">
        <v>4.3290042999999997E-3</v>
      </c>
      <c r="AS592" s="7">
        <v>2.5974026000000001E-2</v>
      </c>
      <c r="AT592" s="7">
        <v>8.6580087000000007E-3</v>
      </c>
      <c r="AU592" s="7">
        <v>2.1645021600000001E-2</v>
      </c>
      <c r="AV592" s="7">
        <v>3.8961039000000003E-2</v>
      </c>
      <c r="AW592" s="7">
        <v>0.53679653679999995</v>
      </c>
      <c r="AX592" s="7">
        <v>0.60173160169999995</v>
      </c>
      <c r="AY592" s="7">
        <v>0.52380952380000001</v>
      </c>
      <c r="AZ592" s="7">
        <v>0.66233766230000002</v>
      </c>
      <c r="BA592" s="7">
        <v>0.46753246749999999</v>
      </c>
      <c r="BB592" s="7">
        <v>0.41991341989999997</v>
      </c>
      <c r="BC592" s="7">
        <v>3.4517543860000002</v>
      </c>
      <c r="BD592" s="7">
        <v>3.5130434783000002</v>
      </c>
      <c r="BE592" s="7">
        <v>3.44</v>
      </c>
      <c r="BF592" s="7">
        <v>3.5720524017000002</v>
      </c>
      <c r="BG592" s="7">
        <v>3.3318584070999999</v>
      </c>
      <c r="BH592" s="7">
        <v>3.0945945946000002</v>
      </c>
      <c r="BI592" s="7">
        <v>4.3290042999999997E-3</v>
      </c>
      <c r="BJ592" s="7">
        <v>4.3290042999999997E-3</v>
      </c>
      <c r="BK592" s="7">
        <v>8.6580087000000007E-3</v>
      </c>
      <c r="BL592" s="7">
        <v>4.3290042999999997E-3</v>
      </c>
      <c r="BM592" s="7">
        <v>4.3290042999999997E-3</v>
      </c>
      <c r="BN592" s="7">
        <v>8.6580087000000007E-3</v>
      </c>
      <c r="BO592" s="7">
        <v>1.73160173E-2</v>
      </c>
      <c r="BP592" s="7">
        <v>6.9264069299999995E-2</v>
      </c>
      <c r="BQ592" s="7">
        <v>3.0303030299999999E-2</v>
      </c>
      <c r="BR592" s="7">
        <v>1.2987013E-2</v>
      </c>
      <c r="BS592" s="7">
        <v>1.2987013E-2</v>
      </c>
      <c r="BT592" s="7">
        <v>2.5974026000000001E-2</v>
      </c>
      <c r="BU592" s="7">
        <v>2.5974026000000001E-2</v>
      </c>
      <c r="BV592" s="7">
        <v>1.2987013E-2</v>
      </c>
      <c r="BW592" s="7">
        <v>4.3290043299999997E-2</v>
      </c>
      <c r="BX592" s="7">
        <v>6.0606060599999997E-2</v>
      </c>
      <c r="BY592" s="7">
        <v>0.11255411260000001</v>
      </c>
      <c r="BZ592" s="7">
        <v>6.9264069299999995E-2</v>
      </c>
      <c r="CA592" s="7">
        <v>3.7763157894999999</v>
      </c>
      <c r="CB592" s="7">
        <v>3.7566371681000001</v>
      </c>
      <c r="CC592" s="7">
        <v>3.6622222222</v>
      </c>
      <c r="CD592" s="7">
        <v>3.7400881056999999</v>
      </c>
      <c r="CE592" s="7">
        <v>3.7412280702</v>
      </c>
      <c r="CF592" s="7">
        <v>3.6035242291</v>
      </c>
      <c r="CG592" s="7">
        <v>3.5526315788999998</v>
      </c>
      <c r="CH592" s="7">
        <v>3.3114035087999998</v>
      </c>
      <c r="CI592" s="7">
        <v>3.5350877192999999</v>
      </c>
      <c r="CJ592" s="7">
        <v>0.18181818180000001</v>
      </c>
      <c r="CK592" s="7">
        <v>0.19913419909999999</v>
      </c>
      <c r="CL592" s="7">
        <v>0.25108225109999999</v>
      </c>
      <c r="CM592" s="7">
        <v>0.1904761905</v>
      </c>
      <c r="CN592" s="7">
        <v>0.21645021649999999</v>
      </c>
      <c r="CO592" s="7">
        <v>0.27705627710000003</v>
      </c>
      <c r="CP592" s="7">
        <v>0.26839826839999997</v>
      </c>
      <c r="CQ592" s="7">
        <v>0.24675324679999999</v>
      </c>
      <c r="CR592" s="7">
        <v>0.2294372294</v>
      </c>
      <c r="CS592" s="7">
        <v>1.2987013E-2</v>
      </c>
      <c r="CT592" s="7">
        <v>2.1645021600000001E-2</v>
      </c>
      <c r="CU592" s="7">
        <v>2.5974026000000001E-2</v>
      </c>
      <c r="CV592" s="7">
        <v>1.73160173E-2</v>
      </c>
      <c r="CW592" s="7">
        <v>1.2987013E-2</v>
      </c>
      <c r="CX592" s="7">
        <v>1.73160173E-2</v>
      </c>
      <c r="CY592" s="7">
        <v>1.2987013E-2</v>
      </c>
      <c r="CZ592" s="7">
        <v>1.2987013E-2</v>
      </c>
      <c r="DA592" s="7">
        <v>1.2987013E-2</v>
      </c>
      <c r="DB592" s="7">
        <v>0.78787878789999999</v>
      </c>
      <c r="DC592" s="7">
        <v>0.7619047619</v>
      </c>
      <c r="DD592" s="7">
        <v>0.6883116883</v>
      </c>
      <c r="DE592" s="7">
        <v>0.7619047619</v>
      </c>
      <c r="DF592" s="7">
        <v>0.75324675320000001</v>
      </c>
      <c r="DG592" s="7">
        <v>0.65367965370000003</v>
      </c>
      <c r="DH592" s="7">
        <v>0.64069264069999998</v>
      </c>
      <c r="DI592" s="7">
        <v>0.55844155839999998</v>
      </c>
      <c r="DJ592" s="7">
        <v>0.65800865799999997</v>
      </c>
      <c r="DK592" s="7">
        <v>8.22510823E-2</v>
      </c>
      <c r="DL592" s="7">
        <v>4.3290042999999997E-3</v>
      </c>
      <c r="DM592" s="7">
        <v>4.3290042999999997E-3</v>
      </c>
      <c r="DN592" s="7">
        <v>1.2987013E-2</v>
      </c>
      <c r="DO592" s="7">
        <v>4.3290042999999997E-3</v>
      </c>
      <c r="DP592" s="7">
        <v>1.2987013E-2</v>
      </c>
      <c r="DQ592" s="7">
        <v>6.9264069299999995E-2</v>
      </c>
      <c r="DR592" s="7">
        <v>1.73160173E-2</v>
      </c>
      <c r="DS592" s="7">
        <v>4.3290042999999997E-3</v>
      </c>
      <c r="DT592" s="7">
        <v>0.14285714290000001</v>
      </c>
      <c r="DU592" s="7">
        <v>3.0303030299999999E-2</v>
      </c>
      <c r="DV592" s="7">
        <v>3.0303030299999999E-2</v>
      </c>
      <c r="DW592" s="7">
        <v>4.3290043299999997E-2</v>
      </c>
      <c r="DX592" s="7">
        <v>1.2987013E-2</v>
      </c>
      <c r="DY592" s="7">
        <v>3.8961039000000003E-2</v>
      </c>
      <c r="DZ592" s="7">
        <v>9.5238095199999998E-2</v>
      </c>
      <c r="EA592" s="7">
        <v>4.7619047599999999E-2</v>
      </c>
      <c r="EB592" s="7">
        <v>4.7619047599999999E-2</v>
      </c>
      <c r="EC592" s="7">
        <v>0.41125541129999998</v>
      </c>
      <c r="ED592" s="7">
        <v>0.35497835500000002</v>
      </c>
      <c r="EE592" s="7">
        <v>0.31601731599999999</v>
      </c>
      <c r="EF592" s="7">
        <v>0.29870129870000001</v>
      </c>
      <c r="EG592" s="7">
        <v>0.3073593074</v>
      </c>
      <c r="EH592" s="7">
        <v>0.40259740259999999</v>
      </c>
      <c r="EI592" s="7">
        <v>0.34632034630000003</v>
      </c>
      <c r="EJ592" s="7">
        <v>0.36796536800000001</v>
      </c>
      <c r="EK592" s="7">
        <v>0.41125541129999998</v>
      </c>
      <c r="EL592" s="7">
        <v>0.3073593074</v>
      </c>
      <c r="EM592" s="7">
        <v>0.57142857140000003</v>
      </c>
      <c r="EN592" s="7">
        <v>0.60606060610000001</v>
      </c>
      <c r="EO592" s="7">
        <v>0.60606060610000001</v>
      </c>
      <c r="EP592" s="7">
        <v>0.63203463199999999</v>
      </c>
      <c r="EQ592" s="7">
        <v>0.48917748919999998</v>
      </c>
      <c r="ER592" s="7">
        <v>0.41558441559999998</v>
      </c>
      <c r="ES592" s="7">
        <v>0.52380952380000001</v>
      </c>
      <c r="ET592" s="7">
        <v>0.47619047619999999</v>
      </c>
      <c r="EU592" s="7">
        <v>5.6277056300000003E-2</v>
      </c>
      <c r="EV592" s="7">
        <v>3.8961039000000003E-2</v>
      </c>
      <c r="EW592" s="7">
        <v>4.3290043299999997E-2</v>
      </c>
      <c r="EX592" s="7">
        <v>3.8961039000000003E-2</v>
      </c>
      <c r="EY592" s="7">
        <v>4.3290043299999997E-2</v>
      </c>
      <c r="EZ592" s="7">
        <v>5.6277056300000003E-2</v>
      </c>
      <c r="FA592" s="7">
        <v>7.3593073600000003E-2</v>
      </c>
      <c r="FB592" s="7">
        <v>4.3290043299999997E-2</v>
      </c>
      <c r="FC592" s="7">
        <v>6.0606060599999997E-2</v>
      </c>
      <c r="FD592" s="7">
        <v>3</v>
      </c>
      <c r="FE592" s="7">
        <v>3.5540540540999999</v>
      </c>
      <c r="FF592" s="7">
        <v>3.5927601810000001</v>
      </c>
      <c r="FG592" s="7">
        <v>3.5585585586000001</v>
      </c>
      <c r="FH592" s="7">
        <v>3.6380090497999999</v>
      </c>
      <c r="FI592" s="7">
        <v>3.4495412844</v>
      </c>
      <c r="FJ592" s="7">
        <v>3.1962616821999998</v>
      </c>
      <c r="FK592" s="7">
        <v>3.4615384615</v>
      </c>
      <c r="FL592" s="7">
        <v>3.4470046082999999</v>
      </c>
      <c r="FM592" s="7">
        <v>8.6580087000000007E-3</v>
      </c>
      <c r="FN592" s="7">
        <v>4.3290042999999997E-3</v>
      </c>
      <c r="FO592" s="7">
        <v>0</v>
      </c>
      <c r="FP592" s="7">
        <v>1.73160173E-2</v>
      </c>
      <c r="FQ592" s="7">
        <v>3.8961039000000003E-2</v>
      </c>
      <c r="FR592" s="7">
        <v>2.1645021600000001E-2</v>
      </c>
      <c r="FS592" s="7">
        <v>3.46320346E-2</v>
      </c>
      <c r="FT592" s="7">
        <v>0.21645021649999999</v>
      </c>
      <c r="FU592" s="7">
        <v>0.17748917750000001</v>
      </c>
      <c r="FV592" s="7">
        <v>0.41125541129999998</v>
      </c>
      <c r="FW592" s="7">
        <v>6.9264069299999995E-2</v>
      </c>
      <c r="FX592" s="7">
        <v>0.37229437230000001</v>
      </c>
      <c r="FY592" s="7">
        <v>0.52380952380000001</v>
      </c>
      <c r="FZ592" s="7">
        <v>0.26406926409999998</v>
      </c>
      <c r="GA592" s="7">
        <v>0.21212121210000001</v>
      </c>
      <c r="GB592" s="7">
        <v>0.13852813850000001</v>
      </c>
      <c r="GC592" s="7">
        <v>0.21645021649999999</v>
      </c>
      <c r="GD592" s="7">
        <v>0.11255411260000001</v>
      </c>
      <c r="GE592" s="7">
        <v>5.6277056300000003E-2</v>
      </c>
      <c r="GF592" s="7">
        <v>0.17316017319999999</v>
      </c>
      <c r="GG592" s="7">
        <v>0.1168831169</v>
      </c>
      <c r="GH592" s="7">
        <v>5.6277056300000003E-2</v>
      </c>
      <c r="GI592" s="7">
        <v>0.2294372294</v>
      </c>
      <c r="GJ592" s="7">
        <v>0.1861471861</v>
      </c>
      <c r="GK592" s="7">
        <v>0.2251082251</v>
      </c>
      <c r="GL592" s="7">
        <v>0.1168831169</v>
      </c>
      <c r="GM592" s="7">
        <v>8.6580087000000007E-3</v>
      </c>
      <c r="GN592" s="7">
        <v>2.5974026000000001E-2</v>
      </c>
      <c r="GO592" s="7">
        <v>8.6580086599999995E-2</v>
      </c>
      <c r="GP592" s="7">
        <v>2.1645021600000001E-2</v>
      </c>
      <c r="GQ592" s="7">
        <v>0.13852813850000001</v>
      </c>
      <c r="GR592" s="7">
        <v>2.5974026000000001E-2</v>
      </c>
      <c r="GS592" s="7">
        <v>0.35064935060000002</v>
      </c>
      <c r="GT592" s="7">
        <v>0.34199134199999998</v>
      </c>
      <c r="GU592" s="7">
        <v>0.29437229440000001</v>
      </c>
      <c r="GV592" s="7">
        <v>0.34199134199999998</v>
      </c>
      <c r="GW592" s="7">
        <v>0.3766233766</v>
      </c>
      <c r="GX592" s="7">
        <v>0.3852813853</v>
      </c>
      <c r="GY592" s="7">
        <v>0.51948051949999996</v>
      </c>
      <c r="GZ592" s="7">
        <v>0.48484848479999998</v>
      </c>
      <c r="HA592" s="7">
        <v>0.41558441559999998</v>
      </c>
      <c r="HB592" s="7">
        <v>0.50216450219999997</v>
      </c>
      <c r="HC592" s="7">
        <v>0.33766233769999998</v>
      </c>
      <c r="HD592" s="7">
        <v>0.48051948049999998</v>
      </c>
      <c r="HE592" s="7">
        <v>6.9264069299999995E-2</v>
      </c>
      <c r="HF592" s="7">
        <v>7.3593073600000003E-2</v>
      </c>
      <c r="HG592" s="7">
        <v>0.11255411260000001</v>
      </c>
      <c r="HH592" s="7">
        <v>6.0606060599999997E-2</v>
      </c>
      <c r="HI592" s="7">
        <v>7.7922077899999997E-2</v>
      </c>
      <c r="HJ592" s="7">
        <v>3.8961039000000003E-2</v>
      </c>
      <c r="HK592" s="7">
        <v>8.6580087000000007E-3</v>
      </c>
      <c r="HL592" s="7">
        <v>2.1645021600000001E-2</v>
      </c>
      <c r="HM592" s="7">
        <v>3.46320346E-2</v>
      </c>
      <c r="HN592" s="7">
        <v>1.73160173E-2</v>
      </c>
      <c r="HO592" s="7">
        <v>1.73160173E-2</v>
      </c>
      <c r="HP592" s="7">
        <v>1.2987013E-2</v>
      </c>
      <c r="HQ592" s="7">
        <v>4.3290043299999997E-2</v>
      </c>
      <c r="HR592" s="7">
        <v>5.19480519E-2</v>
      </c>
      <c r="HS592" s="7">
        <v>5.6277056300000003E-2</v>
      </c>
      <c r="HT592" s="7">
        <v>5.6277056300000003E-2</v>
      </c>
      <c r="HU592" s="7">
        <v>5.19480519E-2</v>
      </c>
      <c r="HV592" s="7">
        <v>5.6277056300000003E-2</v>
      </c>
      <c r="HW592" s="7">
        <v>3.46320346E-2</v>
      </c>
      <c r="HX592" s="7">
        <v>8.6580087000000007E-3</v>
      </c>
      <c r="HY592" s="7">
        <v>2.5974026000000001E-2</v>
      </c>
      <c r="HZ592" s="7">
        <v>4.3290043299999997E-2</v>
      </c>
      <c r="IA592" s="7">
        <v>7.7922077899999997E-2</v>
      </c>
      <c r="IB592" s="7">
        <v>5.19480519E-2</v>
      </c>
      <c r="IC592" s="7">
        <v>0.10389610389999999</v>
      </c>
      <c r="ID592" s="7">
        <v>6.9264069299999995E-2</v>
      </c>
      <c r="IE592" s="7">
        <v>0.50216450219999997</v>
      </c>
      <c r="IF592" s="7">
        <v>0.36796536800000001</v>
      </c>
      <c r="IG592" s="7">
        <v>0.39826839829999999</v>
      </c>
      <c r="IH592" s="7">
        <v>0.45021645020000001</v>
      </c>
      <c r="II592" s="7">
        <v>0.33766233769999998</v>
      </c>
      <c r="IJ592" s="7">
        <v>0.53246753250000001</v>
      </c>
      <c r="IK592" s="7">
        <v>0.42857142860000003</v>
      </c>
      <c r="IL592" s="7">
        <v>0.39826839829999999</v>
      </c>
      <c r="IM592" s="7">
        <v>4.7619047599999999E-2</v>
      </c>
      <c r="IN592" s="7">
        <v>3.8961039000000003E-2</v>
      </c>
      <c r="IO592" s="7">
        <v>4.3290043299999997E-2</v>
      </c>
      <c r="IP592" s="7">
        <v>3.8961039000000003E-2</v>
      </c>
      <c r="IQ592" s="7">
        <v>3.2</v>
      </c>
      <c r="IR592" s="7">
        <v>3.4819819820000002</v>
      </c>
      <c r="IS592" s="7">
        <v>3.2850678733000001</v>
      </c>
      <c r="IT592" s="7">
        <v>3.2522522522999999</v>
      </c>
      <c r="IU592" s="7" t="s">
        <v>1531</v>
      </c>
      <c r="IV592" s="7">
        <v>52</v>
      </c>
      <c r="IW592" s="7">
        <v>231</v>
      </c>
      <c r="IX592" s="7">
        <v>396</v>
      </c>
      <c r="IY592" s="7">
        <v>768</v>
      </c>
    </row>
    <row r="593" spans="1:259" x14ac:dyDescent="0.25">
      <c r="A593" s="7">
        <v>610329</v>
      </c>
      <c r="B593" s="7" t="s">
        <v>510</v>
      </c>
      <c r="C593" s="7" t="s">
        <v>46</v>
      </c>
      <c r="D593" s="7" t="s">
        <v>149</v>
      </c>
      <c r="E593" s="154">
        <v>0.41</v>
      </c>
      <c r="F593" s="7">
        <v>45</v>
      </c>
      <c r="G593" s="7" t="s">
        <v>48</v>
      </c>
      <c r="H593" s="7">
        <v>54</v>
      </c>
      <c r="I593" s="7" t="s">
        <v>48</v>
      </c>
      <c r="J593" s="7">
        <v>66</v>
      </c>
      <c r="K593" s="7" t="s">
        <v>47</v>
      </c>
      <c r="L593" s="7">
        <v>8.5</v>
      </c>
      <c r="M593" s="7" t="s">
        <v>46</v>
      </c>
      <c r="N593" s="7">
        <v>40.636042402999998</v>
      </c>
      <c r="O593" s="7">
        <v>162</v>
      </c>
      <c r="P593" s="7">
        <v>162</v>
      </c>
      <c r="Q593" s="7">
        <v>2</v>
      </c>
      <c r="R593" s="7">
        <v>0</v>
      </c>
      <c r="S593" s="7">
        <v>0</v>
      </c>
      <c r="T593" s="7">
        <v>149</v>
      </c>
      <c r="U593" s="7">
        <v>2</v>
      </c>
      <c r="V593" s="7">
        <v>1</v>
      </c>
      <c r="W593" s="7">
        <v>1</v>
      </c>
      <c r="X593" s="7">
        <v>3</v>
      </c>
      <c r="Y593" s="7">
        <v>0</v>
      </c>
      <c r="Z593" s="7">
        <v>0</v>
      </c>
      <c r="AA593" s="7">
        <v>6.1728395E-3</v>
      </c>
      <c r="AB593" s="7">
        <v>1.2345679E-2</v>
      </c>
      <c r="AC593" s="7">
        <v>1.8518518500000001E-2</v>
      </c>
      <c r="AD593" s="7">
        <v>5.5555555600000001E-2</v>
      </c>
      <c r="AE593" s="7">
        <v>4.3209876500000001E-2</v>
      </c>
      <c r="AF593" s="7">
        <v>4.3209876500000001E-2</v>
      </c>
      <c r="AG593" s="7">
        <v>1.8518518500000001E-2</v>
      </c>
      <c r="AH593" s="7">
        <v>4.3209876500000001E-2</v>
      </c>
      <c r="AI593" s="7">
        <v>9.8765432099999995E-2</v>
      </c>
      <c r="AJ593" s="7">
        <v>0.22839506170000001</v>
      </c>
      <c r="AK593" s="7">
        <v>0.4135802469</v>
      </c>
      <c r="AL593" s="7">
        <v>0.31481481480000001</v>
      </c>
      <c r="AM593" s="7">
        <v>0.38271604939999998</v>
      </c>
      <c r="AN593" s="7">
        <v>0.24074074070000001</v>
      </c>
      <c r="AO593" s="7">
        <v>0.41975308639999998</v>
      </c>
      <c r="AP593" s="7">
        <v>0.33333333329999998</v>
      </c>
      <c r="AQ593" s="7">
        <v>0</v>
      </c>
      <c r="AR593" s="7">
        <v>1.2345679E-2</v>
      </c>
      <c r="AS593" s="7">
        <v>1.8518518500000001E-2</v>
      </c>
      <c r="AT593" s="7">
        <v>2.4691358E-2</v>
      </c>
      <c r="AU593" s="7">
        <v>1.2345679E-2</v>
      </c>
      <c r="AV593" s="7">
        <v>1.2345679E-2</v>
      </c>
      <c r="AW593" s="7">
        <v>0.54320987649999997</v>
      </c>
      <c r="AX593" s="7">
        <v>0.62962962960000002</v>
      </c>
      <c r="AY593" s="7">
        <v>0.5740740741</v>
      </c>
      <c r="AZ593" s="7">
        <v>0.67901234570000002</v>
      </c>
      <c r="BA593" s="7">
        <v>0.45061728400000001</v>
      </c>
      <c r="BB593" s="7">
        <v>0.37037037039999998</v>
      </c>
      <c r="BC593" s="7">
        <v>3.5</v>
      </c>
      <c r="BD593" s="7">
        <v>3.59375</v>
      </c>
      <c r="BE593" s="7">
        <v>3.5534591194999998</v>
      </c>
      <c r="BF593" s="7">
        <v>3.6265822784999999</v>
      </c>
      <c r="BG593" s="7">
        <v>3.3187500000000001</v>
      </c>
      <c r="BH593" s="7">
        <v>3.03125</v>
      </c>
      <c r="BI593" s="7">
        <v>0</v>
      </c>
      <c r="BJ593" s="7">
        <v>0</v>
      </c>
      <c r="BK593" s="7">
        <v>0</v>
      </c>
      <c r="BL593" s="7">
        <v>0</v>
      </c>
      <c r="BM593" s="7">
        <v>0</v>
      </c>
      <c r="BN593" s="7">
        <v>0</v>
      </c>
      <c r="BO593" s="7">
        <v>2.4691358E-2</v>
      </c>
      <c r="BP593" s="7">
        <v>5.5555555600000001E-2</v>
      </c>
      <c r="BQ593" s="7">
        <v>1.2345679E-2</v>
      </c>
      <c r="BR593" s="7">
        <v>0</v>
      </c>
      <c r="BS593" s="7">
        <v>1.8518518500000001E-2</v>
      </c>
      <c r="BT593" s="7">
        <v>1.8518518500000001E-2</v>
      </c>
      <c r="BU593" s="7">
        <v>4.3209876500000001E-2</v>
      </c>
      <c r="BV593" s="7">
        <v>3.0864197499999999E-2</v>
      </c>
      <c r="BW593" s="7">
        <v>5.5555555600000001E-2</v>
      </c>
      <c r="BX593" s="7">
        <v>8.0246913599999997E-2</v>
      </c>
      <c r="BY593" s="7">
        <v>6.7901234599999999E-2</v>
      </c>
      <c r="BZ593" s="7">
        <v>7.4074074099999998E-2</v>
      </c>
      <c r="CA593" s="7">
        <v>3.8616352201000002</v>
      </c>
      <c r="CB593" s="7">
        <v>3.7987421384000002</v>
      </c>
      <c r="CC593" s="7">
        <v>3.7547169811000001</v>
      </c>
      <c r="CD593" s="7">
        <v>3.7169811320999999</v>
      </c>
      <c r="CE593" s="7">
        <v>3.7169811320999999</v>
      </c>
      <c r="CF593" s="7">
        <v>3.6540880502999999</v>
      </c>
      <c r="CG593" s="7">
        <v>3.5253164557000001</v>
      </c>
      <c r="CH593" s="7">
        <v>3.4177215190000001</v>
      </c>
      <c r="CI593" s="7">
        <v>3.5949367089000002</v>
      </c>
      <c r="CJ593" s="7">
        <v>0.13580246909999999</v>
      </c>
      <c r="CK593" s="7">
        <v>0.16049382719999999</v>
      </c>
      <c r="CL593" s="7">
        <v>0.20370370369999999</v>
      </c>
      <c r="CM593" s="7">
        <v>0.19135802469999999</v>
      </c>
      <c r="CN593" s="7">
        <v>0.21604938269999999</v>
      </c>
      <c r="CO593" s="7">
        <v>0.22839506170000001</v>
      </c>
      <c r="CP593" s="7">
        <v>0.22839506170000001</v>
      </c>
      <c r="CQ593" s="7">
        <v>0.26543209880000002</v>
      </c>
      <c r="CR593" s="7">
        <v>0.20987654319999999</v>
      </c>
      <c r="CS593" s="7">
        <v>1.8518518500000001E-2</v>
      </c>
      <c r="CT593" s="7">
        <v>1.8518518500000001E-2</v>
      </c>
      <c r="CU593" s="7">
        <v>1.8518518500000001E-2</v>
      </c>
      <c r="CV593" s="7">
        <v>1.8518518500000001E-2</v>
      </c>
      <c r="CW593" s="7">
        <v>1.8518518500000001E-2</v>
      </c>
      <c r="CX593" s="7">
        <v>1.8518518500000001E-2</v>
      </c>
      <c r="CY593" s="7">
        <v>2.4691358E-2</v>
      </c>
      <c r="CZ593" s="7">
        <v>2.4691358E-2</v>
      </c>
      <c r="DA593" s="7">
        <v>2.4691358E-2</v>
      </c>
      <c r="DB593" s="7">
        <v>0.84567901229999998</v>
      </c>
      <c r="DC593" s="7">
        <v>0.80246913580000001</v>
      </c>
      <c r="DD593" s="7">
        <v>0.75925925930000004</v>
      </c>
      <c r="DE593" s="7">
        <v>0.74691358019999998</v>
      </c>
      <c r="DF593" s="7">
        <v>0.73456790120000004</v>
      </c>
      <c r="DG593" s="7">
        <v>0.69753086419999999</v>
      </c>
      <c r="DH593" s="7">
        <v>0.64197530859999996</v>
      </c>
      <c r="DI593" s="7">
        <v>0.58641975310000005</v>
      </c>
      <c r="DJ593" s="7">
        <v>0.67901234570000002</v>
      </c>
      <c r="DK593" s="7">
        <v>0.17283950619999999</v>
      </c>
      <c r="DL593" s="7">
        <v>1.2345679E-2</v>
      </c>
      <c r="DM593" s="7">
        <v>1.2345679E-2</v>
      </c>
      <c r="DN593" s="7">
        <v>1.2345679E-2</v>
      </c>
      <c r="DO593" s="7">
        <v>1.2345679E-2</v>
      </c>
      <c r="DP593" s="7">
        <v>6.1728395E-3</v>
      </c>
      <c r="DQ593" s="7">
        <v>4.3209876500000001E-2</v>
      </c>
      <c r="DR593" s="7">
        <v>0</v>
      </c>
      <c r="DS593" s="7">
        <v>6.1728395E-3</v>
      </c>
      <c r="DT593" s="7">
        <v>0.29012345680000001</v>
      </c>
      <c r="DU593" s="7">
        <v>5.5555555600000001E-2</v>
      </c>
      <c r="DV593" s="7">
        <v>6.7901234599999999E-2</v>
      </c>
      <c r="DW593" s="7">
        <v>4.3209876500000001E-2</v>
      </c>
      <c r="DX593" s="7">
        <v>2.4691358E-2</v>
      </c>
      <c r="DY593" s="7">
        <v>9.8765432099999995E-2</v>
      </c>
      <c r="DZ593" s="7">
        <v>0.13580246909999999</v>
      </c>
      <c r="EA593" s="7">
        <v>6.17283951E-2</v>
      </c>
      <c r="EB593" s="7">
        <v>0.13580246909999999</v>
      </c>
      <c r="EC593" s="7">
        <v>0.32098765429999998</v>
      </c>
      <c r="ED593" s="7">
        <v>0.32716049380000001</v>
      </c>
      <c r="EE593" s="7">
        <v>0.32098765429999998</v>
      </c>
      <c r="EF593" s="7">
        <v>0.29629629629999998</v>
      </c>
      <c r="EG593" s="7">
        <v>0.28395061729999999</v>
      </c>
      <c r="EH593" s="7">
        <v>0.35802469139999998</v>
      </c>
      <c r="EI593" s="7">
        <v>0.4259259259</v>
      </c>
      <c r="EJ593" s="7">
        <v>0.36419753090000001</v>
      </c>
      <c r="EK593" s="7">
        <v>0.37654320990000001</v>
      </c>
      <c r="EL593" s="7">
        <v>0.20987654319999999</v>
      </c>
      <c r="EM593" s="7">
        <v>0.60493827160000002</v>
      </c>
      <c r="EN593" s="7">
        <v>0.59876543209999999</v>
      </c>
      <c r="EO593" s="7">
        <v>0.64814814809999999</v>
      </c>
      <c r="EP593" s="7">
        <v>0.67283950619999999</v>
      </c>
      <c r="EQ593" s="7">
        <v>0.53086419750000002</v>
      </c>
      <c r="ER593" s="7">
        <v>0.36419753090000001</v>
      </c>
      <c r="ES593" s="7">
        <v>0.5740740741</v>
      </c>
      <c r="ET593" s="7">
        <v>0.46913580249999998</v>
      </c>
      <c r="EU593" s="7">
        <v>6.1728395E-3</v>
      </c>
      <c r="EV593" s="7">
        <v>0</v>
      </c>
      <c r="EW593" s="7">
        <v>0</v>
      </c>
      <c r="EX593" s="7">
        <v>0</v>
      </c>
      <c r="EY593" s="7">
        <v>6.1728395E-3</v>
      </c>
      <c r="EZ593" s="7">
        <v>6.1728395E-3</v>
      </c>
      <c r="FA593" s="7">
        <v>3.0864197499999999E-2</v>
      </c>
      <c r="FB593" s="7">
        <v>0</v>
      </c>
      <c r="FC593" s="7">
        <v>1.2345679E-2</v>
      </c>
      <c r="FD593" s="7">
        <v>2.5714285713999998</v>
      </c>
      <c r="FE593" s="7">
        <v>3.5246913580000001</v>
      </c>
      <c r="FF593" s="7">
        <v>3.5061728395</v>
      </c>
      <c r="FG593" s="7">
        <v>3.5802469135999999</v>
      </c>
      <c r="FH593" s="7">
        <v>3.6273291925</v>
      </c>
      <c r="FI593" s="7">
        <v>3.4223602484</v>
      </c>
      <c r="FJ593" s="7">
        <v>3.1464968152999999</v>
      </c>
      <c r="FK593" s="7">
        <v>3.5123456790000001</v>
      </c>
      <c r="FL593" s="7">
        <v>3.3250000000000002</v>
      </c>
      <c r="FM593" s="7">
        <v>1.2345679E-2</v>
      </c>
      <c r="FN593" s="7">
        <v>1.2345679E-2</v>
      </c>
      <c r="FO593" s="7">
        <v>0</v>
      </c>
      <c r="FP593" s="7">
        <v>1.2345679E-2</v>
      </c>
      <c r="FQ593" s="7">
        <v>9.2592592599999995E-2</v>
      </c>
      <c r="FR593" s="7">
        <v>1.2345679E-2</v>
      </c>
      <c r="FS593" s="7">
        <v>8.0246913599999997E-2</v>
      </c>
      <c r="FT593" s="7">
        <v>0.14814814809999999</v>
      </c>
      <c r="FU593" s="7">
        <v>0.16049382719999999</v>
      </c>
      <c r="FV593" s="7">
        <v>0.46296296300000001</v>
      </c>
      <c r="FW593" s="7">
        <v>6.1728395E-3</v>
      </c>
      <c r="FX593" s="7">
        <v>0.32716049380000001</v>
      </c>
      <c r="FY593" s="7">
        <v>0.5</v>
      </c>
      <c r="FZ593" s="7">
        <v>0.19135802469999999</v>
      </c>
      <c r="GA593" s="7">
        <v>0.24074074070000001</v>
      </c>
      <c r="GB593" s="7">
        <v>0.20370370369999999</v>
      </c>
      <c r="GC593" s="7">
        <v>0.27777777780000001</v>
      </c>
      <c r="GD593" s="7">
        <v>0.19753086419999999</v>
      </c>
      <c r="GE593" s="7">
        <v>9.2592592599999995E-2</v>
      </c>
      <c r="GF593" s="7">
        <v>0.22839506170000001</v>
      </c>
      <c r="GG593" s="7">
        <v>0.12345679010000001</v>
      </c>
      <c r="GH593" s="7">
        <v>6.17283951E-2</v>
      </c>
      <c r="GI593" s="7">
        <v>0.25925925929999999</v>
      </c>
      <c r="GJ593" s="7">
        <v>0.11111111110000001</v>
      </c>
      <c r="GK593" s="7">
        <v>0.14197530859999999</v>
      </c>
      <c r="GL593" s="7">
        <v>4.3209876500000001E-2</v>
      </c>
      <c r="GM593" s="7">
        <v>0</v>
      </c>
      <c r="GN593" s="7">
        <v>1.2345679E-2</v>
      </c>
      <c r="GO593" s="7">
        <v>5.5555555600000001E-2</v>
      </c>
      <c r="GP593" s="7">
        <v>1.2345679E-2</v>
      </c>
      <c r="GQ593" s="7">
        <v>0.16666666669999999</v>
      </c>
      <c r="GR593" s="7">
        <v>3.0864197499999999E-2</v>
      </c>
      <c r="GS593" s="7">
        <v>0.31481481480000001</v>
      </c>
      <c r="GT593" s="7">
        <v>0.24691358020000001</v>
      </c>
      <c r="GU593" s="7">
        <v>0.32098765429999998</v>
      </c>
      <c r="GV593" s="7">
        <v>0.25925925929999999</v>
      </c>
      <c r="GW593" s="7">
        <v>0.38888888890000001</v>
      </c>
      <c r="GX593" s="7">
        <v>0.27160493829999999</v>
      </c>
      <c r="GY593" s="7">
        <v>0.63580246910000005</v>
      </c>
      <c r="GZ593" s="7">
        <v>0.69753086419999999</v>
      </c>
      <c r="HA593" s="7">
        <v>0.53086419750000002</v>
      </c>
      <c r="HB593" s="7">
        <v>0.69753086419999999</v>
      </c>
      <c r="HC593" s="7">
        <v>0.35802469139999998</v>
      </c>
      <c r="HD593" s="7">
        <v>0.65432098770000002</v>
      </c>
      <c r="HE593" s="7">
        <v>3.7037037000000002E-2</v>
      </c>
      <c r="HF593" s="7">
        <v>1.8518518500000001E-2</v>
      </c>
      <c r="HG593" s="7">
        <v>5.5555555600000001E-2</v>
      </c>
      <c r="HH593" s="7">
        <v>6.1728395E-3</v>
      </c>
      <c r="HI593" s="7">
        <v>6.17283951E-2</v>
      </c>
      <c r="HJ593" s="7">
        <v>2.4691358E-2</v>
      </c>
      <c r="HK593" s="7">
        <v>0</v>
      </c>
      <c r="HL593" s="7">
        <v>6.1728395E-3</v>
      </c>
      <c r="HM593" s="7">
        <v>1.8518518500000001E-2</v>
      </c>
      <c r="HN593" s="7">
        <v>0</v>
      </c>
      <c r="HO593" s="7">
        <v>0</v>
      </c>
      <c r="HP593" s="7">
        <v>6.1728395E-3</v>
      </c>
      <c r="HQ593" s="7">
        <v>1.2345679E-2</v>
      </c>
      <c r="HR593" s="7">
        <v>1.8518518500000001E-2</v>
      </c>
      <c r="HS593" s="7">
        <v>1.8518518500000001E-2</v>
      </c>
      <c r="HT593" s="7">
        <v>2.4691358E-2</v>
      </c>
      <c r="HU593" s="7">
        <v>2.4691358E-2</v>
      </c>
      <c r="HV593" s="7">
        <v>1.2345679E-2</v>
      </c>
      <c r="HW593" s="7">
        <v>1.2345679E-2</v>
      </c>
      <c r="HX593" s="7">
        <v>3.7037037000000002E-2</v>
      </c>
      <c r="HY593" s="7">
        <v>1.8518518500000001E-2</v>
      </c>
      <c r="HZ593" s="7">
        <v>0</v>
      </c>
      <c r="IA593" s="7">
        <v>8.0246913599999997E-2</v>
      </c>
      <c r="IB593" s="7">
        <v>4.3209876500000001E-2</v>
      </c>
      <c r="IC593" s="7">
        <v>6.17283951E-2</v>
      </c>
      <c r="ID593" s="7">
        <v>0.14814814809999999</v>
      </c>
      <c r="IE593" s="7">
        <v>0.475308642</v>
      </c>
      <c r="IF593" s="7">
        <v>0.39506172839999998</v>
      </c>
      <c r="IG593" s="7">
        <v>0.41975308639999998</v>
      </c>
      <c r="IH593" s="7">
        <v>0.40740740739999998</v>
      </c>
      <c r="II593" s="7">
        <v>0.4135802469</v>
      </c>
      <c r="IJ593" s="7">
        <v>0.51234567900000005</v>
      </c>
      <c r="IK593" s="7">
        <v>0.48148148149999997</v>
      </c>
      <c r="IL593" s="7">
        <v>0.41975308639999998</v>
      </c>
      <c r="IM593" s="7">
        <v>1.8518518500000001E-2</v>
      </c>
      <c r="IN593" s="7">
        <v>1.2345679E-2</v>
      </c>
      <c r="IO593" s="7">
        <v>1.8518518500000001E-2</v>
      </c>
      <c r="IP593" s="7">
        <v>2.4691358E-2</v>
      </c>
      <c r="IQ593" s="7">
        <v>3.3144654087999998</v>
      </c>
      <c r="IR593" s="7">
        <v>3.4</v>
      </c>
      <c r="IS593" s="7">
        <v>3.3899371069000002</v>
      </c>
      <c r="IT593" s="7">
        <v>3.2784810126999999</v>
      </c>
      <c r="IU593" s="7" t="s">
        <v>1532</v>
      </c>
      <c r="IV593" s="7">
        <v>41</v>
      </c>
      <c r="IW593" s="7">
        <v>162</v>
      </c>
      <c r="IX593" s="7">
        <v>230</v>
      </c>
      <c r="IY593" s="7">
        <v>566</v>
      </c>
    </row>
    <row r="594" spans="1:259" x14ac:dyDescent="0.25">
      <c r="A594" s="7">
        <v>610334</v>
      </c>
      <c r="B594" s="7" t="s">
        <v>558</v>
      </c>
      <c r="D594" s="7" t="s">
        <v>102</v>
      </c>
      <c r="E594" s="7" t="s">
        <v>53</v>
      </c>
      <c r="M594" s="7" t="s">
        <v>50</v>
      </c>
      <c r="N594" s="7">
        <v>11.88630491</v>
      </c>
      <c r="O594" s="7">
        <v>40</v>
      </c>
      <c r="P594" s="7">
        <v>40</v>
      </c>
      <c r="Q594" s="7">
        <v>0</v>
      </c>
      <c r="R594" s="7">
        <v>34</v>
      </c>
      <c r="S594" s="7">
        <v>0</v>
      </c>
      <c r="T594" s="7">
        <v>2</v>
      </c>
      <c r="U594" s="7">
        <v>0</v>
      </c>
      <c r="V594" s="7">
        <v>0</v>
      </c>
      <c r="W594" s="7">
        <v>0</v>
      </c>
      <c r="X594" s="7">
        <v>3</v>
      </c>
      <c r="Y594" s="7">
        <v>0</v>
      </c>
      <c r="Z594" s="7">
        <v>0</v>
      </c>
      <c r="AA594" s="7">
        <v>0</v>
      </c>
      <c r="AB594" s="7">
        <v>0</v>
      </c>
      <c r="AC594" s="7">
        <v>2.5000000000000001E-2</v>
      </c>
      <c r="AD594" s="7">
        <v>0.05</v>
      </c>
      <c r="AE594" s="7">
        <v>7.4999999999999997E-2</v>
      </c>
      <c r="AF594" s="7">
        <v>7.4999999999999997E-2</v>
      </c>
      <c r="AG594" s="7">
        <v>2.5000000000000001E-2</v>
      </c>
      <c r="AH594" s="7">
        <v>0.05</v>
      </c>
      <c r="AI594" s="7">
        <v>0.125</v>
      </c>
      <c r="AJ594" s="7">
        <v>0.1</v>
      </c>
      <c r="AK594" s="7">
        <v>0.2</v>
      </c>
      <c r="AL594" s="7">
        <v>0.15</v>
      </c>
      <c r="AM594" s="7">
        <v>0.22500000000000001</v>
      </c>
      <c r="AN594" s="7">
        <v>0.2</v>
      </c>
      <c r="AO594" s="7">
        <v>0.17499999999999999</v>
      </c>
      <c r="AP594" s="7">
        <v>0.25</v>
      </c>
      <c r="AQ594" s="7">
        <v>2.5000000000000001E-2</v>
      </c>
      <c r="AR594" s="7">
        <v>0</v>
      </c>
      <c r="AS594" s="7">
        <v>0</v>
      </c>
      <c r="AT594" s="7">
        <v>0</v>
      </c>
      <c r="AU594" s="7">
        <v>0</v>
      </c>
      <c r="AV594" s="7">
        <v>0</v>
      </c>
      <c r="AW594" s="7">
        <v>0.7</v>
      </c>
      <c r="AX594" s="7">
        <v>0.77500000000000002</v>
      </c>
      <c r="AY594" s="7">
        <v>0.75</v>
      </c>
      <c r="AZ594" s="7">
        <v>0.75</v>
      </c>
      <c r="BA594" s="7">
        <v>0.67500000000000004</v>
      </c>
      <c r="BB594" s="7">
        <v>0.6</v>
      </c>
      <c r="BC594" s="7">
        <v>3.6410256410000001</v>
      </c>
      <c r="BD594" s="7">
        <v>3.7</v>
      </c>
      <c r="BE594" s="7">
        <v>3.7250000000000001</v>
      </c>
      <c r="BF594" s="7">
        <v>3.7</v>
      </c>
      <c r="BG594" s="7">
        <v>3.5</v>
      </c>
      <c r="BH594" s="7">
        <v>3.4</v>
      </c>
      <c r="BI594" s="7">
        <v>2.5000000000000001E-2</v>
      </c>
      <c r="BJ594" s="7">
        <v>0</v>
      </c>
      <c r="BK594" s="7">
        <v>2.5000000000000001E-2</v>
      </c>
      <c r="BL594" s="7">
        <v>2.5000000000000001E-2</v>
      </c>
      <c r="BM594" s="7">
        <v>0</v>
      </c>
      <c r="BN594" s="7">
        <v>0</v>
      </c>
      <c r="BO594" s="7">
        <v>0.05</v>
      </c>
      <c r="BP594" s="7">
        <v>2.5000000000000001E-2</v>
      </c>
      <c r="BQ594" s="7">
        <v>0.05</v>
      </c>
      <c r="BR594" s="7">
        <v>0</v>
      </c>
      <c r="BS594" s="7">
        <v>2.5000000000000001E-2</v>
      </c>
      <c r="BT594" s="7">
        <v>2.5000000000000001E-2</v>
      </c>
      <c r="BU594" s="7">
        <v>0</v>
      </c>
      <c r="BV594" s="7">
        <v>2.5000000000000001E-2</v>
      </c>
      <c r="BW594" s="7">
        <v>0.1</v>
      </c>
      <c r="BX594" s="7">
        <v>0.1</v>
      </c>
      <c r="BY594" s="7">
        <v>0.125</v>
      </c>
      <c r="BZ594" s="7">
        <v>0.1</v>
      </c>
      <c r="CA594" s="7">
        <v>3.7435897435999999</v>
      </c>
      <c r="CB594" s="7">
        <v>3.6923076923</v>
      </c>
      <c r="CC594" s="7">
        <v>3.5897435896999998</v>
      </c>
      <c r="CD594" s="7">
        <v>3.6923076923</v>
      </c>
      <c r="CE594" s="7">
        <v>3.7105263158000001</v>
      </c>
      <c r="CF594" s="7">
        <v>3.5384615385</v>
      </c>
      <c r="CG594" s="7">
        <v>3.4102564103000002</v>
      </c>
      <c r="CH594" s="7">
        <v>3.3947368420999999</v>
      </c>
      <c r="CI594" s="7">
        <v>3.3947368420999999</v>
      </c>
      <c r="CJ594" s="7">
        <v>0.17499999999999999</v>
      </c>
      <c r="CK594" s="7">
        <v>0.25</v>
      </c>
      <c r="CL594" s="7">
        <v>0.27500000000000002</v>
      </c>
      <c r="CM594" s="7">
        <v>0.22500000000000001</v>
      </c>
      <c r="CN594" s="7">
        <v>0.22500000000000001</v>
      </c>
      <c r="CO594" s="7">
        <v>0.25</v>
      </c>
      <c r="CP594" s="7">
        <v>0.22500000000000001</v>
      </c>
      <c r="CQ594" s="7">
        <v>0.25</v>
      </c>
      <c r="CR594" s="7">
        <v>0.22500000000000001</v>
      </c>
      <c r="CS594" s="7">
        <v>2.5000000000000001E-2</v>
      </c>
      <c r="CT594" s="7">
        <v>2.5000000000000001E-2</v>
      </c>
      <c r="CU594" s="7">
        <v>2.5000000000000001E-2</v>
      </c>
      <c r="CV594" s="7">
        <v>2.5000000000000001E-2</v>
      </c>
      <c r="CW594" s="7">
        <v>0.05</v>
      </c>
      <c r="CX594" s="7">
        <v>2.5000000000000001E-2</v>
      </c>
      <c r="CY594" s="7">
        <v>2.5000000000000001E-2</v>
      </c>
      <c r="CZ594" s="7">
        <v>0.05</v>
      </c>
      <c r="DA594" s="7">
        <v>0.05</v>
      </c>
      <c r="DB594" s="7">
        <v>0.77500000000000002</v>
      </c>
      <c r="DC594" s="7">
        <v>0.7</v>
      </c>
      <c r="DD594" s="7">
        <v>0.65</v>
      </c>
      <c r="DE594" s="7">
        <v>0.72499999999999998</v>
      </c>
      <c r="DF594" s="7">
        <v>0.7</v>
      </c>
      <c r="DG594" s="7">
        <v>0.625</v>
      </c>
      <c r="DH594" s="7">
        <v>0.6</v>
      </c>
      <c r="DI594" s="7">
        <v>0.55000000000000004</v>
      </c>
      <c r="DJ594" s="7">
        <v>0.57499999999999996</v>
      </c>
      <c r="DK594" s="7">
        <v>0.27500000000000002</v>
      </c>
      <c r="DL594" s="7">
        <v>0</v>
      </c>
      <c r="DM594" s="7">
        <v>0</v>
      </c>
      <c r="DN594" s="7">
        <v>0</v>
      </c>
      <c r="DO594" s="7">
        <v>2.5000000000000001E-2</v>
      </c>
      <c r="DP594" s="7">
        <v>2.5000000000000001E-2</v>
      </c>
      <c r="DQ594" s="7">
        <v>0.05</v>
      </c>
      <c r="DR594" s="7">
        <v>0</v>
      </c>
      <c r="DS594" s="7">
        <v>2.5000000000000001E-2</v>
      </c>
      <c r="DT594" s="7">
        <v>0.27500000000000002</v>
      </c>
      <c r="DU594" s="7">
        <v>0.17499999999999999</v>
      </c>
      <c r="DV594" s="7">
        <v>0.1</v>
      </c>
      <c r="DW594" s="7">
        <v>0.15</v>
      </c>
      <c r="DX594" s="7">
        <v>2.5000000000000001E-2</v>
      </c>
      <c r="DY594" s="7">
        <v>0.05</v>
      </c>
      <c r="DZ594" s="7">
        <v>0.17499999999999999</v>
      </c>
      <c r="EA594" s="7">
        <v>2.5000000000000001E-2</v>
      </c>
      <c r="EB594" s="7">
        <v>0.17499999999999999</v>
      </c>
      <c r="EC594" s="7">
        <v>0.25</v>
      </c>
      <c r="ED594" s="7">
        <v>0.27500000000000002</v>
      </c>
      <c r="EE594" s="7">
        <v>0.375</v>
      </c>
      <c r="EF594" s="7">
        <v>0.27500000000000002</v>
      </c>
      <c r="EG594" s="7">
        <v>0.27500000000000002</v>
      </c>
      <c r="EH594" s="7">
        <v>0.4</v>
      </c>
      <c r="EI594" s="7">
        <v>0.32500000000000001</v>
      </c>
      <c r="EJ594" s="7">
        <v>0.375</v>
      </c>
      <c r="EK594" s="7">
        <v>0.35</v>
      </c>
      <c r="EL594" s="7">
        <v>0.2</v>
      </c>
      <c r="EM594" s="7">
        <v>0.55000000000000004</v>
      </c>
      <c r="EN594" s="7">
        <v>0.52500000000000002</v>
      </c>
      <c r="EO594" s="7">
        <v>0.57499999999999996</v>
      </c>
      <c r="EP594" s="7">
        <v>0.67500000000000004</v>
      </c>
      <c r="EQ594" s="7">
        <v>0.52500000000000002</v>
      </c>
      <c r="ER594" s="7">
        <v>0.4</v>
      </c>
      <c r="ES594" s="7">
        <v>0.57499999999999996</v>
      </c>
      <c r="ET594" s="7">
        <v>0.42499999999999999</v>
      </c>
      <c r="EU594" s="7">
        <v>0</v>
      </c>
      <c r="EV594" s="7">
        <v>0</v>
      </c>
      <c r="EW594" s="7">
        <v>0</v>
      </c>
      <c r="EX594" s="7">
        <v>0</v>
      </c>
      <c r="EY594" s="7">
        <v>0</v>
      </c>
      <c r="EZ594" s="7">
        <v>0</v>
      </c>
      <c r="FA594" s="7">
        <v>0.05</v>
      </c>
      <c r="FB594" s="7">
        <v>2.5000000000000001E-2</v>
      </c>
      <c r="FC594" s="7">
        <v>2.5000000000000001E-2</v>
      </c>
      <c r="FD594" s="7">
        <v>2.375</v>
      </c>
      <c r="FE594" s="7">
        <v>3.375</v>
      </c>
      <c r="FF594" s="7">
        <v>3.4249999999999998</v>
      </c>
      <c r="FG594" s="7">
        <v>3.4249999999999998</v>
      </c>
      <c r="FH594" s="7">
        <v>3.6</v>
      </c>
      <c r="FI594" s="7">
        <v>3.4249999999999998</v>
      </c>
      <c r="FJ594" s="7">
        <v>3.1315789474</v>
      </c>
      <c r="FK594" s="7">
        <v>3.5641025641000001</v>
      </c>
      <c r="FL594" s="7">
        <v>3.2051282050999998</v>
      </c>
      <c r="FM594" s="7">
        <v>2.5000000000000001E-2</v>
      </c>
      <c r="FN594" s="7">
        <v>2.5000000000000001E-2</v>
      </c>
      <c r="FO594" s="7">
        <v>0</v>
      </c>
      <c r="FP594" s="7">
        <v>0</v>
      </c>
      <c r="FQ594" s="7">
        <v>0.2</v>
      </c>
      <c r="FR594" s="7">
        <v>2.5000000000000001E-2</v>
      </c>
      <c r="FS594" s="7">
        <v>0.05</v>
      </c>
      <c r="FT594" s="7">
        <v>0.15</v>
      </c>
      <c r="FU594" s="7">
        <v>2.5000000000000001E-2</v>
      </c>
      <c r="FV594" s="7">
        <v>0.47499999999999998</v>
      </c>
      <c r="FW594" s="7">
        <v>2.5000000000000001E-2</v>
      </c>
      <c r="FX594" s="7">
        <v>0.7</v>
      </c>
      <c r="FY594" s="7">
        <v>0.55000000000000004</v>
      </c>
      <c r="FZ594" s="7">
        <v>0.25</v>
      </c>
      <c r="GA594" s="7">
        <v>0.1</v>
      </c>
      <c r="GB594" s="7">
        <v>0.1</v>
      </c>
      <c r="GC594" s="7">
        <v>0.25</v>
      </c>
      <c r="GD594" s="7">
        <v>0</v>
      </c>
      <c r="GE594" s="7">
        <v>7.4999999999999997E-2</v>
      </c>
      <c r="GF594" s="7">
        <v>0.17499999999999999</v>
      </c>
      <c r="GG594" s="7">
        <v>0.05</v>
      </c>
      <c r="GH594" s="7">
        <v>0.1</v>
      </c>
      <c r="GI594" s="7">
        <v>0.27500000000000002</v>
      </c>
      <c r="GJ594" s="7">
        <v>0.15</v>
      </c>
      <c r="GK594" s="7">
        <v>0.17499999999999999</v>
      </c>
      <c r="GL594" s="7">
        <v>0.05</v>
      </c>
      <c r="GM594" s="7">
        <v>0</v>
      </c>
      <c r="GN594" s="7">
        <v>0</v>
      </c>
      <c r="GO594" s="7">
        <v>2.5000000000000001E-2</v>
      </c>
      <c r="GP594" s="7">
        <v>0</v>
      </c>
      <c r="GQ594" s="7">
        <v>0.125</v>
      </c>
      <c r="GR594" s="7">
        <v>0</v>
      </c>
      <c r="GS594" s="7">
        <v>0.32500000000000001</v>
      </c>
      <c r="GT594" s="7">
        <v>0.32500000000000001</v>
      </c>
      <c r="GU594" s="7">
        <v>0.25</v>
      </c>
      <c r="GV594" s="7">
        <v>0.32500000000000001</v>
      </c>
      <c r="GW594" s="7">
        <v>0.4</v>
      </c>
      <c r="GX594" s="7">
        <v>0.4</v>
      </c>
      <c r="GY594" s="7">
        <v>0.4</v>
      </c>
      <c r="GZ594" s="7">
        <v>0.52500000000000002</v>
      </c>
      <c r="HA594" s="7">
        <v>0.52500000000000002</v>
      </c>
      <c r="HB594" s="7">
        <v>0.5</v>
      </c>
      <c r="HC594" s="7">
        <v>0.25</v>
      </c>
      <c r="HD594" s="7">
        <v>0.47499999999999998</v>
      </c>
      <c r="HE594" s="7">
        <v>0.17499999999999999</v>
      </c>
      <c r="HF594" s="7">
        <v>0.125</v>
      </c>
      <c r="HG594" s="7">
        <v>0.17499999999999999</v>
      </c>
      <c r="HH594" s="7">
        <v>0.15</v>
      </c>
      <c r="HI594" s="7">
        <v>0.2</v>
      </c>
      <c r="HJ594" s="7">
        <v>7.4999999999999997E-2</v>
      </c>
      <c r="HK594" s="7">
        <v>0.05</v>
      </c>
      <c r="HL594" s="7">
        <v>0</v>
      </c>
      <c r="HM594" s="7">
        <v>0</v>
      </c>
      <c r="HN594" s="7">
        <v>0</v>
      </c>
      <c r="HO594" s="7">
        <v>0</v>
      </c>
      <c r="HP594" s="7">
        <v>0</v>
      </c>
      <c r="HQ594" s="7">
        <v>0.05</v>
      </c>
      <c r="HR594" s="7">
        <v>2.5000000000000001E-2</v>
      </c>
      <c r="HS594" s="7">
        <v>2.5000000000000001E-2</v>
      </c>
      <c r="HT594" s="7">
        <v>2.5000000000000001E-2</v>
      </c>
      <c r="HU594" s="7">
        <v>2.5000000000000001E-2</v>
      </c>
      <c r="HV594" s="7">
        <v>0.05</v>
      </c>
      <c r="HW594" s="7">
        <v>0</v>
      </c>
      <c r="HX594" s="7">
        <v>0</v>
      </c>
      <c r="HY594" s="7">
        <v>2.5000000000000001E-2</v>
      </c>
      <c r="HZ594" s="7">
        <v>7.4999999999999997E-2</v>
      </c>
      <c r="IA594" s="7">
        <v>7.4999999999999997E-2</v>
      </c>
      <c r="IB594" s="7">
        <v>7.4999999999999997E-2</v>
      </c>
      <c r="IC594" s="7">
        <v>0.15</v>
      </c>
      <c r="ID594" s="7">
        <v>0.15</v>
      </c>
      <c r="IE594" s="7">
        <v>0.4</v>
      </c>
      <c r="IF594" s="7">
        <v>0.27500000000000002</v>
      </c>
      <c r="IG594" s="7">
        <v>0.35</v>
      </c>
      <c r="IH594" s="7">
        <v>0.32500000000000001</v>
      </c>
      <c r="II594" s="7">
        <v>0.5</v>
      </c>
      <c r="IJ594" s="7">
        <v>0.625</v>
      </c>
      <c r="IK594" s="7">
        <v>0.45</v>
      </c>
      <c r="IL594" s="7">
        <v>0.4</v>
      </c>
      <c r="IM594" s="7">
        <v>2.5000000000000001E-2</v>
      </c>
      <c r="IN594" s="7">
        <v>2.5000000000000001E-2</v>
      </c>
      <c r="IO594" s="7">
        <v>2.5000000000000001E-2</v>
      </c>
      <c r="IP594" s="7">
        <v>0.05</v>
      </c>
      <c r="IQ594" s="7">
        <v>3.4358974358999999</v>
      </c>
      <c r="IR594" s="7">
        <v>3.5641025641000001</v>
      </c>
      <c r="IS594" s="7">
        <v>3.2564102564000001</v>
      </c>
      <c r="IT594" s="7">
        <v>3.1052631579000001</v>
      </c>
      <c r="IU594" s="7" t="s">
        <v>1533</v>
      </c>
      <c r="IW594" s="7">
        <v>40</v>
      </c>
      <c r="IX594" s="7">
        <v>46</v>
      </c>
      <c r="IY594" s="7">
        <v>387</v>
      </c>
    </row>
    <row r="595" spans="1:259" x14ac:dyDescent="0.25">
      <c r="A595" s="7">
        <v>610339</v>
      </c>
      <c r="B595" s="7" t="s">
        <v>614</v>
      </c>
      <c r="D595" s="7" t="s">
        <v>117</v>
      </c>
      <c r="E595" s="7" t="s">
        <v>53</v>
      </c>
      <c r="M595" s="7" t="s">
        <v>46</v>
      </c>
      <c r="IU595" s="7" t="s">
        <v>1534</v>
      </c>
      <c r="IY595" s="7">
        <v>426</v>
      </c>
    </row>
    <row r="596" spans="1:259" x14ac:dyDescent="0.25">
      <c r="A596" s="7">
        <v>610340</v>
      </c>
      <c r="B596" s="7" t="s">
        <v>167</v>
      </c>
      <c r="D596" s="7" t="s">
        <v>117</v>
      </c>
      <c r="E596" s="7" t="s">
        <v>53</v>
      </c>
      <c r="M596" s="7" t="s">
        <v>50</v>
      </c>
      <c r="N596" s="7">
        <v>20.186915888000001</v>
      </c>
      <c r="O596" s="7">
        <v>95</v>
      </c>
      <c r="P596" s="7">
        <v>95</v>
      </c>
      <c r="Q596" s="7">
        <v>17</v>
      </c>
      <c r="R596" s="7">
        <v>10</v>
      </c>
      <c r="S596" s="7">
        <v>4</v>
      </c>
      <c r="T596" s="7">
        <v>58</v>
      </c>
      <c r="U596" s="7">
        <v>0</v>
      </c>
      <c r="V596" s="7">
        <v>0</v>
      </c>
      <c r="W596" s="7">
        <v>2</v>
      </c>
      <c r="X596" s="7">
        <v>2</v>
      </c>
      <c r="Y596" s="7">
        <v>1.05263158E-2</v>
      </c>
      <c r="Z596" s="7">
        <v>1.05263158E-2</v>
      </c>
      <c r="AA596" s="7">
        <v>2.10526316E-2</v>
      </c>
      <c r="AB596" s="7">
        <v>6.3157894699999995E-2</v>
      </c>
      <c r="AC596" s="7">
        <v>8.4210526300000005E-2</v>
      </c>
      <c r="AD596" s="7">
        <v>0.1789473684</v>
      </c>
      <c r="AE596" s="7">
        <v>4.21052632E-2</v>
      </c>
      <c r="AF596" s="7">
        <v>2.10526316E-2</v>
      </c>
      <c r="AG596" s="7">
        <v>1.05263158E-2</v>
      </c>
      <c r="AH596" s="7">
        <v>0.15789473679999999</v>
      </c>
      <c r="AI596" s="7">
        <v>0.1789473684</v>
      </c>
      <c r="AJ596" s="7">
        <v>0.2421052632</v>
      </c>
      <c r="AK596" s="7">
        <v>0.3578947368</v>
      </c>
      <c r="AL596" s="7">
        <v>0.31578947369999999</v>
      </c>
      <c r="AM596" s="7">
        <v>0.4</v>
      </c>
      <c r="AN596" s="7">
        <v>0.27368421050000002</v>
      </c>
      <c r="AO596" s="7">
        <v>0.3894736842</v>
      </c>
      <c r="AP596" s="7">
        <v>0.27368421050000002</v>
      </c>
      <c r="AQ596" s="7">
        <v>1.05263158E-2</v>
      </c>
      <c r="AR596" s="7">
        <v>0</v>
      </c>
      <c r="AS596" s="7">
        <v>2.10526316E-2</v>
      </c>
      <c r="AT596" s="7">
        <v>3.1578947400000001E-2</v>
      </c>
      <c r="AU596" s="7">
        <v>1.05263158E-2</v>
      </c>
      <c r="AV596" s="7">
        <v>1.05263158E-2</v>
      </c>
      <c r="AW596" s="7">
        <v>0.57894736840000005</v>
      </c>
      <c r="AX596" s="7">
        <v>0.65263157890000001</v>
      </c>
      <c r="AY596" s="7">
        <v>0.54736842109999995</v>
      </c>
      <c r="AZ596" s="7">
        <v>0.47368421049999998</v>
      </c>
      <c r="BA596" s="7">
        <v>0.33684210530000003</v>
      </c>
      <c r="BB596" s="7">
        <v>0.29473684210000001</v>
      </c>
      <c r="BC596" s="7">
        <v>3.5212765956999998</v>
      </c>
      <c r="BD596" s="7">
        <v>3.6105263158000001</v>
      </c>
      <c r="BE596" s="7">
        <v>3.5053763441000001</v>
      </c>
      <c r="BF596" s="7">
        <v>3.1956521739000001</v>
      </c>
      <c r="BG596" s="7">
        <v>2.9893617021000001</v>
      </c>
      <c r="BH596" s="7">
        <v>2.6914893617</v>
      </c>
      <c r="BI596" s="7">
        <v>1.05263158E-2</v>
      </c>
      <c r="BJ596" s="7">
        <v>0</v>
      </c>
      <c r="BK596" s="7">
        <v>0</v>
      </c>
      <c r="BL596" s="7">
        <v>2.10526316E-2</v>
      </c>
      <c r="BM596" s="7">
        <v>2.10526316E-2</v>
      </c>
      <c r="BN596" s="7">
        <v>2.10526316E-2</v>
      </c>
      <c r="BO596" s="7">
        <v>8.4210526300000005E-2</v>
      </c>
      <c r="BP596" s="7">
        <v>0.2421052632</v>
      </c>
      <c r="BQ596" s="7">
        <v>0.13684210529999999</v>
      </c>
      <c r="BR596" s="7">
        <v>4.21052632E-2</v>
      </c>
      <c r="BS596" s="7">
        <v>5.2631578900000003E-2</v>
      </c>
      <c r="BT596" s="7">
        <v>4.21052632E-2</v>
      </c>
      <c r="BU596" s="7">
        <v>4.21052632E-2</v>
      </c>
      <c r="BV596" s="7">
        <v>4.21052632E-2</v>
      </c>
      <c r="BW596" s="7">
        <v>4.21052632E-2</v>
      </c>
      <c r="BX596" s="7">
        <v>0.11578947370000001</v>
      </c>
      <c r="BY596" s="7">
        <v>0.11578947370000001</v>
      </c>
      <c r="BZ596" s="7">
        <v>0.1052631579</v>
      </c>
      <c r="CA596" s="7">
        <v>3.5978260870000001</v>
      </c>
      <c r="CB596" s="7">
        <v>3.5319148936000002</v>
      </c>
      <c r="CC596" s="7">
        <v>3.4891304347999998</v>
      </c>
      <c r="CD596" s="7">
        <v>3.4565217390999998</v>
      </c>
      <c r="CE596" s="7">
        <v>3.4574468084999999</v>
      </c>
      <c r="CF596" s="7">
        <v>3.4193548386999999</v>
      </c>
      <c r="CG596" s="7">
        <v>3.1063829787000001</v>
      </c>
      <c r="CH596" s="7">
        <v>2.6666666666999999</v>
      </c>
      <c r="CI596" s="7">
        <v>2.9462365590999999</v>
      </c>
      <c r="CJ596" s="7">
        <v>0.27368421050000002</v>
      </c>
      <c r="CK596" s="7">
        <v>0.3578947368</v>
      </c>
      <c r="CL596" s="7">
        <v>0.41052631579999999</v>
      </c>
      <c r="CM596" s="7">
        <v>0.37894736839999998</v>
      </c>
      <c r="CN596" s="7">
        <v>0.3894736842</v>
      </c>
      <c r="CO596" s="7">
        <v>0.4210526316</v>
      </c>
      <c r="CP596" s="7">
        <v>0.4</v>
      </c>
      <c r="CQ596" s="7">
        <v>0.34736842109999999</v>
      </c>
      <c r="CR596" s="7">
        <v>0.41052631579999999</v>
      </c>
      <c r="CS596" s="7">
        <v>3.1578947400000001E-2</v>
      </c>
      <c r="CT596" s="7">
        <v>1.05263158E-2</v>
      </c>
      <c r="CU596" s="7">
        <v>3.1578947400000001E-2</v>
      </c>
      <c r="CV596" s="7">
        <v>3.1578947400000001E-2</v>
      </c>
      <c r="CW596" s="7">
        <v>1.05263158E-2</v>
      </c>
      <c r="CX596" s="7">
        <v>2.10526316E-2</v>
      </c>
      <c r="CY596" s="7">
        <v>1.05263158E-2</v>
      </c>
      <c r="CZ596" s="7">
        <v>2.10526316E-2</v>
      </c>
      <c r="DA596" s="7">
        <v>2.10526316E-2</v>
      </c>
      <c r="DB596" s="7">
        <v>0.64210526320000005</v>
      </c>
      <c r="DC596" s="7">
        <v>0.57894736840000005</v>
      </c>
      <c r="DD596" s="7">
        <v>0.51578947369999995</v>
      </c>
      <c r="DE596" s="7">
        <v>0.52631578950000002</v>
      </c>
      <c r="DF596" s="7">
        <v>0.53684210529999998</v>
      </c>
      <c r="DG596" s="7">
        <v>0.49473684210000002</v>
      </c>
      <c r="DH596" s="7">
        <v>0.3894736842</v>
      </c>
      <c r="DI596" s="7">
        <v>0.27368421050000002</v>
      </c>
      <c r="DJ596" s="7">
        <v>0.32631578950000001</v>
      </c>
      <c r="DK596" s="7">
        <v>0.15789473679999999</v>
      </c>
      <c r="DL596" s="7">
        <v>1.05263158E-2</v>
      </c>
      <c r="DM596" s="7">
        <v>1.05263158E-2</v>
      </c>
      <c r="DN596" s="7">
        <v>4.21052632E-2</v>
      </c>
      <c r="DO596" s="7">
        <v>2.10526316E-2</v>
      </c>
      <c r="DP596" s="7">
        <v>4.21052632E-2</v>
      </c>
      <c r="DQ596" s="7">
        <v>8.4210526300000005E-2</v>
      </c>
      <c r="DR596" s="7">
        <v>3.1578947400000001E-2</v>
      </c>
      <c r="DS596" s="7">
        <v>2.10526316E-2</v>
      </c>
      <c r="DT596" s="7">
        <v>0.1052631579</v>
      </c>
      <c r="DU596" s="7">
        <v>3.1578947400000001E-2</v>
      </c>
      <c r="DV596" s="7">
        <v>3.1578947400000001E-2</v>
      </c>
      <c r="DW596" s="7">
        <v>5.2631578900000003E-2</v>
      </c>
      <c r="DX596" s="7">
        <v>4.21052632E-2</v>
      </c>
      <c r="DY596" s="7">
        <v>6.3157894699999995E-2</v>
      </c>
      <c r="DZ596" s="7">
        <v>0.13684210529999999</v>
      </c>
      <c r="EA596" s="7">
        <v>7.36842105E-2</v>
      </c>
      <c r="EB596" s="7">
        <v>8.4210526300000005E-2</v>
      </c>
      <c r="EC596" s="7">
        <v>0.3578947368</v>
      </c>
      <c r="ED596" s="7">
        <v>0.3578947368</v>
      </c>
      <c r="EE596" s="7">
        <v>0.33684210530000003</v>
      </c>
      <c r="EF596" s="7">
        <v>0.3578947368</v>
      </c>
      <c r="EG596" s="7">
        <v>0.4</v>
      </c>
      <c r="EH596" s="7">
        <v>0.43157894740000002</v>
      </c>
      <c r="EI596" s="7">
        <v>0.37894736839999998</v>
      </c>
      <c r="EJ596" s="7">
        <v>0.46315789470000002</v>
      </c>
      <c r="EK596" s="7">
        <v>0.43157894740000002</v>
      </c>
      <c r="EL596" s="7">
        <v>0.36842105260000002</v>
      </c>
      <c r="EM596" s="7">
        <v>0.58947368420000001</v>
      </c>
      <c r="EN596" s="7">
        <v>0.62105263160000002</v>
      </c>
      <c r="EO596" s="7">
        <v>0.52631578950000002</v>
      </c>
      <c r="EP596" s="7">
        <v>0.51578947369999995</v>
      </c>
      <c r="EQ596" s="7">
        <v>0.4526315789</v>
      </c>
      <c r="ER596" s="7">
        <v>0.37894736839999998</v>
      </c>
      <c r="ES596" s="7">
        <v>0.43157894740000002</v>
      </c>
      <c r="ET596" s="7">
        <v>0.4526315789</v>
      </c>
      <c r="EU596" s="7">
        <v>1.05263158E-2</v>
      </c>
      <c r="EV596" s="7">
        <v>1.05263158E-2</v>
      </c>
      <c r="EW596" s="7">
        <v>0</v>
      </c>
      <c r="EX596" s="7">
        <v>2.10526316E-2</v>
      </c>
      <c r="EY596" s="7">
        <v>2.10526316E-2</v>
      </c>
      <c r="EZ596" s="7">
        <v>1.05263158E-2</v>
      </c>
      <c r="FA596" s="7">
        <v>2.10526316E-2</v>
      </c>
      <c r="FB596" s="7">
        <v>0</v>
      </c>
      <c r="FC596" s="7">
        <v>1.05263158E-2</v>
      </c>
      <c r="FD596" s="7">
        <v>2.9468085105999999</v>
      </c>
      <c r="FE596" s="7">
        <v>3.5425531915000001</v>
      </c>
      <c r="FF596" s="7">
        <v>3.5684210526000002</v>
      </c>
      <c r="FG596" s="7">
        <v>3.3978494624</v>
      </c>
      <c r="FH596" s="7">
        <v>3.4408602150999998</v>
      </c>
      <c r="FI596" s="7">
        <v>3.3085106383</v>
      </c>
      <c r="FJ596" s="7">
        <v>3.0752688172</v>
      </c>
      <c r="FK596" s="7">
        <v>3.2947368420999998</v>
      </c>
      <c r="FL596" s="7">
        <v>3.3297872339999999</v>
      </c>
      <c r="FM596" s="7">
        <v>2.10526316E-2</v>
      </c>
      <c r="FN596" s="7">
        <v>1.05263158E-2</v>
      </c>
      <c r="FO596" s="7">
        <v>0</v>
      </c>
      <c r="FP596" s="7">
        <v>1.05263158E-2</v>
      </c>
      <c r="FQ596" s="7">
        <v>3.1578947400000001E-2</v>
      </c>
      <c r="FR596" s="7">
        <v>4.21052632E-2</v>
      </c>
      <c r="FS596" s="7">
        <v>5.2631578900000003E-2</v>
      </c>
      <c r="FT596" s="7">
        <v>0.18947368419999999</v>
      </c>
      <c r="FU596" s="7">
        <v>0.14736842110000001</v>
      </c>
      <c r="FV596" s="7">
        <v>0.46315789470000002</v>
      </c>
      <c r="FW596" s="7">
        <v>3.1578947400000001E-2</v>
      </c>
      <c r="FX596" s="7">
        <v>0.56842105259999998</v>
      </c>
      <c r="FY596" s="7">
        <v>0.6</v>
      </c>
      <c r="FZ596" s="7">
        <v>0.29473684210000001</v>
      </c>
      <c r="GA596" s="7">
        <v>8.4210526300000005E-2</v>
      </c>
      <c r="GB596" s="7">
        <v>0.1263157895</v>
      </c>
      <c r="GC596" s="7">
        <v>0.16842105260000001</v>
      </c>
      <c r="GD596" s="7">
        <v>0.11578947370000001</v>
      </c>
      <c r="GE596" s="7">
        <v>5.2631578900000003E-2</v>
      </c>
      <c r="GF596" s="7">
        <v>0.25263157889999999</v>
      </c>
      <c r="GG596" s="7">
        <v>0.13684210529999999</v>
      </c>
      <c r="GH596" s="7">
        <v>0.11578947370000001</v>
      </c>
      <c r="GI596" s="7">
        <v>0.25263157889999999</v>
      </c>
      <c r="GJ596" s="7">
        <v>9.4736842099999996E-2</v>
      </c>
      <c r="GK596" s="7">
        <v>0.1052631579</v>
      </c>
      <c r="GL596" s="7">
        <v>3.1578947400000001E-2</v>
      </c>
      <c r="GM596" s="7">
        <v>1.05263158E-2</v>
      </c>
      <c r="GN596" s="7">
        <v>1.05263158E-2</v>
      </c>
      <c r="GO596" s="7">
        <v>4.21052632E-2</v>
      </c>
      <c r="GP596" s="7">
        <v>2.10526316E-2</v>
      </c>
      <c r="GQ596" s="7">
        <v>0.2105263158</v>
      </c>
      <c r="GR596" s="7">
        <v>2.10526316E-2</v>
      </c>
      <c r="GS596" s="7">
        <v>0.41052631579999999</v>
      </c>
      <c r="GT596" s="7">
        <v>0.27368421050000002</v>
      </c>
      <c r="GU596" s="7">
        <v>0.30526315790000003</v>
      </c>
      <c r="GV596" s="7">
        <v>0.36842105260000002</v>
      </c>
      <c r="GW596" s="7">
        <v>0.36842105260000002</v>
      </c>
      <c r="GX596" s="7">
        <v>0.36842105260000002</v>
      </c>
      <c r="GY596" s="7">
        <v>0.36842105260000002</v>
      </c>
      <c r="GZ596" s="7">
        <v>0.6</v>
      </c>
      <c r="HA596" s="7">
        <v>0.4842105263</v>
      </c>
      <c r="HB596" s="7">
        <v>0.44210526319999999</v>
      </c>
      <c r="HC596" s="7">
        <v>0.2421052632</v>
      </c>
      <c r="HD596" s="7">
        <v>0.46315789470000002</v>
      </c>
      <c r="HE596" s="7">
        <v>0.14736842110000001</v>
      </c>
      <c r="HF596" s="7">
        <v>5.2631578900000003E-2</v>
      </c>
      <c r="HG596" s="7">
        <v>8.4210526300000005E-2</v>
      </c>
      <c r="HH596" s="7">
        <v>9.4736842099999996E-2</v>
      </c>
      <c r="HI596" s="7">
        <v>8.4210526300000005E-2</v>
      </c>
      <c r="HJ596" s="7">
        <v>7.36842105E-2</v>
      </c>
      <c r="HK596" s="7">
        <v>6.3157894699999995E-2</v>
      </c>
      <c r="HL596" s="7">
        <v>6.3157894699999995E-2</v>
      </c>
      <c r="HM596" s="7">
        <v>6.3157894699999995E-2</v>
      </c>
      <c r="HN596" s="7">
        <v>6.3157894699999995E-2</v>
      </c>
      <c r="HO596" s="7">
        <v>8.4210526300000005E-2</v>
      </c>
      <c r="HP596" s="7">
        <v>6.3157894699999995E-2</v>
      </c>
      <c r="HQ596" s="7">
        <v>0</v>
      </c>
      <c r="HR596" s="7">
        <v>0</v>
      </c>
      <c r="HS596" s="7">
        <v>2.10526316E-2</v>
      </c>
      <c r="HT596" s="7">
        <v>1.05263158E-2</v>
      </c>
      <c r="HU596" s="7">
        <v>1.05263158E-2</v>
      </c>
      <c r="HV596" s="7">
        <v>1.05263158E-2</v>
      </c>
      <c r="HW596" s="7">
        <v>2.10526316E-2</v>
      </c>
      <c r="HX596" s="7">
        <v>1.05263158E-2</v>
      </c>
      <c r="HY596" s="7">
        <v>8.4210526300000005E-2</v>
      </c>
      <c r="HZ596" s="7">
        <v>7.36842105E-2</v>
      </c>
      <c r="IA596" s="7">
        <v>9.4736842099999996E-2</v>
      </c>
      <c r="IB596" s="7">
        <v>7.36842105E-2</v>
      </c>
      <c r="IC596" s="7">
        <v>0.18947368419999999</v>
      </c>
      <c r="ID596" s="7">
        <v>0.22105263159999999</v>
      </c>
      <c r="IE596" s="7">
        <v>0.53684210529999998</v>
      </c>
      <c r="IF596" s="7">
        <v>0.4210526316</v>
      </c>
      <c r="IG596" s="7">
        <v>0.36842105260000002</v>
      </c>
      <c r="IH596" s="7">
        <v>0.3894736842</v>
      </c>
      <c r="II596" s="7">
        <v>0.34736842109999999</v>
      </c>
      <c r="IJ596" s="7">
        <v>0.49473684210000002</v>
      </c>
      <c r="IK596" s="7">
        <v>0.3578947368</v>
      </c>
      <c r="IL596" s="7">
        <v>0.29473684210000001</v>
      </c>
      <c r="IM596" s="7">
        <v>0</v>
      </c>
      <c r="IN596" s="7">
        <v>0</v>
      </c>
      <c r="IO596" s="7">
        <v>0</v>
      </c>
      <c r="IP596" s="7">
        <v>2.10526316E-2</v>
      </c>
      <c r="IQ596" s="7">
        <v>3.2105263158000001</v>
      </c>
      <c r="IR596" s="7">
        <v>3.4</v>
      </c>
      <c r="IS596" s="7">
        <v>3</v>
      </c>
      <c r="IT596" s="7">
        <v>2.9247311828</v>
      </c>
      <c r="IU596" s="7" t="s">
        <v>1535</v>
      </c>
      <c r="IW596" s="7">
        <v>95</v>
      </c>
      <c r="IX596" s="7">
        <v>108</v>
      </c>
      <c r="IY596" s="7">
        <v>535</v>
      </c>
    </row>
    <row r="597" spans="1:259" x14ac:dyDescent="0.25">
      <c r="A597" s="7">
        <v>610342</v>
      </c>
      <c r="B597" s="7" t="s">
        <v>577</v>
      </c>
      <c r="D597" s="7" t="s">
        <v>55</v>
      </c>
      <c r="E597" s="7" t="s">
        <v>53</v>
      </c>
      <c r="M597" s="7" t="s">
        <v>46</v>
      </c>
      <c r="N597" s="7">
        <v>7.4912891985999996</v>
      </c>
      <c r="O597" s="7">
        <v>26</v>
      </c>
      <c r="P597" s="7">
        <v>26</v>
      </c>
      <c r="Q597" s="7">
        <v>2</v>
      </c>
      <c r="R597" s="7">
        <v>1</v>
      </c>
      <c r="S597" s="7">
        <v>1</v>
      </c>
      <c r="T597" s="7">
        <v>21</v>
      </c>
      <c r="U597" s="7">
        <v>0</v>
      </c>
      <c r="V597" s="7">
        <v>0</v>
      </c>
      <c r="W597" s="7">
        <v>0</v>
      </c>
      <c r="X597" s="7">
        <v>1</v>
      </c>
      <c r="Y597" s="7">
        <v>0</v>
      </c>
      <c r="Z597" s="7">
        <v>0</v>
      </c>
      <c r="AA597" s="7">
        <v>0</v>
      </c>
      <c r="AB597" s="7">
        <v>0</v>
      </c>
      <c r="AC597" s="7">
        <v>0</v>
      </c>
      <c r="AD597" s="7">
        <v>3.8461538500000003E-2</v>
      </c>
      <c r="AE597" s="7">
        <v>0</v>
      </c>
      <c r="AF597" s="7">
        <v>0</v>
      </c>
      <c r="AG597" s="7">
        <v>0</v>
      </c>
      <c r="AH597" s="7">
        <v>3.8461538500000003E-2</v>
      </c>
      <c r="AI597" s="7">
        <v>0.1153846154</v>
      </c>
      <c r="AJ597" s="7">
        <v>7.6923076899999998E-2</v>
      </c>
      <c r="AK597" s="7">
        <v>0.3076923077</v>
      </c>
      <c r="AL597" s="7">
        <v>0.2692307692</v>
      </c>
      <c r="AM597" s="7">
        <v>0.2692307692</v>
      </c>
      <c r="AN597" s="7">
        <v>0.1923076923</v>
      </c>
      <c r="AO597" s="7">
        <v>0.2307692308</v>
      </c>
      <c r="AP597" s="7">
        <v>0.2692307692</v>
      </c>
      <c r="AQ597" s="7">
        <v>0</v>
      </c>
      <c r="AR597" s="7">
        <v>0</v>
      </c>
      <c r="AS597" s="7">
        <v>0</v>
      </c>
      <c r="AT597" s="7">
        <v>3.8461538500000003E-2</v>
      </c>
      <c r="AU597" s="7">
        <v>0</v>
      </c>
      <c r="AV597" s="7">
        <v>0</v>
      </c>
      <c r="AW597" s="7">
        <v>0.6923076923</v>
      </c>
      <c r="AX597" s="7">
        <v>0.7307692308</v>
      </c>
      <c r="AY597" s="7">
        <v>0.7307692308</v>
      </c>
      <c r="AZ597" s="7">
        <v>0.7307692308</v>
      </c>
      <c r="BA597" s="7">
        <v>0.6538461538</v>
      </c>
      <c r="BB597" s="7">
        <v>0.6153846154</v>
      </c>
      <c r="BC597" s="7">
        <v>3.6923076923</v>
      </c>
      <c r="BD597" s="7">
        <v>3.7307692308</v>
      </c>
      <c r="BE597" s="7">
        <v>3.7307692308</v>
      </c>
      <c r="BF597" s="7">
        <v>3.72</v>
      </c>
      <c r="BG597" s="7">
        <v>3.5384615385</v>
      </c>
      <c r="BH597" s="7">
        <v>3.4615384615</v>
      </c>
      <c r="BI597" s="7">
        <v>0</v>
      </c>
      <c r="BJ597" s="7">
        <v>0</v>
      </c>
      <c r="BK597" s="7">
        <v>0</v>
      </c>
      <c r="BL597" s="7">
        <v>0</v>
      </c>
      <c r="BM597" s="7">
        <v>0</v>
      </c>
      <c r="BN597" s="7">
        <v>0</v>
      </c>
      <c r="BO597" s="7">
        <v>0</v>
      </c>
      <c r="BP597" s="7">
        <v>0</v>
      </c>
      <c r="BQ597" s="7">
        <v>0</v>
      </c>
      <c r="BR597" s="7">
        <v>0</v>
      </c>
      <c r="BS597" s="7">
        <v>0</v>
      </c>
      <c r="BT597" s="7">
        <v>3.8461538500000003E-2</v>
      </c>
      <c r="BU597" s="7">
        <v>0</v>
      </c>
      <c r="BV597" s="7">
        <v>0</v>
      </c>
      <c r="BW597" s="7">
        <v>3.8461538500000003E-2</v>
      </c>
      <c r="BX597" s="7">
        <v>3.8461538500000003E-2</v>
      </c>
      <c r="BY597" s="7">
        <v>0</v>
      </c>
      <c r="BZ597" s="7">
        <v>3.8461538500000003E-2</v>
      </c>
      <c r="CA597" s="7">
        <v>3.8461538462</v>
      </c>
      <c r="CB597" s="7">
        <v>3.9230769231</v>
      </c>
      <c r="CC597" s="7">
        <v>3.8076923077</v>
      </c>
      <c r="CD597" s="7">
        <v>3.8846153846</v>
      </c>
      <c r="CE597" s="7">
        <v>3.8846153846</v>
      </c>
      <c r="CF597" s="7">
        <v>3.8076923077</v>
      </c>
      <c r="CG597" s="7">
        <v>3.6923076923</v>
      </c>
      <c r="CH597" s="7">
        <v>3.8076923077</v>
      </c>
      <c r="CI597" s="7">
        <v>3.8461538462</v>
      </c>
      <c r="CJ597" s="7">
        <v>0.1538461538</v>
      </c>
      <c r="CK597" s="7">
        <v>7.6923076899999998E-2</v>
      </c>
      <c r="CL597" s="7">
        <v>0.1153846154</v>
      </c>
      <c r="CM597" s="7">
        <v>0.1153846154</v>
      </c>
      <c r="CN597" s="7">
        <v>0.1153846154</v>
      </c>
      <c r="CO597" s="7">
        <v>0.1153846154</v>
      </c>
      <c r="CP597" s="7">
        <v>0.2307692308</v>
      </c>
      <c r="CQ597" s="7">
        <v>0.1923076923</v>
      </c>
      <c r="CR597" s="7">
        <v>7.6923076899999998E-2</v>
      </c>
      <c r="CS597" s="7">
        <v>0</v>
      </c>
      <c r="CT597" s="7">
        <v>0</v>
      </c>
      <c r="CU597" s="7">
        <v>0</v>
      </c>
      <c r="CV597" s="7">
        <v>0</v>
      </c>
      <c r="CW597" s="7">
        <v>0</v>
      </c>
      <c r="CX597" s="7">
        <v>0</v>
      </c>
      <c r="CY597" s="7">
        <v>0</v>
      </c>
      <c r="CZ597" s="7">
        <v>0</v>
      </c>
      <c r="DA597" s="7">
        <v>0</v>
      </c>
      <c r="DB597" s="7">
        <v>0.8461538462</v>
      </c>
      <c r="DC597" s="7">
        <v>0.9230769231</v>
      </c>
      <c r="DD597" s="7">
        <v>0.8461538462</v>
      </c>
      <c r="DE597" s="7">
        <v>0.8846153846</v>
      </c>
      <c r="DF597" s="7">
        <v>0.8846153846</v>
      </c>
      <c r="DG597" s="7">
        <v>0.8461538462</v>
      </c>
      <c r="DH597" s="7">
        <v>0.7307692308</v>
      </c>
      <c r="DI597" s="7">
        <v>0.8076923077</v>
      </c>
      <c r="DJ597" s="7">
        <v>0.8846153846</v>
      </c>
      <c r="DK597" s="7">
        <v>7.6923076899999998E-2</v>
      </c>
      <c r="DL597" s="7">
        <v>0</v>
      </c>
      <c r="DM597" s="7">
        <v>0</v>
      </c>
      <c r="DN597" s="7">
        <v>0</v>
      </c>
      <c r="DO597" s="7">
        <v>0</v>
      </c>
      <c r="DP597" s="7">
        <v>0</v>
      </c>
      <c r="DQ597" s="7">
        <v>0</v>
      </c>
      <c r="DR597" s="7">
        <v>0</v>
      </c>
      <c r="DS597" s="7">
        <v>3.8461538500000003E-2</v>
      </c>
      <c r="DT597" s="7">
        <v>0.2307692308</v>
      </c>
      <c r="DU597" s="7">
        <v>0</v>
      </c>
      <c r="DV597" s="7">
        <v>3.8461538500000003E-2</v>
      </c>
      <c r="DW597" s="7">
        <v>7.6923076899999998E-2</v>
      </c>
      <c r="DX597" s="7">
        <v>3.8461538500000003E-2</v>
      </c>
      <c r="DY597" s="7">
        <v>0.1153846154</v>
      </c>
      <c r="DZ597" s="7">
        <v>0.1538461538</v>
      </c>
      <c r="EA597" s="7">
        <v>0</v>
      </c>
      <c r="EB597" s="7">
        <v>0.1153846154</v>
      </c>
      <c r="EC597" s="7">
        <v>0.4230769231</v>
      </c>
      <c r="ED597" s="7">
        <v>0.4615384615</v>
      </c>
      <c r="EE597" s="7">
        <v>0.3846153846</v>
      </c>
      <c r="EF597" s="7">
        <v>0.3461538462</v>
      </c>
      <c r="EG597" s="7">
        <v>0.3076923077</v>
      </c>
      <c r="EH597" s="7">
        <v>0.3076923077</v>
      </c>
      <c r="EI597" s="7">
        <v>0.3076923077</v>
      </c>
      <c r="EJ597" s="7">
        <v>0.3076923077</v>
      </c>
      <c r="EK597" s="7">
        <v>0.1538461538</v>
      </c>
      <c r="EL597" s="7">
        <v>0.2307692308</v>
      </c>
      <c r="EM597" s="7">
        <v>0.5384615385</v>
      </c>
      <c r="EN597" s="7">
        <v>0.5769230769</v>
      </c>
      <c r="EO597" s="7">
        <v>0.5769230769</v>
      </c>
      <c r="EP597" s="7">
        <v>0.6538461538</v>
      </c>
      <c r="EQ597" s="7">
        <v>0.5769230769</v>
      </c>
      <c r="ER597" s="7">
        <v>0.5384615385</v>
      </c>
      <c r="ES597" s="7">
        <v>0.6923076923</v>
      </c>
      <c r="ET597" s="7">
        <v>0.6923076923</v>
      </c>
      <c r="EU597" s="7">
        <v>3.8461538500000003E-2</v>
      </c>
      <c r="EV597" s="7">
        <v>0</v>
      </c>
      <c r="EW597" s="7">
        <v>0</v>
      </c>
      <c r="EX597" s="7">
        <v>0</v>
      </c>
      <c r="EY597" s="7">
        <v>0</v>
      </c>
      <c r="EZ597" s="7">
        <v>0</v>
      </c>
      <c r="FA597" s="7">
        <v>0</v>
      </c>
      <c r="FB597" s="7">
        <v>0</v>
      </c>
      <c r="FC597" s="7">
        <v>0</v>
      </c>
      <c r="FD597" s="7">
        <v>2.84</v>
      </c>
      <c r="FE597" s="7">
        <v>3.5384615385</v>
      </c>
      <c r="FF597" s="7">
        <v>3.5384615385</v>
      </c>
      <c r="FG597" s="7">
        <v>3.5</v>
      </c>
      <c r="FH597" s="7">
        <v>3.6153846154</v>
      </c>
      <c r="FI597" s="7">
        <v>3.4615384615</v>
      </c>
      <c r="FJ597" s="7">
        <v>3.3846153846</v>
      </c>
      <c r="FK597" s="7">
        <v>3.6923076923</v>
      </c>
      <c r="FL597" s="7">
        <v>3.5</v>
      </c>
      <c r="FM597" s="7">
        <v>0</v>
      </c>
      <c r="FN597" s="7">
        <v>0</v>
      </c>
      <c r="FO597" s="7">
        <v>3.8461538500000003E-2</v>
      </c>
      <c r="FP597" s="7">
        <v>3.8461538500000003E-2</v>
      </c>
      <c r="FQ597" s="7">
        <v>0</v>
      </c>
      <c r="FR597" s="7">
        <v>3.8461538500000003E-2</v>
      </c>
      <c r="FS597" s="7">
        <v>7.6923076899999998E-2</v>
      </c>
      <c r="FT597" s="7">
        <v>0.1538461538</v>
      </c>
      <c r="FU597" s="7">
        <v>0.1923076923</v>
      </c>
      <c r="FV597" s="7">
        <v>0.4615384615</v>
      </c>
      <c r="FW597" s="7">
        <v>0</v>
      </c>
      <c r="FX597" s="7">
        <v>0.5</v>
      </c>
      <c r="FY597" s="7">
        <v>0.5769230769</v>
      </c>
      <c r="FZ597" s="7">
        <v>0.1923076923</v>
      </c>
      <c r="GA597" s="7">
        <v>0.1923076923</v>
      </c>
      <c r="GB597" s="7">
        <v>7.6923076899999998E-2</v>
      </c>
      <c r="GC597" s="7">
        <v>0.2307692308</v>
      </c>
      <c r="GD597" s="7">
        <v>0</v>
      </c>
      <c r="GE597" s="7">
        <v>3.8461538500000003E-2</v>
      </c>
      <c r="GF597" s="7">
        <v>0.3076923077</v>
      </c>
      <c r="GG597" s="7">
        <v>0.1923076923</v>
      </c>
      <c r="GH597" s="7">
        <v>0.1923076923</v>
      </c>
      <c r="GI597" s="7">
        <v>0.2692307692</v>
      </c>
      <c r="GJ597" s="7">
        <v>0.1153846154</v>
      </c>
      <c r="GK597" s="7">
        <v>0.1153846154</v>
      </c>
      <c r="GL597" s="7">
        <v>0</v>
      </c>
      <c r="GM597" s="7">
        <v>0</v>
      </c>
      <c r="GN597" s="7">
        <v>0</v>
      </c>
      <c r="GO597" s="7">
        <v>0</v>
      </c>
      <c r="GP597" s="7">
        <v>0</v>
      </c>
      <c r="GQ597" s="7">
        <v>0.1923076923</v>
      </c>
      <c r="GR597" s="7">
        <v>3.8461538500000003E-2</v>
      </c>
      <c r="GS597" s="7">
        <v>0.1923076923</v>
      </c>
      <c r="GT597" s="7">
        <v>0.1538461538</v>
      </c>
      <c r="GU597" s="7">
        <v>0.1153846154</v>
      </c>
      <c r="GV597" s="7">
        <v>0.1538461538</v>
      </c>
      <c r="GW597" s="7">
        <v>0.2692307692</v>
      </c>
      <c r="GX597" s="7">
        <v>0.2307692308</v>
      </c>
      <c r="GY597" s="7">
        <v>0.8076923077</v>
      </c>
      <c r="GZ597" s="7">
        <v>0.7307692308</v>
      </c>
      <c r="HA597" s="7">
        <v>0.8461538462</v>
      </c>
      <c r="HB597" s="7">
        <v>0.8461538462</v>
      </c>
      <c r="HC597" s="7">
        <v>0.5</v>
      </c>
      <c r="HD597" s="7">
        <v>0.7307692308</v>
      </c>
      <c r="HE597" s="7">
        <v>0</v>
      </c>
      <c r="HF597" s="7">
        <v>0.1153846154</v>
      </c>
      <c r="HG597" s="7">
        <v>3.8461538500000003E-2</v>
      </c>
      <c r="HH597" s="7">
        <v>0</v>
      </c>
      <c r="HI597" s="7">
        <v>3.8461538500000003E-2</v>
      </c>
      <c r="HJ597" s="7">
        <v>0</v>
      </c>
      <c r="HK597" s="7">
        <v>0</v>
      </c>
      <c r="HL597" s="7">
        <v>0</v>
      </c>
      <c r="HM597" s="7">
        <v>0</v>
      </c>
      <c r="HN597" s="7">
        <v>0</v>
      </c>
      <c r="HO597" s="7">
        <v>0</v>
      </c>
      <c r="HP597" s="7">
        <v>0</v>
      </c>
      <c r="HQ597" s="7">
        <v>0</v>
      </c>
      <c r="HR597" s="7">
        <v>0</v>
      </c>
      <c r="HS597" s="7">
        <v>0</v>
      </c>
      <c r="HT597" s="7">
        <v>0</v>
      </c>
      <c r="HU597" s="7">
        <v>0</v>
      </c>
      <c r="HV597" s="7">
        <v>0</v>
      </c>
      <c r="HW597" s="7">
        <v>0</v>
      </c>
      <c r="HX597" s="7">
        <v>0</v>
      </c>
      <c r="HY597" s="7">
        <v>3.8461538500000003E-2</v>
      </c>
      <c r="HZ597" s="7">
        <v>0</v>
      </c>
      <c r="IA597" s="7">
        <v>3.8461538500000003E-2</v>
      </c>
      <c r="IB597" s="7">
        <v>0</v>
      </c>
      <c r="IC597" s="7">
        <v>0</v>
      </c>
      <c r="ID597" s="7">
        <v>0.1923076923</v>
      </c>
      <c r="IE597" s="7">
        <v>0.3846153846</v>
      </c>
      <c r="IF597" s="7">
        <v>0.3461538462</v>
      </c>
      <c r="IG597" s="7">
        <v>0.2307692308</v>
      </c>
      <c r="IH597" s="7">
        <v>0.2307692308</v>
      </c>
      <c r="II597" s="7">
        <v>0.5769230769</v>
      </c>
      <c r="IJ597" s="7">
        <v>0.6538461538</v>
      </c>
      <c r="IK597" s="7">
        <v>0.7307692308</v>
      </c>
      <c r="IL597" s="7">
        <v>0.5769230769</v>
      </c>
      <c r="IM597" s="7">
        <v>0</v>
      </c>
      <c r="IN597" s="7">
        <v>0</v>
      </c>
      <c r="IO597" s="7">
        <v>0</v>
      </c>
      <c r="IP597" s="7">
        <v>0</v>
      </c>
      <c r="IQ597" s="7">
        <v>3.5384615385</v>
      </c>
      <c r="IR597" s="7">
        <v>3.6538461538</v>
      </c>
      <c r="IS597" s="7">
        <v>3.6538461538</v>
      </c>
      <c r="IT597" s="7">
        <v>3.3846153846</v>
      </c>
      <c r="IU597" s="7" t="s">
        <v>1536</v>
      </c>
      <c r="IW597" s="7">
        <v>26</v>
      </c>
      <c r="IX597" s="7">
        <v>43</v>
      </c>
      <c r="IY597" s="7">
        <v>574</v>
      </c>
    </row>
    <row r="598" spans="1:259" x14ac:dyDescent="0.25">
      <c r="A598" s="7">
        <v>610345</v>
      </c>
      <c r="B598" s="7" t="s">
        <v>682</v>
      </c>
      <c r="D598" s="7" t="s">
        <v>98</v>
      </c>
      <c r="E598" s="7" t="s">
        <v>53</v>
      </c>
      <c r="M598" s="7" t="s">
        <v>46</v>
      </c>
      <c r="N598" s="7">
        <v>29.428571429000002</v>
      </c>
      <c r="O598" s="7">
        <v>61</v>
      </c>
      <c r="P598" s="7">
        <v>61</v>
      </c>
      <c r="Q598" s="7">
        <v>0</v>
      </c>
      <c r="R598" s="7">
        <v>55</v>
      </c>
      <c r="S598" s="7">
        <v>0</v>
      </c>
      <c r="T598" s="7">
        <v>1</v>
      </c>
      <c r="U598" s="7">
        <v>0</v>
      </c>
      <c r="V598" s="7">
        <v>0</v>
      </c>
      <c r="W598" s="7">
        <v>2</v>
      </c>
      <c r="X598" s="7">
        <v>2</v>
      </c>
      <c r="Y598" s="7">
        <v>0</v>
      </c>
      <c r="Z598" s="7">
        <v>0</v>
      </c>
      <c r="AA598" s="7">
        <v>0</v>
      </c>
      <c r="AB598" s="7">
        <v>1.6393442599999999E-2</v>
      </c>
      <c r="AC598" s="7">
        <v>0</v>
      </c>
      <c r="AD598" s="7">
        <v>1.6393442599999999E-2</v>
      </c>
      <c r="AE598" s="7">
        <v>3.2786885199999997E-2</v>
      </c>
      <c r="AF598" s="7">
        <v>3.2786885199999997E-2</v>
      </c>
      <c r="AG598" s="7">
        <v>3.2786885199999997E-2</v>
      </c>
      <c r="AH598" s="7">
        <v>6.5573770500000003E-2</v>
      </c>
      <c r="AI598" s="7">
        <v>0.13114754100000001</v>
      </c>
      <c r="AJ598" s="7">
        <v>9.8360655699999994E-2</v>
      </c>
      <c r="AK598" s="7">
        <v>0.49180327870000001</v>
      </c>
      <c r="AL598" s="7">
        <v>0.40983606560000002</v>
      </c>
      <c r="AM598" s="7">
        <v>0.37704918030000001</v>
      </c>
      <c r="AN598" s="7">
        <v>0.26229508200000001</v>
      </c>
      <c r="AO598" s="7">
        <v>0.39344262299999999</v>
      </c>
      <c r="AP598" s="7">
        <v>0.37704918030000001</v>
      </c>
      <c r="AQ598" s="7">
        <v>0</v>
      </c>
      <c r="AR598" s="7">
        <v>0</v>
      </c>
      <c r="AS598" s="7">
        <v>0</v>
      </c>
      <c r="AT598" s="7">
        <v>0</v>
      </c>
      <c r="AU598" s="7">
        <v>0</v>
      </c>
      <c r="AV598" s="7">
        <v>3.2786885199999997E-2</v>
      </c>
      <c r="AW598" s="7">
        <v>0.47540983609999998</v>
      </c>
      <c r="AX598" s="7">
        <v>0.55737704919999997</v>
      </c>
      <c r="AY598" s="7">
        <v>0.59016393440000003</v>
      </c>
      <c r="AZ598" s="7">
        <v>0.65573770490000005</v>
      </c>
      <c r="BA598" s="7">
        <v>0.47540983609999998</v>
      </c>
      <c r="BB598" s="7">
        <v>0.47540983609999998</v>
      </c>
      <c r="BC598" s="7">
        <v>3.4426229508000001</v>
      </c>
      <c r="BD598" s="7">
        <v>3.5245901639000001</v>
      </c>
      <c r="BE598" s="7">
        <v>3.5573770491999999</v>
      </c>
      <c r="BF598" s="7">
        <v>3.5573770491999999</v>
      </c>
      <c r="BG598" s="7">
        <v>3.3442622951000001</v>
      </c>
      <c r="BH598" s="7">
        <v>3.3559322034000001</v>
      </c>
      <c r="BI598" s="7">
        <v>0</v>
      </c>
      <c r="BJ598" s="7">
        <v>0</v>
      </c>
      <c r="BK598" s="7">
        <v>0</v>
      </c>
      <c r="BL598" s="7">
        <v>0</v>
      </c>
      <c r="BM598" s="7">
        <v>0</v>
      </c>
      <c r="BN598" s="7">
        <v>0</v>
      </c>
      <c r="BO598" s="7">
        <v>0</v>
      </c>
      <c r="BP598" s="7">
        <v>1.6393442599999999E-2</v>
      </c>
      <c r="BQ598" s="7">
        <v>0</v>
      </c>
      <c r="BR598" s="7">
        <v>0</v>
      </c>
      <c r="BS598" s="7">
        <v>0</v>
      </c>
      <c r="BT598" s="7">
        <v>3.2786885199999997E-2</v>
      </c>
      <c r="BU598" s="7">
        <v>1.6393442599999999E-2</v>
      </c>
      <c r="BV598" s="7">
        <v>3.2786885199999997E-2</v>
      </c>
      <c r="BW598" s="7">
        <v>3.2786885199999997E-2</v>
      </c>
      <c r="BX598" s="7">
        <v>4.9180327900000001E-2</v>
      </c>
      <c r="BY598" s="7">
        <v>8.1967213100000005E-2</v>
      </c>
      <c r="BZ598" s="7">
        <v>4.9180327900000001E-2</v>
      </c>
      <c r="CA598" s="7">
        <v>3.8360655738</v>
      </c>
      <c r="CB598" s="7">
        <v>3.8032786884999998</v>
      </c>
      <c r="CC598" s="7">
        <v>3.7540983607</v>
      </c>
      <c r="CD598" s="7">
        <v>3.7049180328000002</v>
      </c>
      <c r="CE598" s="7">
        <v>3.7288135592999998</v>
      </c>
      <c r="CF598" s="7">
        <v>3.6666666666999999</v>
      </c>
      <c r="CG598" s="7">
        <v>3.6229508197000002</v>
      </c>
      <c r="CH598" s="7">
        <v>3.55</v>
      </c>
      <c r="CI598" s="7">
        <v>3.6271186440999998</v>
      </c>
      <c r="CJ598" s="7">
        <v>0.16393442620000001</v>
      </c>
      <c r="CK598" s="7">
        <v>0.1967213115</v>
      </c>
      <c r="CL598" s="7">
        <v>0.18032786889999999</v>
      </c>
      <c r="CM598" s="7">
        <v>0.26229508200000001</v>
      </c>
      <c r="CN598" s="7">
        <v>0.1967213115</v>
      </c>
      <c r="CO598" s="7">
        <v>0.26229508200000001</v>
      </c>
      <c r="CP598" s="7">
        <v>0.27868852459999999</v>
      </c>
      <c r="CQ598" s="7">
        <v>0.2295081967</v>
      </c>
      <c r="CR598" s="7">
        <v>0.26229508200000001</v>
      </c>
      <c r="CS598" s="7">
        <v>0</v>
      </c>
      <c r="CT598" s="7">
        <v>0</v>
      </c>
      <c r="CU598" s="7">
        <v>0</v>
      </c>
      <c r="CV598" s="7">
        <v>0</v>
      </c>
      <c r="CW598" s="7">
        <v>3.2786885199999997E-2</v>
      </c>
      <c r="CX598" s="7">
        <v>1.6393442599999999E-2</v>
      </c>
      <c r="CY598" s="7">
        <v>0</v>
      </c>
      <c r="CZ598" s="7">
        <v>1.6393442599999999E-2</v>
      </c>
      <c r="DA598" s="7">
        <v>3.2786885199999997E-2</v>
      </c>
      <c r="DB598" s="7">
        <v>0.83606557380000002</v>
      </c>
      <c r="DC598" s="7">
        <v>0.80327868849999995</v>
      </c>
      <c r="DD598" s="7">
        <v>0.78688524589999997</v>
      </c>
      <c r="DE598" s="7">
        <v>0.72131147539999996</v>
      </c>
      <c r="DF598" s="7">
        <v>0.73770491800000004</v>
      </c>
      <c r="DG598" s="7">
        <v>0.68852459020000001</v>
      </c>
      <c r="DH598" s="7">
        <v>0.67213114750000003</v>
      </c>
      <c r="DI598" s="7">
        <v>0.65573770490000005</v>
      </c>
      <c r="DJ598" s="7">
        <v>0.65573770490000005</v>
      </c>
      <c r="DK598" s="7">
        <v>0.13114754100000001</v>
      </c>
      <c r="DL598" s="7">
        <v>1.6393442599999999E-2</v>
      </c>
      <c r="DM598" s="7">
        <v>1.6393442599999999E-2</v>
      </c>
      <c r="DN598" s="7">
        <v>1.6393442599999999E-2</v>
      </c>
      <c r="DO598" s="7">
        <v>0</v>
      </c>
      <c r="DP598" s="7">
        <v>4.9180327900000001E-2</v>
      </c>
      <c r="DQ598" s="7">
        <v>0</v>
      </c>
      <c r="DR598" s="7">
        <v>0</v>
      </c>
      <c r="DS598" s="7">
        <v>3.2786885199999997E-2</v>
      </c>
      <c r="DT598" s="7">
        <v>0.40983606560000002</v>
      </c>
      <c r="DU598" s="7">
        <v>8.1967213100000005E-2</v>
      </c>
      <c r="DV598" s="7">
        <v>4.9180327900000001E-2</v>
      </c>
      <c r="DW598" s="7">
        <v>8.1967213100000005E-2</v>
      </c>
      <c r="DX598" s="7">
        <v>6.5573770500000003E-2</v>
      </c>
      <c r="DY598" s="7">
        <v>4.9180327900000001E-2</v>
      </c>
      <c r="DZ598" s="7">
        <v>0.2295081967</v>
      </c>
      <c r="EA598" s="7">
        <v>0.1147540984</v>
      </c>
      <c r="EB598" s="7">
        <v>0.1967213115</v>
      </c>
      <c r="EC598" s="7">
        <v>0.2459016393</v>
      </c>
      <c r="ED598" s="7">
        <v>0.31147540979999999</v>
      </c>
      <c r="EE598" s="7">
        <v>0.36065573769999998</v>
      </c>
      <c r="EF598" s="7">
        <v>0.3442622951</v>
      </c>
      <c r="EG598" s="7">
        <v>0.37704918030000001</v>
      </c>
      <c r="EH598" s="7">
        <v>0.47540983609999998</v>
      </c>
      <c r="EI598" s="7">
        <v>0.40983606560000002</v>
      </c>
      <c r="EJ598" s="7">
        <v>0.37704918030000001</v>
      </c>
      <c r="EK598" s="7">
        <v>0.44262295080000003</v>
      </c>
      <c r="EL598" s="7">
        <v>0.2131147541</v>
      </c>
      <c r="EM598" s="7">
        <v>0.55737704919999997</v>
      </c>
      <c r="EN598" s="7">
        <v>0.57377049179999995</v>
      </c>
      <c r="EO598" s="7">
        <v>0.55737704919999997</v>
      </c>
      <c r="EP598" s="7">
        <v>0.5409836066</v>
      </c>
      <c r="EQ598" s="7">
        <v>0.40983606560000002</v>
      </c>
      <c r="ER598" s="7">
        <v>0.36065573769999998</v>
      </c>
      <c r="ES598" s="7">
        <v>0.50819672130000004</v>
      </c>
      <c r="ET598" s="7">
        <v>0.31147540979999999</v>
      </c>
      <c r="EU598" s="7">
        <v>0</v>
      </c>
      <c r="EV598" s="7">
        <v>3.2786885199999997E-2</v>
      </c>
      <c r="EW598" s="7">
        <v>0</v>
      </c>
      <c r="EX598" s="7">
        <v>0</v>
      </c>
      <c r="EY598" s="7">
        <v>1.6393442599999999E-2</v>
      </c>
      <c r="EZ598" s="7">
        <v>1.6393442599999999E-2</v>
      </c>
      <c r="FA598" s="7">
        <v>0</v>
      </c>
      <c r="FB598" s="7">
        <v>0</v>
      </c>
      <c r="FC598" s="7">
        <v>1.6393442599999999E-2</v>
      </c>
      <c r="FD598" s="7">
        <v>2.5409836066000002</v>
      </c>
      <c r="FE598" s="7">
        <v>3.4576271186</v>
      </c>
      <c r="FF598" s="7">
        <v>3.4918032787</v>
      </c>
      <c r="FG598" s="7">
        <v>3.4426229508000001</v>
      </c>
      <c r="FH598" s="7">
        <v>3.4833333333000001</v>
      </c>
      <c r="FI598" s="7">
        <v>3.2666666666999999</v>
      </c>
      <c r="FJ598" s="7">
        <v>3.1311475409999998</v>
      </c>
      <c r="FK598" s="7">
        <v>3.3934426229999999</v>
      </c>
      <c r="FL598" s="7">
        <v>3.05</v>
      </c>
      <c r="FM598" s="7">
        <v>0</v>
      </c>
      <c r="FN598" s="7">
        <v>0</v>
      </c>
      <c r="FO598" s="7">
        <v>4.9180327900000001E-2</v>
      </c>
      <c r="FP598" s="7">
        <v>1.6393442599999999E-2</v>
      </c>
      <c r="FQ598" s="7">
        <v>8.1967213100000005E-2</v>
      </c>
      <c r="FR598" s="7">
        <v>8.1967213100000005E-2</v>
      </c>
      <c r="FS598" s="7">
        <v>0.1147540984</v>
      </c>
      <c r="FT598" s="7">
        <v>0.18032786889999999</v>
      </c>
      <c r="FU598" s="7">
        <v>0.18032786889999999</v>
      </c>
      <c r="FV598" s="7">
        <v>0.26229508200000001</v>
      </c>
      <c r="FW598" s="7">
        <v>3.2786885199999997E-2</v>
      </c>
      <c r="FX598" s="7">
        <v>0.44262295080000003</v>
      </c>
      <c r="FY598" s="7">
        <v>0.50819672130000004</v>
      </c>
      <c r="FZ598" s="7">
        <v>0.2131147541</v>
      </c>
      <c r="GA598" s="7">
        <v>0.16393442620000001</v>
      </c>
      <c r="GB598" s="7">
        <v>0.1967213115</v>
      </c>
      <c r="GC598" s="7">
        <v>0.1967213115</v>
      </c>
      <c r="GD598" s="7">
        <v>0.13114754100000001</v>
      </c>
      <c r="GE598" s="7">
        <v>8.1967213100000005E-2</v>
      </c>
      <c r="GF598" s="7">
        <v>0.3442622951</v>
      </c>
      <c r="GG598" s="7">
        <v>0.14754098360000001</v>
      </c>
      <c r="GH598" s="7">
        <v>9.8360655699999994E-2</v>
      </c>
      <c r="GI598" s="7">
        <v>0.1967213115</v>
      </c>
      <c r="GJ598" s="7">
        <v>0.1147540984</v>
      </c>
      <c r="GK598" s="7">
        <v>0.1147540984</v>
      </c>
      <c r="GL598" s="7">
        <v>4.9180327900000001E-2</v>
      </c>
      <c r="GM598" s="7">
        <v>1.6393442599999999E-2</v>
      </c>
      <c r="GN598" s="7">
        <v>0</v>
      </c>
      <c r="GO598" s="7">
        <v>6.5573770500000003E-2</v>
      </c>
      <c r="GP598" s="7">
        <v>1.6393442599999999E-2</v>
      </c>
      <c r="GQ598" s="7">
        <v>3.2786885199999997E-2</v>
      </c>
      <c r="GR598" s="7">
        <v>3.2786885199999997E-2</v>
      </c>
      <c r="GS598" s="7">
        <v>0.39344262299999999</v>
      </c>
      <c r="GT598" s="7">
        <v>0.36065573769999998</v>
      </c>
      <c r="GU598" s="7">
        <v>0.36065573769999998</v>
      </c>
      <c r="GV598" s="7">
        <v>0.4262295082</v>
      </c>
      <c r="GW598" s="7">
        <v>0.44262295080000003</v>
      </c>
      <c r="GX598" s="7">
        <v>0.44262295080000003</v>
      </c>
      <c r="GY598" s="7">
        <v>0.52459016390000002</v>
      </c>
      <c r="GZ598" s="7">
        <v>0.55737704919999997</v>
      </c>
      <c r="HA598" s="7">
        <v>0.44262295080000003</v>
      </c>
      <c r="HB598" s="7">
        <v>0.5409836066</v>
      </c>
      <c r="HC598" s="7">
        <v>0.47540983609999998</v>
      </c>
      <c r="HD598" s="7">
        <v>0.47540983609999998</v>
      </c>
      <c r="HE598" s="7">
        <v>6.5573770500000003E-2</v>
      </c>
      <c r="HF598" s="7">
        <v>6.5573770500000003E-2</v>
      </c>
      <c r="HG598" s="7">
        <v>0.13114754100000001</v>
      </c>
      <c r="HH598" s="7">
        <v>1.6393442599999999E-2</v>
      </c>
      <c r="HI598" s="7">
        <v>4.9180327900000001E-2</v>
      </c>
      <c r="HJ598" s="7">
        <v>4.9180327900000001E-2</v>
      </c>
      <c r="HK598" s="7">
        <v>0</v>
      </c>
      <c r="HL598" s="7">
        <v>1.6393442599999999E-2</v>
      </c>
      <c r="HM598" s="7">
        <v>0</v>
      </c>
      <c r="HN598" s="7">
        <v>0</v>
      </c>
      <c r="HO598" s="7">
        <v>0</v>
      </c>
      <c r="HP598" s="7">
        <v>0</v>
      </c>
      <c r="HQ598" s="7">
        <v>0</v>
      </c>
      <c r="HR598" s="7">
        <v>0</v>
      </c>
      <c r="HS598" s="7">
        <v>0</v>
      </c>
      <c r="HT598" s="7">
        <v>0</v>
      </c>
      <c r="HU598" s="7">
        <v>0</v>
      </c>
      <c r="HV598" s="7">
        <v>0</v>
      </c>
      <c r="HW598" s="7">
        <v>1.6393442599999999E-2</v>
      </c>
      <c r="HX598" s="7">
        <v>3.2786885199999997E-2</v>
      </c>
      <c r="HY598" s="7">
        <v>1.6393442599999999E-2</v>
      </c>
      <c r="HZ598" s="7">
        <v>3.2786885199999997E-2</v>
      </c>
      <c r="IA598" s="7">
        <v>0.14754098360000001</v>
      </c>
      <c r="IB598" s="7">
        <v>8.1967213100000005E-2</v>
      </c>
      <c r="IC598" s="7">
        <v>0.1967213115</v>
      </c>
      <c r="ID598" s="7">
        <v>0.2131147541</v>
      </c>
      <c r="IE598" s="7">
        <v>0.47540983609999998</v>
      </c>
      <c r="IF598" s="7">
        <v>0.36065573769999998</v>
      </c>
      <c r="IG598" s="7">
        <v>0.37704918030000001</v>
      </c>
      <c r="IH598" s="7">
        <v>0.39344262299999999</v>
      </c>
      <c r="II598" s="7">
        <v>0.36065573769999998</v>
      </c>
      <c r="IJ598" s="7">
        <v>0.52459016390000002</v>
      </c>
      <c r="IK598" s="7">
        <v>0.40983606560000002</v>
      </c>
      <c r="IL598" s="7">
        <v>0.36065573769999998</v>
      </c>
      <c r="IM598" s="7">
        <v>0</v>
      </c>
      <c r="IN598" s="7">
        <v>0</v>
      </c>
      <c r="IO598" s="7">
        <v>0</v>
      </c>
      <c r="IP598" s="7">
        <v>0</v>
      </c>
      <c r="IQ598" s="7">
        <v>3.1803278689000001</v>
      </c>
      <c r="IR598" s="7">
        <v>3.3770491802999998</v>
      </c>
      <c r="IS598" s="7">
        <v>3.1803278689000001</v>
      </c>
      <c r="IT598" s="7">
        <v>3.0819672131</v>
      </c>
      <c r="IU598" s="7" t="s">
        <v>1537</v>
      </c>
      <c r="IW598" s="7">
        <v>61</v>
      </c>
      <c r="IX598" s="7">
        <v>103</v>
      </c>
      <c r="IY598" s="7">
        <v>350</v>
      </c>
    </row>
    <row r="599" spans="1:259" x14ac:dyDescent="0.25">
      <c r="A599" s="7">
        <v>610347</v>
      </c>
      <c r="B599" s="7" t="s">
        <v>192</v>
      </c>
      <c r="C599" s="7" t="s">
        <v>46</v>
      </c>
      <c r="D599" s="7" t="s">
        <v>75</v>
      </c>
      <c r="E599" s="154">
        <v>0.45</v>
      </c>
      <c r="F599" s="7">
        <v>89</v>
      </c>
      <c r="G599" s="7" t="s">
        <v>70</v>
      </c>
      <c r="H599" s="7">
        <v>75</v>
      </c>
      <c r="I599" s="7" t="s">
        <v>47</v>
      </c>
      <c r="J599" s="7">
        <v>99</v>
      </c>
      <c r="K599" s="7" t="s">
        <v>70</v>
      </c>
      <c r="L599" s="7">
        <v>9</v>
      </c>
      <c r="M599" s="7" t="s">
        <v>46</v>
      </c>
      <c r="N599" s="7">
        <v>45.270270269999997</v>
      </c>
      <c r="O599" s="7">
        <v>94</v>
      </c>
      <c r="P599" s="7">
        <v>94</v>
      </c>
      <c r="Q599" s="7">
        <v>0</v>
      </c>
      <c r="R599" s="7">
        <v>74</v>
      </c>
      <c r="S599" s="7">
        <v>0</v>
      </c>
      <c r="T599" s="7">
        <v>12</v>
      </c>
      <c r="U599" s="7">
        <v>0</v>
      </c>
      <c r="V599" s="7">
        <v>2</v>
      </c>
      <c r="W599" s="7">
        <v>1</v>
      </c>
      <c r="X599" s="7">
        <v>3</v>
      </c>
      <c r="Y599" s="7">
        <v>0</v>
      </c>
      <c r="Z599" s="7">
        <v>0</v>
      </c>
      <c r="AA599" s="7">
        <v>0</v>
      </c>
      <c r="AB599" s="7">
        <v>0</v>
      </c>
      <c r="AC599" s="7">
        <v>0</v>
      </c>
      <c r="AD599" s="7">
        <v>1.06382979E-2</v>
      </c>
      <c r="AE599" s="7">
        <v>1.06382979E-2</v>
      </c>
      <c r="AF599" s="7">
        <v>1.06382979E-2</v>
      </c>
      <c r="AG599" s="7">
        <v>0</v>
      </c>
      <c r="AH599" s="7">
        <v>0</v>
      </c>
      <c r="AI599" s="7">
        <v>1.06382979E-2</v>
      </c>
      <c r="AJ599" s="7">
        <v>6.3829787200000002E-2</v>
      </c>
      <c r="AK599" s="7">
        <v>0.22340425529999999</v>
      </c>
      <c r="AL599" s="7">
        <v>0.17021276599999999</v>
      </c>
      <c r="AM599" s="7">
        <v>0.22340425529999999</v>
      </c>
      <c r="AN599" s="7">
        <v>0.17021276599999999</v>
      </c>
      <c r="AO599" s="7">
        <v>0.2340425532</v>
      </c>
      <c r="AP599" s="7">
        <v>0.1914893617</v>
      </c>
      <c r="AQ599" s="7">
        <v>1.06382979E-2</v>
      </c>
      <c r="AR599" s="7">
        <v>2.1276595700000001E-2</v>
      </c>
      <c r="AS599" s="7">
        <v>1.06382979E-2</v>
      </c>
      <c r="AT599" s="7">
        <v>1.06382979E-2</v>
      </c>
      <c r="AU599" s="7">
        <v>2.1276595700000001E-2</v>
      </c>
      <c r="AV599" s="7">
        <v>1.06382979E-2</v>
      </c>
      <c r="AW599" s="7">
        <v>0.75531914889999996</v>
      </c>
      <c r="AX599" s="7">
        <v>0.79787234039999999</v>
      </c>
      <c r="AY599" s="7">
        <v>0.7659574468</v>
      </c>
      <c r="AZ599" s="7">
        <v>0.81914893619999996</v>
      </c>
      <c r="BA599" s="7">
        <v>0.7340425532</v>
      </c>
      <c r="BB599" s="7">
        <v>0.72340425529999997</v>
      </c>
      <c r="BC599" s="7">
        <v>3.752688172</v>
      </c>
      <c r="BD599" s="7">
        <v>3.8043478260999999</v>
      </c>
      <c r="BE599" s="7">
        <v>3.7741935484</v>
      </c>
      <c r="BF599" s="7">
        <v>3.8279569892</v>
      </c>
      <c r="BG599" s="7">
        <v>3.7391304347999998</v>
      </c>
      <c r="BH599" s="7">
        <v>3.6451612902999999</v>
      </c>
      <c r="BI599" s="7">
        <v>0</v>
      </c>
      <c r="BJ599" s="7">
        <v>0</v>
      </c>
      <c r="BK599" s="7">
        <v>0</v>
      </c>
      <c r="BL599" s="7">
        <v>1.06382979E-2</v>
      </c>
      <c r="BM599" s="7">
        <v>0</v>
      </c>
      <c r="BN599" s="7">
        <v>0</v>
      </c>
      <c r="BO599" s="7">
        <v>1.06382979E-2</v>
      </c>
      <c r="BP599" s="7">
        <v>0</v>
      </c>
      <c r="BQ599" s="7">
        <v>1.06382979E-2</v>
      </c>
      <c r="BR599" s="7">
        <v>1.06382979E-2</v>
      </c>
      <c r="BS599" s="7">
        <v>1.06382979E-2</v>
      </c>
      <c r="BT599" s="7">
        <v>2.1276595700000001E-2</v>
      </c>
      <c r="BU599" s="7">
        <v>1.06382979E-2</v>
      </c>
      <c r="BV599" s="7">
        <v>2.1276595700000001E-2</v>
      </c>
      <c r="BW599" s="7">
        <v>3.1914893600000001E-2</v>
      </c>
      <c r="BX599" s="7">
        <v>2.1276595700000001E-2</v>
      </c>
      <c r="BY599" s="7">
        <v>5.31914894E-2</v>
      </c>
      <c r="BZ599" s="7">
        <v>6.3829787200000002E-2</v>
      </c>
      <c r="CA599" s="7">
        <v>3.8191489362</v>
      </c>
      <c r="CB599" s="7">
        <v>3.8297872339999999</v>
      </c>
      <c r="CC599" s="7">
        <v>3.8404255318999998</v>
      </c>
      <c r="CD599" s="7">
        <v>3.8369565216999999</v>
      </c>
      <c r="CE599" s="7">
        <v>3.7765957446999998</v>
      </c>
      <c r="CF599" s="7">
        <v>3.6914893617</v>
      </c>
      <c r="CG599" s="7">
        <v>3.7446808511</v>
      </c>
      <c r="CH599" s="7">
        <v>3.7340425532000001</v>
      </c>
      <c r="CI599" s="7">
        <v>3.6382978722999999</v>
      </c>
      <c r="CJ599" s="7">
        <v>0.15957446810000001</v>
      </c>
      <c r="CK599" s="7">
        <v>0.1489361702</v>
      </c>
      <c r="CL599" s="7">
        <v>0.1170212766</v>
      </c>
      <c r="CM599" s="7">
        <v>0.10638297870000001</v>
      </c>
      <c r="CN599" s="7">
        <v>0.18085106379999999</v>
      </c>
      <c r="CO599" s="7">
        <v>0.24468085110000001</v>
      </c>
      <c r="CP599" s="7">
        <v>0.18085106379999999</v>
      </c>
      <c r="CQ599" s="7">
        <v>0.15957446810000001</v>
      </c>
      <c r="CR599" s="7">
        <v>0.20212765960000001</v>
      </c>
      <c r="CS599" s="7">
        <v>0</v>
      </c>
      <c r="CT599" s="7">
        <v>0</v>
      </c>
      <c r="CU599" s="7">
        <v>0</v>
      </c>
      <c r="CV599" s="7">
        <v>2.1276595700000001E-2</v>
      </c>
      <c r="CW599" s="7">
        <v>0</v>
      </c>
      <c r="CX599" s="7">
        <v>0</v>
      </c>
      <c r="CY599" s="7">
        <v>0</v>
      </c>
      <c r="CZ599" s="7">
        <v>0</v>
      </c>
      <c r="DA599" s="7">
        <v>0</v>
      </c>
      <c r="DB599" s="7">
        <v>0.82978723399999998</v>
      </c>
      <c r="DC599" s="7">
        <v>0.84042553190000002</v>
      </c>
      <c r="DD599" s="7">
        <v>0.86170212769999999</v>
      </c>
      <c r="DE599" s="7">
        <v>0.85106382979999995</v>
      </c>
      <c r="DF599" s="7">
        <v>0.79787234039999999</v>
      </c>
      <c r="DG599" s="7">
        <v>0.72340425529999997</v>
      </c>
      <c r="DH599" s="7">
        <v>0.78723404259999996</v>
      </c>
      <c r="DI599" s="7">
        <v>0.78723404259999996</v>
      </c>
      <c r="DJ599" s="7">
        <v>0.72340425529999997</v>
      </c>
      <c r="DK599" s="7">
        <v>2.1276595700000001E-2</v>
      </c>
      <c r="DL599" s="7">
        <v>2.1276595700000001E-2</v>
      </c>
      <c r="DM599" s="7">
        <v>0</v>
      </c>
      <c r="DN599" s="7">
        <v>0</v>
      </c>
      <c r="DO599" s="7">
        <v>0</v>
      </c>
      <c r="DP599" s="7">
        <v>0</v>
      </c>
      <c r="DQ599" s="7">
        <v>0.12765957450000001</v>
      </c>
      <c r="DR599" s="7">
        <v>2.1276595700000001E-2</v>
      </c>
      <c r="DS599" s="7">
        <v>1.06382979E-2</v>
      </c>
      <c r="DT599" s="7">
        <v>0.17021276599999999</v>
      </c>
      <c r="DU599" s="7">
        <v>5.31914894E-2</v>
      </c>
      <c r="DV599" s="7">
        <v>2.1276595700000001E-2</v>
      </c>
      <c r="DW599" s="7">
        <v>3.1914893600000001E-2</v>
      </c>
      <c r="DX599" s="7">
        <v>1.06382979E-2</v>
      </c>
      <c r="DY599" s="7">
        <v>1.06382979E-2</v>
      </c>
      <c r="DZ599" s="7">
        <v>0.15957446810000001</v>
      </c>
      <c r="EA599" s="7">
        <v>2.1276595700000001E-2</v>
      </c>
      <c r="EB599" s="7">
        <v>5.31914894E-2</v>
      </c>
      <c r="EC599" s="7">
        <v>0.34042553190000002</v>
      </c>
      <c r="ED599" s="7">
        <v>0.30851063829999997</v>
      </c>
      <c r="EE599" s="7">
        <v>0.29787234039999999</v>
      </c>
      <c r="EF599" s="7">
        <v>0.27659574469999998</v>
      </c>
      <c r="EG599" s="7">
        <v>0.22340425529999999</v>
      </c>
      <c r="EH599" s="7">
        <v>0.2659574468</v>
      </c>
      <c r="EI599" s="7">
        <v>0.27659574469999998</v>
      </c>
      <c r="EJ599" s="7">
        <v>0.24468085110000001</v>
      </c>
      <c r="EK599" s="7">
        <v>0.3829787234</v>
      </c>
      <c r="EL599" s="7">
        <v>0.45744680850000002</v>
      </c>
      <c r="EM599" s="7">
        <v>0.61702127659999995</v>
      </c>
      <c r="EN599" s="7">
        <v>0.68085106380000004</v>
      </c>
      <c r="EO599" s="7">
        <v>0.69148936169999997</v>
      </c>
      <c r="EP599" s="7">
        <v>0.7659574468</v>
      </c>
      <c r="EQ599" s="7">
        <v>0.71276595740000004</v>
      </c>
      <c r="ER599" s="7">
        <v>0.43617021280000001</v>
      </c>
      <c r="ES599" s="7">
        <v>0.71276595740000004</v>
      </c>
      <c r="ET599" s="7">
        <v>0.55319148939999996</v>
      </c>
      <c r="EU599" s="7">
        <v>1.06382979E-2</v>
      </c>
      <c r="EV599" s="7">
        <v>0</v>
      </c>
      <c r="EW599" s="7">
        <v>0</v>
      </c>
      <c r="EX599" s="7">
        <v>0</v>
      </c>
      <c r="EY599" s="7">
        <v>0</v>
      </c>
      <c r="EZ599" s="7">
        <v>1.06382979E-2</v>
      </c>
      <c r="FA599" s="7">
        <v>0</v>
      </c>
      <c r="FB599" s="7">
        <v>0</v>
      </c>
      <c r="FC599" s="7">
        <v>0</v>
      </c>
      <c r="FD599" s="7">
        <v>3.247311828</v>
      </c>
      <c r="FE599" s="7">
        <v>3.5212765956999998</v>
      </c>
      <c r="FF599" s="7">
        <v>3.6595744681000002</v>
      </c>
      <c r="FG599" s="7">
        <v>3.6595744681000002</v>
      </c>
      <c r="FH599" s="7">
        <v>3.7553191489</v>
      </c>
      <c r="FI599" s="7">
        <v>3.7096774194000002</v>
      </c>
      <c r="FJ599" s="7">
        <v>3.0212765956999998</v>
      </c>
      <c r="FK599" s="7">
        <v>3.6489361701999998</v>
      </c>
      <c r="FL599" s="7">
        <v>3.4787234043000002</v>
      </c>
      <c r="FM599" s="7">
        <v>0</v>
      </c>
      <c r="FN599" s="7">
        <v>0</v>
      </c>
      <c r="FO599" s="7">
        <v>0</v>
      </c>
      <c r="FP599" s="7">
        <v>1.06382979E-2</v>
      </c>
      <c r="FQ599" s="7">
        <v>2.1276595700000001E-2</v>
      </c>
      <c r="FR599" s="7">
        <v>1.06382979E-2</v>
      </c>
      <c r="FS599" s="7">
        <v>8.5106382999999994E-2</v>
      </c>
      <c r="FT599" s="7">
        <v>0.13829787230000001</v>
      </c>
      <c r="FU599" s="7">
        <v>0.25531914890000001</v>
      </c>
      <c r="FV599" s="7">
        <v>0.47872340429999999</v>
      </c>
      <c r="FW599" s="7">
        <v>0</v>
      </c>
      <c r="FX599" s="7">
        <v>0.55319148939999996</v>
      </c>
      <c r="FY599" s="7">
        <v>0.59574468089999999</v>
      </c>
      <c r="FZ599" s="7">
        <v>0.20212765960000001</v>
      </c>
      <c r="GA599" s="7">
        <v>0.25531914890000001</v>
      </c>
      <c r="GB599" s="7">
        <v>0.20212765960000001</v>
      </c>
      <c r="GC599" s="7">
        <v>0.3510638298</v>
      </c>
      <c r="GD599" s="7">
        <v>4.2553191499999997E-2</v>
      </c>
      <c r="GE599" s="7">
        <v>4.2553191499999997E-2</v>
      </c>
      <c r="GF599" s="7">
        <v>0.2659574468</v>
      </c>
      <c r="GG599" s="7">
        <v>0.13829787230000001</v>
      </c>
      <c r="GH599" s="7">
        <v>0.1489361702</v>
      </c>
      <c r="GI599" s="7">
        <v>0.18085106379999999</v>
      </c>
      <c r="GJ599" s="7">
        <v>1.06382979E-2</v>
      </c>
      <c r="GK599" s="7">
        <v>1.06382979E-2</v>
      </c>
      <c r="GL599" s="7">
        <v>0</v>
      </c>
      <c r="GM599" s="7">
        <v>0</v>
      </c>
      <c r="GN599" s="7">
        <v>1.06382979E-2</v>
      </c>
      <c r="GO599" s="7">
        <v>0</v>
      </c>
      <c r="GP599" s="7">
        <v>0</v>
      </c>
      <c r="GQ599" s="7">
        <v>3.1914893600000001E-2</v>
      </c>
      <c r="GR599" s="7">
        <v>0</v>
      </c>
      <c r="GS599" s="7">
        <v>0.1170212766</v>
      </c>
      <c r="GT599" s="7">
        <v>5.31914894E-2</v>
      </c>
      <c r="GU599" s="7">
        <v>0.15957446810000001</v>
      </c>
      <c r="GV599" s="7">
        <v>9.5744680900000004E-2</v>
      </c>
      <c r="GW599" s="7">
        <v>0.21276595740000001</v>
      </c>
      <c r="GX599" s="7">
        <v>8.5106382999999994E-2</v>
      </c>
      <c r="GY599" s="7">
        <v>0.86170212769999999</v>
      </c>
      <c r="GZ599" s="7">
        <v>0.90425531910000001</v>
      </c>
      <c r="HA599" s="7">
        <v>0.79787234039999999</v>
      </c>
      <c r="HB599" s="7">
        <v>0.87234042550000002</v>
      </c>
      <c r="HC599" s="7">
        <v>0.63829787230000001</v>
      </c>
      <c r="HD599" s="7">
        <v>0.90425531910000001</v>
      </c>
      <c r="HE599" s="7">
        <v>1.06382979E-2</v>
      </c>
      <c r="HF599" s="7">
        <v>2.1276595700000001E-2</v>
      </c>
      <c r="HG599" s="7">
        <v>3.1914893600000001E-2</v>
      </c>
      <c r="HH599" s="7">
        <v>2.1276595700000001E-2</v>
      </c>
      <c r="HI599" s="7">
        <v>0.10638297870000001</v>
      </c>
      <c r="HJ599" s="7">
        <v>0</v>
      </c>
      <c r="HK599" s="7">
        <v>1.06382979E-2</v>
      </c>
      <c r="HL599" s="7">
        <v>1.06382979E-2</v>
      </c>
      <c r="HM599" s="7">
        <v>1.06382979E-2</v>
      </c>
      <c r="HN599" s="7">
        <v>1.06382979E-2</v>
      </c>
      <c r="HO599" s="7">
        <v>1.06382979E-2</v>
      </c>
      <c r="HP599" s="7">
        <v>1.06382979E-2</v>
      </c>
      <c r="HQ599" s="7">
        <v>0</v>
      </c>
      <c r="HR599" s="7">
        <v>0</v>
      </c>
      <c r="HS599" s="7">
        <v>0</v>
      </c>
      <c r="HT599" s="7">
        <v>0</v>
      </c>
      <c r="HU599" s="7">
        <v>0</v>
      </c>
      <c r="HV599" s="7">
        <v>0</v>
      </c>
      <c r="HW599" s="7">
        <v>0</v>
      </c>
      <c r="HX599" s="7">
        <v>0</v>
      </c>
      <c r="HY599" s="7">
        <v>0</v>
      </c>
      <c r="HZ599" s="7">
        <v>2.1276595700000001E-2</v>
      </c>
      <c r="IA599" s="7">
        <v>4.2553191499999997E-2</v>
      </c>
      <c r="IB599" s="7">
        <v>1.06382979E-2</v>
      </c>
      <c r="IC599" s="7">
        <v>3.1914893600000001E-2</v>
      </c>
      <c r="ID599" s="7">
        <v>0.1170212766</v>
      </c>
      <c r="IE599" s="7">
        <v>0.34042553190000002</v>
      </c>
      <c r="IF599" s="7">
        <v>0.2340425532</v>
      </c>
      <c r="IG599" s="7">
        <v>0.21276595740000001</v>
      </c>
      <c r="IH599" s="7">
        <v>0.36170212769999999</v>
      </c>
      <c r="II599" s="7">
        <v>0.61702127659999995</v>
      </c>
      <c r="IJ599" s="7">
        <v>0.75531914889999996</v>
      </c>
      <c r="IK599" s="7">
        <v>0.75531914889999996</v>
      </c>
      <c r="IL599" s="7">
        <v>0.5</v>
      </c>
      <c r="IM599" s="7">
        <v>0</v>
      </c>
      <c r="IN599" s="7">
        <v>0</v>
      </c>
      <c r="IO599" s="7">
        <v>0</v>
      </c>
      <c r="IP599" s="7">
        <v>0</v>
      </c>
      <c r="IQ599" s="7">
        <v>3.5744680850999999</v>
      </c>
      <c r="IR599" s="7">
        <v>3.7446808511</v>
      </c>
      <c r="IS599" s="7">
        <v>3.7234042553000002</v>
      </c>
      <c r="IT599" s="7">
        <v>3.3404255318999998</v>
      </c>
      <c r="IU599" s="7" t="s">
        <v>1538</v>
      </c>
      <c r="IV599" s="7">
        <v>45</v>
      </c>
      <c r="IW599" s="7">
        <v>94</v>
      </c>
      <c r="IX599" s="7">
        <v>201</v>
      </c>
      <c r="IY599" s="7">
        <v>444</v>
      </c>
    </row>
    <row r="600" spans="1:259" x14ac:dyDescent="0.25">
      <c r="A600" s="7">
        <v>610350</v>
      </c>
      <c r="B600" s="7" t="s">
        <v>108</v>
      </c>
      <c r="D600" s="7" t="s">
        <v>77</v>
      </c>
      <c r="E600" s="7" t="s">
        <v>53</v>
      </c>
      <c r="M600" s="7" t="s">
        <v>46</v>
      </c>
      <c r="IU600" s="7" t="s">
        <v>1539</v>
      </c>
      <c r="IY600" s="7">
        <v>427</v>
      </c>
    </row>
    <row r="601" spans="1:259" x14ac:dyDescent="0.25">
      <c r="A601" s="7">
        <v>610352</v>
      </c>
      <c r="B601" s="7" t="s">
        <v>244</v>
      </c>
      <c r="D601" s="7" t="s">
        <v>75</v>
      </c>
      <c r="E601" s="7" t="s">
        <v>53</v>
      </c>
      <c r="M601" s="7" t="s">
        <v>46</v>
      </c>
      <c r="N601" s="7">
        <v>26.748971192999999</v>
      </c>
      <c r="O601" s="7">
        <v>114</v>
      </c>
      <c r="P601" s="7">
        <v>114</v>
      </c>
      <c r="Q601" s="7">
        <v>3</v>
      </c>
      <c r="R601" s="7">
        <v>9</v>
      </c>
      <c r="S601" s="7">
        <v>0</v>
      </c>
      <c r="T601" s="7">
        <v>92</v>
      </c>
      <c r="U601" s="7">
        <v>1</v>
      </c>
      <c r="V601" s="7">
        <v>0</v>
      </c>
      <c r="W601" s="7">
        <v>3</v>
      </c>
      <c r="X601" s="7">
        <v>5</v>
      </c>
      <c r="Y601" s="7">
        <v>0</v>
      </c>
      <c r="Z601" s="7">
        <v>0</v>
      </c>
      <c r="AA601" s="7">
        <v>5.2631578900000003E-2</v>
      </c>
      <c r="AB601" s="7">
        <v>8.7719297999999998E-3</v>
      </c>
      <c r="AC601" s="7">
        <v>2.6315789499999999E-2</v>
      </c>
      <c r="AD601" s="7">
        <v>7.0175438600000001E-2</v>
      </c>
      <c r="AE601" s="7">
        <v>4.3859649100000002E-2</v>
      </c>
      <c r="AF601" s="7">
        <v>2.6315789499999999E-2</v>
      </c>
      <c r="AG601" s="7">
        <v>9.6491228100000007E-2</v>
      </c>
      <c r="AH601" s="7">
        <v>1.75438596E-2</v>
      </c>
      <c r="AI601" s="7">
        <v>9.6491228100000007E-2</v>
      </c>
      <c r="AJ601" s="7">
        <v>0.13157894740000001</v>
      </c>
      <c r="AK601" s="7">
        <v>0.17543859649999999</v>
      </c>
      <c r="AL601" s="7">
        <v>0.20175438600000001</v>
      </c>
      <c r="AM601" s="7">
        <v>0.29824561399999999</v>
      </c>
      <c r="AN601" s="7">
        <v>0.20175438600000001</v>
      </c>
      <c r="AO601" s="7">
        <v>0.30701754390000002</v>
      </c>
      <c r="AP601" s="7">
        <v>0.31578947369999999</v>
      </c>
      <c r="AQ601" s="7">
        <v>2.6315789499999999E-2</v>
      </c>
      <c r="AR601" s="7">
        <v>1.75438596E-2</v>
      </c>
      <c r="AS601" s="7">
        <v>4.3859649100000002E-2</v>
      </c>
      <c r="AT601" s="7">
        <v>2.6315789499999999E-2</v>
      </c>
      <c r="AU601" s="7">
        <v>3.50877193E-2</v>
      </c>
      <c r="AV601" s="7">
        <v>3.50877193E-2</v>
      </c>
      <c r="AW601" s="7">
        <v>0.75438596489999998</v>
      </c>
      <c r="AX601" s="7">
        <v>0.75438596489999998</v>
      </c>
      <c r="AY601" s="7">
        <v>0.50877192979999997</v>
      </c>
      <c r="AZ601" s="7">
        <v>0.74561403510000002</v>
      </c>
      <c r="BA601" s="7">
        <v>0.53508771929999999</v>
      </c>
      <c r="BB601" s="7">
        <v>0.44736842110000002</v>
      </c>
      <c r="BC601" s="7">
        <v>3.7297297296999998</v>
      </c>
      <c r="BD601" s="7">
        <v>3.7410714286000002</v>
      </c>
      <c r="BE601" s="7">
        <v>3.3211009173999999</v>
      </c>
      <c r="BF601" s="7">
        <v>3.7297297296999998</v>
      </c>
      <c r="BG601" s="7">
        <v>3.4</v>
      </c>
      <c r="BH601" s="7">
        <v>3.1818181818000002</v>
      </c>
      <c r="BI601" s="7">
        <v>0</v>
      </c>
      <c r="BJ601" s="7">
        <v>0</v>
      </c>
      <c r="BK601" s="7">
        <v>8.7719297999999998E-3</v>
      </c>
      <c r="BL601" s="7">
        <v>0</v>
      </c>
      <c r="BM601" s="7">
        <v>0</v>
      </c>
      <c r="BN601" s="7">
        <v>0</v>
      </c>
      <c r="BO601" s="7">
        <v>2.6315789499999999E-2</v>
      </c>
      <c r="BP601" s="7">
        <v>7.0175438600000001E-2</v>
      </c>
      <c r="BQ601" s="7">
        <v>4.3859649100000002E-2</v>
      </c>
      <c r="BR601" s="7">
        <v>0</v>
      </c>
      <c r="BS601" s="7">
        <v>1.75438596E-2</v>
      </c>
      <c r="BT601" s="7">
        <v>0</v>
      </c>
      <c r="BU601" s="7">
        <v>1.75438596E-2</v>
      </c>
      <c r="BV601" s="7">
        <v>8.7719297999999998E-3</v>
      </c>
      <c r="BW601" s="7">
        <v>3.50877193E-2</v>
      </c>
      <c r="BX601" s="7">
        <v>4.3859649100000002E-2</v>
      </c>
      <c r="BY601" s="7">
        <v>7.0175438600000001E-2</v>
      </c>
      <c r="BZ601" s="7">
        <v>5.2631578900000003E-2</v>
      </c>
      <c r="CA601" s="7">
        <v>3.8738738739</v>
      </c>
      <c r="CB601" s="7">
        <v>3.8256880733999998</v>
      </c>
      <c r="CC601" s="7">
        <v>3.7657657657999999</v>
      </c>
      <c r="CD601" s="7">
        <v>3.7818181817999998</v>
      </c>
      <c r="CE601" s="7">
        <v>3.8018018017999999</v>
      </c>
      <c r="CF601" s="7">
        <v>3.6238532110000001</v>
      </c>
      <c r="CG601" s="7">
        <v>3.5765765765999999</v>
      </c>
      <c r="CH601" s="7">
        <v>3.3693693694000002</v>
      </c>
      <c r="CI601" s="7">
        <v>3.5135135135</v>
      </c>
      <c r="CJ601" s="7">
        <v>0.1228070175</v>
      </c>
      <c r="CK601" s="7">
        <v>0.13157894740000001</v>
      </c>
      <c r="CL601" s="7">
        <v>0.20175438600000001</v>
      </c>
      <c r="CM601" s="7">
        <v>0.17543859649999999</v>
      </c>
      <c r="CN601" s="7">
        <v>0.17543859649999999</v>
      </c>
      <c r="CO601" s="7">
        <v>0.28947368420000003</v>
      </c>
      <c r="CP601" s="7">
        <v>0.24561403509999999</v>
      </c>
      <c r="CQ601" s="7">
        <v>0.26315789470000001</v>
      </c>
      <c r="CR601" s="7">
        <v>0.23684210529999999</v>
      </c>
      <c r="CS601" s="7">
        <v>2.6315789499999999E-2</v>
      </c>
      <c r="CT601" s="7">
        <v>4.3859649100000002E-2</v>
      </c>
      <c r="CU601" s="7">
        <v>2.6315789499999999E-2</v>
      </c>
      <c r="CV601" s="7">
        <v>3.50877193E-2</v>
      </c>
      <c r="CW601" s="7">
        <v>2.6315789499999999E-2</v>
      </c>
      <c r="CX601" s="7">
        <v>4.3859649100000002E-2</v>
      </c>
      <c r="CY601" s="7">
        <v>2.6315789499999999E-2</v>
      </c>
      <c r="CZ601" s="7">
        <v>2.6315789499999999E-2</v>
      </c>
      <c r="DA601" s="7">
        <v>2.6315789499999999E-2</v>
      </c>
      <c r="DB601" s="7">
        <v>0.85087719299999998</v>
      </c>
      <c r="DC601" s="7">
        <v>0.80701754390000002</v>
      </c>
      <c r="DD601" s="7">
        <v>0.76315789469999995</v>
      </c>
      <c r="DE601" s="7">
        <v>0.77192982460000004</v>
      </c>
      <c r="DF601" s="7">
        <v>0.78947368419999997</v>
      </c>
      <c r="DG601" s="7">
        <v>0.63157894739999998</v>
      </c>
      <c r="DH601" s="7">
        <v>0.65789473679999999</v>
      </c>
      <c r="DI601" s="7">
        <v>0.57017543859999997</v>
      </c>
      <c r="DJ601" s="7">
        <v>0.64035087719999995</v>
      </c>
      <c r="DK601" s="7">
        <v>5.2631578900000003E-2</v>
      </c>
      <c r="DL601" s="7">
        <v>0</v>
      </c>
      <c r="DM601" s="7">
        <v>0</v>
      </c>
      <c r="DN601" s="7">
        <v>8.7719297999999998E-3</v>
      </c>
      <c r="DO601" s="7">
        <v>8.7719297999999998E-3</v>
      </c>
      <c r="DP601" s="7">
        <v>1.75438596E-2</v>
      </c>
      <c r="DQ601" s="7">
        <v>1.75438596E-2</v>
      </c>
      <c r="DR601" s="7">
        <v>1.75438596E-2</v>
      </c>
      <c r="DS601" s="7">
        <v>8.7719297999999998E-3</v>
      </c>
      <c r="DT601" s="7">
        <v>0.17543859649999999</v>
      </c>
      <c r="DU601" s="7">
        <v>8.7719297999999998E-3</v>
      </c>
      <c r="DV601" s="7">
        <v>8.7719297999999998E-3</v>
      </c>
      <c r="DW601" s="7">
        <v>3.50877193E-2</v>
      </c>
      <c r="DX601" s="7">
        <v>1.75438596E-2</v>
      </c>
      <c r="DY601" s="7">
        <v>4.3859649100000002E-2</v>
      </c>
      <c r="DZ601" s="7">
        <v>0.1403508772</v>
      </c>
      <c r="EA601" s="7">
        <v>4.3859649100000002E-2</v>
      </c>
      <c r="EB601" s="7">
        <v>2.6315789499999999E-2</v>
      </c>
      <c r="EC601" s="7">
        <v>0.32456140350000001</v>
      </c>
      <c r="ED601" s="7">
        <v>0.31578947369999999</v>
      </c>
      <c r="EE601" s="7">
        <v>0.31578947369999999</v>
      </c>
      <c r="EF601" s="7">
        <v>0.29824561399999999</v>
      </c>
      <c r="EG601" s="7">
        <v>0.26315789470000001</v>
      </c>
      <c r="EH601" s="7">
        <v>0.3771929825</v>
      </c>
      <c r="EI601" s="7">
        <v>0.33333333329999998</v>
      </c>
      <c r="EJ601" s="7">
        <v>0.3771929825</v>
      </c>
      <c r="EK601" s="7">
        <v>0.3771929825</v>
      </c>
      <c r="EL601" s="7">
        <v>0.36842105260000002</v>
      </c>
      <c r="EM601" s="7">
        <v>0.63157894739999998</v>
      </c>
      <c r="EN601" s="7">
        <v>0.61403508770000004</v>
      </c>
      <c r="EO601" s="7">
        <v>0.60526315789999996</v>
      </c>
      <c r="EP601" s="7">
        <v>0.65789473679999999</v>
      </c>
      <c r="EQ601" s="7">
        <v>0.50877192979999997</v>
      </c>
      <c r="ER601" s="7">
        <v>0.41228070179999998</v>
      </c>
      <c r="ES601" s="7">
        <v>0.49122807019999998</v>
      </c>
      <c r="ET601" s="7">
        <v>0.52631578950000002</v>
      </c>
      <c r="EU601" s="7">
        <v>7.8947368399999995E-2</v>
      </c>
      <c r="EV601" s="7">
        <v>4.3859649100000002E-2</v>
      </c>
      <c r="EW601" s="7">
        <v>6.1403508799999999E-2</v>
      </c>
      <c r="EX601" s="7">
        <v>5.2631578900000003E-2</v>
      </c>
      <c r="EY601" s="7">
        <v>5.2631578900000003E-2</v>
      </c>
      <c r="EZ601" s="7">
        <v>5.2631578900000003E-2</v>
      </c>
      <c r="FA601" s="7">
        <v>9.6491228100000007E-2</v>
      </c>
      <c r="FB601" s="7">
        <v>7.0175438600000001E-2</v>
      </c>
      <c r="FC601" s="7">
        <v>6.1403508799999999E-2</v>
      </c>
      <c r="FD601" s="7">
        <v>3.0952380952</v>
      </c>
      <c r="FE601" s="7">
        <v>3.6513761468000001</v>
      </c>
      <c r="FF601" s="7">
        <v>3.6448598131000001</v>
      </c>
      <c r="FG601" s="7">
        <v>3.5833333333000001</v>
      </c>
      <c r="FH601" s="7">
        <v>3.6574074074</v>
      </c>
      <c r="FI601" s="7">
        <v>3.4537037037</v>
      </c>
      <c r="FJ601" s="7">
        <v>3.2621359223000002</v>
      </c>
      <c r="FK601" s="7">
        <v>3.4433962264</v>
      </c>
      <c r="FL601" s="7">
        <v>3.5140186916</v>
      </c>
      <c r="FM601" s="7">
        <v>1.75438596E-2</v>
      </c>
      <c r="FN601" s="7">
        <v>1.75438596E-2</v>
      </c>
      <c r="FO601" s="7">
        <v>0</v>
      </c>
      <c r="FP601" s="7">
        <v>0</v>
      </c>
      <c r="FQ601" s="7">
        <v>1.75438596E-2</v>
      </c>
      <c r="FR601" s="7">
        <v>3.50877193E-2</v>
      </c>
      <c r="FS601" s="7">
        <v>8.7719298200000004E-2</v>
      </c>
      <c r="FT601" s="7">
        <v>0.16666666669999999</v>
      </c>
      <c r="FU601" s="7">
        <v>0.17543859649999999</v>
      </c>
      <c r="FV601" s="7">
        <v>0.41228070179999998</v>
      </c>
      <c r="FW601" s="7">
        <v>7.0175438600000001E-2</v>
      </c>
      <c r="FX601" s="7">
        <v>0.35087719299999998</v>
      </c>
      <c r="FY601" s="7">
        <v>0.54385964909999995</v>
      </c>
      <c r="FZ601" s="7">
        <v>0.31578947369999999</v>
      </c>
      <c r="GA601" s="7">
        <v>0.18421052630000001</v>
      </c>
      <c r="GB601" s="7">
        <v>6.1403508799999999E-2</v>
      </c>
      <c r="GC601" s="7">
        <v>0.18421052630000001</v>
      </c>
      <c r="GD601" s="7">
        <v>0.149122807</v>
      </c>
      <c r="GE601" s="7">
        <v>7.8947368399999995E-2</v>
      </c>
      <c r="GF601" s="7">
        <v>0.1929824561</v>
      </c>
      <c r="GG601" s="7">
        <v>0.1403508772</v>
      </c>
      <c r="GH601" s="7">
        <v>7.0175438600000001E-2</v>
      </c>
      <c r="GI601" s="7">
        <v>0.16666666669999999</v>
      </c>
      <c r="GJ601" s="7">
        <v>0.17543859649999999</v>
      </c>
      <c r="GK601" s="7">
        <v>0.24561403509999999</v>
      </c>
      <c r="GL601" s="7">
        <v>0.1403508772</v>
      </c>
      <c r="GM601" s="7">
        <v>0</v>
      </c>
      <c r="GN601" s="7">
        <v>1.75438596E-2</v>
      </c>
      <c r="GO601" s="7">
        <v>6.1403508799999999E-2</v>
      </c>
      <c r="GP601" s="7">
        <v>0.1228070175</v>
      </c>
      <c r="GQ601" s="7">
        <v>0.25438596489999998</v>
      </c>
      <c r="GR601" s="7">
        <v>0.149122807</v>
      </c>
      <c r="GS601" s="7">
        <v>0.49122807019999998</v>
      </c>
      <c r="GT601" s="7">
        <v>0.38596491230000002</v>
      </c>
      <c r="GU601" s="7">
        <v>0.39473684209999998</v>
      </c>
      <c r="GV601" s="7">
        <v>0.39473684209999998</v>
      </c>
      <c r="GW601" s="7">
        <v>0.35087719299999998</v>
      </c>
      <c r="GX601" s="7">
        <v>0.36842105260000002</v>
      </c>
      <c r="GY601" s="7">
        <v>0.40350877190000001</v>
      </c>
      <c r="GZ601" s="7">
        <v>0.49122807019999998</v>
      </c>
      <c r="HA601" s="7">
        <v>0.41228070179999998</v>
      </c>
      <c r="HB601" s="7">
        <v>0.3596491228</v>
      </c>
      <c r="HC601" s="7">
        <v>0.2192982456</v>
      </c>
      <c r="HD601" s="7">
        <v>0.3596491228</v>
      </c>
      <c r="HE601" s="7">
        <v>3.50877193E-2</v>
      </c>
      <c r="HF601" s="7">
        <v>3.50877193E-2</v>
      </c>
      <c r="HG601" s="7">
        <v>6.1403508799999999E-2</v>
      </c>
      <c r="HH601" s="7">
        <v>5.2631578900000003E-2</v>
      </c>
      <c r="HI601" s="7">
        <v>9.6491228100000007E-2</v>
      </c>
      <c r="HJ601" s="7">
        <v>5.2631578900000003E-2</v>
      </c>
      <c r="HK601" s="7">
        <v>8.7719297999999998E-3</v>
      </c>
      <c r="HL601" s="7">
        <v>8.7719297999999998E-3</v>
      </c>
      <c r="HM601" s="7">
        <v>8.7719297999999998E-3</v>
      </c>
      <c r="HN601" s="7">
        <v>8.7719297999999998E-3</v>
      </c>
      <c r="HO601" s="7">
        <v>1.75438596E-2</v>
      </c>
      <c r="HP601" s="7">
        <v>8.7719297999999998E-3</v>
      </c>
      <c r="HQ601" s="7">
        <v>6.1403508799999999E-2</v>
      </c>
      <c r="HR601" s="7">
        <v>6.1403508799999999E-2</v>
      </c>
      <c r="HS601" s="7">
        <v>6.1403508799999999E-2</v>
      </c>
      <c r="HT601" s="7">
        <v>6.1403508799999999E-2</v>
      </c>
      <c r="HU601" s="7">
        <v>6.1403508799999999E-2</v>
      </c>
      <c r="HV601" s="7">
        <v>6.1403508799999999E-2</v>
      </c>
      <c r="HW601" s="7">
        <v>1.75438596E-2</v>
      </c>
      <c r="HX601" s="7">
        <v>0</v>
      </c>
      <c r="HY601" s="7">
        <v>1.75438596E-2</v>
      </c>
      <c r="HZ601" s="7">
        <v>6.1403508799999999E-2</v>
      </c>
      <c r="IA601" s="7">
        <v>5.2631578900000003E-2</v>
      </c>
      <c r="IB601" s="7">
        <v>3.50877193E-2</v>
      </c>
      <c r="IC601" s="7">
        <v>8.7719298200000004E-2</v>
      </c>
      <c r="ID601" s="7">
        <v>7.0175438600000001E-2</v>
      </c>
      <c r="IE601" s="7">
        <v>0.5</v>
      </c>
      <c r="IF601" s="7">
        <v>0.26315789470000001</v>
      </c>
      <c r="IG601" s="7">
        <v>0.47368421049999998</v>
      </c>
      <c r="IH601" s="7">
        <v>0.43859649119999999</v>
      </c>
      <c r="II601" s="7">
        <v>0.3596491228</v>
      </c>
      <c r="IJ601" s="7">
        <v>0.63157894739999998</v>
      </c>
      <c r="IK601" s="7">
        <v>0.35087719299999998</v>
      </c>
      <c r="IL601" s="7">
        <v>0.36842105260000002</v>
      </c>
      <c r="IM601" s="7">
        <v>7.0175438600000001E-2</v>
      </c>
      <c r="IN601" s="7">
        <v>7.0175438600000001E-2</v>
      </c>
      <c r="IO601" s="7">
        <v>7.0175438600000001E-2</v>
      </c>
      <c r="IP601" s="7">
        <v>6.1403508799999999E-2</v>
      </c>
      <c r="IQ601" s="7">
        <v>3.2924528301999998</v>
      </c>
      <c r="IR601" s="7">
        <v>3.641509434</v>
      </c>
      <c r="IS601" s="7">
        <v>3.2452830188999999</v>
      </c>
      <c r="IT601" s="7">
        <v>3.1869158879000001</v>
      </c>
      <c r="IU601" s="7" t="s">
        <v>1540</v>
      </c>
      <c r="IW601" s="7">
        <v>114</v>
      </c>
      <c r="IX601" s="7">
        <v>195</v>
      </c>
      <c r="IY601" s="7">
        <v>729</v>
      </c>
    </row>
    <row r="602" spans="1:259" x14ac:dyDescent="0.25">
      <c r="A602" s="7">
        <v>610353</v>
      </c>
      <c r="B602" s="7" t="s">
        <v>139</v>
      </c>
      <c r="C602" s="7" t="s">
        <v>46</v>
      </c>
      <c r="D602" s="7" t="s">
        <v>86</v>
      </c>
      <c r="E602" s="154">
        <v>0.43</v>
      </c>
      <c r="F602" s="7">
        <v>64</v>
      </c>
      <c r="G602" s="7" t="s">
        <v>47</v>
      </c>
      <c r="H602" s="7">
        <v>71</v>
      </c>
      <c r="I602" s="7" t="s">
        <v>47</v>
      </c>
      <c r="J602" s="7">
        <v>85</v>
      </c>
      <c r="K602" s="7" t="s">
        <v>70</v>
      </c>
      <c r="L602" s="7">
        <v>9.24</v>
      </c>
      <c r="M602" s="7" t="s">
        <v>46</v>
      </c>
      <c r="N602" s="7">
        <v>43.071161048999997</v>
      </c>
      <c r="O602" s="7">
        <v>198</v>
      </c>
      <c r="P602" s="7">
        <v>198</v>
      </c>
      <c r="Q602" s="7">
        <v>3</v>
      </c>
      <c r="R602" s="7">
        <v>0</v>
      </c>
      <c r="S602" s="7">
        <v>3</v>
      </c>
      <c r="T602" s="7">
        <v>183</v>
      </c>
      <c r="U602" s="7">
        <v>0</v>
      </c>
      <c r="V602" s="7">
        <v>0</v>
      </c>
      <c r="W602" s="7">
        <v>0</v>
      </c>
      <c r="X602" s="7">
        <v>4</v>
      </c>
      <c r="Y602" s="7">
        <v>1.51515152E-2</v>
      </c>
      <c r="Z602" s="7">
        <v>0</v>
      </c>
      <c r="AA602" s="7">
        <v>1.01010101E-2</v>
      </c>
      <c r="AB602" s="7">
        <v>1.01010101E-2</v>
      </c>
      <c r="AC602" s="7">
        <v>1.01010101E-2</v>
      </c>
      <c r="AD602" s="7">
        <v>5.5555555600000001E-2</v>
      </c>
      <c r="AE602" s="7">
        <v>5.0505050999999999E-3</v>
      </c>
      <c r="AF602" s="7">
        <v>1.51515152E-2</v>
      </c>
      <c r="AG602" s="7">
        <v>5.0505050500000002E-2</v>
      </c>
      <c r="AH602" s="7">
        <v>1.01010101E-2</v>
      </c>
      <c r="AI602" s="7">
        <v>7.5757575800000004E-2</v>
      </c>
      <c r="AJ602" s="7">
        <v>0.1161616162</v>
      </c>
      <c r="AK602" s="7">
        <v>0.30808080809999999</v>
      </c>
      <c r="AL602" s="7">
        <v>0.21212121210000001</v>
      </c>
      <c r="AM602" s="7">
        <v>0.26262626259999999</v>
      </c>
      <c r="AN602" s="7">
        <v>0.21212121210000001</v>
      </c>
      <c r="AO602" s="7">
        <v>0.31818181820000002</v>
      </c>
      <c r="AP602" s="7">
        <v>0.30808080809999999</v>
      </c>
      <c r="AQ602" s="7">
        <v>1.51515152E-2</v>
      </c>
      <c r="AR602" s="7">
        <v>3.5353535399999997E-2</v>
      </c>
      <c r="AS602" s="7">
        <v>4.0404040400000001E-2</v>
      </c>
      <c r="AT602" s="7">
        <v>1.01010101E-2</v>
      </c>
      <c r="AU602" s="7">
        <v>2.5252525299999998E-2</v>
      </c>
      <c r="AV602" s="7">
        <v>4.5454545499999999E-2</v>
      </c>
      <c r="AW602" s="7">
        <v>0.65656565659999999</v>
      </c>
      <c r="AX602" s="7">
        <v>0.73737373740000001</v>
      </c>
      <c r="AY602" s="7">
        <v>0.63636363640000004</v>
      </c>
      <c r="AZ602" s="7">
        <v>0.75757575759999995</v>
      </c>
      <c r="BA602" s="7">
        <v>0.57070707070000004</v>
      </c>
      <c r="BB602" s="7">
        <v>0.47474747470000001</v>
      </c>
      <c r="BC602" s="7">
        <v>3.6307692307999999</v>
      </c>
      <c r="BD602" s="7">
        <v>3.7486910994999998</v>
      </c>
      <c r="BE602" s="7">
        <v>3.5894736842000001</v>
      </c>
      <c r="BF602" s="7">
        <v>3.7346938775999998</v>
      </c>
      <c r="BG602" s="7">
        <v>3.4870466321000002</v>
      </c>
      <c r="BH602" s="7">
        <v>3.2592592592999998</v>
      </c>
      <c r="BI602" s="7">
        <v>0</v>
      </c>
      <c r="BJ602" s="7">
        <v>0</v>
      </c>
      <c r="BK602" s="7">
        <v>5.0505050999999999E-3</v>
      </c>
      <c r="BL602" s="7">
        <v>5.0505050999999999E-3</v>
      </c>
      <c r="BM602" s="7">
        <v>1.01010101E-2</v>
      </c>
      <c r="BN602" s="7">
        <v>5.0505050999999999E-3</v>
      </c>
      <c r="BO602" s="7">
        <v>1.51515152E-2</v>
      </c>
      <c r="BP602" s="7">
        <v>1.01010101E-2</v>
      </c>
      <c r="BQ602" s="7">
        <v>1.01010101E-2</v>
      </c>
      <c r="BR602" s="7">
        <v>0</v>
      </c>
      <c r="BS602" s="7">
        <v>1.01010101E-2</v>
      </c>
      <c r="BT602" s="7">
        <v>1.01010101E-2</v>
      </c>
      <c r="BU602" s="7">
        <v>5.0505050999999999E-3</v>
      </c>
      <c r="BV602" s="7">
        <v>1.51515152E-2</v>
      </c>
      <c r="BW602" s="7">
        <v>3.5353535399999997E-2</v>
      </c>
      <c r="BX602" s="7">
        <v>4.0404040400000001E-2</v>
      </c>
      <c r="BY602" s="7">
        <v>8.0808080800000001E-2</v>
      </c>
      <c r="BZ602" s="7">
        <v>6.5656565700000002E-2</v>
      </c>
      <c r="CA602" s="7">
        <v>3.8871794872000001</v>
      </c>
      <c r="CB602" s="7">
        <v>3.8512820513000001</v>
      </c>
      <c r="CC602" s="7">
        <v>3.8195876288999999</v>
      </c>
      <c r="CD602" s="7">
        <v>3.8298969072000002</v>
      </c>
      <c r="CE602" s="7">
        <v>3.7938144330000001</v>
      </c>
      <c r="CF602" s="7">
        <v>3.7061855669999999</v>
      </c>
      <c r="CG602" s="7">
        <v>3.6614583333000001</v>
      </c>
      <c r="CH602" s="7">
        <v>3.6082474226999999</v>
      </c>
      <c r="CI602" s="7">
        <v>3.6461538461999998</v>
      </c>
      <c r="CJ602" s="7">
        <v>0.11111111110000001</v>
      </c>
      <c r="CK602" s="7">
        <v>0.12626262630000001</v>
      </c>
      <c r="CL602" s="7">
        <v>0.1414141414</v>
      </c>
      <c r="CM602" s="7">
        <v>0.1414141414</v>
      </c>
      <c r="CN602" s="7">
        <v>0.1414141414</v>
      </c>
      <c r="CO602" s="7">
        <v>0.20202020200000001</v>
      </c>
      <c r="CP602" s="7">
        <v>0.20202020200000001</v>
      </c>
      <c r="CQ602" s="7">
        <v>0.19191919190000001</v>
      </c>
      <c r="CR602" s="7">
        <v>0.1868686869</v>
      </c>
      <c r="CS602" s="7">
        <v>1.51515152E-2</v>
      </c>
      <c r="CT602" s="7">
        <v>1.51515152E-2</v>
      </c>
      <c r="CU602" s="7">
        <v>2.02020202E-2</v>
      </c>
      <c r="CV602" s="7">
        <v>2.02020202E-2</v>
      </c>
      <c r="CW602" s="7">
        <v>2.02020202E-2</v>
      </c>
      <c r="CX602" s="7">
        <v>2.02020202E-2</v>
      </c>
      <c r="CY602" s="7">
        <v>3.0303030299999999E-2</v>
      </c>
      <c r="CZ602" s="7">
        <v>2.02020202E-2</v>
      </c>
      <c r="DA602" s="7">
        <v>1.51515152E-2</v>
      </c>
      <c r="DB602" s="7">
        <v>0.87373737370000004</v>
      </c>
      <c r="DC602" s="7">
        <v>0.84848484850000006</v>
      </c>
      <c r="DD602" s="7">
        <v>0.82323232319999995</v>
      </c>
      <c r="DE602" s="7">
        <v>0.8282828283</v>
      </c>
      <c r="DF602" s="7">
        <v>0.81313131309999997</v>
      </c>
      <c r="DG602" s="7">
        <v>0.73737373740000001</v>
      </c>
      <c r="DH602" s="7">
        <v>0.71212121210000001</v>
      </c>
      <c r="DI602" s="7">
        <v>0.696969697</v>
      </c>
      <c r="DJ602" s="7">
        <v>0.72222222219999999</v>
      </c>
      <c r="DK602" s="7">
        <v>9.0909090900000003E-2</v>
      </c>
      <c r="DL602" s="7">
        <v>1.01010101E-2</v>
      </c>
      <c r="DM602" s="7">
        <v>5.0505050999999999E-3</v>
      </c>
      <c r="DN602" s="7">
        <v>5.0505050999999999E-3</v>
      </c>
      <c r="DO602" s="7">
        <v>0</v>
      </c>
      <c r="DP602" s="7">
        <v>0</v>
      </c>
      <c r="DQ602" s="7">
        <v>3.5353535399999997E-2</v>
      </c>
      <c r="DR602" s="7">
        <v>0</v>
      </c>
      <c r="DS602" s="7">
        <v>5.0505050999999999E-3</v>
      </c>
      <c r="DT602" s="7">
        <v>0.1313131313</v>
      </c>
      <c r="DU602" s="7">
        <v>5.0505050999999999E-3</v>
      </c>
      <c r="DV602" s="7">
        <v>5.0505050999999999E-3</v>
      </c>
      <c r="DW602" s="7">
        <v>2.02020202E-2</v>
      </c>
      <c r="DX602" s="7">
        <v>1.01010101E-2</v>
      </c>
      <c r="DY602" s="7">
        <v>3.5353535399999997E-2</v>
      </c>
      <c r="DZ602" s="7">
        <v>6.0606060599999997E-2</v>
      </c>
      <c r="EA602" s="7">
        <v>1.51515152E-2</v>
      </c>
      <c r="EB602" s="7">
        <v>2.5252525299999998E-2</v>
      </c>
      <c r="EC602" s="7">
        <v>0.25757575760000001</v>
      </c>
      <c r="ED602" s="7">
        <v>0.26262626259999999</v>
      </c>
      <c r="EE602" s="7">
        <v>0.24242424239999999</v>
      </c>
      <c r="EF602" s="7">
        <v>0.26262626259999999</v>
      </c>
      <c r="EG602" s="7">
        <v>0.21212121210000001</v>
      </c>
      <c r="EH602" s="7">
        <v>0.28787878789999999</v>
      </c>
      <c r="EI602" s="7">
        <v>0.26767676769999998</v>
      </c>
      <c r="EJ602" s="7">
        <v>0.303030303</v>
      </c>
      <c r="EK602" s="7">
        <v>0.3232323232</v>
      </c>
      <c r="EL602" s="7">
        <v>0.39898989899999998</v>
      </c>
      <c r="EM602" s="7">
        <v>0.64646464650000002</v>
      </c>
      <c r="EN602" s="7">
        <v>0.66161616160000003</v>
      </c>
      <c r="EO602" s="7">
        <v>0.6313131313</v>
      </c>
      <c r="EP602" s="7">
        <v>0.69191919189999995</v>
      </c>
      <c r="EQ602" s="7">
        <v>0.57575757579999998</v>
      </c>
      <c r="ER602" s="7">
        <v>0.54545454550000005</v>
      </c>
      <c r="ES602" s="7">
        <v>0.60606060610000001</v>
      </c>
      <c r="ET602" s="7">
        <v>0.5656565657</v>
      </c>
      <c r="EU602" s="7">
        <v>0.12121212119999999</v>
      </c>
      <c r="EV602" s="7">
        <v>7.5757575800000004E-2</v>
      </c>
      <c r="EW602" s="7">
        <v>8.5858585900000006E-2</v>
      </c>
      <c r="EX602" s="7">
        <v>8.0808080800000001E-2</v>
      </c>
      <c r="EY602" s="7">
        <v>8.5858585900000006E-2</v>
      </c>
      <c r="EZ602" s="7">
        <v>0.101010101</v>
      </c>
      <c r="FA602" s="7">
        <v>9.0909090900000003E-2</v>
      </c>
      <c r="FB602" s="7">
        <v>7.5757575800000004E-2</v>
      </c>
      <c r="FC602" s="7">
        <v>8.0808080800000001E-2</v>
      </c>
      <c r="FD602" s="7">
        <v>3.0977011494000002</v>
      </c>
      <c r="FE602" s="7">
        <v>3.6721311475</v>
      </c>
      <c r="FF602" s="7">
        <v>3.7071823203999998</v>
      </c>
      <c r="FG602" s="7">
        <v>3.6538461538</v>
      </c>
      <c r="FH602" s="7">
        <v>3.7458563535999998</v>
      </c>
      <c r="FI602" s="7">
        <v>3.6011235954999998</v>
      </c>
      <c r="FJ602" s="7">
        <v>3.4555555556000002</v>
      </c>
      <c r="FK602" s="7">
        <v>3.6393442622999999</v>
      </c>
      <c r="FL602" s="7">
        <v>3.5769230769</v>
      </c>
      <c r="FM602" s="7">
        <v>0</v>
      </c>
      <c r="FN602" s="7">
        <v>0</v>
      </c>
      <c r="FO602" s="7">
        <v>5.0505050999999999E-3</v>
      </c>
      <c r="FP602" s="7">
        <v>0</v>
      </c>
      <c r="FQ602" s="7">
        <v>2.5252525299999998E-2</v>
      </c>
      <c r="FR602" s="7">
        <v>1.01010101E-2</v>
      </c>
      <c r="FS602" s="7">
        <v>5.0505050500000002E-2</v>
      </c>
      <c r="FT602" s="7">
        <v>8.0808080800000001E-2</v>
      </c>
      <c r="FU602" s="7">
        <v>0.14646464649999999</v>
      </c>
      <c r="FV602" s="7">
        <v>0.55050505049999998</v>
      </c>
      <c r="FW602" s="7">
        <v>0.1313131313</v>
      </c>
      <c r="FX602" s="7">
        <v>0.19191919190000001</v>
      </c>
      <c r="FY602" s="7">
        <v>0.31818181820000002</v>
      </c>
      <c r="FZ602" s="7">
        <v>0.1060606061</v>
      </c>
      <c r="GA602" s="7">
        <v>0.196969697</v>
      </c>
      <c r="GB602" s="7">
        <v>0.12626262630000001</v>
      </c>
      <c r="GC602" s="7">
        <v>0.24747474750000001</v>
      </c>
      <c r="GD602" s="7">
        <v>0.12626262630000001</v>
      </c>
      <c r="GE602" s="7">
        <v>7.0707070699999999E-2</v>
      </c>
      <c r="GF602" s="7">
        <v>0.14646464649999999</v>
      </c>
      <c r="GG602" s="7">
        <v>0.1767676768</v>
      </c>
      <c r="GH602" s="7">
        <v>0.1515151515</v>
      </c>
      <c r="GI602" s="7">
        <v>0.2828282828</v>
      </c>
      <c r="GJ602" s="7">
        <v>0.30808080809999999</v>
      </c>
      <c r="GK602" s="7">
        <v>0.33333333329999998</v>
      </c>
      <c r="GL602" s="7">
        <v>0.2171717172</v>
      </c>
      <c r="GM602" s="7">
        <v>0</v>
      </c>
      <c r="GN602" s="7">
        <v>1.01010101E-2</v>
      </c>
      <c r="GO602" s="7">
        <v>2.5252525299999998E-2</v>
      </c>
      <c r="GP602" s="7">
        <v>1.01010101E-2</v>
      </c>
      <c r="GQ602" s="7">
        <v>3.5353535399999997E-2</v>
      </c>
      <c r="GR602" s="7">
        <v>1.01010101E-2</v>
      </c>
      <c r="GS602" s="7">
        <v>0.13636363639999999</v>
      </c>
      <c r="GT602" s="7">
        <v>0.196969697</v>
      </c>
      <c r="GU602" s="7">
        <v>0.20202020200000001</v>
      </c>
      <c r="GV602" s="7">
        <v>0.196969697</v>
      </c>
      <c r="GW602" s="7">
        <v>0.303030303</v>
      </c>
      <c r="GX602" s="7">
        <v>0.18181818180000001</v>
      </c>
      <c r="GY602" s="7">
        <v>0.696969697</v>
      </c>
      <c r="GZ602" s="7">
        <v>0.60606060610000001</v>
      </c>
      <c r="HA602" s="7">
        <v>0.55050505049999998</v>
      </c>
      <c r="HB602" s="7">
        <v>0.61111111110000005</v>
      </c>
      <c r="HC602" s="7">
        <v>0.49494949490000001</v>
      </c>
      <c r="HD602" s="7">
        <v>0.65656565659999999</v>
      </c>
      <c r="HE602" s="7">
        <v>3.0303030299999999E-2</v>
      </c>
      <c r="HF602" s="7">
        <v>5.0505050500000002E-2</v>
      </c>
      <c r="HG602" s="7">
        <v>6.5656565700000002E-2</v>
      </c>
      <c r="HH602" s="7">
        <v>3.5353535399999997E-2</v>
      </c>
      <c r="HI602" s="7">
        <v>2.02020202E-2</v>
      </c>
      <c r="HJ602" s="7">
        <v>2.02020202E-2</v>
      </c>
      <c r="HK602" s="7">
        <v>4.0404040400000001E-2</v>
      </c>
      <c r="HL602" s="7">
        <v>4.0404040400000001E-2</v>
      </c>
      <c r="HM602" s="7">
        <v>4.5454545499999999E-2</v>
      </c>
      <c r="HN602" s="7">
        <v>4.0404040400000001E-2</v>
      </c>
      <c r="HO602" s="7">
        <v>3.5353535399999997E-2</v>
      </c>
      <c r="HP602" s="7">
        <v>3.5353535399999997E-2</v>
      </c>
      <c r="HQ602" s="7">
        <v>9.5959595999999994E-2</v>
      </c>
      <c r="HR602" s="7">
        <v>9.5959595999999994E-2</v>
      </c>
      <c r="HS602" s="7">
        <v>0.11111111110000001</v>
      </c>
      <c r="HT602" s="7">
        <v>0.1060606061</v>
      </c>
      <c r="HU602" s="7">
        <v>0.11111111110000001</v>
      </c>
      <c r="HV602" s="7">
        <v>9.5959595999999994E-2</v>
      </c>
      <c r="HW602" s="7">
        <v>1.01010101E-2</v>
      </c>
      <c r="HX602" s="7">
        <v>0</v>
      </c>
      <c r="HY602" s="7">
        <v>0</v>
      </c>
      <c r="HZ602" s="7">
        <v>1.01010101E-2</v>
      </c>
      <c r="IA602" s="7">
        <v>5.5555555600000001E-2</v>
      </c>
      <c r="IB602" s="7">
        <v>3.0303030299999999E-2</v>
      </c>
      <c r="IC602" s="7">
        <v>6.0606060599999997E-2</v>
      </c>
      <c r="ID602" s="7">
        <v>4.5454545499999999E-2</v>
      </c>
      <c r="IE602" s="7">
        <v>0.3686868687</v>
      </c>
      <c r="IF602" s="7">
        <v>0.26767676769999998</v>
      </c>
      <c r="IG602" s="7">
        <v>0.303030303</v>
      </c>
      <c r="IH602" s="7">
        <v>0.3282828283</v>
      </c>
      <c r="II602" s="7">
        <v>0.44444444440000003</v>
      </c>
      <c r="IJ602" s="7">
        <v>0.60101010099999996</v>
      </c>
      <c r="IK602" s="7">
        <v>0.53030303030000003</v>
      </c>
      <c r="IL602" s="7">
        <v>0.51010101009999997</v>
      </c>
      <c r="IM602" s="7">
        <v>0.12121212119999999</v>
      </c>
      <c r="IN602" s="7">
        <v>0.101010101</v>
      </c>
      <c r="IO602" s="7">
        <v>0.1060606061</v>
      </c>
      <c r="IP602" s="7">
        <v>0.1060606061</v>
      </c>
      <c r="IQ602" s="7">
        <v>3.4195402299</v>
      </c>
      <c r="IR602" s="7">
        <v>3.6348314607000001</v>
      </c>
      <c r="IS602" s="7">
        <v>3.5254237287999999</v>
      </c>
      <c r="IT602" s="7">
        <v>3.4971751412000001</v>
      </c>
      <c r="IU602" s="7" t="s">
        <v>1541</v>
      </c>
      <c r="IV602" s="7">
        <v>43</v>
      </c>
      <c r="IW602" s="7">
        <v>198</v>
      </c>
      <c r="IX602" s="7">
        <v>345</v>
      </c>
      <c r="IY602" s="7">
        <v>801</v>
      </c>
    </row>
    <row r="603" spans="1:259" x14ac:dyDescent="0.25">
      <c r="A603" s="7">
        <v>610354</v>
      </c>
      <c r="B603" s="7" t="s">
        <v>495</v>
      </c>
      <c r="C603" s="7" t="s">
        <v>46</v>
      </c>
      <c r="D603" s="7" t="s">
        <v>61</v>
      </c>
      <c r="E603" s="154">
        <v>0.65</v>
      </c>
      <c r="F603" s="7">
        <v>37</v>
      </c>
      <c r="G603" s="7" t="s">
        <v>57</v>
      </c>
      <c r="H603" s="7">
        <v>44</v>
      </c>
      <c r="I603" s="7" t="s">
        <v>48</v>
      </c>
      <c r="J603" s="7">
        <v>32</v>
      </c>
      <c r="K603" s="7" t="s">
        <v>57</v>
      </c>
      <c r="L603" s="7">
        <v>8.9</v>
      </c>
      <c r="M603" s="7" t="s">
        <v>46</v>
      </c>
      <c r="N603" s="7">
        <v>65.476190475999999</v>
      </c>
      <c r="O603" s="7">
        <v>130</v>
      </c>
      <c r="P603" s="7">
        <v>130</v>
      </c>
      <c r="Q603" s="7">
        <v>6</v>
      </c>
      <c r="R603" s="7">
        <v>1</v>
      </c>
      <c r="S603" s="7">
        <v>6</v>
      </c>
      <c r="T603" s="7">
        <v>111</v>
      </c>
      <c r="U603" s="7">
        <v>0</v>
      </c>
      <c r="V603" s="7">
        <v>0</v>
      </c>
      <c r="W603" s="7">
        <v>3</v>
      </c>
      <c r="X603" s="7">
        <v>1</v>
      </c>
      <c r="Y603" s="7">
        <v>1.5384615399999999E-2</v>
      </c>
      <c r="Z603" s="7">
        <v>2.3076923100000001E-2</v>
      </c>
      <c r="AA603" s="7">
        <v>2.3076923100000001E-2</v>
      </c>
      <c r="AB603" s="7">
        <v>7.6923076999999996E-3</v>
      </c>
      <c r="AC603" s="7">
        <v>5.3846153799999998E-2</v>
      </c>
      <c r="AD603" s="7">
        <v>8.4615384599999996E-2</v>
      </c>
      <c r="AE603" s="7">
        <v>9.2307692299999994E-2</v>
      </c>
      <c r="AF603" s="7">
        <v>3.0769230799999998E-2</v>
      </c>
      <c r="AG603" s="7">
        <v>0.1076923077</v>
      </c>
      <c r="AH603" s="7">
        <v>4.6153846200000001E-2</v>
      </c>
      <c r="AI603" s="7">
        <v>0.1076923077</v>
      </c>
      <c r="AJ603" s="7">
        <v>0.1538461538</v>
      </c>
      <c r="AK603" s="7">
        <v>0.4</v>
      </c>
      <c r="AL603" s="7">
        <v>0.3461538462</v>
      </c>
      <c r="AM603" s="7">
        <v>0.43846153850000003</v>
      </c>
      <c r="AN603" s="7">
        <v>0.28461538460000002</v>
      </c>
      <c r="AO603" s="7">
        <v>0.39230769230000001</v>
      </c>
      <c r="AP603" s="7">
        <v>0.4230769231</v>
      </c>
      <c r="AQ603" s="7">
        <v>7.6923076999999996E-3</v>
      </c>
      <c r="AR603" s="7">
        <v>1.5384615399999999E-2</v>
      </c>
      <c r="AS603" s="7">
        <v>3.8461538500000003E-2</v>
      </c>
      <c r="AT603" s="7">
        <v>2.3076923100000001E-2</v>
      </c>
      <c r="AU603" s="7">
        <v>7.6923076999999996E-3</v>
      </c>
      <c r="AV603" s="7">
        <v>3.0769230799999998E-2</v>
      </c>
      <c r="AW603" s="7">
        <v>0.48461538459999998</v>
      </c>
      <c r="AX603" s="7">
        <v>0.58461538459999995</v>
      </c>
      <c r="AY603" s="7">
        <v>0.39230769230000001</v>
      </c>
      <c r="AZ603" s="7">
        <v>0.63846153849999998</v>
      </c>
      <c r="BA603" s="7">
        <v>0.43846153850000003</v>
      </c>
      <c r="BB603" s="7">
        <v>0.3076923077</v>
      </c>
      <c r="BC603" s="7">
        <v>3.3643410853</v>
      </c>
      <c r="BD603" s="7">
        <v>3.515625</v>
      </c>
      <c r="BE603" s="7">
        <v>3.2480000000000002</v>
      </c>
      <c r="BF603" s="7">
        <v>3.5905511810999999</v>
      </c>
      <c r="BG603" s="7">
        <v>3.2248062015999999</v>
      </c>
      <c r="BH603" s="7">
        <v>2.9841269841</v>
      </c>
      <c r="BI603" s="7">
        <v>7.6923076999999996E-3</v>
      </c>
      <c r="BJ603" s="7">
        <v>0</v>
      </c>
      <c r="BK603" s="7">
        <v>0</v>
      </c>
      <c r="BL603" s="7">
        <v>7.6923076999999996E-3</v>
      </c>
      <c r="BM603" s="7">
        <v>0</v>
      </c>
      <c r="BN603" s="7">
        <v>1.5384615399999999E-2</v>
      </c>
      <c r="BO603" s="7">
        <v>2.3076923100000001E-2</v>
      </c>
      <c r="BP603" s="7">
        <v>3.0769230799999998E-2</v>
      </c>
      <c r="BQ603" s="7">
        <v>7.6923076999999996E-3</v>
      </c>
      <c r="BR603" s="7">
        <v>0</v>
      </c>
      <c r="BS603" s="7">
        <v>0</v>
      </c>
      <c r="BT603" s="7">
        <v>1.5384615399999999E-2</v>
      </c>
      <c r="BU603" s="7">
        <v>2.3076923100000001E-2</v>
      </c>
      <c r="BV603" s="7">
        <v>1.5384615399999999E-2</v>
      </c>
      <c r="BW603" s="7">
        <v>3.0769230799999998E-2</v>
      </c>
      <c r="BX603" s="7">
        <v>0.1076923077</v>
      </c>
      <c r="BY603" s="7">
        <v>0.1307692308</v>
      </c>
      <c r="BZ603" s="7">
        <v>6.1538461500000002E-2</v>
      </c>
      <c r="CA603" s="7">
        <v>3.8203125</v>
      </c>
      <c r="CB603" s="7">
        <v>3.7751937984000001</v>
      </c>
      <c r="CC603" s="7">
        <v>3.7244094487999999</v>
      </c>
      <c r="CD603" s="7">
        <v>3.6201550388000001</v>
      </c>
      <c r="CE603" s="7">
        <v>3.7222222222000001</v>
      </c>
      <c r="CF603" s="7">
        <v>3.5546875</v>
      </c>
      <c r="CG603" s="7">
        <v>3.3464566928999999</v>
      </c>
      <c r="CH603" s="7">
        <v>3.2677165354</v>
      </c>
      <c r="CI603" s="7">
        <v>3.5079365078999998</v>
      </c>
      <c r="CJ603" s="7">
        <v>0.1538461538</v>
      </c>
      <c r="CK603" s="7">
        <v>0.22307692309999999</v>
      </c>
      <c r="CL603" s="7">
        <v>0.23846153849999999</v>
      </c>
      <c r="CM603" s="7">
        <v>0.3076923077</v>
      </c>
      <c r="CN603" s="7">
        <v>0.23846153849999999</v>
      </c>
      <c r="CO603" s="7">
        <v>0.33076923079999998</v>
      </c>
      <c r="CP603" s="7">
        <v>0.35384615380000001</v>
      </c>
      <c r="CQ603" s="7">
        <v>0.36153846150000002</v>
      </c>
      <c r="CR603" s="7">
        <v>0.33076923079999998</v>
      </c>
      <c r="CS603" s="7">
        <v>1.5384615399999999E-2</v>
      </c>
      <c r="CT603" s="7">
        <v>7.6923076999999996E-3</v>
      </c>
      <c r="CU603" s="7">
        <v>2.3076923100000001E-2</v>
      </c>
      <c r="CV603" s="7">
        <v>7.6923076999999996E-3</v>
      </c>
      <c r="CW603" s="7">
        <v>3.0769230799999998E-2</v>
      </c>
      <c r="CX603" s="7">
        <v>1.5384615399999999E-2</v>
      </c>
      <c r="CY603" s="7">
        <v>2.3076923100000001E-2</v>
      </c>
      <c r="CZ603" s="7">
        <v>2.3076923100000001E-2</v>
      </c>
      <c r="DA603" s="7">
        <v>3.0769230799999998E-2</v>
      </c>
      <c r="DB603" s="7">
        <v>0.82307692310000002</v>
      </c>
      <c r="DC603" s="7">
        <v>0.7692307692</v>
      </c>
      <c r="DD603" s="7">
        <v>0.72307692310000005</v>
      </c>
      <c r="DE603" s="7">
        <v>0.6538461538</v>
      </c>
      <c r="DF603" s="7">
        <v>0.71538461539999998</v>
      </c>
      <c r="DG603" s="7">
        <v>0.60769230770000005</v>
      </c>
      <c r="DH603" s="7">
        <v>0.49230769229999999</v>
      </c>
      <c r="DI603" s="7">
        <v>0.45384615379999999</v>
      </c>
      <c r="DJ603" s="7">
        <v>0.56923076920000004</v>
      </c>
      <c r="DK603" s="7">
        <v>0.13846153850000001</v>
      </c>
      <c r="DL603" s="7">
        <v>0</v>
      </c>
      <c r="DM603" s="7">
        <v>0</v>
      </c>
      <c r="DN603" s="7">
        <v>0</v>
      </c>
      <c r="DO603" s="7">
        <v>0</v>
      </c>
      <c r="DP603" s="7">
        <v>1.5384615399999999E-2</v>
      </c>
      <c r="DQ603" s="7">
        <v>1.5384615399999999E-2</v>
      </c>
      <c r="DR603" s="7">
        <v>0</v>
      </c>
      <c r="DS603" s="7">
        <v>7.6923076999999996E-3</v>
      </c>
      <c r="DT603" s="7">
        <v>6.1538461500000002E-2</v>
      </c>
      <c r="DU603" s="7">
        <v>2.3076923100000001E-2</v>
      </c>
      <c r="DV603" s="7">
        <v>7.6923076999999996E-3</v>
      </c>
      <c r="DW603" s="7">
        <v>3.8461538500000003E-2</v>
      </c>
      <c r="DX603" s="7">
        <v>7.6923076999999996E-3</v>
      </c>
      <c r="DY603" s="7">
        <v>3.0769230799999998E-2</v>
      </c>
      <c r="DZ603" s="7">
        <v>0.1</v>
      </c>
      <c r="EA603" s="7">
        <v>6.1538461500000002E-2</v>
      </c>
      <c r="EB603" s="7">
        <v>4.6153846200000001E-2</v>
      </c>
      <c r="EC603" s="7">
        <v>0.31538461540000001</v>
      </c>
      <c r="ED603" s="7">
        <v>0.3</v>
      </c>
      <c r="EE603" s="7">
        <v>0.29230769229999998</v>
      </c>
      <c r="EF603" s="7">
        <v>0.3</v>
      </c>
      <c r="EG603" s="7">
        <v>0.2307692308</v>
      </c>
      <c r="EH603" s="7">
        <v>0.39230769230000001</v>
      </c>
      <c r="EI603" s="7">
        <v>0.41538461539999999</v>
      </c>
      <c r="EJ603" s="7">
        <v>0.36923076919999998</v>
      </c>
      <c r="EK603" s="7">
        <v>0.3846153846</v>
      </c>
      <c r="EL603" s="7">
        <v>0.40769230769999998</v>
      </c>
      <c r="EM603" s="7">
        <v>0.63846153849999998</v>
      </c>
      <c r="EN603" s="7">
        <v>0.66923076920000002</v>
      </c>
      <c r="EO603" s="7">
        <v>0.64615384620000005</v>
      </c>
      <c r="EP603" s="7">
        <v>0.7</v>
      </c>
      <c r="EQ603" s="7">
        <v>0.52307692309999998</v>
      </c>
      <c r="ER603" s="7">
        <v>0.41538461539999999</v>
      </c>
      <c r="ES603" s="7">
        <v>0.55384615380000002</v>
      </c>
      <c r="ET603" s="7">
        <v>0.51538461540000002</v>
      </c>
      <c r="EU603" s="7">
        <v>7.6923076899999998E-2</v>
      </c>
      <c r="EV603" s="7">
        <v>3.8461538500000003E-2</v>
      </c>
      <c r="EW603" s="7">
        <v>3.0769230799999998E-2</v>
      </c>
      <c r="EX603" s="7">
        <v>1.5384615399999999E-2</v>
      </c>
      <c r="EY603" s="7">
        <v>6.1538461500000002E-2</v>
      </c>
      <c r="EZ603" s="7">
        <v>3.8461538500000003E-2</v>
      </c>
      <c r="FA603" s="7">
        <v>5.3846153799999998E-2</v>
      </c>
      <c r="FB603" s="7">
        <v>1.5384615399999999E-2</v>
      </c>
      <c r="FC603" s="7">
        <v>4.6153846200000001E-2</v>
      </c>
      <c r="FD603" s="7">
        <v>3.0750000000000002</v>
      </c>
      <c r="FE603" s="7">
        <v>3.64</v>
      </c>
      <c r="FF603" s="7">
        <v>3.6825396824999999</v>
      </c>
      <c r="FG603" s="7">
        <v>3.6171875</v>
      </c>
      <c r="FH603" s="7">
        <v>3.7377049179999999</v>
      </c>
      <c r="FI603" s="7">
        <v>3.48</v>
      </c>
      <c r="FJ603" s="7">
        <v>3.3008130081</v>
      </c>
      <c r="FK603" s="7">
        <v>3.5</v>
      </c>
      <c r="FL603" s="7">
        <v>3.4758064516</v>
      </c>
      <c r="FM603" s="7">
        <v>1.5384615399999999E-2</v>
      </c>
      <c r="FN603" s="7">
        <v>0</v>
      </c>
      <c r="FO603" s="7">
        <v>7.6923076999999996E-3</v>
      </c>
      <c r="FP603" s="7">
        <v>0</v>
      </c>
      <c r="FQ603" s="7">
        <v>1.5384615399999999E-2</v>
      </c>
      <c r="FR603" s="7">
        <v>3.8461538500000003E-2</v>
      </c>
      <c r="FS603" s="7">
        <v>3.8461538500000003E-2</v>
      </c>
      <c r="FT603" s="7">
        <v>0.13846153850000001</v>
      </c>
      <c r="FU603" s="7">
        <v>0.2076923077</v>
      </c>
      <c r="FV603" s="7">
        <v>0.46923076920000001</v>
      </c>
      <c r="FW603" s="7">
        <v>6.92307692E-2</v>
      </c>
      <c r="FX603" s="7">
        <v>0.32307692310000002</v>
      </c>
      <c r="FY603" s="7">
        <v>0.4</v>
      </c>
      <c r="FZ603" s="7">
        <v>0.25384615379999997</v>
      </c>
      <c r="GA603" s="7">
        <v>0.1307692308</v>
      </c>
      <c r="GB603" s="7">
        <v>0.1230769231</v>
      </c>
      <c r="GC603" s="7">
        <v>0.16923076919999999</v>
      </c>
      <c r="GD603" s="7">
        <v>0.1076923077</v>
      </c>
      <c r="GE603" s="7">
        <v>9.2307692299999994E-2</v>
      </c>
      <c r="GF603" s="7">
        <v>0.18461538459999999</v>
      </c>
      <c r="GG603" s="7">
        <v>0.2307692308</v>
      </c>
      <c r="GH603" s="7">
        <v>0.1076923077</v>
      </c>
      <c r="GI603" s="7">
        <v>0.25384615379999997</v>
      </c>
      <c r="GJ603" s="7">
        <v>0.2076923077</v>
      </c>
      <c r="GK603" s="7">
        <v>0.27692307690000001</v>
      </c>
      <c r="GL603" s="7">
        <v>0.13846153850000001</v>
      </c>
      <c r="GM603" s="7">
        <v>7.6923076999999996E-3</v>
      </c>
      <c r="GN603" s="7">
        <v>3.0769230799999998E-2</v>
      </c>
      <c r="GO603" s="7">
        <v>6.1538461500000002E-2</v>
      </c>
      <c r="GP603" s="7">
        <v>7.6923076899999998E-2</v>
      </c>
      <c r="GQ603" s="7">
        <v>0.1153846154</v>
      </c>
      <c r="GR603" s="7">
        <v>6.92307692E-2</v>
      </c>
      <c r="GS603" s="7">
        <v>0.37692307689999999</v>
      </c>
      <c r="GT603" s="7">
        <v>0.37692307689999999</v>
      </c>
      <c r="GU603" s="7">
        <v>0.40769230769999998</v>
      </c>
      <c r="GV603" s="7">
        <v>0.36923076919999998</v>
      </c>
      <c r="GW603" s="7">
        <v>0.40769230769999998</v>
      </c>
      <c r="GX603" s="7">
        <v>0.41538461539999999</v>
      </c>
      <c r="GY603" s="7">
        <v>0.49230769229999999</v>
      </c>
      <c r="GZ603" s="7">
        <v>0.4230769231</v>
      </c>
      <c r="HA603" s="7">
        <v>0.36153846150000002</v>
      </c>
      <c r="HB603" s="7">
        <v>0.3846153846</v>
      </c>
      <c r="HC603" s="7">
        <v>0.28461538460000002</v>
      </c>
      <c r="HD603" s="7">
        <v>0.4</v>
      </c>
      <c r="HE603" s="7">
        <v>6.92307692E-2</v>
      </c>
      <c r="HF603" s="7">
        <v>8.4615384599999996E-2</v>
      </c>
      <c r="HG603" s="7">
        <v>9.2307692299999994E-2</v>
      </c>
      <c r="HH603" s="7">
        <v>0.1076923077</v>
      </c>
      <c r="HI603" s="7">
        <v>9.2307692299999994E-2</v>
      </c>
      <c r="HJ603" s="7">
        <v>6.92307692E-2</v>
      </c>
      <c r="HK603" s="7">
        <v>1.5384615399999999E-2</v>
      </c>
      <c r="HL603" s="7">
        <v>2.3076923100000001E-2</v>
      </c>
      <c r="HM603" s="7">
        <v>2.3076923100000001E-2</v>
      </c>
      <c r="HN603" s="7">
        <v>1.5384615399999999E-2</v>
      </c>
      <c r="HO603" s="7">
        <v>1.5384615399999999E-2</v>
      </c>
      <c r="HP603" s="7">
        <v>7.6923076999999996E-3</v>
      </c>
      <c r="HQ603" s="7">
        <v>3.8461538500000003E-2</v>
      </c>
      <c r="HR603" s="7">
        <v>6.1538461500000002E-2</v>
      </c>
      <c r="HS603" s="7">
        <v>5.3846153799999998E-2</v>
      </c>
      <c r="HT603" s="7">
        <v>4.6153846200000001E-2</v>
      </c>
      <c r="HU603" s="7">
        <v>8.4615384599999996E-2</v>
      </c>
      <c r="HV603" s="7">
        <v>3.8461538500000003E-2</v>
      </c>
      <c r="HW603" s="7">
        <v>2.3076923100000001E-2</v>
      </c>
      <c r="HX603" s="7">
        <v>7.6923076999999996E-3</v>
      </c>
      <c r="HY603" s="7">
        <v>3.0769230799999998E-2</v>
      </c>
      <c r="HZ603" s="7">
        <v>3.0769230799999998E-2</v>
      </c>
      <c r="IA603" s="7">
        <v>6.92307692E-2</v>
      </c>
      <c r="IB603" s="7">
        <v>3.0769230799999998E-2</v>
      </c>
      <c r="IC603" s="7">
        <v>0.1538461538</v>
      </c>
      <c r="ID603" s="7">
        <v>0.1923076923</v>
      </c>
      <c r="IE603" s="7">
        <v>0.54615384619999996</v>
      </c>
      <c r="IF603" s="7">
        <v>0.35384615380000001</v>
      </c>
      <c r="IG603" s="7">
        <v>0.43076923080000001</v>
      </c>
      <c r="IH603" s="7">
        <v>0.39230769230000001</v>
      </c>
      <c r="II603" s="7">
        <v>0.29230769229999998</v>
      </c>
      <c r="IJ603" s="7">
        <v>0.5769230769</v>
      </c>
      <c r="IK603" s="7">
        <v>0.33846153849999999</v>
      </c>
      <c r="IL603" s="7">
        <v>0.33846153849999999</v>
      </c>
      <c r="IM603" s="7">
        <v>6.92307692E-2</v>
      </c>
      <c r="IN603" s="7">
        <v>3.0769230799999998E-2</v>
      </c>
      <c r="IO603" s="7">
        <v>4.6153846200000001E-2</v>
      </c>
      <c r="IP603" s="7">
        <v>4.6153846200000001E-2</v>
      </c>
      <c r="IQ603" s="7">
        <v>3.1900826445999999</v>
      </c>
      <c r="IR603" s="7">
        <v>3.5476190476</v>
      </c>
      <c r="IS603" s="7">
        <v>3.1290322581000001</v>
      </c>
      <c r="IT603" s="7">
        <v>3.0887096773999998</v>
      </c>
      <c r="IU603" s="7" t="s">
        <v>1542</v>
      </c>
      <c r="IV603" s="7">
        <v>65</v>
      </c>
      <c r="IW603" s="7">
        <v>130</v>
      </c>
      <c r="IX603" s="7">
        <v>220</v>
      </c>
      <c r="IY603" s="7">
        <v>336</v>
      </c>
    </row>
    <row r="604" spans="1:259" x14ac:dyDescent="0.25">
      <c r="A604" s="7">
        <v>610355</v>
      </c>
      <c r="B604" s="7" t="s">
        <v>210</v>
      </c>
      <c r="C604" s="7" t="s">
        <v>46</v>
      </c>
      <c r="D604" s="7" t="s">
        <v>68</v>
      </c>
      <c r="E604" s="154">
        <v>0.36</v>
      </c>
      <c r="F604" s="7">
        <v>70</v>
      </c>
      <c r="G604" s="7" t="s">
        <v>47</v>
      </c>
      <c r="H604" s="7">
        <v>88</v>
      </c>
      <c r="I604" s="7" t="s">
        <v>70</v>
      </c>
      <c r="J604" s="7">
        <v>92</v>
      </c>
      <c r="K604" s="7" t="s">
        <v>70</v>
      </c>
      <c r="L604" s="7">
        <v>9.36</v>
      </c>
      <c r="M604" s="7" t="s">
        <v>46</v>
      </c>
      <c r="N604" s="7">
        <v>36.384976526000003</v>
      </c>
      <c r="O604" s="7">
        <v>85</v>
      </c>
      <c r="P604" s="7">
        <v>85</v>
      </c>
      <c r="Q604" s="7">
        <v>8</v>
      </c>
      <c r="R604" s="7">
        <v>38</v>
      </c>
      <c r="S604" s="7">
        <v>2</v>
      </c>
      <c r="T604" s="7">
        <v>29</v>
      </c>
      <c r="U604" s="7">
        <v>3</v>
      </c>
      <c r="V604" s="7">
        <v>0</v>
      </c>
      <c r="W604" s="7">
        <v>2</v>
      </c>
      <c r="X604" s="7">
        <v>1</v>
      </c>
      <c r="Y604" s="7">
        <v>0</v>
      </c>
      <c r="Z604" s="7">
        <v>2.35294118E-2</v>
      </c>
      <c r="AA604" s="7">
        <v>0</v>
      </c>
      <c r="AB604" s="7">
        <v>0</v>
      </c>
      <c r="AC604" s="7">
        <v>1.17647059E-2</v>
      </c>
      <c r="AD604" s="7">
        <v>2.35294118E-2</v>
      </c>
      <c r="AE604" s="7">
        <v>1.17647059E-2</v>
      </c>
      <c r="AF604" s="7">
        <v>0</v>
      </c>
      <c r="AG604" s="7">
        <v>1.17647059E-2</v>
      </c>
      <c r="AH604" s="7">
        <v>2.35294118E-2</v>
      </c>
      <c r="AI604" s="7">
        <v>4.7058823499999999E-2</v>
      </c>
      <c r="AJ604" s="7">
        <v>7.0588235299999996E-2</v>
      </c>
      <c r="AK604" s="7">
        <v>0.25882352939999997</v>
      </c>
      <c r="AL604" s="7">
        <v>0.21176470589999999</v>
      </c>
      <c r="AM604" s="7">
        <v>0.25882352939999997</v>
      </c>
      <c r="AN604" s="7">
        <v>0.21176470589999999</v>
      </c>
      <c r="AO604" s="7">
        <v>0.36470588240000001</v>
      </c>
      <c r="AP604" s="7">
        <v>0.4</v>
      </c>
      <c r="AQ604" s="7">
        <v>1.17647059E-2</v>
      </c>
      <c r="AR604" s="7">
        <v>1.17647059E-2</v>
      </c>
      <c r="AS604" s="7">
        <v>1.17647059E-2</v>
      </c>
      <c r="AT604" s="7">
        <v>1.17647059E-2</v>
      </c>
      <c r="AU604" s="7">
        <v>1.17647059E-2</v>
      </c>
      <c r="AV604" s="7">
        <v>2.35294118E-2</v>
      </c>
      <c r="AW604" s="7">
        <v>0.71764705880000002</v>
      </c>
      <c r="AX604" s="7">
        <v>0.75294117650000003</v>
      </c>
      <c r="AY604" s="7">
        <v>0.71764705880000002</v>
      </c>
      <c r="AZ604" s="7">
        <v>0.75294117650000003</v>
      </c>
      <c r="BA604" s="7">
        <v>0.56470588239999997</v>
      </c>
      <c r="BB604" s="7">
        <v>0.4823529412</v>
      </c>
      <c r="BC604" s="7">
        <v>3.7142857142999999</v>
      </c>
      <c r="BD604" s="7">
        <v>3.7142857142999999</v>
      </c>
      <c r="BE604" s="7">
        <v>3.7142857142999999</v>
      </c>
      <c r="BF604" s="7">
        <v>3.7380952381000001</v>
      </c>
      <c r="BG604" s="7">
        <v>3.5</v>
      </c>
      <c r="BH604" s="7">
        <v>3.3734939759000002</v>
      </c>
      <c r="BI604" s="7">
        <v>0</v>
      </c>
      <c r="BJ604" s="7">
        <v>0</v>
      </c>
      <c r="BK604" s="7">
        <v>0</v>
      </c>
      <c r="BL604" s="7">
        <v>0</v>
      </c>
      <c r="BM604" s="7">
        <v>0</v>
      </c>
      <c r="BN604" s="7">
        <v>0</v>
      </c>
      <c r="BO604" s="7">
        <v>0</v>
      </c>
      <c r="BP604" s="7">
        <v>0</v>
      </c>
      <c r="BQ604" s="7">
        <v>1.17647059E-2</v>
      </c>
      <c r="BR604" s="7">
        <v>1.17647059E-2</v>
      </c>
      <c r="BS604" s="7">
        <v>1.17647059E-2</v>
      </c>
      <c r="BT604" s="7">
        <v>1.17647059E-2</v>
      </c>
      <c r="BU604" s="7">
        <v>1.17647059E-2</v>
      </c>
      <c r="BV604" s="7">
        <v>0</v>
      </c>
      <c r="BW604" s="7">
        <v>1.17647059E-2</v>
      </c>
      <c r="BX604" s="7">
        <v>2.35294118E-2</v>
      </c>
      <c r="BY604" s="7">
        <v>3.5294117600000001E-2</v>
      </c>
      <c r="BZ604" s="7">
        <v>2.35294118E-2</v>
      </c>
      <c r="CA604" s="7">
        <v>3.8941176470999999</v>
      </c>
      <c r="CB604" s="7">
        <v>3.8941176470999999</v>
      </c>
      <c r="CC604" s="7">
        <v>3.8117647058999999</v>
      </c>
      <c r="CD604" s="7">
        <v>3.8823529412000002</v>
      </c>
      <c r="CE604" s="7">
        <v>3.8705882353000001</v>
      </c>
      <c r="CF604" s="7">
        <v>3.7882352941000002</v>
      </c>
      <c r="CG604" s="7">
        <v>3.7882352941000002</v>
      </c>
      <c r="CH604" s="7">
        <v>3.7738095237999998</v>
      </c>
      <c r="CI604" s="7">
        <v>3.7764705882</v>
      </c>
      <c r="CJ604" s="7">
        <v>8.2352941200000002E-2</v>
      </c>
      <c r="CK604" s="7">
        <v>8.2352941200000002E-2</v>
      </c>
      <c r="CL604" s="7">
        <v>0.1647058824</v>
      </c>
      <c r="CM604" s="7">
        <v>9.4117647099999993E-2</v>
      </c>
      <c r="CN604" s="7">
        <v>0.12941176469999999</v>
      </c>
      <c r="CO604" s="7">
        <v>0.18823529410000001</v>
      </c>
      <c r="CP604" s="7">
        <v>0.1647058824</v>
      </c>
      <c r="CQ604" s="7">
        <v>0.1529411765</v>
      </c>
      <c r="CR604" s="7">
        <v>0.14117647059999999</v>
      </c>
      <c r="CS604" s="7">
        <v>0</v>
      </c>
      <c r="CT604" s="7">
        <v>0</v>
      </c>
      <c r="CU604" s="7">
        <v>0</v>
      </c>
      <c r="CV604" s="7">
        <v>0</v>
      </c>
      <c r="CW604" s="7">
        <v>0</v>
      </c>
      <c r="CX604" s="7">
        <v>0</v>
      </c>
      <c r="CY604" s="7">
        <v>0</v>
      </c>
      <c r="CZ604" s="7">
        <v>1.17647059E-2</v>
      </c>
      <c r="DA604" s="7">
        <v>0</v>
      </c>
      <c r="DB604" s="7">
        <v>0.90588235289999997</v>
      </c>
      <c r="DC604" s="7">
        <v>0.90588235289999997</v>
      </c>
      <c r="DD604" s="7">
        <v>0.82352941180000006</v>
      </c>
      <c r="DE604" s="7">
        <v>0.89411764709999997</v>
      </c>
      <c r="DF604" s="7">
        <v>0.87058823529999996</v>
      </c>
      <c r="DG604" s="7">
        <v>0.8</v>
      </c>
      <c r="DH604" s="7">
        <v>0.81176470590000005</v>
      </c>
      <c r="DI604" s="7">
        <v>0.8</v>
      </c>
      <c r="DJ604" s="7">
        <v>0.82352941180000006</v>
      </c>
      <c r="DK604" s="7">
        <v>0.72941176470000002</v>
      </c>
      <c r="DL604" s="7">
        <v>0</v>
      </c>
      <c r="DM604" s="7">
        <v>0</v>
      </c>
      <c r="DN604" s="7">
        <v>0</v>
      </c>
      <c r="DO604" s="7">
        <v>0</v>
      </c>
      <c r="DP604" s="7">
        <v>1.17647059E-2</v>
      </c>
      <c r="DQ604" s="7">
        <v>5.8823529399999998E-2</v>
      </c>
      <c r="DR604" s="7">
        <v>0</v>
      </c>
      <c r="DS604" s="7">
        <v>0</v>
      </c>
      <c r="DT604" s="7">
        <v>7.0588235299999996E-2</v>
      </c>
      <c r="DU604" s="7">
        <v>1.17647059E-2</v>
      </c>
      <c r="DV604" s="7">
        <v>0</v>
      </c>
      <c r="DW604" s="7">
        <v>0</v>
      </c>
      <c r="DX604" s="7">
        <v>0</v>
      </c>
      <c r="DY604" s="7">
        <v>4.7058823499999999E-2</v>
      </c>
      <c r="DZ604" s="7">
        <v>4.7058823499999999E-2</v>
      </c>
      <c r="EA604" s="7">
        <v>3.5294117600000001E-2</v>
      </c>
      <c r="EB604" s="7">
        <v>2.35294118E-2</v>
      </c>
      <c r="EC604" s="7">
        <v>1.17647059E-2</v>
      </c>
      <c r="ED604" s="7">
        <v>0.27058823529999998</v>
      </c>
      <c r="EE604" s="7">
        <v>0.2</v>
      </c>
      <c r="EF604" s="7">
        <v>0.23529411759999999</v>
      </c>
      <c r="EG604" s="7">
        <v>0.2</v>
      </c>
      <c r="EH604" s="7">
        <v>0.21176470589999999</v>
      </c>
      <c r="EI604" s="7">
        <v>0.31764705879999999</v>
      </c>
      <c r="EJ604" s="7">
        <v>0.29411764709999999</v>
      </c>
      <c r="EK604" s="7">
        <v>0.27058823529999998</v>
      </c>
      <c r="EL604" s="7">
        <v>0.18823529410000001</v>
      </c>
      <c r="EM604" s="7">
        <v>0.71764705880000002</v>
      </c>
      <c r="EN604" s="7">
        <v>0.78823529410000004</v>
      </c>
      <c r="EO604" s="7">
        <v>0.76470588240000004</v>
      </c>
      <c r="EP604" s="7">
        <v>0.8</v>
      </c>
      <c r="EQ604" s="7">
        <v>0.72941176470000002</v>
      </c>
      <c r="ER604" s="7">
        <v>0.54117647059999996</v>
      </c>
      <c r="ES604" s="7">
        <v>0.6705882353</v>
      </c>
      <c r="ET604" s="7">
        <v>0.68235294120000001</v>
      </c>
      <c r="EU604" s="7">
        <v>0</v>
      </c>
      <c r="EV604" s="7">
        <v>0</v>
      </c>
      <c r="EW604" s="7">
        <v>1.17647059E-2</v>
      </c>
      <c r="EX604" s="7">
        <v>0</v>
      </c>
      <c r="EY604" s="7">
        <v>0</v>
      </c>
      <c r="EZ604" s="7">
        <v>0</v>
      </c>
      <c r="FA604" s="7">
        <v>3.5294117600000001E-2</v>
      </c>
      <c r="FB604" s="7">
        <v>0</v>
      </c>
      <c r="FC604" s="7">
        <v>2.35294118E-2</v>
      </c>
      <c r="FD604" s="7">
        <v>1.6588235294</v>
      </c>
      <c r="FE604" s="7">
        <v>3.7058823528999998</v>
      </c>
      <c r="FF604" s="7">
        <v>3.7976190476</v>
      </c>
      <c r="FG604" s="7">
        <v>3.7647058823999999</v>
      </c>
      <c r="FH604" s="7">
        <v>3.8</v>
      </c>
      <c r="FI604" s="7">
        <v>3.6588235294000002</v>
      </c>
      <c r="FJ604" s="7">
        <v>3.3902439024</v>
      </c>
      <c r="FK604" s="7">
        <v>3.6352941176</v>
      </c>
      <c r="FL604" s="7">
        <v>3.6746987951999999</v>
      </c>
      <c r="FM604" s="7">
        <v>1.17647059E-2</v>
      </c>
      <c r="FN604" s="7">
        <v>0</v>
      </c>
      <c r="FO604" s="7">
        <v>0</v>
      </c>
      <c r="FP604" s="7">
        <v>0</v>
      </c>
      <c r="FQ604" s="7">
        <v>1.17647059E-2</v>
      </c>
      <c r="FR604" s="7">
        <v>0</v>
      </c>
      <c r="FS604" s="7">
        <v>1.17647059E-2</v>
      </c>
      <c r="FT604" s="7">
        <v>9.4117647099999993E-2</v>
      </c>
      <c r="FU604" s="7">
        <v>0.2470588235</v>
      </c>
      <c r="FV604" s="7">
        <v>0.61176470589999998</v>
      </c>
      <c r="FW604" s="7">
        <v>1.17647059E-2</v>
      </c>
      <c r="FX604" s="7">
        <v>0.3294117647</v>
      </c>
      <c r="FY604" s="7">
        <v>0.44705882349999998</v>
      </c>
      <c r="FZ604" s="7">
        <v>0.22352941179999999</v>
      </c>
      <c r="GA604" s="7">
        <v>0.22352941179999999</v>
      </c>
      <c r="GB604" s="7">
        <v>0.1529411765</v>
      </c>
      <c r="GC604" s="7">
        <v>0.27058823529999998</v>
      </c>
      <c r="GD604" s="7">
        <v>0.2470588235</v>
      </c>
      <c r="GE604" s="7">
        <v>0.1529411765</v>
      </c>
      <c r="GF604" s="7">
        <v>0.22352941179999999</v>
      </c>
      <c r="GG604" s="7">
        <v>0.1176470588</v>
      </c>
      <c r="GH604" s="7">
        <v>0.1529411765</v>
      </c>
      <c r="GI604" s="7">
        <v>0.27058823529999998</v>
      </c>
      <c r="GJ604" s="7">
        <v>8.2352941200000002E-2</v>
      </c>
      <c r="GK604" s="7">
        <v>9.4117647099999993E-2</v>
      </c>
      <c r="GL604" s="7">
        <v>1.17647059E-2</v>
      </c>
      <c r="GM604" s="7">
        <v>0</v>
      </c>
      <c r="GN604" s="7">
        <v>3.5294117600000001E-2</v>
      </c>
      <c r="GO604" s="7">
        <v>1.17647059E-2</v>
      </c>
      <c r="GP604" s="7">
        <v>0</v>
      </c>
      <c r="GQ604" s="7">
        <v>3.5294117600000001E-2</v>
      </c>
      <c r="GR604" s="7">
        <v>0</v>
      </c>
      <c r="GS604" s="7">
        <v>0.14117647059999999</v>
      </c>
      <c r="GT604" s="7">
        <v>0.1764705882</v>
      </c>
      <c r="GU604" s="7">
        <v>0.1529411765</v>
      </c>
      <c r="GV604" s="7">
        <v>0.2</v>
      </c>
      <c r="GW604" s="7">
        <v>0.21176470589999999</v>
      </c>
      <c r="GX604" s="7">
        <v>0.18823529410000001</v>
      </c>
      <c r="GY604" s="7">
        <v>0.78823529410000004</v>
      </c>
      <c r="GZ604" s="7">
        <v>0.70588235290000001</v>
      </c>
      <c r="HA604" s="7">
        <v>0.63529411759999999</v>
      </c>
      <c r="HB604" s="7">
        <v>0.6705882353</v>
      </c>
      <c r="HC604" s="7">
        <v>0.62352941179999999</v>
      </c>
      <c r="HD604" s="7">
        <v>0.74117647060000003</v>
      </c>
      <c r="HE604" s="7">
        <v>3.5294117600000001E-2</v>
      </c>
      <c r="HF604" s="7">
        <v>2.35294118E-2</v>
      </c>
      <c r="HG604" s="7">
        <v>0.1058823529</v>
      </c>
      <c r="HH604" s="7">
        <v>4.7058823499999999E-2</v>
      </c>
      <c r="HI604" s="7">
        <v>4.7058823499999999E-2</v>
      </c>
      <c r="HJ604" s="7">
        <v>2.35294118E-2</v>
      </c>
      <c r="HK604" s="7">
        <v>1.17647059E-2</v>
      </c>
      <c r="HL604" s="7">
        <v>3.5294117600000001E-2</v>
      </c>
      <c r="HM604" s="7">
        <v>7.0588235299999996E-2</v>
      </c>
      <c r="HN604" s="7">
        <v>4.7058823499999999E-2</v>
      </c>
      <c r="HO604" s="7">
        <v>4.7058823499999999E-2</v>
      </c>
      <c r="HP604" s="7">
        <v>2.35294118E-2</v>
      </c>
      <c r="HQ604" s="7">
        <v>2.35294118E-2</v>
      </c>
      <c r="HR604" s="7">
        <v>2.35294118E-2</v>
      </c>
      <c r="HS604" s="7">
        <v>2.35294118E-2</v>
      </c>
      <c r="HT604" s="7">
        <v>3.5294117600000001E-2</v>
      </c>
      <c r="HU604" s="7">
        <v>3.5294117600000001E-2</v>
      </c>
      <c r="HV604" s="7">
        <v>2.35294118E-2</v>
      </c>
      <c r="HW604" s="7">
        <v>0</v>
      </c>
      <c r="HX604" s="7">
        <v>0</v>
      </c>
      <c r="HY604" s="7">
        <v>1.17647059E-2</v>
      </c>
      <c r="HZ604" s="7">
        <v>1.17647059E-2</v>
      </c>
      <c r="IA604" s="7">
        <v>4.7058823499999999E-2</v>
      </c>
      <c r="IB604" s="7">
        <v>4.7058823499999999E-2</v>
      </c>
      <c r="IC604" s="7">
        <v>3.5294117600000001E-2</v>
      </c>
      <c r="ID604" s="7">
        <v>0.1058823529</v>
      </c>
      <c r="IE604" s="7">
        <v>0.47058823529999999</v>
      </c>
      <c r="IF604" s="7">
        <v>0.25882352939999997</v>
      </c>
      <c r="IG604" s="7">
        <v>0.3294117647</v>
      </c>
      <c r="IH604" s="7">
        <v>0.35294117650000001</v>
      </c>
      <c r="II604" s="7">
        <v>0.45882352939999999</v>
      </c>
      <c r="IJ604" s="7">
        <v>0.68235294120000001</v>
      </c>
      <c r="IK604" s="7">
        <v>0.61176470589999998</v>
      </c>
      <c r="IL604" s="7">
        <v>0.51764705879999995</v>
      </c>
      <c r="IM604" s="7">
        <v>2.35294118E-2</v>
      </c>
      <c r="IN604" s="7">
        <v>1.17647059E-2</v>
      </c>
      <c r="IO604" s="7">
        <v>1.17647059E-2</v>
      </c>
      <c r="IP604" s="7">
        <v>1.17647059E-2</v>
      </c>
      <c r="IQ604" s="7">
        <v>3.4216867469999999</v>
      </c>
      <c r="IR604" s="7">
        <v>3.6428571429000001</v>
      </c>
      <c r="IS604" s="7">
        <v>3.5595238094999999</v>
      </c>
      <c r="IT604" s="7">
        <v>3.3928571429000001</v>
      </c>
      <c r="IU604" s="7" t="s">
        <v>1543</v>
      </c>
      <c r="IV604" s="7">
        <v>36</v>
      </c>
      <c r="IW604" s="7">
        <v>85</v>
      </c>
      <c r="IX604" s="7">
        <v>155</v>
      </c>
      <c r="IY604" s="7">
        <v>426</v>
      </c>
    </row>
    <row r="605" spans="1:259" x14ac:dyDescent="0.25">
      <c r="A605" s="7">
        <v>610357</v>
      </c>
      <c r="B605" s="7" t="s">
        <v>613</v>
      </c>
      <c r="C605" s="7" t="s">
        <v>50</v>
      </c>
      <c r="D605" s="7" t="s">
        <v>149</v>
      </c>
      <c r="E605" s="154">
        <v>0.56000000000000005</v>
      </c>
      <c r="F605" s="7">
        <v>55</v>
      </c>
      <c r="G605" s="7" t="s">
        <v>48</v>
      </c>
      <c r="H605" s="7">
        <v>60</v>
      </c>
      <c r="I605" s="7" t="s">
        <v>47</v>
      </c>
      <c r="J605" s="7">
        <v>56</v>
      </c>
      <c r="K605" s="7" t="s">
        <v>48</v>
      </c>
      <c r="L605" s="7">
        <v>8.43</v>
      </c>
      <c r="M605" s="7" t="s">
        <v>50</v>
      </c>
      <c r="N605" s="7">
        <v>55.633802817000003</v>
      </c>
      <c r="O605" s="7">
        <v>55</v>
      </c>
      <c r="P605" s="7">
        <v>55</v>
      </c>
      <c r="Q605" s="7">
        <v>0</v>
      </c>
      <c r="R605" s="7">
        <v>0</v>
      </c>
      <c r="S605" s="7">
        <v>0</v>
      </c>
      <c r="T605" s="7">
        <v>55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5.45454545E-2</v>
      </c>
      <c r="AA605" s="7">
        <v>3.6363636400000003E-2</v>
      </c>
      <c r="AB605" s="7">
        <v>5.45454545E-2</v>
      </c>
      <c r="AC605" s="7">
        <v>1.8181818200000002E-2</v>
      </c>
      <c r="AD605" s="7">
        <v>5.45454545E-2</v>
      </c>
      <c r="AE605" s="7">
        <v>1.8181818200000002E-2</v>
      </c>
      <c r="AF605" s="7">
        <v>1.8181818200000002E-2</v>
      </c>
      <c r="AG605" s="7">
        <v>5.45454545E-2</v>
      </c>
      <c r="AH605" s="7">
        <v>9.0909090900000003E-2</v>
      </c>
      <c r="AI605" s="7">
        <v>9.0909090900000003E-2</v>
      </c>
      <c r="AJ605" s="7">
        <v>0.1272727273</v>
      </c>
      <c r="AK605" s="7">
        <v>0.4545454545</v>
      </c>
      <c r="AL605" s="7">
        <v>0.36363636360000001</v>
      </c>
      <c r="AM605" s="7">
        <v>0.50909090909999999</v>
      </c>
      <c r="AN605" s="7">
        <v>0.2909090909</v>
      </c>
      <c r="AO605" s="7">
        <v>0.43636363639999998</v>
      </c>
      <c r="AP605" s="7">
        <v>0.49090909090000001</v>
      </c>
      <c r="AQ605" s="7">
        <v>0</v>
      </c>
      <c r="AR605" s="7">
        <v>0</v>
      </c>
      <c r="AS605" s="7">
        <v>1.8181818200000002E-2</v>
      </c>
      <c r="AT605" s="7">
        <v>1.8181818200000002E-2</v>
      </c>
      <c r="AU605" s="7">
        <v>5.45454545E-2</v>
      </c>
      <c r="AV605" s="7">
        <v>1.8181818200000002E-2</v>
      </c>
      <c r="AW605" s="7">
        <v>0.52727272729999997</v>
      </c>
      <c r="AX605" s="7">
        <v>0.56363636360000002</v>
      </c>
      <c r="AY605" s="7">
        <v>0.38181818179999999</v>
      </c>
      <c r="AZ605" s="7">
        <v>0.54545454550000005</v>
      </c>
      <c r="BA605" s="7">
        <v>0.4</v>
      </c>
      <c r="BB605" s="7">
        <v>0.30909090909999998</v>
      </c>
      <c r="BC605" s="7">
        <v>3.5090909091000002</v>
      </c>
      <c r="BD605" s="7">
        <v>3.4363636363999999</v>
      </c>
      <c r="BE605" s="7">
        <v>3.2592592592999998</v>
      </c>
      <c r="BF605" s="7">
        <v>3.3518518518999998</v>
      </c>
      <c r="BG605" s="7">
        <v>3.2884615385</v>
      </c>
      <c r="BH605" s="7">
        <v>3.0740740740999999</v>
      </c>
      <c r="BI605" s="7">
        <v>1.8181818200000002E-2</v>
      </c>
      <c r="BJ605" s="7">
        <v>1.8181818200000002E-2</v>
      </c>
      <c r="BK605" s="7">
        <v>0</v>
      </c>
      <c r="BL605" s="7">
        <v>1.8181818200000002E-2</v>
      </c>
      <c r="BM605" s="7">
        <v>3.6363636400000003E-2</v>
      </c>
      <c r="BN605" s="7">
        <v>0</v>
      </c>
      <c r="BO605" s="7">
        <v>3.6363636400000003E-2</v>
      </c>
      <c r="BP605" s="7">
        <v>5.45454545E-2</v>
      </c>
      <c r="BQ605" s="7">
        <v>0</v>
      </c>
      <c r="BR605" s="7">
        <v>1.8181818200000002E-2</v>
      </c>
      <c r="BS605" s="7">
        <v>0</v>
      </c>
      <c r="BT605" s="7">
        <v>5.45454545E-2</v>
      </c>
      <c r="BU605" s="7">
        <v>5.45454545E-2</v>
      </c>
      <c r="BV605" s="7">
        <v>1.8181818200000002E-2</v>
      </c>
      <c r="BW605" s="7">
        <v>5.45454545E-2</v>
      </c>
      <c r="BX605" s="7">
        <v>0.10909090909999999</v>
      </c>
      <c r="BY605" s="7">
        <v>0.1454545455</v>
      </c>
      <c r="BZ605" s="7">
        <v>0.1454545455</v>
      </c>
      <c r="CA605" s="7">
        <v>3.5925925926</v>
      </c>
      <c r="CB605" s="7">
        <v>3.641509434</v>
      </c>
      <c r="CC605" s="7">
        <v>3.5454545455000002</v>
      </c>
      <c r="CD605" s="7">
        <v>3.5</v>
      </c>
      <c r="CE605" s="7">
        <v>3.5272727273000002</v>
      </c>
      <c r="CF605" s="7">
        <v>3.4363636363999999</v>
      </c>
      <c r="CG605" s="7">
        <v>3.2962962963</v>
      </c>
      <c r="CH605" s="7">
        <v>3.2222222222000001</v>
      </c>
      <c r="CI605" s="7">
        <v>3.3703703703999999</v>
      </c>
      <c r="CJ605" s="7">
        <v>0.30909090909999998</v>
      </c>
      <c r="CK605" s="7">
        <v>0.2909090909</v>
      </c>
      <c r="CL605" s="7">
        <v>0.34545454549999999</v>
      </c>
      <c r="CM605" s="7">
        <v>0.32727272730000001</v>
      </c>
      <c r="CN605" s="7">
        <v>0.32727272730000001</v>
      </c>
      <c r="CO605" s="7">
        <v>0.4545454545</v>
      </c>
      <c r="CP605" s="7">
        <v>0.36363636360000001</v>
      </c>
      <c r="CQ605" s="7">
        <v>0.30909090909999998</v>
      </c>
      <c r="CR605" s="7">
        <v>0.32727272730000001</v>
      </c>
      <c r="CS605" s="7">
        <v>1.8181818200000002E-2</v>
      </c>
      <c r="CT605" s="7">
        <v>3.6363636400000003E-2</v>
      </c>
      <c r="CU605" s="7">
        <v>0</v>
      </c>
      <c r="CV605" s="7">
        <v>1.8181818200000002E-2</v>
      </c>
      <c r="CW605" s="7">
        <v>0</v>
      </c>
      <c r="CX605" s="7">
        <v>0</v>
      </c>
      <c r="CY605" s="7">
        <v>1.8181818200000002E-2</v>
      </c>
      <c r="CZ605" s="7">
        <v>1.8181818200000002E-2</v>
      </c>
      <c r="DA605" s="7">
        <v>1.8181818200000002E-2</v>
      </c>
      <c r="DB605" s="7">
        <v>0.63636363640000004</v>
      </c>
      <c r="DC605" s="7">
        <v>0.65454545450000001</v>
      </c>
      <c r="DD605" s="7">
        <v>0.6</v>
      </c>
      <c r="DE605" s="7">
        <v>0.5818181818</v>
      </c>
      <c r="DF605" s="7">
        <v>0.61818181819999996</v>
      </c>
      <c r="DG605" s="7">
        <v>0.49090909090000001</v>
      </c>
      <c r="DH605" s="7">
        <v>0.47272727269999998</v>
      </c>
      <c r="DI605" s="7">
        <v>0.47272727269999998</v>
      </c>
      <c r="DJ605" s="7">
        <v>0.50909090909999999</v>
      </c>
      <c r="DK605" s="7">
        <v>0.10909090909999999</v>
      </c>
      <c r="DL605" s="7">
        <v>3.6363636400000003E-2</v>
      </c>
      <c r="DM605" s="7">
        <v>0</v>
      </c>
      <c r="DN605" s="7">
        <v>0</v>
      </c>
      <c r="DO605" s="7">
        <v>1.8181818200000002E-2</v>
      </c>
      <c r="DP605" s="7">
        <v>0</v>
      </c>
      <c r="DQ605" s="7">
        <v>0</v>
      </c>
      <c r="DR605" s="7">
        <v>0</v>
      </c>
      <c r="DS605" s="7">
        <v>0</v>
      </c>
      <c r="DT605" s="7">
        <v>9.0909090900000003E-2</v>
      </c>
      <c r="DU605" s="7">
        <v>5.45454545E-2</v>
      </c>
      <c r="DV605" s="7">
        <v>0.10909090909999999</v>
      </c>
      <c r="DW605" s="7">
        <v>3.6363636400000003E-2</v>
      </c>
      <c r="DX605" s="7">
        <v>5.45454545E-2</v>
      </c>
      <c r="DY605" s="7">
        <v>7.2727272699999998E-2</v>
      </c>
      <c r="DZ605" s="7">
        <v>1.8181818200000002E-2</v>
      </c>
      <c r="EA605" s="7">
        <v>3.6363636400000003E-2</v>
      </c>
      <c r="EB605" s="7">
        <v>5.45454545E-2</v>
      </c>
      <c r="EC605" s="7">
        <v>0.43636363639999998</v>
      </c>
      <c r="ED605" s="7">
        <v>0.4181818182</v>
      </c>
      <c r="EE605" s="7">
        <v>0.27272727270000002</v>
      </c>
      <c r="EF605" s="7">
        <v>0.47272727269999998</v>
      </c>
      <c r="EG605" s="7">
        <v>0.34545454549999999</v>
      </c>
      <c r="EH605" s="7">
        <v>0.43636363639999998</v>
      </c>
      <c r="EI605" s="7">
        <v>0.36363636360000001</v>
      </c>
      <c r="EJ605" s="7">
        <v>0.38181818179999999</v>
      </c>
      <c r="EK605" s="7">
        <v>0.50909090909999999</v>
      </c>
      <c r="EL605" s="7">
        <v>0.32727272730000001</v>
      </c>
      <c r="EM605" s="7">
        <v>0.49090909090000001</v>
      </c>
      <c r="EN605" s="7">
        <v>0.56363636360000002</v>
      </c>
      <c r="EO605" s="7">
        <v>0.47272727269999998</v>
      </c>
      <c r="EP605" s="7">
        <v>0.5818181818</v>
      </c>
      <c r="EQ605" s="7">
        <v>0.4545454545</v>
      </c>
      <c r="ER605" s="7">
        <v>0.5818181818</v>
      </c>
      <c r="ES605" s="7">
        <v>0.56363636360000002</v>
      </c>
      <c r="ET605" s="7">
        <v>0.4</v>
      </c>
      <c r="EU605" s="7">
        <v>3.6363636400000003E-2</v>
      </c>
      <c r="EV605" s="7">
        <v>0</v>
      </c>
      <c r="EW605" s="7">
        <v>5.45454545E-2</v>
      </c>
      <c r="EX605" s="7">
        <v>1.8181818200000002E-2</v>
      </c>
      <c r="EY605" s="7">
        <v>0</v>
      </c>
      <c r="EZ605" s="7">
        <v>3.6363636400000003E-2</v>
      </c>
      <c r="FA605" s="7">
        <v>3.6363636400000003E-2</v>
      </c>
      <c r="FB605" s="7">
        <v>1.8181818200000002E-2</v>
      </c>
      <c r="FC605" s="7">
        <v>3.6363636400000003E-2</v>
      </c>
      <c r="FD605" s="7">
        <v>3.0188679244999999</v>
      </c>
      <c r="FE605" s="7">
        <v>3.3636363636</v>
      </c>
      <c r="FF605" s="7">
        <v>3.4807692308</v>
      </c>
      <c r="FG605" s="7">
        <v>3.4444444444000002</v>
      </c>
      <c r="FH605" s="7">
        <v>3.4909090908999998</v>
      </c>
      <c r="FI605" s="7">
        <v>3.3962264151000001</v>
      </c>
      <c r="FJ605" s="7">
        <v>3.5849056604</v>
      </c>
      <c r="FK605" s="7">
        <v>3.5370370370000002</v>
      </c>
      <c r="FL605" s="7">
        <v>3.358490566</v>
      </c>
      <c r="FM605" s="7">
        <v>0</v>
      </c>
      <c r="FN605" s="7">
        <v>3.6363636400000003E-2</v>
      </c>
      <c r="FO605" s="7">
        <v>0</v>
      </c>
      <c r="FP605" s="7">
        <v>0</v>
      </c>
      <c r="FQ605" s="7">
        <v>3.6363636400000003E-2</v>
      </c>
      <c r="FR605" s="7">
        <v>1.8181818200000002E-2</v>
      </c>
      <c r="FS605" s="7">
        <v>0.1454545455</v>
      </c>
      <c r="FT605" s="7">
        <v>0.1454545455</v>
      </c>
      <c r="FU605" s="7">
        <v>0.18181818180000001</v>
      </c>
      <c r="FV605" s="7">
        <v>0.36363636360000001</v>
      </c>
      <c r="FW605" s="7">
        <v>7.2727272699999998E-2</v>
      </c>
      <c r="FX605" s="7">
        <v>0.27272727270000002</v>
      </c>
      <c r="FY605" s="7">
        <v>0.38181818179999999</v>
      </c>
      <c r="FZ605" s="7">
        <v>0.10909090909999999</v>
      </c>
      <c r="GA605" s="7">
        <v>0.2909090909</v>
      </c>
      <c r="GB605" s="7">
        <v>0.1454545455</v>
      </c>
      <c r="GC605" s="7">
        <v>0.27272727270000002</v>
      </c>
      <c r="GD605" s="7">
        <v>0.1454545455</v>
      </c>
      <c r="GE605" s="7">
        <v>0.10909090909999999</v>
      </c>
      <c r="GF605" s="7">
        <v>0.32727272730000001</v>
      </c>
      <c r="GG605" s="7">
        <v>0.1272727273</v>
      </c>
      <c r="GH605" s="7">
        <v>0.1454545455</v>
      </c>
      <c r="GI605" s="7">
        <v>0.21818181819999999</v>
      </c>
      <c r="GJ605" s="7">
        <v>0.1636363636</v>
      </c>
      <c r="GK605" s="7">
        <v>0.21818181819999999</v>
      </c>
      <c r="GL605" s="7">
        <v>7.2727272699999998E-2</v>
      </c>
      <c r="GM605" s="7">
        <v>0</v>
      </c>
      <c r="GN605" s="7">
        <v>0</v>
      </c>
      <c r="GO605" s="7">
        <v>5.45454545E-2</v>
      </c>
      <c r="GP605" s="7">
        <v>1.8181818200000002E-2</v>
      </c>
      <c r="GQ605" s="7">
        <v>3.6363636400000003E-2</v>
      </c>
      <c r="GR605" s="7">
        <v>1.8181818200000002E-2</v>
      </c>
      <c r="GS605" s="7">
        <v>0.36363636360000001</v>
      </c>
      <c r="GT605" s="7">
        <v>0.36363636360000001</v>
      </c>
      <c r="GU605" s="7">
        <v>0.30909090909999998</v>
      </c>
      <c r="GV605" s="7">
        <v>0.38181818179999999</v>
      </c>
      <c r="GW605" s="7">
        <v>0.4181818182</v>
      </c>
      <c r="GX605" s="7">
        <v>0.4</v>
      </c>
      <c r="GY605" s="7">
        <v>0.4</v>
      </c>
      <c r="GZ605" s="7">
        <v>0.4181818182</v>
      </c>
      <c r="HA605" s="7">
        <v>0.30909090909999998</v>
      </c>
      <c r="HB605" s="7">
        <v>0.38181818179999999</v>
      </c>
      <c r="HC605" s="7">
        <v>0.32727272730000001</v>
      </c>
      <c r="HD605" s="7">
        <v>0.47272727269999998</v>
      </c>
      <c r="HE605" s="7">
        <v>0.1272727273</v>
      </c>
      <c r="HF605" s="7">
        <v>0.1272727273</v>
      </c>
      <c r="HG605" s="7">
        <v>0.2</v>
      </c>
      <c r="HH605" s="7">
        <v>0.1454545455</v>
      </c>
      <c r="HI605" s="7">
        <v>0.1454545455</v>
      </c>
      <c r="HJ605" s="7">
        <v>3.6363636400000003E-2</v>
      </c>
      <c r="HK605" s="7">
        <v>5.45454545E-2</v>
      </c>
      <c r="HL605" s="7">
        <v>5.45454545E-2</v>
      </c>
      <c r="HM605" s="7">
        <v>9.0909090900000003E-2</v>
      </c>
      <c r="HN605" s="7">
        <v>5.45454545E-2</v>
      </c>
      <c r="HO605" s="7">
        <v>3.6363636400000003E-2</v>
      </c>
      <c r="HP605" s="7">
        <v>3.6363636400000003E-2</v>
      </c>
      <c r="HQ605" s="7">
        <v>5.45454545E-2</v>
      </c>
      <c r="HR605" s="7">
        <v>3.6363636400000003E-2</v>
      </c>
      <c r="HS605" s="7">
        <v>3.6363636400000003E-2</v>
      </c>
      <c r="HT605" s="7">
        <v>1.8181818200000002E-2</v>
      </c>
      <c r="HU605" s="7">
        <v>3.6363636400000003E-2</v>
      </c>
      <c r="HV605" s="7">
        <v>3.6363636400000003E-2</v>
      </c>
      <c r="HW605" s="7">
        <v>0</v>
      </c>
      <c r="HX605" s="7">
        <v>0</v>
      </c>
      <c r="HY605" s="7">
        <v>1.8181818200000002E-2</v>
      </c>
      <c r="HZ605" s="7">
        <v>5.45454545E-2</v>
      </c>
      <c r="IA605" s="7">
        <v>0.2</v>
      </c>
      <c r="IB605" s="7">
        <v>5.45454545E-2</v>
      </c>
      <c r="IC605" s="7">
        <v>0.18181818180000001</v>
      </c>
      <c r="ID605" s="7">
        <v>0.2</v>
      </c>
      <c r="IE605" s="7">
        <v>0.5818181818</v>
      </c>
      <c r="IF605" s="7">
        <v>0.49090909090000001</v>
      </c>
      <c r="IG605" s="7">
        <v>0.56363636360000002</v>
      </c>
      <c r="IH605" s="7">
        <v>0.4545454545</v>
      </c>
      <c r="II605" s="7">
        <v>0.2</v>
      </c>
      <c r="IJ605" s="7">
        <v>0.43636363639999998</v>
      </c>
      <c r="IK605" s="7">
        <v>0.21818181819999999</v>
      </c>
      <c r="IL605" s="7">
        <v>0.27272727270000002</v>
      </c>
      <c r="IM605" s="7">
        <v>1.8181818200000002E-2</v>
      </c>
      <c r="IN605" s="7">
        <v>1.8181818200000002E-2</v>
      </c>
      <c r="IO605" s="7">
        <v>1.8181818200000002E-2</v>
      </c>
      <c r="IP605" s="7">
        <v>1.8181818200000002E-2</v>
      </c>
      <c r="IQ605" s="7">
        <v>3</v>
      </c>
      <c r="IR605" s="7">
        <v>3.3888888889</v>
      </c>
      <c r="IS605" s="7">
        <v>3</v>
      </c>
      <c r="IT605" s="7">
        <v>2.9629629629999998</v>
      </c>
      <c r="IU605" s="7" t="s">
        <v>1544</v>
      </c>
      <c r="IV605" s="7">
        <v>56</v>
      </c>
      <c r="IW605" s="7">
        <v>55</v>
      </c>
      <c r="IX605" s="7">
        <v>79</v>
      </c>
      <c r="IY605" s="7">
        <v>142</v>
      </c>
    </row>
    <row r="606" spans="1:259" x14ac:dyDescent="0.25">
      <c r="A606" s="7">
        <v>610362</v>
      </c>
      <c r="B606" s="7" t="s">
        <v>261</v>
      </c>
      <c r="C606" s="7" t="s">
        <v>46</v>
      </c>
      <c r="D606" s="7" t="s">
        <v>93</v>
      </c>
      <c r="E606" s="154">
        <v>0.31</v>
      </c>
      <c r="F606" s="7">
        <v>78</v>
      </c>
      <c r="G606" s="7" t="s">
        <v>47</v>
      </c>
      <c r="H606" s="7">
        <v>61</v>
      </c>
      <c r="I606" s="7" t="s">
        <v>47</v>
      </c>
      <c r="J606" s="7">
        <v>59</v>
      </c>
      <c r="K606" s="7" t="s">
        <v>48</v>
      </c>
      <c r="L606" s="7">
        <v>8.67</v>
      </c>
      <c r="M606" s="7" t="s">
        <v>46</v>
      </c>
      <c r="N606" s="7">
        <v>30.573248408000001</v>
      </c>
      <c r="O606" s="7">
        <v>60</v>
      </c>
      <c r="P606" s="7">
        <v>60</v>
      </c>
      <c r="Q606" s="7">
        <v>0</v>
      </c>
      <c r="R606" s="7">
        <v>54</v>
      </c>
      <c r="S606" s="7">
        <v>0</v>
      </c>
      <c r="T606" s="7">
        <v>0</v>
      </c>
      <c r="U606" s="7">
        <v>0</v>
      </c>
      <c r="V606" s="7">
        <v>0</v>
      </c>
      <c r="W606" s="7">
        <v>1</v>
      </c>
      <c r="X606" s="7">
        <v>2</v>
      </c>
      <c r="Y606" s="7">
        <v>0</v>
      </c>
      <c r="Z606" s="7">
        <v>0</v>
      </c>
      <c r="AA606" s="7">
        <v>0</v>
      </c>
      <c r="AB606" s="7">
        <v>0</v>
      </c>
      <c r="AC606" s="7">
        <v>1.6666666699999999E-2</v>
      </c>
      <c r="AD606" s="7">
        <v>3.3333333299999997E-2</v>
      </c>
      <c r="AE606" s="7">
        <v>0.05</v>
      </c>
      <c r="AF606" s="7">
        <v>3.3333333299999997E-2</v>
      </c>
      <c r="AG606" s="7">
        <v>6.6666666700000002E-2</v>
      </c>
      <c r="AH606" s="7">
        <v>0</v>
      </c>
      <c r="AI606" s="7">
        <v>6.6666666700000002E-2</v>
      </c>
      <c r="AJ606" s="7">
        <v>0.15</v>
      </c>
      <c r="AK606" s="7">
        <v>0.18333333330000001</v>
      </c>
      <c r="AL606" s="7">
        <v>0.15</v>
      </c>
      <c r="AM606" s="7">
        <v>0.18333333330000001</v>
      </c>
      <c r="AN606" s="7">
        <v>0.1333333333</v>
      </c>
      <c r="AO606" s="7">
        <v>0.16666666669999999</v>
      </c>
      <c r="AP606" s="7">
        <v>0.18333333330000001</v>
      </c>
      <c r="AQ606" s="7">
        <v>0</v>
      </c>
      <c r="AR606" s="7">
        <v>0</v>
      </c>
      <c r="AS606" s="7">
        <v>0</v>
      </c>
      <c r="AT606" s="7">
        <v>1.6666666699999999E-2</v>
      </c>
      <c r="AU606" s="7">
        <v>1.6666666699999999E-2</v>
      </c>
      <c r="AV606" s="7">
        <v>1.6666666699999999E-2</v>
      </c>
      <c r="AW606" s="7">
        <v>0.76666666670000005</v>
      </c>
      <c r="AX606" s="7">
        <v>0.81666666669999999</v>
      </c>
      <c r="AY606" s="7">
        <v>0.75</v>
      </c>
      <c r="AZ606" s="7">
        <v>0.85</v>
      </c>
      <c r="BA606" s="7">
        <v>0.73333333329999995</v>
      </c>
      <c r="BB606" s="7">
        <v>0.61666666670000003</v>
      </c>
      <c r="BC606" s="7">
        <v>3.7166666667000001</v>
      </c>
      <c r="BD606" s="7">
        <v>3.7833333332999999</v>
      </c>
      <c r="BE606" s="7">
        <v>3.6833333332999998</v>
      </c>
      <c r="BF606" s="7">
        <v>3.8644067796999999</v>
      </c>
      <c r="BG606" s="7">
        <v>3.6440677965999999</v>
      </c>
      <c r="BH606" s="7">
        <v>3.4067796609999998</v>
      </c>
      <c r="BI606" s="7">
        <v>0</v>
      </c>
      <c r="BJ606" s="7">
        <v>1.6666666699999999E-2</v>
      </c>
      <c r="BK606" s="7">
        <v>1.6666666699999999E-2</v>
      </c>
      <c r="BL606" s="7">
        <v>0</v>
      </c>
      <c r="BM606" s="7">
        <v>0</v>
      </c>
      <c r="BN606" s="7">
        <v>1.6666666699999999E-2</v>
      </c>
      <c r="BO606" s="7">
        <v>3.3333333299999997E-2</v>
      </c>
      <c r="BP606" s="7">
        <v>0.05</v>
      </c>
      <c r="BQ606" s="7">
        <v>1.6666666699999999E-2</v>
      </c>
      <c r="BR606" s="7">
        <v>0</v>
      </c>
      <c r="BS606" s="7">
        <v>1.6666666699999999E-2</v>
      </c>
      <c r="BT606" s="7">
        <v>1.6666666699999999E-2</v>
      </c>
      <c r="BU606" s="7">
        <v>0.05</v>
      </c>
      <c r="BV606" s="7">
        <v>1.6666666699999999E-2</v>
      </c>
      <c r="BW606" s="7">
        <v>1.6666666699999999E-2</v>
      </c>
      <c r="BX606" s="7">
        <v>0.05</v>
      </c>
      <c r="BY606" s="7">
        <v>0.1333333333</v>
      </c>
      <c r="BZ606" s="7">
        <v>0.05</v>
      </c>
      <c r="CA606" s="7">
        <v>3.8666666667</v>
      </c>
      <c r="CB606" s="7">
        <v>3.7666666666999999</v>
      </c>
      <c r="CC606" s="7">
        <v>3.7627118643999999</v>
      </c>
      <c r="CD606" s="7">
        <v>3.7966101695000001</v>
      </c>
      <c r="CE606" s="7">
        <v>3.7833333332999999</v>
      </c>
      <c r="CF606" s="7">
        <v>3.6</v>
      </c>
      <c r="CG606" s="7">
        <v>3.5833333333000001</v>
      </c>
      <c r="CH606" s="7">
        <v>3.4576271186</v>
      </c>
      <c r="CI606" s="7">
        <v>3.6</v>
      </c>
      <c r="CJ606" s="7">
        <v>0.1333333333</v>
      </c>
      <c r="CK606" s="7">
        <v>0.15</v>
      </c>
      <c r="CL606" s="7">
        <v>0.15</v>
      </c>
      <c r="CM606" s="7">
        <v>0.1</v>
      </c>
      <c r="CN606" s="7">
        <v>0.18333333330000001</v>
      </c>
      <c r="CO606" s="7">
        <v>0.31666666669999999</v>
      </c>
      <c r="CP606" s="7">
        <v>0.21666666670000001</v>
      </c>
      <c r="CQ606" s="7">
        <v>0.1166666667</v>
      </c>
      <c r="CR606" s="7">
        <v>0.25</v>
      </c>
      <c r="CS606" s="7">
        <v>0</v>
      </c>
      <c r="CT606" s="7">
        <v>0</v>
      </c>
      <c r="CU606" s="7">
        <v>1.6666666699999999E-2</v>
      </c>
      <c r="CV606" s="7">
        <v>1.6666666699999999E-2</v>
      </c>
      <c r="CW606" s="7">
        <v>0</v>
      </c>
      <c r="CX606" s="7">
        <v>0</v>
      </c>
      <c r="CY606" s="7">
        <v>0</v>
      </c>
      <c r="CZ606" s="7">
        <v>1.6666666699999999E-2</v>
      </c>
      <c r="DA606" s="7">
        <v>0</v>
      </c>
      <c r="DB606" s="7">
        <v>0.86666666670000003</v>
      </c>
      <c r="DC606" s="7">
        <v>0.81666666669999999</v>
      </c>
      <c r="DD606" s="7">
        <v>0.8</v>
      </c>
      <c r="DE606" s="7">
        <v>0.83333333330000003</v>
      </c>
      <c r="DF606" s="7">
        <v>0.8</v>
      </c>
      <c r="DG606" s="7">
        <v>0.65</v>
      </c>
      <c r="DH606" s="7">
        <v>0.7</v>
      </c>
      <c r="DI606" s="7">
        <v>0.68333333330000001</v>
      </c>
      <c r="DJ606" s="7">
        <v>0.68333333330000001</v>
      </c>
      <c r="DK606" s="7">
        <v>0.16666666669999999</v>
      </c>
      <c r="DL606" s="7">
        <v>1.6666666699999999E-2</v>
      </c>
      <c r="DM606" s="7">
        <v>0</v>
      </c>
      <c r="DN606" s="7">
        <v>1.6666666699999999E-2</v>
      </c>
      <c r="DO606" s="7">
        <v>1.6666666699999999E-2</v>
      </c>
      <c r="DP606" s="7">
        <v>1.6666666699999999E-2</v>
      </c>
      <c r="DQ606" s="7">
        <v>0.1166666667</v>
      </c>
      <c r="DR606" s="7">
        <v>0</v>
      </c>
      <c r="DS606" s="7">
        <v>0</v>
      </c>
      <c r="DT606" s="7">
        <v>0.15</v>
      </c>
      <c r="DU606" s="7">
        <v>1.6666666699999999E-2</v>
      </c>
      <c r="DV606" s="7">
        <v>0.05</v>
      </c>
      <c r="DW606" s="7">
        <v>3.3333333299999997E-2</v>
      </c>
      <c r="DX606" s="7">
        <v>3.3333333299999997E-2</v>
      </c>
      <c r="DY606" s="7">
        <v>0.1166666667</v>
      </c>
      <c r="DZ606" s="7">
        <v>0.1333333333</v>
      </c>
      <c r="EA606" s="7">
        <v>6.6666666700000002E-2</v>
      </c>
      <c r="EB606" s="7">
        <v>0.05</v>
      </c>
      <c r="EC606" s="7">
        <v>0.2666666667</v>
      </c>
      <c r="ED606" s="7">
        <v>0.2666666667</v>
      </c>
      <c r="EE606" s="7">
        <v>0.2</v>
      </c>
      <c r="EF606" s="7">
        <v>0.25</v>
      </c>
      <c r="EG606" s="7">
        <v>0.16666666669999999</v>
      </c>
      <c r="EH606" s="7">
        <v>0.25</v>
      </c>
      <c r="EI606" s="7">
        <v>0.28333333329999999</v>
      </c>
      <c r="EJ606" s="7">
        <v>0.2666666667</v>
      </c>
      <c r="EK606" s="7">
        <v>0.46666666670000001</v>
      </c>
      <c r="EL606" s="7">
        <v>0.41666666670000002</v>
      </c>
      <c r="EM606" s="7">
        <v>0.66666666669999997</v>
      </c>
      <c r="EN606" s="7">
        <v>0.75</v>
      </c>
      <c r="EO606" s="7">
        <v>0.66666666669999997</v>
      </c>
      <c r="EP606" s="7">
        <v>0.78333333329999999</v>
      </c>
      <c r="EQ606" s="7">
        <v>0.6</v>
      </c>
      <c r="ER606" s="7">
        <v>0.45</v>
      </c>
      <c r="ES606" s="7">
        <v>0.66666666669999997</v>
      </c>
      <c r="ET606" s="7">
        <v>0.4833333333</v>
      </c>
      <c r="EU606" s="7">
        <v>0</v>
      </c>
      <c r="EV606" s="7">
        <v>3.3333333299999997E-2</v>
      </c>
      <c r="EW606" s="7">
        <v>0</v>
      </c>
      <c r="EX606" s="7">
        <v>3.3333333299999997E-2</v>
      </c>
      <c r="EY606" s="7">
        <v>0</v>
      </c>
      <c r="EZ606" s="7">
        <v>1.6666666699999999E-2</v>
      </c>
      <c r="FA606" s="7">
        <v>1.6666666699999999E-2</v>
      </c>
      <c r="FB606" s="7">
        <v>0</v>
      </c>
      <c r="FC606" s="7">
        <v>0</v>
      </c>
      <c r="FD606" s="7">
        <v>2.9333333332999998</v>
      </c>
      <c r="FE606" s="7">
        <v>3.6379310345000002</v>
      </c>
      <c r="FF606" s="7">
        <v>3.7</v>
      </c>
      <c r="FG606" s="7">
        <v>3.6206896552000001</v>
      </c>
      <c r="FH606" s="7">
        <v>3.7166666667000001</v>
      </c>
      <c r="FI606" s="7">
        <v>3.4576271186</v>
      </c>
      <c r="FJ606" s="7">
        <v>3.0847457626999999</v>
      </c>
      <c r="FK606" s="7">
        <v>3.6</v>
      </c>
      <c r="FL606" s="7">
        <v>3.4333333332999998</v>
      </c>
      <c r="FM606" s="7">
        <v>0</v>
      </c>
      <c r="FN606" s="7">
        <v>1.6666666699999999E-2</v>
      </c>
      <c r="FO606" s="7">
        <v>0</v>
      </c>
      <c r="FP606" s="7">
        <v>1.6666666699999999E-2</v>
      </c>
      <c r="FQ606" s="7">
        <v>0.05</v>
      </c>
      <c r="FR606" s="7">
        <v>3.3333333299999997E-2</v>
      </c>
      <c r="FS606" s="7">
        <v>0.05</v>
      </c>
      <c r="FT606" s="7">
        <v>0.18333333330000001</v>
      </c>
      <c r="FU606" s="7">
        <v>0.2</v>
      </c>
      <c r="FV606" s="7">
        <v>0.45</v>
      </c>
      <c r="FW606" s="7">
        <v>0</v>
      </c>
      <c r="FX606" s="7">
        <v>0.61666666670000003</v>
      </c>
      <c r="FY606" s="7">
        <v>0.76666666670000005</v>
      </c>
      <c r="FZ606" s="7">
        <v>0.2</v>
      </c>
      <c r="GA606" s="7">
        <v>0.16666666669999999</v>
      </c>
      <c r="GB606" s="7">
        <v>0.1166666667</v>
      </c>
      <c r="GC606" s="7">
        <v>0.2333333333</v>
      </c>
      <c r="GD606" s="7">
        <v>8.3333333300000006E-2</v>
      </c>
      <c r="GE606" s="7">
        <v>3.3333333299999997E-2</v>
      </c>
      <c r="GF606" s="7">
        <v>0.31666666669999999</v>
      </c>
      <c r="GG606" s="7">
        <v>0.1166666667</v>
      </c>
      <c r="GH606" s="7">
        <v>0.05</v>
      </c>
      <c r="GI606" s="7">
        <v>0.25</v>
      </c>
      <c r="GJ606" s="7">
        <v>1.6666666699999999E-2</v>
      </c>
      <c r="GK606" s="7">
        <v>3.3333333299999997E-2</v>
      </c>
      <c r="GL606" s="7">
        <v>0</v>
      </c>
      <c r="GM606" s="7">
        <v>1.6666666699999999E-2</v>
      </c>
      <c r="GN606" s="7">
        <v>1.6666666699999999E-2</v>
      </c>
      <c r="GO606" s="7">
        <v>6.6666666700000002E-2</v>
      </c>
      <c r="GP606" s="7">
        <v>1.6666666699999999E-2</v>
      </c>
      <c r="GQ606" s="7">
        <v>0.1333333333</v>
      </c>
      <c r="GR606" s="7">
        <v>0</v>
      </c>
      <c r="GS606" s="7">
        <v>0.33333333329999998</v>
      </c>
      <c r="GT606" s="7">
        <v>0.28333333329999999</v>
      </c>
      <c r="GU606" s="7">
        <v>0.31666666669999999</v>
      </c>
      <c r="GV606" s="7">
        <v>0.36666666669999998</v>
      </c>
      <c r="GW606" s="7">
        <v>0.38333333330000002</v>
      </c>
      <c r="GX606" s="7">
        <v>0.31666666669999999</v>
      </c>
      <c r="GY606" s="7">
        <v>0.58333333330000003</v>
      </c>
      <c r="GZ606" s="7">
        <v>0.61666666670000003</v>
      </c>
      <c r="HA606" s="7">
        <v>0.45</v>
      </c>
      <c r="HB606" s="7">
        <v>0.58333333330000003</v>
      </c>
      <c r="HC606" s="7">
        <v>0.43333333330000001</v>
      </c>
      <c r="HD606" s="7">
        <v>0.66666666669999997</v>
      </c>
      <c r="HE606" s="7">
        <v>6.6666666700000002E-2</v>
      </c>
      <c r="HF606" s="7">
        <v>6.6666666700000002E-2</v>
      </c>
      <c r="HG606" s="7">
        <v>0.1</v>
      </c>
      <c r="HH606" s="7">
        <v>3.3333333299999997E-2</v>
      </c>
      <c r="HI606" s="7">
        <v>0.05</v>
      </c>
      <c r="HJ606" s="7">
        <v>0</v>
      </c>
      <c r="HK606" s="7">
        <v>0</v>
      </c>
      <c r="HL606" s="7">
        <v>0</v>
      </c>
      <c r="HM606" s="7">
        <v>6.6666666700000002E-2</v>
      </c>
      <c r="HN606" s="7">
        <v>0</v>
      </c>
      <c r="HO606" s="7">
        <v>0</v>
      </c>
      <c r="HP606" s="7">
        <v>0</v>
      </c>
      <c r="HQ606" s="7">
        <v>0</v>
      </c>
      <c r="HR606" s="7">
        <v>1.6666666699999999E-2</v>
      </c>
      <c r="HS606" s="7">
        <v>0</v>
      </c>
      <c r="HT606" s="7">
        <v>0</v>
      </c>
      <c r="HU606" s="7">
        <v>0</v>
      </c>
      <c r="HV606" s="7">
        <v>1.6666666699999999E-2</v>
      </c>
      <c r="HW606" s="7">
        <v>1.6666666699999999E-2</v>
      </c>
      <c r="HX606" s="7">
        <v>1.6666666699999999E-2</v>
      </c>
      <c r="HY606" s="7">
        <v>0</v>
      </c>
      <c r="HZ606" s="7">
        <v>0</v>
      </c>
      <c r="IA606" s="7">
        <v>0.1166666667</v>
      </c>
      <c r="IB606" s="7">
        <v>6.6666666700000002E-2</v>
      </c>
      <c r="IC606" s="7">
        <v>3.3333333299999997E-2</v>
      </c>
      <c r="ID606" s="7">
        <v>8.3333333300000006E-2</v>
      </c>
      <c r="IE606" s="7">
        <v>0.3</v>
      </c>
      <c r="IF606" s="7">
        <v>0.21666666670000001</v>
      </c>
      <c r="IG606" s="7">
        <v>0.21666666670000001</v>
      </c>
      <c r="IH606" s="7">
        <v>0.38333333330000002</v>
      </c>
      <c r="II606" s="7">
        <v>0.55000000000000004</v>
      </c>
      <c r="IJ606" s="7">
        <v>0.68333333330000001</v>
      </c>
      <c r="IK606" s="7">
        <v>0.73333333329999995</v>
      </c>
      <c r="IL606" s="7">
        <v>0.51666666670000005</v>
      </c>
      <c r="IM606" s="7">
        <v>1.6666666699999999E-2</v>
      </c>
      <c r="IN606" s="7">
        <v>1.6666666699999999E-2</v>
      </c>
      <c r="IO606" s="7">
        <v>1.6666666699999999E-2</v>
      </c>
      <c r="IP606" s="7">
        <v>1.6666666699999999E-2</v>
      </c>
      <c r="IQ606" s="7">
        <v>3.4067796609999998</v>
      </c>
      <c r="IR606" s="7">
        <v>3.5932203390000002</v>
      </c>
      <c r="IS606" s="7">
        <v>3.7118644068000002</v>
      </c>
      <c r="IT606" s="7">
        <v>3.4406779661</v>
      </c>
      <c r="IU606" s="7" t="s">
        <v>1545</v>
      </c>
      <c r="IV606" s="7">
        <v>31</v>
      </c>
      <c r="IW606" s="7">
        <v>60</v>
      </c>
      <c r="IX606" s="7">
        <v>96</v>
      </c>
      <c r="IY606" s="7">
        <v>314</v>
      </c>
    </row>
    <row r="607" spans="1:259" x14ac:dyDescent="0.25">
      <c r="A607" s="7">
        <v>610363</v>
      </c>
      <c r="B607" s="7" t="s">
        <v>231</v>
      </c>
      <c r="D607" s="7" t="s">
        <v>55</v>
      </c>
      <c r="E607" s="7" t="s">
        <v>53</v>
      </c>
      <c r="M607" s="7" t="s">
        <v>46</v>
      </c>
      <c r="N607" s="7">
        <v>14.387556708</v>
      </c>
      <c r="O607" s="7">
        <v>143</v>
      </c>
      <c r="P607" s="7">
        <v>143</v>
      </c>
      <c r="Q607" s="7">
        <v>39</v>
      </c>
      <c r="R607" s="7">
        <v>36</v>
      </c>
      <c r="S607" s="7">
        <v>12</v>
      </c>
      <c r="T607" s="7">
        <v>27</v>
      </c>
      <c r="U607" s="7">
        <v>1</v>
      </c>
      <c r="V607" s="7">
        <v>0</v>
      </c>
      <c r="W607" s="7">
        <v>10</v>
      </c>
      <c r="X607" s="7">
        <v>17</v>
      </c>
      <c r="Y607" s="7">
        <v>1.3986014E-2</v>
      </c>
      <c r="Z607" s="7">
        <v>1.3986014E-2</v>
      </c>
      <c r="AA607" s="7">
        <v>0</v>
      </c>
      <c r="AB607" s="7">
        <v>2.0979021E-2</v>
      </c>
      <c r="AC607" s="7">
        <v>6.9930069900000003E-2</v>
      </c>
      <c r="AD607" s="7">
        <v>9.7902097899999999E-2</v>
      </c>
      <c r="AE607" s="7">
        <v>9.7902097899999999E-2</v>
      </c>
      <c r="AF607" s="7">
        <v>9.0909090900000003E-2</v>
      </c>
      <c r="AG607" s="7">
        <v>5.5944055899999998E-2</v>
      </c>
      <c r="AH607" s="7">
        <v>4.8951049000000003E-2</v>
      </c>
      <c r="AI607" s="7">
        <v>0.16783216779999999</v>
      </c>
      <c r="AJ607" s="7">
        <v>0.2377622378</v>
      </c>
      <c r="AK607" s="7">
        <v>0.36363636360000001</v>
      </c>
      <c r="AL607" s="7">
        <v>0.3776223776</v>
      </c>
      <c r="AM607" s="7">
        <v>0.40559440559999999</v>
      </c>
      <c r="AN607" s="7">
        <v>0.24475524479999999</v>
      </c>
      <c r="AO607" s="7">
        <v>0.34965034969999997</v>
      </c>
      <c r="AP607" s="7">
        <v>0.3076923077</v>
      </c>
      <c r="AQ607" s="7">
        <v>0</v>
      </c>
      <c r="AR607" s="7">
        <v>0</v>
      </c>
      <c r="AS607" s="7">
        <v>1.3986014E-2</v>
      </c>
      <c r="AT607" s="7">
        <v>0</v>
      </c>
      <c r="AU607" s="7">
        <v>1.3986014E-2</v>
      </c>
      <c r="AV607" s="7">
        <v>1.3986014E-2</v>
      </c>
      <c r="AW607" s="7">
        <v>0.52447552450000001</v>
      </c>
      <c r="AX607" s="7">
        <v>0.51748251749999996</v>
      </c>
      <c r="AY607" s="7">
        <v>0.52447552450000001</v>
      </c>
      <c r="AZ607" s="7">
        <v>0.68531468529999995</v>
      </c>
      <c r="BA607" s="7">
        <v>0.39860139859999999</v>
      </c>
      <c r="BB607" s="7">
        <v>0.34265734269999998</v>
      </c>
      <c r="BC607" s="7">
        <v>3.3986013985999999</v>
      </c>
      <c r="BD607" s="7">
        <v>3.3986013985999999</v>
      </c>
      <c r="BE607" s="7">
        <v>3.4751773049999999</v>
      </c>
      <c r="BF607" s="7">
        <v>3.5944055944</v>
      </c>
      <c r="BG607" s="7">
        <v>3.0921985815999999</v>
      </c>
      <c r="BH607" s="7">
        <v>2.9078014184000001</v>
      </c>
      <c r="BI607" s="7">
        <v>6.9930069999999999E-3</v>
      </c>
      <c r="BJ607" s="7">
        <v>0</v>
      </c>
      <c r="BK607" s="7">
        <v>0</v>
      </c>
      <c r="BL607" s="7">
        <v>6.9930069999999999E-3</v>
      </c>
      <c r="BM607" s="7">
        <v>6.9930069999999999E-3</v>
      </c>
      <c r="BN607" s="7">
        <v>1.3986014E-2</v>
      </c>
      <c r="BO607" s="7">
        <v>0</v>
      </c>
      <c r="BP607" s="7">
        <v>5.5944055899999998E-2</v>
      </c>
      <c r="BQ607" s="7">
        <v>2.0979021E-2</v>
      </c>
      <c r="BR607" s="7">
        <v>2.7972027999999999E-2</v>
      </c>
      <c r="BS607" s="7">
        <v>2.7972027999999999E-2</v>
      </c>
      <c r="BT607" s="7">
        <v>2.0979021E-2</v>
      </c>
      <c r="BU607" s="7">
        <v>3.4965034999999998E-2</v>
      </c>
      <c r="BV607" s="7">
        <v>2.7972027999999999E-2</v>
      </c>
      <c r="BW607" s="7">
        <v>6.2937062899999993E-2</v>
      </c>
      <c r="BX607" s="7">
        <v>6.2937062899999993E-2</v>
      </c>
      <c r="BY607" s="7">
        <v>0.14685314690000001</v>
      </c>
      <c r="BZ607" s="7">
        <v>0.10489510489999999</v>
      </c>
      <c r="CA607" s="7">
        <v>3.7552447552000001</v>
      </c>
      <c r="CB607" s="7">
        <v>3.7412587412999998</v>
      </c>
      <c r="CC607" s="7">
        <v>3.7042253520999999</v>
      </c>
      <c r="CD607" s="7">
        <v>3.6993006993000002</v>
      </c>
      <c r="CE607" s="7">
        <v>3.7132867133</v>
      </c>
      <c r="CF607" s="7">
        <v>3.5563380281999999</v>
      </c>
      <c r="CG607" s="7">
        <v>3.5928571428999998</v>
      </c>
      <c r="CH607" s="7">
        <v>3.3098591548999998</v>
      </c>
      <c r="CI607" s="7">
        <v>3.4609929078000001</v>
      </c>
      <c r="CJ607" s="7">
        <v>0.16783216779999999</v>
      </c>
      <c r="CK607" s="7">
        <v>0.20279720279999999</v>
      </c>
      <c r="CL607" s="7">
        <v>0.25174825169999998</v>
      </c>
      <c r="CM607" s="7">
        <v>0.20979020979999999</v>
      </c>
      <c r="CN607" s="7">
        <v>0.20979020979999999</v>
      </c>
      <c r="CO607" s="7">
        <v>0.27272727270000002</v>
      </c>
      <c r="CP607" s="7">
        <v>0.27272727270000002</v>
      </c>
      <c r="CQ607" s="7">
        <v>0.22377622380000001</v>
      </c>
      <c r="CR607" s="7">
        <v>0.25874125869999998</v>
      </c>
      <c r="CS607" s="7">
        <v>0</v>
      </c>
      <c r="CT607" s="7">
        <v>0</v>
      </c>
      <c r="CU607" s="7">
        <v>6.9930069999999999E-3</v>
      </c>
      <c r="CV607" s="7">
        <v>0</v>
      </c>
      <c r="CW607" s="7">
        <v>0</v>
      </c>
      <c r="CX607" s="7">
        <v>6.9930069999999999E-3</v>
      </c>
      <c r="CY607" s="7">
        <v>2.0979021E-2</v>
      </c>
      <c r="CZ607" s="7">
        <v>6.9930069999999999E-3</v>
      </c>
      <c r="DA607" s="7">
        <v>1.3986014E-2</v>
      </c>
      <c r="DB607" s="7">
        <v>0.79720279719999998</v>
      </c>
      <c r="DC607" s="7">
        <v>0.7692307692</v>
      </c>
      <c r="DD607" s="7">
        <v>0.72027972029999998</v>
      </c>
      <c r="DE607" s="7">
        <v>0.74825174829999996</v>
      </c>
      <c r="DF607" s="7">
        <v>0.75524475520000001</v>
      </c>
      <c r="DG607" s="7">
        <v>0.64335664339999998</v>
      </c>
      <c r="DH607" s="7">
        <v>0.64335664339999998</v>
      </c>
      <c r="DI607" s="7">
        <v>0.56643356639999998</v>
      </c>
      <c r="DJ607" s="7">
        <v>0.60139860140000001</v>
      </c>
      <c r="DK607" s="7">
        <v>0.1188811189</v>
      </c>
      <c r="DL607" s="7">
        <v>6.9930069999999999E-3</v>
      </c>
      <c r="DM607" s="7">
        <v>0</v>
      </c>
      <c r="DN607" s="7">
        <v>2.0979021E-2</v>
      </c>
      <c r="DO607" s="7">
        <v>0</v>
      </c>
      <c r="DP607" s="7">
        <v>6.9930069999999999E-3</v>
      </c>
      <c r="DQ607" s="7">
        <v>8.3916083899999994E-2</v>
      </c>
      <c r="DR607" s="7">
        <v>2.7972027999999999E-2</v>
      </c>
      <c r="DS607" s="7">
        <v>0</v>
      </c>
      <c r="DT607" s="7">
        <v>0.28671328670000001</v>
      </c>
      <c r="DU607" s="7">
        <v>2.7972027999999999E-2</v>
      </c>
      <c r="DV607" s="7">
        <v>2.0979021E-2</v>
      </c>
      <c r="DW607" s="7">
        <v>0.13286713289999999</v>
      </c>
      <c r="DX607" s="7">
        <v>7.6923076899999998E-2</v>
      </c>
      <c r="DY607" s="7">
        <v>0.1188811189</v>
      </c>
      <c r="DZ607" s="7">
        <v>0.20279720279999999</v>
      </c>
      <c r="EA607" s="7">
        <v>3.4965034999999998E-2</v>
      </c>
      <c r="EB607" s="7">
        <v>4.1958042000000001E-2</v>
      </c>
      <c r="EC607" s="7">
        <v>0.3776223776</v>
      </c>
      <c r="ED607" s="7">
        <v>0.3846153846</v>
      </c>
      <c r="EE607" s="7">
        <v>0.3776223776</v>
      </c>
      <c r="EF607" s="7">
        <v>0.33566433569999998</v>
      </c>
      <c r="EG607" s="7">
        <v>0.33566433569999998</v>
      </c>
      <c r="EH607" s="7">
        <v>0.41958041959999998</v>
      </c>
      <c r="EI607" s="7">
        <v>0.43356643360000002</v>
      </c>
      <c r="EJ607" s="7">
        <v>0.50349650349999997</v>
      </c>
      <c r="EK607" s="7">
        <v>0.44755244760000001</v>
      </c>
      <c r="EL607" s="7">
        <v>0.1958041958</v>
      </c>
      <c r="EM607" s="7">
        <v>0.57342657340000003</v>
      </c>
      <c r="EN607" s="7">
        <v>0.59440559439999996</v>
      </c>
      <c r="EO607" s="7">
        <v>0.50349650349999997</v>
      </c>
      <c r="EP607" s="7">
        <v>0.58741258740000002</v>
      </c>
      <c r="EQ607" s="7">
        <v>0.4545454545</v>
      </c>
      <c r="ER607" s="7">
        <v>0.25874125869999998</v>
      </c>
      <c r="ES607" s="7">
        <v>0.41258741259999998</v>
      </c>
      <c r="ET607" s="7">
        <v>0.48951048949999998</v>
      </c>
      <c r="EU607" s="7">
        <v>2.0979021E-2</v>
      </c>
      <c r="EV607" s="7">
        <v>6.9930069999999999E-3</v>
      </c>
      <c r="EW607" s="7">
        <v>6.9930069999999999E-3</v>
      </c>
      <c r="EX607" s="7">
        <v>6.9930069999999999E-3</v>
      </c>
      <c r="EY607" s="7">
        <v>0</v>
      </c>
      <c r="EZ607" s="7">
        <v>0</v>
      </c>
      <c r="FA607" s="7">
        <v>2.0979021E-2</v>
      </c>
      <c r="FB607" s="7">
        <v>2.0979021E-2</v>
      </c>
      <c r="FC607" s="7">
        <v>2.0979021E-2</v>
      </c>
      <c r="FD607" s="7">
        <v>2.6642857143000001</v>
      </c>
      <c r="FE607" s="7">
        <v>3.5352112675999998</v>
      </c>
      <c r="FF607" s="7">
        <v>3.5774647887</v>
      </c>
      <c r="FG607" s="7">
        <v>3.3309859154999999</v>
      </c>
      <c r="FH607" s="7">
        <v>3.5104895104999998</v>
      </c>
      <c r="FI607" s="7">
        <v>3.3216783216999999</v>
      </c>
      <c r="FJ607" s="7">
        <v>2.8857142857000002</v>
      </c>
      <c r="FK607" s="7">
        <v>3.3285714286000001</v>
      </c>
      <c r="FL607" s="7">
        <v>3.4571428571</v>
      </c>
      <c r="FM607" s="7">
        <v>1.3986014E-2</v>
      </c>
      <c r="FN607" s="7">
        <v>1.3986014E-2</v>
      </c>
      <c r="FO607" s="7">
        <v>6.9930069999999999E-3</v>
      </c>
      <c r="FP607" s="7">
        <v>0</v>
      </c>
      <c r="FQ607" s="7">
        <v>4.1958042000000001E-2</v>
      </c>
      <c r="FR607" s="7">
        <v>3.4965034999999998E-2</v>
      </c>
      <c r="FS607" s="7">
        <v>4.8951049000000003E-2</v>
      </c>
      <c r="FT607" s="7">
        <v>0.14685314690000001</v>
      </c>
      <c r="FU607" s="7">
        <v>0.24475524479999999</v>
      </c>
      <c r="FV607" s="7">
        <v>0.44055944060000002</v>
      </c>
      <c r="FW607" s="7">
        <v>6.9930069999999999E-3</v>
      </c>
      <c r="FX607" s="7">
        <v>0.3776223776</v>
      </c>
      <c r="FY607" s="7">
        <v>0.58041958039999997</v>
      </c>
      <c r="FZ607" s="7">
        <v>0.1118881119</v>
      </c>
      <c r="GA607" s="7">
        <v>0.24475524479999999</v>
      </c>
      <c r="GB607" s="7">
        <v>0.14685314690000001</v>
      </c>
      <c r="GC607" s="7">
        <v>0.2377622378</v>
      </c>
      <c r="GD607" s="7">
        <v>0.16783216779999999</v>
      </c>
      <c r="GE607" s="7">
        <v>0.1118881119</v>
      </c>
      <c r="GF607" s="7">
        <v>0.34965034969999997</v>
      </c>
      <c r="GG607" s="7">
        <v>0.13286713289999999</v>
      </c>
      <c r="GH607" s="7">
        <v>7.6923076899999998E-2</v>
      </c>
      <c r="GI607" s="7">
        <v>0.25174825169999998</v>
      </c>
      <c r="GJ607" s="7">
        <v>7.6923076899999998E-2</v>
      </c>
      <c r="GK607" s="7">
        <v>8.3916083899999994E-2</v>
      </c>
      <c r="GL607" s="7">
        <v>4.8951049000000003E-2</v>
      </c>
      <c r="GM607" s="7">
        <v>6.9930069999999999E-3</v>
      </c>
      <c r="GN607" s="7">
        <v>6.9930069999999999E-3</v>
      </c>
      <c r="GO607" s="7">
        <v>0</v>
      </c>
      <c r="GP607" s="7">
        <v>1.3986014E-2</v>
      </c>
      <c r="GQ607" s="7">
        <v>0.14685314690000001</v>
      </c>
      <c r="GR607" s="7">
        <v>2.0979021E-2</v>
      </c>
      <c r="GS607" s="7">
        <v>0.26573426570000003</v>
      </c>
      <c r="GT607" s="7">
        <v>6.9930069900000003E-2</v>
      </c>
      <c r="GU607" s="7">
        <v>0.20979020979999999</v>
      </c>
      <c r="GV607" s="7">
        <v>0.24475524479999999</v>
      </c>
      <c r="GW607" s="7">
        <v>0.3776223776</v>
      </c>
      <c r="GX607" s="7">
        <v>0.3146853147</v>
      </c>
      <c r="GY607" s="7">
        <v>0.69930069930000005</v>
      </c>
      <c r="GZ607" s="7">
        <v>0.88811188809999997</v>
      </c>
      <c r="HA607" s="7">
        <v>0.68531468529999995</v>
      </c>
      <c r="HB607" s="7">
        <v>0.62937062939999999</v>
      </c>
      <c r="HC607" s="7">
        <v>0.3146853147</v>
      </c>
      <c r="HD607" s="7">
        <v>0.65034965030000003</v>
      </c>
      <c r="HE607" s="7">
        <v>1.3986014E-2</v>
      </c>
      <c r="HF607" s="7">
        <v>2.7972027999999999E-2</v>
      </c>
      <c r="HG607" s="7">
        <v>8.3916083899999994E-2</v>
      </c>
      <c r="HH607" s="7">
        <v>9.7902097899999999E-2</v>
      </c>
      <c r="HI607" s="7">
        <v>9.0909090900000003E-2</v>
      </c>
      <c r="HJ607" s="7">
        <v>6.9930069999999999E-3</v>
      </c>
      <c r="HK607" s="7">
        <v>1.3986014E-2</v>
      </c>
      <c r="HL607" s="7">
        <v>6.9930069999999999E-3</v>
      </c>
      <c r="HM607" s="7">
        <v>1.3986014E-2</v>
      </c>
      <c r="HN607" s="7">
        <v>6.9930069999999999E-3</v>
      </c>
      <c r="HO607" s="7">
        <v>6.2937062899999993E-2</v>
      </c>
      <c r="HP607" s="7">
        <v>6.9930069999999999E-3</v>
      </c>
      <c r="HQ607" s="7">
        <v>0</v>
      </c>
      <c r="HR607" s="7">
        <v>0</v>
      </c>
      <c r="HS607" s="7">
        <v>6.9930069999999999E-3</v>
      </c>
      <c r="HT607" s="7">
        <v>6.9930069999999999E-3</v>
      </c>
      <c r="HU607" s="7">
        <v>6.9930069999999999E-3</v>
      </c>
      <c r="HV607" s="7">
        <v>0</v>
      </c>
      <c r="HW607" s="7">
        <v>2.0979021E-2</v>
      </c>
      <c r="HX607" s="7">
        <v>2.7972027999999999E-2</v>
      </c>
      <c r="HY607" s="7">
        <v>6.9930069999999999E-3</v>
      </c>
      <c r="HZ607" s="7">
        <v>5.5944055899999998E-2</v>
      </c>
      <c r="IA607" s="7">
        <v>0.1188811189</v>
      </c>
      <c r="IB607" s="7">
        <v>6.9930069900000003E-2</v>
      </c>
      <c r="IC607" s="7">
        <v>9.7902097899999999E-2</v>
      </c>
      <c r="ID607" s="7">
        <v>0.20979020979999999</v>
      </c>
      <c r="IE607" s="7">
        <v>0.46853146849999999</v>
      </c>
      <c r="IF607" s="7">
        <v>0.41958041959999998</v>
      </c>
      <c r="IG607" s="7">
        <v>0.44755244760000001</v>
      </c>
      <c r="IH607" s="7">
        <v>0.39160839159999999</v>
      </c>
      <c r="II607" s="7">
        <v>0.3776223776</v>
      </c>
      <c r="IJ607" s="7">
        <v>0.4615384615</v>
      </c>
      <c r="IK607" s="7">
        <v>0.44055944060000002</v>
      </c>
      <c r="IL607" s="7">
        <v>0.33566433569999998</v>
      </c>
      <c r="IM607" s="7">
        <v>1.3986014E-2</v>
      </c>
      <c r="IN607" s="7">
        <v>2.0979021E-2</v>
      </c>
      <c r="IO607" s="7">
        <v>6.9930069999999999E-3</v>
      </c>
      <c r="IP607" s="7">
        <v>6.9930069999999999E-3</v>
      </c>
      <c r="IQ607" s="7">
        <v>3.2198581559999999</v>
      </c>
      <c r="IR607" s="7">
        <v>3.3428571428999998</v>
      </c>
      <c r="IS607" s="7">
        <v>3.3309859154999999</v>
      </c>
      <c r="IT607" s="7">
        <v>3.0140845070000002</v>
      </c>
      <c r="IU607" s="7" t="s">
        <v>1546</v>
      </c>
      <c r="IW607" s="7">
        <v>143</v>
      </c>
      <c r="IX607" s="7">
        <v>222</v>
      </c>
      <c r="IY607" s="7">
        <v>1543</v>
      </c>
    </row>
    <row r="608" spans="1:259" x14ac:dyDescent="0.25">
      <c r="A608" s="7">
        <v>610364</v>
      </c>
      <c r="B608" s="7" t="s">
        <v>240</v>
      </c>
      <c r="C608" s="7" t="s">
        <v>46</v>
      </c>
      <c r="D608" s="7" t="s">
        <v>66</v>
      </c>
      <c r="E608" s="7" t="s">
        <v>91</v>
      </c>
      <c r="F608" s="7">
        <v>70</v>
      </c>
      <c r="G608" s="7" t="s">
        <v>47</v>
      </c>
      <c r="H608" s="7">
        <v>66</v>
      </c>
      <c r="I608" s="7" t="s">
        <v>47</v>
      </c>
      <c r="J608" s="7">
        <v>97</v>
      </c>
      <c r="K608" s="7" t="s">
        <v>70</v>
      </c>
      <c r="L608" s="7">
        <v>8.4600000000000009</v>
      </c>
      <c r="M608" s="7" t="s">
        <v>46</v>
      </c>
      <c r="N608" s="7">
        <v>77.777777778000001</v>
      </c>
      <c r="O608" s="7">
        <v>114</v>
      </c>
      <c r="P608" s="7">
        <v>114</v>
      </c>
      <c r="Q608" s="7">
        <v>2</v>
      </c>
      <c r="R608" s="7">
        <v>108</v>
      </c>
      <c r="S608" s="7">
        <v>0</v>
      </c>
      <c r="T608" s="7">
        <v>1</v>
      </c>
      <c r="U608" s="7">
        <v>0</v>
      </c>
      <c r="V608" s="7">
        <v>0</v>
      </c>
      <c r="W608" s="7">
        <v>0</v>
      </c>
      <c r="X608" s="7">
        <v>1</v>
      </c>
      <c r="Y608" s="7">
        <v>0</v>
      </c>
      <c r="Z608" s="7">
        <v>0</v>
      </c>
      <c r="AA608" s="7">
        <v>0</v>
      </c>
      <c r="AB608" s="7">
        <v>0</v>
      </c>
      <c r="AC608" s="7">
        <v>8.7719297999999998E-3</v>
      </c>
      <c r="AD608" s="7">
        <v>1.75438596E-2</v>
      </c>
      <c r="AE608" s="7">
        <v>4.3859649100000002E-2</v>
      </c>
      <c r="AF608" s="7">
        <v>2.6315789499999999E-2</v>
      </c>
      <c r="AG608" s="7">
        <v>3.50877193E-2</v>
      </c>
      <c r="AH608" s="7">
        <v>1.75438596E-2</v>
      </c>
      <c r="AI608" s="7">
        <v>5.2631578900000003E-2</v>
      </c>
      <c r="AJ608" s="7">
        <v>8.7719298200000004E-2</v>
      </c>
      <c r="AK608" s="7">
        <v>0.2807017544</v>
      </c>
      <c r="AL608" s="7">
        <v>0.26315789470000001</v>
      </c>
      <c r="AM608" s="7">
        <v>0.26315789470000001</v>
      </c>
      <c r="AN608" s="7">
        <v>0.27192982459999998</v>
      </c>
      <c r="AO608" s="7">
        <v>0.29824561399999999</v>
      </c>
      <c r="AP608" s="7">
        <v>0.24561403509999999</v>
      </c>
      <c r="AQ608" s="7">
        <v>0</v>
      </c>
      <c r="AR608" s="7">
        <v>0</v>
      </c>
      <c r="AS608" s="7">
        <v>8.7719297999999998E-3</v>
      </c>
      <c r="AT608" s="7">
        <v>0</v>
      </c>
      <c r="AU608" s="7">
        <v>0</v>
      </c>
      <c r="AV608" s="7">
        <v>0</v>
      </c>
      <c r="AW608" s="7">
        <v>0.67543859650000004</v>
      </c>
      <c r="AX608" s="7">
        <v>0.71052631580000003</v>
      </c>
      <c r="AY608" s="7">
        <v>0.69298245609999998</v>
      </c>
      <c r="AZ608" s="7">
        <v>0.71052631580000003</v>
      </c>
      <c r="BA608" s="7">
        <v>0.64035087719999995</v>
      </c>
      <c r="BB608" s="7">
        <v>0.64912280700000002</v>
      </c>
      <c r="BC608" s="7">
        <v>3.6315789474</v>
      </c>
      <c r="BD608" s="7">
        <v>3.6842105262999998</v>
      </c>
      <c r="BE608" s="7">
        <v>3.6637168141999998</v>
      </c>
      <c r="BF608" s="7">
        <v>3.6929824561000002</v>
      </c>
      <c r="BG608" s="7">
        <v>3.5701754386000002</v>
      </c>
      <c r="BH608" s="7">
        <v>3.5263157894999999</v>
      </c>
      <c r="BI608" s="7">
        <v>0</v>
      </c>
      <c r="BJ608" s="7">
        <v>0</v>
      </c>
      <c r="BK608" s="7">
        <v>0</v>
      </c>
      <c r="BL608" s="7">
        <v>0</v>
      </c>
      <c r="BM608" s="7">
        <v>0</v>
      </c>
      <c r="BN608" s="7">
        <v>1.75438596E-2</v>
      </c>
      <c r="BO608" s="7">
        <v>0</v>
      </c>
      <c r="BP608" s="7">
        <v>0</v>
      </c>
      <c r="BQ608" s="7">
        <v>0</v>
      </c>
      <c r="BR608" s="7">
        <v>8.7719297999999998E-3</v>
      </c>
      <c r="BS608" s="7">
        <v>0</v>
      </c>
      <c r="BT608" s="7">
        <v>1.75438596E-2</v>
      </c>
      <c r="BU608" s="7">
        <v>1.75438596E-2</v>
      </c>
      <c r="BV608" s="7">
        <v>8.7719297999999998E-3</v>
      </c>
      <c r="BW608" s="7">
        <v>4.3859649100000002E-2</v>
      </c>
      <c r="BX608" s="7">
        <v>3.50877193E-2</v>
      </c>
      <c r="BY608" s="7">
        <v>3.50877193E-2</v>
      </c>
      <c r="BZ608" s="7">
        <v>3.50877193E-2</v>
      </c>
      <c r="CA608" s="7">
        <v>3.8245614035000002</v>
      </c>
      <c r="CB608" s="7">
        <v>3.7894736841999999</v>
      </c>
      <c r="CC608" s="7">
        <v>3.7477477477000001</v>
      </c>
      <c r="CD608" s="7">
        <v>3.7280701754000001</v>
      </c>
      <c r="CE608" s="7">
        <v>3.7719298245999999</v>
      </c>
      <c r="CF608" s="7">
        <v>3.6491228069999999</v>
      </c>
      <c r="CG608" s="7">
        <v>3.7280701754000001</v>
      </c>
      <c r="CH608" s="7">
        <v>3.7105263158000001</v>
      </c>
      <c r="CI608" s="7">
        <v>3.7017543860000002</v>
      </c>
      <c r="CJ608" s="7">
        <v>0.15789473679999999</v>
      </c>
      <c r="CK608" s="7">
        <v>0.2105263158</v>
      </c>
      <c r="CL608" s="7">
        <v>0.2105263158</v>
      </c>
      <c r="CM608" s="7">
        <v>0.23684210529999999</v>
      </c>
      <c r="CN608" s="7">
        <v>0.2105263158</v>
      </c>
      <c r="CO608" s="7">
        <v>0.2105263158</v>
      </c>
      <c r="CP608" s="7">
        <v>0.20175438600000001</v>
      </c>
      <c r="CQ608" s="7">
        <v>0.2192982456</v>
      </c>
      <c r="CR608" s="7">
        <v>0.22807017539999999</v>
      </c>
      <c r="CS608" s="7">
        <v>0</v>
      </c>
      <c r="CT608" s="7">
        <v>0</v>
      </c>
      <c r="CU608" s="7">
        <v>2.6315789499999999E-2</v>
      </c>
      <c r="CV608" s="7">
        <v>0</v>
      </c>
      <c r="CW608" s="7">
        <v>0</v>
      </c>
      <c r="CX608" s="7">
        <v>0</v>
      </c>
      <c r="CY608" s="7">
        <v>0</v>
      </c>
      <c r="CZ608" s="7">
        <v>0</v>
      </c>
      <c r="DA608" s="7">
        <v>0</v>
      </c>
      <c r="DB608" s="7">
        <v>0.83333333330000003</v>
      </c>
      <c r="DC608" s="7">
        <v>0.78947368419999997</v>
      </c>
      <c r="DD608" s="7">
        <v>0.74561403510000002</v>
      </c>
      <c r="DE608" s="7">
        <v>0.74561403510000002</v>
      </c>
      <c r="DF608" s="7">
        <v>0.7807017544</v>
      </c>
      <c r="DG608" s="7">
        <v>0.72807017539999996</v>
      </c>
      <c r="DH608" s="7">
        <v>0.76315789469999995</v>
      </c>
      <c r="DI608" s="7">
        <v>0.74561403510000002</v>
      </c>
      <c r="DJ608" s="7">
        <v>0.73684210530000005</v>
      </c>
      <c r="DK608" s="7">
        <v>5.2631578900000003E-2</v>
      </c>
      <c r="DL608" s="7">
        <v>0</v>
      </c>
      <c r="DM608" s="7">
        <v>8.7719297999999998E-3</v>
      </c>
      <c r="DN608" s="7">
        <v>0</v>
      </c>
      <c r="DO608" s="7">
        <v>0</v>
      </c>
      <c r="DP608" s="7">
        <v>8.7719297999999998E-3</v>
      </c>
      <c r="DQ608" s="7">
        <v>0.149122807</v>
      </c>
      <c r="DR608" s="7">
        <v>0</v>
      </c>
      <c r="DS608" s="7">
        <v>1.75438596E-2</v>
      </c>
      <c r="DT608" s="7">
        <v>0.15789473679999999</v>
      </c>
      <c r="DU608" s="7">
        <v>4.3859649100000002E-2</v>
      </c>
      <c r="DV608" s="7">
        <v>3.50877193E-2</v>
      </c>
      <c r="DW608" s="7">
        <v>1.75438596E-2</v>
      </c>
      <c r="DX608" s="7">
        <v>1.75438596E-2</v>
      </c>
      <c r="DY608" s="7">
        <v>2.6315789499999999E-2</v>
      </c>
      <c r="DZ608" s="7">
        <v>0.17543859649999999</v>
      </c>
      <c r="EA608" s="7">
        <v>1.75438596E-2</v>
      </c>
      <c r="EB608" s="7">
        <v>8.7719298200000004E-2</v>
      </c>
      <c r="EC608" s="7">
        <v>0.2807017544</v>
      </c>
      <c r="ED608" s="7">
        <v>0.28947368420000003</v>
      </c>
      <c r="EE608" s="7">
        <v>0.23684210529999999</v>
      </c>
      <c r="EF608" s="7">
        <v>0.25438596489999998</v>
      </c>
      <c r="EG608" s="7">
        <v>0.28947368420000003</v>
      </c>
      <c r="EH608" s="7">
        <v>0.28947368420000003</v>
      </c>
      <c r="EI608" s="7">
        <v>0.16666666669999999</v>
      </c>
      <c r="EJ608" s="7">
        <v>0.41228070179999998</v>
      </c>
      <c r="EK608" s="7">
        <v>0.3771929825</v>
      </c>
      <c r="EL608" s="7">
        <v>0.5</v>
      </c>
      <c r="EM608" s="7">
        <v>0.65789473679999999</v>
      </c>
      <c r="EN608" s="7">
        <v>0.7192982456</v>
      </c>
      <c r="EO608" s="7">
        <v>0.71052631580000003</v>
      </c>
      <c r="EP608" s="7">
        <v>0.68421052630000001</v>
      </c>
      <c r="EQ608" s="7">
        <v>0.67543859650000004</v>
      </c>
      <c r="ER608" s="7">
        <v>0.5</v>
      </c>
      <c r="ES608" s="7">
        <v>0.57017543859999997</v>
      </c>
      <c r="ET608" s="7">
        <v>0.50877192979999997</v>
      </c>
      <c r="EU608" s="7">
        <v>8.7719297999999998E-3</v>
      </c>
      <c r="EV608" s="7">
        <v>8.7719297999999998E-3</v>
      </c>
      <c r="EW608" s="7">
        <v>0</v>
      </c>
      <c r="EX608" s="7">
        <v>1.75438596E-2</v>
      </c>
      <c r="EY608" s="7">
        <v>8.7719297999999998E-3</v>
      </c>
      <c r="EZ608" s="7">
        <v>0</v>
      </c>
      <c r="FA608" s="7">
        <v>8.7719297999999998E-3</v>
      </c>
      <c r="FB608" s="7">
        <v>0</v>
      </c>
      <c r="FC608" s="7">
        <v>8.7719297999999998E-3</v>
      </c>
      <c r="FD608" s="7">
        <v>3.2389380531</v>
      </c>
      <c r="FE608" s="7">
        <v>3.6194690265</v>
      </c>
      <c r="FF608" s="7">
        <v>3.6666666666999999</v>
      </c>
      <c r="FG608" s="7">
        <v>3.7053571429000001</v>
      </c>
      <c r="FH608" s="7">
        <v>3.6725663716999999</v>
      </c>
      <c r="FI608" s="7">
        <v>3.6315789474</v>
      </c>
      <c r="FJ608" s="7">
        <v>3.0265486726000002</v>
      </c>
      <c r="FK608" s="7">
        <v>3.5526315788999998</v>
      </c>
      <c r="FL608" s="7">
        <v>3.389380531</v>
      </c>
      <c r="FM608" s="7">
        <v>8.7719297999999998E-3</v>
      </c>
      <c r="FN608" s="7">
        <v>0</v>
      </c>
      <c r="FO608" s="7">
        <v>0</v>
      </c>
      <c r="FP608" s="7">
        <v>0</v>
      </c>
      <c r="FQ608" s="7">
        <v>6.1403508799999999E-2</v>
      </c>
      <c r="FR608" s="7">
        <v>3.50877193E-2</v>
      </c>
      <c r="FS608" s="7">
        <v>9.6491228100000007E-2</v>
      </c>
      <c r="FT608" s="7">
        <v>0.23684210529999999</v>
      </c>
      <c r="FU608" s="7">
        <v>0.18421052630000001</v>
      </c>
      <c r="FV608" s="7">
        <v>0.33333333329999998</v>
      </c>
      <c r="FW608" s="7">
        <v>4.3859649100000002E-2</v>
      </c>
      <c r="FX608" s="7">
        <v>0.51754385960000004</v>
      </c>
      <c r="FY608" s="7">
        <v>0.60526315789999996</v>
      </c>
      <c r="FZ608" s="7">
        <v>0.24561403509999999</v>
      </c>
      <c r="GA608" s="7">
        <v>0.1403508772</v>
      </c>
      <c r="GB608" s="7">
        <v>8.7719298200000004E-2</v>
      </c>
      <c r="GC608" s="7">
        <v>0.18421052630000001</v>
      </c>
      <c r="GD608" s="7">
        <v>8.7719298200000004E-2</v>
      </c>
      <c r="GE608" s="7">
        <v>5.2631578900000003E-2</v>
      </c>
      <c r="GF608" s="7">
        <v>0.27192982459999998</v>
      </c>
      <c r="GG608" s="7">
        <v>0.17543859649999999</v>
      </c>
      <c r="GH608" s="7">
        <v>0.15789473679999999</v>
      </c>
      <c r="GI608" s="7">
        <v>0.25438596489999998</v>
      </c>
      <c r="GJ608" s="7">
        <v>7.8947368399999995E-2</v>
      </c>
      <c r="GK608" s="7">
        <v>9.6491228100000007E-2</v>
      </c>
      <c r="GL608" s="7">
        <v>4.3859649100000002E-2</v>
      </c>
      <c r="GM608" s="7">
        <v>0</v>
      </c>
      <c r="GN608" s="7">
        <v>1.75438596E-2</v>
      </c>
      <c r="GO608" s="7">
        <v>8.7719297999999998E-3</v>
      </c>
      <c r="GP608" s="7">
        <v>0</v>
      </c>
      <c r="GQ608" s="7">
        <v>3.50877193E-2</v>
      </c>
      <c r="GR608" s="7">
        <v>8.7719297999999998E-3</v>
      </c>
      <c r="GS608" s="7">
        <v>0.16666666669999999</v>
      </c>
      <c r="GT608" s="7">
        <v>0.1403508772</v>
      </c>
      <c r="GU608" s="7">
        <v>0.20175438600000001</v>
      </c>
      <c r="GV608" s="7">
        <v>0.17543859649999999</v>
      </c>
      <c r="GW608" s="7">
        <v>0.2105263158</v>
      </c>
      <c r="GX608" s="7">
        <v>0.2192982456</v>
      </c>
      <c r="GY608" s="7">
        <v>0.81578947369999999</v>
      </c>
      <c r="GZ608" s="7">
        <v>0.79824561400000005</v>
      </c>
      <c r="HA608" s="7">
        <v>0.72807017539999996</v>
      </c>
      <c r="HB608" s="7">
        <v>0.78947368419999997</v>
      </c>
      <c r="HC608" s="7">
        <v>0.7192982456</v>
      </c>
      <c r="HD608" s="7">
        <v>0.75438596489999998</v>
      </c>
      <c r="HE608" s="7">
        <v>8.7719297999999998E-3</v>
      </c>
      <c r="HF608" s="7">
        <v>3.50877193E-2</v>
      </c>
      <c r="HG608" s="7">
        <v>4.3859649100000002E-2</v>
      </c>
      <c r="HH608" s="7">
        <v>2.6315789499999999E-2</v>
      </c>
      <c r="HI608" s="7">
        <v>2.6315789499999999E-2</v>
      </c>
      <c r="HJ608" s="7">
        <v>8.7719297999999998E-3</v>
      </c>
      <c r="HK608" s="7">
        <v>8.7719297999999998E-3</v>
      </c>
      <c r="HL608" s="7">
        <v>8.7719297999999998E-3</v>
      </c>
      <c r="HM608" s="7">
        <v>1.75438596E-2</v>
      </c>
      <c r="HN608" s="7">
        <v>8.7719297999999998E-3</v>
      </c>
      <c r="HO608" s="7">
        <v>8.7719297999999998E-3</v>
      </c>
      <c r="HP608" s="7">
        <v>8.7719297999999998E-3</v>
      </c>
      <c r="HQ608" s="7">
        <v>0</v>
      </c>
      <c r="HR608" s="7">
        <v>0</v>
      </c>
      <c r="HS608" s="7">
        <v>0</v>
      </c>
      <c r="HT608" s="7">
        <v>0</v>
      </c>
      <c r="HU608" s="7">
        <v>0</v>
      </c>
      <c r="HV608" s="7">
        <v>0</v>
      </c>
      <c r="HW608" s="7">
        <v>8.7719297999999998E-3</v>
      </c>
      <c r="HX608" s="7">
        <v>8.7719297999999998E-3</v>
      </c>
      <c r="HY608" s="7">
        <v>0</v>
      </c>
      <c r="HZ608" s="7">
        <v>1.75438596E-2</v>
      </c>
      <c r="IA608" s="7">
        <v>7.8947368399999995E-2</v>
      </c>
      <c r="IB608" s="7">
        <v>1.75438596E-2</v>
      </c>
      <c r="IC608" s="7">
        <v>4.3859649100000002E-2</v>
      </c>
      <c r="ID608" s="7">
        <v>0.1052631579</v>
      </c>
      <c r="IE608" s="7">
        <v>0.38596491230000002</v>
      </c>
      <c r="IF608" s="7">
        <v>0.32456140350000001</v>
      </c>
      <c r="IG608" s="7">
        <v>0.34210526320000001</v>
      </c>
      <c r="IH608" s="7">
        <v>0.33333333329999998</v>
      </c>
      <c r="II608" s="7">
        <v>0.51754385960000004</v>
      </c>
      <c r="IJ608" s="7">
        <v>0.64035087719999995</v>
      </c>
      <c r="IK608" s="7">
        <v>0.60526315789999996</v>
      </c>
      <c r="IL608" s="7">
        <v>0.52631578950000002</v>
      </c>
      <c r="IM608" s="7">
        <v>8.7719297999999998E-3</v>
      </c>
      <c r="IN608" s="7">
        <v>8.7719297999999998E-3</v>
      </c>
      <c r="IO608" s="7">
        <v>8.7719297999999998E-3</v>
      </c>
      <c r="IP608" s="7">
        <v>1.75438596E-2</v>
      </c>
      <c r="IQ608" s="7">
        <v>3.4247787610999998</v>
      </c>
      <c r="IR608" s="7">
        <v>3.610619469</v>
      </c>
      <c r="IS608" s="7">
        <v>3.5663716814000002</v>
      </c>
      <c r="IT608" s="7">
        <v>3.3928571429000001</v>
      </c>
      <c r="IU608" s="7" t="s">
        <v>1547</v>
      </c>
      <c r="IV608" s="7" t="s">
        <v>1018</v>
      </c>
      <c r="IW608" s="7">
        <v>114</v>
      </c>
      <c r="IX608" s="7">
        <v>203</v>
      </c>
      <c r="IY608" s="7">
        <v>261</v>
      </c>
    </row>
    <row r="609" spans="1:259" x14ac:dyDescent="0.25">
      <c r="A609" s="7">
        <v>610366</v>
      </c>
      <c r="B609" s="7" t="s">
        <v>657</v>
      </c>
      <c r="C609" s="7" t="s">
        <v>46</v>
      </c>
      <c r="D609" s="7" t="s">
        <v>55</v>
      </c>
      <c r="E609" s="154">
        <v>0.44</v>
      </c>
      <c r="F609" s="7">
        <v>68</v>
      </c>
      <c r="G609" s="7" t="s">
        <v>47</v>
      </c>
      <c r="H609" s="7">
        <v>63</v>
      </c>
      <c r="I609" s="7" t="s">
        <v>47</v>
      </c>
      <c r="J609" s="7">
        <v>62</v>
      </c>
      <c r="K609" s="7" t="s">
        <v>47</v>
      </c>
      <c r="L609" s="7">
        <v>8.42</v>
      </c>
      <c r="M609" s="7" t="s">
        <v>46</v>
      </c>
      <c r="N609" s="7">
        <v>43.859649122999997</v>
      </c>
      <c r="O609" s="7">
        <v>84</v>
      </c>
      <c r="P609" s="7">
        <v>84</v>
      </c>
      <c r="Q609" s="7">
        <v>0</v>
      </c>
      <c r="R609" s="7">
        <v>77</v>
      </c>
      <c r="S609" s="7">
        <v>1</v>
      </c>
      <c r="T609" s="7">
        <v>1</v>
      </c>
      <c r="U609" s="7">
        <v>0</v>
      </c>
      <c r="V609" s="7">
        <v>0</v>
      </c>
      <c r="W609" s="7">
        <v>1</v>
      </c>
      <c r="X609" s="7">
        <v>4</v>
      </c>
      <c r="Y609" s="7">
        <v>0</v>
      </c>
      <c r="Z609" s="7">
        <v>1.19047619E-2</v>
      </c>
      <c r="AA609" s="7">
        <v>0</v>
      </c>
      <c r="AB609" s="7">
        <v>0</v>
      </c>
      <c r="AC609" s="7">
        <v>2.3809523799999999E-2</v>
      </c>
      <c r="AD609" s="7">
        <v>9.5238095199999998E-2</v>
      </c>
      <c r="AE609" s="7">
        <v>2.3809523799999999E-2</v>
      </c>
      <c r="AF609" s="7">
        <v>2.3809523799999999E-2</v>
      </c>
      <c r="AG609" s="7">
        <v>2.3809523799999999E-2</v>
      </c>
      <c r="AH609" s="7">
        <v>5.9523809499999997E-2</v>
      </c>
      <c r="AI609" s="7">
        <v>7.1428571400000002E-2</v>
      </c>
      <c r="AJ609" s="7">
        <v>8.3333333300000006E-2</v>
      </c>
      <c r="AK609" s="7">
        <v>0.22619047619999999</v>
      </c>
      <c r="AL609" s="7">
        <v>0.21428571430000001</v>
      </c>
      <c r="AM609" s="7">
        <v>0.1904761905</v>
      </c>
      <c r="AN609" s="7">
        <v>0.1904761905</v>
      </c>
      <c r="AO609" s="7">
        <v>0.2380952381</v>
      </c>
      <c r="AP609" s="7">
        <v>0.22619047619999999</v>
      </c>
      <c r="AQ609" s="7">
        <v>0</v>
      </c>
      <c r="AR609" s="7">
        <v>0</v>
      </c>
      <c r="AS609" s="7">
        <v>2.3809523799999999E-2</v>
      </c>
      <c r="AT609" s="7">
        <v>0</v>
      </c>
      <c r="AU609" s="7">
        <v>1.19047619E-2</v>
      </c>
      <c r="AV609" s="7">
        <v>2.3809523799999999E-2</v>
      </c>
      <c r="AW609" s="7">
        <v>0.75</v>
      </c>
      <c r="AX609" s="7">
        <v>0.75</v>
      </c>
      <c r="AY609" s="7">
        <v>0.7619047619</v>
      </c>
      <c r="AZ609" s="7">
        <v>0.75</v>
      </c>
      <c r="BA609" s="7">
        <v>0.65476190479999996</v>
      </c>
      <c r="BB609" s="7">
        <v>0.57142857140000003</v>
      </c>
      <c r="BC609" s="7">
        <v>3.7261904762000002</v>
      </c>
      <c r="BD609" s="7">
        <v>3.7023809524</v>
      </c>
      <c r="BE609" s="7">
        <v>3.7560975609999998</v>
      </c>
      <c r="BF609" s="7">
        <v>3.6904761905000001</v>
      </c>
      <c r="BG609" s="7">
        <v>3.5421686747000001</v>
      </c>
      <c r="BH609" s="7">
        <v>3.3048780488</v>
      </c>
      <c r="BI609" s="7">
        <v>0</v>
      </c>
      <c r="BJ609" s="7">
        <v>0</v>
      </c>
      <c r="BK609" s="7">
        <v>0</v>
      </c>
      <c r="BL609" s="7">
        <v>0</v>
      </c>
      <c r="BM609" s="7">
        <v>0</v>
      </c>
      <c r="BN609" s="7">
        <v>0</v>
      </c>
      <c r="BO609" s="7">
        <v>1.19047619E-2</v>
      </c>
      <c r="BP609" s="7">
        <v>8.3333333300000006E-2</v>
      </c>
      <c r="BQ609" s="7">
        <v>3.5714285700000001E-2</v>
      </c>
      <c r="BR609" s="7">
        <v>0</v>
      </c>
      <c r="BS609" s="7">
        <v>0</v>
      </c>
      <c r="BT609" s="7">
        <v>0</v>
      </c>
      <c r="BU609" s="7">
        <v>0</v>
      </c>
      <c r="BV609" s="7">
        <v>0</v>
      </c>
      <c r="BW609" s="7">
        <v>5.9523809499999997E-2</v>
      </c>
      <c r="BX609" s="7">
        <v>4.7619047599999999E-2</v>
      </c>
      <c r="BY609" s="7">
        <v>9.5238095199999998E-2</v>
      </c>
      <c r="BZ609" s="7">
        <v>7.1428571400000002E-2</v>
      </c>
      <c r="CA609" s="7">
        <v>3.8192771084000001</v>
      </c>
      <c r="CB609" s="7">
        <v>3.8313253012000001</v>
      </c>
      <c r="CC609" s="7">
        <v>3.8192771084000001</v>
      </c>
      <c r="CD609" s="7">
        <v>3.8554216867000002</v>
      </c>
      <c r="CE609" s="7">
        <v>3.8192771084000001</v>
      </c>
      <c r="CF609" s="7">
        <v>3.6829268292999999</v>
      </c>
      <c r="CG609" s="7">
        <v>3.6746987951999999</v>
      </c>
      <c r="CH609" s="7">
        <v>3.3975903613999998</v>
      </c>
      <c r="CI609" s="7">
        <v>3.5853658536999999</v>
      </c>
      <c r="CJ609" s="7">
        <v>0.1785714286</v>
      </c>
      <c r="CK609" s="7">
        <v>0.16666666669999999</v>
      </c>
      <c r="CL609" s="7">
        <v>0.1785714286</v>
      </c>
      <c r="CM609" s="7">
        <v>0.14285714290000001</v>
      </c>
      <c r="CN609" s="7">
        <v>0.1785714286</v>
      </c>
      <c r="CO609" s="7">
        <v>0.1904761905</v>
      </c>
      <c r="CP609" s="7">
        <v>0.1904761905</v>
      </c>
      <c r="CQ609" s="7">
        <v>0.15476190479999999</v>
      </c>
      <c r="CR609" s="7">
        <v>0.15476190479999999</v>
      </c>
      <c r="CS609" s="7">
        <v>1.19047619E-2</v>
      </c>
      <c r="CT609" s="7">
        <v>1.19047619E-2</v>
      </c>
      <c r="CU609" s="7">
        <v>1.19047619E-2</v>
      </c>
      <c r="CV609" s="7">
        <v>1.19047619E-2</v>
      </c>
      <c r="CW609" s="7">
        <v>1.19047619E-2</v>
      </c>
      <c r="CX609" s="7">
        <v>2.3809523799999999E-2</v>
      </c>
      <c r="CY609" s="7">
        <v>1.19047619E-2</v>
      </c>
      <c r="CZ609" s="7">
        <v>1.19047619E-2</v>
      </c>
      <c r="DA609" s="7">
        <v>2.3809523799999999E-2</v>
      </c>
      <c r="DB609" s="7">
        <v>0.80952380950000002</v>
      </c>
      <c r="DC609" s="7">
        <v>0.82142857140000003</v>
      </c>
      <c r="DD609" s="7">
        <v>0.80952380950000002</v>
      </c>
      <c r="DE609" s="7">
        <v>0.84523809520000004</v>
      </c>
      <c r="DF609" s="7">
        <v>0.80952380950000002</v>
      </c>
      <c r="DG609" s="7">
        <v>0.72619047619999999</v>
      </c>
      <c r="DH609" s="7">
        <v>0.7380952381</v>
      </c>
      <c r="DI609" s="7">
        <v>0.65476190479999996</v>
      </c>
      <c r="DJ609" s="7">
        <v>0.71428571429999999</v>
      </c>
      <c r="DK609" s="7">
        <v>7.1428571400000002E-2</v>
      </c>
      <c r="DL609" s="7">
        <v>1.19047619E-2</v>
      </c>
      <c r="DM609" s="7">
        <v>0</v>
      </c>
      <c r="DN609" s="7">
        <v>0</v>
      </c>
      <c r="DO609" s="7">
        <v>0</v>
      </c>
      <c r="DP609" s="7">
        <v>0</v>
      </c>
      <c r="DQ609" s="7">
        <v>7.1428571400000002E-2</v>
      </c>
      <c r="DR609" s="7">
        <v>1.19047619E-2</v>
      </c>
      <c r="DS609" s="7">
        <v>0</v>
      </c>
      <c r="DT609" s="7">
        <v>0.16666666669999999</v>
      </c>
      <c r="DU609" s="7">
        <v>0</v>
      </c>
      <c r="DV609" s="7">
        <v>0</v>
      </c>
      <c r="DW609" s="7">
        <v>2.3809523799999999E-2</v>
      </c>
      <c r="DX609" s="7">
        <v>0</v>
      </c>
      <c r="DY609" s="7">
        <v>3.5714285700000001E-2</v>
      </c>
      <c r="DZ609" s="7">
        <v>0.11904761899999999</v>
      </c>
      <c r="EA609" s="7">
        <v>2.3809523799999999E-2</v>
      </c>
      <c r="EB609" s="7">
        <v>2.3809523799999999E-2</v>
      </c>
      <c r="EC609" s="7">
        <v>0.2619047619</v>
      </c>
      <c r="ED609" s="7">
        <v>0.25</v>
      </c>
      <c r="EE609" s="7">
        <v>0.2619047619</v>
      </c>
      <c r="EF609" s="7">
        <v>0.27380952380000001</v>
      </c>
      <c r="EG609" s="7">
        <v>0.25</v>
      </c>
      <c r="EH609" s="7">
        <v>0.2380952381</v>
      </c>
      <c r="EI609" s="7">
        <v>0.21428571430000001</v>
      </c>
      <c r="EJ609" s="7">
        <v>0.32142857139999997</v>
      </c>
      <c r="EK609" s="7">
        <v>0.29761904760000002</v>
      </c>
      <c r="EL609" s="7">
        <v>0.4880952381</v>
      </c>
      <c r="EM609" s="7">
        <v>0.71428571429999999</v>
      </c>
      <c r="EN609" s="7">
        <v>0.71428571429999999</v>
      </c>
      <c r="EO609" s="7">
        <v>0.69047619049999998</v>
      </c>
      <c r="EP609" s="7">
        <v>0.7380952381</v>
      </c>
      <c r="EQ609" s="7">
        <v>0.71428571429999999</v>
      </c>
      <c r="ER609" s="7">
        <v>0.5119047619</v>
      </c>
      <c r="ES609" s="7">
        <v>0.59523809520000004</v>
      </c>
      <c r="ET609" s="7">
        <v>0.63095238099999995</v>
      </c>
      <c r="EU609" s="7">
        <v>1.19047619E-2</v>
      </c>
      <c r="EV609" s="7">
        <v>2.3809523799999999E-2</v>
      </c>
      <c r="EW609" s="7">
        <v>2.3809523799999999E-2</v>
      </c>
      <c r="EX609" s="7">
        <v>1.19047619E-2</v>
      </c>
      <c r="EY609" s="7">
        <v>1.19047619E-2</v>
      </c>
      <c r="EZ609" s="7">
        <v>1.19047619E-2</v>
      </c>
      <c r="FA609" s="7">
        <v>8.3333333300000006E-2</v>
      </c>
      <c r="FB609" s="7">
        <v>4.7619047599999999E-2</v>
      </c>
      <c r="FC609" s="7">
        <v>4.7619047599999999E-2</v>
      </c>
      <c r="FD609" s="7">
        <v>3.1807228915999999</v>
      </c>
      <c r="FE609" s="7">
        <v>3.7073170732</v>
      </c>
      <c r="FF609" s="7">
        <v>3.7317073171000001</v>
      </c>
      <c r="FG609" s="7">
        <v>3.6746987951999999</v>
      </c>
      <c r="FH609" s="7">
        <v>3.7469879518</v>
      </c>
      <c r="FI609" s="7">
        <v>3.6867469879999999</v>
      </c>
      <c r="FJ609" s="7">
        <v>3.2727272727000001</v>
      </c>
      <c r="FK609" s="7">
        <v>3.5750000000000002</v>
      </c>
      <c r="FL609" s="7">
        <v>3.6375000000000002</v>
      </c>
      <c r="FM609" s="7">
        <v>2.3809523799999999E-2</v>
      </c>
      <c r="FN609" s="7">
        <v>0</v>
      </c>
      <c r="FO609" s="7">
        <v>2.3809523799999999E-2</v>
      </c>
      <c r="FP609" s="7">
        <v>0</v>
      </c>
      <c r="FQ609" s="7">
        <v>4.7619047599999999E-2</v>
      </c>
      <c r="FR609" s="7">
        <v>1.19047619E-2</v>
      </c>
      <c r="FS609" s="7">
        <v>8.3333333300000006E-2</v>
      </c>
      <c r="FT609" s="7">
        <v>0.15476190479999999</v>
      </c>
      <c r="FU609" s="7">
        <v>0.14285714290000001</v>
      </c>
      <c r="FV609" s="7">
        <v>0.38095238100000001</v>
      </c>
      <c r="FW609" s="7">
        <v>0.13095238100000001</v>
      </c>
      <c r="FX609" s="7">
        <v>0.66666666669999997</v>
      </c>
      <c r="FY609" s="7">
        <v>0.70238095239999998</v>
      </c>
      <c r="FZ609" s="7">
        <v>0.25</v>
      </c>
      <c r="GA609" s="7">
        <v>7.1428571400000002E-2</v>
      </c>
      <c r="GB609" s="7">
        <v>7.1428571400000002E-2</v>
      </c>
      <c r="GC609" s="7">
        <v>0.2619047619</v>
      </c>
      <c r="GD609" s="7">
        <v>8.3333333300000006E-2</v>
      </c>
      <c r="GE609" s="7">
        <v>8.3333333300000006E-2</v>
      </c>
      <c r="GF609" s="7">
        <v>0.2380952381</v>
      </c>
      <c r="GG609" s="7">
        <v>0.11904761899999999</v>
      </c>
      <c r="GH609" s="7">
        <v>8.3333333300000006E-2</v>
      </c>
      <c r="GI609" s="7">
        <v>0.2380952381</v>
      </c>
      <c r="GJ609" s="7">
        <v>5.9523809499999997E-2</v>
      </c>
      <c r="GK609" s="7">
        <v>5.9523809499999997E-2</v>
      </c>
      <c r="GL609" s="7">
        <v>1.19047619E-2</v>
      </c>
      <c r="GM609" s="7">
        <v>0</v>
      </c>
      <c r="GN609" s="7">
        <v>5.9523809499999997E-2</v>
      </c>
      <c r="GO609" s="7">
        <v>5.9523809499999997E-2</v>
      </c>
      <c r="GP609" s="7">
        <v>1.19047619E-2</v>
      </c>
      <c r="GQ609" s="7">
        <v>5.9523809499999997E-2</v>
      </c>
      <c r="GR609" s="7">
        <v>0</v>
      </c>
      <c r="GS609" s="7">
        <v>0.34523809519999998</v>
      </c>
      <c r="GT609" s="7">
        <v>0.28571428570000001</v>
      </c>
      <c r="GU609" s="7">
        <v>0.25</v>
      </c>
      <c r="GV609" s="7">
        <v>0.32142857139999997</v>
      </c>
      <c r="GW609" s="7">
        <v>0.38095238100000001</v>
      </c>
      <c r="GX609" s="7">
        <v>0.2619047619</v>
      </c>
      <c r="GY609" s="7">
        <v>0.55952380950000002</v>
      </c>
      <c r="GZ609" s="7">
        <v>0.5119047619</v>
      </c>
      <c r="HA609" s="7">
        <v>0.46428571429999999</v>
      </c>
      <c r="HB609" s="7">
        <v>0.55952380950000002</v>
      </c>
      <c r="HC609" s="7">
        <v>0.44047619049999998</v>
      </c>
      <c r="HD609" s="7">
        <v>0.66666666669999997</v>
      </c>
      <c r="HE609" s="7">
        <v>5.9523809499999997E-2</v>
      </c>
      <c r="HF609" s="7">
        <v>8.3333333300000006E-2</v>
      </c>
      <c r="HG609" s="7">
        <v>0.15476190479999999</v>
      </c>
      <c r="HH609" s="7">
        <v>5.9523809499999997E-2</v>
      </c>
      <c r="HI609" s="7">
        <v>7.1428571400000002E-2</v>
      </c>
      <c r="HJ609" s="7">
        <v>2.3809523799999999E-2</v>
      </c>
      <c r="HK609" s="7">
        <v>1.19047619E-2</v>
      </c>
      <c r="HL609" s="7">
        <v>1.19047619E-2</v>
      </c>
      <c r="HM609" s="7">
        <v>1.19047619E-2</v>
      </c>
      <c r="HN609" s="7">
        <v>1.19047619E-2</v>
      </c>
      <c r="HO609" s="7">
        <v>2.3809523799999999E-2</v>
      </c>
      <c r="HP609" s="7">
        <v>1.19047619E-2</v>
      </c>
      <c r="HQ609" s="7">
        <v>2.3809523799999999E-2</v>
      </c>
      <c r="HR609" s="7">
        <v>4.7619047599999999E-2</v>
      </c>
      <c r="HS609" s="7">
        <v>5.9523809499999997E-2</v>
      </c>
      <c r="HT609" s="7">
        <v>3.5714285700000001E-2</v>
      </c>
      <c r="HU609" s="7">
        <v>2.3809523799999999E-2</v>
      </c>
      <c r="HV609" s="7">
        <v>3.5714285700000001E-2</v>
      </c>
      <c r="HW609" s="7">
        <v>4.7619047599999999E-2</v>
      </c>
      <c r="HX609" s="7">
        <v>3.5714285700000001E-2</v>
      </c>
      <c r="HY609" s="7">
        <v>4.7619047599999999E-2</v>
      </c>
      <c r="HZ609" s="7">
        <v>3.5714285700000001E-2</v>
      </c>
      <c r="IA609" s="7">
        <v>4.7619047599999999E-2</v>
      </c>
      <c r="IB609" s="7">
        <v>5.9523809499999997E-2</v>
      </c>
      <c r="IC609" s="7">
        <v>1.19047619E-2</v>
      </c>
      <c r="ID609" s="7">
        <v>0.13095238100000001</v>
      </c>
      <c r="IE609" s="7">
        <v>0.27380952380000001</v>
      </c>
      <c r="IF609" s="7">
        <v>0.22619047619999999</v>
      </c>
      <c r="IG609" s="7">
        <v>0.2380952381</v>
      </c>
      <c r="IH609" s="7">
        <v>0.1785714286</v>
      </c>
      <c r="II609" s="7">
        <v>0.55952380950000002</v>
      </c>
      <c r="IJ609" s="7">
        <v>0.61904761900000005</v>
      </c>
      <c r="IK609" s="7">
        <v>0.61904761900000005</v>
      </c>
      <c r="IL609" s="7">
        <v>0.57142857140000003</v>
      </c>
      <c r="IM609" s="7">
        <v>7.1428571400000002E-2</v>
      </c>
      <c r="IN609" s="7">
        <v>5.9523809499999997E-2</v>
      </c>
      <c r="IO609" s="7">
        <v>8.3333333300000006E-2</v>
      </c>
      <c r="IP609" s="7">
        <v>8.3333333300000006E-2</v>
      </c>
      <c r="IQ609" s="7">
        <v>3.4487179487000001</v>
      </c>
      <c r="IR609" s="7">
        <v>3.5189873417999999</v>
      </c>
      <c r="IS609" s="7">
        <v>3.5584415584000002</v>
      </c>
      <c r="IT609" s="7">
        <v>3.4025974026000001</v>
      </c>
      <c r="IU609" s="7" t="s">
        <v>1548</v>
      </c>
      <c r="IV609" s="7">
        <v>44</v>
      </c>
      <c r="IW609" s="7">
        <v>84</v>
      </c>
      <c r="IX609" s="7">
        <v>125</v>
      </c>
      <c r="IY609" s="7">
        <v>285</v>
      </c>
    </row>
    <row r="610" spans="1:259" x14ac:dyDescent="0.25">
      <c r="A610" s="7">
        <v>610367</v>
      </c>
      <c r="B610" s="7" t="s">
        <v>225</v>
      </c>
      <c r="D610" s="7" t="s">
        <v>106</v>
      </c>
      <c r="E610" s="7" t="s">
        <v>53</v>
      </c>
      <c r="M610" s="7" t="s">
        <v>46</v>
      </c>
      <c r="N610" s="7">
        <v>23.10177706</v>
      </c>
      <c r="O610" s="7">
        <v>72</v>
      </c>
      <c r="P610" s="7">
        <v>72</v>
      </c>
      <c r="Q610" s="7">
        <v>0</v>
      </c>
      <c r="R610" s="7">
        <v>67</v>
      </c>
      <c r="S610" s="7">
        <v>0</v>
      </c>
      <c r="T610" s="7">
        <v>0</v>
      </c>
      <c r="U610" s="7">
        <v>1</v>
      </c>
      <c r="V610" s="7">
        <v>0</v>
      </c>
      <c r="W610" s="7">
        <v>1</v>
      </c>
      <c r="X610" s="7">
        <v>2</v>
      </c>
      <c r="Y610" s="7">
        <v>0</v>
      </c>
      <c r="Z610" s="7">
        <v>1.38888889E-2</v>
      </c>
      <c r="AA610" s="7">
        <v>1.38888889E-2</v>
      </c>
      <c r="AB610" s="7">
        <v>2.77777778E-2</v>
      </c>
      <c r="AC610" s="7">
        <v>2.77777778E-2</v>
      </c>
      <c r="AD610" s="7">
        <v>5.5555555600000001E-2</v>
      </c>
      <c r="AE610" s="7">
        <v>8.3333333300000006E-2</v>
      </c>
      <c r="AF610" s="7">
        <v>5.5555555600000001E-2</v>
      </c>
      <c r="AG610" s="7">
        <v>5.5555555600000001E-2</v>
      </c>
      <c r="AH610" s="7">
        <v>8.3333333300000006E-2</v>
      </c>
      <c r="AI610" s="7">
        <v>8.3333333300000006E-2</v>
      </c>
      <c r="AJ610" s="7">
        <v>8.3333333300000006E-2</v>
      </c>
      <c r="AK610" s="7">
        <v>0.23611111109999999</v>
      </c>
      <c r="AL610" s="7">
        <v>0.20833333330000001</v>
      </c>
      <c r="AM610" s="7">
        <v>0.30555555559999997</v>
      </c>
      <c r="AN610" s="7">
        <v>0.20833333330000001</v>
      </c>
      <c r="AO610" s="7">
        <v>0.27777777780000001</v>
      </c>
      <c r="AP610" s="7">
        <v>0.26388888890000001</v>
      </c>
      <c r="AQ610" s="7">
        <v>0</v>
      </c>
      <c r="AR610" s="7">
        <v>1.38888889E-2</v>
      </c>
      <c r="AS610" s="7">
        <v>0</v>
      </c>
      <c r="AT610" s="7">
        <v>0</v>
      </c>
      <c r="AU610" s="7">
        <v>0</v>
      </c>
      <c r="AV610" s="7">
        <v>2.77777778E-2</v>
      </c>
      <c r="AW610" s="7">
        <v>0.68055555560000003</v>
      </c>
      <c r="AX610" s="7">
        <v>0.70833333330000003</v>
      </c>
      <c r="AY610" s="7">
        <v>0.625</v>
      </c>
      <c r="AZ610" s="7">
        <v>0.68055555560000003</v>
      </c>
      <c r="BA610" s="7">
        <v>0.61111111110000005</v>
      </c>
      <c r="BB610" s="7">
        <v>0.56944444439999997</v>
      </c>
      <c r="BC610" s="7">
        <v>3.5972222222000001</v>
      </c>
      <c r="BD610" s="7">
        <v>3.6338028168999998</v>
      </c>
      <c r="BE610" s="7">
        <v>3.5416666666999999</v>
      </c>
      <c r="BF610" s="7">
        <v>3.5416666666999999</v>
      </c>
      <c r="BG610" s="7">
        <v>3.4722222222000001</v>
      </c>
      <c r="BH610" s="7">
        <v>3.3857142857000002</v>
      </c>
      <c r="BI610" s="7">
        <v>0</v>
      </c>
      <c r="BJ610" s="7">
        <v>0</v>
      </c>
      <c r="BK610" s="7">
        <v>0</v>
      </c>
      <c r="BL610" s="7">
        <v>0</v>
      </c>
      <c r="BM610" s="7">
        <v>0</v>
      </c>
      <c r="BN610" s="7">
        <v>1.38888889E-2</v>
      </c>
      <c r="BO610" s="7">
        <v>0</v>
      </c>
      <c r="BP610" s="7">
        <v>1.38888889E-2</v>
      </c>
      <c r="BQ610" s="7">
        <v>0</v>
      </c>
      <c r="BR610" s="7">
        <v>0</v>
      </c>
      <c r="BS610" s="7">
        <v>1.38888889E-2</v>
      </c>
      <c r="BT610" s="7">
        <v>4.16666667E-2</v>
      </c>
      <c r="BU610" s="7">
        <v>1.38888889E-2</v>
      </c>
      <c r="BV610" s="7">
        <v>4.16666667E-2</v>
      </c>
      <c r="BW610" s="7">
        <v>4.16666667E-2</v>
      </c>
      <c r="BX610" s="7">
        <v>5.5555555600000001E-2</v>
      </c>
      <c r="BY610" s="7">
        <v>6.9444444399999999E-2</v>
      </c>
      <c r="BZ610" s="7">
        <v>5.5555555600000001E-2</v>
      </c>
      <c r="CA610" s="7">
        <v>3.8611111111</v>
      </c>
      <c r="CB610" s="7">
        <v>3.875</v>
      </c>
      <c r="CC610" s="7">
        <v>3.8028169013999999</v>
      </c>
      <c r="CD610" s="7">
        <v>3.7605633802999998</v>
      </c>
      <c r="CE610" s="7">
        <v>3.8309859154999999</v>
      </c>
      <c r="CF610" s="7">
        <v>3.7464788732000001</v>
      </c>
      <c r="CG610" s="7">
        <v>3.7464788732000001</v>
      </c>
      <c r="CH610" s="7">
        <v>3.7183098592000001</v>
      </c>
      <c r="CI610" s="7">
        <v>3.7536231884000002</v>
      </c>
      <c r="CJ610" s="7">
        <v>0.13888888890000001</v>
      </c>
      <c r="CK610" s="7">
        <v>9.72222222E-2</v>
      </c>
      <c r="CL610" s="7">
        <v>0.11111111110000001</v>
      </c>
      <c r="CM610" s="7">
        <v>0.20833333330000001</v>
      </c>
      <c r="CN610" s="7">
        <v>8.3333333300000006E-2</v>
      </c>
      <c r="CO610" s="7">
        <v>0.125</v>
      </c>
      <c r="CP610" s="7">
        <v>0.13888888890000001</v>
      </c>
      <c r="CQ610" s="7">
        <v>9.72222222E-2</v>
      </c>
      <c r="CR610" s="7">
        <v>0.125</v>
      </c>
      <c r="CS610" s="7">
        <v>0</v>
      </c>
      <c r="CT610" s="7">
        <v>0</v>
      </c>
      <c r="CU610" s="7">
        <v>1.38888889E-2</v>
      </c>
      <c r="CV610" s="7">
        <v>1.38888889E-2</v>
      </c>
      <c r="CW610" s="7">
        <v>1.38888889E-2</v>
      </c>
      <c r="CX610" s="7">
        <v>1.38888889E-2</v>
      </c>
      <c r="CY610" s="7">
        <v>1.38888889E-2</v>
      </c>
      <c r="CZ610" s="7">
        <v>1.38888889E-2</v>
      </c>
      <c r="DA610" s="7">
        <v>4.16666667E-2</v>
      </c>
      <c r="DB610" s="7">
        <v>0.86111111110000005</v>
      </c>
      <c r="DC610" s="7">
        <v>0.88888888889999995</v>
      </c>
      <c r="DD610" s="7">
        <v>0.83333333330000003</v>
      </c>
      <c r="DE610" s="7">
        <v>0.76388888889999995</v>
      </c>
      <c r="DF610" s="7">
        <v>0.86111111110000005</v>
      </c>
      <c r="DG610" s="7">
        <v>0.80555555560000003</v>
      </c>
      <c r="DH610" s="7">
        <v>0.79166666669999997</v>
      </c>
      <c r="DI610" s="7">
        <v>0.80555555560000003</v>
      </c>
      <c r="DJ610" s="7">
        <v>0.77777777780000001</v>
      </c>
      <c r="DK610" s="7">
        <v>0.1805555556</v>
      </c>
      <c r="DL610" s="7">
        <v>1.38888889E-2</v>
      </c>
      <c r="DM610" s="7">
        <v>0</v>
      </c>
      <c r="DN610" s="7">
        <v>2.77777778E-2</v>
      </c>
      <c r="DO610" s="7">
        <v>0</v>
      </c>
      <c r="DP610" s="7">
        <v>0</v>
      </c>
      <c r="DQ610" s="7">
        <v>9.72222222E-2</v>
      </c>
      <c r="DR610" s="7">
        <v>0</v>
      </c>
      <c r="DS610" s="7">
        <v>1.38888889E-2</v>
      </c>
      <c r="DT610" s="7">
        <v>0.1944444444</v>
      </c>
      <c r="DU610" s="7">
        <v>0.11111111110000001</v>
      </c>
      <c r="DV610" s="7">
        <v>6.9444444399999999E-2</v>
      </c>
      <c r="DW610" s="7">
        <v>6.9444444399999999E-2</v>
      </c>
      <c r="DX610" s="7">
        <v>4.16666667E-2</v>
      </c>
      <c r="DY610" s="7">
        <v>6.9444444399999999E-2</v>
      </c>
      <c r="DZ610" s="7">
        <v>6.9444444399999999E-2</v>
      </c>
      <c r="EA610" s="7">
        <v>4.16666667E-2</v>
      </c>
      <c r="EB610" s="7">
        <v>9.72222222E-2</v>
      </c>
      <c r="EC610" s="7">
        <v>0.20833333330000001</v>
      </c>
      <c r="ED610" s="7">
        <v>0.29166666670000002</v>
      </c>
      <c r="EE610" s="7">
        <v>0.29166666670000002</v>
      </c>
      <c r="EF610" s="7">
        <v>0.25</v>
      </c>
      <c r="EG610" s="7">
        <v>0.1944444444</v>
      </c>
      <c r="EH610" s="7">
        <v>0.30555555559999997</v>
      </c>
      <c r="EI610" s="7">
        <v>0.1944444444</v>
      </c>
      <c r="EJ610" s="7">
        <v>0.26388888890000001</v>
      </c>
      <c r="EK610" s="7">
        <v>0.33333333329999998</v>
      </c>
      <c r="EL610" s="7">
        <v>0.36111111109999999</v>
      </c>
      <c r="EM610" s="7">
        <v>0.52777777780000001</v>
      </c>
      <c r="EN610" s="7">
        <v>0.59722222219999999</v>
      </c>
      <c r="EO610" s="7">
        <v>0.58333333330000003</v>
      </c>
      <c r="EP610" s="7">
        <v>0.69444444439999997</v>
      </c>
      <c r="EQ610" s="7">
        <v>0.58333333330000003</v>
      </c>
      <c r="ER610" s="7">
        <v>0.58333333330000003</v>
      </c>
      <c r="ES610" s="7">
        <v>0.65277777780000001</v>
      </c>
      <c r="ET610" s="7">
        <v>0.5</v>
      </c>
      <c r="EU610" s="7">
        <v>5.5555555600000001E-2</v>
      </c>
      <c r="EV610" s="7">
        <v>5.5555555600000001E-2</v>
      </c>
      <c r="EW610" s="7">
        <v>4.16666667E-2</v>
      </c>
      <c r="EX610" s="7">
        <v>6.9444444399999999E-2</v>
      </c>
      <c r="EY610" s="7">
        <v>6.9444444399999999E-2</v>
      </c>
      <c r="EZ610" s="7">
        <v>4.16666667E-2</v>
      </c>
      <c r="FA610" s="7">
        <v>5.5555555600000001E-2</v>
      </c>
      <c r="FB610" s="7">
        <v>4.16666667E-2</v>
      </c>
      <c r="FC610" s="7">
        <v>5.5555555600000001E-2</v>
      </c>
      <c r="FD610" s="7">
        <v>2.7941176471000002</v>
      </c>
      <c r="FE610" s="7">
        <v>3.4117647059</v>
      </c>
      <c r="FF610" s="7">
        <v>3.5507246377000001</v>
      </c>
      <c r="FG610" s="7">
        <v>3.4925373134000002</v>
      </c>
      <c r="FH610" s="7">
        <v>3.7014925373000001</v>
      </c>
      <c r="FI610" s="7">
        <v>3.5362318840999998</v>
      </c>
      <c r="FJ610" s="7">
        <v>3.3382352941</v>
      </c>
      <c r="FK610" s="7">
        <v>3.6376811594</v>
      </c>
      <c r="FL610" s="7">
        <v>3.3970588235000001</v>
      </c>
      <c r="FM610" s="7">
        <v>0</v>
      </c>
      <c r="FN610" s="7">
        <v>1.38888889E-2</v>
      </c>
      <c r="FO610" s="7">
        <v>0</v>
      </c>
      <c r="FP610" s="7">
        <v>0</v>
      </c>
      <c r="FQ610" s="7">
        <v>5.5555555600000001E-2</v>
      </c>
      <c r="FR610" s="7">
        <v>8.3333333300000006E-2</v>
      </c>
      <c r="FS610" s="7">
        <v>8.3333333300000006E-2</v>
      </c>
      <c r="FT610" s="7">
        <v>0.1805555556</v>
      </c>
      <c r="FU610" s="7">
        <v>6.9444444399999999E-2</v>
      </c>
      <c r="FV610" s="7">
        <v>0.375</v>
      </c>
      <c r="FW610" s="7">
        <v>0.13888888890000001</v>
      </c>
      <c r="FX610" s="7">
        <v>0.56944444439999997</v>
      </c>
      <c r="FY610" s="7">
        <v>0.55555555560000003</v>
      </c>
      <c r="FZ610" s="7">
        <v>0.26388888890000001</v>
      </c>
      <c r="GA610" s="7">
        <v>0.13888888890000001</v>
      </c>
      <c r="GB610" s="7">
        <v>0.125</v>
      </c>
      <c r="GC610" s="7">
        <v>0.16666666669999999</v>
      </c>
      <c r="GD610" s="7">
        <v>6.9444444399999999E-2</v>
      </c>
      <c r="GE610" s="7">
        <v>5.5555555600000001E-2</v>
      </c>
      <c r="GF610" s="7">
        <v>0.22222222220000001</v>
      </c>
      <c r="GG610" s="7">
        <v>0.125</v>
      </c>
      <c r="GH610" s="7">
        <v>0.13888888890000001</v>
      </c>
      <c r="GI610" s="7">
        <v>0.26388888890000001</v>
      </c>
      <c r="GJ610" s="7">
        <v>9.72222222E-2</v>
      </c>
      <c r="GK610" s="7">
        <v>0.125</v>
      </c>
      <c r="GL610" s="7">
        <v>8.3333333300000006E-2</v>
      </c>
      <c r="GM610" s="7">
        <v>0</v>
      </c>
      <c r="GN610" s="7">
        <v>2.77777778E-2</v>
      </c>
      <c r="GO610" s="7">
        <v>2.77777778E-2</v>
      </c>
      <c r="GP610" s="7">
        <v>0</v>
      </c>
      <c r="GQ610" s="7">
        <v>0</v>
      </c>
      <c r="GR610" s="7">
        <v>0</v>
      </c>
      <c r="GS610" s="7">
        <v>0.1805555556</v>
      </c>
      <c r="GT610" s="7">
        <v>0.1805555556</v>
      </c>
      <c r="GU610" s="7">
        <v>0.1805555556</v>
      </c>
      <c r="GV610" s="7">
        <v>0.13888888890000001</v>
      </c>
      <c r="GW610" s="7">
        <v>0.20833333330000001</v>
      </c>
      <c r="GX610" s="7">
        <v>0.25</v>
      </c>
      <c r="GY610" s="7">
        <v>0.73611111110000005</v>
      </c>
      <c r="GZ610" s="7">
        <v>0.66666666669999997</v>
      </c>
      <c r="HA610" s="7">
        <v>0.63888888889999995</v>
      </c>
      <c r="HB610" s="7">
        <v>0.69444444439999997</v>
      </c>
      <c r="HC610" s="7">
        <v>0.61111111110000005</v>
      </c>
      <c r="HD610" s="7">
        <v>0.61111111110000005</v>
      </c>
      <c r="HE610" s="7">
        <v>0</v>
      </c>
      <c r="HF610" s="7">
        <v>2.77777778E-2</v>
      </c>
      <c r="HG610" s="7">
        <v>5.5555555600000001E-2</v>
      </c>
      <c r="HH610" s="7">
        <v>6.9444444399999999E-2</v>
      </c>
      <c r="HI610" s="7">
        <v>6.9444444399999999E-2</v>
      </c>
      <c r="HJ610" s="7">
        <v>4.16666667E-2</v>
      </c>
      <c r="HK610" s="7">
        <v>4.16666667E-2</v>
      </c>
      <c r="HL610" s="7">
        <v>2.77777778E-2</v>
      </c>
      <c r="HM610" s="7">
        <v>4.16666667E-2</v>
      </c>
      <c r="HN610" s="7">
        <v>4.16666667E-2</v>
      </c>
      <c r="HO610" s="7">
        <v>5.5555555600000001E-2</v>
      </c>
      <c r="HP610" s="7">
        <v>2.77777778E-2</v>
      </c>
      <c r="HQ610" s="7">
        <v>4.16666667E-2</v>
      </c>
      <c r="HR610" s="7">
        <v>6.9444444399999999E-2</v>
      </c>
      <c r="HS610" s="7">
        <v>5.5555555600000001E-2</v>
      </c>
      <c r="HT610" s="7">
        <v>5.5555555600000001E-2</v>
      </c>
      <c r="HU610" s="7">
        <v>5.5555555600000001E-2</v>
      </c>
      <c r="HV610" s="7">
        <v>6.9444444399999999E-2</v>
      </c>
      <c r="HW610" s="7">
        <v>1.38888889E-2</v>
      </c>
      <c r="HX610" s="7">
        <v>0</v>
      </c>
      <c r="HY610" s="7">
        <v>0</v>
      </c>
      <c r="HZ610" s="7">
        <v>1.38888889E-2</v>
      </c>
      <c r="IA610" s="7">
        <v>8.3333333300000006E-2</v>
      </c>
      <c r="IB610" s="7">
        <v>6.9444444399999999E-2</v>
      </c>
      <c r="IC610" s="7">
        <v>6.9444444399999999E-2</v>
      </c>
      <c r="ID610" s="7">
        <v>0.13888888890000001</v>
      </c>
      <c r="IE610" s="7">
        <v>0.44444444440000003</v>
      </c>
      <c r="IF610" s="7">
        <v>0.34722222219999999</v>
      </c>
      <c r="IG610" s="7">
        <v>0.36111111109999999</v>
      </c>
      <c r="IH610" s="7">
        <v>0.375</v>
      </c>
      <c r="II610" s="7">
        <v>0.41666666670000002</v>
      </c>
      <c r="IJ610" s="7">
        <v>0.52777777780000001</v>
      </c>
      <c r="IK610" s="7">
        <v>0.48611111109999999</v>
      </c>
      <c r="IL610" s="7">
        <v>0.375</v>
      </c>
      <c r="IM610" s="7">
        <v>4.16666667E-2</v>
      </c>
      <c r="IN610" s="7">
        <v>5.5555555600000001E-2</v>
      </c>
      <c r="IO610" s="7">
        <v>8.3333333300000006E-2</v>
      </c>
      <c r="IP610" s="7">
        <v>9.72222222E-2</v>
      </c>
      <c r="IQ610" s="7">
        <v>3.3188405796999998</v>
      </c>
      <c r="IR610" s="7">
        <v>3.4852941176000001</v>
      </c>
      <c r="IS610" s="7">
        <v>3.4545454544999998</v>
      </c>
      <c r="IT610" s="7">
        <v>3.2307692308</v>
      </c>
      <c r="IU610" s="7" t="s">
        <v>1549</v>
      </c>
      <c r="IW610" s="7">
        <v>72</v>
      </c>
      <c r="IX610" s="7">
        <v>143</v>
      </c>
      <c r="IY610" s="7">
        <v>619</v>
      </c>
    </row>
    <row r="611" spans="1:259" x14ac:dyDescent="0.25">
      <c r="A611" s="7">
        <v>610368</v>
      </c>
      <c r="B611" s="7" t="s">
        <v>345</v>
      </c>
      <c r="C611" s="7" t="s">
        <v>46</v>
      </c>
      <c r="D611" s="7" t="s">
        <v>66</v>
      </c>
      <c r="E611" s="154">
        <v>0.42</v>
      </c>
      <c r="F611" s="7">
        <v>52</v>
      </c>
      <c r="G611" s="7" t="s">
        <v>48</v>
      </c>
      <c r="H611" s="7">
        <v>52</v>
      </c>
      <c r="I611" s="7" t="s">
        <v>48</v>
      </c>
      <c r="J611" s="7">
        <v>58</v>
      </c>
      <c r="K611" s="7" t="s">
        <v>48</v>
      </c>
      <c r="L611" s="7">
        <v>7.62</v>
      </c>
      <c r="M611" s="7" t="s">
        <v>46</v>
      </c>
      <c r="N611" s="7">
        <v>42.028985507000002</v>
      </c>
      <c r="O611" s="7">
        <v>109</v>
      </c>
      <c r="P611" s="7">
        <v>109</v>
      </c>
      <c r="Q611" s="7">
        <v>0</v>
      </c>
      <c r="R611" s="7">
        <v>99</v>
      </c>
      <c r="S611" s="7">
        <v>0</v>
      </c>
      <c r="T611" s="7">
        <v>1</v>
      </c>
      <c r="U611" s="7">
        <v>0</v>
      </c>
      <c r="V611" s="7">
        <v>0</v>
      </c>
      <c r="W611" s="7">
        <v>4</v>
      </c>
      <c r="X611" s="7">
        <v>3</v>
      </c>
      <c r="Y611" s="7">
        <v>1.83486239E-2</v>
      </c>
      <c r="Z611" s="7">
        <v>9.1743119000000008E-3</v>
      </c>
      <c r="AA611" s="7">
        <v>9.1743119000000008E-3</v>
      </c>
      <c r="AB611" s="7">
        <v>9.1743119000000008E-3</v>
      </c>
      <c r="AC611" s="7">
        <v>9.1743119000000008E-3</v>
      </c>
      <c r="AD611" s="7">
        <v>5.5045871599999997E-2</v>
      </c>
      <c r="AE611" s="7">
        <v>0.128440367</v>
      </c>
      <c r="AF611" s="7">
        <v>0.1009174312</v>
      </c>
      <c r="AG611" s="7">
        <v>9.1743119299999995E-2</v>
      </c>
      <c r="AH611" s="7">
        <v>3.6697247699999998E-2</v>
      </c>
      <c r="AI611" s="7">
        <v>8.2568807300000005E-2</v>
      </c>
      <c r="AJ611" s="7">
        <v>0.18348623850000001</v>
      </c>
      <c r="AK611" s="7">
        <v>0.25688073389999999</v>
      </c>
      <c r="AL611" s="7">
        <v>0.1926605505</v>
      </c>
      <c r="AM611" s="7">
        <v>0.22935779819999999</v>
      </c>
      <c r="AN611" s="7">
        <v>0.20183486240000001</v>
      </c>
      <c r="AO611" s="7">
        <v>0.33944954129999999</v>
      </c>
      <c r="AP611" s="7">
        <v>0.25688073389999999</v>
      </c>
      <c r="AQ611" s="7">
        <v>0</v>
      </c>
      <c r="AR611" s="7">
        <v>0</v>
      </c>
      <c r="AS611" s="7">
        <v>1.83486239E-2</v>
      </c>
      <c r="AT611" s="7">
        <v>1.83486239E-2</v>
      </c>
      <c r="AU611" s="7">
        <v>1.83486239E-2</v>
      </c>
      <c r="AV611" s="7">
        <v>0</v>
      </c>
      <c r="AW611" s="7">
        <v>0.59633027520000004</v>
      </c>
      <c r="AX611" s="7">
        <v>0.6972477064</v>
      </c>
      <c r="AY611" s="7">
        <v>0.6513761468</v>
      </c>
      <c r="AZ611" s="7">
        <v>0.73394495410000005</v>
      </c>
      <c r="BA611" s="7">
        <v>0.55045871560000004</v>
      </c>
      <c r="BB611" s="7">
        <v>0.50458715600000004</v>
      </c>
      <c r="BC611" s="7">
        <v>3.4311926605999998</v>
      </c>
      <c r="BD611" s="7">
        <v>3.5779816514</v>
      </c>
      <c r="BE611" s="7">
        <v>3.5514018691999998</v>
      </c>
      <c r="BF611" s="7">
        <v>3.691588785</v>
      </c>
      <c r="BG611" s="7">
        <v>3.4579439251999999</v>
      </c>
      <c r="BH611" s="7">
        <v>3.2110091743</v>
      </c>
      <c r="BI611" s="7">
        <v>1.83486239E-2</v>
      </c>
      <c r="BJ611" s="7">
        <v>1.83486239E-2</v>
      </c>
      <c r="BK611" s="7">
        <v>9.1743119000000008E-3</v>
      </c>
      <c r="BL611" s="7">
        <v>9.1743119000000008E-3</v>
      </c>
      <c r="BM611" s="7">
        <v>1.83486239E-2</v>
      </c>
      <c r="BN611" s="7">
        <v>1.83486239E-2</v>
      </c>
      <c r="BO611" s="7">
        <v>9.1743119000000008E-3</v>
      </c>
      <c r="BP611" s="7">
        <v>7.3394495399999995E-2</v>
      </c>
      <c r="BQ611" s="7">
        <v>6.42201835E-2</v>
      </c>
      <c r="BR611" s="7">
        <v>9.1743119000000008E-3</v>
      </c>
      <c r="BS611" s="7">
        <v>1.83486239E-2</v>
      </c>
      <c r="BT611" s="7">
        <v>0</v>
      </c>
      <c r="BU611" s="7">
        <v>2.7522935799999999E-2</v>
      </c>
      <c r="BV611" s="7">
        <v>9.1743119000000008E-3</v>
      </c>
      <c r="BW611" s="7">
        <v>4.58715596E-2</v>
      </c>
      <c r="BX611" s="7">
        <v>9.1743119299999995E-2</v>
      </c>
      <c r="BY611" s="7">
        <v>8.2568807300000005E-2</v>
      </c>
      <c r="BZ611" s="7">
        <v>6.42201835E-2</v>
      </c>
      <c r="CA611" s="7">
        <v>3.7407407407000002</v>
      </c>
      <c r="CB611" s="7">
        <v>3.7037037037</v>
      </c>
      <c r="CC611" s="7">
        <v>3.75</v>
      </c>
      <c r="CD611" s="7">
        <v>3.7614678899</v>
      </c>
      <c r="CE611" s="7">
        <v>3.7314814814999999</v>
      </c>
      <c r="CF611" s="7">
        <v>3.5849056604</v>
      </c>
      <c r="CG611" s="7">
        <v>3.5233644860000002</v>
      </c>
      <c r="CH611" s="7">
        <v>3.3703703703999999</v>
      </c>
      <c r="CI611" s="7">
        <v>3.4722222222000001</v>
      </c>
      <c r="CJ611" s="7">
        <v>0.18348623850000001</v>
      </c>
      <c r="CK611" s="7">
        <v>0.20183486240000001</v>
      </c>
      <c r="CL611" s="7">
        <v>0.2201834862</v>
      </c>
      <c r="CM611" s="7">
        <v>0.15596330280000001</v>
      </c>
      <c r="CN611" s="7">
        <v>0.1926605505</v>
      </c>
      <c r="CO611" s="7">
        <v>0.25688073389999999</v>
      </c>
      <c r="CP611" s="7">
        <v>0.25688073389999999</v>
      </c>
      <c r="CQ611" s="7">
        <v>0.2385321101</v>
      </c>
      <c r="CR611" s="7">
        <v>0.20183486240000001</v>
      </c>
      <c r="CS611" s="7">
        <v>9.1743119000000008E-3</v>
      </c>
      <c r="CT611" s="7">
        <v>9.1743119000000008E-3</v>
      </c>
      <c r="CU611" s="7">
        <v>9.1743119000000008E-3</v>
      </c>
      <c r="CV611" s="7">
        <v>0</v>
      </c>
      <c r="CW611" s="7">
        <v>9.1743119000000008E-3</v>
      </c>
      <c r="CX611" s="7">
        <v>2.7522935799999999E-2</v>
      </c>
      <c r="CY611" s="7">
        <v>1.83486239E-2</v>
      </c>
      <c r="CZ611" s="7">
        <v>9.1743119000000008E-3</v>
      </c>
      <c r="DA611" s="7">
        <v>9.1743119000000008E-3</v>
      </c>
      <c r="DB611" s="7">
        <v>0.77981651380000006</v>
      </c>
      <c r="DC611" s="7">
        <v>0.75229357799999996</v>
      </c>
      <c r="DD611" s="7">
        <v>0.76146788990000003</v>
      </c>
      <c r="DE611" s="7">
        <v>0.80733944950000003</v>
      </c>
      <c r="DF611" s="7">
        <v>0.77064220179999998</v>
      </c>
      <c r="DG611" s="7">
        <v>0.6513761468</v>
      </c>
      <c r="DH611" s="7">
        <v>0.62385321100000002</v>
      </c>
      <c r="DI611" s="7">
        <v>0.59633027520000004</v>
      </c>
      <c r="DJ611" s="7">
        <v>0.66055045869999995</v>
      </c>
      <c r="DK611" s="7">
        <v>0.119266055</v>
      </c>
      <c r="DL611" s="7">
        <v>3.6697247699999998E-2</v>
      </c>
      <c r="DM611" s="7">
        <v>9.1743119000000008E-3</v>
      </c>
      <c r="DN611" s="7">
        <v>3.6697247699999998E-2</v>
      </c>
      <c r="DO611" s="7">
        <v>2.7522935799999999E-2</v>
      </c>
      <c r="DP611" s="7">
        <v>3.6697247699999998E-2</v>
      </c>
      <c r="DQ611" s="7">
        <v>1.83486239E-2</v>
      </c>
      <c r="DR611" s="7">
        <v>0</v>
      </c>
      <c r="DS611" s="7">
        <v>7.3394495399999995E-2</v>
      </c>
      <c r="DT611" s="7">
        <v>0.2201834862</v>
      </c>
      <c r="DU611" s="7">
        <v>9.1743119299999995E-2</v>
      </c>
      <c r="DV611" s="7">
        <v>9.1743119299999995E-2</v>
      </c>
      <c r="DW611" s="7">
        <v>6.42201835E-2</v>
      </c>
      <c r="DX611" s="7">
        <v>5.5045871599999997E-2</v>
      </c>
      <c r="DY611" s="7">
        <v>0.119266055</v>
      </c>
      <c r="DZ611" s="7">
        <v>0.16513761469999999</v>
      </c>
      <c r="EA611" s="7">
        <v>6.42201835E-2</v>
      </c>
      <c r="EB611" s="7">
        <v>0.1743119266</v>
      </c>
      <c r="EC611" s="7">
        <v>0.2385321101</v>
      </c>
      <c r="ED611" s="7">
        <v>0.28440366969999997</v>
      </c>
      <c r="EE611" s="7">
        <v>0.29357798169999999</v>
      </c>
      <c r="EF611" s="7">
        <v>0.32110091740000002</v>
      </c>
      <c r="EG611" s="7">
        <v>0.26605504590000001</v>
      </c>
      <c r="EH611" s="7">
        <v>0.3027522936</v>
      </c>
      <c r="EI611" s="7">
        <v>0.3486238532</v>
      </c>
      <c r="EJ611" s="7">
        <v>0.45871559629999997</v>
      </c>
      <c r="EK611" s="7">
        <v>0.38532110089999999</v>
      </c>
      <c r="EL611" s="7">
        <v>0.37614678899999998</v>
      </c>
      <c r="EM611" s="7">
        <v>0.56880733939999994</v>
      </c>
      <c r="EN611" s="7">
        <v>0.59633027520000004</v>
      </c>
      <c r="EO611" s="7">
        <v>0.57798165140000002</v>
      </c>
      <c r="EP611" s="7">
        <v>0.6513761468</v>
      </c>
      <c r="EQ611" s="7">
        <v>0.53211009170000001</v>
      </c>
      <c r="ER611" s="7">
        <v>0.44954128440000002</v>
      </c>
      <c r="ES611" s="7">
        <v>0.46788990829999999</v>
      </c>
      <c r="ET611" s="7">
        <v>0.35779816510000001</v>
      </c>
      <c r="EU611" s="7">
        <v>4.58715596E-2</v>
      </c>
      <c r="EV611" s="7">
        <v>1.83486239E-2</v>
      </c>
      <c r="EW611" s="7">
        <v>9.1743119000000008E-3</v>
      </c>
      <c r="EX611" s="7">
        <v>0</v>
      </c>
      <c r="EY611" s="7">
        <v>0</v>
      </c>
      <c r="EZ611" s="7">
        <v>9.1743119000000008E-3</v>
      </c>
      <c r="FA611" s="7">
        <v>1.83486239E-2</v>
      </c>
      <c r="FB611" s="7">
        <v>9.1743119000000008E-3</v>
      </c>
      <c r="FC611" s="7">
        <v>9.1743119000000008E-3</v>
      </c>
      <c r="FD611" s="7">
        <v>2.9134615385</v>
      </c>
      <c r="FE611" s="7">
        <v>3.4112149533</v>
      </c>
      <c r="FF611" s="7">
        <v>3.4907407407000002</v>
      </c>
      <c r="FG611" s="7">
        <v>3.4403669725000001</v>
      </c>
      <c r="FH611" s="7">
        <v>3.5412844037000002</v>
      </c>
      <c r="FI611" s="7">
        <v>3.3425925926</v>
      </c>
      <c r="FJ611" s="7">
        <v>3.2523364485999999</v>
      </c>
      <c r="FK611" s="7">
        <v>3.4074074074</v>
      </c>
      <c r="FL611" s="7">
        <v>3.0370370370000002</v>
      </c>
      <c r="FM611" s="7">
        <v>4.58715596E-2</v>
      </c>
      <c r="FN611" s="7">
        <v>9.1743119000000008E-3</v>
      </c>
      <c r="FO611" s="7">
        <v>9.1743119000000008E-3</v>
      </c>
      <c r="FP611" s="7">
        <v>5.5045871599999997E-2</v>
      </c>
      <c r="FQ611" s="7">
        <v>6.42201835E-2</v>
      </c>
      <c r="FR611" s="7">
        <v>6.42201835E-2</v>
      </c>
      <c r="FS611" s="7">
        <v>0.14678899079999999</v>
      </c>
      <c r="FT611" s="7">
        <v>0.16513761469999999</v>
      </c>
      <c r="FU611" s="7">
        <v>8.2568807300000005E-2</v>
      </c>
      <c r="FV611" s="7">
        <v>0.33027522939999998</v>
      </c>
      <c r="FW611" s="7">
        <v>2.7522935799999999E-2</v>
      </c>
      <c r="FX611" s="7">
        <v>0.57798165140000002</v>
      </c>
      <c r="FY611" s="7">
        <v>0.59633027520000004</v>
      </c>
      <c r="FZ611" s="7">
        <v>0.29357798169999999</v>
      </c>
      <c r="GA611" s="7">
        <v>0.1100917431</v>
      </c>
      <c r="GB611" s="7">
        <v>8.2568807300000005E-2</v>
      </c>
      <c r="GC611" s="7">
        <v>0.16513761469999999</v>
      </c>
      <c r="GD611" s="7">
        <v>9.1743119299999995E-2</v>
      </c>
      <c r="GE611" s="7">
        <v>0.1100917431</v>
      </c>
      <c r="GF611" s="7">
        <v>0.21100917429999999</v>
      </c>
      <c r="GG611" s="7">
        <v>0.1743119266</v>
      </c>
      <c r="GH611" s="7">
        <v>0.14678899079999999</v>
      </c>
      <c r="GI611" s="7">
        <v>0.31192660550000001</v>
      </c>
      <c r="GJ611" s="7">
        <v>4.58715596E-2</v>
      </c>
      <c r="GK611" s="7">
        <v>6.42201835E-2</v>
      </c>
      <c r="GL611" s="7">
        <v>1.83486239E-2</v>
      </c>
      <c r="GM611" s="7">
        <v>1.83486239E-2</v>
      </c>
      <c r="GN611" s="7">
        <v>1.83486239E-2</v>
      </c>
      <c r="GO611" s="7">
        <v>6.42201835E-2</v>
      </c>
      <c r="GP611" s="7">
        <v>9.1743119000000008E-3</v>
      </c>
      <c r="GQ611" s="7">
        <v>0.1009174312</v>
      </c>
      <c r="GR611" s="7">
        <v>9.1743119000000008E-3</v>
      </c>
      <c r="GS611" s="7">
        <v>0.27522935780000002</v>
      </c>
      <c r="GT611" s="7">
        <v>0.28440366969999997</v>
      </c>
      <c r="GU611" s="7">
        <v>0.31192660550000001</v>
      </c>
      <c r="GV611" s="7">
        <v>0.33944954129999999</v>
      </c>
      <c r="GW611" s="7">
        <v>0.33027522939999998</v>
      </c>
      <c r="GX611" s="7">
        <v>0.28440366969999997</v>
      </c>
      <c r="GY611" s="7">
        <v>0.6055045872</v>
      </c>
      <c r="GZ611" s="7">
        <v>0.54128440369999997</v>
      </c>
      <c r="HA611" s="7">
        <v>0.48623853210000001</v>
      </c>
      <c r="HB611" s="7">
        <v>0.51376146789999999</v>
      </c>
      <c r="HC611" s="7">
        <v>0.44954128440000002</v>
      </c>
      <c r="HD611" s="7">
        <v>0.58715596329999997</v>
      </c>
      <c r="HE611" s="7">
        <v>4.58715596E-2</v>
      </c>
      <c r="HF611" s="7">
        <v>7.3394495399999995E-2</v>
      </c>
      <c r="HG611" s="7">
        <v>7.3394495399999995E-2</v>
      </c>
      <c r="HH611" s="7">
        <v>4.58715596E-2</v>
      </c>
      <c r="HI611" s="7">
        <v>7.3394495399999995E-2</v>
      </c>
      <c r="HJ611" s="7">
        <v>5.5045871599999997E-2</v>
      </c>
      <c r="HK611" s="7">
        <v>3.6697247699999998E-2</v>
      </c>
      <c r="HL611" s="7">
        <v>3.6697247699999998E-2</v>
      </c>
      <c r="HM611" s="7">
        <v>4.58715596E-2</v>
      </c>
      <c r="HN611" s="7">
        <v>3.6697247699999998E-2</v>
      </c>
      <c r="HO611" s="7">
        <v>3.6697247699999998E-2</v>
      </c>
      <c r="HP611" s="7">
        <v>3.6697247699999998E-2</v>
      </c>
      <c r="HQ611" s="7">
        <v>1.83486239E-2</v>
      </c>
      <c r="HR611" s="7">
        <v>4.58715596E-2</v>
      </c>
      <c r="HS611" s="7">
        <v>1.83486239E-2</v>
      </c>
      <c r="HT611" s="7">
        <v>5.5045871599999997E-2</v>
      </c>
      <c r="HU611" s="7">
        <v>9.1743119000000008E-3</v>
      </c>
      <c r="HV611" s="7">
        <v>2.7522935799999999E-2</v>
      </c>
      <c r="HW611" s="7">
        <v>1.83486239E-2</v>
      </c>
      <c r="HX611" s="7">
        <v>2.7522935799999999E-2</v>
      </c>
      <c r="HY611" s="7">
        <v>4.58715596E-2</v>
      </c>
      <c r="HZ611" s="7">
        <v>6.42201835E-2</v>
      </c>
      <c r="IA611" s="7">
        <v>0.13761467890000001</v>
      </c>
      <c r="IB611" s="7">
        <v>8.2568807300000005E-2</v>
      </c>
      <c r="IC611" s="7">
        <v>0.1100917431</v>
      </c>
      <c r="ID611" s="7">
        <v>0.16513761469999999</v>
      </c>
      <c r="IE611" s="7">
        <v>0.44036697250000001</v>
      </c>
      <c r="IF611" s="7">
        <v>0.3027522936</v>
      </c>
      <c r="IG611" s="7">
        <v>0.3027522936</v>
      </c>
      <c r="IH611" s="7">
        <v>0.33944954129999999</v>
      </c>
      <c r="II611" s="7">
        <v>0.3944954128</v>
      </c>
      <c r="IJ611" s="7">
        <v>0.54128440369999997</v>
      </c>
      <c r="IK611" s="7">
        <v>0.52293577979999994</v>
      </c>
      <c r="IL611" s="7">
        <v>0.41284403670000003</v>
      </c>
      <c r="IM611" s="7">
        <v>9.1743119000000008E-3</v>
      </c>
      <c r="IN611" s="7">
        <v>4.58715596E-2</v>
      </c>
      <c r="IO611" s="7">
        <v>1.83486239E-2</v>
      </c>
      <c r="IP611" s="7">
        <v>1.83486239E-2</v>
      </c>
      <c r="IQ611" s="7">
        <v>3.2222222222000001</v>
      </c>
      <c r="IR611" s="7">
        <v>3.4230769231</v>
      </c>
      <c r="IS611" s="7">
        <v>3.3271028036999999</v>
      </c>
      <c r="IT611" s="7">
        <v>3.1214953270999999</v>
      </c>
      <c r="IU611" s="7" t="s">
        <v>1550</v>
      </c>
      <c r="IV611" s="7">
        <v>42</v>
      </c>
      <c r="IW611" s="7">
        <v>109</v>
      </c>
      <c r="IX611" s="7">
        <v>203</v>
      </c>
      <c r="IY611" s="7">
        <v>483</v>
      </c>
    </row>
    <row r="612" spans="1:259" x14ac:dyDescent="0.25">
      <c r="A612" s="7">
        <v>610369</v>
      </c>
      <c r="B612" s="7" t="s">
        <v>355</v>
      </c>
      <c r="C612" s="7" t="s">
        <v>46</v>
      </c>
      <c r="D612" s="7" t="s">
        <v>93</v>
      </c>
      <c r="E612" s="154">
        <v>0.38</v>
      </c>
      <c r="F612" s="7">
        <v>88</v>
      </c>
      <c r="G612" s="7" t="s">
        <v>70</v>
      </c>
      <c r="H612" s="7">
        <v>79</v>
      </c>
      <c r="I612" s="7" t="s">
        <v>47</v>
      </c>
      <c r="J612" s="7">
        <v>80</v>
      </c>
      <c r="K612" s="7" t="s">
        <v>70</v>
      </c>
      <c r="L612" s="7">
        <v>8.6999999999999993</v>
      </c>
      <c r="M612" s="7" t="s">
        <v>46</v>
      </c>
      <c r="N612" s="7">
        <v>38.348082595999998</v>
      </c>
      <c r="O612" s="7">
        <v>79</v>
      </c>
      <c r="P612" s="7">
        <v>79</v>
      </c>
      <c r="Q612" s="7">
        <v>0</v>
      </c>
      <c r="R612" s="7">
        <v>75</v>
      </c>
      <c r="S612" s="7">
        <v>0</v>
      </c>
      <c r="T612" s="7">
        <v>0</v>
      </c>
      <c r="U612" s="7">
        <v>0</v>
      </c>
      <c r="V612" s="7">
        <v>0</v>
      </c>
      <c r="W612" s="7">
        <v>0</v>
      </c>
      <c r="X612" s="7">
        <v>3</v>
      </c>
      <c r="Y612" s="7">
        <v>0</v>
      </c>
      <c r="Z612" s="7">
        <v>0</v>
      </c>
      <c r="AA612" s="7">
        <v>0</v>
      </c>
      <c r="AB612" s="7">
        <v>0</v>
      </c>
      <c r="AC612" s="7">
        <v>0</v>
      </c>
      <c r="AD612" s="7">
        <v>3.7974683500000002E-2</v>
      </c>
      <c r="AE612" s="7">
        <v>3.7974683500000002E-2</v>
      </c>
      <c r="AF612" s="7">
        <v>1.26582278E-2</v>
      </c>
      <c r="AG612" s="7">
        <v>2.5316455700000001E-2</v>
      </c>
      <c r="AH612" s="7">
        <v>1.26582278E-2</v>
      </c>
      <c r="AI612" s="7">
        <v>5.0632911400000001E-2</v>
      </c>
      <c r="AJ612" s="7">
        <v>6.3291139199999999E-2</v>
      </c>
      <c r="AK612" s="7">
        <v>0.2025316456</v>
      </c>
      <c r="AL612" s="7">
        <v>0.1012658228</v>
      </c>
      <c r="AM612" s="7">
        <v>0.18987341769999999</v>
      </c>
      <c r="AN612" s="7">
        <v>7.5949367099999998E-2</v>
      </c>
      <c r="AO612" s="7">
        <v>0.27848101269999997</v>
      </c>
      <c r="AP612" s="7">
        <v>0.26582278479999999</v>
      </c>
      <c r="AQ612" s="7">
        <v>2.5316455700000001E-2</v>
      </c>
      <c r="AR612" s="7">
        <v>2.5316455700000001E-2</v>
      </c>
      <c r="AS612" s="7">
        <v>2.5316455700000001E-2</v>
      </c>
      <c r="AT612" s="7">
        <v>2.5316455700000001E-2</v>
      </c>
      <c r="AU612" s="7">
        <v>2.5316455700000001E-2</v>
      </c>
      <c r="AV612" s="7">
        <v>2.5316455700000001E-2</v>
      </c>
      <c r="AW612" s="7">
        <v>0.73417721520000001</v>
      </c>
      <c r="AX612" s="7">
        <v>0.86075949370000004</v>
      </c>
      <c r="AY612" s="7">
        <v>0.75949367089999997</v>
      </c>
      <c r="AZ612" s="7">
        <v>0.88607594940000001</v>
      </c>
      <c r="BA612" s="7">
        <v>0.64556962029999998</v>
      </c>
      <c r="BB612" s="7">
        <v>0.60759493669999998</v>
      </c>
      <c r="BC612" s="7">
        <v>3.7142857142999999</v>
      </c>
      <c r="BD612" s="7">
        <v>3.8701298701</v>
      </c>
      <c r="BE612" s="7">
        <v>3.7532467532</v>
      </c>
      <c r="BF612" s="7">
        <v>3.8961038961000001</v>
      </c>
      <c r="BG612" s="7">
        <v>3.6103896103999999</v>
      </c>
      <c r="BH612" s="7">
        <v>3.4805194804999999</v>
      </c>
      <c r="BI612" s="7">
        <v>1.26582278E-2</v>
      </c>
      <c r="BJ612" s="7">
        <v>0</v>
      </c>
      <c r="BK612" s="7">
        <v>0</v>
      </c>
      <c r="BL612" s="7">
        <v>1.26582278E-2</v>
      </c>
      <c r="BM612" s="7">
        <v>0</v>
      </c>
      <c r="BN612" s="7">
        <v>1.26582278E-2</v>
      </c>
      <c r="BO612" s="7">
        <v>2.5316455700000001E-2</v>
      </c>
      <c r="BP612" s="7">
        <v>6.3291139199999999E-2</v>
      </c>
      <c r="BQ612" s="7">
        <v>2.5316455700000001E-2</v>
      </c>
      <c r="BR612" s="7">
        <v>0</v>
      </c>
      <c r="BS612" s="7">
        <v>0</v>
      </c>
      <c r="BT612" s="7">
        <v>1.26582278E-2</v>
      </c>
      <c r="BU612" s="7">
        <v>1.26582278E-2</v>
      </c>
      <c r="BV612" s="7">
        <v>1.26582278E-2</v>
      </c>
      <c r="BW612" s="7">
        <v>2.5316455700000001E-2</v>
      </c>
      <c r="BX612" s="7">
        <v>7.5949367099999998E-2</v>
      </c>
      <c r="BY612" s="7">
        <v>3.7974683500000002E-2</v>
      </c>
      <c r="BZ612" s="7">
        <v>6.3291139199999999E-2</v>
      </c>
      <c r="CA612" s="7">
        <v>3.8701298701</v>
      </c>
      <c r="CB612" s="7">
        <v>3.8831168831</v>
      </c>
      <c r="CC612" s="7">
        <v>3.8571428570999999</v>
      </c>
      <c r="CD612" s="7">
        <v>3.8571428570999999</v>
      </c>
      <c r="CE612" s="7">
        <v>3.8289473684000002</v>
      </c>
      <c r="CF612" s="7">
        <v>3.7532467532</v>
      </c>
      <c r="CG612" s="7">
        <v>3.5974025973999999</v>
      </c>
      <c r="CH612" s="7">
        <v>3.6315789474</v>
      </c>
      <c r="CI612" s="7">
        <v>3.7105263158000001</v>
      </c>
      <c r="CJ612" s="7">
        <v>8.8607594900000003E-2</v>
      </c>
      <c r="CK612" s="7">
        <v>0.11392405059999999</v>
      </c>
      <c r="CL612" s="7">
        <v>0.11392405059999999</v>
      </c>
      <c r="CM612" s="7">
        <v>7.5949367099999998E-2</v>
      </c>
      <c r="CN612" s="7">
        <v>0.13924050630000001</v>
      </c>
      <c r="CO612" s="7">
        <v>0.1518987342</v>
      </c>
      <c r="CP612" s="7">
        <v>0.164556962</v>
      </c>
      <c r="CQ612" s="7">
        <v>8.8607594900000003E-2</v>
      </c>
      <c r="CR612" s="7">
        <v>7.5949367099999998E-2</v>
      </c>
      <c r="CS612" s="7">
        <v>2.5316455700000001E-2</v>
      </c>
      <c r="CT612" s="7">
        <v>2.5316455700000001E-2</v>
      </c>
      <c r="CU612" s="7">
        <v>2.5316455700000001E-2</v>
      </c>
      <c r="CV612" s="7">
        <v>2.5316455700000001E-2</v>
      </c>
      <c r="CW612" s="7">
        <v>3.7974683500000002E-2</v>
      </c>
      <c r="CX612" s="7">
        <v>2.5316455700000001E-2</v>
      </c>
      <c r="CY612" s="7">
        <v>2.5316455700000001E-2</v>
      </c>
      <c r="CZ612" s="7">
        <v>3.7974683500000002E-2</v>
      </c>
      <c r="DA612" s="7">
        <v>3.7974683500000002E-2</v>
      </c>
      <c r="DB612" s="7">
        <v>0.87341772149999997</v>
      </c>
      <c r="DC612" s="7">
        <v>0.86075949370000004</v>
      </c>
      <c r="DD612" s="7">
        <v>0.8481012658</v>
      </c>
      <c r="DE612" s="7">
        <v>0.87341772149999997</v>
      </c>
      <c r="DF612" s="7">
        <v>0.81012658230000001</v>
      </c>
      <c r="DG612" s="7">
        <v>0.78481012660000005</v>
      </c>
      <c r="DH612" s="7">
        <v>0.70886075950000005</v>
      </c>
      <c r="DI612" s="7">
        <v>0.77215189870000001</v>
      </c>
      <c r="DJ612" s="7">
        <v>0.79746835439999997</v>
      </c>
      <c r="DK612" s="7">
        <v>0.164556962</v>
      </c>
      <c r="DL612" s="7">
        <v>1.26582278E-2</v>
      </c>
      <c r="DM612" s="7">
        <v>1.26582278E-2</v>
      </c>
      <c r="DN612" s="7">
        <v>1.26582278E-2</v>
      </c>
      <c r="DO612" s="7">
        <v>0</v>
      </c>
      <c r="DP612" s="7">
        <v>0</v>
      </c>
      <c r="DQ612" s="7">
        <v>0</v>
      </c>
      <c r="DR612" s="7">
        <v>0</v>
      </c>
      <c r="DS612" s="7">
        <v>1.26582278E-2</v>
      </c>
      <c r="DT612" s="7">
        <v>0.13924050630000001</v>
      </c>
      <c r="DU612" s="7">
        <v>3.7974683500000002E-2</v>
      </c>
      <c r="DV612" s="7">
        <v>1.26582278E-2</v>
      </c>
      <c r="DW612" s="7">
        <v>2.5316455700000001E-2</v>
      </c>
      <c r="DX612" s="7">
        <v>2.5316455700000001E-2</v>
      </c>
      <c r="DY612" s="7">
        <v>0</v>
      </c>
      <c r="DZ612" s="7">
        <v>0.1012658228</v>
      </c>
      <c r="EA612" s="7">
        <v>7.5949367099999998E-2</v>
      </c>
      <c r="EB612" s="7">
        <v>7.5949367099999998E-2</v>
      </c>
      <c r="EC612" s="7">
        <v>0.25316455700000001</v>
      </c>
      <c r="ED612" s="7">
        <v>0.17721518989999999</v>
      </c>
      <c r="EE612" s="7">
        <v>0.25316455700000001</v>
      </c>
      <c r="EF612" s="7">
        <v>0.2025316456</v>
      </c>
      <c r="EG612" s="7">
        <v>0.2025316456</v>
      </c>
      <c r="EH612" s="7">
        <v>0.26582278479999999</v>
      </c>
      <c r="EI612" s="7">
        <v>0.2025316456</v>
      </c>
      <c r="EJ612" s="7">
        <v>0.25316455700000001</v>
      </c>
      <c r="EK612" s="7">
        <v>0.37974683539999998</v>
      </c>
      <c r="EL612" s="7">
        <v>0.31645569620000003</v>
      </c>
      <c r="EM612" s="7">
        <v>0.69620253160000001</v>
      </c>
      <c r="EN612" s="7">
        <v>0.64556962029999998</v>
      </c>
      <c r="EO612" s="7">
        <v>0.67088607590000005</v>
      </c>
      <c r="EP612" s="7">
        <v>0.70886075950000005</v>
      </c>
      <c r="EQ612" s="7">
        <v>0.64556962029999998</v>
      </c>
      <c r="ER612" s="7">
        <v>0.58227848100000001</v>
      </c>
      <c r="ES612" s="7">
        <v>0.58227848100000001</v>
      </c>
      <c r="ET612" s="7">
        <v>0.4430379747</v>
      </c>
      <c r="EU612" s="7">
        <v>0.12658227850000001</v>
      </c>
      <c r="EV612" s="7">
        <v>7.5949367099999998E-2</v>
      </c>
      <c r="EW612" s="7">
        <v>7.5949367099999998E-2</v>
      </c>
      <c r="EX612" s="7">
        <v>8.8607594900000003E-2</v>
      </c>
      <c r="EY612" s="7">
        <v>6.3291139199999999E-2</v>
      </c>
      <c r="EZ612" s="7">
        <v>8.8607594900000003E-2</v>
      </c>
      <c r="FA612" s="7">
        <v>0.11392405059999999</v>
      </c>
      <c r="FB612" s="7">
        <v>8.8607594900000003E-2</v>
      </c>
      <c r="FC612" s="7">
        <v>8.8607594900000003E-2</v>
      </c>
      <c r="FD612" s="7">
        <v>2.8260869565000002</v>
      </c>
      <c r="FE612" s="7">
        <v>3.6849315067999999</v>
      </c>
      <c r="FF612" s="7">
        <v>3.6575342466</v>
      </c>
      <c r="FG612" s="7">
        <v>3.6805555555999998</v>
      </c>
      <c r="FH612" s="7">
        <v>3.7297297296999998</v>
      </c>
      <c r="FI612" s="7">
        <v>3.7083333333000001</v>
      </c>
      <c r="FJ612" s="7">
        <v>3.5428571429</v>
      </c>
      <c r="FK612" s="7">
        <v>3.5555555555999998</v>
      </c>
      <c r="FL612" s="7">
        <v>3.375</v>
      </c>
      <c r="FM612" s="7">
        <v>0</v>
      </c>
      <c r="FN612" s="7">
        <v>0</v>
      </c>
      <c r="FO612" s="7">
        <v>0</v>
      </c>
      <c r="FP612" s="7">
        <v>0</v>
      </c>
      <c r="FQ612" s="7">
        <v>3.7974683500000002E-2</v>
      </c>
      <c r="FR612" s="7">
        <v>2.5316455700000001E-2</v>
      </c>
      <c r="FS612" s="7">
        <v>0.12658227850000001</v>
      </c>
      <c r="FT612" s="7">
        <v>0.13924050630000001</v>
      </c>
      <c r="FU612" s="7">
        <v>0.13924050630000001</v>
      </c>
      <c r="FV612" s="7">
        <v>0.36708860760000001</v>
      </c>
      <c r="FW612" s="7">
        <v>0.164556962</v>
      </c>
      <c r="FX612" s="7">
        <v>0.51898734179999995</v>
      </c>
      <c r="FY612" s="7">
        <v>0.53164556959999998</v>
      </c>
      <c r="FZ612" s="7">
        <v>0.21518987340000001</v>
      </c>
      <c r="GA612" s="7">
        <v>0.1012658228</v>
      </c>
      <c r="GB612" s="7">
        <v>8.8607594900000003E-2</v>
      </c>
      <c r="GC612" s="7">
        <v>0.2405063291</v>
      </c>
      <c r="GD612" s="7">
        <v>6.3291139199999999E-2</v>
      </c>
      <c r="GE612" s="7">
        <v>7.5949367099999998E-2</v>
      </c>
      <c r="GF612" s="7">
        <v>0.17721518989999999</v>
      </c>
      <c r="GG612" s="7">
        <v>0.164556962</v>
      </c>
      <c r="GH612" s="7">
        <v>0.11392405059999999</v>
      </c>
      <c r="GI612" s="7">
        <v>0.22784810129999999</v>
      </c>
      <c r="GJ612" s="7">
        <v>0.1518987342</v>
      </c>
      <c r="GK612" s="7">
        <v>0.18987341769999999</v>
      </c>
      <c r="GL612" s="7">
        <v>0.13924050630000001</v>
      </c>
      <c r="GM612" s="7">
        <v>0</v>
      </c>
      <c r="GN612" s="7">
        <v>1.26582278E-2</v>
      </c>
      <c r="GO612" s="7">
        <v>1.26582278E-2</v>
      </c>
      <c r="GP612" s="7">
        <v>0</v>
      </c>
      <c r="GQ612" s="7">
        <v>3.7974683500000002E-2</v>
      </c>
      <c r="GR612" s="7">
        <v>0</v>
      </c>
      <c r="GS612" s="7">
        <v>0.2405063291</v>
      </c>
      <c r="GT612" s="7">
        <v>0.18987341769999999</v>
      </c>
      <c r="GU612" s="7">
        <v>0.21518987340000001</v>
      </c>
      <c r="GV612" s="7">
        <v>0.2405063291</v>
      </c>
      <c r="GW612" s="7">
        <v>0.30379746839999999</v>
      </c>
      <c r="GX612" s="7">
        <v>0.26582278479999999</v>
      </c>
      <c r="GY612" s="7">
        <v>0.59493670890000006</v>
      </c>
      <c r="GZ612" s="7">
        <v>0.62025316460000002</v>
      </c>
      <c r="HA612" s="7">
        <v>0.55696202530000005</v>
      </c>
      <c r="HB612" s="7">
        <v>0.56962025319999998</v>
      </c>
      <c r="HC612" s="7">
        <v>0.4810126582</v>
      </c>
      <c r="HD612" s="7">
        <v>0.56962025319999998</v>
      </c>
      <c r="HE612" s="7">
        <v>5.0632911400000001E-2</v>
      </c>
      <c r="HF612" s="7">
        <v>6.3291139199999999E-2</v>
      </c>
      <c r="HG612" s="7">
        <v>8.8607594900000003E-2</v>
      </c>
      <c r="HH612" s="7">
        <v>3.7974683500000002E-2</v>
      </c>
      <c r="HI612" s="7">
        <v>5.0632911400000001E-2</v>
      </c>
      <c r="HJ612" s="7">
        <v>2.5316455700000001E-2</v>
      </c>
      <c r="HK612" s="7">
        <v>3.7974683500000002E-2</v>
      </c>
      <c r="HL612" s="7">
        <v>1.26582278E-2</v>
      </c>
      <c r="HM612" s="7">
        <v>2.5316455700000001E-2</v>
      </c>
      <c r="HN612" s="7">
        <v>3.7974683500000002E-2</v>
      </c>
      <c r="HO612" s="7">
        <v>2.5316455700000001E-2</v>
      </c>
      <c r="HP612" s="7">
        <v>3.7974683500000002E-2</v>
      </c>
      <c r="HQ612" s="7">
        <v>7.5949367099999998E-2</v>
      </c>
      <c r="HR612" s="7">
        <v>0.1012658228</v>
      </c>
      <c r="HS612" s="7">
        <v>0.1012658228</v>
      </c>
      <c r="HT612" s="7">
        <v>0.11392405059999999</v>
      </c>
      <c r="HU612" s="7">
        <v>0.1012658228</v>
      </c>
      <c r="HV612" s="7">
        <v>0.1012658228</v>
      </c>
      <c r="HW612" s="7">
        <v>1.26582278E-2</v>
      </c>
      <c r="HX612" s="7">
        <v>0</v>
      </c>
      <c r="HY612" s="7">
        <v>2.5316455700000001E-2</v>
      </c>
      <c r="HZ612" s="7">
        <v>1.26582278E-2</v>
      </c>
      <c r="IA612" s="7">
        <v>7.5949367099999998E-2</v>
      </c>
      <c r="IB612" s="7">
        <v>1.26582278E-2</v>
      </c>
      <c r="IC612" s="7">
        <v>2.5316455700000001E-2</v>
      </c>
      <c r="ID612" s="7">
        <v>0.1518987342</v>
      </c>
      <c r="IE612" s="7">
        <v>0.30379746839999999</v>
      </c>
      <c r="IF612" s="7">
        <v>0.29113924050000001</v>
      </c>
      <c r="IG612" s="7">
        <v>0.25316455700000001</v>
      </c>
      <c r="IH612" s="7">
        <v>0.27848101269999997</v>
      </c>
      <c r="II612" s="7">
        <v>0.54430379750000002</v>
      </c>
      <c r="IJ612" s="7">
        <v>0.62025316460000002</v>
      </c>
      <c r="IK612" s="7">
        <v>0.60759493669999998</v>
      </c>
      <c r="IL612" s="7">
        <v>0.45569620249999998</v>
      </c>
      <c r="IM612" s="7">
        <v>6.3291139199999999E-2</v>
      </c>
      <c r="IN612" s="7">
        <v>7.5949367099999998E-2</v>
      </c>
      <c r="IO612" s="7">
        <v>8.8607594900000003E-2</v>
      </c>
      <c r="IP612" s="7">
        <v>0.1012658228</v>
      </c>
      <c r="IQ612" s="7">
        <v>3.4729729730000001</v>
      </c>
      <c r="IR612" s="7">
        <v>3.6575342466</v>
      </c>
      <c r="IS612" s="7">
        <v>3.5833333333000001</v>
      </c>
      <c r="IT612" s="7">
        <v>3.3098591548999998</v>
      </c>
      <c r="IU612" s="7" t="s">
        <v>1551</v>
      </c>
      <c r="IV612" s="7">
        <v>38</v>
      </c>
      <c r="IW612" s="7">
        <v>79</v>
      </c>
      <c r="IX612" s="7">
        <v>130</v>
      </c>
      <c r="IY612" s="7">
        <v>339</v>
      </c>
    </row>
    <row r="613" spans="1:259" x14ac:dyDescent="0.25">
      <c r="A613" s="7">
        <v>610380</v>
      </c>
      <c r="B613" s="7" t="s">
        <v>680</v>
      </c>
      <c r="C613" s="7" t="s">
        <v>50</v>
      </c>
      <c r="D613" s="7" t="s">
        <v>98</v>
      </c>
      <c r="E613" s="154">
        <v>0.39</v>
      </c>
      <c r="F613" s="7">
        <v>65</v>
      </c>
      <c r="G613" s="7" t="s">
        <v>47</v>
      </c>
      <c r="H613" s="7">
        <v>40</v>
      </c>
      <c r="I613" s="7" t="s">
        <v>48</v>
      </c>
      <c r="J613" s="7">
        <v>43</v>
      </c>
      <c r="K613" s="7" t="s">
        <v>48</v>
      </c>
      <c r="L613" s="7">
        <v>7.7</v>
      </c>
      <c r="M613" s="7" t="s">
        <v>50</v>
      </c>
      <c r="N613" s="7">
        <v>38.532110092000003</v>
      </c>
      <c r="O613" s="7">
        <v>74</v>
      </c>
      <c r="P613" s="7">
        <v>74</v>
      </c>
      <c r="Q613" s="7">
        <v>0</v>
      </c>
      <c r="R613" s="7">
        <v>73</v>
      </c>
      <c r="S613" s="7">
        <v>0</v>
      </c>
      <c r="T613" s="7">
        <v>0</v>
      </c>
      <c r="U613" s="7">
        <v>0</v>
      </c>
      <c r="V613" s="7">
        <v>0</v>
      </c>
      <c r="W613" s="7">
        <v>0</v>
      </c>
      <c r="X613" s="7">
        <v>1</v>
      </c>
      <c r="Y613" s="7">
        <v>1.3513513499999999E-2</v>
      </c>
      <c r="Z613" s="7">
        <v>4.05405405E-2</v>
      </c>
      <c r="AA613" s="7">
        <v>2.7027026999999999E-2</v>
      </c>
      <c r="AB613" s="7">
        <v>9.4594594599999998E-2</v>
      </c>
      <c r="AC613" s="7">
        <v>8.1081081099999994E-2</v>
      </c>
      <c r="AD613" s="7">
        <v>0.12162162159999999</v>
      </c>
      <c r="AE613" s="7">
        <v>2.7027026999999999E-2</v>
      </c>
      <c r="AF613" s="7">
        <v>2.7027026999999999E-2</v>
      </c>
      <c r="AG613" s="7">
        <v>5.4054054099999999E-2</v>
      </c>
      <c r="AH613" s="7">
        <v>6.7567567600000003E-2</v>
      </c>
      <c r="AI613" s="7">
        <v>0.1351351351</v>
      </c>
      <c r="AJ613" s="7">
        <v>0.1081081081</v>
      </c>
      <c r="AK613" s="7">
        <v>0.28378378380000002</v>
      </c>
      <c r="AL613" s="7">
        <v>0.16216216219999999</v>
      </c>
      <c r="AM613" s="7">
        <v>0.3108108108</v>
      </c>
      <c r="AN613" s="7">
        <v>0.20270270269999999</v>
      </c>
      <c r="AO613" s="7">
        <v>0.25675675679999999</v>
      </c>
      <c r="AP613" s="7">
        <v>0.24324324319999999</v>
      </c>
      <c r="AQ613" s="7">
        <v>0</v>
      </c>
      <c r="AR613" s="7">
        <v>0</v>
      </c>
      <c r="AS613" s="7">
        <v>0</v>
      </c>
      <c r="AT613" s="7">
        <v>1.3513513499999999E-2</v>
      </c>
      <c r="AU613" s="7">
        <v>0</v>
      </c>
      <c r="AV613" s="7">
        <v>0</v>
      </c>
      <c r="AW613" s="7">
        <v>0.67567567569999998</v>
      </c>
      <c r="AX613" s="7">
        <v>0.77027027029999995</v>
      </c>
      <c r="AY613" s="7">
        <v>0.60810810810000004</v>
      </c>
      <c r="AZ613" s="7">
        <v>0.62162162160000001</v>
      </c>
      <c r="BA613" s="7">
        <v>0.52702702700000004</v>
      </c>
      <c r="BB613" s="7">
        <v>0.52702702700000004</v>
      </c>
      <c r="BC613" s="7">
        <v>3.6216216216000001</v>
      </c>
      <c r="BD613" s="7">
        <v>3.6621621622</v>
      </c>
      <c r="BE613" s="7">
        <v>3.5</v>
      </c>
      <c r="BF613" s="7">
        <v>3.3698630136999999</v>
      </c>
      <c r="BG613" s="7">
        <v>3.2297297296999998</v>
      </c>
      <c r="BH613" s="7">
        <v>3.1756756757</v>
      </c>
      <c r="BI613" s="7">
        <v>0</v>
      </c>
      <c r="BJ613" s="7">
        <v>0</v>
      </c>
      <c r="BK613" s="7">
        <v>1.3513513499999999E-2</v>
      </c>
      <c r="BL613" s="7">
        <v>2.7027026999999999E-2</v>
      </c>
      <c r="BM613" s="7">
        <v>0</v>
      </c>
      <c r="BN613" s="7">
        <v>2.7027026999999999E-2</v>
      </c>
      <c r="BO613" s="7">
        <v>0.1081081081</v>
      </c>
      <c r="BP613" s="7">
        <v>0.16216216219999999</v>
      </c>
      <c r="BQ613" s="7">
        <v>0.16216216219999999</v>
      </c>
      <c r="BR613" s="7">
        <v>4.05405405E-2</v>
      </c>
      <c r="BS613" s="7">
        <v>9.4594594599999998E-2</v>
      </c>
      <c r="BT613" s="7">
        <v>6.7567567600000003E-2</v>
      </c>
      <c r="BU613" s="7">
        <v>8.1081081099999994E-2</v>
      </c>
      <c r="BV613" s="7">
        <v>0.12162162159999999</v>
      </c>
      <c r="BW613" s="7">
        <v>0.16216216219999999</v>
      </c>
      <c r="BX613" s="7">
        <v>0.17567567570000001</v>
      </c>
      <c r="BY613" s="7">
        <v>0.1891891892</v>
      </c>
      <c r="BZ613" s="7">
        <v>0.14864864859999999</v>
      </c>
      <c r="CA613" s="7">
        <v>3.7083333333000001</v>
      </c>
      <c r="CB613" s="7">
        <v>3.4864864865</v>
      </c>
      <c r="CC613" s="7">
        <v>3.4864864865</v>
      </c>
      <c r="CD613" s="7">
        <v>3.5</v>
      </c>
      <c r="CE613" s="7">
        <v>3.4444444444000002</v>
      </c>
      <c r="CF613" s="7">
        <v>3.2916666666999999</v>
      </c>
      <c r="CG613" s="7">
        <v>3.0410958903999998</v>
      </c>
      <c r="CH613" s="7">
        <v>2.9189189189000002</v>
      </c>
      <c r="CI613" s="7">
        <v>2.9459459459000001</v>
      </c>
      <c r="CJ613" s="7">
        <v>0.20270270269999999</v>
      </c>
      <c r="CK613" s="7">
        <v>0.32432432430000002</v>
      </c>
      <c r="CL613" s="7">
        <v>0.33783783779999998</v>
      </c>
      <c r="CM613" s="7">
        <v>0.25675675679999999</v>
      </c>
      <c r="CN613" s="7">
        <v>0.29729729729999999</v>
      </c>
      <c r="CO613" s="7">
        <v>0.28378378380000002</v>
      </c>
      <c r="CP613" s="7">
        <v>0.2702702703</v>
      </c>
      <c r="CQ613" s="7">
        <v>0.21621621620000001</v>
      </c>
      <c r="CR613" s="7">
        <v>0.2702702703</v>
      </c>
      <c r="CS613" s="7">
        <v>2.7027026999999999E-2</v>
      </c>
      <c r="CT613" s="7">
        <v>0</v>
      </c>
      <c r="CU613" s="7">
        <v>0</v>
      </c>
      <c r="CV613" s="7">
        <v>0</v>
      </c>
      <c r="CW613" s="7">
        <v>2.7027026999999999E-2</v>
      </c>
      <c r="CX613" s="7">
        <v>2.7027026999999999E-2</v>
      </c>
      <c r="CY613" s="7">
        <v>1.3513513499999999E-2</v>
      </c>
      <c r="CZ613" s="7">
        <v>0</v>
      </c>
      <c r="DA613" s="7">
        <v>0</v>
      </c>
      <c r="DB613" s="7">
        <v>0.72972972970000005</v>
      </c>
      <c r="DC613" s="7">
        <v>0.58108108110000001</v>
      </c>
      <c r="DD613" s="7">
        <v>0.58108108110000001</v>
      </c>
      <c r="DE613" s="7">
        <v>0.63513513509999997</v>
      </c>
      <c r="DF613" s="7">
        <v>0.55405405409999997</v>
      </c>
      <c r="DG613" s="7">
        <v>0.5</v>
      </c>
      <c r="DH613" s="7">
        <v>0.43243243240000001</v>
      </c>
      <c r="DI613" s="7">
        <v>0.43243243240000001</v>
      </c>
      <c r="DJ613" s="7">
        <v>0.41891891889999999</v>
      </c>
      <c r="DK613" s="7">
        <v>0.1351351351</v>
      </c>
      <c r="DL613" s="7">
        <v>0</v>
      </c>
      <c r="DM613" s="7">
        <v>2.7027026999999999E-2</v>
      </c>
      <c r="DN613" s="7">
        <v>0</v>
      </c>
      <c r="DO613" s="7">
        <v>1.3513513499999999E-2</v>
      </c>
      <c r="DP613" s="7">
        <v>1.3513513499999999E-2</v>
      </c>
      <c r="DQ613" s="7">
        <v>6.7567567600000003E-2</v>
      </c>
      <c r="DR613" s="7">
        <v>2.7027026999999999E-2</v>
      </c>
      <c r="DS613" s="7">
        <v>4.05405405E-2</v>
      </c>
      <c r="DT613" s="7">
        <v>0.2702702703</v>
      </c>
      <c r="DU613" s="7">
        <v>0.12162162159999999</v>
      </c>
      <c r="DV613" s="7">
        <v>9.4594594599999998E-2</v>
      </c>
      <c r="DW613" s="7">
        <v>0.1891891892</v>
      </c>
      <c r="DX613" s="7">
        <v>5.4054054099999999E-2</v>
      </c>
      <c r="DY613" s="7">
        <v>0.14864864859999999</v>
      </c>
      <c r="DZ613" s="7">
        <v>0.16216216219999999</v>
      </c>
      <c r="EA613" s="7">
        <v>0.17567567570000001</v>
      </c>
      <c r="EB613" s="7">
        <v>0.1351351351</v>
      </c>
      <c r="EC613" s="7">
        <v>0.28378378380000002</v>
      </c>
      <c r="ED613" s="7">
        <v>0.39189189190000001</v>
      </c>
      <c r="EE613" s="7">
        <v>0.39189189190000001</v>
      </c>
      <c r="EF613" s="7">
        <v>0.29729729729999999</v>
      </c>
      <c r="EG613" s="7">
        <v>0.36486486489999997</v>
      </c>
      <c r="EH613" s="7">
        <v>0.32432432430000002</v>
      </c>
      <c r="EI613" s="7">
        <v>0.33783783779999998</v>
      </c>
      <c r="EJ613" s="7">
        <v>0.3108108108</v>
      </c>
      <c r="EK613" s="7">
        <v>0.40540540539999997</v>
      </c>
      <c r="EL613" s="7">
        <v>0.28378378380000002</v>
      </c>
      <c r="EM613" s="7">
        <v>0.44594594589999997</v>
      </c>
      <c r="EN613" s="7">
        <v>0.44594594589999997</v>
      </c>
      <c r="EO613" s="7">
        <v>0.48648648649999998</v>
      </c>
      <c r="EP613" s="7">
        <v>0.52702702700000004</v>
      </c>
      <c r="EQ613" s="7">
        <v>0.4594594595</v>
      </c>
      <c r="ER613" s="7">
        <v>0.39189189190000001</v>
      </c>
      <c r="ES613" s="7">
        <v>0.44594594589999997</v>
      </c>
      <c r="ET613" s="7">
        <v>0.37837837839999999</v>
      </c>
      <c r="EU613" s="7">
        <v>2.7027026999999999E-2</v>
      </c>
      <c r="EV613" s="7">
        <v>4.05405405E-2</v>
      </c>
      <c r="EW613" s="7">
        <v>4.05405405E-2</v>
      </c>
      <c r="EX613" s="7">
        <v>2.7027026999999999E-2</v>
      </c>
      <c r="EY613" s="7">
        <v>4.05405405E-2</v>
      </c>
      <c r="EZ613" s="7">
        <v>5.4054054099999999E-2</v>
      </c>
      <c r="FA613" s="7">
        <v>4.05405405E-2</v>
      </c>
      <c r="FB613" s="7">
        <v>4.05405405E-2</v>
      </c>
      <c r="FC613" s="7">
        <v>4.05405405E-2</v>
      </c>
      <c r="FD613" s="7">
        <v>2.7361111111</v>
      </c>
      <c r="FE613" s="7">
        <v>3.3380281690000002</v>
      </c>
      <c r="FF613" s="7">
        <v>3.3098591548999998</v>
      </c>
      <c r="FG613" s="7">
        <v>3.3055555555999998</v>
      </c>
      <c r="FH613" s="7">
        <v>3.4647887324000002</v>
      </c>
      <c r="FI613" s="7">
        <v>3.3</v>
      </c>
      <c r="FJ613" s="7">
        <v>3.0985915493</v>
      </c>
      <c r="FK613" s="7">
        <v>3.2253521127</v>
      </c>
      <c r="FL613" s="7">
        <v>3.1690140845000001</v>
      </c>
      <c r="FM613" s="7">
        <v>0</v>
      </c>
      <c r="FN613" s="7">
        <v>2.7027026999999999E-2</v>
      </c>
      <c r="FO613" s="7">
        <v>4.05405405E-2</v>
      </c>
      <c r="FP613" s="7">
        <v>2.7027026999999999E-2</v>
      </c>
      <c r="FQ613" s="7">
        <v>4.05405405E-2</v>
      </c>
      <c r="FR613" s="7">
        <v>0.12162162159999999</v>
      </c>
      <c r="FS613" s="7">
        <v>0.16216216219999999</v>
      </c>
      <c r="FT613" s="7">
        <v>0.1081081081</v>
      </c>
      <c r="FU613" s="7">
        <v>9.4594594599999998E-2</v>
      </c>
      <c r="FV613" s="7">
        <v>0.3108108108</v>
      </c>
      <c r="FW613" s="7">
        <v>6.7567567600000003E-2</v>
      </c>
      <c r="FX613" s="7">
        <v>0.55405405409999997</v>
      </c>
      <c r="FY613" s="7">
        <v>0.5</v>
      </c>
      <c r="FZ613" s="7">
        <v>0.1351351351</v>
      </c>
      <c r="GA613" s="7">
        <v>0.1081081081</v>
      </c>
      <c r="GB613" s="7">
        <v>0.12162162159999999</v>
      </c>
      <c r="GC613" s="7">
        <v>0.25675675679999999</v>
      </c>
      <c r="GD613" s="7">
        <v>6.7567567600000003E-2</v>
      </c>
      <c r="GE613" s="7">
        <v>6.7567567600000003E-2</v>
      </c>
      <c r="GF613" s="7">
        <v>0.2702702703</v>
      </c>
      <c r="GG613" s="7">
        <v>0.1081081081</v>
      </c>
      <c r="GH613" s="7">
        <v>0.14864864859999999</v>
      </c>
      <c r="GI613" s="7">
        <v>0.28378378380000002</v>
      </c>
      <c r="GJ613" s="7">
        <v>0.16216216219999999</v>
      </c>
      <c r="GK613" s="7">
        <v>0.16216216219999999</v>
      </c>
      <c r="GL613" s="7">
        <v>5.4054054099999999E-2</v>
      </c>
      <c r="GM613" s="7">
        <v>0</v>
      </c>
      <c r="GN613" s="7">
        <v>2.7027026999999999E-2</v>
      </c>
      <c r="GO613" s="7">
        <v>1.3513513499999999E-2</v>
      </c>
      <c r="GP613" s="7">
        <v>2.7027026999999999E-2</v>
      </c>
      <c r="GQ613" s="7">
        <v>0.12162162159999999</v>
      </c>
      <c r="GR613" s="7">
        <v>2.7027026999999999E-2</v>
      </c>
      <c r="GS613" s="7">
        <v>0.5405405405</v>
      </c>
      <c r="GT613" s="7">
        <v>0.40540540539999997</v>
      </c>
      <c r="GU613" s="7">
        <v>0.41891891889999999</v>
      </c>
      <c r="GV613" s="7">
        <v>0.47297297300000002</v>
      </c>
      <c r="GW613" s="7">
        <v>0.47297297300000002</v>
      </c>
      <c r="GX613" s="7">
        <v>0.4594594595</v>
      </c>
      <c r="GY613" s="7">
        <v>0.2297297297</v>
      </c>
      <c r="GZ613" s="7">
        <v>0.35135135140000001</v>
      </c>
      <c r="HA613" s="7">
        <v>0.35135135140000001</v>
      </c>
      <c r="HB613" s="7">
        <v>0.33783783779999998</v>
      </c>
      <c r="HC613" s="7">
        <v>0.1891891892</v>
      </c>
      <c r="HD613" s="7">
        <v>0.37837837839999999</v>
      </c>
      <c r="HE613" s="7">
        <v>0.17567567570000001</v>
      </c>
      <c r="HF613" s="7">
        <v>0.1351351351</v>
      </c>
      <c r="HG613" s="7">
        <v>0.14864864859999999</v>
      </c>
      <c r="HH613" s="7">
        <v>9.4594594599999998E-2</v>
      </c>
      <c r="HI613" s="7">
        <v>0.16216216219999999</v>
      </c>
      <c r="HJ613" s="7">
        <v>6.7567567600000003E-2</v>
      </c>
      <c r="HK613" s="7">
        <v>2.7027026999999999E-2</v>
      </c>
      <c r="HL613" s="7">
        <v>2.7027026999999999E-2</v>
      </c>
      <c r="HM613" s="7">
        <v>2.7027026999999999E-2</v>
      </c>
      <c r="HN613" s="7">
        <v>2.7027026999999999E-2</v>
      </c>
      <c r="HO613" s="7">
        <v>2.7027026999999999E-2</v>
      </c>
      <c r="HP613" s="7">
        <v>2.7027026999999999E-2</v>
      </c>
      <c r="HQ613" s="7">
        <v>2.7027026999999999E-2</v>
      </c>
      <c r="HR613" s="7">
        <v>5.4054054099999999E-2</v>
      </c>
      <c r="HS613" s="7">
        <v>4.05405405E-2</v>
      </c>
      <c r="HT613" s="7">
        <v>4.05405405E-2</v>
      </c>
      <c r="HU613" s="7">
        <v>2.7027026999999999E-2</v>
      </c>
      <c r="HV613" s="7">
        <v>4.05405405E-2</v>
      </c>
      <c r="HW613" s="7">
        <v>6.7567567600000003E-2</v>
      </c>
      <c r="HX613" s="7">
        <v>0</v>
      </c>
      <c r="HY613" s="7">
        <v>5.4054054099999999E-2</v>
      </c>
      <c r="HZ613" s="7">
        <v>0.12162162159999999</v>
      </c>
      <c r="IA613" s="7">
        <v>0.1351351351</v>
      </c>
      <c r="IB613" s="7">
        <v>0.1081081081</v>
      </c>
      <c r="IC613" s="7">
        <v>0.12162162159999999</v>
      </c>
      <c r="ID613" s="7">
        <v>0.17567567570000001</v>
      </c>
      <c r="IE613" s="7">
        <v>0.43243243240000001</v>
      </c>
      <c r="IF613" s="7">
        <v>0.44594594589999997</v>
      </c>
      <c r="IG613" s="7">
        <v>0.41891891889999999</v>
      </c>
      <c r="IH613" s="7">
        <v>0.36486486489999997</v>
      </c>
      <c r="II613" s="7">
        <v>0.33783783779999998</v>
      </c>
      <c r="IJ613" s="7">
        <v>0.41891891889999999</v>
      </c>
      <c r="IK613" s="7">
        <v>0.37837837839999999</v>
      </c>
      <c r="IL613" s="7">
        <v>0.3108108108</v>
      </c>
      <c r="IM613" s="7">
        <v>2.7027026999999999E-2</v>
      </c>
      <c r="IN613" s="7">
        <v>2.7027026999999999E-2</v>
      </c>
      <c r="IO613" s="7">
        <v>2.7027026999999999E-2</v>
      </c>
      <c r="IP613" s="7">
        <v>2.7027026999999999E-2</v>
      </c>
      <c r="IQ613" s="7">
        <v>3.0694444444000002</v>
      </c>
      <c r="IR613" s="7">
        <v>3.3194444444000002</v>
      </c>
      <c r="IS613" s="7">
        <v>3.1527777777999999</v>
      </c>
      <c r="IT613" s="7">
        <v>2.8888888889</v>
      </c>
      <c r="IU613" s="7" t="s">
        <v>1552</v>
      </c>
      <c r="IV613" s="7">
        <v>39</v>
      </c>
      <c r="IW613" s="7">
        <v>74</v>
      </c>
      <c r="IX613" s="7">
        <v>84</v>
      </c>
      <c r="IY613" s="7">
        <v>218</v>
      </c>
    </row>
    <row r="614" spans="1:259" x14ac:dyDescent="0.25">
      <c r="A614" s="7">
        <v>610381</v>
      </c>
      <c r="B614" s="7" t="s">
        <v>123</v>
      </c>
      <c r="C614" s="7" t="s">
        <v>50</v>
      </c>
      <c r="D614" s="7" t="s">
        <v>98</v>
      </c>
      <c r="E614" s="154">
        <v>0.31</v>
      </c>
      <c r="F614" s="7">
        <v>59</v>
      </c>
      <c r="G614" s="7" t="s">
        <v>48</v>
      </c>
      <c r="H614" s="7">
        <v>43</v>
      </c>
      <c r="I614" s="7" t="s">
        <v>48</v>
      </c>
      <c r="J614" s="7">
        <v>34</v>
      </c>
      <c r="K614" s="7" t="s">
        <v>57</v>
      </c>
      <c r="L614" s="7">
        <v>7.29</v>
      </c>
      <c r="M614" s="7" t="s">
        <v>50</v>
      </c>
      <c r="N614" s="7">
        <v>30.878186969000001</v>
      </c>
      <c r="O614" s="7">
        <v>95</v>
      </c>
      <c r="P614" s="7">
        <v>95</v>
      </c>
      <c r="Q614" s="7">
        <v>0</v>
      </c>
      <c r="R614" s="7">
        <v>79</v>
      </c>
      <c r="S614" s="7">
        <v>1</v>
      </c>
      <c r="T614" s="7">
        <v>2</v>
      </c>
      <c r="U614" s="7">
        <v>0</v>
      </c>
      <c r="V614" s="7">
        <v>0</v>
      </c>
      <c r="W614" s="7">
        <v>2</v>
      </c>
      <c r="X614" s="7">
        <v>7</v>
      </c>
      <c r="Y614" s="7">
        <v>2.10526316E-2</v>
      </c>
      <c r="Z614" s="7">
        <v>2.10526316E-2</v>
      </c>
      <c r="AA614" s="7">
        <v>2.10526316E-2</v>
      </c>
      <c r="AB614" s="7">
        <v>1.05263158E-2</v>
      </c>
      <c r="AC614" s="7">
        <v>5.2631578900000003E-2</v>
      </c>
      <c r="AD614" s="7">
        <v>0.1052631579</v>
      </c>
      <c r="AE614" s="7">
        <v>4.21052632E-2</v>
      </c>
      <c r="AF614" s="7">
        <v>4.21052632E-2</v>
      </c>
      <c r="AG614" s="7">
        <v>7.36842105E-2</v>
      </c>
      <c r="AH614" s="7">
        <v>6.3157894699999995E-2</v>
      </c>
      <c r="AI614" s="7">
        <v>0.14736842110000001</v>
      </c>
      <c r="AJ614" s="7">
        <v>0.15789473679999999</v>
      </c>
      <c r="AK614" s="7">
        <v>0.28421052629999999</v>
      </c>
      <c r="AL614" s="7">
        <v>0.2421052632</v>
      </c>
      <c r="AM614" s="7">
        <v>0.31578947369999999</v>
      </c>
      <c r="AN614" s="7">
        <v>0.29473684210000001</v>
      </c>
      <c r="AO614" s="7">
        <v>0.33684210530000003</v>
      </c>
      <c r="AP614" s="7">
        <v>0.29473684210000001</v>
      </c>
      <c r="AQ614" s="7">
        <v>0</v>
      </c>
      <c r="AR614" s="7">
        <v>1.05263158E-2</v>
      </c>
      <c r="AS614" s="7">
        <v>1.05263158E-2</v>
      </c>
      <c r="AT614" s="7">
        <v>1.05263158E-2</v>
      </c>
      <c r="AU614" s="7">
        <v>2.10526316E-2</v>
      </c>
      <c r="AV614" s="7">
        <v>2.10526316E-2</v>
      </c>
      <c r="AW614" s="7">
        <v>0.65263157890000001</v>
      </c>
      <c r="AX614" s="7">
        <v>0.68421052630000001</v>
      </c>
      <c r="AY614" s="7">
        <v>0.57894736840000005</v>
      </c>
      <c r="AZ614" s="7">
        <v>0.62105263160000002</v>
      </c>
      <c r="BA614" s="7">
        <v>0.44210526319999999</v>
      </c>
      <c r="BB614" s="7">
        <v>0.4210526316</v>
      </c>
      <c r="BC614" s="7">
        <v>3.5684210526000002</v>
      </c>
      <c r="BD614" s="7">
        <v>3.6063829787000001</v>
      </c>
      <c r="BE614" s="7">
        <v>3.4680851063999998</v>
      </c>
      <c r="BF614" s="7">
        <v>3.5425531915000001</v>
      </c>
      <c r="BG614" s="7">
        <v>3.1935483870999999</v>
      </c>
      <c r="BH614" s="7">
        <v>3.0537634409000001</v>
      </c>
      <c r="BI614" s="7">
        <v>0</v>
      </c>
      <c r="BJ614" s="7">
        <v>1.05263158E-2</v>
      </c>
      <c r="BK614" s="7">
        <v>2.10526316E-2</v>
      </c>
      <c r="BL614" s="7">
        <v>1.05263158E-2</v>
      </c>
      <c r="BM614" s="7">
        <v>2.10526316E-2</v>
      </c>
      <c r="BN614" s="7">
        <v>1.05263158E-2</v>
      </c>
      <c r="BO614" s="7">
        <v>8.4210526300000005E-2</v>
      </c>
      <c r="BP614" s="7">
        <v>0.13684210529999999</v>
      </c>
      <c r="BQ614" s="7">
        <v>9.4736842099999996E-2</v>
      </c>
      <c r="BR614" s="7">
        <v>4.21052632E-2</v>
      </c>
      <c r="BS614" s="7">
        <v>5.2631578900000003E-2</v>
      </c>
      <c r="BT614" s="7">
        <v>4.21052632E-2</v>
      </c>
      <c r="BU614" s="7">
        <v>4.21052632E-2</v>
      </c>
      <c r="BV614" s="7">
        <v>8.4210526300000005E-2</v>
      </c>
      <c r="BW614" s="7">
        <v>0.13684210529999999</v>
      </c>
      <c r="BX614" s="7">
        <v>0.11578947370000001</v>
      </c>
      <c r="BY614" s="7">
        <v>0.1263157895</v>
      </c>
      <c r="BZ614" s="7">
        <v>0.14736842110000001</v>
      </c>
      <c r="CA614" s="7">
        <v>3.5806451613000001</v>
      </c>
      <c r="CB614" s="7">
        <v>3.4239130434999998</v>
      </c>
      <c r="CC614" s="7">
        <v>3.4347826087</v>
      </c>
      <c r="CD614" s="7">
        <v>3.5434782609000002</v>
      </c>
      <c r="CE614" s="7">
        <v>3.4021739129999999</v>
      </c>
      <c r="CF614" s="7">
        <v>3.2826086957</v>
      </c>
      <c r="CG614" s="7">
        <v>3.1413043477999998</v>
      </c>
      <c r="CH614" s="7">
        <v>3.0219780219999999</v>
      </c>
      <c r="CI614" s="7">
        <v>3.0543478260999999</v>
      </c>
      <c r="CJ614" s="7">
        <v>0.32631578950000001</v>
      </c>
      <c r="CK614" s="7">
        <v>0.4210526316</v>
      </c>
      <c r="CL614" s="7">
        <v>0.4</v>
      </c>
      <c r="CM614" s="7">
        <v>0.32631578950000001</v>
      </c>
      <c r="CN614" s="7">
        <v>0.34736842109999999</v>
      </c>
      <c r="CO614" s="7">
        <v>0.3894736842</v>
      </c>
      <c r="CP614" s="7">
        <v>0.34736842109999999</v>
      </c>
      <c r="CQ614" s="7">
        <v>0.27368421050000002</v>
      </c>
      <c r="CR614" s="7">
        <v>0.33684210530000003</v>
      </c>
      <c r="CS614" s="7">
        <v>2.10526316E-2</v>
      </c>
      <c r="CT614" s="7">
        <v>3.1578947400000001E-2</v>
      </c>
      <c r="CU614" s="7">
        <v>3.1578947400000001E-2</v>
      </c>
      <c r="CV614" s="7">
        <v>3.1578947400000001E-2</v>
      </c>
      <c r="CW614" s="7">
        <v>3.1578947400000001E-2</v>
      </c>
      <c r="CX614" s="7">
        <v>3.1578947400000001E-2</v>
      </c>
      <c r="CY614" s="7">
        <v>3.1578947400000001E-2</v>
      </c>
      <c r="CZ614" s="7">
        <v>4.21052632E-2</v>
      </c>
      <c r="DA614" s="7">
        <v>3.1578947400000001E-2</v>
      </c>
      <c r="DB614" s="7">
        <v>0.61052631580000005</v>
      </c>
      <c r="DC614" s="7">
        <v>0.4842105263</v>
      </c>
      <c r="DD614" s="7">
        <v>0.50526315789999998</v>
      </c>
      <c r="DE614" s="7">
        <v>0.58947368420000001</v>
      </c>
      <c r="DF614" s="7">
        <v>0.51578947369999995</v>
      </c>
      <c r="DG614" s="7">
        <v>0.43157894740000002</v>
      </c>
      <c r="DH614" s="7">
        <v>0.4210526316</v>
      </c>
      <c r="DI614" s="7">
        <v>0.4210526316</v>
      </c>
      <c r="DJ614" s="7">
        <v>0.3894736842</v>
      </c>
      <c r="DK614" s="7">
        <v>0.23157894740000001</v>
      </c>
      <c r="DL614" s="7">
        <v>3.1578947400000001E-2</v>
      </c>
      <c r="DM614" s="7">
        <v>1.05263158E-2</v>
      </c>
      <c r="DN614" s="7">
        <v>6.3157894699999995E-2</v>
      </c>
      <c r="DO614" s="7">
        <v>1.05263158E-2</v>
      </c>
      <c r="DP614" s="7">
        <v>2.10526316E-2</v>
      </c>
      <c r="DQ614" s="7">
        <v>0.11578947370000001</v>
      </c>
      <c r="DR614" s="7">
        <v>2.10526316E-2</v>
      </c>
      <c r="DS614" s="7">
        <v>7.36842105E-2</v>
      </c>
      <c r="DT614" s="7">
        <v>0.26315789470000001</v>
      </c>
      <c r="DU614" s="7">
        <v>0.16842105260000001</v>
      </c>
      <c r="DV614" s="7">
        <v>0.13684210529999999</v>
      </c>
      <c r="DW614" s="7">
        <v>0.1263157895</v>
      </c>
      <c r="DX614" s="7">
        <v>9.4736842099999996E-2</v>
      </c>
      <c r="DY614" s="7">
        <v>0.11578947370000001</v>
      </c>
      <c r="DZ614" s="7">
        <v>0.14736842110000001</v>
      </c>
      <c r="EA614" s="7">
        <v>0.16842105260000001</v>
      </c>
      <c r="EB614" s="7">
        <v>0.14736842110000001</v>
      </c>
      <c r="EC614" s="7">
        <v>0.18947368419999999</v>
      </c>
      <c r="ED614" s="7">
        <v>0.43157894740000002</v>
      </c>
      <c r="EE614" s="7">
        <v>0.4</v>
      </c>
      <c r="EF614" s="7">
        <v>0.27368421050000002</v>
      </c>
      <c r="EG614" s="7">
        <v>0.31578947369999999</v>
      </c>
      <c r="EH614" s="7">
        <v>0.32631578950000001</v>
      </c>
      <c r="EI614" s="7">
        <v>0.29473684210000001</v>
      </c>
      <c r="EJ614" s="7">
        <v>0.4</v>
      </c>
      <c r="EK614" s="7">
        <v>0.4</v>
      </c>
      <c r="EL614" s="7">
        <v>0.30526315790000003</v>
      </c>
      <c r="EM614" s="7">
        <v>0.36842105260000002</v>
      </c>
      <c r="EN614" s="7">
        <v>0.4526315789</v>
      </c>
      <c r="EO614" s="7">
        <v>0.51578947369999995</v>
      </c>
      <c r="EP614" s="7">
        <v>0.52631578950000002</v>
      </c>
      <c r="EQ614" s="7">
        <v>0.47368421049999998</v>
      </c>
      <c r="ER614" s="7">
        <v>0.4</v>
      </c>
      <c r="ES614" s="7">
        <v>0.3894736842</v>
      </c>
      <c r="ET614" s="7">
        <v>0.36842105260000002</v>
      </c>
      <c r="EU614" s="7">
        <v>1.05263158E-2</v>
      </c>
      <c r="EV614" s="7">
        <v>0</v>
      </c>
      <c r="EW614" s="7">
        <v>0</v>
      </c>
      <c r="EX614" s="7">
        <v>2.10526316E-2</v>
      </c>
      <c r="EY614" s="7">
        <v>5.2631578900000003E-2</v>
      </c>
      <c r="EZ614" s="7">
        <v>6.3157894699999995E-2</v>
      </c>
      <c r="FA614" s="7">
        <v>4.21052632E-2</v>
      </c>
      <c r="FB614" s="7">
        <v>2.10526316E-2</v>
      </c>
      <c r="FC614" s="7">
        <v>1.05263158E-2</v>
      </c>
      <c r="FD614" s="7">
        <v>2.5744680850999999</v>
      </c>
      <c r="FE614" s="7">
        <v>3.1368421053</v>
      </c>
      <c r="FF614" s="7">
        <v>3.2947368420999998</v>
      </c>
      <c r="FG614" s="7">
        <v>3.2688172042999999</v>
      </c>
      <c r="FH614" s="7">
        <v>3.4333333332999998</v>
      </c>
      <c r="FI614" s="7">
        <v>3.3370786517000002</v>
      </c>
      <c r="FJ614" s="7">
        <v>3.0219780219999999</v>
      </c>
      <c r="FK614" s="7">
        <v>3.1827956989000001</v>
      </c>
      <c r="FL614" s="7">
        <v>3.0744680850999999</v>
      </c>
      <c r="FM614" s="7">
        <v>2.10526316E-2</v>
      </c>
      <c r="FN614" s="7">
        <v>1.05263158E-2</v>
      </c>
      <c r="FO614" s="7">
        <v>4.21052632E-2</v>
      </c>
      <c r="FP614" s="7">
        <v>2.10526316E-2</v>
      </c>
      <c r="FQ614" s="7">
        <v>0.2105263158</v>
      </c>
      <c r="FR614" s="7">
        <v>4.21052632E-2</v>
      </c>
      <c r="FS614" s="7">
        <v>0.11578947370000001</v>
      </c>
      <c r="FT614" s="7">
        <v>0.13684210529999999</v>
      </c>
      <c r="FU614" s="7">
        <v>0.11578947370000001</v>
      </c>
      <c r="FV614" s="7">
        <v>0.26315789470000001</v>
      </c>
      <c r="FW614" s="7">
        <v>2.10526316E-2</v>
      </c>
      <c r="FX614" s="7">
        <v>0.71578947370000001</v>
      </c>
      <c r="FY614" s="7">
        <v>0.70526315790000005</v>
      </c>
      <c r="FZ614" s="7">
        <v>0.25263157889999999</v>
      </c>
      <c r="GA614" s="7">
        <v>0.11578947370000001</v>
      </c>
      <c r="GB614" s="7">
        <v>0.1263157895</v>
      </c>
      <c r="GC614" s="7">
        <v>0.27368421050000002</v>
      </c>
      <c r="GD614" s="7">
        <v>2.10526316E-2</v>
      </c>
      <c r="GE614" s="7">
        <v>2.10526316E-2</v>
      </c>
      <c r="GF614" s="7">
        <v>0.18947368419999999</v>
      </c>
      <c r="GG614" s="7">
        <v>5.2631578900000003E-2</v>
      </c>
      <c r="GH614" s="7">
        <v>5.2631578900000003E-2</v>
      </c>
      <c r="GI614" s="7">
        <v>0.2421052632</v>
      </c>
      <c r="GJ614" s="7">
        <v>9.4736842099999996E-2</v>
      </c>
      <c r="GK614" s="7">
        <v>9.4736842099999996E-2</v>
      </c>
      <c r="GL614" s="7">
        <v>4.21052632E-2</v>
      </c>
      <c r="GM614" s="7">
        <v>5.2631578900000003E-2</v>
      </c>
      <c r="GN614" s="7">
        <v>6.3157894699999995E-2</v>
      </c>
      <c r="GO614" s="7">
        <v>7.36842105E-2</v>
      </c>
      <c r="GP614" s="7">
        <v>6.3157894699999995E-2</v>
      </c>
      <c r="GQ614" s="7">
        <v>0.14736842110000001</v>
      </c>
      <c r="GR614" s="7">
        <v>6.3157894699999995E-2</v>
      </c>
      <c r="GS614" s="7">
        <v>0.41052631579999999</v>
      </c>
      <c r="GT614" s="7">
        <v>0.4</v>
      </c>
      <c r="GU614" s="7">
        <v>0.46315789470000002</v>
      </c>
      <c r="GV614" s="7">
        <v>0.4526315789</v>
      </c>
      <c r="GW614" s="7">
        <v>0.46315789470000002</v>
      </c>
      <c r="GX614" s="7">
        <v>0.47368421049999998</v>
      </c>
      <c r="GY614" s="7">
        <v>0.2421052632</v>
      </c>
      <c r="GZ614" s="7">
        <v>0.3578947368</v>
      </c>
      <c r="HA614" s="7">
        <v>0.25263157889999999</v>
      </c>
      <c r="HB614" s="7">
        <v>0.29473684210000001</v>
      </c>
      <c r="HC614" s="7">
        <v>0.2421052632</v>
      </c>
      <c r="HD614" s="7">
        <v>0.36842105260000002</v>
      </c>
      <c r="HE614" s="7">
        <v>0.25263157889999999</v>
      </c>
      <c r="HF614" s="7">
        <v>0.1263157895</v>
      </c>
      <c r="HG614" s="7">
        <v>0.1263157895</v>
      </c>
      <c r="HH614" s="7">
        <v>0.1263157895</v>
      </c>
      <c r="HI614" s="7">
        <v>8.4210526300000005E-2</v>
      </c>
      <c r="HJ614" s="7">
        <v>5.2631578900000003E-2</v>
      </c>
      <c r="HK614" s="7">
        <v>2.10526316E-2</v>
      </c>
      <c r="HL614" s="7">
        <v>2.10526316E-2</v>
      </c>
      <c r="HM614" s="7">
        <v>6.3157894699999995E-2</v>
      </c>
      <c r="HN614" s="7">
        <v>4.21052632E-2</v>
      </c>
      <c r="HO614" s="7">
        <v>3.1578947400000001E-2</v>
      </c>
      <c r="HP614" s="7">
        <v>2.10526316E-2</v>
      </c>
      <c r="HQ614" s="7">
        <v>2.10526316E-2</v>
      </c>
      <c r="HR614" s="7">
        <v>3.1578947400000001E-2</v>
      </c>
      <c r="HS614" s="7">
        <v>2.10526316E-2</v>
      </c>
      <c r="HT614" s="7">
        <v>2.10526316E-2</v>
      </c>
      <c r="HU614" s="7">
        <v>3.1578947400000001E-2</v>
      </c>
      <c r="HV614" s="7">
        <v>2.10526316E-2</v>
      </c>
      <c r="HW614" s="7">
        <v>7.36842105E-2</v>
      </c>
      <c r="HX614" s="7">
        <v>2.10526316E-2</v>
      </c>
      <c r="HY614" s="7">
        <v>5.2631578900000003E-2</v>
      </c>
      <c r="HZ614" s="7">
        <v>0.11578947370000001</v>
      </c>
      <c r="IA614" s="7">
        <v>0.1789473684</v>
      </c>
      <c r="IB614" s="7">
        <v>8.4210526300000005E-2</v>
      </c>
      <c r="IC614" s="7">
        <v>9.4736842099999996E-2</v>
      </c>
      <c r="ID614" s="7">
        <v>0.18947368419999999</v>
      </c>
      <c r="IE614" s="7">
        <v>0.37894736839999998</v>
      </c>
      <c r="IF614" s="7">
        <v>0.36842105260000002</v>
      </c>
      <c r="IG614" s="7">
        <v>0.4</v>
      </c>
      <c r="IH614" s="7">
        <v>0.36842105260000002</v>
      </c>
      <c r="II614" s="7">
        <v>0.34736842109999999</v>
      </c>
      <c r="IJ614" s="7">
        <v>0.49473684210000002</v>
      </c>
      <c r="IK614" s="7">
        <v>0.4</v>
      </c>
      <c r="IL614" s="7">
        <v>0.27368421050000002</v>
      </c>
      <c r="IM614" s="7">
        <v>2.10526316E-2</v>
      </c>
      <c r="IN614" s="7">
        <v>3.1578947400000001E-2</v>
      </c>
      <c r="IO614" s="7">
        <v>5.2631578900000003E-2</v>
      </c>
      <c r="IP614" s="7">
        <v>5.2631578900000003E-2</v>
      </c>
      <c r="IQ614" s="7">
        <v>3.0215053762999999</v>
      </c>
      <c r="IR614" s="7">
        <v>3.3804347826000001</v>
      </c>
      <c r="IS614" s="7">
        <v>3.2111111111000001</v>
      </c>
      <c r="IT614" s="7">
        <v>2.8444444444000001</v>
      </c>
      <c r="IU614" s="7" t="s">
        <v>1553</v>
      </c>
      <c r="IV614" s="7">
        <v>31</v>
      </c>
      <c r="IW614" s="7">
        <v>95</v>
      </c>
      <c r="IX614" s="7">
        <v>109</v>
      </c>
      <c r="IY614" s="7">
        <v>353</v>
      </c>
    </row>
    <row r="615" spans="1:259" x14ac:dyDescent="0.25">
      <c r="A615" s="7">
        <v>610383</v>
      </c>
      <c r="B615" s="7" t="s">
        <v>604</v>
      </c>
      <c r="C615" s="7" t="s">
        <v>50</v>
      </c>
      <c r="D615" s="7" t="s">
        <v>149</v>
      </c>
      <c r="E615" s="154">
        <v>0.37</v>
      </c>
      <c r="F615" s="7">
        <v>64</v>
      </c>
      <c r="G615" s="7" t="s">
        <v>47</v>
      </c>
      <c r="H615" s="7">
        <v>68</v>
      </c>
      <c r="I615" s="7" t="s">
        <v>47</v>
      </c>
      <c r="J615" s="7">
        <v>69</v>
      </c>
      <c r="K615" s="7" t="s">
        <v>47</v>
      </c>
      <c r="L615" s="7">
        <v>8.74</v>
      </c>
      <c r="M615" s="7" t="s">
        <v>50</v>
      </c>
      <c r="N615" s="7">
        <v>37.412587412999997</v>
      </c>
      <c r="O615" s="7">
        <v>86</v>
      </c>
      <c r="P615" s="7">
        <v>86</v>
      </c>
      <c r="Q615" s="7">
        <v>2</v>
      </c>
      <c r="R615" s="7">
        <v>13</v>
      </c>
      <c r="S615" s="7">
        <v>0</v>
      </c>
      <c r="T615" s="7">
        <v>66</v>
      </c>
      <c r="U615" s="7">
        <v>0</v>
      </c>
      <c r="V615" s="7">
        <v>0</v>
      </c>
      <c r="W615" s="7">
        <v>2</v>
      </c>
      <c r="X615" s="7">
        <v>1</v>
      </c>
      <c r="Y615" s="7">
        <v>0</v>
      </c>
      <c r="Z615" s="7">
        <v>0</v>
      </c>
      <c r="AA615" s="7">
        <v>1.1627907E-2</v>
      </c>
      <c r="AB615" s="7">
        <v>3.4883720899999998E-2</v>
      </c>
      <c r="AC615" s="7">
        <v>3.4883720899999998E-2</v>
      </c>
      <c r="AD615" s="7">
        <v>9.3023255799999996E-2</v>
      </c>
      <c r="AE615" s="7">
        <v>4.6511627899999998E-2</v>
      </c>
      <c r="AF615" s="7">
        <v>1.1627907E-2</v>
      </c>
      <c r="AG615" s="7">
        <v>2.3255814E-2</v>
      </c>
      <c r="AH615" s="7">
        <v>5.8139534899999998E-2</v>
      </c>
      <c r="AI615" s="7">
        <v>0.12790697670000001</v>
      </c>
      <c r="AJ615" s="7">
        <v>0.23255813950000001</v>
      </c>
      <c r="AK615" s="7">
        <v>0.30232558139999999</v>
      </c>
      <c r="AL615" s="7">
        <v>0.25581395350000002</v>
      </c>
      <c r="AM615" s="7">
        <v>0.32558139530000002</v>
      </c>
      <c r="AN615" s="7">
        <v>0.25581395350000002</v>
      </c>
      <c r="AO615" s="7">
        <v>0.39534883720000003</v>
      </c>
      <c r="AP615" s="7">
        <v>0.33720930230000001</v>
      </c>
      <c r="AQ615" s="7">
        <v>0</v>
      </c>
      <c r="AR615" s="7">
        <v>0</v>
      </c>
      <c r="AS615" s="7">
        <v>2.3255814E-2</v>
      </c>
      <c r="AT615" s="7">
        <v>0</v>
      </c>
      <c r="AU615" s="7">
        <v>0</v>
      </c>
      <c r="AV615" s="7">
        <v>0</v>
      </c>
      <c r="AW615" s="7">
        <v>0.65116279070000005</v>
      </c>
      <c r="AX615" s="7">
        <v>0.73255813950000004</v>
      </c>
      <c r="AY615" s="7">
        <v>0.61627906980000002</v>
      </c>
      <c r="AZ615" s="7">
        <v>0.65116279070000005</v>
      </c>
      <c r="BA615" s="7">
        <v>0.44186046509999999</v>
      </c>
      <c r="BB615" s="7">
        <v>0.33720930230000001</v>
      </c>
      <c r="BC615" s="7">
        <v>3.6046511628000002</v>
      </c>
      <c r="BD615" s="7">
        <v>3.7209302326000002</v>
      </c>
      <c r="BE615" s="7">
        <v>3.5833333333000001</v>
      </c>
      <c r="BF615" s="7">
        <v>3.5232558140000001</v>
      </c>
      <c r="BG615" s="7">
        <v>3.2441860464999999</v>
      </c>
      <c r="BH615" s="7">
        <v>2.9186046511999999</v>
      </c>
      <c r="BI615" s="7">
        <v>0</v>
      </c>
      <c r="BJ615" s="7">
        <v>0</v>
      </c>
      <c r="BK615" s="7">
        <v>0</v>
      </c>
      <c r="BL615" s="7">
        <v>1.1627907E-2</v>
      </c>
      <c r="BM615" s="7">
        <v>0</v>
      </c>
      <c r="BN615" s="7">
        <v>1.1627907E-2</v>
      </c>
      <c r="BO615" s="7">
        <v>3.4883720899999998E-2</v>
      </c>
      <c r="BP615" s="7">
        <v>9.3023255799999996E-2</v>
      </c>
      <c r="BQ615" s="7">
        <v>4.6511627899999998E-2</v>
      </c>
      <c r="BR615" s="7">
        <v>0</v>
      </c>
      <c r="BS615" s="7">
        <v>0</v>
      </c>
      <c r="BT615" s="7">
        <v>0</v>
      </c>
      <c r="BU615" s="7">
        <v>2.3255814E-2</v>
      </c>
      <c r="BV615" s="7">
        <v>0</v>
      </c>
      <c r="BW615" s="7">
        <v>3.4883720899999998E-2</v>
      </c>
      <c r="BX615" s="7">
        <v>9.3023255799999996E-2</v>
      </c>
      <c r="BY615" s="7">
        <v>0.1395348837</v>
      </c>
      <c r="BZ615" s="7">
        <v>6.9767441900000005E-2</v>
      </c>
      <c r="CA615" s="7">
        <v>3.7906976744000001</v>
      </c>
      <c r="CB615" s="7">
        <v>3.6976744186000001</v>
      </c>
      <c r="CC615" s="7">
        <v>3.6162790698</v>
      </c>
      <c r="CD615" s="7">
        <v>3.6162790698</v>
      </c>
      <c r="CE615" s="7">
        <v>3.6627906977000002</v>
      </c>
      <c r="CF615" s="7">
        <v>3.5647058824000002</v>
      </c>
      <c r="CG615" s="7">
        <v>3.3604651162999999</v>
      </c>
      <c r="CH615" s="7">
        <v>3.1395348837000001</v>
      </c>
      <c r="CI615" s="7">
        <v>3.4047619048</v>
      </c>
      <c r="CJ615" s="7">
        <v>0.20930232560000001</v>
      </c>
      <c r="CK615" s="7">
        <v>0.30232558139999999</v>
      </c>
      <c r="CL615" s="7">
        <v>0.38372093019999998</v>
      </c>
      <c r="CM615" s="7">
        <v>0.30232558139999999</v>
      </c>
      <c r="CN615" s="7">
        <v>0.33720930230000001</v>
      </c>
      <c r="CO615" s="7">
        <v>0.32558139530000002</v>
      </c>
      <c r="CP615" s="7">
        <v>0.34883720930000001</v>
      </c>
      <c r="CQ615" s="7">
        <v>0.30232558139999999</v>
      </c>
      <c r="CR615" s="7">
        <v>0.30232558139999999</v>
      </c>
      <c r="CS615" s="7">
        <v>0</v>
      </c>
      <c r="CT615" s="7">
        <v>0</v>
      </c>
      <c r="CU615" s="7">
        <v>0</v>
      </c>
      <c r="CV615" s="7">
        <v>0</v>
      </c>
      <c r="CW615" s="7">
        <v>0</v>
      </c>
      <c r="CX615" s="7">
        <v>1.1627907E-2</v>
      </c>
      <c r="CY615" s="7">
        <v>0</v>
      </c>
      <c r="CZ615" s="7">
        <v>0</v>
      </c>
      <c r="DA615" s="7">
        <v>2.3255814E-2</v>
      </c>
      <c r="DB615" s="7">
        <v>0.79069767440000005</v>
      </c>
      <c r="DC615" s="7">
        <v>0.69767441860000001</v>
      </c>
      <c r="DD615" s="7">
        <v>0.61627906980000002</v>
      </c>
      <c r="DE615" s="7">
        <v>0.66279069769999999</v>
      </c>
      <c r="DF615" s="7">
        <v>0.66279069769999999</v>
      </c>
      <c r="DG615" s="7">
        <v>0.61627906980000002</v>
      </c>
      <c r="DH615" s="7">
        <v>0.52325581399999999</v>
      </c>
      <c r="DI615" s="7">
        <v>0.46511627909999997</v>
      </c>
      <c r="DJ615" s="7">
        <v>0.55813953490000001</v>
      </c>
      <c r="DK615" s="7">
        <v>0.18604651159999999</v>
      </c>
      <c r="DL615" s="7">
        <v>0</v>
      </c>
      <c r="DM615" s="7">
        <v>0</v>
      </c>
      <c r="DN615" s="7">
        <v>0</v>
      </c>
      <c r="DO615" s="7">
        <v>0</v>
      </c>
      <c r="DP615" s="7">
        <v>1.1627907E-2</v>
      </c>
      <c r="DQ615" s="7">
        <v>1.1627907E-2</v>
      </c>
      <c r="DR615" s="7">
        <v>2.3255814E-2</v>
      </c>
      <c r="DS615" s="7">
        <v>1.1627907E-2</v>
      </c>
      <c r="DT615" s="7">
        <v>0.12790697670000001</v>
      </c>
      <c r="DU615" s="7">
        <v>4.6511627899999998E-2</v>
      </c>
      <c r="DV615" s="7">
        <v>0</v>
      </c>
      <c r="DW615" s="7">
        <v>2.3255814E-2</v>
      </c>
      <c r="DX615" s="7">
        <v>1.1627907E-2</v>
      </c>
      <c r="DY615" s="7">
        <v>6.9767441900000005E-2</v>
      </c>
      <c r="DZ615" s="7">
        <v>4.6511627899999998E-2</v>
      </c>
      <c r="EA615" s="7">
        <v>1.1627907E-2</v>
      </c>
      <c r="EB615" s="7">
        <v>8.1395348800000003E-2</v>
      </c>
      <c r="EC615" s="7">
        <v>0.30232558139999999</v>
      </c>
      <c r="ED615" s="7">
        <v>0.38372093019999998</v>
      </c>
      <c r="EE615" s="7">
        <v>0.39534883720000003</v>
      </c>
      <c r="EF615" s="7">
        <v>0.32558139530000002</v>
      </c>
      <c r="EG615" s="7">
        <v>0.26744186050000002</v>
      </c>
      <c r="EH615" s="7">
        <v>0.40697674420000002</v>
      </c>
      <c r="EI615" s="7">
        <v>0.37209302329999999</v>
      </c>
      <c r="EJ615" s="7">
        <v>0.44186046509999999</v>
      </c>
      <c r="EK615" s="7">
        <v>0.46511627909999997</v>
      </c>
      <c r="EL615" s="7">
        <v>0.34883720930000001</v>
      </c>
      <c r="EM615" s="7">
        <v>0.53488372090000003</v>
      </c>
      <c r="EN615" s="7">
        <v>0.54651162789999996</v>
      </c>
      <c r="EO615" s="7">
        <v>0.60465116279999997</v>
      </c>
      <c r="EP615" s="7">
        <v>0.67441860470000004</v>
      </c>
      <c r="EQ615" s="7">
        <v>0.47674418600000001</v>
      </c>
      <c r="ER615" s="7">
        <v>0.53488372090000003</v>
      </c>
      <c r="ES615" s="7">
        <v>0.5</v>
      </c>
      <c r="ET615" s="7">
        <v>0.41860465120000001</v>
      </c>
      <c r="EU615" s="7">
        <v>3.4883720899999998E-2</v>
      </c>
      <c r="EV615" s="7">
        <v>3.4883720899999998E-2</v>
      </c>
      <c r="EW615" s="7">
        <v>5.8139534899999998E-2</v>
      </c>
      <c r="EX615" s="7">
        <v>4.6511627899999998E-2</v>
      </c>
      <c r="EY615" s="7">
        <v>4.6511627899999998E-2</v>
      </c>
      <c r="EZ615" s="7">
        <v>3.4883720899999998E-2</v>
      </c>
      <c r="FA615" s="7">
        <v>3.4883720899999998E-2</v>
      </c>
      <c r="FB615" s="7">
        <v>2.3255814E-2</v>
      </c>
      <c r="FC615" s="7">
        <v>2.3255814E-2</v>
      </c>
      <c r="FD615" s="7">
        <v>2.8433734940000002</v>
      </c>
      <c r="FE615" s="7">
        <v>3.5060240964</v>
      </c>
      <c r="FF615" s="7">
        <v>3.5802469135999999</v>
      </c>
      <c r="FG615" s="7">
        <v>3.6097560976</v>
      </c>
      <c r="FH615" s="7">
        <v>3.6951219512</v>
      </c>
      <c r="FI615" s="7">
        <v>3.3975903613999998</v>
      </c>
      <c r="FJ615" s="7">
        <v>3.4819277108</v>
      </c>
      <c r="FK615" s="7">
        <v>3.4523809524</v>
      </c>
      <c r="FL615" s="7">
        <v>3.3214285713999998</v>
      </c>
      <c r="FM615" s="7">
        <v>0</v>
      </c>
      <c r="FN615" s="7">
        <v>0</v>
      </c>
      <c r="FO615" s="7">
        <v>0</v>
      </c>
      <c r="FP615" s="7">
        <v>1.1627907E-2</v>
      </c>
      <c r="FQ615" s="7">
        <v>2.3255814E-2</v>
      </c>
      <c r="FR615" s="7">
        <v>1.1627907E-2</v>
      </c>
      <c r="FS615" s="7">
        <v>0.12790697670000001</v>
      </c>
      <c r="FT615" s="7">
        <v>0.1046511628</v>
      </c>
      <c r="FU615" s="7">
        <v>0.34883720930000001</v>
      </c>
      <c r="FV615" s="7">
        <v>0.30232558139999999</v>
      </c>
      <c r="FW615" s="7">
        <v>6.9767441900000005E-2</v>
      </c>
      <c r="FX615" s="7">
        <v>0.47674418600000001</v>
      </c>
      <c r="FY615" s="7">
        <v>0.33720930230000001</v>
      </c>
      <c r="FZ615" s="7">
        <v>0.25581395350000002</v>
      </c>
      <c r="GA615" s="7">
        <v>0.12790697670000001</v>
      </c>
      <c r="GB615" s="7">
        <v>0.2441860465</v>
      </c>
      <c r="GC615" s="7">
        <v>0.2209302326</v>
      </c>
      <c r="GD615" s="7">
        <v>5.8139534899999998E-2</v>
      </c>
      <c r="GE615" s="7">
        <v>0.1046511628</v>
      </c>
      <c r="GF615" s="7">
        <v>0.18604651159999999</v>
      </c>
      <c r="GG615" s="7">
        <v>0.16279069769999999</v>
      </c>
      <c r="GH615" s="7">
        <v>0.1162790698</v>
      </c>
      <c r="GI615" s="7">
        <v>0.2441860465</v>
      </c>
      <c r="GJ615" s="7">
        <v>0.17441860470000001</v>
      </c>
      <c r="GK615" s="7">
        <v>0.19767441860000001</v>
      </c>
      <c r="GL615" s="7">
        <v>9.3023255799999996E-2</v>
      </c>
      <c r="GM615" s="7">
        <v>0</v>
      </c>
      <c r="GN615" s="7">
        <v>2.3255814E-2</v>
      </c>
      <c r="GO615" s="7">
        <v>2.3255814E-2</v>
      </c>
      <c r="GP615" s="7">
        <v>0</v>
      </c>
      <c r="GQ615" s="7">
        <v>0.1046511628</v>
      </c>
      <c r="GR615" s="7">
        <v>1.1627907E-2</v>
      </c>
      <c r="GS615" s="7">
        <v>0.40697674420000002</v>
      </c>
      <c r="GT615" s="7">
        <v>0.2790697674</v>
      </c>
      <c r="GU615" s="7">
        <v>0.25581395350000002</v>
      </c>
      <c r="GV615" s="7">
        <v>0.25581395350000002</v>
      </c>
      <c r="GW615" s="7">
        <v>0.41860465120000001</v>
      </c>
      <c r="GX615" s="7">
        <v>0.33720930230000001</v>
      </c>
      <c r="GY615" s="7">
        <v>0.46511627909999997</v>
      </c>
      <c r="GZ615" s="7">
        <v>0.58139534879999999</v>
      </c>
      <c r="HA615" s="7">
        <v>0.58139534879999999</v>
      </c>
      <c r="HB615" s="7">
        <v>0.62790697669999995</v>
      </c>
      <c r="HC615" s="7">
        <v>0.3604651163</v>
      </c>
      <c r="HD615" s="7">
        <v>0.52325581399999999</v>
      </c>
      <c r="HE615" s="7">
        <v>5.8139534899999998E-2</v>
      </c>
      <c r="HF615" s="7">
        <v>3.4883720899999998E-2</v>
      </c>
      <c r="HG615" s="7">
        <v>6.9767441900000005E-2</v>
      </c>
      <c r="HH615" s="7">
        <v>4.6511627899999998E-2</v>
      </c>
      <c r="HI615" s="7">
        <v>4.6511627899999998E-2</v>
      </c>
      <c r="HJ615" s="7">
        <v>3.4883720899999998E-2</v>
      </c>
      <c r="HK615" s="7">
        <v>3.4883720899999998E-2</v>
      </c>
      <c r="HL615" s="7">
        <v>3.4883720899999998E-2</v>
      </c>
      <c r="HM615" s="7">
        <v>3.4883720899999998E-2</v>
      </c>
      <c r="HN615" s="7">
        <v>3.4883720899999998E-2</v>
      </c>
      <c r="HO615" s="7">
        <v>3.4883720899999998E-2</v>
      </c>
      <c r="HP615" s="7">
        <v>3.4883720899999998E-2</v>
      </c>
      <c r="HQ615" s="7">
        <v>3.4883720899999998E-2</v>
      </c>
      <c r="HR615" s="7">
        <v>4.6511627899999998E-2</v>
      </c>
      <c r="HS615" s="7">
        <v>3.4883720899999998E-2</v>
      </c>
      <c r="HT615" s="7">
        <v>3.4883720899999998E-2</v>
      </c>
      <c r="HU615" s="7">
        <v>3.4883720899999998E-2</v>
      </c>
      <c r="HV615" s="7">
        <v>5.8139534899999998E-2</v>
      </c>
      <c r="HW615" s="7">
        <v>3.4883720899999998E-2</v>
      </c>
      <c r="HX615" s="7">
        <v>2.3255814E-2</v>
      </c>
      <c r="HY615" s="7">
        <v>3.4883720899999998E-2</v>
      </c>
      <c r="HZ615" s="7">
        <v>3.4883720899999998E-2</v>
      </c>
      <c r="IA615" s="7">
        <v>0.12790697670000001</v>
      </c>
      <c r="IB615" s="7">
        <v>4.6511627899999998E-2</v>
      </c>
      <c r="IC615" s="7">
        <v>8.1395348800000003E-2</v>
      </c>
      <c r="ID615" s="7">
        <v>0.1046511628</v>
      </c>
      <c r="IE615" s="7">
        <v>0.44186046509999999</v>
      </c>
      <c r="IF615" s="7">
        <v>0.34883720930000001</v>
      </c>
      <c r="IG615" s="7">
        <v>0.4302325581</v>
      </c>
      <c r="IH615" s="7">
        <v>0.40697674420000002</v>
      </c>
      <c r="II615" s="7">
        <v>0.32558139530000002</v>
      </c>
      <c r="IJ615" s="7">
        <v>0.55813953490000001</v>
      </c>
      <c r="IK615" s="7">
        <v>0.40697674420000002</v>
      </c>
      <c r="IL615" s="7">
        <v>0.39534883720000003</v>
      </c>
      <c r="IM615" s="7">
        <v>6.9767441900000005E-2</v>
      </c>
      <c r="IN615" s="7">
        <v>2.3255814E-2</v>
      </c>
      <c r="IO615" s="7">
        <v>4.6511627899999998E-2</v>
      </c>
      <c r="IP615" s="7">
        <v>5.8139534899999998E-2</v>
      </c>
      <c r="IQ615" s="7">
        <v>3.1375000000000002</v>
      </c>
      <c r="IR615" s="7">
        <v>3.4761904762000002</v>
      </c>
      <c r="IS615" s="7">
        <v>3.2682926828999999</v>
      </c>
      <c r="IT615" s="7">
        <v>3.2345679012000002</v>
      </c>
      <c r="IU615" s="7" t="s">
        <v>1554</v>
      </c>
      <c r="IV615" s="7">
        <v>37</v>
      </c>
      <c r="IW615" s="7">
        <v>86</v>
      </c>
      <c r="IX615" s="7">
        <v>107</v>
      </c>
      <c r="IY615" s="7">
        <v>286</v>
      </c>
    </row>
    <row r="616" spans="1:259" x14ac:dyDescent="0.25">
      <c r="A616" s="7">
        <v>610384</v>
      </c>
      <c r="B616" s="7" t="s">
        <v>348</v>
      </c>
      <c r="D616" s="7" t="s">
        <v>149</v>
      </c>
      <c r="E616" s="7" t="s">
        <v>53</v>
      </c>
      <c r="M616" s="7" t="s">
        <v>50</v>
      </c>
      <c r="N616" s="7">
        <v>28.211586902000001</v>
      </c>
      <c r="O616" s="7">
        <v>78</v>
      </c>
      <c r="P616" s="7">
        <v>78</v>
      </c>
      <c r="Q616" s="7">
        <v>2</v>
      </c>
      <c r="R616" s="7">
        <v>4</v>
      </c>
      <c r="S616" s="7">
        <v>0</v>
      </c>
      <c r="T616" s="7">
        <v>70</v>
      </c>
      <c r="U616" s="7">
        <v>0</v>
      </c>
      <c r="V616" s="7">
        <v>0</v>
      </c>
      <c r="W616" s="7">
        <v>0</v>
      </c>
      <c r="X616" s="7">
        <v>0</v>
      </c>
      <c r="Y616" s="7">
        <v>1.2820512799999999E-2</v>
      </c>
      <c r="Z616" s="7">
        <v>1.2820512799999999E-2</v>
      </c>
      <c r="AA616" s="7">
        <v>1.2820512799999999E-2</v>
      </c>
      <c r="AB616" s="7">
        <v>1.2820512799999999E-2</v>
      </c>
      <c r="AC616" s="7">
        <v>1.2820512799999999E-2</v>
      </c>
      <c r="AD616" s="7">
        <v>2.5641025599999999E-2</v>
      </c>
      <c r="AE616" s="7">
        <v>0.1153846154</v>
      </c>
      <c r="AF616" s="7">
        <v>3.8461538500000003E-2</v>
      </c>
      <c r="AG616" s="7">
        <v>0.1025641026</v>
      </c>
      <c r="AH616" s="7">
        <v>0.1153846154</v>
      </c>
      <c r="AI616" s="7">
        <v>8.9743589700000001E-2</v>
      </c>
      <c r="AJ616" s="7">
        <v>0.1153846154</v>
      </c>
      <c r="AK616" s="7">
        <v>0.4615384615</v>
      </c>
      <c r="AL616" s="7">
        <v>0.3846153846</v>
      </c>
      <c r="AM616" s="7">
        <v>0.3846153846</v>
      </c>
      <c r="AN616" s="7">
        <v>0.35897435900000002</v>
      </c>
      <c r="AO616" s="7">
        <v>0.41025641029999999</v>
      </c>
      <c r="AP616" s="7">
        <v>0.48717948719999998</v>
      </c>
      <c r="AQ616" s="7">
        <v>0</v>
      </c>
      <c r="AR616" s="7">
        <v>0</v>
      </c>
      <c r="AS616" s="7">
        <v>0</v>
      </c>
      <c r="AT616" s="7">
        <v>1.2820512799999999E-2</v>
      </c>
      <c r="AU616" s="7">
        <v>1.2820512799999999E-2</v>
      </c>
      <c r="AV616" s="7">
        <v>0</v>
      </c>
      <c r="AW616" s="7">
        <v>0.41025641029999999</v>
      </c>
      <c r="AX616" s="7">
        <v>0.56410256410000004</v>
      </c>
      <c r="AY616" s="7">
        <v>0.5</v>
      </c>
      <c r="AZ616" s="7">
        <v>0.5</v>
      </c>
      <c r="BA616" s="7">
        <v>0.47435897440000002</v>
      </c>
      <c r="BB616" s="7">
        <v>0.37179487179999998</v>
      </c>
      <c r="BC616" s="7">
        <v>3.2692307692</v>
      </c>
      <c r="BD616" s="7">
        <v>3.5</v>
      </c>
      <c r="BE616" s="7">
        <v>3.3717948718000001</v>
      </c>
      <c r="BF616" s="7">
        <v>3.3636363636</v>
      </c>
      <c r="BG616" s="7">
        <v>3.3636363636</v>
      </c>
      <c r="BH616" s="7">
        <v>3.2051282050999998</v>
      </c>
      <c r="BI616" s="7">
        <v>0</v>
      </c>
      <c r="BJ616" s="7">
        <v>1.2820512799999999E-2</v>
      </c>
      <c r="BK616" s="7">
        <v>2.5641025599999999E-2</v>
      </c>
      <c r="BL616" s="7">
        <v>1.2820512799999999E-2</v>
      </c>
      <c r="BM616" s="7">
        <v>1.2820512799999999E-2</v>
      </c>
      <c r="BN616" s="7">
        <v>1.2820512799999999E-2</v>
      </c>
      <c r="BO616" s="7">
        <v>2.5641025599999999E-2</v>
      </c>
      <c r="BP616" s="7">
        <v>5.1282051299999999E-2</v>
      </c>
      <c r="BQ616" s="7">
        <v>5.1282051299999999E-2</v>
      </c>
      <c r="BR616" s="7">
        <v>7.6923076899999998E-2</v>
      </c>
      <c r="BS616" s="7">
        <v>8.9743589700000001E-2</v>
      </c>
      <c r="BT616" s="7">
        <v>8.9743589700000001E-2</v>
      </c>
      <c r="BU616" s="7">
        <v>0.1153846154</v>
      </c>
      <c r="BV616" s="7">
        <v>0.1025641026</v>
      </c>
      <c r="BW616" s="7">
        <v>8.9743589700000001E-2</v>
      </c>
      <c r="BX616" s="7">
        <v>7.6923076899999998E-2</v>
      </c>
      <c r="BY616" s="7">
        <v>7.6923076899999998E-2</v>
      </c>
      <c r="BZ616" s="7">
        <v>7.6923076899999998E-2</v>
      </c>
      <c r="CA616" s="7">
        <v>3.5256410256000001</v>
      </c>
      <c r="CB616" s="7">
        <v>3.5</v>
      </c>
      <c r="CC616" s="7">
        <v>3.3717948718000001</v>
      </c>
      <c r="CD616" s="7">
        <v>3.3376623376999999</v>
      </c>
      <c r="CE616" s="7">
        <v>3.4615384615</v>
      </c>
      <c r="CF616" s="7">
        <v>3.4743589743999999</v>
      </c>
      <c r="CG616" s="7">
        <v>3.3376623376999999</v>
      </c>
      <c r="CH616" s="7">
        <v>3.2564102564000001</v>
      </c>
      <c r="CI616" s="7">
        <v>3.2948717949000002</v>
      </c>
      <c r="CJ616" s="7">
        <v>0.32051282050000002</v>
      </c>
      <c r="CK616" s="7">
        <v>0.28205128210000002</v>
      </c>
      <c r="CL616" s="7">
        <v>0.37179487179999998</v>
      </c>
      <c r="CM616" s="7">
        <v>0.3846153846</v>
      </c>
      <c r="CN616" s="7">
        <v>0.29487179489999998</v>
      </c>
      <c r="CO616" s="7">
        <v>0.3076923077</v>
      </c>
      <c r="CP616" s="7">
        <v>0.4230769231</v>
      </c>
      <c r="CQ616" s="7">
        <v>0.43589743590000002</v>
      </c>
      <c r="CR616" s="7">
        <v>0.39743589740000002</v>
      </c>
      <c r="CS616" s="7">
        <v>0</v>
      </c>
      <c r="CT616" s="7">
        <v>0</v>
      </c>
      <c r="CU616" s="7">
        <v>0</v>
      </c>
      <c r="CV616" s="7">
        <v>1.2820512799999999E-2</v>
      </c>
      <c r="CW616" s="7">
        <v>0</v>
      </c>
      <c r="CX616" s="7">
        <v>0</v>
      </c>
      <c r="CY616" s="7">
        <v>1.2820512799999999E-2</v>
      </c>
      <c r="CZ616" s="7">
        <v>0</v>
      </c>
      <c r="DA616" s="7">
        <v>0</v>
      </c>
      <c r="DB616" s="7">
        <v>0.60256410260000004</v>
      </c>
      <c r="DC616" s="7">
        <v>0.6153846154</v>
      </c>
      <c r="DD616" s="7">
        <v>0.51282051279999996</v>
      </c>
      <c r="DE616" s="7">
        <v>0.47435897440000002</v>
      </c>
      <c r="DF616" s="7">
        <v>0.58974358969999996</v>
      </c>
      <c r="DG616" s="7">
        <v>0.58974358969999996</v>
      </c>
      <c r="DH616" s="7">
        <v>0.4615384615</v>
      </c>
      <c r="DI616" s="7">
        <v>0.43589743590000002</v>
      </c>
      <c r="DJ616" s="7">
        <v>0.47435897440000002</v>
      </c>
      <c r="DK616" s="7">
        <v>0.1538461538</v>
      </c>
      <c r="DL616" s="7">
        <v>0</v>
      </c>
      <c r="DM616" s="7">
        <v>0</v>
      </c>
      <c r="DN616" s="7">
        <v>1.2820512799999999E-2</v>
      </c>
      <c r="DO616" s="7">
        <v>0</v>
      </c>
      <c r="DP616" s="7">
        <v>2.5641025599999999E-2</v>
      </c>
      <c r="DQ616" s="7">
        <v>2.5641025599999999E-2</v>
      </c>
      <c r="DR616" s="7">
        <v>1.2820512799999999E-2</v>
      </c>
      <c r="DS616" s="7">
        <v>1.2820512799999999E-2</v>
      </c>
      <c r="DT616" s="7">
        <v>0.16666666669999999</v>
      </c>
      <c r="DU616" s="7">
        <v>0.16666666669999999</v>
      </c>
      <c r="DV616" s="7">
        <v>0.1538461538</v>
      </c>
      <c r="DW616" s="7">
        <v>0.14102564100000001</v>
      </c>
      <c r="DX616" s="7">
        <v>0.12820512819999999</v>
      </c>
      <c r="DY616" s="7">
        <v>0.16666666669999999</v>
      </c>
      <c r="DZ616" s="7">
        <v>8.9743589700000001E-2</v>
      </c>
      <c r="EA616" s="7">
        <v>7.6923076899999998E-2</v>
      </c>
      <c r="EB616" s="7">
        <v>0.1025641026</v>
      </c>
      <c r="EC616" s="7">
        <v>0.3461538462</v>
      </c>
      <c r="ED616" s="7">
        <v>0.33333333329999998</v>
      </c>
      <c r="EE616" s="7">
        <v>0.32051282050000002</v>
      </c>
      <c r="EF616" s="7">
        <v>0.32051282050000002</v>
      </c>
      <c r="EG616" s="7">
        <v>0.35897435900000002</v>
      </c>
      <c r="EH616" s="7">
        <v>0.28205128210000002</v>
      </c>
      <c r="EI616" s="7">
        <v>0.37179487179999998</v>
      </c>
      <c r="EJ616" s="7">
        <v>0.44871794869999998</v>
      </c>
      <c r="EK616" s="7">
        <v>0.41025641029999999</v>
      </c>
      <c r="EL616" s="7">
        <v>0.32051282050000002</v>
      </c>
      <c r="EM616" s="7">
        <v>0.47435897440000002</v>
      </c>
      <c r="EN616" s="7">
        <v>0.51282051279999996</v>
      </c>
      <c r="EO616" s="7">
        <v>0.51282051279999996</v>
      </c>
      <c r="EP616" s="7">
        <v>0.5</v>
      </c>
      <c r="EQ616" s="7">
        <v>0.51282051279999996</v>
      </c>
      <c r="ER616" s="7">
        <v>0.5</v>
      </c>
      <c r="ES616" s="7">
        <v>0.44871794869999998</v>
      </c>
      <c r="ET616" s="7">
        <v>0.4615384615</v>
      </c>
      <c r="EU616" s="7">
        <v>1.2820512799999999E-2</v>
      </c>
      <c r="EV616" s="7">
        <v>2.5641025599999999E-2</v>
      </c>
      <c r="EW616" s="7">
        <v>1.2820512799999999E-2</v>
      </c>
      <c r="EX616" s="7">
        <v>1.2820512799999999E-2</v>
      </c>
      <c r="EY616" s="7">
        <v>1.2820512799999999E-2</v>
      </c>
      <c r="EZ616" s="7">
        <v>1.2820512799999999E-2</v>
      </c>
      <c r="FA616" s="7">
        <v>1.2820512799999999E-2</v>
      </c>
      <c r="FB616" s="7">
        <v>1.2820512799999999E-2</v>
      </c>
      <c r="FC616" s="7">
        <v>1.2820512799999999E-2</v>
      </c>
      <c r="FD616" s="7">
        <v>2.8441558441999999</v>
      </c>
      <c r="FE616" s="7">
        <v>3.3157894737000002</v>
      </c>
      <c r="FF616" s="7">
        <v>3.3636363636</v>
      </c>
      <c r="FG616" s="7">
        <v>3.3506493505999999</v>
      </c>
      <c r="FH616" s="7">
        <v>3.3766233766</v>
      </c>
      <c r="FI616" s="7">
        <v>3.2987012987000002</v>
      </c>
      <c r="FJ616" s="7">
        <v>3.3636363636</v>
      </c>
      <c r="FK616" s="7">
        <v>3.3506493505999999</v>
      </c>
      <c r="FL616" s="7">
        <v>3.3376623376999999</v>
      </c>
      <c r="FM616" s="7">
        <v>0</v>
      </c>
      <c r="FN616" s="7">
        <v>0</v>
      </c>
      <c r="FO616" s="7">
        <v>0</v>
      </c>
      <c r="FP616" s="7">
        <v>0</v>
      </c>
      <c r="FQ616" s="7">
        <v>6.4102564099999995E-2</v>
      </c>
      <c r="FR616" s="7">
        <v>6.4102564099999995E-2</v>
      </c>
      <c r="FS616" s="7">
        <v>7.6923076899999998E-2</v>
      </c>
      <c r="FT616" s="7">
        <v>0.21794871790000001</v>
      </c>
      <c r="FU616" s="7">
        <v>0.21794871790000001</v>
      </c>
      <c r="FV616" s="7">
        <v>0.33333333329999998</v>
      </c>
      <c r="FW616" s="7">
        <v>2.5641025599999999E-2</v>
      </c>
      <c r="FX616" s="7">
        <v>0.1923076923</v>
      </c>
      <c r="FY616" s="7">
        <v>0.29487179489999998</v>
      </c>
      <c r="FZ616" s="7">
        <v>0.14102564100000001</v>
      </c>
      <c r="GA616" s="7">
        <v>0.28205128210000002</v>
      </c>
      <c r="GB616" s="7">
        <v>0.2307692308</v>
      </c>
      <c r="GC616" s="7">
        <v>0.21794871790000001</v>
      </c>
      <c r="GD616" s="7">
        <v>0.2307692308</v>
      </c>
      <c r="GE616" s="7">
        <v>0.14102564100000001</v>
      </c>
      <c r="GF616" s="7">
        <v>0.28205128210000002</v>
      </c>
      <c r="GG616" s="7">
        <v>0.25641025639999998</v>
      </c>
      <c r="GH616" s="7">
        <v>0.29487179489999998</v>
      </c>
      <c r="GI616" s="7">
        <v>0.3461538462</v>
      </c>
      <c r="GJ616" s="7">
        <v>3.8461538500000003E-2</v>
      </c>
      <c r="GK616" s="7">
        <v>3.8461538500000003E-2</v>
      </c>
      <c r="GL616" s="7">
        <v>1.2820512799999999E-2</v>
      </c>
      <c r="GM616" s="7">
        <v>1.2820512799999999E-2</v>
      </c>
      <c r="GN616" s="7">
        <v>5.1282051299999999E-2</v>
      </c>
      <c r="GO616" s="7">
        <v>0</v>
      </c>
      <c r="GP616" s="7">
        <v>0</v>
      </c>
      <c r="GQ616" s="7">
        <v>0.12820512819999999</v>
      </c>
      <c r="GR616" s="7">
        <v>1.2820512799999999E-2</v>
      </c>
      <c r="GS616" s="7">
        <v>0.2307692308</v>
      </c>
      <c r="GT616" s="7">
        <v>0.2307692308</v>
      </c>
      <c r="GU616" s="7">
        <v>0.29487179489999998</v>
      </c>
      <c r="GV616" s="7">
        <v>0.25641025639999998</v>
      </c>
      <c r="GW616" s="7">
        <v>0.28205128210000002</v>
      </c>
      <c r="GX616" s="7">
        <v>0.24358974359999999</v>
      </c>
      <c r="GY616" s="7">
        <v>0.51282051279999996</v>
      </c>
      <c r="GZ616" s="7">
        <v>0.51282051279999996</v>
      </c>
      <c r="HA616" s="7">
        <v>0.47435897440000002</v>
      </c>
      <c r="HB616" s="7">
        <v>0.51282051279999996</v>
      </c>
      <c r="HC616" s="7">
        <v>0.37179487179999998</v>
      </c>
      <c r="HD616" s="7">
        <v>0.52564102560000003</v>
      </c>
      <c r="HE616" s="7">
        <v>0.17948717950000001</v>
      </c>
      <c r="HF616" s="7">
        <v>0.12820512819999999</v>
      </c>
      <c r="HG616" s="7">
        <v>0.1538461538</v>
      </c>
      <c r="HH616" s="7">
        <v>0.14102564100000001</v>
      </c>
      <c r="HI616" s="7">
        <v>0.1538461538</v>
      </c>
      <c r="HJ616" s="7">
        <v>0.14102564100000001</v>
      </c>
      <c r="HK616" s="7">
        <v>3.8461538500000003E-2</v>
      </c>
      <c r="HL616" s="7">
        <v>3.8461538500000003E-2</v>
      </c>
      <c r="HM616" s="7">
        <v>3.8461538500000003E-2</v>
      </c>
      <c r="HN616" s="7">
        <v>3.8461538500000003E-2</v>
      </c>
      <c r="HO616" s="7">
        <v>3.8461538500000003E-2</v>
      </c>
      <c r="HP616" s="7">
        <v>5.1282051299999999E-2</v>
      </c>
      <c r="HQ616" s="7">
        <v>2.5641025599999999E-2</v>
      </c>
      <c r="HR616" s="7">
        <v>3.8461538500000003E-2</v>
      </c>
      <c r="HS616" s="7">
        <v>3.8461538500000003E-2</v>
      </c>
      <c r="HT616" s="7">
        <v>5.1282051299999999E-2</v>
      </c>
      <c r="HU616" s="7">
        <v>2.5641025599999999E-2</v>
      </c>
      <c r="HV616" s="7">
        <v>2.5641025599999999E-2</v>
      </c>
      <c r="HW616" s="7">
        <v>6.4102564099999995E-2</v>
      </c>
      <c r="HX616" s="7">
        <v>5.1282051299999999E-2</v>
      </c>
      <c r="HY616" s="7">
        <v>1.2820512799999999E-2</v>
      </c>
      <c r="HZ616" s="7">
        <v>3.8461538500000003E-2</v>
      </c>
      <c r="IA616" s="7">
        <v>0.1538461538</v>
      </c>
      <c r="IB616" s="7">
        <v>0.14102564100000001</v>
      </c>
      <c r="IC616" s="7">
        <v>0.1538461538</v>
      </c>
      <c r="ID616" s="7">
        <v>0.25641025639999998</v>
      </c>
      <c r="IE616" s="7">
        <v>0.47435897440000002</v>
      </c>
      <c r="IF616" s="7">
        <v>0.48717948719999998</v>
      </c>
      <c r="IG616" s="7">
        <v>0.55128205129999996</v>
      </c>
      <c r="IH616" s="7">
        <v>0.41025641029999999</v>
      </c>
      <c r="II616" s="7">
        <v>0.2692307692</v>
      </c>
      <c r="IJ616" s="7">
        <v>0.28205128210000002</v>
      </c>
      <c r="IK616" s="7">
        <v>0.24358974359999999</v>
      </c>
      <c r="IL616" s="7">
        <v>0.25641025639999998</v>
      </c>
      <c r="IM616" s="7">
        <v>3.8461538500000003E-2</v>
      </c>
      <c r="IN616" s="7">
        <v>3.8461538500000003E-2</v>
      </c>
      <c r="IO616" s="7">
        <v>3.8461538500000003E-2</v>
      </c>
      <c r="IP616" s="7">
        <v>3.8461538500000003E-2</v>
      </c>
      <c r="IQ616" s="7">
        <v>2.9866666667000001</v>
      </c>
      <c r="IR616" s="7">
        <v>3.04</v>
      </c>
      <c r="IS616" s="7">
        <v>3.0666666667000002</v>
      </c>
      <c r="IT616" s="7">
        <v>2.92</v>
      </c>
      <c r="IU616" s="7" t="s">
        <v>1555</v>
      </c>
      <c r="IW616" s="7">
        <v>78</v>
      </c>
      <c r="IX616" s="7">
        <v>112</v>
      </c>
      <c r="IY616" s="7">
        <v>397</v>
      </c>
    </row>
    <row r="617" spans="1:259" x14ac:dyDescent="0.25">
      <c r="A617" s="7">
        <v>610385</v>
      </c>
      <c r="B617" s="7" t="s">
        <v>459</v>
      </c>
      <c r="D617" s="7" t="s">
        <v>149</v>
      </c>
      <c r="E617" s="7" t="s">
        <v>53</v>
      </c>
      <c r="M617" s="7" t="s">
        <v>50</v>
      </c>
      <c r="N617" s="7">
        <v>0.42016806719999999</v>
      </c>
      <c r="O617" s="7">
        <v>1</v>
      </c>
      <c r="P617" s="7">
        <v>1</v>
      </c>
      <c r="Q617" s="7">
        <v>0</v>
      </c>
      <c r="R617" s="7">
        <v>0</v>
      </c>
      <c r="S617" s="7">
        <v>0</v>
      </c>
      <c r="T617" s="7">
        <v>1</v>
      </c>
      <c r="U617" s="7">
        <v>0</v>
      </c>
      <c r="V617" s="7">
        <v>0</v>
      </c>
      <c r="W617" s="7">
        <v>0</v>
      </c>
      <c r="X617" s="7">
        <v>0</v>
      </c>
      <c r="Y617" s="7">
        <v>0</v>
      </c>
      <c r="Z617" s="7">
        <v>0</v>
      </c>
      <c r="AA617" s="7">
        <v>0</v>
      </c>
      <c r="AB617" s="7">
        <v>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7">
        <v>0</v>
      </c>
      <c r="AI617" s="7">
        <v>0</v>
      </c>
      <c r="AJ617" s="7">
        <v>0</v>
      </c>
      <c r="AK617" s="7">
        <v>1</v>
      </c>
      <c r="AL617" s="7">
        <v>1</v>
      </c>
      <c r="AM617" s="7">
        <v>1</v>
      </c>
      <c r="AN617" s="7">
        <v>1</v>
      </c>
      <c r="AO617" s="7">
        <v>1</v>
      </c>
      <c r="AP617" s="7">
        <v>1</v>
      </c>
      <c r="AQ617" s="7">
        <v>0</v>
      </c>
      <c r="AR617" s="7">
        <v>0</v>
      </c>
      <c r="AS617" s="7">
        <v>0</v>
      </c>
      <c r="AT617" s="7">
        <v>0</v>
      </c>
      <c r="AU617" s="7">
        <v>0</v>
      </c>
      <c r="AV617" s="7">
        <v>0</v>
      </c>
      <c r="AW617" s="7">
        <v>0</v>
      </c>
      <c r="AX617" s="7">
        <v>0</v>
      </c>
      <c r="AY617" s="7">
        <v>0</v>
      </c>
      <c r="AZ617" s="7">
        <v>0</v>
      </c>
      <c r="BA617" s="7">
        <v>0</v>
      </c>
      <c r="BB617" s="7">
        <v>0</v>
      </c>
      <c r="BC617" s="7">
        <v>3</v>
      </c>
      <c r="BD617" s="7">
        <v>3</v>
      </c>
      <c r="BE617" s="7">
        <v>3</v>
      </c>
      <c r="BF617" s="7">
        <v>3</v>
      </c>
      <c r="BG617" s="7">
        <v>3</v>
      </c>
      <c r="BH617" s="7">
        <v>3</v>
      </c>
      <c r="BI617" s="7">
        <v>0</v>
      </c>
      <c r="BJ617" s="7">
        <v>0</v>
      </c>
      <c r="BK617" s="7">
        <v>0</v>
      </c>
      <c r="BL617" s="7">
        <v>0</v>
      </c>
      <c r="BM617" s="7">
        <v>0</v>
      </c>
      <c r="BN617" s="7">
        <v>0</v>
      </c>
      <c r="BO617" s="7">
        <v>0</v>
      </c>
      <c r="BP617" s="7">
        <v>0</v>
      </c>
      <c r="BQ617" s="7">
        <v>0</v>
      </c>
      <c r="BR617" s="7">
        <v>0</v>
      </c>
      <c r="BS617" s="7">
        <v>0</v>
      </c>
      <c r="BT617" s="7">
        <v>0</v>
      </c>
      <c r="BU617" s="7">
        <v>0</v>
      </c>
      <c r="BV617" s="7">
        <v>0</v>
      </c>
      <c r="BW617" s="7">
        <v>0</v>
      </c>
      <c r="BX617" s="7">
        <v>0</v>
      </c>
      <c r="BY617" s="7">
        <v>0</v>
      </c>
      <c r="BZ617" s="7">
        <v>0</v>
      </c>
      <c r="CA617" s="7">
        <v>4</v>
      </c>
      <c r="CB617" s="7">
        <v>4</v>
      </c>
      <c r="CC617" s="7">
        <v>4</v>
      </c>
      <c r="CD617" s="7">
        <v>4</v>
      </c>
      <c r="CE617" s="7">
        <v>4</v>
      </c>
      <c r="CF617" s="7">
        <v>4</v>
      </c>
      <c r="CG617" s="7">
        <v>4</v>
      </c>
      <c r="CH617" s="7">
        <v>4</v>
      </c>
      <c r="CI617" s="7">
        <v>4</v>
      </c>
      <c r="CJ617" s="7">
        <v>0</v>
      </c>
      <c r="CK617" s="7">
        <v>0</v>
      </c>
      <c r="CL617" s="7">
        <v>0</v>
      </c>
      <c r="CM617" s="7">
        <v>0</v>
      </c>
      <c r="CN617" s="7">
        <v>0</v>
      </c>
      <c r="CO617" s="7">
        <v>0</v>
      </c>
      <c r="CP617" s="7">
        <v>0</v>
      </c>
      <c r="CQ617" s="7">
        <v>0</v>
      </c>
      <c r="CR617" s="7">
        <v>0</v>
      </c>
      <c r="CS617" s="7">
        <v>0</v>
      </c>
      <c r="CT617" s="7">
        <v>0</v>
      </c>
      <c r="CU617" s="7">
        <v>0</v>
      </c>
      <c r="CV617" s="7">
        <v>0</v>
      </c>
      <c r="CW617" s="7">
        <v>0</v>
      </c>
      <c r="CX617" s="7">
        <v>0</v>
      </c>
      <c r="CY617" s="7">
        <v>0</v>
      </c>
      <c r="CZ617" s="7">
        <v>0</v>
      </c>
      <c r="DA617" s="7">
        <v>0</v>
      </c>
      <c r="DB617" s="7">
        <v>1</v>
      </c>
      <c r="DC617" s="7">
        <v>1</v>
      </c>
      <c r="DD617" s="7">
        <v>1</v>
      </c>
      <c r="DE617" s="7">
        <v>1</v>
      </c>
      <c r="DF617" s="7">
        <v>1</v>
      </c>
      <c r="DG617" s="7">
        <v>1</v>
      </c>
      <c r="DH617" s="7">
        <v>1</v>
      </c>
      <c r="DI617" s="7">
        <v>1</v>
      </c>
      <c r="DJ617" s="7">
        <v>1</v>
      </c>
      <c r="DK617" s="7">
        <v>1</v>
      </c>
      <c r="DL617" s="7">
        <v>0</v>
      </c>
      <c r="DM617" s="7">
        <v>0</v>
      </c>
      <c r="DN617" s="7">
        <v>0</v>
      </c>
      <c r="DO617" s="7">
        <v>0</v>
      </c>
      <c r="DP617" s="7">
        <v>0</v>
      </c>
      <c r="DQ617" s="7">
        <v>0</v>
      </c>
      <c r="DR617" s="7">
        <v>0</v>
      </c>
      <c r="DS617" s="7">
        <v>0</v>
      </c>
      <c r="DT617" s="7">
        <v>0</v>
      </c>
      <c r="DU617" s="7">
        <v>0</v>
      </c>
      <c r="DV617" s="7">
        <v>0</v>
      </c>
      <c r="DW617" s="7">
        <v>0</v>
      </c>
      <c r="DX617" s="7">
        <v>0</v>
      </c>
      <c r="DY617" s="7">
        <v>0</v>
      </c>
      <c r="DZ617" s="7">
        <v>0</v>
      </c>
      <c r="EA617" s="7">
        <v>0</v>
      </c>
      <c r="EB617" s="7">
        <v>0</v>
      </c>
      <c r="EC617" s="7">
        <v>0</v>
      </c>
      <c r="ED617" s="7">
        <v>0</v>
      </c>
      <c r="EE617" s="7">
        <v>0</v>
      </c>
      <c r="EF617" s="7">
        <v>0</v>
      </c>
      <c r="EG617" s="7">
        <v>0</v>
      </c>
      <c r="EH617" s="7">
        <v>0</v>
      </c>
      <c r="EI617" s="7">
        <v>0</v>
      </c>
      <c r="EJ617" s="7">
        <v>0</v>
      </c>
      <c r="EK617" s="7">
        <v>0</v>
      </c>
      <c r="EL617" s="7">
        <v>0</v>
      </c>
      <c r="EM617" s="7">
        <v>1</v>
      </c>
      <c r="EN617" s="7">
        <v>1</v>
      </c>
      <c r="EO617" s="7">
        <v>1</v>
      </c>
      <c r="EP617" s="7">
        <v>1</v>
      </c>
      <c r="EQ617" s="7">
        <v>1</v>
      </c>
      <c r="ER617" s="7">
        <v>1</v>
      </c>
      <c r="ES617" s="7">
        <v>1</v>
      </c>
      <c r="ET617" s="7">
        <v>1</v>
      </c>
      <c r="EU617" s="7">
        <v>0</v>
      </c>
      <c r="EV617" s="7">
        <v>0</v>
      </c>
      <c r="EW617" s="7">
        <v>0</v>
      </c>
      <c r="EX617" s="7">
        <v>0</v>
      </c>
      <c r="EY617" s="7">
        <v>0</v>
      </c>
      <c r="EZ617" s="7">
        <v>0</v>
      </c>
      <c r="FA617" s="7">
        <v>0</v>
      </c>
      <c r="FB617" s="7">
        <v>0</v>
      </c>
      <c r="FC617" s="7">
        <v>0</v>
      </c>
      <c r="FD617" s="7">
        <v>1</v>
      </c>
      <c r="FE617" s="7">
        <v>4</v>
      </c>
      <c r="FF617" s="7">
        <v>4</v>
      </c>
      <c r="FG617" s="7">
        <v>4</v>
      </c>
      <c r="FH617" s="7">
        <v>4</v>
      </c>
      <c r="FI617" s="7">
        <v>4</v>
      </c>
      <c r="FJ617" s="7">
        <v>4</v>
      </c>
      <c r="FK617" s="7">
        <v>4</v>
      </c>
      <c r="FL617" s="7">
        <v>4</v>
      </c>
      <c r="FM617" s="7">
        <v>0</v>
      </c>
      <c r="FN617" s="7">
        <v>0</v>
      </c>
      <c r="FO617" s="7">
        <v>0</v>
      </c>
      <c r="FP617" s="7">
        <v>0</v>
      </c>
      <c r="FQ617" s="7">
        <v>0</v>
      </c>
      <c r="FR617" s="7">
        <v>0</v>
      </c>
      <c r="FS617" s="7">
        <v>0</v>
      </c>
      <c r="FT617" s="7">
        <v>0</v>
      </c>
      <c r="FU617" s="7">
        <v>1</v>
      </c>
      <c r="FV617" s="7">
        <v>0</v>
      </c>
      <c r="FW617" s="7">
        <v>0</v>
      </c>
      <c r="FX617" s="7">
        <v>0</v>
      </c>
      <c r="FY617" s="7">
        <v>0</v>
      </c>
      <c r="FZ617" s="7">
        <v>0</v>
      </c>
      <c r="GA617" s="7">
        <v>0</v>
      </c>
      <c r="GB617" s="7">
        <v>0</v>
      </c>
      <c r="GC617" s="7">
        <v>0</v>
      </c>
      <c r="GD617" s="7">
        <v>1</v>
      </c>
      <c r="GE617" s="7">
        <v>0</v>
      </c>
      <c r="GF617" s="7">
        <v>1</v>
      </c>
      <c r="GG617" s="7">
        <v>0</v>
      </c>
      <c r="GH617" s="7">
        <v>0</v>
      </c>
      <c r="GI617" s="7">
        <v>0</v>
      </c>
      <c r="GJ617" s="7">
        <v>0</v>
      </c>
      <c r="GK617" s="7">
        <v>1</v>
      </c>
      <c r="GL617" s="7">
        <v>0</v>
      </c>
      <c r="GM617" s="7">
        <v>0</v>
      </c>
      <c r="GN617" s="7">
        <v>0</v>
      </c>
      <c r="GO617" s="7">
        <v>0</v>
      </c>
      <c r="GP617" s="7">
        <v>0</v>
      </c>
      <c r="GQ617" s="7">
        <v>0</v>
      </c>
      <c r="GR617" s="7">
        <v>0</v>
      </c>
      <c r="GS617" s="7">
        <v>1</v>
      </c>
      <c r="GT617" s="7">
        <v>1</v>
      </c>
      <c r="GU617" s="7">
        <v>1</v>
      </c>
      <c r="GV617" s="7">
        <v>1</v>
      </c>
      <c r="GW617" s="7">
        <v>1</v>
      </c>
      <c r="GX617" s="7">
        <v>1</v>
      </c>
      <c r="GY617" s="7">
        <v>0</v>
      </c>
      <c r="GZ617" s="7">
        <v>0</v>
      </c>
      <c r="HA617" s="7">
        <v>0</v>
      </c>
      <c r="HB617" s="7">
        <v>0</v>
      </c>
      <c r="HC617" s="7">
        <v>0</v>
      </c>
      <c r="HD617" s="7">
        <v>0</v>
      </c>
      <c r="HE617" s="7">
        <v>0</v>
      </c>
      <c r="HF617" s="7">
        <v>0</v>
      </c>
      <c r="HG617" s="7">
        <v>0</v>
      </c>
      <c r="HH617" s="7">
        <v>0</v>
      </c>
      <c r="HI617" s="7">
        <v>0</v>
      </c>
      <c r="HJ617" s="7">
        <v>0</v>
      </c>
      <c r="HK617" s="7">
        <v>0</v>
      </c>
      <c r="HL617" s="7">
        <v>0</v>
      </c>
      <c r="HM617" s="7">
        <v>0</v>
      </c>
      <c r="HN617" s="7">
        <v>0</v>
      </c>
      <c r="HO617" s="7">
        <v>0</v>
      </c>
      <c r="HP617" s="7">
        <v>0</v>
      </c>
      <c r="HQ617" s="7">
        <v>0</v>
      </c>
      <c r="HR617" s="7">
        <v>0</v>
      </c>
      <c r="HS617" s="7">
        <v>0</v>
      </c>
      <c r="HT617" s="7">
        <v>0</v>
      </c>
      <c r="HU617" s="7">
        <v>0</v>
      </c>
      <c r="HV617" s="7">
        <v>0</v>
      </c>
      <c r="HW617" s="7">
        <v>0</v>
      </c>
      <c r="HX617" s="7">
        <v>0</v>
      </c>
      <c r="HY617" s="7">
        <v>0</v>
      </c>
      <c r="HZ617" s="7">
        <v>0</v>
      </c>
      <c r="IA617" s="7">
        <v>0</v>
      </c>
      <c r="IB617" s="7">
        <v>0</v>
      </c>
      <c r="IC617" s="7">
        <v>0</v>
      </c>
      <c r="ID617" s="7">
        <v>0</v>
      </c>
      <c r="IE617" s="7">
        <v>1</v>
      </c>
      <c r="IF617" s="7">
        <v>1</v>
      </c>
      <c r="IG617" s="7">
        <v>1</v>
      </c>
      <c r="IH617" s="7">
        <v>1</v>
      </c>
      <c r="II617" s="7">
        <v>0</v>
      </c>
      <c r="IJ617" s="7">
        <v>0</v>
      </c>
      <c r="IK617" s="7">
        <v>0</v>
      </c>
      <c r="IL617" s="7">
        <v>0</v>
      </c>
      <c r="IM617" s="7">
        <v>0</v>
      </c>
      <c r="IN617" s="7">
        <v>0</v>
      </c>
      <c r="IO617" s="7">
        <v>0</v>
      </c>
      <c r="IP617" s="7">
        <v>0</v>
      </c>
      <c r="IQ617" s="7">
        <v>3</v>
      </c>
      <c r="IR617" s="7">
        <v>3</v>
      </c>
      <c r="IS617" s="7">
        <v>3</v>
      </c>
      <c r="IT617" s="7">
        <v>3</v>
      </c>
      <c r="IU617" s="7" t="s">
        <v>1556</v>
      </c>
      <c r="IW617" s="7">
        <v>1</v>
      </c>
      <c r="IX617" s="7">
        <v>1</v>
      </c>
      <c r="IY617" s="7">
        <v>238</v>
      </c>
    </row>
    <row r="618" spans="1:259" x14ac:dyDescent="0.25">
      <c r="A618" s="7">
        <v>610386</v>
      </c>
      <c r="B618" s="7" t="s">
        <v>526</v>
      </c>
      <c r="C618" s="7" t="s">
        <v>50</v>
      </c>
      <c r="D618" s="7" t="s">
        <v>55</v>
      </c>
      <c r="E618" s="154">
        <v>0.45</v>
      </c>
      <c r="F618" s="7">
        <v>89</v>
      </c>
      <c r="G618" s="7" t="s">
        <v>70</v>
      </c>
      <c r="H618" s="7">
        <v>98</v>
      </c>
      <c r="I618" s="7" t="s">
        <v>70</v>
      </c>
      <c r="J618" s="7">
        <v>83</v>
      </c>
      <c r="K618" s="7" t="s">
        <v>70</v>
      </c>
      <c r="L618" s="7">
        <v>9.32</v>
      </c>
      <c r="M618" s="7" t="s">
        <v>50</v>
      </c>
      <c r="N618" s="7">
        <v>45.283018867999999</v>
      </c>
      <c r="O618" s="7">
        <v>42</v>
      </c>
      <c r="P618" s="7">
        <v>42</v>
      </c>
      <c r="Q618" s="7">
        <v>0</v>
      </c>
      <c r="R618" s="7">
        <v>8</v>
      </c>
      <c r="S618" s="7">
        <v>0</v>
      </c>
      <c r="T618" s="7">
        <v>32</v>
      </c>
      <c r="U618" s="7">
        <v>0</v>
      </c>
      <c r="V618" s="7">
        <v>0</v>
      </c>
      <c r="W618" s="7">
        <v>1</v>
      </c>
      <c r="X618" s="7">
        <v>1</v>
      </c>
      <c r="Y618" s="7">
        <v>0</v>
      </c>
      <c r="Z618" s="7">
        <v>0</v>
      </c>
      <c r="AA618" s="7">
        <v>0</v>
      </c>
      <c r="AB618" s="7">
        <v>2.3809523799999999E-2</v>
      </c>
      <c r="AC618" s="7">
        <v>2.3809523799999999E-2</v>
      </c>
      <c r="AD618" s="7">
        <v>0.11904761899999999</v>
      </c>
      <c r="AE618" s="7">
        <v>0</v>
      </c>
      <c r="AF618" s="7">
        <v>0</v>
      </c>
      <c r="AG618" s="7">
        <v>0</v>
      </c>
      <c r="AH618" s="7">
        <v>2.3809523799999999E-2</v>
      </c>
      <c r="AI618" s="7">
        <v>2.3809523799999999E-2</v>
      </c>
      <c r="AJ618" s="7">
        <v>2.3809523799999999E-2</v>
      </c>
      <c r="AK618" s="7">
        <v>0.16666666669999999</v>
      </c>
      <c r="AL618" s="7">
        <v>0.11904761899999999</v>
      </c>
      <c r="AM618" s="7">
        <v>0.1904761905</v>
      </c>
      <c r="AN618" s="7">
        <v>0.2380952381</v>
      </c>
      <c r="AO618" s="7">
        <v>0.28571428570000001</v>
      </c>
      <c r="AP618" s="7">
        <v>0.33333333329999998</v>
      </c>
      <c r="AQ618" s="7">
        <v>0</v>
      </c>
      <c r="AR618" s="7">
        <v>2.3809523799999999E-2</v>
      </c>
      <c r="AS618" s="7">
        <v>2.3809523799999999E-2</v>
      </c>
      <c r="AT618" s="7">
        <v>2.3809523799999999E-2</v>
      </c>
      <c r="AU618" s="7">
        <v>2.3809523799999999E-2</v>
      </c>
      <c r="AV618" s="7">
        <v>2.3809523799999999E-2</v>
      </c>
      <c r="AW618" s="7">
        <v>0.83333333330000003</v>
      </c>
      <c r="AX618" s="7">
        <v>0.85714285710000004</v>
      </c>
      <c r="AY618" s="7">
        <v>0.78571428570000001</v>
      </c>
      <c r="AZ618" s="7">
        <v>0.69047619049999998</v>
      </c>
      <c r="BA618" s="7">
        <v>0.64285714289999996</v>
      </c>
      <c r="BB618" s="7">
        <v>0.5</v>
      </c>
      <c r="BC618" s="7">
        <v>3.8333333333000001</v>
      </c>
      <c r="BD618" s="7">
        <v>3.8780487804999999</v>
      </c>
      <c r="BE618" s="7">
        <v>3.8048780488</v>
      </c>
      <c r="BF618" s="7">
        <v>3.6341463415000002</v>
      </c>
      <c r="BG618" s="7">
        <v>3.5853658536999999</v>
      </c>
      <c r="BH618" s="7">
        <v>3.2439024390000002</v>
      </c>
      <c r="BI618" s="7">
        <v>0</v>
      </c>
      <c r="BJ618" s="7">
        <v>0</v>
      </c>
      <c r="BK618" s="7">
        <v>0</v>
      </c>
      <c r="BL618" s="7">
        <v>2.3809523799999999E-2</v>
      </c>
      <c r="BM618" s="7">
        <v>0</v>
      </c>
      <c r="BN618" s="7">
        <v>0</v>
      </c>
      <c r="BO618" s="7">
        <v>7.1428571400000002E-2</v>
      </c>
      <c r="BP618" s="7">
        <v>7.1428571400000002E-2</v>
      </c>
      <c r="BQ618" s="7">
        <v>7.1428571400000002E-2</v>
      </c>
      <c r="BR618" s="7">
        <v>0</v>
      </c>
      <c r="BS618" s="7">
        <v>0</v>
      </c>
      <c r="BT618" s="7">
        <v>0</v>
      </c>
      <c r="BU618" s="7">
        <v>2.3809523799999999E-2</v>
      </c>
      <c r="BV618" s="7">
        <v>0</v>
      </c>
      <c r="BW618" s="7">
        <v>0</v>
      </c>
      <c r="BX618" s="7">
        <v>2.3809523799999999E-2</v>
      </c>
      <c r="BY618" s="7">
        <v>4.7619047599999999E-2</v>
      </c>
      <c r="BZ618" s="7">
        <v>2.3809523799999999E-2</v>
      </c>
      <c r="CA618" s="7">
        <v>3.8809523810000002</v>
      </c>
      <c r="CB618" s="7">
        <v>3.9047619048</v>
      </c>
      <c r="CC618" s="7">
        <v>3.9024390244</v>
      </c>
      <c r="CD618" s="7">
        <v>3.7380952381000001</v>
      </c>
      <c r="CE618" s="7">
        <v>3.8809523810000002</v>
      </c>
      <c r="CF618" s="7">
        <v>3.7857142857000001</v>
      </c>
      <c r="CG618" s="7">
        <v>3.5476190476</v>
      </c>
      <c r="CH618" s="7">
        <v>3.4285714286000002</v>
      </c>
      <c r="CI618" s="7">
        <v>3.5238095237999998</v>
      </c>
      <c r="CJ618" s="7">
        <v>0.11904761899999999</v>
      </c>
      <c r="CK618" s="7">
        <v>9.5238095199999998E-2</v>
      </c>
      <c r="CL618" s="7">
        <v>9.5238095199999998E-2</v>
      </c>
      <c r="CM618" s="7">
        <v>0.14285714290000001</v>
      </c>
      <c r="CN618" s="7">
        <v>0.11904761899999999</v>
      </c>
      <c r="CO618" s="7">
        <v>0.21428571430000001</v>
      </c>
      <c r="CP618" s="7">
        <v>0.1904761905</v>
      </c>
      <c r="CQ618" s="7">
        <v>0.2619047619</v>
      </c>
      <c r="CR618" s="7">
        <v>0.21428571430000001</v>
      </c>
      <c r="CS618" s="7">
        <v>0</v>
      </c>
      <c r="CT618" s="7">
        <v>0</v>
      </c>
      <c r="CU618" s="7">
        <v>2.3809523799999999E-2</v>
      </c>
      <c r="CV618" s="7">
        <v>0</v>
      </c>
      <c r="CW618" s="7">
        <v>0</v>
      </c>
      <c r="CX618" s="7">
        <v>0</v>
      </c>
      <c r="CY618" s="7">
        <v>0</v>
      </c>
      <c r="CZ618" s="7">
        <v>0</v>
      </c>
      <c r="DA618" s="7">
        <v>0</v>
      </c>
      <c r="DB618" s="7">
        <v>0.88095238099999995</v>
      </c>
      <c r="DC618" s="7">
        <v>0.90476190479999996</v>
      </c>
      <c r="DD618" s="7">
        <v>0.88095238099999995</v>
      </c>
      <c r="DE618" s="7">
        <v>0.80952380950000002</v>
      </c>
      <c r="DF618" s="7">
        <v>0.88095238099999995</v>
      </c>
      <c r="DG618" s="7">
        <v>0.78571428570000001</v>
      </c>
      <c r="DH618" s="7">
        <v>0.71428571429999999</v>
      </c>
      <c r="DI618" s="7">
        <v>0.61904761900000005</v>
      </c>
      <c r="DJ618" s="7">
        <v>0.69047619049999998</v>
      </c>
      <c r="DK618" s="7">
        <v>0.21428571430000001</v>
      </c>
      <c r="DL618" s="7">
        <v>4.7619047599999999E-2</v>
      </c>
      <c r="DM618" s="7">
        <v>2.3809523799999999E-2</v>
      </c>
      <c r="DN618" s="7">
        <v>4.7619047599999999E-2</v>
      </c>
      <c r="DO618" s="7">
        <v>2.3809523799999999E-2</v>
      </c>
      <c r="DP618" s="7">
        <v>4.7619047599999999E-2</v>
      </c>
      <c r="DQ618" s="7">
        <v>0</v>
      </c>
      <c r="DR618" s="7">
        <v>0</v>
      </c>
      <c r="DS618" s="7">
        <v>0</v>
      </c>
      <c r="DT618" s="7">
        <v>7.1428571400000002E-2</v>
      </c>
      <c r="DU618" s="7">
        <v>4.7619047599999999E-2</v>
      </c>
      <c r="DV618" s="7">
        <v>2.3809523799999999E-2</v>
      </c>
      <c r="DW618" s="7">
        <v>4.7619047599999999E-2</v>
      </c>
      <c r="DX618" s="7">
        <v>2.3809523799999999E-2</v>
      </c>
      <c r="DY618" s="7">
        <v>0</v>
      </c>
      <c r="DZ618" s="7">
        <v>9.5238095199999998E-2</v>
      </c>
      <c r="EA618" s="7">
        <v>2.3809523799999999E-2</v>
      </c>
      <c r="EB618" s="7">
        <v>0.11904761899999999</v>
      </c>
      <c r="EC618" s="7">
        <v>0.14285714290000001</v>
      </c>
      <c r="ED618" s="7">
        <v>0.1904761905</v>
      </c>
      <c r="EE618" s="7">
        <v>0.16666666669999999</v>
      </c>
      <c r="EF618" s="7">
        <v>0.11904761899999999</v>
      </c>
      <c r="EG618" s="7">
        <v>0.11904761899999999</v>
      </c>
      <c r="EH618" s="7">
        <v>0.11904761899999999</v>
      </c>
      <c r="EI618" s="7">
        <v>0.1904761905</v>
      </c>
      <c r="EJ618" s="7">
        <v>0.11904761899999999</v>
      </c>
      <c r="EK618" s="7">
        <v>0.21428571430000001</v>
      </c>
      <c r="EL618" s="7">
        <v>0.57142857140000003</v>
      </c>
      <c r="EM618" s="7">
        <v>0.71428571429999999</v>
      </c>
      <c r="EN618" s="7">
        <v>0.78571428570000001</v>
      </c>
      <c r="EO618" s="7">
        <v>0.7619047619</v>
      </c>
      <c r="EP618" s="7">
        <v>0.83333333330000003</v>
      </c>
      <c r="EQ618" s="7">
        <v>0.80952380950000002</v>
      </c>
      <c r="ER618" s="7">
        <v>0.69047619049999998</v>
      </c>
      <c r="ES618" s="7">
        <v>0.85714285710000004</v>
      </c>
      <c r="ET618" s="7">
        <v>0.66666666669999997</v>
      </c>
      <c r="EU618" s="7">
        <v>0</v>
      </c>
      <c r="EV618" s="7">
        <v>0</v>
      </c>
      <c r="EW618" s="7">
        <v>0</v>
      </c>
      <c r="EX618" s="7">
        <v>2.3809523799999999E-2</v>
      </c>
      <c r="EY618" s="7">
        <v>0</v>
      </c>
      <c r="EZ618" s="7">
        <v>2.3809523799999999E-2</v>
      </c>
      <c r="FA618" s="7">
        <v>2.3809523799999999E-2</v>
      </c>
      <c r="FB618" s="7">
        <v>0</v>
      </c>
      <c r="FC618" s="7">
        <v>0</v>
      </c>
      <c r="FD618" s="7">
        <v>3.0714285713999998</v>
      </c>
      <c r="FE618" s="7">
        <v>3.5714285713999998</v>
      </c>
      <c r="FF618" s="7">
        <v>3.7142857142999999</v>
      </c>
      <c r="FG618" s="7">
        <v>3.6341463415000002</v>
      </c>
      <c r="FH618" s="7">
        <v>3.7619047618999999</v>
      </c>
      <c r="FI618" s="7">
        <v>3.7317073171000001</v>
      </c>
      <c r="FJ618" s="7">
        <v>3.6097560976</v>
      </c>
      <c r="FK618" s="7">
        <v>3.8333333333000001</v>
      </c>
      <c r="FL618" s="7">
        <v>3.5476190476</v>
      </c>
      <c r="FM618" s="7">
        <v>0</v>
      </c>
      <c r="FN618" s="7">
        <v>0</v>
      </c>
      <c r="FO618" s="7">
        <v>0</v>
      </c>
      <c r="FP618" s="7">
        <v>0</v>
      </c>
      <c r="FQ618" s="7">
        <v>4.7619047599999999E-2</v>
      </c>
      <c r="FR618" s="7">
        <v>0</v>
      </c>
      <c r="FS618" s="7">
        <v>2.3809523799999999E-2</v>
      </c>
      <c r="FT618" s="7">
        <v>9.5238095199999998E-2</v>
      </c>
      <c r="FU618" s="7">
        <v>9.5238095199999998E-2</v>
      </c>
      <c r="FV618" s="7">
        <v>0.61904761900000005</v>
      </c>
      <c r="FW618" s="7">
        <v>0.11904761899999999</v>
      </c>
      <c r="FX618" s="7">
        <v>0.42857142860000003</v>
      </c>
      <c r="FY618" s="7">
        <v>0.42857142860000003</v>
      </c>
      <c r="FZ618" s="7">
        <v>0.28571428570000001</v>
      </c>
      <c r="GA618" s="7">
        <v>0.21428571430000001</v>
      </c>
      <c r="GB618" s="7">
        <v>0.16666666669999999</v>
      </c>
      <c r="GC618" s="7">
        <v>0.30952380950000002</v>
      </c>
      <c r="GD618" s="7">
        <v>7.1428571400000002E-2</v>
      </c>
      <c r="GE618" s="7">
        <v>7.1428571400000002E-2</v>
      </c>
      <c r="GF618" s="7">
        <v>7.1428571400000002E-2</v>
      </c>
      <c r="GG618" s="7">
        <v>0.1904761905</v>
      </c>
      <c r="GH618" s="7">
        <v>0.2380952381</v>
      </c>
      <c r="GI618" s="7">
        <v>0.2619047619</v>
      </c>
      <c r="GJ618" s="7">
        <v>9.5238095199999998E-2</v>
      </c>
      <c r="GK618" s="7">
        <v>9.5238095199999998E-2</v>
      </c>
      <c r="GL618" s="7">
        <v>7.1428571400000002E-2</v>
      </c>
      <c r="GM618" s="7">
        <v>0</v>
      </c>
      <c r="GN618" s="7">
        <v>0</v>
      </c>
      <c r="GO618" s="7">
        <v>2.3809523799999999E-2</v>
      </c>
      <c r="GP618" s="7">
        <v>2.3809523799999999E-2</v>
      </c>
      <c r="GQ618" s="7">
        <v>4.7619047599999999E-2</v>
      </c>
      <c r="GR618" s="7">
        <v>0</v>
      </c>
      <c r="GS618" s="7">
        <v>0.1904761905</v>
      </c>
      <c r="GT618" s="7">
        <v>0.16666666669999999</v>
      </c>
      <c r="GU618" s="7">
        <v>0.21428571430000001</v>
      </c>
      <c r="GV618" s="7">
        <v>0.2380952381</v>
      </c>
      <c r="GW618" s="7">
        <v>0.2619047619</v>
      </c>
      <c r="GX618" s="7">
        <v>0.28571428570000001</v>
      </c>
      <c r="GY618" s="7">
        <v>0.54761904760000002</v>
      </c>
      <c r="GZ618" s="7">
        <v>0.64285714289999996</v>
      </c>
      <c r="HA618" s="7">
        <v>0.45238095239999998</v>
      </c>
      <c r="HB618" s="7">
        <v>0.5</v>
      </c>
      <c r="HC618" s="7">
        <v>0.54761904760000002</v>
      </c>
      <c r="HD618" s="7">
        <v>0.61904761900000005</v>
      </c>
      <c r="HE618" s="7">
        <v>0.1904761905</v>
      </c>
      <c r="HF618" s="7">
        <v>0.14285714290000001</v>
      </c>
      <c r="HG618" s="7">
        <v>0.1904761905</v>
      </c>
      <c r="HH618" s="7">
        <v>9.5238095199999998E-2</v>
      </c>
      <c r="HI618" s="7">
        <v>7.1428571400000002E-2</v>
      </c>
      <c r="HJ618" s="7">
        <v>4.7619047599999999E-2</v>
      </c>
      <c r="HK618" s="7">
        <v>2.3809523799999999E-2</v>
      </c>
      <c r="HL618" s="7">
        <v>2.3809523799999999E-2</v>
      </c>
      <c r="HM618" s="7">
        <v>7.1428571400000002E-2</v>
      </c>
      <c r="HN618" s="7">
        <v>9.5238095199999998E-2</v>
      </c>
      <c r="HO618" s="7">
        <v>4.7619047599999999E-2</v>
      </c>
      <c r="HP618" s="7">
        <v>2.3809523799999999E-2</v>
      </c>
      <c r="HQ618" s="7">
        <v>4.7619047599999999E-2</v>
      </c>
      <c r="HR618" s="7">
        <v>2.3809523799999999E-2</v>
      </c>
      <c r="HS618" s="7">
        <v>4.7619047599999999E-2</v>
      </c>
      <c r="HT618" s="7">
        <v>4.7619047599999999E-2</v>
      </c>
      <c r="HU618" s="7">
        <v>2.3809523799999999E-2</v>
      </c>
      <c r="HV618" s="7">
        <v>2.3809523799999999E-2</v>
      </c>
      <c r="HW618" s="7">
        <v>0</v>
      </c>
      <c r="HX618" s="7">
        <v>0</v>
      </c>
      <c r="HY618" s="7">
        <v>2.3809523799999999E-2</v>
      </c>
      <c r="HZ618" s="7">
        <v>7.1428571400000002E-2</v>
      </c>
      <c r="IA618" s="7">
        <v>7.1428571400000002E-2</v>
      </c>
      <c r="IB618" s="7">
        <v>7.1428571400000002E-2</v>
      </c>
      <c r="IC618" s="7">
        <v>0.11904761899999999</v>
      </c>
      <c r="ID618" s="7">
        <v>9.5238095199999998E-2</v>
      </c>
      <c r="IE618" s="7">
        <v>0.35714285709999999</v>
      </c>
      <c r="IF618" s="7">
        <v>0.14285714290000001</v>
      </c>
      <c r="IG618" s="7">
        <v>0.21428571430000001</v>
      </c>
      <c r="IH618" s="7">
        <v>0.1904761905</v>
      </c>
      <c r="II618" s="7">
        <v>0.57142857140000003</v>
      </c>
      <c r="IJ618" s="7">
        <v>0.78571428570000001</v>
      </c>
      <c r="IK618" s="7">
        <v>0.64285714289999996</v>
      </c>
      <c r="IL618" s="7">
        <v>0.64285714289999996</v>
      </c>
      <c r="IM618" s="7">
        <v>0</v>
      </c>
      <c r="IN618" s="7">
        <v>0</v>
      </c>
      <c r="IO618" s="7">
        <v>0</v>
      </c>
      <c r="IP618" s="7">
        <v>0</v>
      </c>
      <c r="IQ618" s="7">
        <v>3.5</v>
      </c>
      <c r="IR618" s="7">
        <v>3.7142857142999999</v>
      </c>
      <c r="IS618" s="7">
        <v>3.4761904762000002</v>
      </c>
      <c r="IT618" s="7">
        <v>3.4047619048</v>
      </c>
      <c r="IU618" s="7" t="s">
        <v>1557</v>
      </c>
      <c r="IV618" s="7">
        <v>45</v>
      </c>
      <c r="IW618" s="7">
        <v>42</v>
      </c>
      <c r="IX618" s="7">
        <v>48</v>
      </c>
      <c r="IY618" s="7">
        <v>106</v>
      </c>
    </row>
    <row r="619" spans="1:259" x14ac:dyDescent="0.25">
      <c r="A619" s="7">
        <v>610389</v>
      </c>
      <c r="B619" s="7" t="s">
        <v>511</v>
      </c>
      <c r="D619" s="7" t="s">
        <v>117</v>
      </c>
      <c r="E619" s="7" t="s">
        <v>53</v>
      </c>
      <c r="M619" s="7" t="s">
        <v>50</v>
      </c>
      <c r="N619" s="7">
        <v>29.310344828000002</v>
      </c>
      <c r="O619" s="7">
        <v>93</v>
      </c>
      <c r="P619" s="7">
        <v>93</v>
      </c>
      <c r="Q619" s="7">
        <v>2</v>
      </c>
      <c r="R619" s="7">
        <v>74</v>
      </c>
      <c r="S619" s="7">
        <v>0</v>
      </c>
      <c r="T619" s="7">
        <v>16</v>
      </c>
      <c r="U619" s="7">
        <v>0</v>
      </c>
      <c r="V619" s="7">
        <v>0</v>
      </c>
      <c r="W619" s="7">
        <v>1</v>
      </c>
      <c r="X619" s="7">
        <v>0</v>
      </c>
      <c r="Y619" s="7">
        <v>1.0752688200000001E-2</v>
      </c>
      <c r="Z619" s="7">
        <v>0</v>
      </c>
      <c r="AA619" s="7">
        <v>0</v>
      </c>
      <c r="AB619" s="7">
        <v>6.4516129000000005E-2</v>
      </c>
      <c r="AC619" s="7">
        <v>6.4516129000000005E-2</v>
      </c>
      <c r="AD619" s="7">
        <v>8.6021505400000003E-2</v>
      </c>
      <c r="AE619" s="7">
        <v>1.0752688200000001E-2</v>
      </c>
      <c r="AF619" s="7">
        <v>1.0752688200000001E-2</v>
      </c>
      <c r="AG619" s="7">
        <v>3.2258064500000003E-2</v>
      </c>
      <c r="AH619" s="7">
        <v>9.6774193499999994E-2</v>
      </c>
      <c r="AI619" s="7">
        <v>8.6021505400000003E-2</v>
      </c>
      <c r="AJ619" s="7">
        <v>0.10752688169999999</v>
      </c>
      <c r="AK619" s="7">
        <v>0.30107526880000002</v>
      </c>
      <c r="AL619" s="7">
        <v>0.1935483871</v>
      </c>
      <c r="AM619" s="7">
        <v>0.29032258059999999</v>
      </c>
      <c r="AN619" s="7">
        <v>0.25806451609999997</v>
      </c>
      <c r="AO619" s="7">
        <v>0.33333333329999998</v>
      </c>
      <c r="AP619" s="7">
        <v>0.29032258059999999</v>
      </c>
      <c r="AQ619" s="7">
        <v>0</v>
      </c>
      <c r="AR619" s="7">
        <v>0</v>
      </c>
      <c r="AS619" s="7">
        <v>1.0752688200000001E-2</v>
      </c>
      <c r="AT619" s="7">
        <v>1.0752688200000001E-2</v>
      </c>
      <c r="AU619" s="7">
        <v>2.15053763E-2</v>
      </c>
      <c r="AV619" s="7">
        <v>0</v>
      </c>
      <c r="AW619" s="7">
        <v>0.67741935480000004</v>
      </c>
      <c r="AX619" s="7">
        <v>0.79569892470000003</v>
      </c>
      <c r="AY619" s="7">
        <v>0.66666666669999997</v>
      </c>
      <c r="AZ619" s="7">
        <v>0.56989247310000002</v>
      </c>
      <c r="BA619" s="7">
        <v>0.49462365590000001</v>
      </c>
      <c r="BB619" s="7">
        <v>0.51612903229999996</v>
      </c>
      <c r="BC619" s="7">
        <v>3.6451612902999999</v>
      </c>
      <c r="BD619" s="7">
        <v>3.7849462366000002</v>
      </c>
      <c r="BE619" s="7">
        <v>3.6413043477999998</v>
      </c>
      <c r="BF619" s="7">
        <v>3.3478260870000001</v>
      </c>
      <c r="BG619" s="7">
        <v>3.2857142857000001</v>
      </c>
      <c r="BH619" s="7">
        <v>3.2365591398000002</v>
      </c>
      <c r="BI619" s="7">
        <v>0</v>
      </c>
      <c r="BJ619" s="7">
        <v>0</v>
      </c>
      <c r="BK619" s="7">
        <v>0</v>
      </c>
      <c r="BL619" s="7">
        <v>2.15053763E-2</v>
      </c>
      <c r="BM619" s="7">
        <v>1.0752688200000001E-2</v>
      </c>
      <c r="BN619" s="7">
        <v>2.15053763E-2</v>
      </c>
      <c r="BO619" s="7">
        <v>9.6774193499999994E-2</v>
      </c>
      <c r="BP619" s="7">
        <v>9.6774193499999994E-2</v>
      </c>
      <c r="BQ619" s="7">
        <v>7.5268817200000004E-2</v>
      </c>
      <c r="BR619" s="7">
        <v>1.0752688200000001E-2</v>
      </c>
      <c r="BS619" s="7">
        <v>2.15053763E-2</v>
      </c>
      <c r="BT619" s="7">
        <v>5.3763440900000001E-2</v>
      </c>
      <c r="BU619" s="7">
        <v>1.0752688200000001E-2</v>
      </c>
      <c r="BV619" s="7">
        <v>3.2258064500000003E-2</v>
      </c>
      <c r="BW619" s="7">
        <v>3.2258064500000003E-2</v>
      </c>
      <c r="BX619" s="7">
        <v>8.6021505400000003E-2</v>
      </c>
      <c r="BY619" s="7">
        <v>8.6021505400000003E-2</v>
      </c>
      <c r="BZ619" s="7">
        <v>7.5268817200000004E-2</v>
      </c>
      <c r="CA619" s="7">
        <v>3.7634408601999998</v>
      </c>
      <c r="CB619" s="7">
        <v>3.7096774194000002</v>
      </c>
      <c r="CC619" s="7">
        <v>3.6451612902999999</v>
      </c>
      <c r="CD619" s="7">
        <v>3.6923076923</v>
      </c>
      <c r="CE619" s="7">
        <v>3.6086956522000002</v>
      </c>
      <c r="CF619" s="7">
        <v>3.5376344085999998</v>
      </c>
      <c r="CG619" s="7">
        <v>3.2580645161000001</v>
      </c>
      <c r="CH619" s="7">
        <v>3.2688172042999999</v>
      </c>
      <c r="CI619" s="7">
        <v>3.3870967742000002</v>
      </c>
      <c r="CJ619" s="7">
        <v>0.21505376339999999</v>
      </c>
      <c r="CK619" s="7">
        <v>0.24731182800000001</v>
      </c>
      <c r="CL619" s="7">
        <v>0.24731182800000001</v>
      </c>
      <c r="CM619" s="7">
        <v>0.21505376339999999</v>
      </c>
      <c r="CN619" s="7">
        <v>0.29032258059999999</v>
      </c>
      <c r="CO619" s="7">
        <v>0.33333333329999998</v>
      </c>
      <c r="CP619" s="7">
        <v>0.27956989249999997</v>
      </c>
      <c r="CQ619" s="7">
        <v>0.2688172043</v>
      </c>
      <c r="CR619" s="7">
        <v>0.23655913980000001</v>
      </c>
      <c r="CS619" s="7">
        <v>0</v>
      </c>
      <c r="CT619" s="7">
        <v>0</v>
      </c>
      <c r="CU619" s="7">
        <v>0</v>
      </c>
      <c r="CV619" s="7">
        <v>2.15053763E-2</v>
      </c>
      <c r="CW619" s="7">
        <v>1.0752688200000001E-2</v>
      </c>
      <c r="CX619" s="7">
        <v>0</v>
      </c>
      <c r="CY619" s="7">
        <v>0</v>
      </c>
      <c r="CZ619" s="7">
        <v>0</v>
      </c>
      <c r="DA619" s="7">
        <v>0</v>
      </c>
      <c r="DB619" s="7">
        <v>0.77419354839999999</v>
      </c>
      <c r="DC619" s="7">
        <v>0.7311827957</v>
      </c>
      <c r="DD619" s="7">
        <v>0.69892473119999998</v>
      </c>
      <c r="DE619" s="7">
        <v>0.7311827957</v>
      </c>
      <c r="DF619" s="7">
        <v>0.65591397849999999</v>
      </c>
      <c r="DG619" s="7">
        <v>0.61290322580000001</v>
      </c>
      <c r="DH619" s="7">
        <v>0.5376344086</v>
      </c>
      <c r="DI619" s="7">
        <v>0.54838709679999997</v>
      </c>
      <c r="DJ619" s="7">
        <v>0.61290322580000001</v>
      </c>
      <c r="DK619" s="7">
        <v>6.4516129000000005E-2</v>
      </c>
      <c r="DL619" s="7">
        <v>4.3010752700000002E-2</v>
      </c>
      <c r="DM619" s="7">
        <v>1.0752688200000001E-2</v>
      </c>
      <c r="DN619" s="7">
        <v>2.15053763E-2</v>
      </c>
      <c r="DO619" s="7">
        <v>2.15053763E-2</v>
      </c>
      <c r="DP619" s="7">
        <v>2.15053763E-2</v>
      </c>
      <c r="DQ619" s="7">
        <v>3.2258064500000003E-2</v>
      </c>
      <c r="DR619" s="7">
        <v>3.2258064500000003E-2</v>
      </c>
      <c r="DS619" s="7">
        <v>3.2258064500000003E-2</v>
      </c>
      <c r="DT619" s="7">
        <v>0.27956989249999997</v>
      </c>
      <c r="DU619" s="7">
        <v>6.4516129000000005E-2</v>
      </c>
      <c r="DV619" s="7">
        <v>0.10752688169999999</v>
      </c>
      <c r="DW619" s="7">
        <v>9.6774193499999994E-2</v>
      </c>
      <c r="DX619" s="7">
        <v>0.10752688169999999</v>
      </c>
      <c r="DY619" s="7">
        <v>0.12903225809999999</v>
      </c>
      <c r="DZ619" s="7">
        <v>0.10752688169999999</v>
      </c>
      <c r="EA619" s="7">
        <v>3.2258064500000003E-2</v>
      </c>
      <c r="EB619" s="7">
        <v>0.10752688169999999</v>
      </c>
      <c r="EC619" s="7">
        <v>0.2688172043</v>
      </c>
      <c r="ED619" s="7">
        <v>0.40860215049999998</v>
      </c>
      <c r="EE619" s="7">
        <v>0.41935483870000001</v>
      </c>
      <c r="EF619" s="7">
        <v>0.32258064520000002</v>
      </c>
      <c r="EG619" s="7">
        <v>0.24731182800000001</v>
      </c>
      <c r="EH619" s="7">
        <v>0.35483870969999998</v>
      </c>
      <c r="EI619" s="7">
        <v>0.30107526880000002</v>
      </c>
      <c r="EJ619" s="7">
        <v>0.3655913978</v>
      </c>
      <c r="EK619" s="7">
        <v>0.34408602150000001</v>
      </c>
      <c r="EL619" s="7">
        <v>0.37634408600000002</v>
      </c>
      <c r="EM619" s="7">
        <v>0.48387096769999999</v>
      </c>
      <c r="EN619" s="7">
        <v>0.4623655914</v>
      </c>
      <c r="EO619" s="7">
        <v>0.55913978490000005</v>
      </c>
      <c r="EP619" s="7">
        <v>0.62365591399999998</v>
      </c>
      <c r="EQ619" s="7">
        <v>0.49462365590000001</v>
      </c>
      <c r="ER619" s="7">
        <v>0.52688172040000003</v>
      </c>
      <c r="ES619" s="7">
        <v>0.54838709679999997</v>
      </c>
      <c r="ET619" s="7">
        <v>0.48387096769999999</v>
      </c>
      <c r="EU619" s="7">
        <v>1.0752688200000001E-2</v>
      </c>
      <c r="EV619" s="7">
        <v>0</v>
      </c>
      <c r="EW619" s="7">
        <v>0</v>
      </c>
      <c r="EX619" s="7">
        <v>0</v>
      </c>
      <c r="EY619" s="7">
        <v>0</v>
      </c>
      <c r="EZ619" s="7">
        <v>0</v>
      </c>
      <c r="FA619" s="7">
        <v>3.2258064500000003E-2</v>
      </c>
      <c r="FB619" s="7">
        <v>2.15053763E-2</v>
      </c>
      <c r="FC619" s="7">
        <v>3.2258064500000003E-2</v>
      </c>
      <c r="FD619" s="7">
        <v>2.9673913043</v>
      </c>
      <c r="FE619" s="7">
        <v>3.3333333333000001</v>
      </c>
      <c r="FF619" s="7">
        <v>3.3333333333000001</v>
      </c>
      <c r="FG619" s="7">
        <v>3.4193548386999999</v>
      </c>
      <c r="FH619" s="7">
        <v>3.4731182796</v>
      </c>
      <c r="FI619" s="7">
        <v>3.3225806452</v>
      </c>
      <c r="FJ619" s="7">
        <v>3.3666666667</v>
      </c>
      <c r="FK619" s="7">
        <v>3.4615384615</v>
      </c>
      <c r="FL619" s="7">
        <v>3.3222222222000002</v>
      </c>
      <c r="FM619" s="7">
        <v>3.2258064500000003E-2</v>
      </c>
      <c r="FN619" s="7">
        <v>0</v>
      </c>
      <c r="FO619" s="7">
        <v>2.15053763E-2</v>
      </c>
      <c r="FP619" s="7">
        <v>4.3010752700000002E-2</v>
      </c>
      <c r="FQ619" s="7">
        <v>0.13978494620000001</v>
      </c>
      <c r="FR619" s="7">
        <v>4.3010752700000002E-2</v>
      </c>
      <c r="FS619" s="7">
        <v>0.12903225809999999</v>
      </c>
      <c r="FT619" s="7">
        <v>0.15053763440000001</v>
      </c>
      <c r="FU619" s="7">
        <v>0.11827956990000001</v>
      </c>
      <c r="FV619" s="7">
        <v>0.31182795699999999</v>
      </c>
      <c r="FW619" s="7">
        <v>1.0752688200000001E-2</v>
      </c>
      <c r="FX619" s="7">
        <v>0.51612903229999996</v>
      </c>
      <c r="FY619" s="7">
        <v>0.49462365590000001</v>
      </c>
      <c r="FZ619" s="7">
        <v>0.31182795699999999</v>
      </c>
      <c r="GA619" s="7">
        <v>0.17204301080000001</v>
      </c>
      <c r="GB619" s="7">
        <v>0.21505376339999999</v>
      </c>
      <c r="GC619" s="7">
        <v>0.22580645160000001</v>
      </c>
      <c r="GD619" s="7">
        <v>7.5268817200000004E-2</v>
      </c>
      <c r="GE619" s="7">
        <v>6.4516129000000005E-2</v>
      </c>
      <c r="GF619" s="7">
        <v>0.15053763440000001</v>
      </c>
      <c r="GG619" s="7">
        <v>0.13978494620000001</v>
      </c>
      <c r="GH619" s="7">
        <v>0.16129032260000001</v>
      </c>
      <c r="GI619" s="7">
        <v>0.30107526880000002</v>
      </c>
      <c r="GJ619" s="7">
        <v>9.6774193499999994E-2</v>
      </c>
      <c r="GK619" s="7">
        <v>6.4516129000000005E-2</v>
      </c>
      <c r="GL619" s="7">
        <v>1.0752688200000001E-2</v>
      </c>
      <c r="GM619" s="7">
        <v>1.0752688200000001E-2</v>
      </c>
      <c r="GN619" s="7">
        <v>2.15053763E-2</v>
      </c>
      <c r="GO619" s="7">
        <v>7.5268817200000004E-2</v>
      </c>
      <c r="GP619" s="7">
        <v>2.15053763E-2</v>
      </c>
      <c r="GQ619" s="7">
        <v>6.4516129000000005E-2</v>
      </c>
      <c r="GR619" s="7">
        <v>4.3010752700000002E-2</v>
      </c>
      <c r="GS619" s="7">
        <v>0.31182795699999999</v>
      </c>
      <c r="GT619" s="7">
        <v>0.2688172043</v>
      </c>
      <c r="GU619" s="7">
        <v>0.29032258059999999</v>
      </c>
      <c r="GV619" s="7">
        <v>0.2688172043</v>
      </c>
      <c r="GW619" s="7">
        <v>0.32258064520000002</v>
      </c>
      <c r="GX619" s="7">
        <v>0.31182795699999999</v>
      </c>
      <c r="GY619" s="7">
        <v>0.41935483870000001</v>
      </c>
      <c r="GZ619" s="7">
        <v>0.51612903229999996</v>
      </c>
      <c r="HA619" s="7">
        <v>0.33333333329999998</v>
      </c>
      <c r="HB619" s="7">
        <v>0.45161290320000003</v>
      </c>
      <c r="HC619" s="7">
        <v>0.34408602150000001</v>
      </c>
      <c r="HD619" s="7">
        <v>0.47311827960000002</v>
      </c>
      <c r="HE619" s="7">
        <v>0.21505376339999999</v>
      </c>
      <c r="HF619" s="7">
        <v>0.15053763440000001</v>
      </c>
      <c r="HG619" s="7">
        <v>0.21505376339999999</v>
      </c>
      <c r="HH619" s="7">
        <v>0.21505376339999999</v>
      </c>
      <c r="HI619" s="7">
        <v>0.23655913980000001</v>
      </c>
      <c r="HJ619" s="7">
        <v>0.12903225809999999</v>
      </c>
      <c r="HK619" s="7">
        <v>3.2258064500000003E-2</v>
      </c>
      <c r="HL619" s="7">
        <v>1.0752688200000001E-2</v>
      </c>
      <c r="HM619" s="7">
        <v>6.4516129000000005E-2</v>
      </c>
      <c r="HN619" s="7">
        <v>2.15053763E-2</v>
      </c>
      <c r="HO619" s="7">
        <v>2.15053763E-2</v>
      </c>
      <c r="HP619" s="7">
        <v>2.15053763E-2</v>
      </c>
      <c r="HQ619" s="7">
        <v>1.0752688200000001E-2</v>
      </c>
      <c r="HR619" s="7">
        <v>3.2258064500000003E-2</v>
      </c>
      <c r="HS619" s="7">
        <v>2.15053763E-2</v>
      </c>
      <c r="HT619" s="7">
        <v>2.15053763E-2</v>
      </c>
      <c r="HU619" s="7">
        <v>1.0752688200000001E-2</v>
      </c>
      <c r="HV619" s="7">
        <v>2.15053763E-2</v>
      </c>
      <c r="HW619" s="7">
        <v>3.2258064500000003E-2</v>
      </c>
      <c r="HX619" s="7">
        <v>2.15053763E-2</v>
      </c>
      <c r="HY619" s="7">
        <v>2.15053763E-2</v>
      </c>
      <c r="HZ619" s="7">
        <v>8.6021505400000003E-2</v>
      </c>
      <c r="IA619" s="7">
        <v>0.11827956990000001</v>
      </c>
      <c r="IB619" s="7">
        <v>6.4516129000000005E-2</v>
      </c>
      <c r="IC619" s="7">
        <v>0.10752688169999999</v>
      </c>
      <c r="ID619" s="7">
        <v>0.17204301080000001</v>
      </c>
      <c r="IE619" s="7">
        <v>0.43010752689999998</v>
      </c>
      <c r="IF619" s="7">
        <v>0.47311827960000002</v>
      </c>
      <c r="IG619" s="7">
        <v>0.38709677419999999</v>
      </c>
      <c r="IH619" s="7">
        <v>0.33333333329999998</v>
      </c>
      <c r="II619" s="7">
        <v>0.40860215049999998</v>
      </c>
      <c r="IJ619" s="7">
        <v>0.43010752689999998</v>
      </c>
      <c r="IK619" s="7">
        <v>0.4623655914</v>
      </c>
      <c r="IL619" s="7">
        <v>0.38709677419999999</v>
      </c>
      <c r="IM619" s="7">
        <v>1.0752688200000001E-2</v>
      </c>
      <c r="IN619" s="7">
        <v>1.0752688200000001E-2</v>
      </c>
      <c r="IO619" s="7">
        <v>2.15053763E-2</v>
      </c>
      <c r="IP619" s="7">
        <v>2.15053763E-2</v>
      </c>
      <c r="IQ619" s="7">
        <v>3.2282608696000001</v>
      </c>
      <c r="IR619" s="7">
        <v>3.3260869565000002</v>
      </c>
      <c r="IS619" s="7">
        <v>3.3186813186999999</v>
      </c>
      <c r="IT619" s="7">
        <v>3.0439560440000002</v>
      </c>
      <c r="IU619" s="7" t="s">
        <v>1558</v>
      </c>
      <c r="IW619" s="7">
        <v>93</v>
      </c>
      <c r="IX619" s="7">
        <v>102</v>
      </c>
      <c r="IY619" s="7">
        <v>348</v>
      </c>
    </row>
    <row r="620" spans="1:259" x14ac:dyDescent="0.25">
      <c r="A620" s="7">
        <v>610390</v>
      </c>
      <c r="B620" s="7" t="s">
        <v>567</v>
      </c>
      <c r="D620" s="7" t="s">
        <v>55</v>
      </c>
      <c r="E620" s="7" t="s">
        <v>53</v>
      </c>
      <c r="M620" s="7" t="s">
        <v>50</v>
      </c>
      <c r="N620" s="7">
        <v>15.591397849</v>
      </c>
      <c r="O620" s="7">
        <v>78</v>
      </c>
      <c r="P620" s="7">
        <v>78</v>
      </c>
      <c r="Q620" s="7">
        <v>5</v>
      </c>
      <c r="R620" s="7">
        <v>3</v>
      </c>
      <c r="S620" s="7">
        <v>6</v>
      </c>
      <c r="T620" s="7">
        <v>58</v>
      </c>
      <c r="U620" s="7">
        <v>0</v>
      </c>
      <c r="V620" s="7">
        <v>0</v>
      </c>
      <c r="W620" s="7">
        <v>2</v>
      </c>
      <c r="X620" s="7">
        <v>3</v>
      </c>
      <c r="Y620" s="7">
        <v>0</v>
      </c>
      <c r="Z620" s="7">
        <v>0</v>
      </c>
      <c r="AA620" s="7">
        <v>0</v>
      </c>
      <c r="AB620" s="7">
        <v>0</v>
      </c>
      <c r="AC620" s="7">
        <v>1.2820512799999999E-2</v>
      </c>
      <c r="AD620" s="7">
        <v>2.5641025599999999E-2</v>
      </c>
      <c r="AE620" s="7">
        <v>3.8461538500000003E-2</v>
      </c>
      <c r="AF620" s="7">
        <v>2.5641025599999999E-2</v>
      </c>
      <c r="AG620" s="7">
        <v>1.2820512799999999E-2</v>
      </c>
      <c r="AH620" s="7">
        <v>2.5641025599999999E-2</v>
      </c>
      <c r="AI620" s="7">
        <v>7.6923076899999998E-2</v>
      </c>
      <c r="AJ620" s="7">
        <v>0.1153846154</v>
      </c>
      <c r="AK620" s="7">
        <v>0.35897435900000002</v>
      </c>
      <c r="AL620" s="7">
        <v>0.25641025639999998</v>
      </c>
      <c r="AM620" s="7">
        <v>0.35897435900000002</v>
      </c>
      <c r="AN620" s="7">
        <v>0.3076923077</v>
      </c>
      <c r="AO620" s="7">
        <v>0.39743589740000002</v>
      </c>
      <c r="AP620" s="7">
        <v>0.41025641029999999</v>
      </c>
      <c r="AQ620" s="7">
        <v>1.2820512799999999E-2</v>
      </c>
      <c r="AR620" s="7">
        <v>0</v>
      </c>
      <c r="AS620" s="7">
        <v>2.5641025599999999E-2</v>
      </c>
      <c r="AT620" s="7">
        <v>1.2820512799999999E-2</v>
      </c>
      <c r="AU620" s="7">
        <v>0</v>
      </c>
      <c r="AV620" s="7">
        <v>2.5641025599999999E-2</v>
      </c>
      <c r="AW620" s="7">
        <v>0.58974358969999996</v>
      </c>
      <c r="AX620" s="7">
        <v>0.71794871790000003</v>
      </c>
      <c r="AY620" s="7">
        <v>0.60256410260000004</v>
      </c>
      <c r="AZ620" s="7">
        <v>0.6538461538</v>
      </c>
      <c r="BA620" s="7">
        <v>0.51282051279999996</v>
      </c>
      <c r="BB620" s="7">
        <v>0.4230769231</v>
      </c>
      <c r="BC620" s="7">
        <v>3.5584415584000002</v>
      </c>
      <c r="BD620" s="7">
        <v>3.6923076923</v>
      </c>
      <c r="BE620" s="7">
        <v>3.6052631579000001</v>
      </c>
      <c r="BF620" s="7">
        <v>3.6363636364</v>
      </c>
      <c r="BG620" s="7">
        <v>3.4102564103000002</v>
      </c>
      <c r="BH620" s="7">
        <v>3.2631578947</v>
      </c>
      <c r="BI620" s="7">
        <v>0</v>
      </c>
      <c r="BJ620" s="7">
        <v>0</v>
      </c>
      <c r="BK620" s="7">
        <v>1.2820512799999999E-2</v>
      </c>
      <c r="BL620" s="7">
        <v>1.2820512799999999E-2</v>
      </c>
      <c r="BM620" s="7">
        <v>0</v>
      </c>
      <c r="BN620" s="7">
        <v>0</v>
      </c>
      <c r="BO620" s="7">
        <v>6.4102564099999995E-2</v>
      </c>
      <c r="BP620" s="7">
        <v>0.1025641026</v>
      </c>
      <c r="BQ620" s="7">
        <v>7.6923076899999998E-2</v>
      </c>
      <c r="BR620" s="7">
        <v>0</v>
      </c>
      <c r="BS620" s="7">
        <v>0</v>
      </c>
      <c r="BT620" s="7">
        <v>0</v>
      </c>
      <c r="BU620" s="7">
        <v>1.2820512799999999E-2</v>
      </c>
      <c r="BV620" s="7">
        <v>0</v>
      </c>
      <c r="BW620" s="7">
        <v>0</v>
      </c>
      <c r="BX620" s="7">
        <v>7.6923076899999998E-2</v>
      </c>
      <c r="BY620" s="7">
        <v>0.1025641026</v>
      </c>
      <c r="BZ620" s="7">
        <v>3.8461538500000003E-2</v>
      </c>
      <c r="CA620" s="7">
        <v>3.8421052632000001</v>
      </c>
      <c r="CB620" s="7">
        <v>3.7662337662000001</v>
      </c>
      <c r="CC620" s="7">
        <v>3.72</v>
      </c>
      <c r="CD620" s="7">
        <v>3.68</v>
      </c>
      <c r="CE620" s="7">
        <v>3.7333333333000001</v>
      </c>
      <c r="CF620" s="7">
        <v>3.7012987012999998</v>
      </c>
      <c r="CG620" s="7">
        <v>3.3552631579000001</v>
      </c>
      <c r="CH620" s="7">
        <v>3.16</v>
      </c>
      <c r="CI620" s="7">
        <v>3.4210526315999998</v>
      </c>
      <c r="CJ620" s="7">
        <v>0.1538461538</v>
      </c>
      <c r="CK620" s="7">
        <v>0.2307692308</v>
      </c>
      <c r="CL620" s="7">
        <v>0.2307692308</v>
      </c>
      <c r="CM620" s="7">
        <v>0.24358974359999999</v>
      </c>
      <c r="CN620" s="7">
        <v>0.25641025639999998</v>
      </c>
      <c r="CO620" s="7">
        <v>0.29487179489999998</v>
      </c>
      <c r="CP620" s="7">
        <v>0.28205128210000002</v>
      </c>
      <c r="CQ620" s="7">
        <v>0.29487179489999998</v>
      </c>
      <c r="CR620" s="7">
        <v>0.25641025639999998</v>
      </c>
      <c r="CS620" s="7">
        <v>2.5641025599999999E-2</v>
      </c>
      <c r="CT620" s="7">
        <v>1.2820512799999999E-2</v>
      </c>
      <c r="CU620" s="7">
        <v>3.8461538500000003E-2</v>
      </c>
      <c r="CV620" s="7">
        <v>3.8461538500000003E-2</v>
      </c>
      <c r="CW620" s="7">
        <v>3.8461538500000003E-2</v>
      </c>
      <c r="CX620" s="7">
        <v>1.2820512799999999E-2</v>
      </c>
      <c r="CY620" s="7">
        <v>2.5641025599999999E-2</v>
      </c>
      <c r="CZ620" s="7">
        <v>3.8461538500000003E-2</v>
      </c>
      <c r="DA620" s="7">
        <v>2.5641025599999999E-2</v>
      </c>
      <c r="DB620" s="7">
        <v>0.82051282049999996</v>
      </c>
      <c r="DC620" s="7">
        <v>0.75641025640000004</v>
      </c>
      <c r="DD620" s="7">
        <v>0.71794871790000003</v>
      </c>
      <c r="DE620" s="7">
        <v>0.6923076923</v>
      </c>
      <c r="DF620" s="7">
        <v>0.70512820509999996</v>
      </c>
      <c r="DG620" s="7">
        <v>0.6923076923</v>
      </c>
      <c r="DH620" s="7">
        <v>0.55128205129999996</v>
      </c>
      <c r="DI620" s="7">
        <v>0.4615384615</v>
      </c>
      <c r="DJ620" s="7">
        <v>0.60256410260000004</v>
      </c>
      <c r="DK620" s="7">
        <v>0.12820512819999999</v>
      </c>
      <c r="DL620" s="7">
        <v>0</v>
      </c>
      <c r="DM620" s="7">
        <v>0</v>
      </c>
      <c r="DN620" s="7">
        <v>0</v>
      </c>
      <c r="DO620" s="7">
        <v>0</v>
      </c>
      <c r="DP620" s="7">
        <v>0</v>
      </c>
      <c r="DQ620" s="7">
        <v>5.1282051299999999E-2</v>
      </c>
      <c r="DR620" s="7">
        <v>0</v>
      </c>
      <c r="DS620" s="7">
        <v>0</v>
      </c>
      <c r="DT620" s="7">
        <v>0.1153846154</v>
      </c>
      <c r="DU620" s="7">
        <v>1.2820512799999999E-2</v>
      </c>
      <c r="DV620" s="7">
        <v>0</v>
      </c>
      <c r="DW620" s="7">
        <v>1.2820512799999999E-2</v>
      </c>
      <c r="DX620" s="7">
        <v>2.5641025599999999E-2</v>
      </c>
      <c r="DY620" s="7">
        <v>0</v>
      </c>
      <c r="DZ620" s="7">
        <v>8.9743589700000001E-2</v>
      </c>
      <c r="EA620" s="7">
        <v>2.5641025599999999E-2</v>
      </c>
      <c r="EB620" s="7">
        <v>1.2820512799999999E-2</v>
      </c>
      <c r="EC620" s="7">
        <v>0.24358974359999999</v>
      </c>
      <c r="ED620" s="7">
        <v>0.35897435900000002</v>
      </c>
      <c r="EE620" s="7">
        <v>0.3076923077</v>
      </c>
      <c r="EF620" s="7">
        <v>0.2692307692</v>
      </c>
      <c r="EG620" s="7">
        <v>0.24358974359999999</v>
      </c>
      <c r="EH620" s="7">
        <v>0.33333333329999998</v>
      </c>
      <c r="EI620" s="7">
        <v>0.3846153846</v>
      </c>
      <c r="EJ620" s="7">
        <v>0.37179487179999998</v>
      </c>
      <c r="EK620" s="7">
        <v>0.43589743590000002</v>
      </c>
      <c r="EL620" s="7">
        <v>0.41025641029999999</v>
      </c>
      <c r="EM620" s="7">
        <v>0.56410256410000004</v>
      </c>
      <c r="EN620" s="7">
        <v>0.62820512819999996</v>
      </c>
      <c r="EO620" s="7">
        <v>0.66666666669999997</v>
      </c>
      <c r="EP620" s="7">
        <v>0.67948717950000004</v>
      </c>
      <c r="EQ620" s="7">
        <v>0.5769230769</v>
      </c>
      <c r="ER620" s="7">
        <v>0.3846153846</v>
      </c>
      <c r="ES620" s="7">
        <v>0.52564102560000003</v>
      </c>
      <c r="ET620" s="7">
        <v>0.48717948719999998</v>
      </c>
      <c r="EU620" s="7">
        <v>0.1025641026</v>
      </c>
      <c r="EV620" s="7">
        <v>6.4102564099999995E-2</v>
      </c>
      <c r="EW620" s="7">
        <v>6.4102564099999995E-2</v>
      </c>
      <c r="EX620" s="7">
        <v>5.1282051299999999E-2</v>
      </c>
      <c r="EY620" s="7">
        <v>5.1282051299999999E-2</v>
      </c>
      <c r="EZ620" s="7">
        <v>8.9743589700000001E-2</v>
      </c>
      <c r="FA620" s="7">
        <v>8.9743589700000001E-2</v>
      </c>
      <c r="FB620" s="7">
        <v>7.6923076899999998E-2</v>
      </c>
      <c r="FC620" s="7">
        <v>6.4102564099999995E-2</v>
      </c>
      <c r="FD620" s="7">
        <v>3.0428571429</v>
      </c>
      <c r="FE620" s="7">
        <v>3.5890410958999999</v>
      </c>
      <c r="FF620" s="7">
        <v>3.6712328767</v>
      </c>
      <c r="FG620" s="7">
        <v>3.6891891891999999</v>
      </c>
      <c r="FH620" s="7">
        <v>3.6891891891999999</v>
      </c>
      <c r="FI620" s="7">
        <v>3.6338028168999998</v>
      </c>
      <c r="FJ620" s="7">
        <v>3.2112676055999998</v>
      </c>
      <c r="FK620" s="7">
        <v>3.5416666666999999</v>
      </c>
      <c r="FL620" s="7">
        <v>3.5068493151000002</v>
      </c>
      <c r="FM620" s="7">
        <v>0</v>
      </c>
      <c r="FN620" s="7">
        <v>0</v>
      </c>
      <c r="FO620" s="7">
        <v>0</v>
      </c>
      <c r="FP620" s="7">
        <v>0</v>
      </c>
      <c r="FQ620" s="7">
        <v>0</v>
      </c>
      <c r="FR620" s="7">
        <v>1.2820512799999999E-2</v>
      </c>
      <c r="FS620" s="7">
        <v>0.1025641026</v>
      </c>
      <c r="FT620" s="7">
        <v>0.12820512819999999</v>
      </c>
      <c r="FU620" s="7">
        <v>0.1923076923</v>
      </c>
      <c r="FV620" s="7">
        <v>0.41025641029999999</v>
      </c>
      <c r="FW620" s="7">
        <v>0.1538461538</v>
      </c>
      <c r="FX620" s="7">
        <v>0.3846153846</v>
      </c>
      <c r="FY620" s="7">
        <v>0.33333333329999998</v>
      </c>
      <c r="FZ620" s="7">
        <v>0.24358974359999999</v>
      </c>
      <c r="GA620" s="7">
        <v>0.1923076923</v>
      </c>
      <c r="GB620" s="7">
        <v>0.1923076923</v>
      </c>
      <c r="GC620" s="7">
        <v>0.16666666669999999</v>
      </c>
      <c r="GD620" s="7">
        <v>0.1025641026</v>
      </c>
      <c r="GE620" s="7">
        <v>0.14102564100000001</v>
      </c>
      <c r="GF620" s="7">
        <v>0.2692307692</v>
      </c>
      <c r="GG620" s="7">
        <v>0.12820512819999999</v>
      </c>
      <c r="GH620" s="7">
        <v>0.1153846154</v>
      </c>
      <c r="GI620" s="7">
        <v>0.17948717950000001</v>
      </c>
      <c r="GJ620" s="7">
        <v>0.1923076923</v>
      </c>
      <c r="GK620" s="7">
        <v>0.21794871790000001</v>
      </c>
      <c r="GL620" s="7">
        <v>0.14102564100000001</v>
      </c>
      <c r="GM620" s="7">
        <v>0</v>
      </c>
      <c r="GN620" s="7">
        <v>0</v>
      </c>
      <c r="GO620" s="7">
        <v>0</v>
      </c>
      <c r="GP620" s="7">
        <v>0</v>
      </c>
      <c r="GQ620" s="7">
        <v>0.12820512819999999</v>
      </c>
      <c r="GR620" s="7">
        <v>0</v>
      </c>
      <c r="GS620" s="7">
        <v>0.28205128210000002</v>
      </c>
      <c r="GT620" s="7">
        <v>0.28205128210000002</v>
      </c>
      <c r="GU620" s="7">
        <v>0.29487179489999998</v>
      </c>
      <c r="GV620" s="7">
        <v>0.2692307692</v>
      </c>
      <c r="GW620" s="7">
        <v>0.3076923077</v>
      </c>
      <c r="GX620" s="7">
        <v>0.24358974359999999</v>
      </c>
      <c r="GY620" s="7">
        <v>0.5</v>
      </c>
      <c r="GZ620" s="7">
        <v>0.51282051279999996</v>
      </c>
      <c r="HA620" s="7">
        <v>0.5</v>
      </c>
      <c r="HB620" s="7">
        <v>0.51282051279999996</v>
      </c>
      <c r="HC620" s="7">
        <v>0.35897435900000002</v>
      </c>
      <c r="HD620" s="7">
        <v>0.56410256410000004</v>
      </c>
      <c r="HE620" s="7">
        <v>0.1153846154</v>
      </c>
      <c r="HF620" s="7">
        <v>8.9743589700000001E-2</v>
      </c>
      <c r="HG620" s="7">
        <v>0.1025641026</v>
      </c>
      <c r="HH620" s="7">
        <v>8.9743589700000001E-2</v>
      </c>
      <c r="HI620" s="7">
        <v>0.1153846154</v>
      </c>
      <c r="HJ620" s="7">
        <v>7.6923076899999998E-2</v>
      </c>
      <c r="HK620" s="7">
        <v>2.5641025599999999E-2</v>
      </c>
      <c r="HL620" s="7">
        <v>2.5641025599999999E-2</v>
      </c>
      <c r="HM620" s="7">
        <v>2.5641025599999999E-2</v>
      </c>
      <c r="HN620" s="7">
        <v>2.5641025599999999E-2</v>
      </c>
      <c r="HO620" s="7">
        <v>1.2820512799999999E-2</v>
      </c>
      <c r="HP620" s="7">
        <v>2.5641025599999999E-2</v>
      </c>
      <c r="HQ620" s="7">
        <v>7.6923076899999998E-2</v>
      </c>
      <c r="HR620" s="7">
        <v>8.9743589700000001E-2</v>
      </c>
      <c r="HS620" s="7">
        <v>7.6923076899999998E-2</v>
      </c>
      <c r="HT620" s="7">
        <v>0.1025641026</v>
      </c>
      <c r="HU620" s="7">
        <v>7.6923076899999998E-2</v>
      </c>
      <c r="HV620" s="7">
        <v>8.9743589700000001E-2</v>
      </c>
      <c r="HW620" s="7">
        <v>0</v>
      </c>
      <c r="HX620" s="7">
        <v>0</v>
      </c>
      <c r="HY620" s="7">
        <v>2.5641025599999999E-2</v>
      </c>
      <c r="HZ620" s="7">
        <v>0</v>
      </c>
      <c r="IA620" s="7">
        <v>5.1282051299999999E-2</v>
      </c>
      <c r="IB620" s="7">
        <v>0</v>
      </c>
      <c r="IC620" s="7">
        <v>5.1282051299999999E-2</v>
      </c>
      <c r="ID620" s="7">
        <v>0.1025641026</v>
      </c>
      <c r="IE620" s="7">
        <v>0.48717948719999998</v>
      </c>
      <c r="IF620" s="7">
        <v>0.41025641029999999</v>
      </c>
      <c r="IG620" s="7">
        <v>0.41025641029999999</v>
      </c>
      <c r="IH620" s="7">
        <v>0.51282051279999996</v>
      </c>
      <c r="II620" s="7">
        <v>0.35897435900000002</v>
      </c>
      <c r="IJ620" s="7">
        <v>0.51282051279999996</v>
      </c>
      <c r="IK620" s="7">
        <v>0.43589743590000002</v>
      </c>
      <c r="IL620" s="7">
        <v>0.3076923077</v>
      </c>
      <c r="IM620" s="7">
        <v>0.1025641026</v>
      </c>
      <c r="IN620" s="7">
        <v>7.6923076899999998E-2</v>
      </c>
      <c r="IO620" s="7">
        <v>7.6923076899999998E-2</v>
      </c>
      <c r="IP620" s="7">
        <v>7.6923076899999998E-2</v>
      </c>
      <c r="IQ620" s="7">
        <v>3.3428571428999998</v>
      </c>
      <c r="IR620" s="7">
        <v>3.5555555555999998</v>
      </c>
      <c r="IS620" s="7">
        <v>3.3611111111</v>
      </c>
      <c r="IT620" s="7">
        <v>3.2222222222000001</v>
      </c>
      <c r="IU620" s="7" t="s">
        <v>1559</v>
      </c>
      <c r="IW620" s="7">
        <v>78</v>
      </c>
      <c r="IX620" s="7">
        <v>87</v>
      </c>
      <c r="IY620" s="7">
        <v>558</v>
      </c>
    </row>
    <row r="621" spans="1:259" x14ac:dyDescent="0.25">
      <c r="A621" s="7">
        <v>610391</v>
      </c>
      <c r="B621" s="7" t="s">
        <v>408</v>
      </c>
      <c r="C621" s="7" t="s">
        <v>50</v>
      </c>
      <c r="D621" s="7" t="s">
        <v>93</v>
      </c>
      <c r="E621" s="154">
        <v>0.36</v>
      </c>
      <c r="F621" s="7">
        <v>73</v>
      </c>
      <c r="G621" s="7" t="s">
        <v>47</v>
      </c>
      <c r="H621" s="7">
        <v>53</v>
      </c>
      <c r="I621" s="7" t="s">
        <v>48</v>
      </c>
      <c r="J621" s="7">
        <v>53</v>
      </c>
      <c r="K621" s="7" t="s">
        <v>48</v>
      </c>
      <c r="L621" s="7">
        <v>9.24</v>
      </c>
      <c r="M621" s="7" t="s">
        <v>50</v>
      </c>
      <c r="N621" s="7">
        <v>35.809225957999999</v>
      </c>
      <c r="O621" s="7">
        <v>392</v>
      </c>
      <c r="P621" s="7">
        <v>392</v>
      </c>
      <c r="Q621" s="7">
        <v>10</v>
      </c>
      <c r="R621" s="7">
        <v>286</v>
      </c>
      <c r="S621" s="7">
        <v>4</v>
      </c>
      <c r="T621" s="7">
        <v>65</v>
      </c>
      <c r="U621" s="7">
        <v>1</v>
      </c>
      <c r="V621" s="7">
        <v>0</v>
      </c>
      <c r="W621" s="7">
        <v>5</v>
      </c>
      <c r="X621" s="7">
        <v>10</v>
      </c>
      <c r="Y621" s="7">
        <v>2.5510203999999999E-3</v>
      </c>
      <c r="Z621" s="7">
        <v>2.5510203999999999E-3</v>
      </c>
      <c r="AA621" s="7">
        <v>2.5510203999999999E-3</v>
      </c>
      <c r="AB621" s="7">
        <v>1.2755102000000001E-2</v>
      </c>
      <c r="AC621" s="7">
        <v>7.6530612000000001E-3</v>
      </c>
      <c r="AD621" s="7">
        <v>3.0612244899999998E-2</v>
      </c>
      <c r="AE621" s="7">
        <v>5.8673469399999997E-2</v>
      </c>
      <c r="AF621" s="7">
        <v>3.5714285700000001E-2</v>
      </c>
      <c r="AG621" s="7">
        <v>4.5918367299999999E-2</v>
      </c>
      <c r="AH621" s="7">
        <v>1.53061224E-2</v>
      </c>
      <c r="AI621" s="7">
        <v>8.1632653099999994E-2</v>
      </c>
      <c r="AJ621" s="7">
        <v>0.16326530610000001</v>
      </c>
      <c r="AK621" s="7">
        <v>0.28316326530000002</v>
      </c>
      <c r="AL621" s="7">
        <v>0.23469387759999999</v>
      </c>
      <c r="AM621" s="7">
        <v>0.3137755102</v>
      </c>
      <c r="AN621" s="7">
        <v>0.22193877549999999</v>
      </c>
      <c r="AO621" s="7">
        <v>0.34438775510000003</v>
      </c>
      <c r="AP621" s="7">
        <v>0.31632653059999999</v>
      </c>
      <c r="AQ621" s="7">
        <v>1.2755102000000001E-2</v>
      </c>
      <c r="AR621" s="7">
        <v>7.6530612000000001E-3</v>
      </c>
      <c r="AS621" s="7">
        <v>1.53061224E-2</v>
      </c>
      <c r="AT621" s="7">
        <v>1.2755102000000001E-2</v>
      </c>
      <c r="AU621" s="7">
        <v>1.02040816E-2</v>
      </c>
      <c r="AV621" s="7">
        <v>2.29591837E-2</v>
      </c>
      <c r="AW621" s="7">
        <v>0.64285714289999996</v>
      </c>
      <c r="AX621" s="7">
        <v>0.71938775509999997</v>
      </c>
      <c r="AY621" s="7">
        <v>0.62244897960000001</v>
      </c>
      <c r="AZ621" s="7">
        <v>0.73724489800000004</v>
      </c>
      <c r="BA621" s="7">
        <v>0.55612244899999996</v>
      </c>
      <c r="BB621" s="7">
        <v>0.46683673469999998</v>
      </c>
      <c r="BC621" s="7">
        <v>3.5865633075000001</v>
      </c>
      <c r="BD621" s="7">
        <v>3.6838046271999998</v>
      </c>
      <c r="BE621" s="7">
        <v>3.5803108807999999</v>
      </c>
      <c r="BF621" s="7">
        <v>3.7054263565999999</v>
      </c>
      <c r="BG621" s="7">
        <v>3.4639175257999999</v>
      </c>
      <c r="BH621" s="7">
        <v>3.2480417755</v>
      </c>
      <c r="BI621" s="7">
        <v>0</v>
      </c>
      <c r="BJ621" s="7">
        <v>2.5510203999999999E-3</v>
      </c>
      <c r="BK621" s="7">
        <v>7.6530612000000001E-3</v>
      </c>
      <c r="BL621" s="7">
        <v>1.02040816E-2</v>
      </c>
      <c r="BM621" s="7">
        <v>7.6530612000000001E-3</v>
      </c>
      <c r="BN621" s="7">
        <v>7.6530612000000001E-3</v>
      </c>
      <c r="BO621" s="7">
        <v>7.1428571400000002E-2</v>
      </c>
      <c r="BP621" s="7">
        <v>0.21173469389999999</v>
      </c>
      <c r="BQ621" s="7">
        <v>0.1198979592</v>
      </c>
      <c r="BR621" s="7">
        <v>1.02040816E-2</v>
      </c>
      <c r="BS621" s="7">
        <v>2.29591837E-2</v>
      </c>
      <c r="BT621" s="7">
        <v>3.3163265300000001E-2</v>
      </c>
      <c r="BU621" s="7">
        <v>2.29591837E-2</v>
      </c>
      <c r="BV621" s="7">
        <v>2.0408163300000001E-2</v>
      </c>
      <c r="BW621" s="7">
        <v>7.1428571400000002E-2</v>
      </c>
      <c r="BX621" s="7">
        <v>0.13265306120000001</v>
      </c>
      <c r="BY621" s="7">
        <v>0.20153061219999999</v>
      </c>
      <c r="BZ621" s="7">
        <v>0.1658163265</v>
      </c>
      <c r="CA621" s="7">
        <v>3.7154046997000001</v>
      </c>
      <c r="CB621" s="7">
        <v>3.6535433071000001</v>
      </c>
      <c r="CC621" s="7">
        <v>3.6047120419000001</v>
      </c>
      <c r="CD621" s="7">
        <v>3.6875</v>
      </c>
      <c r="CE621" s="7">
        <v>3.6171875</v>
      </c>
      <c r="CF621" s="7">
        <v>3.4595300260999999</v>
      </c>
      <c r="CG621" s="7">
        <v>3.1492146597000001</v>
      </c>
      <c r="CH621" s="7">
        <v>2.7068062827000001</v>
      </c>
      <c r="CI621" s="7">
        <v>3.0079155673</v>
      </c>
      <c r="CJ621" s="7">
        <v>0.25765306119999998</v>
      </c>
      <c r="CK621" s="7">
        <v>0.28316326530000002</v>
      </c>
      <c r="CL621" s="7">
        <v>0.29591836729999998</v>
      </c>
      <c r="CM621" s="7">
        <v>0.2295918367</v>
      </c>
      <c r="CN621" s="7">
        <v>0.3112244898</v>
      </c>
      <c r="CO621" s="7">
        <v>0.36224489799999998</v>
      </c>
      <c r="CP621" s="7">
        <v>0.34948979590000001</v>
      </c>
      <c r="CQ621" s="7">
        <v>0.22193877549999999</v>
      </c>
      <c r="CR621" s="7">
        <v>0.26785714290000001</v>
      </c>
      <c r="CS621" s="7">
        <v>2.29591837E-2</v>
      </c>
      <c r="CT621" s="7">
        <v>2.8061224499999999E-2</v>
      </c>
      <c r="CU621" s="7">
        <v>2.5510204099999999E-2</v>
      </c>
      <c r="CV621" s="7">
        <v>2.0408163300000001E-2</v>
      </c>
      <c r="CW621" s="7">
        <v>2.0408163300000001E-2</v>
      </c>
      <c r="CX621" s="7">
        <v>2.29591837E-2</v>
      </c>
      <c r="CY621" s="7">
        <v>2.5510204099999999E-2</v>
      </c>
      <c r="CZ621" s="7">
        <v>2.5510204099999999E-2</v>
      </c>
      <c r="DA621" s="7">
        <v>3.3163265300000001E-2</v>
      </c>
      <c r="DB621" s="7">
        <v>0.7091836735</v>
      </c>
      <c r="DC621" s="7">
        <v>0.66326530610000001</v>
      </c>
      <c r="DD621" s="7">
        <v>0.63775510199999996</v>
      </c>
      <c r="DE621" s="7">
        <v>0.71683673469999998</v>
      </c>
      <c r="DF621" s="7">
        <v>0.64030612239999996</v>
      </c>
      <c r="DG621" s="7">
        <v>0.53571428570000001</v>
      </c>
      <c r="DH621" s="7">
        <v>0.42091836729999998</v>
      </c>
      <c r="DI621" s="7">
        <v>0.33928571429999999</v>
      </c>
      <c r="DJ621" s="7">
        <v>0.41326530610000001</v>
      </c>
      <c r="DK621" s="7">
        <v>0.1658163265</v>
      </c>
      <c r="DL621" s="7">
        <v>2.29591837E-2</v>
      </c>
      <c r="DM621" s="7">
        <v>5.1020407999999998E-3</v>
      </c>
      <c r="DN621" s="7">
        <v>2.8061224499999999E-2</v>
      </c>
      <c r="DO621" s="7">
        <v>5.1020407999999998E-3</v>
      </c>
      <c r="DP621" s="7">
        <v>1.2755102000000001E-2</v>
      </c>
      <c r="DQ621" s="7">
        <v>6.6326530600000003E-2</v>
      </c>
      <c r="DR621" s="7">
        <v>8.1632653099999994E-2</v>
      </c>
      <c r="DS621" s="7">
        <v>5.1020407999999998E-3</v>
      </c>
      <c r="DT621" s="7">
        <v>0.1147959184</v>
      </c>
      <c r="DU621" s="7">
        <v>6.3775510199999996E-2</v>
      </c>
      <c r="DV621" s="7">
        <v>1.2755102000000001E-2</v>
      </c>
      <c r="DW621" s="7">
        <v>6.1224489799999997E-2</v>
      </c>
      <c r="DX621" s="7">
        <v>1.7857142900000001E-2</v>
      </c>
      <c r="DY621" s="7">
        <v>5.8673469399999997E-2</v>
      </c>
      <c r="DZ621" s="7">
        <v>0.15051020409999999</v>
      </c>
      <c r="EA621" s="7">
        <v>0.1887755102</v>
      </c>
      <c r="EB621" s="7">
        <v>3.5714285700000001E-2</v>
      </c>
      <c r="EC621" s="7">
        <v>0.27551020409999999</v>
      </c>
      <c r="ED621" s="7">
        <v>0.32397959180000002</v>
      </c>
      <c r="EE621" s="7">
        <v>0.30102040819999998</v>
      </c>
      <c r="EF621" s="7">
        <v>0.3137755102</v>
      </c>
      <c r="EG621" s="7">
        <v>0.26020408160000003</v>
      </c>
      <c r="EH621" s="7">
        <v>0.36734693880000002</v>
      </c>
      <c r="EI621" s="7">
        <v>0.39030612240000001</v>
      </c>
      <c r="EJ621" s="7">
        <v>0.38265306119999998</v>
      </c>
      <c r="EK621" s="7">
        <v>0.4158163265</v>
      </c>
      <c r="EL621" s="7">
        <v>0.41326530610000001</v>
      </c>
      <c r="EM621" s="7">
        <v>0.57142857140000003</v>
      </c>
      <c r="EN621" s="7">
        <v>0.66326530610000001</v>
      </c>
      <c r="EO621" s="7">
        <v>0.5841836735</v>
      </c>
      <c r="EP621" s="7">
        <v>0.70153061220000001</v>
      </c>
      <c r="EQ621" s="7">
        <v>0.53826530610000001</v>
      </c>
      <c r="ER621" s="7">
        <v>0.34948979590000001</v>
      </c>
      <c r="ES621" s="7">
        <v>0.31632653059999999</v>
      </c>
      <c r="ET621" s="7">
        <v>0.51275510199999996</v>
      </c>
      <c r="EU621" s="7">
        <v>3.0612244899999998E-2</v>
      </c>
      <c r="EV621" s="7">
        <v>1.7857142900000001E-2</v>
      </c>
      <c r="EW621" s="7">
        <v>1.7857142900000001E-2</v>
      </c>
      <c r="EX621" s="7">
        <v>1.2755102000000001E-2</v>
      </c>
      <c r="EY621" s="7">
        <v>1.53061224E-2</v>
      </c>
      <c r="EZ621" s="7">
        <v>2.29591837E-2</v>
      </c>
      <c r="FA621" s="7">
        <v>4.3367346899999999E-2</v>
      </c>
      <c r="FB621" s="7">
        <v>3.0612244899999998E-2</v>
      </c>
      <c r="FC621" s="7">
        <v>3.0612244899999998E-2</v>
      </c>
      <c r="FD621" s="7">
        <v>2.9657894737000001</v>
      </c>
      <c r="FE621" s="7">
        <v>3.4701298701000001</v>
      </c>
      <c r="FF621" s="7">
        <v>3.6519480518999998</v>
      </c>
      <c r="FG621" s="7">
        <v>3.4728682170999998</v>
      </c>
      <c r="FH621" s="7">
        <v>3.6839378238</v>
      </c>
      <c r="FI621" s="7">
        <v>3.4647519581999999</v>
      </c>
      <c r="FJ621" s="7">
        <v>3.0693333332999999</v>
      </c>
      <c r="FK621" s="7">
        <v>2.9631578947000001</v>
      </c>
      <c r="FL621" s="7">
        <v>3.4815789474000001</v>
      </c>
      <c r="FM621" s="7">
        <v>5.1020407999999998E-3</v>
      </c>
      <c r="FN621" s="7">
        <v>0</v>
      </c>
      <c r="FO621" s="7">
        <v>2.5510203999999999E-3</v>
      </c>
      <c r="FP621" s="7">
        <v>2.5510203999999999E-3</v>
      </c>
      <c r="FQ621" s="7">
        <v>1.2755102000000001E-2</v>
      </c>
      <c r="FR621" s="7">
        <v>1.53061224E-2</v>
      </c>
      <c r="FS621" s="7">
        <v>2.8061224499999999E-2</v>
      </c>
      <c r="FT621" s="7">
        <v>0.13010204080000001</v>
      </c>
      <c r="FU621" s="7">
        <v>0.18367346940000001</v>
      </c>
      <c r="FV621" s="7">
        <v>0.58163265310000001</v>
      </c>
      <c r="FW621" s="7">
        <v>3.82653061E-2</v>
      </c>
      <c r="FX621" s="7">
        <v>0.70153061220000001</v>
      </c>
      <c r="FY621" s="7">
        <v>0.71173469389999999</v>
      </c>
      <c r="FZ621" s="7">
        <v>0.20153061219999999</v>
      </c>
      <c r="GA621" s="7">
        <v>0.1020408163</v>
      </c>
      <c r="GB621" s="7">
        <v>9.9489795899999997E-2</v>
      </c>
      <c r="GC621" s="7">
        <v>0.25255102039999999</v>
      </c>
      <c r="GD621" s="7">
        <v>5.1020408199999999E-2</v>
      </c>
      <c r="GE621" s="7">
        <v>4.5918367299999999E-2</v>
      </c>
      <c r="GF621" s="7">
        <v>0.31632653059999999</v>
      </c>
      <c r="GG621" s="7">
        <v>4.08163265E-2</v>
      </c>
      <c r="GH621" s="7">
        <v>3.82653061E-2</v>
      </c>
      <c r="GI621" s="7">
        <v>0.20153061219999999</v>
      </c>
      <c r="GJ621" s="7">
        <v>0.1045918367</v>
      </c>
      <c r="GK621" s="7">
        <v>0.1045918367</v>
      </c>
      <c r="GL621" s="7">
        <v>2.8061224499999999E-2</v>
      </c>
      <c r="GM621" s="7">
        <v>7.6530612000000001E-3</v>
      </c>
      <c r="GN621" s="7">
        <v>1.02040816E-2</v>
      </c>
      <c r="GO621" s="7">
        <v>7.6530612000000001E-3</v>
      </c>
      <c r="GP621" s="7">
        <v>4.8469387799999999E-2</v>
      </c>
      <c r="GQ621" s="7">
        <v>0.1454081633</v>
      </c>
      <c r="GR621" s="7">
        <v>6.1224489799999997E-2</v>
      </c>
      <c r="GS621" s="7">
        <v>0.44642857139999997</v>
      </c>
      <c r="GT621" s="7">
        <v>0.32653061220000001</v>
      </c>
      <c r="GU621" s="7">
        <v>0.3520408163</v>
      </c>
      <c r="GV621" s="7">
        <v>0.38775510200000002</v>
      </c>
      <c r="GW621" s="7">
        <v>0.46428571429999999</v>
      </c>
      <c r="GX621" s="7">
        <v>0.45408163270000002</v>
      </c>
      <c r="GY621" s="7">
        <v>0.37755102039999999</v>
      </c>
      <c r="GZ621" s="7">
        <v>0.54336734689999999</v>
      </c>
      <c r="HA621" s="7">
        <v>0.51275510199999996</v>
      </c>
      <c r="HB621" s="7">
        <v>0.45663265310000001</v>
      </c>
      <c r="HC621" s="7">
        <v>0.2270408163</v>
      </c>
      <c r="HD621" s="7">
        <v>0.40306122449999998</v>
      </c>
      <c r="HE621" s="7">
        <v>0.1198979592</v>
      </c>
      <c r="HF621" s="7">
        <v>7.9081632700000001E-2</v>
      </c>
      <c r="HG621" s="7">
        <v>8.41836735E-2</v>
      </c>
      <c r="HH621" s="7">
        <v>6.8877550999999995E-2</v>
      </c>
      <c r="HI621" s="7">
        <v>0.11734693879999999</v>
      </c>
      <c r="HJ621" s="7">
        <v>3.5714285700000001E-2</v>
      </c>
      <c r="HK621" s="7">
        <v>1.2755102000000001E-2</v>
      </c>
      <c r="HL621" s="7">
        <v>1.02040816E-2</v>
      </c>
      <c r="HM621" s="7">
        <v>1.2755102000000001E-2</v>
      </c>
      <c r="HN621" s="7">
        <v>1.2755102000000001E-2</v>
      </c>
      <c r="HO621" s="7">
        <v>2.29591837E-2</v>
      </c>
      <c r="HP621" s="7">
        <v>7.6530612000000001E-3</v>
      </c>
      <c r="HQ621" s="7">
        <v>3.5714285700000001E-2</v>
      </c>
      <c r="HR621" s="7">
        <v>3.0612244899999998E-2</v>
      </c>
      <c r="HS621" s="7">
        <v>3.0612244899999998E-2</v>
      </c>
      <c r="HT621" s="7">
        <v>2.5510204099999999E-2</v>
      </c>
      <c r="HU621" s="7">
        <v>2.29591837E-2</v>
      </c>
      <c r="HV621" s="7">
        <v>3.82653061E-2</v>
      </c>
      <c r="HW621" s="7">
        <v>1.2755102000000001E-2</v>
      </c>
      <c r="HX621" s="7">
        <v>2.5510203999999999E-3</v>
      </c>
      <c r="HY621" s="7">
        <v>7.6530612000000001E-3</v>
      </c>
      <c r="HZ621" s="7">
        <v>1.53061224E-2</v>
      </c>
      <c r="IA621" s="7">
        <v>7.1428571400000002E-2</v>
      </c>
      <c r="IB621" s="7">
        <v>1.53061224E-2</v>
      </c>
      <c r="IC621" s="7">
        <v>6.8877550999999995E-2</v>
      </c>
      <c r="ID621" s="7">
        <v>0.16326530610000001</v>
      </c>
      <c r="IE621" s="7">
        <v>0.45408163270000002</v>
      </c>
      <c r="IF621" s="7">
        <v>0.34693877550000002</v>
      </c>
      <c r="IG621" s="7">
        <v>0.35714285709999999</v>
      </c>
      <c r="IH621" s="7">
        <v>0.40816326530000002</v>
      </c>
      <c r="II621" s="7">
        <v>0.4387755102</v>
      </c>
      <c r="IJ621" s="7">
        <v>0.61224489800000004</v>
      </c>
      <c r="IK621" s="7">
        <v>0.5408163265</v>
      </c>
      <c r="IL621" s="7">
        <v>0.37755102039999999</v>
      </c>
      <c r="IM621" s="7">
        <v>2.29591837E-2</v>
      </c>
      <c r="IN621" s="7">
        <v>2.29591837E-2</v>
      </c>
      <c r="IO621" s="7">
        <v>2.5510204099999999E-2</v>
      </c>
      <c r="IP621" s="7">
        <v>3.5714285700000001E-2</v>
      </c>
      <c r="IQ621" s="7">
        <v>3.3498694517000001</v>
      </c>
      <c r="IR621" s="7">
        <v>3.6057441253000002</v>
      </c>
      <c r="IS621" s="7">
        <v>3.4685863873999998</v>
      </c>
      <c r="IT621" s="7">
        <v>3.1904761905000001</v>
      </c>
      <c r="IU621" s="7" t="s">
        <v>1560</v>
      </c>
      <c r="IV621" s="7">
        <v>36</v>
      </c>
      <c r="IW621" s="7">
        <v>392</v>
      </c>
      <c r="IX621" s="7">
        <v>458</v>
      </c>
      <c r="IY621" s="7">
        <v>1279</v>
      </c>
    </row>
    <row r="622" spans="1:259" x14ac:dyDescent="0.25">
      <c r="A622" s="7">
        <v>610392</v>
      </c>
      <c r="B622" s="7" t="s">
        <v>683</v>
      </c>
      <c r="D622" s="7" t="s">
        <v>149</v>
      </c>
      <c r="E622" s="7" t="s">
        <v>53</v>
      </c>
      <c r="M622" s="7" t="s">
        <v>50</v>
      </c>
      <c r="N622" s="7">
        <v>13.981762917999999</v>
      </c>
      <c r="O622" s="7">
        <v>32</v>
      </c>
      <c r="P622" s="7">
        <v>32</v>
      </c>
      <c r="Q622" s="7">
        <v>1</v>
      </c>
      <c r="R622" s="7">
        <v>1</v>
      </c>
      <c r="S622" s="7">
        <v>0</v>
      </c>
      <c r="T622" s="7">
        <v>29</v>
      </c>
      <c r="U622" s="7">
        <v>0</v>
      </c>
      <c r="V622" s="7">
        <v>0</v>
      </c>
      <c r="W622" s="7">
        <v>0</v>
      </c>
      <c r="X622" s="7">
        <v>1</v>
      </c>
      <c r="Y622" s="7">
        <v>3.125E-2</v>
      </c>
      <c r="Z622" s="7">
        <v>3.125E-2</v>
      </c>
      <c r="AA622" s="7">
        <v>3.125E-2</v>
      </c>
      <c r="AB622" s="7">
        <v>6.25E-2</v>
      </c>
      <c r="AC622" s="7">
        <v>6.25E-2</v>
      </c>
      <c r="AD622" s="7">
        <v>6.25E-2</v>
      </c>
      <c r="AE622" s="7">
        <v>0</v>
      </c>
      <c r="AF622" s="7">
        <v>0</v>
      </c>
      <c r="AG622" s="7">
        <v>3.125E-2</v>
      </c>
      <c r="AH622" s="7">
        <v>6.25E-2</v>
      </c>
      <c r="AI622" s="7">
        <v>9.375E-2</v>
      </c>
      <c r="AJ622" s="7">
        <v>0.25</v>
      </c>
      <c r="AK622" s="7">
        <v>0.375</v>
      </c>
      <c r="AL622" s="7">
        <v>0.40625</v>
      </c>
      <c r="AM622" s="7">
        <v>0.40625</v>
      </c>
      <c r="AN622" s="7">
        <v>0.3125</v>
      </c>
      <c r="AO622" s="7">
        <v>0.40625</v>
      </c>
      <c r="AP622" s="7">
        <v>0.4375</v>
      </c>
      <c r="AQ622" s="7">
        <v>3.125E-2</v>
      </c>
      <c r="AR622" s="7">
        <v>0</v>
      </c>
      <c r="AS622" s="7">
        <v>0</v>
      </c>
      <c r="AT622" s="7">
        <v>0</v>
      </c>
      <c r="AU622" s="7">
        <v>3.125E-2</v>
      </c>
      <c r="AV622" s="7">
        <v>0</v>
      </c>
      <c r="AW622" s="7">
        <v>0.5625</v>
      </c>
      <c r="AX622" s="7">
        <v>0.5625</v>
      </c>
      <c r="AY622" s="7">
        <v>0.53125</v>
      </c>
      <c r="AZ622" s="7">
        <v>0.5625</v>
      </c>
      <c r="BA622" s="7">
        <v>0.40625</v>
      </c>
      <c r="BB622" s="7">
        <v>0.25</v>
      </c>
      <c r="BC622" s="7">
        <v>3.5161290322999998</v>
      </c>
      <c r="BD622" s="7">
        <v>3.5</v>
      </c>
      <c r="BE622" s="7">
        <v>3.4375</v>
      </c>
      <c r="BF622" s="7">
        <v>3.375</v>
      </c>
      <c r="BG622" s="7">
        <v>3.1935483870999999</v>
      </c>
      <c r="BH622" s="7">
        <v>2.875</v>
      </c>
      <c r="BI622" s="7">
        <v>0</v>
      </c>
      <c r="BJ622" s="7">
        <v>3.125E-2</v>
      </c>
      <c r="BK622" s="7">
        <v>0</v>
      </c>
      <c r="BL622" s="7">
        <v>0</v>
      </c>
      <c r="BM622" s="7">
        <v>3.125E-2</v>
      </c>
      <c r="BN622" s="7">
        <v>0</v>
      </c>
      <c r="BO622" s="7">
        <v>3.125E-2</v>
      </c>
      <c r="BP622" s="7">
        <v>9.375E-2</v>
      </c>
      <c r="BQ622" s="7">
        <v>0.125</v>
      </c>
      <c r="BR622" s="7">
        <v>3.125E-2</v>
      </c>
      <c r="BS622" s="7">
        <v>6.25E-2</v>
      </c>
      <c r="BT622" s="7">
        <v>9.375E-2</v>
      </c>
      <c r="BU622" s="7">
        <v>0</v>
      </c>
      <c r="BV622" s="7">
        <v>3.125E-2</v>
      </c>
      <c r="BW622" s="7">
        <v>9.375E-2</v>
      </c>
      <c r="BX622" s="7">
        <v>9.375E-2</v>
      </c>
      <c r="BY622" s="7">
        <v>0.125</v>
      </c>
      <c r="BZ622" s="7">
        <v>6.25E-2</v>
      </c>
      <c r="CA622" s="7">
        <v>3.7419354838999999</v>
      </c>
      <c r="CB622" s="7">
        <v>3.5625</v>
      </c>
      <c r="CC622" s="7">
        <v>3.59375</v>
      </c>
      <c r="CD622" s="7">
        <v>3.5625</v>
      </c>
      <c r="CE622" s="7">
        <v>3.5</v>
      </c>
      <c r="CF622" s="7">
        <v>3.46875</v>
      </c>
      <c r="CG622" s="7">
        <v>3.375</v>
      </c>
      <c r="CH622" s="7">
        <v>3.09375</v>
      </c>
      <c r="CI622" s="7">
        <v>3.15625</v>
      </c>
      <c r="CJ622" s="7">
        <v>0.1875</v>
      </c>
      <c r="CK622" s="7">
        <v>0.21875</v>
      </c>
      <c r="CL622" s="7">
        <v>0.21875</v>
      </c>
      <c r="CM622" s="7">
        <v>0.4375</v>
      </c>
      <c r="CN622" s="7">
        <v>0.34375</v>
      </c>
      <c r="CO622" s="7">
        <v>0.34375</v>
      </c>
      <c r="CP622" s="7">
        <v>0.34375</v>
      </c>
      <c r="CQ622" s="7">
        <v>0.375</v>
      </c>
      <c r="CR622" s="7">
        <v>0.34375</v>
      </c>
      <c r="CS622" s="7">
        <v>3.125E-2</v>
      </c>
      <c r="CT622" s="7">
        <v>0</v>
      </c>
      <c r="CU622" s="7">
        <v>0</v>
      </c>
      <c r="CV622" s="7">
        <v>0</v>
      </c>
      <c r="CW622" s="7">
        <v>0</v>
      </c>
      <c r="CX622" s="7">
        <v>0</v>
      </c>
      <c r="CY622" s="7">
        <v>0</v>
      </c>
      <c r="CZ622" s="7">
        <v>0</v>
      </c>
      <c r="DA622" s="7">
        <v>0</v>
      </c>
      <c r="DB622" s="7">
        <v>0.75</v>
      </c>
      <c r="DC622" s="7">
        <v>0.6875</v>
      </c>
      <c r="DD622" s="7">
        <v>0.6875</v>
      </c>
      <c r="DE622" s="7">
        <v>0.5625</v>
      </c>
      <c r="DF622" s="7">
        <v>0.59375</v>
      </c>
      <c r="DG622" s="7">
        <v>0.5625</v>
      </c>
      <c r="DH622" s="7">
        <v>0.53125</v>
      </c>
      <c r="DI622" s="7">
        <v>0.40625</v>
      </c>
      <c r="DJ622" s="7">
        <v>0.46875</v>
      </c>
      <c r="DK622" s="7">
        <v>9.375E-2</v>
      </c>
      <c r="DL622" s="7">
        <v>3.125E-2</v>
      </c>
      <c r="DM622" s="7">
        <v>0</v>
      </c>
      <c r="DN622" s="7">
        <v>0</v>
      </c>
      <c r="DO622" s="7">
        <v>0</v>
      </c>
      <c r="DP622" s="7">
        <v>3.125E-2</v>
      </c>
      <c r="DQ622" s="7">
        <v>0</v>
      </c>
      <c r="DR622" s="7">
        <v>0.125</v>
      </c>
      <c r="DS622" s="7">
        <v>3.125E-2</v>
      </c>
      <c r="DT622" s="7">
        <v>0.1875</v>
      </c>
      <c r="DU622" s="7">
        <v>6.25E-2</v>
      </c>
      <c r="DV622" s="7">
        <v>6.25E-2</v>
      </c>
      <c r="DW622" s="7">
        <v>9.375E-2</v>
      </c>
      <c r="DX622" s="7">
        <v>3.125E-2</v>
      </c>
      <c r="DY622" s="7">
        <v>0.15625</v>
      </c>
      <c r="DZ622" s="7">
        <v>0.28125</v>
      </c>
      <c r="EA622" s="7">
        <v>0</v>
      </c>
      <c r="EB622" s="7">
        <v>0.15625</v>
      </c>
      <c r="EC622" s="7">
        <v>0.375</v>
      </c>
      <c r="ED622" s="7">
        <v>0.53125</v>
      </c>
      <c r="EE622" s="7">
        <v>0.40625</v>
      </c>
      <c r="EF622" s="7">
        <v>0.4375</v>
      </c>
      <c r="EG622" s="7">
        <v>0.375</v>
      </c>
      <c r="EH622" s="7">
        <v>0.40625</v>
      </c>
      <c r="EI622" s="7">
        <v>0.25</v>
      </c>
      <c r="EJ622" s="7">
        <v>0.28125</v>
      </c>
      <c r="EK622" s="7">
        <v>0.28125</v>
      </c>
      <c r="EL622" s="7">
        <v>0.34375</v>
      </c>
      <c r="EM622" s="7">
        <v>0.375</v>
      </c>
      <c r="EN622" s="7">
        <v>0.53125</v>
      </c>
      <c r="EO622" s="7">
        <v>0.46875</v>
      </c>
      <c r="EP622" s="7">
        <v>0.5625</v>
      </c>
      <c r="EQ622" s="7">
        <v>0.375</v>
      </c>
      <c r="ER622" s="7">
        <v>0.46875</v>
      </c>
      <c r="ES622" s="7">
        <v>0.59375</v>
      </c>
      <c r="ET622" s="7">
        <v>0.53125</v>
      </c>
      <c r="EU622" s="7">
        <v>0</v>
      </c>
      <c r="EV622" s="7">
        <v>0</v>
      </c>
      <c r="EW622" s="7">
        <v>0</v>
      </c>
      <c r="EX622" s="7">
        <v>0</v>
      </c>
      <c r="EY622" s="7">
        <v>3.125E-2</v>
      </c>
      <c r="EZ622" s="7">
        <v>3.125E-2</v>
      </c>
      <c r="FA622" s="7">
        <v>0</v>
      </c>
      <c r="FB622" s="7">
        <v>0</v>
      </c>
      <c r="FC622" s="7">
        <v>0</v>
      </c>
      <c r="FD622" s="7">
        <v>2.96875</v>
      </c>
      <c r="FE622" s="7">
        <v>3.25</v>
      </c>
      <c r="FF622" s="7">
        <v>3.46875</v>
      </c>
      <c r="FG622" s="7">
        <v>3.375</v>
      </c>
      <c r="FH622" s="7">
        <v>3.5483870968</v>
      </c>
      <c r="FI622" s="7">
        <v>3.1612903226000002</v>
      </c>
      <c r="FJ622" s="7">
        <v>3.1875</v>
      </c>
      <c r="FK622" s="7">
        <v>3.34375</v>
      </c>
      <c r="FL622" s="7">
        <v>3.3125</v>
      </c>
      <c r="FM622" s="7">
        <v>0</v>
      </c>
      <c r="FN622" s="7">
        <v>0</v>
      </c>
      <c r="FO622" s="7">
        <v>3.125E-2</v>
      </c>
      <c r="FP622" s="7">
        <v>0</v>
      </c>
      <c r="FQ622" s="7">
        <v>0</v>
      </c>
      <c r="FR622" s="7">
        <v>9.375E-2</v>
      </c>
      <c r="FS622" s="7">
        <v>3.125E-2</v>
      </c>
      <c r="FT622" s="7">
        <v>9.375E-2</v>
      </c>
      <c r="FU622" s="7">
        <v>0.21875</v>
      </c>
      <c r="FV622" s="7">
        <v>0.46875</v>
      </c>
      <c r="FW622" s="7">
        <v>6.25E-2</v>
      </c>
      <c r="FX622" s="7">
        <v>0.375</v>
      </c>
      <c r="FY622" s="7">
        <v>0.3125</v>
      </c>
      <c r="FZ622" s="7">
        <v>0.1875</v>
      </c>
      <c r="GA622" s="7">
        <v>0.1875</v>
      </c>
      <c r="GB622" s="7">
        <v>0.25</v>
      </c>
      <c r="GC622" s="7">
        <v>0.34375</v>
      </c>
      <c r="GD622" s="7">
        <v>0.125</v>
      </c>
      <c r="GE622" s="7">
        <v>0.15625</v>
      </c>
      <c r="GF622" s="7">
        <v>0.125</v>
      </c>
      <c r="GG622" s="7">
        <v>6.25E-2</v>
      </c>
      <c r="GH622" s="7">
        <v>3.125E-2</v>
      </c>
      <c r="GI622" s="7">
        <v>0.1875</v>
      </c>
      <c r="GJ622" s="7">
        <v>0.25</v>
      </c>
      <c r="GK622" s="7">
        <v>0.25</v>
      </c>
      <c r="GL622" s="7">
        <v>0.15625</v>
      </c>
      <c r="GM622" s="7">
        <v>0</v>
      </c>
      <c r="GN622" s="7">
        <v>0</v>
      </c>
      <c r="GO622" s="7">
        <v>0</v>
      </c>
      <c r="GP622" s="7">
        <v>3.125E-2</v>
      </c>
      <c r="GQ622" s="7">
        <v>0.125</v>
      </c>
      <c r="GR622" s="7">
        <v>0</v>
      </c>
      <c r="GS622" s="7">
        <v>0.15625</v>
      </c>
      <c r="GT622" s="7">
        <v>0.1875</v>
      </c>
      <c r="GU622" s="7">
        <v>0.1875</v>
      </c>
      <c r="GV622" s="7">
        <v>0.125</v>
      </c>
      <c r="GW622" s="7">
        <v>0.3125</v>
      </c>
      <c r="GX622" s="7">
        <v>0.3125</v>
      </c>
      <c r="GY622" s="7">
        <v>0.59375</v>
      </c>
      <c r="GZ622" s="7">
        <v>0.59375</v>
      </c>
      <c r="HA622" s="7">
        <v>0.59375</v>
      </c>
      <c r="HB622" s="7">
        <v>0.59375</v>
      </c>
      <c r="HC622" s="7">
        <v>0.34375</v>
      </c>
      <c r="HD622" s="7">
        <v>0.59375</v>
      </c>
      <c r="HE622" s="7">
        <v>0.25</v>
      </c>
      <c r="HF622" s="7">
        <v>0.21875</v>
      </c>
      <c r="HG622" s="7">
        <v>0.21875</v>
      </c>
      <c r="HH622" s="7">
        <v>0.25</v>
      </c>
      <c r="HI622" s="7">
        <v>0.1875</v>
      </c>
      <c r="HJ622" s="7">
        <v>9.375E-2</v>
      </c>
      <c r="HK622" s="7">
        <v>0</v>
      </c>
      <c r="HL622" s="7">
        <v>0</v>
      </c>
      <c r="HM622" s="7">
        <v>0</v>
      </c>
      <c r="HN622" s="7">
        <v>0</v>
      </c>
      <c r="HO622" s="7">
        <v>3.125E-2</v>
      </c>
      <c r="HP622" s="7">
        <v>0</v>
      </c>
      <c r="HQ622" s="7">
        <v>0</v>
      </c>
      <c r="HR622" s="7">
        <v>0</v>
      </c>
      <c r="HS622" s="7">
        <v>0</v>
      </c>
      <c r="HT622" s="7">
        <v>0</v>
      </c>
      <c r="HU622" s="7">
        <v>0</v>
      </c>
      <c r="HV622" s="7">
        <v>0</v>
      </c>
      <c r="HW622" s="7">
        <v>6.25E-2</v>
      </c>
      <c r="HX622" s="7">
        <v>3.125E-2</v>
      </c>
      <c r="HY622" s="7">
        <v>6.25E-2</v>
      </c>
      <c r="HZ622" s="7">
        <v>3.125E-2</v>
      </c>
      <c r="IA622" s="7">
        <v>9.375E-2</v>
      </c>
      <c r="IB622" s="7">
        <v>6.25E-2</v>
      </c>
      <c r="IC622" s="7">
        <v>0.15625</v>
      </c>
      <c r="ID622" s="7">
        <v>0.1875</v>
      </c>
      <c r="IE622" s="7">
        <v>0.59375</v>
      </c>
      <c r="IF622" s="7">
        <v>0.40625</v>
      </c>
      <c r="IG622" s="7">
        <v>0.5</v>
      </c>
      <c r="IH622" s="7">
        <v>0.40625</v>
      </c>
      <c r="II622" s="7">
        <v>0.25</v>
      </c>
      <c r="IJ622" s="7">
        <v>0.5</v>
      </c>
      <c r="IK622" s="7">
        <v>0.28125</v>
      </c>
      <c r="IL622" s="7">
        <v>0.375</v>
      </c>
      <c r="IM622" s="7">
        <v>0</v>
      </c>
      <c r="IN622" s="7">
        <v>0</v>
      </c>
      <c r="IO622" s="7">
        <v>0</v>
      </c>
      <c r="IP622" s="7">
        <v>0</v>
      </c>
      <c r="IQ622" s="7">
        <v>3.03125</v>
      </c>
      <c r="IR622" s="7">
        <v>3.375</v>
      </c>
      <c r="IS622" s="7">
        <v>3</v>
      </c>
      <c r="IT622" s="7">
        <v>3.125</v>
      </c>
      <c r="IU622" s="7" t="s">
        <v>1561</v>
      </c>
      <c r="IW622" s="7">
        <v>32</v>
      </c>
      <c r="IX622" s="7">
        <v>46</v>
      </c>
      <c r="IY622" s="7">
        <v>329</v>
      </c>
    </row>
    <row r="623" spans="1:259" x14ac:dyDescent="0.25">
      <c r="A623" s="7">
        <v>610394</v>
      </c>
      <c r="B623" s="7" t="s">
        <v>647</v>
      </c>
      <c r="C623" s="7" t="s">
        <v>50</v>
      </c>
      <c r="D623" s="7" t="s">
        <v>68</v>
      </c>
      <c r="E623" s="154">
        <v>0.31</v>
      </c>
      <c r="F623" s="7">
        <v>67</v>
      </c>
      <c r="G623" s="7" t="s">
        <v>47</v>
      </c>
      <c r="H623" s="7">
        <v>56</v>
      </c>
      <c r="I623" s="7" t="s">
        <v>48</v>
      </c>
      <c r="J623" s="7">
        <v>60</v>
      </c>
      <c r="K623" s="7" t="s">
        <v>47</v>
      </c>
      <c r="L623" s="7">
        <v>7.86</v>
      </c>
      <c r="M623" s="7" t="s">
        <v>50</v>
      </c>
      <c r="N623" s="7">
        <v>31.428571429000002</v>
      </c>
      <c r="O623" s="7">
        <v>71</v>
      </c>
      <c r="P623" s="7">
        <v>71</v>
      </c>
      <c r="Q623" s="7">
        <v>1</v>
      </c>
      <c r="R623" s="7">
        <v>52</v>
      </c>
      <c r="S623" s="7">
        <v>1</v>
      </c>
      <c r="T623" s="7">
        <v>8</v>
      </c>
      <c r="U623" s="7">
        <v>1</v>
      </c>
      <c r="V623" s="7">
        <v>0</v>
      </c>
      <c r="W623" s="7">
        <v>1</v>
      </c>
      <c r="X623" s="7">
        <v>5</v>
      </c>
      <c r="Y623" s="7">
        <v>1.4084507E-2</v>
      </c>
      <c r="Z623" s="7">
        <v>1.4084507E-2</v>
      </c>
      <c r="AA623" s="7">
        <v>2.8169014100000001E-2</v>
      </c>
      <c r="AB623" s="7">
        <v>4.2253521099999997E-2</v>
      </c>
      <c r="AC623" s="7">
        <v>4.2253521099999997E-2</v>
      </c>
      <c r="AD623" s="7">
        <v>9.8591549299999998E-2</v>
      </c>
      <c r="AE623" s="7">
        <v>4.2253521099999997E-2</v>
      </c>
      <c r="AF623" s="7">
        <v>2.8169014100000001E-2</v>
      </c>
      <c r="AG623" s="7">
        <v>2.8169014100000001E-2</v>
      </c>
      <c r="AH623" s="7">
        <v>0.1267605634</v>
      </c>
      <c r="AI623" s="7">
        <v>0.11267605629999999</v>
      </c>
      <c r="AJ623" s="7">
        <v>0.1267605634</v>
      </c>
      <c r="AK623" s="7">
        <v>0.26760563380000002</v>
      </c>
      <c r="AL623" s="7">
        <v>0.1549295775</v>
      </c>
      <c r="AM623" s="7">
        <v>0.2535211268</v>
      </c>
      <c r="AN623" s="7">
        <v>0.18309859149999999</v>
      </c>
      <c r="AO623" s="7">
        <v>0.35211267610000002</v>
      </c>
      <c r="AP623" s="7">
        <v>0.33802816899999999</v>
      </c>
      <c r="AQ623" s="7">
        <v>1.4084507E-2</v>
      </c>
      <c r="AR623" s="7">
        <v>1.4084507E-2</v>
      </c>
      <c r="AS623" s="7">
        <v>1.4084507E-2</v>
      </c>
      <c r="AT623" s="7">
        <v>1.4084507E-2</v>
      </c>
      <c r="AU623" s="7">
        <v>1.4084507E-2</v>
      </c>
      <c r="AV623" s="7">
        <v>1.4084507E-2</v>
      </c>
      <c r="AW623" s="7">
        <v>0.66197183100000001</v>
      </c>
      <c r="AX623" s="7">
        <v>0.78873239439999998</v>
      </c>
      <c r="AY623" s="7">
        <v>0.67605633799999998</v>
      </c>
      <c r="AZ623" s="7">
        <v>0.63380281689999995</v>
      </c>
      <c r="BA623" s="7">
        <v>0.47887323939999998</v>
      </c>
      <c r="BB623" s="7">
        <v>0.42253521129999999</v>
      </c>
      <c r="BC623" s="7">
        <v>3.6</v>
      </c>
      <c r="BD623" s="7">
        <v>3.7428571429000002</v>
      </c>
      <c r="BE623" s="7">
        <v>3.6</v>
      </c>
      <c r="BF623" s="7">
        <v>3.4285714286000002</v>
      </c>
      <c r="BG623" s="7">
        <v>3.2857142857000001</v>
      </c>
      <c r="BH623" s="7">
        <v>3.1</v>
      </c>
      <c r="BI623" s="7">
        <v>1.4084507E-2</v>
      </c>
      <c r="BJ623" s="7">
        <v>2.8169014100000001E-2</v>
      </c>
      <c r="BK623" s="7">
        <v>2.8169014100000001E-2</v>
      </c>
      <c r="BL623" s="7">
        <v>2.8169014100000001E-2</v>
      </c>
      <c r="BM623" s="7">
        <v>2.8169014100000001E-2</v>
      </c>
      <c r="BN623" s="7">
        <v>5.6338028200000001E-2</v>
      </c>
      <c r="BO623" s="7">
        <v>9.8591549299999998E-2</v>
      </c>
      <c r="BP623" s="7">
        <v>0.14084507039999999</v>
      </c>
      <c r="BQ623" s="7">
        <v>9.8591549299999998E-2</v>
      </c>
      <c r="BR623" s="7">
        <v>1.4084507E-2</v>
      </c>
      <c r="BS623" s="7">
        <v>2.8169014100000001E-2</v>
      </c>
      <c r="BT623" s="7">
        <v>2.8169014100000001E-2</v>
      </c>
      <c r="BU623" s="7">
        <v>4.2253521099999997E-2</v>
      </c>
      <c r="BV623" s="7">
        <v>4.2253521099999997E-2</v>
      </c>
      <c r="BW623" s="7">
        <v>4.2253521099999997E-2</v>
      </c>
      <c r="BX623" s="7">
        <v>8.4507042300000002E-2</v>
      </c>
      <c r="BY623" s="7">
        <v>9.8591549299999998E-2</v>
      </c>
      <c r="BZ623" s="7">
        <v>8.4507042300000002E-2</v>
      </c>
      <c r="CA623" s="7">
        <v>3.6338028168999998</v>
      </c>
      <c r="CB623" s="7">
        <v>3.5352112675999998</v>
      </c>
      <c r="CC623" s="7">
        <v>3.5362318840999998</v>
      </c>
      <c r="CD623" s="7">
        <v>3.6056338027999999</v>
      </c>
      <c r="CE623" s="7">
        <v>3.5571428571000001</v>
      </c>
      <c r="CF623" s="7">
        <v>3.3714285714000001</v>
      </c>
      <c r="CG623" s="7">
        <v>3.2714285714</v>
      </c>
      <c r="CH623" s="7">
        <v>3.1971830986000001</v>
      </c>
      <c r="CI623" s="7">
        <v>3.2857142857000001</v>
      </c>
      <c r="CJ623" s="7">
        <v>0.29577464790000002</v>
      </c>
      <c r="CK623" s="7">
        <v>0.32394366200000002</v>
      </c>
      <c r="CL623" s="7">
        <v>0.30985915489999999</v>
      </c>
      <c r="CM623" s="7">
        <v>0.2253521127</v>
      </c>
      <c r="CN623" s="7">
        <v>0.26760563380000002</v>
      </c>
      <c r="CO623" s="7">
        <v>0.36619718309999999</v>
      </c>
      <c r="CP623" s="7">
        <v>0.2535211268</v>
      </c>
      <c r="CQ623" s="7">
        <v>0.18309859149999999</v>
      </c>
      <c r="CR623" s="7">
        <v>0.23943661969999999</v>
      </c>
      <c r="CS623" s="7">
        <v>0</v>
      </c>
      <c r="CT623" s="7">
        <v>0</v>
      </c>
      <c r="CU623" s="7">
        <v>2.8169014100000001E-2</v>
      </c>
      <c r="CV623" s="7">
        <v>0</v>
      </c>
      <c r="CW623" s="7">
        <v>1.4084507E-2</v>
      </c>
      <c r="CX623" s="7">
        <v>1.4084507E-2</v>
      </c>
      <c r="CY623" s="7">
        <v>1.4084507E-2</v>
      </c>
      <c r="CZ623" s="7">
        <v>0</v>
      </c>
      <c r="DA623" s="7">
        <v>1.4084507E-2</v>
      </c>
      <c r="DB623" s="7">
        <v>0.67605633799999998</v>
      </c>
      <c r="DC623" s="7">
        <v>0.61971830989999999</v>
      </c>
      <c r="DD623" s="7">
        <v>0.60563380280000001</v>
      </c>
      <c r="DE623" s="7">
        <v>0.70422535210000003</v>
      </c>
      <c r="DF623" s="7">
        <v>0.64788732390000003</v>
      </c>
      <c r="DG623" s="7">
        <v>0.52112676059999996</v>
      </c>
      <c r="DH623" s="7">
        <v>0.54929577460000001</v>
      </c>
      <c r="DI623" s="7">
        <v>0.57746478869999995</v>
      </c>
      <c r="DJ623" s="7">
        <v>0.56338028169999999</v>
      </c>
      <c r="DK623" s="7">
        <v>9.8591549299999998E-2</v>
      </c>
      <c r="DL623" s="7">
        <v>2.8169014100000001E-2</v>
      </c>
      <c r="DM623" s="7">
        <v>4.2253521099999997E-2</v>
      </c>
      <c r="DN623" s="7">
        <v>4.2253521099999997E-2</v>
      </c>
      <c r="DO623" s="7">
        <v>2.8169014100000001E-2</v>
      </c>
      <c r="DP623" s="7">
        <v>2.8169014100000001E-2</v>
      </c>
      <c r="DQ623" s="7">
        <v>4.2253521099999997E-2</v>
      </c>
      <c r="DR623" s="7">
        <v>2.8169014100000001E-2</v>
      </c>
      <c r="DS623" s="7">
        <v>7.0422535199999997E-2</v>
      </c>
      <c r="DT623" s="7">
        <v>0.18309859149999999</v>
      </c>
      <c r="DU623" s="7">
        <v>0.1267605634</v>
      </c>
      <c r="DV623" s="7">
        <v>7.0422535199999997E-2</v>
      </c>
      <c r="DW623" s="7">
        <v>5.6338028200000001E-2</v>
      </c>
      <c r="DX623" s="7">
        <v>1.4084507E-2</v>
      </c>
      <c r="DY623" s="7">
        <v>7.0422535199999997E-2</v>
      </c>
      <c r="DZ623" s="7">
        <v>9.8591549299999998E-2</v>
      </c>
      <c r="EA623" s="7">
        <v>9.8591549299999998E-2</v>
      </c>
      <c r="EB623" s="7">
        <v>9.8591549299999998E-2</v>
      </c>
      <c r="EC623" s="7">
        <v>0.26760563380000002</v>
      </c>
      <c r="ED623" s="7">
        <v>0.2253521127</v>
      </c>
      <c r="EE623" s="7">
        <v>0.30985915489999999</v>
      </c>
      <c r="EF623" s="7">
        <v>0.30985915489999999</v>
      </c>
      <c r="EG623" s="7">
        <v>0.28169014079999999</v>
      </c>
      <c r="EH623" s="7">
        <v>0.33802816899999999</v>
      </c>
      <c r="EI623" s="7">
        <v>0.33802816899999999</v>
      </c>
      <c r="EJ623" s="7">
        <v>0.35211267610000002</v>
      </c>
      <c r="EK623" s="7">
        <v>0.30985915489999999</v>
      </c>
      <c r="EL623" s="7">
        <v>0.36619718309999999</v>
      </c>
      <c r="EM623" s="7">
        <v>0.49295774650000002</v>
      </c>
      <c r="EN623" s="7">
        <v>0.47887323939999998</v>
      </c>
      <c r="EO623" s="7">
        <v>0.49295774650000002</v>
      </c>
      <c r="EP623" s="7">
        <v>0.57746478869999995</v>
      </c>
      <c r="EQ623" s="7">
        <v>0.46478873240000002</v>
      </c>
      <c r="ER623" s="7">
        <v>0.38028169010000001</v>
      </c>
      <c r="ES623" s="7">
        <v>0.40845070420000001</v>
      </c>
      <c r="ET623" s="7">
        <v>0.40845070420000001</v>
      </c>
      <c r="EU623" s="7">
        <v>8.4507042300000002E-2</v>
      </c>
      <c r="EV623" s="7">
        <v>0.1267605634</v>
      </c>
      <c r="EW623" s="7">
        <v>9.8591549299999998E-2</v>
      </c>
      <c r="EX623" s="7">
        <v>9.8591549299999998E-2</v>
      </c>
      <c r="EY623" s="7">
        <v>9.8591549299999998E-2</v>
      </c>
      <c r="EZ623" s="7">
        <v>9.8591549299999998E-2</v>
      </c>
      <c r="FA623" s="7">
        <v>0.14084507039999999</v>
      </c>
      <c r="FB623" s="7">
        <v>0.11267605629999999</v>
      </c>
      <c r="FC623" s="7">
        <v>0.11267605629999999</v>
      </c>
      <c r="FD623" s="7">
        <v>2.9846153846000001</v>
      </c>
      <c r="FE623" s="7">
        <v>3.3548387097000001</v>
      </c>
      <c r="FF623" s="7">
        <v>3.359375</v>
      </c>
      <c r="FG623" s="7">
        <v>3.390625</v>
      </c>
      <c r="FH623" s="7">
        <v>3.5625</v>
      </c>
      <c r="FI623" s="7">
        <v>3.375</v>
      </c>
      <c r="FJ623" s="7">
        <v>3.2295081966999999</v>
      </c>
      <c r="FK623" s="7">
        <v>3.2857142857000001</v>
      </c>
      <c r="FL623" s="7">
        <v>3.1904761905000001</v>
      </c>
      <c r="FM623" s="7">
        <v>5.6338028200000001E-2</v>
      </c>
      <c r="FN623" s="7">
        <v>0</v>
      </c>
      <c r="FO623" s="7">
        <v>0</v>
      </c>
      <c r="FP623" s="7">
        <v>5.6338028200000001E-2</v>
      </c>
      <c r="FQ623" s="7">
        <v>7.0422535199999997E-2</v>
      </c>
      <c r="FR623" s="7">
        <v>4.2253521099999997E-2</v>
      </c>
      <c r="FS623" s="7">
        <v>4.2253521099999997E-2</v>
      </c>
      <c r="FT623" s="7">
        <v>0.1267605634</v>
      </c>
      <c r="FU623" s="7">
        <v>0.1549295775</v>
      </c>
      <c r="FV623" s="7">
        <v>0.33802816899999999</v>
      </c>
      <c r="FW623" s="7">
        <v>0.11267605629999999</v>
      </c>
      <c r="FX623" s="7">
        <v>0.57746478869999995</v>
      </c>
      <c r="FY623" s="7">
        <v>0.50704225349999998</v>
      </c>
      <c r="FZ623" s="7">
        <v>0.36619718309999999</v>
      </c>
      <c r="GA623" s="7">
        <v>7.0422535199999997E-2</v>
      </c>
      <c r="GB623" s="7">
        <v>0.1267605634</v>
      </c>
      <c r="GC623" s="7">
        <v>0.14084507039999999</v>
      </c>
      <c r="GD623" s="7">
        <v>7.0422535199999997E-2</v>
      </c>
      <c r="GE623" s="7">
        <v>4.2253521099999997E-2</v>
      </c>
      <c r="GF623" s="7">
        <v>0.11267605629999999</v>
      </c>
      <c r="GG623" s="7">
        <v>7.0422535199999997E-2</v>
      </c>
      <c r="GH623" s="7">
        <v>7.0422535199999997E-2</v>
      </c>
      <c r="GI623" s="7">
        <v>0.21126760559999999</v>
      </c>
      <c r="GJ623" s="7">
        <v>0.21126760559999999</v>
      </c>
      <c r="GK623" s="7">
        <v>0.2535211268</v>
      </c>
      <c r="GL623" s="7">
        <v>0.16901408449999999</v>
      </c>
      <c r="GM623" s="7">
        <v>2.8169014100000001E-2</v>
      </c>
      <c r="GN623" s="7">
        <v>2.8169014100000001E-2</v>
      </c>
      <c r="GO623" s="7">
        <v>4.2253521099999997E-2</v>
      </c>
      <c r="GP623" s="7">
        <v>1.4084507E-2</v>
      </c>
      <c r="GQ623" s="7">
        <v>9.8591549299999998E-2</v>
      </c>
      <c r="GR623" s="7">
        <v>1.4084507E-2</v>
      </c>
      <c r="GS623" s="7">
        <v>0.30985915489999999</v>
      </c>
      <c r="GT623" s="7">
        <v>0.29577464790000002</v>
      </c>
      <c r="GU623" s="7">
        <v>0.29577464790000002</v>
      </c>
      <c r="GV623" s="7">
        <v>0.29577464790000002</v>
      </c>
      <c r="GW623" s="7">
        <v>0.28169014079999999</v>
      </c>
      <c r="GX623" s="7">
        <v>0.28169014079999999</v>
      </c>
      <c r="GY623" s="7">
        <v>0.36619718309999999</v>
      </c>
      <c r="GZ623" s="7">
        <v>0.39436619719999999</v>
      </c>
      <c r="HA623" s="7">
        <v>0.42253521129999999</v>
      </c>
      <c r="HB623" s="7">
        <v>0.46478873240000002</v>
      </c>
      <c r="HC623" s="7">
        <v>0.30985915489999999</v>
      </c>
      <c r="HD623" s="7">
        <v>0.46478873240000002</v>
      </c>
      <c r="HE623" s="7">
        <v>0.1267605634</v>
      </c>
      <c r="HF623" s="7">
        <v>0.11267605629999999</v>
      </c>
      <c r="HG623" s="7">
        <v>8.4507042300000002E-2</v>
      </c>
      <c r="HH623" s="7">
        <v>5.6338028200000001E-2</v>
      </c>
      <c r="HI623" s="7">
        <v>0.1549295775</v>
      </c>
      <c r="HJ623" s="7">
        <v>9.8591549299999998E-2</v>
      </c>
      <c r="HK623" s="7">
        <v>2.8169014100000001E-2</v>
      </c>
      <c r="HL623" s="7">
        <v>2.8169014100000001E-2</v>
      </c>
      <c r="HM623" s="7">
        <v>2.8169014100000001E-2</v>
      </c>
      <c r="HN623" s="7">
        <v>1.4084507E-2</v>
      </c>
      <c r="HO623" s="7">
        <v>1.4084507E-2</v>
      </c>
      <c r="HP623" s="7">
        <v>1.4084507E-2</v>
      </c>
      <c r="HQ623" s="7">
        <v>0.14084507039999999</v>
      </c>
      <c r="HR623" s="7">
        <v>0.14084507039999999</v>
      </c>
      <c r="HS623" s="7">
        <v>0.1267605634</v>
      </c>
      <c r="HT623" s="7">
        <v>0.1549295775</v>
      </c>
      <c r="HU623" s="7">
        <v>0.14084507039999999</v>
      </c>
      <c r="HV623" s="7">
        <v>0.1267605634</v>
      </c>
      <c r="HW623" s="7">
        <v>4.2253521099999997E-2</v>
      </c>
      <c r="HX623" s="7">
        <v>4.2253521099999997E-2</v>
      </c>
      <c r="HY623" s="7">
        <v>2.8169014100000001E-2</v>
      </c>
      <c r="HZ623" s="7">
        <v>2.8169014100000001E-2</v>
      </c>
      <c r="IA623" s="7">
        <v>0.1267605634</v>
      </c>
      <c r="IB623" s="7">
        <v>0.11267605629999999</v>
      </c>
      <c r="IC623" s="7">
        <v>0.16901408449999999</v>
      </c>
      <c r="ID623" s="7">
        <v>0.21126760559999999</v>
      </c>
      <c r="IE623" s="7">
        <v>0.36619718309999999</v>
      </c>
      <c r="IF623" s="7">
        <v>0.28169014079999999</v>
      </c>
      <c r="IG623" s="7">
        <v>0.28169014079999999</v>
      </c>
      <c r="IH623" s="7">
        <v>0.2535211268</v>
      </c>
      <c r="II623" s="7">
        <v>0.33802816899999999</v>
      </c>
      <c r="IJ623" s="7">
        <v>0.46478873240000002</v>
      </c>
      <c r="IK623" s="7">
        <v>0.40845070420000001</v>
      </c>
      <c r="IL623" s="7">
        <v>0.36619718309999999</v>
      </c>
      <c r="IM623" s="7">
        <v>0.1267605634</v>
      </c>
      <c r="IN623" s="7">
        <v>9.8591549299999998E-2</v>
      </c>
      <c r="IO623" s="7">
        <v>0.11267605629999999</v>
      </c>
      <c r="IP623" s="7">
        <v>0.14084507039999999</v>
      </c>
      <c r="IQ623" s="7">
        <v>3.1451612902999999</v>
      </c>
      <c r="IR623" s="7">
        <v>3.296875</v>
      </c>
      <c r="IS623" s="7">
        <v>3.2063492063000001</v>
      </c>
      <c r="IT623" s="7">
        <v>3.1147540984000002</v>
      </c>
      <c r="IU623" s="7" t="s">
        <v>1562</v>
      </c>
      <c r="IV623" s="7">
        <v>31</v>
      </c>
      <c r="IW623" s="7">
        <v>71</v>
      </c>
      <c r="IX623" s="7">
        <v>88</v>
      </c>
      <c r="IY623" s="7">
        <v>280</v>
      </c>
    </row>
    <row r="624" spans="1:259" x14ac:dyDescent="0.25">
      <c r="A624" s="7">
        <v>610396</v>
      </c>
      <c r="B624" s="7" t="s">
        <v>630</v>
      </c>
      <c r="D624" s="7" t="s">
        <v>117</v>
      </c>
      <c r="E624" s="7" t="s">
        <v>53</v>
      </c>
      <c r="M624" s="7" t="s">
        <v>46</v>
      </c>
      <c r="IU624" s="7" t="s">
        <v>1563</v>
      </c>
      <c r="IY624" s="7">
        <v>1011</v>
      </c>
    </row>
    <row r="625" spans="1:259" x14ac:dyDescent="0.25">
      <c r="A625" s="7">
        <v>610402</v>
      </c>
      <c r="B625" s="7" t="s">
        <v>228</v>
      </c>
      <c r="C625" s="7" t="s">
        <v>50</v>
      </c>
      <c r="D625" s="7" t="s">
        <v>55</v>
      </c>
      <c r="E625" s="154">
        <v>0.35</v>
      </c>
      <c r="F625" s="7">
        <v>99</v>
      </c>
      <c r="G625" s="7" t="s">
        <v>70</v>
      </c>
      <c r="H625" s="7">
        <v>78</v>
      </c>
      <c r="I625" s="7" t="s">
        <v>47</v>
      </c>
      <c r="J625" s="7">
        <v>93</v>
      </c>
      <c r="K625" s="7" t="s">
        <v>70</v>
      </c>
      <c r="L625" s="7">
        <v>9.6300000000000008</v>
      </c>
      <c r="M625" s="7" t="s">
        <v>50</v>
      </c>
      <c r="N625" s="7">
        <v>35.416666667000001</v>
      </c>
      <c r="O625" s="7">
        <v>56</v>
      </c>
      <c r="P625" s="7">
        <v>56</v>
      </c>
      <c r="Q625" s="7">
        <v>8</v>
      </c>
      <c r="R625" s="7">
        <v>20</v>
      </c>
      <c r="S625" s="7">
        <v>2</v>
      </c>
      <c r="T625" s="7">
        <v>22</v>
      </c>
      <c r="U625" s="7">
        <v>0</v>
      </c>
      <c r="V625" s="7">
        <v>0</v>
      </c>
      <c r="W625" s="7">
        <v>2</v>
      </c>
      <c r="X625" s="7">
        <v>1</v>
      </c>
      <c r="Y625" s="7">
        <v>0</v>
      </c>
      <c r="Z625" s="7">
        <v>0</v>
      </c>
      <c r="AA625" s="7">
        <v>0</v>
      </c>
      <c r="AB625" s="7">
        <v>0</v>
      </c>
      <c r="AC625" s="7">
        <v>0</v>
      </c>
      <c r="AD625" s="7">
        <v>0</v>
      </c>
      <c r="AE625" s="7">
        <v>0</v>
      </c>
      <c r="AF625" s="7">
        <v>1.7857142900000001E-2</v>
      </c>
      <c r="AG625" s="7">
        <v>1.7857142900000001E-2</v>
      </c>
      <c r="AH625" s="7">
        <v>0</v>
      </c>
      <c r="AI625" s="7">
        <v>3.5714285700000001E-2</v>
      </c>
      <c r="AJ625" s="7">
        <v>8.9285714299999999E-2</v>
      </c>
      <c r="AK625" s="7">
        <v>7.1428571400000002E-2</v>
      </c>
      <c r="AL625" s="7">
        <v>3.5714285700000001E-2</v>
      </c>
      <c r="AM625" s="7">
        <v>0.14285714290000001</v>
      </c>
      <c r="AN625" s="7">
        <v>7.1428571400000002E-2</v>
      </c>
      <c r="AO625" s="7">
        <v>0.14285714290000001</v>
      </c>
      <c r="AP625" s="7">
        <v>0.1785714286</v>
      </c>
      <c r="AQ625" s="7">
        <v>0</v>
      </c>
      <c r="AR625" s="7">
        <v>0</v>
      </c>
      <c r="AS625" s="7">
        <v>1.7857142900000001E-2</v>
      </c>
      <c r="AT625" s="7">
        <v>0</v>
      </c>
      <c r="AU625" s="7">
        <v>0</v>
      </c>
      <c r="AV625" s="7">
        <v>0</v>
      </c>
      <c r="AW625" s="7">
        <v>0.92857142859999997</v>
      </c>
      <c r="AX625" s="7">
        <v>0.94642857140000003</v>
      </c>
      <c r="AY625" s="7">
        <v>0.82142857140000003</v>
      </c>
      <c r="AZ625" s="7">
        <v>0.92857142859999997</v>
      </c>
      <c r="BA625" s="7">
        <v>0.82142857140000003</v>
      </c>
      <c r="BB625" s="7">
        <v>0.73214285710000004</v>
      </c>
      <c r="BC625" s="7">
        <v>3.9285714286000002</v>
      </c>
      <c r="BD625" s="7">
        <v>3.9285714286000002</v>
      </c>
      <c r="BE625" s="7">
        <v>3.8181818181999998</v>
      </c>
      <c r="BF625" s="7">
        <v>3.9285714286000002</v>
      </c>
      <c r="BG625" s="7">
        <v>3.7857142857000001</v>
      </c>
      <c r="BH625" s="7">
        <v>3.6428571429000001</v>
      </c>
      <c r="BI625" s="7">
        <v>0</v>
      </c>
      <c r="BJ625" s="7">
        <v>0</v>
      </c>
      <c r="BK625" s="7">
        <v>0</v>
      </c>
      <c r="BL625" s="7">
        <v>1.7857142900000001E-2</v>
      </c>
      <c r="BM625" s="7">
        <v>0</v>
      </c>
      <c r="BN625" s="7">
        <v>0</v>
      </c>
      <c r="BO625" s="7">
        <v>8.9285714299999999E-2</v>
      </c>
      <c r="BP625" s="7">
        <v>0.14285714290000001</v>
      </c>
      <c r="BQ625" s="7">
        <v>0.1071428571</v>
      </c>
      <c r="BR625" s="7">
        <v>3.5714285700000001E-2</v>
      </c>
      <c r="BS625" s="7">
        <v>1.7857142900000001E-2</v>
      </c>
      <c r="BT625" s="7">
        <v>3.5714285700000001E-2</v>
      </c>
      <c r="BU625" s="7">
        <v>1.7857142900000001E-2</v>
      </c>
      <c r="BV625" s="7">
        <v>3.5714285700000001E-2</v>
      </c>
      <c r="BW625" s="7">
        <v>7.1428571400000002E-2</v>
      </c>
      <c r="BX625" s="7">
        <v>7.1428571400000002E-2</v>
      </c>
      <c r="BY625" s="7">
        <v>0.1071428571</v>
      </c>
      <c r="BZ625" s="7">
        <v>7.1428571400000002E-2</v>
      </c>
      <c r="CA625" s="7">
        <v>3.875</v>
      </c>
      <c r="CB625" s="7">
        <v>3.8035714286000002</v>
      </c>
      <c r="CC625" s="7">
        <v>3.8035714286000002</v>
      </c>
      <c r="CD625" s="7">
        <v>3.7678571429000001</v>
      </c>
      <c r="CE625" s="7">
        <v>3.8035714286000002</v>
      </c>
      <c r="CF625" s="7">
        <v>3.7142857142999999</v>
      </c>
      <c r="CG625" s="7">
        <v>3.3571428570999999</v>
      </c>
      <c r="CH625" s="7">
        <v>3.1607142857000001</v>
      </c>
      <c r="CI625" s="7">
        <v>3.375</v>
      </c>
      <c r="CJ625" s="7">
        <v>5.3571428599999998E-2</v>
      </c>
      <c r="CK625" s="7">
        <v>0.16071428569999999</v>
      </c>
      <c r="CL625" s="7">
        <v>0.125</v>
      </c>
      <c r="CM625" s="7">
        <v>0.14285714290000001</v>
      </c>
      <c r="CN625" s="7">
        <v>0.125</v>
      </c>
      <c r="CO625" s="7">
        <v>0.14285714290000001</v>
      </c>
      <c r="CP625" s="7">
        <v>0.23214285709999999</v>
      </c>
      <c r="CQ625" s="7">
        <v>0.1964285714</v>
      </c>
      <c r="CR625" s="7">
        <v>0.16071428569999999</v>
      </c>
      <c r="CS625" s="7">
        <v>0</v>
      </c>
      <c r="CT625" s="7">
        <v>0</v>
      </c>
      <c r="CU625" s="7">
        <v>0</v>
      </c>
      <c r="CV625" s="7">
        <v>0</v>
      </c>
      <c r="CW625" s="7">
        <v>0</v>
      </c>
      <c r="CX625" s="7">
        <v>0</v>
      </c>
      <c r="CY625" s="7">
        <v>0</v>
      </c>
      <c r="CZ625" s="7">
        <v>0</v>
      </c>
      <c r="DA625" s="7">
        <v>0</v>
      </c>
      <c r="DB625" s="7">
        <v>0.91071428570000001</v>
      </c>
      <c r="DC625" s="7">
        <v>0.82142857140000003</v>
      </c>
      <c r="DD625" s="7">
        <v>0.83928571429999999</v>
      </c>
      <c r="DE625" s="7">
        <v>0.82142857140000003</v>
      </c>
      <c r="DF625" s="7">
        <v>0.83928571429999999</v>
      </c>
      <c r="DG625" s="7">
        <v>0.78571428570000001</v>
      </c>
      <c r="DH625" s="7">
        <v>0.60714285710000004</v>
      </c>
      <c r="DI625" s="7">
        <v>0.55357142859999997</v>
      </c>
      <c r="DJ625" s="7">
        <v>0.66071428570000001</v>
      </c>
      <c r="DK625" s="7">
        <v>0.125</v>
      </c>
      <c r="DL625" s="7">
        <v>0</v>
      </c>
      <c r="DM625" s="7">
        <v>1.7857142900000001E-2</v>
      </c>
      <c r="DN625" s="7">
        <v>1.7857142900000001E-2</v>
      </c>
      <c r="DO625" s="7">
        <v>0</v>
      </c>
      <c r="DP625" s="7">
        <v>1.7857142900000001E-2</v>
      </c>
      <c r="DQ625" s="7">
        <v>0</v>
      </c>
      <c r="DR625" s="7">
        <v>0</v>
      </c>
      <c r="DS625" s="7">
        <v>0</v>
      </c>
      <c r="DT625" s="7">
        <v>1.7857142900000001E-2</v>
      </c>
      <c r="DU625" s="7">
        <v>0</v>
      </c>
      <c r="DV625" s="7">
        <v>1.7857142900000001E-2</v>
      </c>
      <c r="DW625" s="7">
        <v>8.9285714299999999E-2</v>
      </c>
      <c r="DX625" s="7">
        <v>7.1428571400000002E-2</v>
      </c>
      <c r="DY625" s="7">
        <v>5.3571428599999998E-2</v>
      </c>
      <c r="DZ625" s="7">
        <v>8.9285714299999999E-2</v>
      </c>
      <c r="EA625" s="7">
        <v>5.3571428599999998E-2</v>
      </c>
      <c r="EB625" s="7">
        <v>1.7857142900000001E-2</v>
      </c>
      <c r="EC625" s="7">
        <v>0.1071428571</v>
      </c>
      <c r="ED625" s="7">
        <v>0.25</v>
      </c>
      <c r="EE625" s="7">
        <v>8.9285714299999999E-2</v>
      </c>
      <c r="EF625" s="7">
        <v>0.14285714290000001</v>
      </c>
      <c r="EG625" s="7">
        <v>0.14285714290000001</v>
      </c>
      <c r="EH625" s="7">
        <v>0.1964285714</v>
      </c>
      <c r="EI625" s="7">
        <v>0.21428571430000001</v>
      </c>
      <c r="EJ625" s="7">
        <v>0.1964285714</v>
      </c>
      <c r="EK625" s="7">
        <v>0.1785714286</v>
      </c>
      <c r="EL625" s="7">
        <v>0.71428571429999999</v>
      </c>
      <c r="EM625" s="7">
        <v>0.75</v>
      </c>
      <c r="EN625" s="7">
        <v>0.85714285710000004</v>
      </c>
      <c r="EO625" s="7">
        <v>0.75</v>
      </c>
      <c r="EP625" s="7">
        <v>0.78571428570000001</v>
      </c>
      <c r="EQ625" s="7">
        <v>0.71428571429999999</v>
      </c>
      <c r="ER625" s="7">
        <v>0.67857142859999997</v>
      </c>
      <c r="ES625" s="7">
        <v>0.75</v>
      </c>
      <c r="ET625" s="7">
        <v>0.78571428570000001</v>
      </c>
      <c r="EU625" s="7">
        <v>3.5714285700000001E-2</v>
      </c>
      <c r="EV625" s="7">
        <v>0</v>
      </c>
      <c r="EW625" s="7">
        <v>1.7857142900000001E-2</v>
      </c>
      <c r="EX625" s="7">
        <v>0</v>
      </c>
      <c r="EY625" s="7">
        <v>0</v>
      </c>
      <c r="EZ625" s="7">
        <v>1.7857142900000001E-2</v>
      </c>
      <c r="FA625" s="7">
        <v>1.7857142900000001E-2</v>
      </c>
      <c r="FB625" s="7">
        <v>0</v>
      </c>
      <c r="FC625" s="7">
        <v>1.7857142900000001E-2</v>
      </c>
      <c r="FD625" s="7">
        <v>3.4629629629999998</v>
      </c>
      <c r="FE625" s="7">
        <v>3.75</v>
      </c>
      <c r="FF625" s="7">
        <v>3.8181818181999998</v>
      </c>
      <c r="FG625" s="7">
        <v>3.625</v>
      </c>
      <c r="FH625" s="7">
        <v>3.7142857142999999</v>
      </c>
      <c r="FI625" s="7">
        <v>3.6363636364</v>
      </c>
      <c r="FJ625" s="7">
        <v>3.6</v>
      </c>
      <c r="FK625" s="7">
        <v>3.6964285713999998</v>
      </c>
      <c r="FL625" s="7">
        <v>3.7818181817999998</v>
      </c>
      <c r="FM625" s="7">
        <v>0</v>
      </c>
      <c r="FN625" s="7">
        <v>0</v>
      </c>
      <c r="FO625" s="7">
        <v>0</v>
      </c>
      <c r="FP625" s="7">
        <v>0</v>
      </c>
      <c r="FQ625" s="7">
        <v>1.7857142900000001E-2</v>
      </c>
      <c r="FR625" s="7">
        <v>1.7857142900000001E-2</v>
      </c>
      <c r="FS625" s="7">
        <v>0</v>
      </c>
      <c r="FT625" s="7">
        <v>5.3571428599999998E-2</v>
      </c>
      <c r="FU625" s="7">
        <v>0.1071428571</v>
      </c>
      <c r="FV625" s="7">
        <v>0.80357142859999997</v>
      </c>
      <c r="FW625" s="7">
        <v>0</v>
      </c>
      <c r="FX625" s="7">
        <v>0.69642857140000003</v>
      </c>
      <c r="FY625" s="7">
        <v>0.66071428570000001</v>
      </c>
      <c r="FZ625" s="7">
        <v>0.26785714290000001</v>
      </c>
      <c r="GA625" s="7">
        <v>0.16071428569999999</v>
      </c>
      <c r="GB625" s="7">
        <v>0.16071428569999999</v>
      </c>
      <c r="GC625" s="7">
        <v>0.23214285709999999</v>
      </c>
      <c r="GD625" s="7">
        <v>3.5714285700000001E-2</v>
      </c>
      <c r="GE625" s="7">
        <v>3.5714285700000001E-2</v>
      </c>
      <c r="GF625" s="7">
        <v>0.1785714286</v>
      </c>
      <c r="GG625" s="7">
        <v>5.3571428599999998E-2</v>
      </c>
      <c r="GH625" s="7">
        <v>8.9285714299999999E-2</v>
      </c>
      <c r="GI625" s="7">
        <v>0.30357142860000003</v>
      </c>
      <c r="GJ625" s="7">
        <v>5.3571428599999998E-2</v>
      </c>
      <c r="GK625" s="7">
        <v>5.3571428599999998E-2</v>
      </c>
      <c r="GL625" s="7">
        <v>1.7857142900000001E-2</v>
      </c>
      <c r="GM625" s="7">
        <v>0</v>
      </c>
      <c r="GN625" s="7">
        <v>0</v>
      </c>
      <c r="GO625" s="7">
        <v>0</v>
      </c>
      <c r="GP625" s="7">
        <v>8.9285714299999999E-2</v>
      </c>
      <c r="GQ625" s="7">
        <v>3.5714285700000001E-2</v>
      </c>
      <c r="GR625" s="7">
        <v>0</v>
      </c>
      <c r="GS625" s="7">
        <v>0.1071428571</v>
      </c>
      <c r="GT625" s="7">
        <v>8.9285714299999999E-2</v>
      </c>
      <c r="GU625" s="7">
        <v>0.14285714290000001</v>
      </c>
      <c r="GV625" s="7">
        <v>0.1071428571</v>
      </c>
      <c r="GW625" s="7">
        <v>0.30357142860000003</v>
      </c>
      <c r="GX625" s="7">
        <v>8.9285714299999999E-2</v>
      </c>
      <c r="GY625" s="7">
        <v>0.85714285710000004</v>
      </c>
      <c r="GZ625" s="7">
        <v>0.875</v>
      </c>
      <c r="HA625" s="7">
        <v>0.5</v>
      </c>
      <c r="HB625" s="7">
        <v>0.1785714286</v>
      </c>
      <c r="HC625" s="7">
        <v>0.46428571429999999</v>
      </c>
      <c r="HD625" s="7">
        <v>0.875</v>
      </c>
      <c r="HE625" s="7">
        <v>0</v>
      </c>
      <c r="HF625" s="7">
        <v>0</v>
      </c>
      <c r="HG625" s="7">
        <v>0.1785714286</v>
      </c>
      <c r="HH625" s="7">
        <v>8.9285714299999999E-2</v>
      </c>
      <c r="HI625" s="7">
        <v>7.1428571400000002E-2</v>
      </c>
      <c r="HJ625" s="7">
        <v>0</v>
      </c>
      <c r="HK625" s="7">
        <v>1.7857142900000001E-2</v>
      </c>
      <c r="HL625" s="7">
        <v>1.7857142900000001E-2</v>
      </c>
      <c r="HM625" s="7">
        <v>0.1071428571</v>
      </c>
      <c r="HN625" s="7">
        <v>0.5</v>
      </c>
      <c r="HO625" s="7">
        <v>0.1071428571</v>
      </c>
      <c r="HP625" s="7">
        <v>1.7857142900000001E-2</v>
      </c>
      <c r="HQ625" s="7">
        <v>1.7857142900000001E-2</v>
      </c>
      <c r="HR625" s="7">
        <v>1.7857142900000001E-2</v>
      </c>
      <c r="HS625" s="7">
        <v>7.1428571400000002E-2</v>
      </c>
      <c r="HT625" s="7">
        <v>3.5714285700000001E-2</v>
      </c>
      <c r="HU625" s="7">
        <v>1.7857142900000001E-2</v>
      </c>
      <c r="HV625" s="7">
        <v>1.7857142900000001E-2</v>
      </c>
      <c r="HW625" s="7">
        <v>0</v>
      </c>
      <c r="HX625" s="7">
        <v>1.7857142900000001E-2</v>
      </c>
      <c r="HY625" s="7">
        <v>1.7857142900000001E-2</v>
      </c>
      <c r="HZ625" s="7">
        <v>5.3571428599999998E-2</v>
      </c>
      <c r="IA625" s="7">
        <v>3.5714285700000001E-2</v>
      </c>
      <c r="IB625" s="7">
        <v>0</v>
      </c>
      <c r="IC625" s="7">
        <v>8.9285714299999999E-2</v>
      </c>
      <c r="ID625" s="7">
        <v>0.1071428571</v>
      </c>
      <c r="IE625" s="7">
        <v>0.21428571430000001</v>
      </c>
      <c r="IF625" s="7">
        <v>0.14285714290000001</v>
      </c>
      <c r="IG625" s="7">
        <v>0.1964285714</v>
      </c>
      <c r="IH625" s="7">
        <v>0.30357142860000003</v>
      </c>
      <c r="II625" s="7">
        <v>0.73214285710000004</v>
      </c>
      <c r="IJ625" s="7">
        <v>0.82142857140000003</v>
      </c>
      <c r="IK625" s="7">
        <v>0.67857142859999997</v>
      </c>
      <c r="IL625" s="7">
        <v>0.51785714289999996</v>
      </c>
      <c r="IM625" s="7">
        <v>1.7857142900000001E-2</v>
      </c>
      <c r="IN625" s="7">
        <v>1.7857142900000001E-2</v>
      </c>
      <c r="IO625" s="7">
        <v>1.7857142900000001E-2</v>
      </c>
      <c r="IP625" s="7">
        <v>1.7857142900000001E-2</v>
      </c>
      <c r="IQ625" s="7">
        <v>3.7090909090999999</v>
      </c>
      <c r="IR625" s="7">
        <v>3.8</v>
      </c>
      <c r="IS625" s="7">
        <v>3.5636363636000001</v>
      </c>
      <c r="IT625" s="7">
        <v>3.3090909091</v>
      </c>
      <c r="IU625" s="7" t="s">
        <v>1564</v>
      </c>
      <c r="IV625" s="7">
        <v>35</v>
      </c>
      <c r="IW625" s="7">
        <v>56</v>
      </c>
      <c r="IX625" s="7">
        <v>68</v>
      </c>
      <c r="IY625" s="7">
        <v>192</v>
      </c>
    </row>
    <row r="626" spans="1:259" x14ac:dyDescent="0.25">
      <c r="A626" s="7">
        <v>610405</v>
      </c>
      <c r="B626" s="7" t="s">
        <v>621</v>
      </c>
      <c r="D626" s="7" t="s">
        <v>72</v>
      </c>
      <c r="E626" s="7" t="s">
        <v>53</v>
      </c>
      <c r="M626" s="7" t="s">
        <v>46</v>
      </c>
      <c r="IU626" s="7" t="s">
        <v>1565</v>
      </c>
      <c r="IY626" s="7">
        <v>410</v>
      </c>
    </row>
    <row r="627" spans="1:259" x14ac:dyDescent="0.25">
      <c r="A627" s="7">
        <v>610499</v>
      </c>
      <c r="B627" s="7" t="s">
        <v>202</v>
      </c>
      <c r="C627" s="7" t="s">
        <v>50</v>
      </c>
      <c r="D627" s="7" t="s">
        <v>117</v>
      </c>
      <c r="E627" s="154">
        <v>0.42</v>
      </c>
      <c r="F627" s="7">
        <v>62</v>
      </c>
      <c r="G627" s="7" t="s">
        <v>47</v>
      </c>
      <c r="H627" s="7">
        <v>59</v>
      </c>
      <c r="I627" s="7" t="s">
        <v>48</v>
      </c>
      <c r="J627" s="7">
        <v>58</v>
      </c>
      <c r="K627" s="7" t="s">
        <v>48</v>
      </c>
      <c r="L627" s="7">
        <v>8.08</v>
      </c>
      <c r="M627" s="7" t="s">
        <v>50</v>
      </c>
      <c r="N627" s="7">
        <v>41.568627450999998</v>
      </c>
      <c r="O627" s="7">
        <v>86</v>
      </c>
      <c r="P627" s="7">
        <v>86</v>
      </c>
      <c r="Q627" s="7">
        <v>0</v>
      </c>
      <c r="R627" s="7">
        <v>82</v>
      </c>
      <c r="S627" s="7">
        <v>0</v>
      </c>
      <c r="T627" s="7">
        <v>3</v>
      </c>
      <c r="U627" s="7">
        <v>0</v>
      </c>
      <c r="V627" s="7">
        <v>0</v>
      </c>
      <c r="W627" s="7">
        <v>1</v>
      </c>
      <c r="X627" s="7">
        <v>0</v>
      </c>
      <c r="Y627" s="7">
        <v>2.3255814E-2</v>
      </c>
      <c r="Z627" s="7">
        <v>1.1627907E-2</v>
      </c>
      <c r="AA627" s="7">
        <v>1.1627907E-2</v>
      </c>
      <c r="AB627" s="7">
        <v>0</v>
      </c>
      <c r="AC627" s="7">
        <v>6.9767441900000005E-2</v>
      </c>
      <c r="AD627" s="7">
        <v>0.1395348837</v>
      </c>
      <c r="AE627" s="7">
        <v>8.1395348800000003E-2</v>
      </c>
      <c r="AF627" s="7">
        <v>4.6511627899999998E-2</v>
      </c>
      <c r="AG627" s="7">
        <v>6.9767441900000005E-2</v>
      </c>
      <c r="AH627" s="7">
        <v>0.1046511628</v>
      </c>
      <c r="AI627" s="7">
        <v>0.1046511628</v>
      </c>
      <c r="AJ627" s="7">
        <v>0.12790697670000001</v>
      </c>
      <c r="AK627" s="7">
        <v>0.25581395350000002</v>
      </c>
      <c r="AL627" s="7">
        <v>0.18604651159999999</v>
      </c>
      <c r="AM627" s="7">
        <v>0.25581395350000002</v>
      </c>
      <c r="AN627" s="7">
        <v>0.2790697674</v>
      </c>
      <c r="AO627" s="7">
        <v>0.2441860465</v>
      </c>
      <c r="AP627" s="7">
        <v>0.20930232560000001</v>
      </c>
      <c r="AQ627" s="7">
        <v>0</v>
      </c>
      <c r="AR627" s="7">
        <v>2.3255814E-2</v>
      </c>
      <c r="AS627" s="7">
        <v>1.1627907E-2</v>
      </c>
      <c r="AT627" s="7">
        <v>2.3255814E-2</v>
      </c>
      <c r="AU627" s="7">
        <v>2.3255814E-2</v>
      </c>
      <c r="AV627" s="7">
        <v>2.3255814E-2</v>
      </c>
      <c r="AW627" s="7">
        <v>0.6395348837</v>
      </c>
      <c r="AX627" s="7">
        <v>0.73255813950000004</v>
      </c>
      <c r="AY627" s="7">
        <v>0.65116279070000005</v>
      </c>
      <c r="AZ627" s="7">
        <v>0.59302325580000004</v>
      </c>
      <c r="BA627" s="7">
        <v>0.55813953490000001</v>
      </c>
      <c r="BB627" s="7">
        <v>0.5</v>
      </c>
      <c r="BC627" s="7">
        <v>3.5116279069999998</v>
      </c>
      <c r="BD627" s="7">
        <v>3.6785714286000002</v>
      </c>
      <c r="BE627" s="7">
        <v>3.5647058824000002</v>
      </c>
      <c r="BF627" s="7">
        <v>3.5</v>
      </c>
      <c r="BG627" s="7">
        <v>3.3214285713999998</v>
      </c>
      <c r="BH627" s="7">
        <v>3.0952380952</v>
      </c>
      <c r="BI627" s="7">
        <v>1.1627907E-2</v>
      </c>
      <c r="BJ627" s="7">
        <v>1.1627907E-2</v>
      </c>
      <c r="BK627" s="7">
        <v>2.3255814E-2</v>
      </c>
      <c r="BL627" s="7">
        <v>2.3255814E-2</v>
      </c>
      <c r="BM627" s="7">
        <v>0</v>
      </c>
      <c r="BN627" s="7">
        <v>2.3255814E-2</v>
      </c>
      <c r="BO627" s="7">
        <v>9.3023255799999996E-2</v>
      </c>
      <c r="BP627" s="7">
        <v>9.3023255799999996E-2</v>
      </c>
      <c r="BQ627" s="7">
        <v>8.1395348800000003E-2</v>
      </c>
      <c r="BR627" s="7">
        <v>4.6511627899999998E-2</v>
      </c>
      <c r="BS627" s="7">
        <v>3.4883720899999998E-2</v>
      </c>
      <c r="BT627" s="7">
        <v>3.4883720899999998E-2</v>
      </c>
      <c r="BU627" s="7">
        <v>5.8139534899999998E-2</v>
      </c>
      <c r="BV627" s="7">
        <v>8.1395348800000003E-2</v>
      </c>
      <c r="BW627" s="7">
        <v>8.1395348800000003E-2</v>
      </c>
      <c r="BX627" s="7">
        <v>0.1046511628</v>
      </c>
      <c r="BY627" s="7">
        <v>0.1046511628</v>
      </c>
      <c r="BZ627" s="7">
        <v>0.1162790698</v>
      </c>
      <c r="CA627" s="7">
        <v>3.6976744186000001</v>
      </c>
      <c r="CB627" s="7">
        <v>3.6235294117999999</v>
      </c>
      <c r="CC627" s="7">
        <v>3.5882352941</v>
      </c>
      <c r="CD627" s="7">
        <v>3.5581395349</v>
      </c>
      <c r="CE627" s="7">
        <v>3.5647058824000002</v>
      </c>
      <c r="CF627" s="7">
        <v>3.4470588234999999</v>
      </c>
      <c r="CG627" s="7">
        <v>3.2352941176000001</v>
      </c>
      <c r="CH627" s="7">
        <v>3.2588235293999999</v>
      </c>
      <c r="CI627" s="7">
        <v>3.2738095237999998</v>
      </c>
      <c r="CJ627" s="7">
        <v>0.17441860470000001</v>
      </c>
      <c r="CK627" s="7">
        <v>0.26744186050000002</v>
      </c>
      <c r="CL627" s="7">
        <v>0.26744186050000002</v>
      </c>
      <c r="CM627" s="7">
        <v>0.25581395350000002</v>
      </c>
      <c r="CN627" s="7">
        <v>0.26744186050000002</v>
      </c>
      <c r="CO627" s="7">
        <v>0.31395348839999998</v>
      </c>
      <c r="CP627" s="7">
        <v>0.26744186050000002</v>
      </c>
      <c r="CQ627" s="7">
        <v>0.2441860465</v>
      </c>
      <c r="CR627" s="7">
        <v>0.23255813950000001</v>
      </c>
      <c r="CS627" s="7">
        <v>0</v>
      </c>
      <c r="CT627" s="7">
        <v>1.1627907E-2</v>
      </c>
      <c r="CU627" s="7">
        <v>1.1627907E-2</v>
      </c>
      <c r="CV627" s="7">
        <v>0</v>
      </c>
      <c r="CW627" s="7">
        <v>1.1627907E-2</v>
      </c>
      <c r="CX627" s="7">
        <v>1.1627907E-2</v>
      </c>
      <c r="CY627" s="7">
        <v>1.1627907E-2</v>
      </c>
      <c r="CZ627" s="7">
        <v>1.1627907E-2</v>
      </c>
      <c r="DA627" s="7">
        <v>2.3255814E-2</v>
      </c>
      <c r="DB627" s="7">
        <v>0.76744186049999996</v>
      </c>
      <c r="DC627" s="7">
        <v>0.67441860470000004</v>
      </c>
      <c r="DD627" s="7">
        <v>0.66279069769999999</v>
      </c>
      <c r="DE627" s="7">
        <v>0.66279069769999999</v>
      </c>
      <c r="DF627" s="7">
        <v>0.6395348837</v>
      </c>
      <c r="DG627" s="7">
        <v>0.56976744189999995</v>
      </c>
      <c r="DH627" s="7">
        <v>0.52325581399999999</v>
      </c>
      <c r="DI627" s="7">
        <v>0.54651162789999996</v>
      </c>
      <c r="DJ627" s="7">
        <v>0.54651162789999996</v>
      </c>
      <c r="DK627" s="7">
        <v>0.12790697670000001</v>
      </c>
      <c r="DL627" s="7">
        <v>1.1627907E-2</v>
      </c>
      <c r="DM627" s="7">
        <v>0</v>
      </c>
      <c r="DN627" s="7">
        <v>1.1627907E-2</v>
      </c>
      <c r="DO627" s="7">
        <v>0</v>
      </c>
      <c r="DP627" s="7">
        <v>0</v>
      </c>
      <c r="DQ627" s="7">
        <v>5.8139534899999998E-2</v>
      </c>
      <c r="DR627" s="7">
        <v>3.4883720899999998E-2</v>
      </c>
      <c r="DS627" s="7">
        <v>4.6511627899999998E-2</v>
      </c>
      <c r="DT627" s="7">
        <v>0.20930232560000001</v>
      </c>
      <c r="DU627" s="7">
        <v>8.1395348800000003E-2</v>
      </c>
      <c r="DV627" s="7">
        <v>0.1162790698</v>
      </c>
      <c r="DW627" s="7">
        <v>6.9767441900000005E-2</v>
      </c>
      <c r="DX627" s="7">
        <v>6.9767441900000005E-2</v>
      </c>
      <c r="DY627" s="7">
        <v>9.3023255799999996E-2</v>
      </c>
      <c r="DZ627" s="7">
        <v>9.3023255799999996E-2</v>
      </c>
      <c r="EA627" s="7">
        <v>9.3023255799999996E-2</v>
      </c>
      <c r="EB627" s="7">
        <v>0.1162790698</v>
      </c>
      <c r="EC627" s="7">
        <v>0.2209302326</v>
      </c>
      <c r="ED627" s="7">
        <v>0.37209302329999999</v>
      </c>
      <c r="EE627" s="7">
        <v>0.33720930230000001</v>
      </c>
      <c r="EF627" s="7">
        <v>0.29069767439999999</v>
      </c>
      <c r="EG627" s="7">
        <v>0.23255813950000001</v>
      </c>
      <c r="EH627" s="7">
        <v>0.32558139530000002</v>
      </c>
      <c r="EI627" s="7">
        <v>0.29069767439999999</v>
      </c>
      <c r="EJ627" s="7">
        <v>0.3604651163</v>
      </c>
      <c r="EK627" s="7">
        <v>0.30232558139999999</v>
      </c>
      <c r="EL627" s="7">
        <v>0.37209302329999999</v>
      </c>
      <c r="EM627" s="7">
        <v>0.47674418600000001</v>
      </c>
      <c r="EN627" s="7">
        <v>0.45348837209999998</v>
      </c>
      <c r="EO627" s="7">
        <v>0.55813953490000001</v>
      </c>
      <c r="EP627" s="7">
        <v>0.6395348837</v>
      </c>
      <c r="EQ627" s="7">
        <v>0.5</v>
      </c>
      <c r="ER627" s="7">
        <v>0.45348837209999998</v>
      </c>
      <c r="ES627" s="7">
        <v>0.44186046509999999</v>
      </c>
      <c r="ET627" s="7">
        <v>0.46511627909999997</v>
      </c>
      <c r="EU627" s="7">
        <v>6.9767441900000005E-2</v>
      </c>
      <c r="EV627" s="7">
        <v>5.8139534899999998E-2</v>
      </c>
      <c r="EW627" s="7">
        <v>9.3023255799999996E-2</v>
      </c>
      <c r="EX627" s="7">
        <v>6.9767441900000005E-2</v>
      </c>
      <c r="EY627" s="7">
        <v>5.8139534899999998E-2</v>
      </c>
      <c r="EZ627" s="7">
        <v>8.1395348800000003E-2</v>
      </c>
      <c r="FA627" s="7">
        <v>0.1046511628</v>
      </c>
      <c r="FB627" s="7">
        <v>6.9767441900000005E-2</v>
      </c>
      <c r="FC627" s="7">
        <v>6.9767441900000005E-2</v>
      </c>
      <c r="FD627" s="7">
        <v>2.9</v>
      </c>
      <c r="FE627" s="7">
        <v>3.3950617284</v>
      </c>
      <c r="FF627" s="7">
        <v>3.3717948718000001</v>
      </c>
      <c r="FG627" s="7">
        <v>3.5</v>
      </c>
      <c r="FH627" s="7">
        <v>3.6049382716</v>
      </c>
      <c r="FI627" s="7">
        <v>3.4430379747000002</v>
      </c>
      <c r="FJ627" s="7">
        <v>3.2727272727000001</v>
      </c>
      <c r="FK627" s="7">
        <v>3.3</v>
      </c>
      <c r="FL627" s="7">
        <v>3.2749999999999999</v>
      </c>
      <c r="FM627" s="7">
        <v>1.1627907E-2</v>
      </c>
      <c r="FN627" s="7">
        <v>1.1627907E-2</v>
      </c>
      <c r="FO627" s="7">
        <v>1.1627907E-2</v>
      </c>
      <c r="FP627" s="7">
        <v>2.3255814E-2</v>
      </c>
      <c r="FQ627" s="7">
        <v>5.8139534899999998E-2</v>
      </c>
      <c r="FR627" s="7">
        <v>4.6511627899999998E-2</v>
      </c>
      <c r="FS627" s="7">
        <v>0.12790697670000001</v>
      </c>
      <c r="FT627" s="7">
        <v>0.16279069769999999</v>
      </c>
      <c r="FU627" s="7">
        <v>0.1395348837</v>
      </c>
      <c r="FV627" s="7">
        <v>0.31395348839999998</v>
      </c>
      <c r="FW627" s="7">
        <v>9.3023255799999996E-2</v>
      </c>
      <c r="FX627" s="7">
        <v>0.59302325580000004</v>
      </c>
      <c r="FY627" s="7">
        <v>0.5</v>
      </c>
      <c r="FZ627" s="7">
        <v>0.25581395350000002</v>
      </c>
      <c r="GA627" s="7">
        <v>5.8139534899999998E-2</v>
      </c>
      <c r="GB627" s="7">
        <v>0.1162790698</v>
      </c>
      <c r="GC627" s="7">
        <v>0.2209302326</v>
      </c>
      <c r="GD627" s="7">
        <v>9.3023255799999996E-2</v>
      </c>
      <c r="GE627" s="7">
        <v>0.1046511628</v>
      </c>
      <c r="GF627" s="7">
        <v>0.19767441860000001</v>
      </c>
      <c r="GG627" s="7">
        <v>0.1046511628</v>
      </c>
      <c r="GH627" s="7">
        <v>0.1162790698</v>
      </c>
      <c r="GI627" s="7">
        <v>0.26744186050000002</v>
      </c>
      <c r="GJ627" s="7">
        <v>0.15116279069999999</v>
      </c>
      <c r="GK627" s="7">
        <v>0.16279069769999999</v>
      </c>
      <c r="GL627" s="7">
        <v>5.8139534899999998E-2</v>
      </c>
      <c r="GM627" s="7">
        <v>0</v>
      </c>
      <c r="GN627" s="7">
        <v>1.1627907E-2</v>
      </c>
      <c r="GO627" s="7">
        <v>2.3255814E-2</v>
      </c>
      <c r="GP627" s="7">
        <v>1.1627907E-2</v>
      </c>
      <c r="GQ627" s="7">
        <v>5.8139534899999998E-2</v>
      </c>
      <c r="GR627" s="7">
        <v>0</v>
      </c>
      <c r="GS627" s="7">
        <v>0.32558139530000002</v>
      </c>
      <c r="GT627" s="7">
        <v>0.34883720930000001</v>
      </c>
      <c r="GU627" s="7">
        <v>0.33720930230000001</v>
      </c>
      <c r="GV627" s="7">
        <v>0.32558139530000002</v>
      </c>
      <c r="GW627" s="7">
        <v>0.30232558139999999</v>
      </c>
      <c r="GX627" s="7">
        <v>0.3604651163</v>
      </c>
      <c r="GY627" s="7">
        <v>0.3604651163</v>
      </c>
      <c r="GZ627" s="7">
        <v>0.34883720930000001</v>
      </c>
      <c r="HA627" s="7">
        <v>0.33720930230000001</v>
      </c>
      <c r="HB627" s="7">
        <v>0.39534883720000003</v>
      </c>
      <c r="HC627" s="7">
        <v>0.3604651163</v>
      </c>
      <c r="HD627" s="7">
        <v>0.39534883720000003</v>
      </c>
      <c r="HE627" s="7">
        <v>0.17441860470000001</v>
      </c>
      <c r="HF627" s="7">
        <v>0.1162790698</v>
      </c>
      <c r="HG627" s="7">
        <v>0.1162790698</v>
      </c>
      <c r="HH627" s="7">
        <v>0.1162790698</v>
      </c>
      <c r="HI627" s="7">
        <v>0.1395348837</v>
      </c>
      <c r="HJ627" s="7">
        <v>9.3023255799999996E-2</v>
      </c>
      <c r="HK627" s="7">
        <v>4.6511627899999998E-2</v>
      </c>
      <c r="HL627" s="7">
        <v>4.6511627899999998E-2</v>
      </c>
      <c r="HM627" s="7">
        <v>5.8139534899999998E-2</v>
      </c>
      <c r="HN627" s="7">
        <v>4.6511627899999998E-2</v>
      </c>
      <c r="HO627" s="7">
        <v>4.6511627899999998E-2</v>
      </c>
      <c r="HP627" s="7">
        <v>4.6511627899999998E-2</v>
      </c>
      <c r="HQ627" s="7">
        <v>9.3023255799999996E-2</v>
      </c>
      <c r="HR627" s="7">
        <v>0.12790697670000001</v>
      </c>
      <c r="HS627" s="7">
        <v>0.12790697670000001</v>
      </c>
      <c r="HT627" s="7">
        <v>0.1046511628</v>
      </c>
      <c r="HU627" s="7">
        <v>9.3023255799999996E-2</v>
      </c>
      <c r="HV627" s="7">
        <v>0.1046511628</v>
      </c>
      <c r="HW627" s="7">
        <v>1.1627907E-2</v>
      </c>
      <c r="HX627" s="7">
        <v>1.1627907E-2</v>
      </c>
      <c r="HY627" s="7">
        <v>4.6511627899999998E-2</v>
      </c>
      <c r="HZ627" s="7">
        <v>4.6511627899999998E-2</v>
      </c>
      <c r="IA627" s="7">
        <v>0.1046511628</v>
      </c>
      <c r="IB627" s="7">
        <v>5.8139534899999998E-2</v>
      </c>
      <c r="IC627" s="7">
        <v>0.1162790698</v>
      </c>
      <c r="ID627" s="7">
        <v>0.17441860470000001</v>
      </c>
      <c r="IE627" s="7">
        <v>0.40697674420000002</v>
      </c>
      <c r="IF627" s="7">
        <v>0.32558139530000002</v>
      </c>
      <c r="IG627" s="7">
        <v>0.3604651163</v>
      </c>
      <c r="IH627" s="7">
        <v>0.37209302329999999</v>
      </c>
      <c r="II627" s="7">
        <v>0.37209302329999999</v>
      </c>
      <c r="IJ627" s="7">
        <v>0.51162790700000005</v>
      </c>
      <c r="IK627" s="7">
        <v>0.39534883720000003</v>
      </c>
      <c r="IL627" s="7">
        <v>0.32558139530000002</v>
      </c>
      <c r="IM627" s="7">
        <v>0.1046511628</v>
      </c>
      <c r="IN627" s="7">
        <v>9.3023255799999996E-2</v>
      </c>
      <c r="IO627" s="7">
        <v>8.1395348800000003E-2</v>
      </c>
      <c r="IP627" s="7">
        <v>8.1395348800000003E-2</v>
      </c>
      <c r="IQ627" s="7">
        <v>3.2727272727000001</v>
      </c>
      <c r="IR627" s="7">
        <v>3.4743589743999999</v>
      </c>
      <c r="IS627" s="7">
        <v>3.2025316456000001</v>
      </c>
      <c r="IT627" s="7">
        <v>3.0632911392</v>
      </c>
      <c r="IU627" s="7" t="s">
        <v>1566</v>
      </c>
      <c r="IV627" s="7">
        <v>42</v>
      </c>
      <c r="IW627" s="7">
        <v>86</v>
      </c>
      <c r="IX627" s="7">
        <v>106</v>
      </c>
      <c r="IY627" s="7">
        <v>255</v>
      </c>
    </row>
    <row r="628" spans="1:259" x14ac:dyDescent="0.25">
      <c r="A628" s="7">
        <v>610503</v>
      </c>
      <c r="B628" s="7" t="s">
        <v>278</v>
      </c>
      <c r="C628" s="7" t="s">
        <v>46</v>
      </c>
      <c r="D628" s="7" t="s">
        <v>102</v>
      </c>
      <c r="E628" s="154">
        <v>0.39</v>
      </c>
      <c r="F628" s="7">
        <v>61</v>
      </c>
      <c r="G628" s="7" t="s">
        <v>47</v>
      </c>
      <c r="H628" s="7">
        <v>35</v>
      </c>
      <c r="I628" s="7" t="s">
        <v>57</v>
      </c>
      <c r="J628" s="7">
        <v>63</v>
      </c>
      <c r="K628" s="7" t="s">
        <v>47</v>
      </c>
      <c r="L628" s="7">
        <v>8.23</v>
      </c>
      <c r="M628" s="7" t="s">
        <v>46</v>
      </c>
      <c r="N628" s="7">
        <v>38.818565401000001</v>
      </c>
      <c r="O628" s="7">
        <v>68</v>
      </c>
      <c r="P628" s="7">
        <v>68</v>
      </c>
      <c r="Q628" s="7">
        <v>0</v>
      </c>
      <c r="R628" s="7">
        <v>65</v>
      </c>
      <c r="S628" s="7">
        <v>0</v>
      </c>
      <c r="T628" s="7">
        <v>0</v>
      </c>
      <c r="U628" s="7">
        <v>0</v>
      </c>
      <c r="V628" s="7">
        <v>0</v>
      </c>
      <c r="W628" s="7">
        <v>3</v>
      </c>
      <c r="X628" s="7">
        <v>0</v>
      </c>
      <c r="Y628" s="7">
        <v>0</v>
      </c>
      <c r="Z628" s="7">
        <v>0</v>
      </c>
      <c r="AA628" s="7">
        <v>0</v>
      </c>
      <c r="AB628" s="7">
        <v>0</v>
      </c>
      <c r="AC628" s="7">
        <v>2.9411764699999999E-2</v>
      </c>
      <c r="AD628" s="7">
        <v>7.35294118E-2</v>
      </c>
      <c r="AE628" s="7">
        <v>2.9411764699999999E-2</v>
      </c>
      <c r="AF628" s="7">
        <v>0</v>
      </c>
      <c r="AG628" s="7">
        <v>2.9411764699999999E-2</v>
      </c>
      <c r="AH628" s="7">
        <v>4.4117647099999997E-2</v>
      </c>
      <c r="AI628" s="7">
        <v>0.14705882349999999</v>
      </c>
      <c r="AJ628" s="7">
        <v>0.1617647059</v>
      </c>
      <c r="AK628" s="7">
        <v>0.25</v>
      </c>
      <c r="AL628" s="7">
        <v>0.25</v>
      </c>
      <c r="AM628" s="7">
        <v>0.27941176470000001</v>
      </c>
      <c r="AN628" s="7">
        <v>0.1764705882</v>
      </c>
      <c r="AO628" s="7">
        <v>0.26470588239999998</v>
      </c>
      <c r="AP628" s="7">
        <v>0.3235294118</v>
      </c>
      <c r="AQ628" s="7">
        <v>0</v>
      </c>
      <c r="AR628" s="7">
        <v>1.47058824E-2</v>
      </c>
      <c r="AS628" s="7">
        <v>1.47058824E-2</v>
      </c>
      <c r="AT628" s="7">
        <v>0</v>
      </c>
      <c r="AU628" s="7">
        <v>2.9411764699999999E-2</v>
      </c>
      <c r="AV628" s="7">
        <v>0</v>
      </c>
      <c r="AW628" s="7">
        <v>0.72058823530000005</v>
      </c>
      <c r="AX628" s="7">
        <v>0.73529411759999996</v>
      </c>
      <c r="AY628" s="7">
        <v>0.67647058819999994</v>
      </c>
      <c r="AZ628" s="7">
        <v>0.77941176469999995</v>
      </c>
      <c r="BA628" s="7">
        <v>0.52941176469999995</v>
      </c>
      <c r="BB628" s="7">
        <v>0.44117647059999998</v>
      </c>
      <c r="BC628" s="7">
        <v>3.6911764705999999</v>
      </c>
      <c r="BD628" s="7">
        <v>3.7462686566999999</v>
      </c>
      <c r="BE628" s="7">
        <v>3.6567164178999998</v>
      </c>
      <c r="BF628" s="7">
        <v>3.7352941176000001</v>
      </c>
      <c r="BG628" s="7">
        <v>3.3333333333000001</v>
      </c>
      <c r="BH628" s="7">
        <v>3.1323529412000002</v>
      </c>
      <c r="BI628" s="7">
        <v>0</v>
      </c>
      <c r="BJ628" s="7">
        <v>0</v>
      </c>
      <c r="BK628" s="7">
        <v>1.47058824E-2</v>
      </c>
      <c r="BL628" s="7">
        <v>1.47058824E-2</v>
      </c>
      <c r="BM628" s="7">
        <v>0</v>
      </c>
      <c r="BN628" s="7">
        <v>1.47058824E-2</v>
      </c>
      <c r="BO628" s="7">
        <v>5.8823529399999998E-2</v>
      </c>
      <c r="BP628" s="7">
        <v>0.1029411765</v>
      </c>
      <c r="BQ628" s="7">
        <v>5.8823529399999998E-2</v>
      </c>
      <c r="BR628" s="7">
        <v>4.4117647099999997E-2</v>
      </c>
      <c r="BS628" s="7">
        <v>7.35294118E-2</v>
      </c>
      <c r="BT628" s="7">
        <v>5.8823529399999998E-2</v>
      </c>
      <c r="BU628" s="7">
        <v>5.8823529399999998E-2</v>
      </c>
      <c r="BV628" s="7">
        <v>7.35294118E-2</v>
      </c>
      <c r="BW628" s="7">
        <v>0.1176470588</v>
      </c>
      <c r="BX628" s="7">
        <v>8.82352941E-2</v>
      </c>
      <c r="BY628" s="7">
        <v>8.82352941E-2</v>
      </c>
      <c r="BZ628" s="7">
        <v>0.13235294119999999</v>
      </c>
      <c r="CA628" s="7">
        <v>3.7727272727000001</v>
      </c>
      <c r="CB628" s="7">
        <v>3.6818181818000002</v>
      </c>
      <c r="CC628" s="7">
        <v>3.6818181818000002</v>
      </c>
      <c r="CD628" s="7">
        <v>3.6666666666999999</v>
      </c>
      <c r="CE628" s="7">
        <v>3.6515151514999999</v>
      </c>
      <c r="CF628" s="7">
        <v>3.4545454544999998</v>
      </c>
      <c r="CG628" s="7">
        <v>3.3636363636</v>
      </c>
      <c r="CH628" s="7">
        <v>3.2575757576000002</v>
      </c>
      <c r="CI628" s="7">
        <v>3.3484848485000001</v>
      </c>
      <c r="CJ628" s="7">
        <v>0.13235294119999999</v>
      </c>
      <c r="CK628" s="7">
        <v>0.1617647059</v>
      </c>
      <c r="CL628" s="7">
        <v>0.14705882349999999</v>
      </c>
      <c r="CM628" s="7">
        <v>0.1617647059</v>
      </c>
      <c r="CN628" s="7">
        <v>0.19117647060000001</v>
      </c>
      <c r="CO628" s="7">
        <v>0.25</v>
      </c>
      <c r="CP628" s="7">
        <v>0.26470588239999998</v>
      </c>
      <c r="CQ628" s="7">
        <v>0.23529411759999999</v>
      </c>
      <c r="CR628" s="7">
        <v>0.19117647060000001</v>
      </c>
      <c r="CS628" s="7">
        <v>2.9411764699999999E-2</v>
      </c>
      <c r="CT628" s="7">
        <v>2.9411764699999999E-2</v>
      </c>
      <c r="CU628" s="7">
        <v>2.9411764699999999E-2</v>
      </c>
      <c r="CV628" s="7">
        <v>2.9411764699999999E-2</v>
      </c>
      <c r="CW628" s="7">
        <v>2.9411764699999999E-2</v>
      </c>
      <c r="CX628" s="7">
        <v>2.9411764699999999E-2</v>
      </c>
      <c r="CY628" s="7">
        <v>2.9411764699999999E-2</v>
      </c>
      <c r="CZ628" s="7">
        <v>2.9411764699999999E-2</v>
      </c>
      <c r="DA628" s="7">
        <v>2.9411764699999999E-2</v>
      </c>
      <c r="DB628" s="7">
        <v>0.79411764709999999</v>
      </c>
      <c r="DC628" s="7">
        <v>0.73529411759999996</v>
      </c>
      <c r="DD628" s="7">
        <v>0.75</v>
      </c>
      <c r="DE628" s="7">
        <v>0.73529411759999996</v>
      </c>
      <c r="DF628" s="7">
        <v>0.70588235290000001</v>
      </c>
      <c r="DG628" s="7">
        <v>0.58823529409999997</v>
      </c>
      <c r="DH628" s="7">
        <v>0.55882352940000002</v>
      </c>
      <c r="DI628" s="7">
        <v>0.54411764709999999</v>
      </c>
      <c r="DJ628" s="7">
        <v>0.58823529409999997</v>
      </c>
      <c r="DK628" s="7">
        <v>0.1617647059</v>
      </c>
      <c r="DL628" s="7">
        <v>4.4117647099999997E-2</v>
      </c>
      <c r="DM628" s="7">
        <v>2.9411764699999999E-2</v>
      </c>
      <c r="DN628" s="7">
        <v>2.9411764699999999E-2</v>
      </c>
      <c r="DO628" s="7">
        <v>1.47058824E-2</v>
      </c>
      <c r="DP628" s="7">
        <v>2.9411764699999999E-2</v>
      </c>
      <c r="DQ628" s="7">
        <v>7.35294118E-2</v>
      </c>
      <c r="DR628" s="7">
        <v>0</v>
      </c>
      <c r="DS628" s="7">
        <v>0</v>
      </c>
      <c r="DT628" s="7">
        <v>0.20588235290000001</v>
      </c>
      <c r="DU628" s="7">
        <v>0.13235294119999999</v>
      </c>
      <c r="DV628" s="7">
        <v>0.1029411765</v>
      </c>
      <c r="DW628" s="7">
        <v>0.1617647059</v>
      </c>
      <c r="DX628" s="7">
        <v>4.4117647099999997E-2</v>
      </c>
      <c r="DY628" s="7">
        <v>0.1029411765</v>
      </c>
      <c r="DZ628" s="7">
        <v>0.19117647060000001</v>
      </c>
      <c r="EA628" s="7">
        <v>5.8823529399999998E-2</v>
      </c>
      <c r="EB628" s="7">
        <v>0.1176470588</v>
      </c>
      <c r="EC628" s="7">
        <v>0.27941176470000001</v>
      </c>
      <c r="ED628" s="7">
        <v>0.29411764709999999</v>
      </c>
      <c r="EE628" s="7">
        <v>0.35294117650000001</v>
      </c>
      <c r="EF628" s="7">
        <v>0.27941176470000001</v>
      </c>
      <c r="EG628" s="7">
        <v>0.26470588239999998</v>
      </c>
      <c r="EH628" s="7">
        <v>0.33823529409999997</v>
      </c>
      <c r="EI628" s="7">
        <v>0.25</v>
      </c>
      <c r="EJ628" s="7">
        <v>0.33823529409999997</v>
      </c>
      <c r="EK628" s="7">
        <v>0.30882352940000002</v>
      </c>
      <c r="EL628" s="7">
        <v>0.29411764709999999</v>
      </c>
      <c r="EM628" s="7">
        <v>0.5</v>
      </c>
      <c r="EN628" s="7">
        <v>0.48529411760000002</v>
      </c>
      <c r="EO628" s="7">
        <v>0.48529411760000002</v>
      </c>
      <c r="EP628" s="7">
        <v>0.64705882349999999</v>
      </c>
      <c r="EQ628" s="7">
        <v>0.48529411760000002</v>
      </c>
      <c r="ER628" s="7">
        <v>0.44117647059999998</v>
      </c>
      <c r="ES628" s="7">
        <v>0.57352941180000006</v>
      </c>
      <c r="ET628" s="7">
        <v>0.54411764709999999</v>
      </c>
      <c r="EU628" s="7">
        <v>5.8823529399999998E-2</v>
      </c>
      <c r="EV628" s="7">
        <v>2.9411764699999999E-2</v>
      </c>
      <c r="EW628" s="7">
        <v>2.9411764699999999E-2</v>
      </c>
      <c r="EX628" s="7">
        <v>4.4117647099999997E-2</v>
      </c>
      <c r="EY628" s="7">
        <v>2.9411764699999999E-2</v>
      </c>
      <c r="EZ628" s="7">
        <v>4.4117647099999997E-2</v>
      </c>
      <c r="FA628" s="7">
        <v>4.4117647099999997E-2</v>
      </c>
      <c r="FB628" s="7">
        <v>2.9411764699999999E-2</v>
      </c>
      <c r="FC628" s="7">
        <v>2.9411764699999999E-2</v>
      </c>
      <c r="FD628" s="7">
        <v>2.75</v>
      </c>
      <c r="FE628" s="7">
        <v>3.2878787879</v>
      </c>
      <c r="FF628" s="7">
        <v>3.3333333333000001</v>
      </c>
      <c r="FG628" s="7">
        <v>3.2769230769000002</v>
      </c>
      <c r="FH628" s="7">
        <v>3.5909090908999999</v>
      </c>
      <c r="FI628" s="7">
        <v>3.3384615384999998</v>
      </c>
      <c r="FJ628" s="7">
        <v>3.1076923076999998</v>
      </c>
      <c r="FK628" s="7">
        <v>3.5303030302999998</v>
      </c>
      <c r="FL628" s="7">
        <v>3.4393939393999999</v>
      </c>
      <c r="FM628" s="7">
        <v>0</v>
      </c>
      <c r="FN628" s="7">
        <v>0</v>
      </c>
      <c r="FO628" s="7">
        <v>1.47058824E-2</v>
      </c>
      <c r="FP628" s="7">
        <v>0</v>
      </c>
      <c r="FQ628" s="7">
        <v>0.1176470588</v>
      </c>
      <c r="FR628" s="7">
        <v>7.35294118E-2</v>
      </c>
      <c r="FS628" s="7">
        <v>5.8823529399999998E-2</v>
      </c>
      <c r="FT628" s="7">
        <v>0.22058823529999999</v>
      </c>
      <c r="FU628" s="7">
        <v>5.8823529399999998E-2</v>
      </c>
      <c r="FV628" s="7">
        <v>0.39705882349999999</v>
      </c>
      <c r="FW628" s="7">
        <v>5.8823529399999998E-2</v>
      </c>
      <c r="FX628" s="7">
        <v>0.60294117650000001</v>
      </c>
      <c r="FY628" s="7">
        <v>0.66176470590000003</v>
      </c>
      <c r="FZ628" s="7">
        <v>0.1764705882</v>
      </c>
      <c r="GA628" s="7">
        <v>0.14705882349999999</v>
      </c>
      <c r="GB628" s="7">
        <v>0.1029411765</v>
      </c>
      <c r="GC628" s="7">
        <v>0.20588235290000001</v>
      </c>
      <c r="GD628" s="7">
        <v>0.1029411765</v>
      </c>
      <c r="GE628" s="7">
        <v>8.82352941E-2</v>
      </c>
      <c r="GF628" s="7">
        <v>0.26470588239999998</v>
      </c>
      <c r="GG628" s="7">
        <v>5.8823529399999998E-2</v>
      </c>
      <c r="GH628" s="7">
        <v>5.8823529399999998E-2</v>
      </c>
      <c r="GI628" s="7">
        <v>0.27941176470000001</v>
      </c>
      <c r="GJ628" s="7">
        <v>8.82352941E-2</v>
      </c>
      <c r="GK628" s="7">
        <v>8.82352941E-2</v>
      </c>
      <c r="GL628" s="7">
        <v>7.35294118E-2</v>
      </c>
      <c r="GM628" s="7">
        <v>1.47058824E-2</v>
      </c>
      <c r="GN628" s="7">
        <v>2.9411764699999999E-2</v>
      </c>
      <c r="GO628" s="7">
        <v>0</v>
      </c>
      <c r="GP628" s="7">
        <v>0</v>
      </c>
      <c r="GQ628" s="7">
        <v>0.14705882349999999</v>
      </c>
      <c r="GR628" s="7">
        <v>1.47058824E-2</v>
      </c>
      <c r="GS628" s="7">
        <v>0.35294117650000001</v>
      </c>
      <c r="GT628" s="7">
        <v>0.26470588239999998</v>
      </c>
      <c r="GU628" s="7">
        <v>0.27941176470000001</v>
      </c>
      <c r="GV628" s="7">
        <v>0.35294117650000001</v>
      </c>
      <c r="GW628" s="7">
        <v>0.23529411759999999</v>
      </c>
      <c r="GX628" s="7">
        <v>0.26470588239999998</v>
      </c>
      <c r="GY628" s="7">
        <v>0.5</v>
      </c>
      <c r="GZ628" s="7">
        <v>0.57352941180000006</v>
      </c>
      <c r="HA628" s="7">
        <v>0.55882352940000002</v>
      </c>
      <c r="HB628" s="7">
        <v>0.5</v>
      </c>
      <c r="HC628" s="7">
        <v>0.4264705882</v>
      </c>
      <c r="HD628" s="7">
        <v>0.58823529409999997</v>
      </c>
      <c r="HE628" s="7">
        <v>8.82352941E-2</v>
      </c>
      <c r="HF628" s="7">
        <v>8.82352941E-2</v>
      </c>
      <c r="HG628" s="7">
        <v>0.1176470588</v>
      </c>
      <c r="HH628" s="7">
        <v>0.1029411765</v>
      </c>
      <c r="HI628" s="7">
        <v>0.13235294119999999</v>
      </c>
      <c r="HJ628" s="7">
        <v>7.35294118E-2</v>
      </c>
      <c r="HK628" s="7">
        <v>0</v>
      </c>
      <c r="HL628" s="7">
        <v>0</v>
      </c>
      <c r="HM628" s="7">
        <v>0</v>
      </c>
      <c r="HN628" s="7">
        <v>0</v>
      </c>
      <c r="HO628" s="7">
        <v>0</v>
      </c>
      <c r="HP628" s="7">
        <v>0</v>
      </c>
      <c r="HQ628" s="7">
        <v>4.4117647099999997E-2</v>
      </c>
      <c r="HR628" s="7">
        <v>4.4117647099999997E-2</v>
      </c>
      <c r="HS628" s="7">
        <v>4.4117647099999997E-2</v>
      </c>
      <c r="HT628" s="7">
        <v>4.4117647099999997E-2</v>
      </c>
      <c r="HU628" s="7">
        <v>5.8823529399999998E-2</v>
      </c>
      <c r="HV628" s="7">
        <v>5.8823529399999998E-2</v>
      </c>
      <c r="HW628" s="7">
        <v>0</v>
      </c>
      <c r="HX628" s="7">
        <v>0</v>
      </c>
      <c r="HY628" s="7">
        <v>4.4117647099999997E-2</v>
      </c>
      <c r="HZ628" s="7">
        <v>2.9411764699999999E-2</v>
      </c>
      <c r="IA628" s="7">
        <v>0.1176470588</v>
      </c>
      <c r="IB628" s="7">
        <v>1.47058824E-2</v>
      </c>
      <c r="IC628" s="7">
        <v>8.82352941E-2</v>
      </c>
      <c r="ID628" s="7">
        <v>0.23529411759999999</v>
      </c>
      <c r="IE628" s="7">
        <v>0.41176470590000003</v>
      </c>
      <c r="IF628" s="7">
        <v>0.36764705879999998</v>
      </c>
      <c r="IG628" s="7">
        <v>0.33823529409999997</v>
      </c>
      <c r="IH628" s="7">
        <v>0.26470588239999998</v>
      </c>
      <c r="II628" s="7">
        <v>0.41176470590000003</v>
      </c>
      <c r="IJ628" s="7">
        <v>0.54411764709999999</v>
      </c>
      <c r="IK628" s="7">
        <v>0.47058823529999999</v>
      </c>
      <c r="IL628" s="7">
        <v>0.39705882349999999</v>
      </c>
      <c r="IM628" s="7">
        <v>5.8823529399999998E-2</v>
      </c>
      <c r="IN628" s="7">
        <v>7.35294118E-2</v>
      </c>
      <c r="IO628" s="7">
        <v>5.8823529399999998E-2</v>
      </c>
      <c r="IP628" s="7">
        <v>7.35294118E-2</v>
      </c>
      <c r="IQ628" s="7">
        <v>3.3125</v>
      </c>
      <c r="IR628" s="7">
        <v>3.5714285713999998</v>
      </c>
      <c r="IS628" s="7">
        <v>3.3125</v>
      </c>
      <c r="IT628" s="7">
        <v>3.1111111111</v>
      </c>
      <c r="IU628" s="7" t="s">
        <v>1567</v>
      </c>
      <c r="IV628" s="7">
        <v>39</v>
      </c>
      <c r="IW628" s="7">
        <v>68</v>
      </c>
      <c r="IX628" s="7">
        <v>92</v>
      </c>
      <c r="IY628" s="7">
        <v>237</v>
      </c>
    </row>
    <row r="629" spans="1:259" x14ac:dyDescent="0.25">
      <c r="A629" s="7">
        <v>610504</v>
      </c>
      <c r="B629" s="7" t="s">
        <v>634</v>
      </c>
      <c r="C629" s="7" t="s">
        <v>46</v>
      </c>
      <c r="D629" s="7" t="s">
        <v>55</v>
      </c>
      <c r="E629" s="7" t="s">
        <v>91</v>
      </c>
      <c r="F629" s="7">
        <v>93</v>
      </c>
      <c r="G629" s="7" t="s">
        <v>70</v>
      </c>
      <c r="H629" s="7">
        <v>75</v>
      </c>
      <c r="I629" s="7" t="s">
        <v>47</v>
      </c>
      <c r="J629" s="7">
        <v>63</v>
      </c>
      <c r="K629" s="7" t="s">
        <v>47</v>
      </c>
      <c r="L629" s="7">
        <v>9.36</v>
      </c>
      <c r="M629" s="7" t="s">
        <v>46</v>
      </c>
      <c r="N629" s="7">
        <v>100</v>
      </c>
      <c r="O629" s="7">
        <v>160</v>
      </c>
      <c r="P629" s="7">
        <v>160</v>
      </c>
      <c r="Q629" s="7">
        <v>13</v>
      </c>
      <c r="R629" s="7">
        <v>0</v>
      </c>
      <c r="S629" s="7">
        <v>3</v>
      </c>
      <c r="T629" s="7">
        <v>133</v>
      </c>
      <c r="U629" s="7">
        <v>0</v>
      </c>
      <c r="V629" s="7">
        <v>0</v>
      </c>
      <c r="W629" s="7">
        <v>4</v>
      </c>
      <c r="X629" s="7">
        <v>4</v>
      </c>
      <c r="Y629" s="7">
        <v>6.2500000000000003E-3</v>
      </c>
      <c r="Z629" s="7">
        <v>0</v>
      </c>
      <c r="AA629" s="7">
        <v>0</v>
      </c>
      <c r="AB629" s="7">
        <v>0</v>
      </c>
      <c r="AC629" s="7">
        <v>0</v>
      </c>
      <c r="AD629" s="7">
        <v>0</v>
      </c>
      <c r="AE629" s="7">
        <v>6.2500000000000003E-3</v>
      </c>
      <c r="AF629" s="7">
        <v>6.2500000000000003E-3</v>
      </c>
      <c r="AG629" s="7">
        <v>6.2500000000000003E-3</v>
      </c>
      <c r="AH629" s="7">
        <v>0</v>
      </c>
      <c r="AI629" s="7">
        <v>1.2500000000000001E-2</v>
      </c>
      <c r="AJ629" s="7">
        <v>4.3749999999999997E-2</v>
      </c>
      <c r="AK629" s="7">
        <v>0.18124999999999999</v>
      </c>
      <c r="AL629" s="7">
        <v>0.15625</v>
      </c>
      <c r="AM629" s="7">
        <v>0.23125000000000001</v>
      </c>
      <c r="AN629" s="7">
        <v>0.1125</v>
      </c>
      <c r="AO629" s="7">
        <v>0.25</v>
      </c>
      <c r="AP629" s="7">
        <v>0.24374999999999999</v>
      </c>
      <c r="AQ629" s="7">
        <v>6.2500000000000003E-3</v>
      </c>
      <c r="AR629" s="7">
        <v>6.2500000000000003E-3</v>
      </c>
      <c r="AS629" s="7">
        <v>1.8749999999999999E-2</v>
      </c>
      <c r="AT629" s="7">
        <v>6.2500000000000003E-3</v>
      </c>
      <c r="AU629" s="7">
        <v>1.8749999999999999E-2</v>
      </c>
      <c r="AV629" s="7">
        <v>6.2500000000000003E-3</v>
      </c>
      <c r="AW629" s="7">
        <v>0.8</v>
      </c>
      <c r="AX629" s="7">
        <v>0.83125000000000004</v>
      </c>
      <c r="AY629" s="7">
        <v>0.74375000000000002</v>
      </c>
      <c r="AZ629" s="7">
        <v>0.88124999999999998</v>
      </c>
      <c r="BA629" s="7">
        <v>0.71875</v>
      </c>
      <c r="BB629" s="7">
        <v>0.70625000000000004</v>
      </c>
      <c r="BC629" s="7">
        <v>3.7861635219999998</v>
      </c>
      <c r="BD629" s="7">
        <v>3.8301886791999999</v>
      </c>
      <c r="BE629" s="7">
        <v>3.7515923566999998</v>
      </c>
      <c r="BF629" s="7">
        <v>3.8867924528</v>
      </c>
      <c r="BG629" s="7">
        <v>3.7197452228999999</v>
      </c>
      <c r="BH629" s="7">
        <v>3.6666666666999999</v>
      </c>
      <c r="BI629" s="7">
        <v>0</v>
      </c>
      <c r="BJ629" s="7">
        <v>0</v>
      </c>
      <c r="BK629" s="7">
        <v>0</v>
      </c>
      <c r="BL629" s="7">
        <v>0</v>
      </c>
      <c r="BM629" s="7">
        <v>0</v>
      </c>
      <c r="BN629" s="7">
        <v>0</v>
      </c>
      <c r="BO629" s="7">
        <v>6.2500000000000003E-3</v>
      </c>
      <c r="BP629" s="7">
        <v>0</v>
      </c>
      <c r="BQ629" s="7">
        <v>0</v>
      </c>
      <c r="BR629" s="7">
        <v>0</v>
      </c>
      <c r="BS629" s="7">
        <v>6.2500000000000003E-3</v>
      </c>
      <c r="BT629" s="7">
        <v>1.8749999999999999E-2</v>
      </c>
      <c r="BU629" s="7">
        <v>0.05</v>
      </c>
      <c r="BV629" s="7">
        <v>6.2500000000000003E-3</v>
      </c>
      <c r="BW629" s="7">
        <v>2.5000000000000001E-2</v>
      </c>
      <c r="BX629" s="7">
        <v>1.2500000000000001E-2</v>
      </c>
      <c r="BY629" s="7">
        <v>3.7499999999999999E-2</v>
      </c>
      <c r="BZ629" s="7">
        <v>2.5000000000000001E-2</v>
      </c>
      <c r="CA629" s="7">
        <v>3.8238993711</v>
      </c>
      <c r="CB629" s="7">
        <v>3.8312499999999998</v>
      </c>
      <c r="CC629" s="7">
        <v>3.7911392405000002</v>
      </c>
      <c r="CD629" s="7">
        <v>3.7625000000000002</v>
      </c>
      <c r="CE629" s="7">
        <v>3.7735849056999999</v>
      </c>
      <c r="CF629" s="7">
        <v>3.7312500000000002</v>
      </c>
      <c r="CG629" s="7">
        <v>3.7798742137999999</v>
      </c>
      <c r="CH629" s="7">
        <v>3.7672955975</v>
      </c>
      <c r="CI629" s="7">
        <v>3.78125</v>
      </c>
      <c r="CJ629" s="7">
        <v>0.17499999999999999</v>
      </c>
      <c r="CK629" s="7">
        <v>0.15625</v>
      </c>
      <c r="CL629" s="7">
        <v>0.16875000000000001</v>
      </c>
      <c r="CM629" s="7">
        <v>0.13750000000000001</v>
      </c>
      <c r="CN629" s="7">
        <v>0.21249999999999999</v>
      </c>
      <c r="CO629" s="7">
        <v>0.21875</v>
      </c>
      <c r="CP629" s="7">
        <v>0.17499999999999999</v>
      </c>
      <c r="CQ629" s="7">
        <v>0.15625</v>
      </c>
      <c r="CR629" s="7">
        <v>0.16875000000000001</v>
      </c>
      <c r="CS629" s="7">
        <v>6.2500000000000003E-3</v>
      </c>
      <c r="CT629" s="7">
        <v>0</v>
      </c>
      <c r="CU629" s="7">
        <v>1.2500000000000001E-2</v>
      </c>
      <c r="CV629" s="7">
        <v>0</v>
      </c>
      <c r="CW629" s="7">
        <v>6.2500000000000003E-3</v>
      </c>
      <c r="CX629" s="7">
        <v>0</v>
      </c>
      <c r="CY629" s="7">
        <v>6.2500000000000003E-3</v>
      </c>
      <c r="CZ629" s="7">
        <v>6.2500000000000003E-3</v>
      </c>
      <c r="DA629" s="7">
        <v>0</v>
      </c>
      <c r="DB629" s="7">
        <v>0.81874999999999998</v>
      </c>
      <c r="DC629" s="7">
        <v>0.83750000000000002</v>
      </c>
      <c r="DD629" s="7">
        <v>0.8</v>
      </c>
      <c r="DE629" s="7">
        <v>0.8125</v>
      </c>
      <c r="DF629" s="7">
        <v>0.77500000000000002</v>
      </c>
      <c r="DG629" s="7">
        <v>0.75624999999999998</v>
      </c>
      <c r="DH629" s="7">
        <v>0.8</v>
      </c>
      <c r="DI629" s="7">
        <v>0.8</v>
      </c>
      <c r="DJ629" s="7">
        <v>0.80625000000000002</v>
      </c>
      <c r="DK629" s="7">
        <v>0.13750000000000001</v>
      </c>
      <c r="DL629" s="7">
        <v>6.2500000000000003E-3</v>
      </c>
      <c r="DM629" s="7">
        <v>0</v>
      </c>
      <c r="DN629" s="7">
        <v>0</v>
      </c>
      <c r="DO629" s="7">
        <v>0</v>
      </c>
      <c r="DP629" s="7">
        <v>6.2500000000000003E-3</v>
      </c>
      <c r="DQ629" s="7">
        <v>5.6250000000000001E-2</v>
      </c>
      <c r="DR629" s="7">
        <v>0</v>
      </c>
      <c r="DS629" s="7">
        <v>0</v>
      </c>
      <c r="DT629" s="7">
        <v>2.5000000000000001E-2</v>
      </c>
      <c r="DU629" s="7">
        <v>1.2500000000000001E-2</v>
      </c>
      <c r="DV629" s="7">
        <v>0</v>
      </c>
      <c r="DW629" s="7">
        <v>0</v>
      </c>
      <c r="DX629" s="7">
        <v>0</v>
      </c>
      <c r="DY629" s="7">
        <v>6.2500000000000003E-3</v>
      </c>
      <c r="DZ629" s="7">
        <v>6.25E-2</v>
      </c>
      <c r="EA629" s="7">
        <v>3.125E-2</v>
      </c>
      <c r="EB629" s="7">
        <v>1.8749999999999999E-2</v>
      </c>
      <c r="EC629" s="7">
        <v>0.19375000000000001</v>
      </c>
      <c r="ED629" s="7">
        <v>0.14374999999999999</v>
      </c>
      <c r="EE629" s="7">
        <v>0.16250000000000001</v>
      </c>
      <c r="EF629" s="7">
        <v>0.14374999999999999</v>
      </c>
      <c r="EG629" s="7">
        <v>0.15625</v>
      </c>
      <c r="EH629" s="7">
        <v>0.2</v>
      </c>
      <c r="EI629" s="7">
        <v>0.3</v>
      </c>
      <c r="EJ629" s="7">
        <v>0.23749999999999999</v>
      </c>
      <c r="EK629" s="7">
        <v>0.23125000000000001</v>
      </c>
      <c r="EL629" s="7">
        <v>0.61875000000000002</v>
      </c>
      <c r="EM629" s="7">
        <v>0.82499999999999996</v>
      </c>
      <c r="EN629" s="7">
        <v>0.81874999999999998</v>
      </c>
      <c r="EO629" s="7">
        <v>0.83750000000000002</v>
      </c>
      <c r="EP629" s="7">
        <v>0.82499999999999996</v>
      </c>
      <c r="EQ629" s="7">
        <v>0.76875000000000004</v>
      </c>
      <c r="ER629" s="7">
        <v>0.53749999999999998</v>
      </c>
      <c r="ES629" s="7">
        <v>0.7</v>
      </c>
      <c r="ET629" s="7">
        <v>0.73124999999999996</v>
      </c>
      <c r="EU629" s="7">
        <v>2.5000000000000001E-2</v>
      </c>
      <c r="EV629" s="7">
        <v>1.2500000000000001E-2</v>
      </c>
      <c r="EW629" s="7">
        <v>1.8749999999999999E-2</v>
      </c>
      <c r="EX629" s="7">
        <v>1.8749999999999999E-2</v>
      </c>
      <c r="EY629" s="7">
        <v>1.8749999999999999E-2</v>
      </c>
      <c r="EZ629" s="7">
        <v>1.8749999999999999E-2</v>
      </c>
      <c r="FA629" s="7">
        <v>4.3749999999999997E-2</v>
      </c>
      <c r="FB629" s="7">
        <v>3.125E-2</v>
      </c>
      <c r="FC629" s="7">
        <v>1.8749999999999999E-2</v>
      </c>
      <c r="FD629" s="7">
        <v>3.3269230769</v>
      </c>
      <c r="FE629" s="7">
        <v>3.8101265823000001</v>
      </c>
      <c r="FF629" s="7">
        <v>3.8343949044999999</v>
      </c>
      <c r="FG629" s="7">
        <v>3.8535031847000001</v>
      </c>
      <c r="FH629" s="7">
        <v>3.8407643311999999</v>
      </c>
      <c r="FI629" s="7">
        <v>3.7643312101999999</v>
      </c>
      <c r="FJ629" s="7">
        <v>3.3790849672999999</v>
      </c>
      <c r="FK629" s="7">
        <v>3.6903225806000002</v>
      </c>
      <c r="FL629" s="7">
        <v>3.7261146496999999</v>
      </c>
      <c r="FM629" s="7">
        <v>1.2500000000000001E-2</v>
      </c>
      <c r="FN629" s="7">
        <v>6.2500000000000003E-3</v>
      </c>
      <c r="FO629" s="7">
        <v>0</v>
      </c>
      <c r="FP629" s="7">
        <v>0</v>
      </c>
      <c r="FQ629" s="7">
        <v>6.2500000000000003E-3</v>
      </c>
      <c r="FR629" s="7">
        <v>6.2500000000000003E-3</v>
      </c>
      <c r="FS629" s="7">
        <v>1.8749999999999999E-2</v>
      </c>
      <c r="FT629" s="7">
        <v>7.4999999999999997E-2</v>
      </c>
      <c r="FU629" s="7">
        <v>0.18124999999999999</v>
      </c>
      <c r="FV629" s="7">
        <v>0.63749999999999996</v>
      </c>
      <c r="FW629" s="7">
        <v>5.6250000000000001E-2</v>
      </c>
      <c r="FX629" s="7">
        <v>0.25624999999999998</v>
      </c>
      <c r="FY629" s="7">
        <v>0.38124999999999998</v>
      </c>
      <c r="FZ629" s="7">
        <v>0.21249999999999999</v>
      </c>
      <c r="GA629" s="7">
        <v>0.17499999999999999</v>
      </c>
      <c r="GB629" s="7">
        <v>0.13125000000000001</v>
      </c>
      <c r="GC629" s="7">
        <v>0.1875</v>
      </c>
      <c r="GD629" s="7">
        <v>0.2</v>
      </c>
      <c r="GE629" s="7">
        <v>0.13125000000000001</v>
      </c>
      <c r="GF629" s="7">
        <v>0.23749999999999999</v>
      </c>
      <c r="GG629" s="7">
        <v>0.21249999999999999</v>
      </c>
      <c r="GH629" s="7">
        <v>0.13750000000000001</v>
      </c>
      <c r="GI629" s="7">
        <v>0.22500000000000001</v>
      </c>
      <c r="GJ629" s="7">
        <v>0.15625</v>
      </c>
      <c r="GK629" s="7">
        <v>0.21875</v>
      </c>
      <c r="GL629" s="7">
        <v>0.13750000000000001</v>
      </c>
      <c r="GM629" s="7">
        <v>0</v>
      </c>
      <c r="GN629" s="7">
        <v>3.7499999999999999E-2</v>
      </c>
      <c r="GO629" s="7">
        <v>0</v>
      </c>
      <c r="GP629" s="7">
        <v>2.5000000000000001E-2</v>
      </c>
      <c r="GQ629" s="7">
        <v>0.1</v>
      </c>
      <c r="GR629" s="7">
        <v>0</v>
      </c>
      <c r="GS629" s="7">
        <v>0.24374999999999999</v>
      </c>
      <c r="GT629" s="7">
        <v>0.38124999999999998</v>
      </c>
      <c r="GU629" s="7">
        <v>0.40625</v>
      </c>
      <c r="GV629" s="7">
        <v>0.36875000000000002</v>
      </c>
      <c r="GW629" s="7">
        <v>0.30625000000000002</v>
      </c>
      <c r="GX629" s="7">
        <v>0.27500000000000002</v>
      </c>
      <c r="GY629" s="7">
        <v>0.68125000000000002</v>
      </c>
      <c r="GZ629" s="7">
        <v>0.28125</v>
      </c>
      <c r="HA629" s="7">
        <v>0.47499999999999998</v>
      </c>
      <c r="HB629" s="7">
        <v>0.41875000000000001</v>
      </c>
      <c r="HC629" s="7">
        <v>0.50624999999999998</v>
      </c>
      <c r="HD629" s="7">
        <v>0.65</v>
      </c>
      <c r="HE629" s="7">
        <v>1.8749999999999999E-2</v>
      </c>
      <c r="HF629" s="7">
        <v>0.1125</v>
      </c>
      <c r="HG629" s="7">
        <v>2.5000000000000001E-2</v>
      </c>
      <c r="HH629" s="7">
        <v>0.05</v>
      </c>
      <c r="HI629" s="7">
        <v>1.8749999999999999E-2</v>
      </c>
      <c r="HJ629" s="7">
        <v>6.2500000000000003E-3</v>
      </c>
      <c r="HK629" s="7">
        <v>2.5000000000000001E-2</v>
      </c>
      <c r="HL629" s="7">
        <v>0.14374999999999999</v>
      </c>
      <c r="HM629" s="7">
        <v>0.05</v>
      </c>
      <c r="HN629" s="7">
        <v>9.375E-2</v>
      </c>
      <c r="HO629" s="7">
        <v>3.125E-2</v>
      </c>
      <c r="HP629" s="7">
        <v>3.125E-2</v>
      </c>
      <c r="HQ629" s="7">
        <v>3.125E-2</v>
      </c>
      <c r="HR629" s="7">
        <v>4.3749999999999997E-2</v>
      </c>
      <c r="HS629" s="7">
        <v>4.3749999999999997E-2</v>
      </c>
      <c r="HT629" s="7">
        <v>4.3749999999999997E-2</v>
      </c>
      <c r="HU629" s="7">
        <v>3.7499999999999999E-2</v>
      </c>
      <c r="HV629" s="7">
        <v>3.7499999999999999E-2</v>
      </c>
      <c r="HW629" s="7">
        <v>0</v>
      </c>
      <c r="HX629" s="7">
        <v>0</v>
      </c>
      <c r="HY629" s="7">
        <v>0</v>
      </c>
      <c r="HZ629" s="7">
        <v>0</v>
      </c>
      <c r="IA629" s="7">
        <v>1.2500000000000001E-2</v>
      </c>
      <c r="IB629" s="7">
        <v>2.5000000000000001E-2</v>
      </c>
      <c r="IC629" s="7">
        <v>3.7499999999999999E-2</v>
      </c>
      <c r="ID629" s="7">
        <v>6.25E-2</v>
      </c>
      <c r="IE629" s="7">
        <v>0.36249999999999999</v>
      </c>
      <c r="IF629" s="7">
        <v>0.23125000000000001</v>
      </c>
      <c r="IG629" s="7">
        <v>0.15625</v>
      </c>
      <c r="IH629" s="7">
        <v>0.29375000000000001</v>
      </c>
      <c r="II629" s="7">
        <v>0.61250000000000004</v>
      </c>
      <c r="IJ629" s="7">
        <v>0.73124999999999996</v>
      </c>
      <c r="IK629" s="7">
        <v>0.76875000000000004</v>
      </c>
      <c r="IL629" s="7">
        <v>0.63124999999999998</v>
      </c>
      <c r="IM629" s="7">
        <v>1.2500000000000001E-2</v>
      </c>
      <c r="IN629" s="7">
        <v>1.2500000000000001E-2</v>
      </c>
      <c r="IO629" s="7">
        <v>3.7499999999999999E-2</v>
      </c>
      <c r="IP629" s="7">
        <v>1.2500000000000001E-2</v>
      </c>
      <c r="IQ629" s="7">
        <v>3.6075949367</v>
      </c>
      <c r="IR629" s="7">
        <v>3.7151898734</v>
      </c>
      <c r="IS629" s="7">
        <v>3.7597402597</v>
      </c>
      <c r="IT629" s="7">
        <v>3.5759493671000002</v>
      </c>
      <c r="IU629" s="7" t="s">
        <v>1568</v>
      </c>
      <c r="IV629" s="7" t="s">
        <v>1018</v>
      </c>
      <c r="IW629" s="7">
        <v>160</v>
      </c>
      <c r="IX629" s="7">
        <v>185</v>
      </c>
      <c r="IY629" s="7">
        <v>174</v>
      </c>
    </row>
    <row r="630" spans="1:259" x14ac:dyDescent="0.25">
      <c r="A630" s="7">
        <v>610506</v>
      </c>
      <c r="B630" s="7" t="s">
        <v>632</v>
      </c>
      <c r="D630" s="7" t="s">
        <v>93</v>
      </c>
      <c r="E630" s="7" t="s">
        <v>53</v>
      </c>
      <c r="M630" s="7" t="s">
        <v>50</v>
      </c>
      <c r="N630" s="7">
        <v>23.611111111</v>
      </c>
      <c r="O630" s="7">
        <v>31</v>
      </c>
      <c r="P630" s="7">
        <v>31</v>
      </c>
      <c r="Q630" s="7">
        <v>0</v>
      </c>
      <c r="R630" s="7">
        <v>29</v>
      </c>
      <c r="S630" s="7">
        <v>0</v>
      </c>
      <c r="T630" s="7">
        <v>0</v>
      </c>
      <c r="U630" s="7">
        <v>0</v>
      </c>
      <c r="V630" s="7">
        <v>0</v>
      </c>
      <c r="W630" s="7">
        <v>2</v>
      </c>
      <c r="X630" s="7">
        <v>0</v>
      </c>
      <c r="Y630" s="7">
        <v>0</v>
      </c>
      <c r="Z630" s="7">
        <v>3.2258064500000003E-2</v>
      </c>
      <c r="AA630" s="7">
        <v>3.2258064500000003E-2</v>
      </c>
      <c r="AB630" s="7">
        <v>0</v>
      </c>
      <c r="AC630" s="7">
        <v>6.4516129000000005E-2</v>
      </c>
      <c r="AD630" s="7">
        <v>9.6774193499999994E-2</v>
      </c>
      <c r="AE630" s="7">
        <v>6.4516129000000005E-2</v>
      </c>
      <c r="AF630" s="7">
        <v>0</v>
      </c>
      <c r="AG630" s="7">
        <v>3.2258064500000003E-2</v>
      </c>
      <c r="AH630" s="7">
        <v>3.2258064500000003E-2</v>
      </c>
      <c r="AI630" s="7">
        <v>9.6774193499999994E-2</v>
      </c>
      <c r="AJ630" s="7">
        <v>9.6774193499999994E-2</v>
      </c>
      <c r="AK630" s="7">
        <v>0.22580645160000001</v>
      </c>
      <c r="AL630" s="7">
        <v>9.6774193499999994E-2</v>
      </c>
      <c r="AM630" s="7">
        <v>0.16129032260000001</v>
      </c>
      <c r="AN630" s="7">
        <v>0.38709677419999999</v>
      </c>
      <c r="AO630" s="7">
        <v>0.32258064520000002</v>
      </c>
      <c r="AP630" s="7">
        <v>0.35483870969999998</v>
      </c>
      <c r="AQ630" s="7">
        <v>0</v>
      </c>
      <c r="AR630" s="7">
        <v>0</v>
      </c>
      <c r="AS630" s="7">
        <v>0</v>
      </c>
      <c r="AT630" s="7">
        <v>0</v>
      </c>
      <c r="AU630" s="7">
        <v>0</v>
      </c>
      <c r="AV630" s="7">
        <v>0</v>
      </c>
      <c r="AW630" s="7">
        <v>0.70967741939999995</v>
      </c>
      <c r="AX630" s="7">
        <v>0.87096774190000004</v>
      </c>
      <c r="AY630" s="7">
        <v>0.77419354839999999</v>
      </c>
      <c r="AZ630" s="7">
        <v>0.58064516129999999</v>
      </c>
      <c r="BA630" s="7">
        <v>0.51612903229999996</v>
      </c>
      <c r="BB630" s="7">
        <v>0.45161290320000003</v>
      </c>
      <c r="BC630" s="7">
        <v>3.6451612902999999</v>
      </c>
      <c r="BD630" s="7">
        <v>3.8064516129000001</v>
      </c>
      <c r="BE630" s="7">
        <v>3.6774193548</v>
      </c>
      <c r="BF630" s="7">
        <v>3.5483870968</v>
      </c>
      <c r="BG630" s="7">
        <v>3.2903225805999998</v>
      </c>
      <c r="BH630" s="7">
        <v>3.1612903226000002</v>
      </c>
      <c r="BI630" s="7">
        <v>0</v>
      </c>
      <c r="BJ630" s="7">
        <v>3.2258064500000003E-2</v>
      </c>
      <c r="BK630" s="7">
        <v>3.2258064500000003E-2</v>
      </c>
      <c r="BL630" s="7">
        <v>3.2258064500000003E-2</v>
      </c>
      <c r="BM630" s="7">
        <v>0</v>
      </c>
      <c r="BN630" s="7">
        <v>3.2258064500000003E-2</v>
      </c>
      <c r="BO630" s="7">
        <v>0.12903225809999999</v>
      </c>
      <c r="BP630" s="7">
        <v>0.12903225809999999</v>
      </c>
      <c r="BQ630" s="7">
        <v>9.6774193499999994E-2</v>
      </c>
      <c r="BR630" s="7">
        <v>3.2258064500000003E-2</v>
      </c>
      <c r="BS630" s="7">
        <v>3.2258064500000003E-2</v>
      </c>
      <c r="BT630" s="7">
        <v>9.6774193499999994E-2</v>
      </c>
      <c r="BU630" s="7">
        <v>9.6774193499999994E-2</v>
      </c>
      <c r="BV630" s="7">
        <v>3.2258064500000003E-2</v>
      </c>
      <c r="BW630" s="7">
        <v>0.12903225809999999</v>
      </c>
      <c r="BX630" s="7">
        <v>9.6774193499999994E-2</v>
      </c>
      <c r="BY630" s="7">
        <v>0.16129032260000001</v>
      </c>
      <c r="BZ630" s="7">
        <v>0.16129032260000001</v>
      </c>
      <c r="CA630" s="7">
        <v>3.8387096773999998</v>
      </c>
      <c r="CB630" s="7">
        <v>3.7</v>
      </c>
      <c r="CC630" s="7">
        <v>3.5161290322999998</v>
      </c>
      <c r="CD630" s="7">
        <v>3.5806451613000001</v>
      </c>
      <c r="CE630" s="7">
        <v>3.7741935484</v>
      </c>
      <c r="CF630" s="7">
        <v>3.4193548386999999</v>
      </c>
      <c r="CG630" s="7">
        <v>3.2580645161000001</v>
      </c>
      <c r="CH630" s="7">
        <v>3.1612903226000002</v>
      </c>
      <c r="CI630" s="7">
        <v>3.1935483870999999</v>
      </c>
      <c r="CJ630" s="7">
        <v>9.6774193499999994E-2</v>
      </c>
      <c r="CK630" s="7">
        <v>0.12903225809999999</v>
      </c>
      <c r="CL630" s="7">
        <v>0.1935483871</v>
      </c>
      <c r="CM630" s="7">
        <v>0.12903225809999999</v>
      </c>
      <c r="CN630" s="7">
        <v>0.16129032260000001</v>
      </c>
      <c r="CO630" s="7">
        <v>0.22580645160000001</v>
      </c>
      <c r="CP630" s="7">
        <v>0.16129032260000001</v>
      </c>
      <c r="CQ630" s="7">
        <v>0.12903225809999999</v>
      </c>
      <c r="CR630" s="7">
        <v>0.1935483871</v>
      </c>
      <c r="CS630" s="7">
        <v>0</v>
      </c>
      <c r="CT630" s="7">
        <v>3.2258064500000003E-2</v>
      </c>
      <c r="CU630" s="7">
        <v>0</v>
      </c>
      <c r="CV630" s="7">
        <v>0</v>
      </c>
      <c r="CW630" s="7">
        <v>0</v>
      </c>
      <c r="CX630" s="7">
        <v>0</v>
      </c>
      <c r="CY630" s="7">
        <v>0</v>
      </c>
      <c r="CZ630" s="7">
        <v>0</v>
      </c>
      <c r="DA630" s="7">
        <v>0</v>
      </c>
      <c r="DB630" s="7">
        <v>0.87096774190000004</v>
      </c>
      <c r="DC630" s="7">
        <v>0.77419354839999999</v>
      </c>
      <c r="DD630" s="7">
        <v>0.67741935480000004</v>
      </c>
      <c r="DE630" s="7">
        <v>0.74193548389999997</v>
      </c>
      <c r="DF630" s="7">
        <v>0.8064516129</v>
      </c>
      <c r="DG630" s="7">
        <v>0.61290322580000001</v>
      </c>
      <c r="DH630" s="7">
        <v>0.61290322580000001</v>
      </c>
      <c r="DI630" s="7">
        <v>0.58064516129999999</v>
      </c>
      <c r="DJ630" s="7">
        <v>0.54838709679999997</v>
      </c>
      <c r="DK630" s="7">
        <v>0.25806451609999997</v>
      </c>
      <c r="DL630" s="7">
        <v>3.2258064500000003E-2</v>
      </c>
      <c r="DM630" s="7">
        <v>3.2258064500000003E-2</v>
      </c>
      <c r="DN630" s="7">
        <v>0.12903225809999999</v>
      </c>
      <c r="DO630" s="7">
        <v>6.4516129000000005E-2</v>
      </c>
      <c r="DP630" s="7">
        <v>6.4516129000000005E-2</v>
      </c>
      <c r="DQ630" s="7">
        <v>9.6774193499999994E-2</v>
      </c>
      <c r="DR630" s="7">
        <v>3.2258064500000003E-2</v>
      </c>
      <c r="DS630" s="7">
        <v>0.12903225809999999</v>
      </c>
      <c r="DT630" s="7">
        <v>0.12903225809999999</v>
      </c>
      <c r="DU630" s="7">
        <v>9.6774193499999994E-2</v>
      </c>
      <c r="DV630" s="7">
        <v>0.16129032260000001</v>
      </c>
      <c r="DW630" s="7">
        <v>0.12903225809999999</v>
      </c>
      <c r="DX630" s="7">
        <v>3.2258064500000003E-2</v>
      </c>
      <c r="DY630" s="7">
        <v>0.12903225809999999</v>
      </c>
      <c r="DZ630" s="7">
        <v>0</v>
      </c>
      <c r="EA630" s="7">
        <v>9.6774193499999994E-2</v>
      </c>
      <c r="EB630" s="7">
        <v>9.6774193499999994E-2</v>
      </c>
      <c r="EC630" s="7">
        <v>0.29032258059999999</v>
      </c>
      <c r="ED630" s="7">
        <v>0.35483870969999998</v>
      </c>
      <c r="EE630" s="7">
        <v>0.25806451609999997</v>
      </c>
      <c r="EF630" s="7">
        <v>0.32258064520000002</v>
      </c>
      <c r="EG630" s="7">
        <v>0.35483870969999998</v>
      </c>
      <c r="EH630" s="7">
        <v>0.35483870969999998</v>
      </c>
      <c r="EI630" s="7">
        <v>0.45161290320000003</v>
      </c>
      <c r="EJ630" s="7">
        <v>0.41935483870000001</v>
      </c>
      <c r="EK630" s="7">
        <v>0.38709677419999999</v>
      </c>
      <c r="EL630" s="7">
        <v>0.32258064520000002</v>
      </c>
      <c r="EM630" s="7">
        <v>0.51612903229999996</v>
      </c>
      <c r="EN630" s="7">
        <v>0.54838709679999997</v>
      </c>
      <c r="EO630" s="7">
        <v>0.41935483870000001</v>
      </c>
      <c r="EP630" s="7">
        <v>0.51612903229999996</v>
      </c>
      <c r="EQ630" s="7">
        <v>0.41935483870000001</v>
      </c>
      <c r="ER630" s="7">
        <v>0.41935483870000001</v>
      </c>
      <c r="ES630" s="7">
        <v>0.45161290320000003</v>
      </c>
      <c r="ET630" s="7">
        <v>0.38709677419999999</v>
      </c>
      <c r="EU630" s="7">
        <v>0</v>
      </c>
      <c r="EV630" s="7">
        <v>0</v>
      </c>
      <c r="EW630" s="7">
        <v>0</v>
      </c>
      <c r="EX630" s="7">
        <v>0</v>
      </c>
      <c r="EY630" s="7">
        <v>3.2258064500000003E-2</v>
      </c>
      <c r="EZ630" s="7">
        <v>3.2258064500000003E-2</v>
      </c>
      <c r="FA630" s="7">
        <v>3.2258064500000003E-2</v>
      </c>
      <c r="FB630" s="7">
        <v>0</v>
      </c>
      <c r="FC630" s="7">
        <v>0</v>
      </c>
      <c r="FD630" s="7">
        <v>2.6774193548</v>
      </c>
      <c r="FE630" s="7">
        <v>3.3548387097000001</v>
      </c>
      <c r="FF630" s="7">
        <v>3.3225806452</v>
      </c>
      <c r="FG630" s="7">
        <v>3.0322580645000001</v>
      </c>
      <c r="FH630" s="7">
        <v>3.3666666667</v>
      </c>
      <c r="FI630" s="7">
        <v>3.1666666666999999</v>
      </c>
      <c r="FJ630" s="7">
        <v>3.2333333333000001</v>
      </c>
      <c r="FK630" s="7">
        <v>3.2903225805999998</v>
      </c>
      <c r="FL630" s="7">
        <v>3.0322580645000001</v>
      </c>
      <c r="FM630" s="7">
        <v>3.2258064500000003E-2</v>
      </c>
      <c r="FN630" s="7">
        <v>3.2258064500000003E-2</v>
      </c>
      <c r="FO630" s="7">
        <v>0</v>
      </c>
      <c r="FP630" s="7">
        <v>9.6774193499999994E-2</v>
      </c>
      <c r="FQ630" s="7">
        <v>0.12903225809999999</v>
      </c>
      <c r="FR630" s="7">
        <v>0.12903225809999999</v>
      </c>
      <c r="FS630" s="7">
        <v>6.4516129000000005E-2</v>
      </c>
      <c r="FT630" s="7">
        <v>0.12903225809999999</v>
      </c>
      <c r="FU630" s="7">
        <v>6.4516129000000005E-2</v>
      </c>
      <c r="FV630" s="7">
        <v>0.32258064520000002</v>
      </c>
      <c r="FW630" s="7">
        <v>0</v>
      </c>
      <c r="FX630" s="7">
        <v>0.74193548389999997</v>
      </c>
      <c r="FY630" s="7">
        <v>0.70967741939999995</v>
      </c>
      <c r="FZ630" s="7">
        <v>0.38709677419999999</v>
      </c>
      <c r="GA630" s="7">
        <v>3.2258064500000003E-2</v>
      </c>
      <c r="GB630" s="7">
        <v>9.6774193499999994E-2</v>
      </c>
      <c r="GC630" s="7">
        <v>6.4516129000000005E-2</v>
      </c>
      <c r="GD630" s="7">
        <v>6.4516129000000005E-2</v>
      </c>
      <c r="GE630" s="7">
        <v>3.2258064500000003E-2</v>
      </c>
      <c r="GF630" s="7">
        <v>0.1935483871</v>
      </c>
      <c r="GG630" s="7">
        <v>6.4516129000000005E-2</v>
      </c>
      <c r="GH630" s="7">
        <v>6.4516129000000005E-2</v>
      </c>
      <c r="GI630" s="7">
        <v>0.25806451609999997</v>
      </c>
      <c r="GJ630" s="7">
        <v>9.6774193499999994E-2</v>
      </c>
      <c r="GK630" s="7">
        <v>9.6774193499999994E-2</v>
      </c>
      <c r="GL630" s="7">
        <v>9.6774193499999994E-2</v>
      </c>
      <c r="GM630" s="7">
        <v>3.2258064500000003E-2</v>
      </c>
      <c r="GN630" s="7">
        <v>0</v>
      </c>
      <c r="GO630" s="7">
        <v>3.2258064500000003E-2</v>
      </c>
      <c r="GP630" s="7">
        <v>3.2258064500000003E-2</v>
      </c>
      <c r="GQ630" s="7">
        <v>9.6774193499999994E-2</v>
      </c>
      <c r="GR630" s="7">
        <v>3.2258064500000003E-2</v>
      </c>
      <c r="GS630" s="7">
        <v>0.32258064520000002</v>
      </c>
      <c r="GT630" s="7">
        <v>0.35483870969999998</v>
      </c>
      <c r="GU630" s="7">
        <v>0.32258064520000002</v>
      </c>
      <c r="GV630" s="7">
        <v>0.35483870969999998</v>
      </c>
      <c r="GW630" s="7">
        <v>0.32258064520000002</v>
      </c>
      <c r="GX630" s="7">
        <v>0.32258064520000002</v>
      </c>
      <c r="GY630" s="7">
        <v>0.25806451609999997</v>
      </c>
      <c r="GZ630" s="7">
        <v>0.32258064520000002</v>
      </c>
      <c r="HA630" s="7">
        <v>0.32258064520000002</v>
      </c>
      <c r="HB630" s="7">
        <v>0.35483870969999998</v>
      </c>
      <c r="HC630" s="7">
        <v>0.22580645160000001</v>
      </c>
      <c r="HD630" s="7">
        <v>0.41935483870000001</v>
      </c>
      <c r="HE630" s="7">
        <v>0.35483870969999998</v>
      </c>
      <c r="HF630" s="7">
        <v>0.22580645160000001</v>
      </c>
      <c r="HG630" s="7">
        <v>0.29032258059999999</v>
      </c>
      <c r="HH630" s="7">
        <v>0.1935483871</v>
      </c>
      <c r="HI630" s="7">
        <v>0.29032258059999999</v>
      </c>
      <c r="HJ630" s="7">
        <v>0.16129032260000001</v>
      </c>
      <c r="HK630" s="7">
        <v>3.2258064500000003E-2</v>
      </c>
      <c r="HL630" s="7">
        <v>3.2258064500000003E-2</v>
      </c>
      <c r="HM630" s="7">
        <v>3.2258064500000003E-2</v>
      </c>
      <c r="HN630" s="7">
        <v>6.4516129000000005E-2</v>
      </c>
      <c r="HO630" s="7">
        <v>3.2258064500000003E-2</v>
      </c>
      <c r="HP630" s="7">
        <v>6.4516129000000005E-2</v>
      </c>
      <c r="HQ630" s="7">
        <v>0</v>
      </c>
      <c r="HR630" s="7">
        <v>6.4516129000000005E-2</v>
      </c>
      <c r="HS630" s="7">
        <v>0</v>
      </c>
      <c r="HT630" s="7">
        <v>0</v>
      </c>
      <c r="HU630" s="7">
        <v>3.2258064500000003E-2</v>
      </c>
      <c r="HV630" s="7">
        <v>0</v>
      </c>
      <c r="HW630" s="7">
        <v>6.4516129000000005E-2</v>
      </c>
      <c r="HX630" s="7">
        <v>3.2258064500000003E-2</v>
      </c>
      <c r="HY630" s="7">
        <v>6.4516129000000005E-2</v>
      </c>
      <c r="HZ630" s="7">
        <v>6.4516129000000005E-2</v>
      </c>
      <c r="IA630" s="7">
        <v>0.12903225809999999</v>
      </c>
      <c r="IB630" s="7">
        <v>3.2258064500000003E-2</v>
      </c>
      <c r="IC630" s="7">
        <v>0.1935483871</v>
      </c>
      <c r="ID630" s="7">
        <v>6.4516129000000005E-2</v>
      </c>
      <c r="IE630" s="7">
        <v>0.58064516129999999</v>
      </c>
      <c r="IF630" s="7">
        <v>0.45161290320000003</v>
      </c>
      <c r="IG630" s="7">
        <v>0.41935483870000001</v>
      </c>
      <c r="IH630" s="7">
        <v>0.61290322580000001</v>
      </c>
      <c r="II630" s="7">
        <v>0.22580645160000001</v>
      </c>
      <c r="IJ630" s="7">
        <v>0.48387096769999999</v>
      </c>
      <c r="IK630" s="7">
        <v>0.32258064520000002</v>
      </c>
      <c r="IL630" s="7">
        <v>0.25806451609999997</v>
      </c>
      <c r="IM630" s="7">
        <v>0</v>
      </c>
      <c r="IN630" s="7">
        <v>0</v>
      </c>
      <c r="IO630" s="7">
        <v>0</v>
      </c>
      <c r="IP630" s="7">
        <v>0</v>
      </c>
      <c r="IQ630" s="7">
        <v>2.9677419354999999</v>
      </c>
      <c r="IR630" s="7">
        <v>3.3870967742000002</v>
      </c>
      <c r="IS630" s="7">
        <v>3</v>
      </c>
      <c r="IT630" s="7">
        <v>3.0645161289999998</v>
      </c>
      <c r="IU630" s="7" t="s">
        <v>1569</v>
      </c>
      <c r="IW630" s="7">
        <v>31</v>
      </c>
      <c r="IX630" s="7">
        <v>34</v>
      </c>
      <c r="IY630" s="7">
        <v>144</v>
      </c>
    </row>
    <row r="631" spans="1:259" x14ac:dyDescent="0.25">
      <c r="A631" s="7">
        <v>610513</v>
      </c>
      <c r="B631" s="7" t="s">
        <v>59</v>
      </c>
      <c r="D631" s="7" t="s">
        <v>72</v>
      </c>
      <c r="E631" s="7" t="s">
        <v>53</v>
      </c>
      <c r="M631" s="7" t="s">
        <v>50</v>
      </c>
      <c r="N631" s="7">
        <v>10.576923077</v>
      </c>
      <c r="O631" s="7">
        <v>31</v>
      </c>
      <c r="P631" s="7">
        <v>31</v>
      </c>
      <c r="Q631" s="7">
        <v>4</v>
      </c>
      <c r="R631" s="7">
        <v>17</v>
      </c>
      <c r="S631" s="7">
        <v>0</v>
      </c>
      <c r="T631" s="7">
        <v>5</v>
      </c>
      <c r="U631" s="7">
        <v>0</v>
      </c>
      <c r="V631" s="7">
        <v>0</v>
      </c>
      <c r="W631" s="7">
        <v>1</v>
      </c>
      <c r="X631" s="7">
        <v>3</v>
      </c>
      <c r="Y631" s="7">
        <v>0</v>
      </c>
      <c r="Z631" s="7">
        <v>0</v>
      </c>
      <c r="AA631" s="7">
        <v>0</v>
      </c>
      <c r="AB631" s="7">
        <v>0</v>
      </c>
      <c r="AC631" s="7">
        <v>3.2258064500000003E-2</v>
      </c>
      <c r="AD631" s="7">
        <v>3.2258064500000003E-2</v>
      </c>
      <c r="AE631" s="7">
        <v>0</v>
      </c>
      <c r="AF631" s="7">
        <v>0</v>
      </c>
      <c r="AG631" s="7">
        <v>0</v>
      </c>
      <c r="AH631" s="7">
        <v>3.2258064500000003E-2</v>
      </c>
      <c r="AI631" s="7">
        <v>3.2258064500000003E-2</v>
      </c>
      <c r="AJ631" s="7">
        <v>3.2258064500000003E-2</v>
      </c>
      <c r="AK631" s="7">
        <v>0.1935483871</v>
      </c>
      <c r="AL631" s="7">
        <v>0.25806451609999997</v>
      </c>
      <c r="AM631" s="7">
        <v>0.32258064520000002</v>
      </c>
      <c r="AN631" s="7">
        <v>0.12903225809999999</v>
      </c>
      <c r="AO631" s="7">
        <v>0.35483870969999998</v>
      </c>
      <c r="AP631" s="7">
        <v>0.16129032260000001</v>
      </c>
      <c r="AQ631" s="7">
        <v>0</v>
      </c>
      <c r="AR631" s="7">
        <v>0</v>
      </c>
      <c r="AS631" s="7">
        <v>0</v>
      </c>
      <c r="AT631" s="7">
        <v>0</v>
      </c>
      <c r="AU631" s="7">
        <v>0</v>
      </c>
      <c r="AV631" s="7">
        <v>0</v>
      </c>
      <c r="AW631" s="7">
        <v>0.8064516129</v>
      </c>
      <c r="AX631" s="7">
        <v>0.74193548389999997</v>
      </c>
      <c r="AY631" s="7">
        <v>0.67741935480000004</v>
      </c>
      <c r="AZ631" s="7">
        <v>0.83870967740000002</v>
      </c>
      <c r="BA631" s="7">
        <v>0.58064516129999999</v>
      </c>
      <c r="BB631" s="7">
        <v>0.77419354839999999</v>
      </c>
      <c r="BC631" s="7">
        <v>3.8064516129000001</v>
      </c>
      <c r="BD631" s="7">
        <v>3.7419354838999999</v>
      </c>
      <c r="BE631" s="7">
        <v>3.6774193548</v>
      </c>
      <c r="BF631" s="7">
        <v>3.8064516129000001</v>
      </c>
      <c r="BG631" s="7">
        <v>3.4838709677000002</v>
      </c>
      <c r="BH631" s="7">
        <v>3.6774193548</v>
      </c>
      <c r="BI631" s="7">
        <v>0</v>
      </c>
      <c r="BJ631" s="7">
        <v>0</v>
      </c>
      <c r="BK631" s="7">
        <v>0</v>
      </c>
      <c r="BL631" s="7">
        <v>0</v>
      </c>
      <c r="BM631" s="7">
        <v>0</v>
      </c>
      <c r="BN631" s="7">
        <v>0</v>
      </c>
      <c r="BO631" s="7">
        <v>0</v>
      </c>
      <c r="BP631" s="7">
        <v>9.6774193499999994E-2</v>
      </c>
      <c r="BQ631" s="7">
        <v>6.4516129000000005E-2</v>
      </c>
      <c r="BR631" s="7">
        <v>0</v>
      </c>
      <c r="BS631" s="7">
        <v>0</v>
      </c>
      <c r="BT631" s="7">
        <v>0</v>
      </c>
      <c r="BU631" s="7">
        <v>0</v>
      </c>
      <c r="BV631" s="7">
        <v>0</v>
      </c>
      <c r="BW631" s="7">
        <v>0</v>
      </c>
      <c r="BX631" s="7">
        <v>9.6774193499999994E-2</v>
      </c>
      <c r="BY631" s="7">
        <v>0.12903225809999999</v>
      </c>
      <c r="BZ631" s="7">
        <v>9.6774193499999994E-2</v>
      </c>
      <c r="CA631" s="7">
        <v>3.9</v>
      </c>
      <c r="CB631" s="7">
        <v>3.8333333333000001</v>
      </c>
      <c r="CC631" s="7">
        <v>3.8333333333000001</v>
      </c>
      <c r="CD631" s="7">
        <v>3.9</v>
      </c>
      <c r="CE631" s="7">
        <v>3.8</v>
      </c>
      <c r="CF631" s="7">
        <v>3.7666666666999999</v>
      </c>
      <c r="CG631" s="7">
        <v>3.6</v>
      </c>
      <c r="CH631" s="7">
        <v>3.3103448275999998</v>
      </c>
      <c r="CI631" s="7">
        <v>3.4</v>
      </c>
      <c r="CJ631" s="7">
        <v>9.6774193499999994E-2</v>
      </c>
      <c r="CK631" s="7">
        <v>0.16129032260000001</v>
      </c>
      <c r="CL631" s="7">
        <v>0.16129032260000001</v>
      </c>
      <c r="CM631" s="7">
        <v>9.6774193499999994E-2</v>
      </c>
      <c r="CN631" s="7">
        <v>0.1935483871</v>
      </c>
      <c r="CO631" s="7">
        <v>0.22580645160000001</v>
      </c>
      <c r="CP631" s="7">
        <v>0.1935483871</v>
      </c>
      <c r="CQ631" s="7">
        <v>9.6774193499999994E-2</v>
      </c>
      <c r="CR631" s="7">
        <v>0.1935483871</v>
      </c>
      <c r="CS631" s="7">
        <v>3.2258064500000003E-2</v>
      </c>
      <c r="CT631" s="7">
        <v>3.2258064500000003E-2</v>
      </c>
      <c r="CU631" s="7">
        <v>3.2258064500000003E-2</v>
      </c>
      <c r="CV631" s="7">
        <v>3.2258064500000003E-2</v>
      </c>
      <c r="CW631" s="7">
        <v>3.2258064500000003E-2</v>
      </c>
      <c r="CX631" s="7">
        <v>3.2258064500000003E-2</v>
      </c>
      <c r="CY631" s="7">
        <v>3.2258064500000003E-2</v>
      </c>
      <c r="CZ631" s="7">
        <v>6.4516129000000005E-2</v>
      </c>
      <c r="DA631" s="7">
        <v>3.2258064500000003E-2</v>
      </c>
      <c r="DB631" s="7">
        <v>0.87096774190000004</v>
      </c>
      <c r="DC631" s="7">
        <v>0.8064516129</v>
      </c>
      <c r="DD631" s="7">
        <v>0.8064516129</v>
      </c>
      <c r="DE631" s="7">
        <v>0.87096774190000004</v>
      </c>
      <c r="DF631" s="7">
        <v>0.77419354839999999</v>
      </c>
      <c r="DG631" s="7">
        <v>0.74193548389999997</v>
      </c>
      <c r="DH631" s="7">
        <v>0.67741935480000004</v>
      </c>
      <c r="DI631" s="7">
        <v>0.61290322580000001</v>
      </c>
      <c r="DJ631" s="7">
        <v>0.61290322580000001</v>
      </c>
      <c r="DK631" s="7">
        <v>0.12903225809999999</v>
      </c>
      <c r="DL631" s="7">
        <v>0</v>
      </c>
      <c r="DM631" s="7">
        <v>0</v>
      </c>
      <c r="DN631" s="7">
        <v>0</v>
      </c>
      <c r="DO631" s="7">
        <v>0</v>
      </c>
      <c r="DP631" s="7">
        <v>0</v>
      </c>
      <c r="DQ631" s="7">
        <v>3.2258064500000003E-2</v>
      </c>
      <c r="DR631" s="7">
        <v>3.2258064500000003E-2</v>
      </c>
      <c r="DS631" s="7">
        <v>0</v>
      </c>
      <c r="DT631" s="7">
        <v>0.16129032260000001</v>
      </c>
      <c r="DU631" s="7">
        <v>0</v>
      </c>
      <c r="DV631" s="7">
        <v>0</v>
      </c>
      <c r="DW631" s="7">
        <v>0.12903225809999999</v>
      </c>
      <c r="DX631" s="7">
        <v>3.2258064500000003E-2</v>
      </c>
      <c r="DY631" s="7">
        <v>0.12903225809999999</v>
      </c>
      <c r="DZ631" s="7">
        <v>6.4516129000000005E-2</v>
      </c>
      <c r="EA631" s="7">
        <v>3.2258064500000003E-2</v>
      </c>
      <c r="EB631" s="7">
        <v>9.6774193499999994E-2</v>
      </c>
      <c r="EC631" s="7">
        <v>0.32258064520000002</v>
      </c>
      <c r="ED631" s="7">
        <v>0.48387096769999999</v>
      </c>
      <c r="EE631" s="7">
        <v>0.32258064520000002</v>
      </c>
      <c r="EF631" s="7">
        <v>0.32258064520000002</v>
      </c>
      <c r="EG631" s="7">
        <v>0.29032258059999999</v>
      </c>
      <c r="EH631" s="7">
        <v>0.22580645160000001</v>
      </c>
      <c r="EI631" s="7">
        <v>0.48387096769999999</v>
      </c>
      <c r="EJ631" s="7">
        <v>0.32258064520000002</v>
      </c>
      <c r="EK631" s="7">
        <v>0.51612903229999996</v>
      </c>
      <c r="EL631" s="7">
        <v>0.38709677419999999</v>
      </c>
      <c r="EM631" s="7">
        <v>0.48387096769999999</v>
      </c>
      <c r="EN631" s="7">
        <v>0.67741935480000004</v>
      </c>
      <c r="EO631" s="7">
        <v>0.54838709679999997</v>
      </c>
      <c r="EP631" s="7">
        <v>0.61290322580000001</v>
      </c>
      <c r="EQ631" s="7">
        <v>0.58064516129999999</v>
      </c>
      <c r="ER631" s="7">
        <v>0.38709677419999999</v>
      </c>
      <c r="ES631" s="7">
        <v>0.58064516129999999</v>
      </c>
      <c r="ET631" s="7">
        <v>0.29032258059999999</v>
      </c>
      <c r="EU631" s="7">
        <v>0</v>
      </c>
      <c r="EV631" s="7">
        <v>3.2258064500000003E-2</v>
      </c>
      <c r="EW631" s="7">
        <v>0</v>
      </c>
      <c r="EX631" s="7">
        <v>0</v>
      </c>
      <c r="EY631" s="7">
        <v>6.4516129000000005E-2</v>
      </c>
      <c r="EZ631" s="7">
        <v>6.4516129000000005E-2</v>
      </c>
      <c r="FA631" s="7">
        <v>3.2258064500000003E-2</v>
      </c>
      <c r="FB631" s="7">
        <v>3.2258064500000003E-2</v>
      </c>
      <c r="FC631" s="7">
        <v>9.6774193499999994E-2</v>
      </c>
      <c r="FD631" s="7">
        <v>2.9677419354999999</v>
      </c>
      <c r="FE631" s="7">
        <v>3.5</v>
      </c>
      <c r="FF631" s="7">
        <v>3.6774193548</v>
      </c>
      <c r="FG631" s="7">
        <v>3.4193548386999999</v>
      </c>
      <c r="FH631" s="7">
        <v>3.6206896552000001</v>
      </c>
      <c r="FI631" s="7">
        <v>3.4827586206999999</v>
      </c>
      <c r="FJ631" s="7">
        <v>3.2666666666999999</v>
      </c>
      <c r="FK631" s="7">
        <v>3.5</v>
      </c>
      <c r="FL631" s="7">
        <v>3.2142857142999999</v>
      </c>
      <c r="FM631" s="7">
        <v>0</v>
      </c>
      <c r="FN631" s="7">
        <v>0</v>
      </c>
      <c r="FO631" s="7">
        <v>0</v>
      </c>
      <c r="FP631" s="7">
        <v>3.2258064500000003E-2</v>
      </c>
      <c r="FQ631" s="7">
        <v>0.12903225809999999</v>
      </c>
      <c r="FR631" s="7">
        <v>3.2258064500000003E-2</v>
      </c>
      <c r="FS631" s="7">
        <v>3.2258064500000003E-2</v>
      </c>
      <c r="FT631" s="7">
        <v>0.22580645160000001</v>
      </c>
      <c r="FU631" s="7">
        <v>6.4516129000000005E-2</v>
      </c>
      <c r="FV631" s="7">
        <v>0.41935483870000001</v>
      </c>
      <c r="FW631" s="7">
        <v>6.4516129000000005E-2</v>
      </c>
      <c r="FX631" s="7">
        <v>0.51612903229999996</v>
      </c>
      <c r="FY631" s="7">
        <v>0.61290322580000001</v>
      </c>
      <c r="FZ631" s="7">
        <v>0.1935483871</v>
      </c>
      <c r="GA631" s="7">
        <v>0.29032258059999999</v>
      </c>
      <c r="GB631" s="7">
        <v>0.16129032260000001</v>
      </c>
      <c r="GC631" s="7">
        <v>0.41935483870000001</v>
      </c>
      <c r="GD631" s="7">
        <v>6.4516129000000005E-2</v>
      </c>
      <c r="GE631" s="7">
        <v>6.4516129000000005E-2</v>
      </c>
      <c r="GF631" s="7">
        <v>0.25806451609999997</v>
      </c>
      <c r="GG631" s="7">
        <v>3.2258064500000003E-2</v>
      </c>
      <c r="GH631" s="7">
        <v>9.6774193499999994E-2</v>
      </c>
      <c r="GI631" s="7">
        <v>9.6774193499999994E-2</v>
      </c>
      <c r="GJ631" s="7">
        <v>9.6774193499999994E-2</v>
      </c>
      <c r="GK631" s="7">
        <v>6.4516129000000005E-2</v>
      </c>
      <c r="GL631" s="7">
        <v>3.2258064500000003E-2</v>
      </c>
      <c r="GM631" s="7">
        <v>0</v>
      </c>
      <c r="GN631" s="7">
        <v>9.6774193499999994E-2</v>
      </c>
      <c r="GO631" s="7">
        <v>6.4516129000000005E-2</v>
      </c>
      <c r="GP631" s="7">
        <v>3.2258064500000003E-2</v>
      </c>
      <c r="GQ631" s="7">
        <v>0.1935483871</v>
      </c>
      <c r="GR631" s="7">
        <v>0</v>
      </c>
      <c r="GS631" s="7">
        <v>0.45161290320000003</v>
      </c>
      <c r="GT631" s="7">
        <v>0.41935483870000001</v>
      </c>
      <c r="GU631" s="7">
        <v>0.32258064520000002</v>
      </c>
      <c r="GV631" s="7">
        <v>0.51612903229999996</v>
      </c>
      <c r="GW631" s="7">
        <v>0.45161290320000003</v>
      </c>
      <c r="GX631" s="7">
        <v>0.35483870969999998</v>
      </c>
      <c r="GY631" s="7">
        <v>0.41935483870000001</v>
      </c>
      <c r="GZ631" s="7">
        <v>0.35483870969999998</v>
      </c>
      <c r="HA631" s="7">
        <v>0.1935483871</v>
      </c>
      <c r="HB631" s="7">
        <v>0.38709677419999999</v>
      </c>
      <c r="HC631" s="7">
        <v>0.22580645160000001</v>
      </c>
      <c r="HD631" s="7">
        <v>0.54838709679999997</v>
      </c>
      <c r="HE631" s="7">
        <v>9.6774193499999994E-2</v>
      </c>
      <c r="HF631" s="7">
        <v>6.4516129000000005E-2</v>
      </c>
      <c r="HG631" s="7">
        <v>0.16129032260000001</v>
      </c>
      <c r="HH631" s="7">
        <v>3.2258064500000003E-2</v>
      </c>
      <c r="HI631" s="7">
        <v>6.4516129000000005E-2</v>
      </c>
      <c r="HJ631" s="7">
        <v>6.4516129000000005E-2</v>
      </c>
      <c r="HK631" s="7">
        <v>0</v>
      </c>
      <c r="HL631" s="7">
        <v>0</v>
      </c>
      <c r="HM631" s="7">
        <v>0.22580645160000001</v>
      </c>
      <c r="HN631" s="7">
        <v>0</v>
      </c>
      <c r="HO631" s="7">
        <v>3.2258064500000003E-2</v>
      </c>
      <c r="HP631" s="7">
        <v>0</v>
      </c>
      <c r="HQ631" s="7">
        <v>3.2258064500000003E-2</v>
      </c>
      <c r="HR631" s="7">
        <v>6.4516129000000005E-2</v>
      </c>
      <c r="HS631" s="7">
        <v>3.2258064500000003E-2</v>
      </c>
      <c r="HT631" s="7">
        <v>3.2258064500000003E-2</v>
      </c>
      <c r="HU631" s="7">
        <v>3.2258064500000003E-2</v>
      </c>
      <c r="HV631" s="7">
        <v>3.2258064500000003E-2</v>
      </c>
      <c r="HW631" s="7">
        <v>3.2258064500000003E-2</v>
      </c>
      <c r="HX631" s="7">
        <v>0</v>
      </c>
      <c r="HY631" s="7">
        <v>3.2258064500000003E-2</v>
      </c>
      <c r="HZ631" s="7">
        <v>3.2258064500000003E-2</v>
      </c>
      <c r="IA631" s="7">
        <v>6.4516129000000005E-2</v>
      </c>
      <c r="IB631" s="7">
        <v>0</v>
      </c>
      <c r="IC631" s="7">
        <v>6.4516129000000005E-2</v>
      </c>
      <c r="ID631" s="7">
        <v>0.1935483871</v>
      </c>
      <c r="IE631" s="7">
        <v>0.35483870969999998</v>
      </c>
      <c r="IF631" s="7">
        <v>0.35483870969999998</v>
      </c>
      <c r="IG631" s="7">
        <v>0.29032258059999999</v>
      </c>
      <c r="IH631" s="7">
        <v>0.32258064520000002</v>
      </c>
      <c r="II631" s="7">
        <v>0.51612903229999996</v>
      </c>
      <c r="IJ631" s="7">
        <v>0.61290322580000001</v>
      </c>
      <c r="IK631" s="7">
        <v>0.54838709679999997</v>
      </c>
      <c r="IL631" s="7">
        <v>0.41935483870000001</v>
      </c>
      <c r="IM631" s="7">
        <v>3.2258064500000003E-2</v>
      </c>
      <c r="IN631" s="7">
        <v>3.2258064500000003E-2</v>
      </c>
      <c r="IO631" s="7">
        <v>6.4516129000000005E-2</v>
      </c>
      <c r="IP631" s="7">
        <v>3.2258064500000003E-2</v>
      </c>
      <c r="IQ631" s="7">
        <v>3.4</v>
      </c>
      <c r="IR631" s="7">
        <v>3.6333333333</v>
      </c>
      <c r="IS631" s="7">
        <v>3.4482758621</v>
      </c>
      <c r="IT631" s="7">
        <v>3.1666666666999999</v>
      </c>
      <c r="IU631" s="7" t="s">
        <v>1570</v>
      </c>
      <c r="IW631" s="7">
        <v>31</v>
      </c>
      <c r="IX631" s="7">
        <v>33</v>
      </c>
      <c r="IY631" s="7">
        <v>312</v>
      </c>
    </row>
    <row r="632" spans="1:259" x14ac:dyDescent="0.25">
      <c r="A632" s="7">
        <v>610515</v>
      </c>
      <c r="B632" s="7" t="s">
        <v>232</v>
      </c>
      <c r="C632" s="7" t="s">
        <v>46</v>
      </c>
      <c r="D632" s="7" t="s">
        <v>61</v>
      </c>
      <c r="E632" s="154">
        <v>0.6</v>
      </c>
      <c r="F632" s="7">
        <v>81</v>
      </c>
      <c r="G632" s="7" t="s">
        <v>70</v>
      </c>
      <c r="H632" s="7">
        <v>65</v>
      </c>
      <c r="I632" s="7" t="s">
        <v>47</v>
      </c>
      <c r="J632" s="7">
        <v>61</v>
      </c>
      <c r="K632" s="7" t="s">
        <v>47</v>
      </c>
      <c r="L632" s="7">
        <v>9.2799999999999994</v>
      </c>
      <c r="M632" s="7" t="s">
        <v>46</v>
      </c>
      <c r="N632" s="7">
        <v>60.377358491000003</v>
      </c>
      <c r="O632" s="7">
        <v>172</v>
      </c>
      <c r="P632" s="7">
        <v>172</v>
      </c>
      <c r="Q632" s="7">
        <v>78</v>
      </c>
      <c r="R632" s="7">
        <v>11</v>
      </c>
      <c r="S632" s="7">
        <v>7</v>
      </c>
      <c r="T632" s="7">
        <v>50</v>
      </c>
      <c r="U632" s="7">
        <v>0</v>
      </c>
      <c r="V632" s="7">
        <v>0</v>
      </c>
      <c r="W632" s="7">
        <v>17</v>
      </c>
      <c r="X632" s="7">
        <v>7</v>
      </c>
      <c r="Y632" s="7">
        <v>0</v>
      </c>
      <c r="Z632" s="7">
        <v>0</v>
      </c>
      <c r="AA632" s="7">
        <v>5.8139534999999999E-3</v>
      </c>
      <c r="AB632" s="7">
        <v>0</v>
      </c>
      <c r="AC632" s="7">
        <v>5.8139534999999999E-3</v>
      </c>
      <c r="AD632" s="7">
        <v>1.74418605E-2</v>
      </c>
      <c r="AE632" s="7">
        <v>1.74418605E-2</v>
      </c>
      <c r="AF632" s="7">
        <v>1.74418605E-2</v>
      </c>
      <c r="AG632" s="7">
        <v>1.74418605E-2</v>
      </c>
      <c r="AH632" s="7">
        <v>1.1627907E-2</v>
      </c>
      <c r="AI632" s="7">
        <v>7.5581395300000007E-2</v>
      </c>
      <c r="AJ632" s="7">
        <v>0.12209302330000001</v>
      </c>
      <c r="AK632" s="7">
        <v>0.17441860470000001</v>
      </c>
      <c r="AL632" s="7">
        <v>0.17441860470000001</v>
      </c>
      <c r="AM632" s="7">
        <v>0.15116279069999999</v>
      </c>
      <c r="AN632" s="7">
        <v>0.1104651163</v>
      </c>
      <c r="AO632" s="7">
        <v>0.3197674419</v>
      </c>
      <c r="AP632" s="7">
        <v>0.25</v>
      </c>
      <c r="AQ632" s="7">
        <v>0</v>
      </c>
      <c r="AR632" s="7">
        <v>1.74418605E-2</v>
      </c>
      <c r="AS632" s="7">
        <v>1.1627907E-2</v>
      </c>
      <c r="AT632" s="7">
        <v>1.74418605E-2</v>
      </c>
      <c r="AU632" s="7">
        <v>1.1627907E-2</v>
      </c>
      <c r="AV632" s="7">
        <v>1.1627907E-2</v>
      </c>
      <c r="AW632" s="7">
        <v>0.80813953490000001</v>
      </c>
      <c r="AX632" s="7">
        <v>0.79069767440000005</v>
      </c>
      <c r="AY632" s="7">
        <v>0.81395348840000004</v>
      </c>
      <c r="AZ632" s="7">
        <v>0.8604651163</v>
      </c>
      <c r="BA632" s="7">
        <v>0.58720930230000001</v>
      </c>
      <c r="BB632" s="7">
        <v>0.59883720929999995</v>
      </c>
      <c r="BC632" s="7">
        <v>3.7906976744000001</v>
      </c>
      <c r="BD632" s="7">
        <v>3.7869822485000002</v>
      </c>
      <c r="BE632" s="7">
        <v>3.7941176471000002</v>
      </c>
      <c r="BF632" s="7">
        <v>3.8639053254000002</v>
      </c>
      <c r="BG632" s="7">
        <v>3.5058823529000001</v>
      </c>
      <c r="BH632" s="7">
        <v>3.4470588234999999</v>
      </c>
      <c r="BI632" s="7">
        <v>0</v>
      </c>
      <c r="BJ632" s="7">
        <v>5.8139534999999999E-3</v>
      </c>
      <c r="BK632" s="7">
        <v>5.8139534999999999E-3</v>
      </c>
      <c r="BL632" s="7">
        <v>0</v>
      </c>
      <c r="BM632" s="7">
        <v>0</v>
      </c>
      <c r="BN632" s="7">
        <v>0</v>
      </c>
      <c r="BO632" s="7">
        <v>1.74418605E-2</v>
      </c>
      <c r="BP632" s="7">
        <v>5.2325581400000001E-2</v>
      </c>
      <c r="BQ632" s="7">
        <v>3.4883720899999998E-2</v>
      </c>
      <c r="BR632" s="7">
        <v>1.1627907E-2</v>
      </c>
      <c r="BS632" s="7">
        <v>1.74418605E-2</v>
      </c>
      <c r="BT632" s="7">
        <v>2.9069767400000002E-2</v>
      </c>
      <c r="BU632" s="7">
        <v>2.3255814E-2</v>
      </c>
      <c r="BV632" s="7">
        <v>1.74418605E-2</v>
      </c>
      <c r="BW632" s="7">
        <v>4.6511627899999998E-2</v>
      </c>
      <c r="BX632" s="7">
        <v>2.9069767400000002E-2</v>
      </c>
      <c r="BY632" s="7">
        <v>0.1046511628</v>
      </c>
      <c r="BZ632" s="7">
        <v>8.1395348800000003E-2</v>
      </c>
      <c r="CA632" s="7">
        <v>3.8662790698</v>
      </c>
      <c r="CB632" s="7">
        <v>3.8023255813999999</v>
      </c>
      <c r="CC632" s="7">
        <v>3.7674418605</v>
      </c>
      <c r="CD632" s="7">
        <v>3.8372093022999998</v>
      </c>
      <c r="CE632" s="7">
        <v>3.7965116279000002</v>
      </c>
      <c r="CF632" s="7">
        <v>3.7383720930000002</v>
      </c>
      <c r="CG632" s="7">
        <v>3.7151162791000001</v>
      </c>
      <c r="CH632" s="7">
        <v>3.4534883720999998</v>
      </c>
      <c r="CI632" s="7">
        <v>3.5697674418999998</v>
      </c>
      <c r="CJ632" s="7">
        <v>0.1104651163</v>
      </c>
      <c r="CK632" s="7">
        <v>0.1453488372</v>
      </c>
      <c r="CL632" s="7">
        <v>0.15697674419999999</v>
      </c>
      <c r="CM632" s="7">
        <v>0.1162790698</v>
      </c>
      <c r="CN632" s="7">
        <v>0.16860465120000001</v>
      </c>
      <c r="CO632" s="7">
        <v>0.16860465120000001</v>
      </c>
      <c r="CP632" s="7">
        <v>0.17441860470000001</v>
      </c>
      <c r="CQ632" s="7">
        <v>0.1802325581</v>
      </c>
      <c r="CR632" s="7">
        <v>0.16279069769999999</v>
      </c>
      <c r="CS632" s="7">
        <v>0</v>
      </c>
      <c r="CT632" s="7">
        <v>0</v>
      </c>
      <c r="CU632" s="7">
        <v>0</v>
      </c>
      <c r="CV632" s="7">
        <v>0</v>
      </c>
      <c r="CW632" s="7">
        <v>0</v>
      </c>
      <c r="CX632" s="7">
        <v>0</v>
      </c>
      <c r="CY632" s="7">
        <v>0</v>
      </c>
      <c r="CZ632" s="7">
        <v>0</v>
      </c>
      <c r="DA632" s="7">
        <v>0</v>
      </c>
      <c r="DB632" s="7">
        <v>0.87790697669999995</v>
      </c>
      <c r="DC632" s="7">
        <v>0.83139534879999999</v>
      </c>
      <c r="DD632" s="7">
        <v>0.80813953490000001</v>
      </c>
      <c r="DE632" s="7">
        <v>0.8604651163</v>
      </c>
      <c r="DF632" s="7">
        <v>0.81395348840000004</v>
      </c>
      <c r="DG632" s="7">
        <v>0.78488372090000003</v>
      </c>
      <c r="DH632" s="7">
        <v>0.7790697674</v>
      </c>
      <c r="DI632" s="7">
        <v>0.66279069769999999</v>
      </c>
      <c r="DJ632" s="7">
        <v>0.7209302326</v>
      </c>
      <c r="DK632" s="7">
        <v>0.1046511628</v>
      </c>
      <c r="DL632" s="7">
        <v>5.8139534999999999E-3</v>
      </c>
      <c r="DM632" s="7">
        <v>0</v>
      </c>
      <c r="DN632" s="7">
        <v>0</v>
      </c>
      <c r="DO632" s="7">
        <v>0</v>
      </c>
      <c r="DP632" s="7">
        <v>5.8139534999999999E-3</v>
      </c>
      <c r="DQ632" s="7">
        <v>8.1395348800000003E-2</v>
      </c>
      <c r="DR632" s="7">
        <v>1.1627907E-2</v>
      </c>
      <c r="DS632" s="7">
        <v>1.1627907E-2</v>
      </c>
      <c r="DT632" s="7">
        <v>0.12790697670000001</v>
      </c>
      <c r="DU632" s="7">
        <v>2.3255814E-2</v>
      </c>
      <c r="DV632" s="7">
        <v>2.3255814E-2</v>
      </c>
      <c r="DW632" s="7">
        <v>3.4883720899999998E-2</v>
      </c>
      <c r="DX632" s="7">
        <v>1.74418605E-2</v>
      </c>
      <c r="DY632" s="7">
        <v>4.6511627899999998E-2</v>
      </c>
      <c r="DZ632" s="7">
        <v>0.1337209302</v>
      </c>
      <c r="EA632" s="7">
        <v>6.3953488399999994E-2</v>
      </c>
      <c r="EB632" s="7">
        <v>1.74418605E-2</v>
      </c>
      <c r="EC632" s="7">
        <v>0.43604651160000002</v>
      </c>
      <c r="ED632" s="7">
        <v>0.19767441860000001</v>
      </c>
      <c r="EE632" s="7">
        <v>0.20348837210000001</v>
      </c>
      <c r="EF632" s="7">
        <v>0.18604651159999999</v>
      </c>
      <c r="EG632" s="7">
        <v>0.1802325581</v>
      </c>
      <c r="EH632" s="7">
        <v>0.28488372090000003</v>
      </c>
      <c r="EI632" s="7">
        <v>0.35465116279999997</v>
      </c>
      <c r="EJ632" s="7">
        <v>0.3604651163</v>
      </c>
      <c r="EK632" s="7">
        <v>0.2790697674</v>
      </c>
      <c r="EL632" s="7">
        <v>0.33139534879999999</v>
      </c>
      <c r="EM632" s="7">
        <v>0.77325581399999999</v>
      </c>
      <c r="EN632" s="7">
        <v>0.77325581399999999</v>
      </c>
      <c r="EO632" s="7">
        <v>0.77325581399999999</v>
      </c>
      <c r="EP632" s="7">
        <v>0.78488372090000003</v>
      </c>
      <c r="EQ632" s="7">
        <v>0.65116279070000005</v>
      </c>
      <c r="ER632" s="7">
        <v>0.3895348837</v>
      </c>
      <c r="ES632" s="7">
        <v>0.56395348840000004</v>
      </c>
      <c r="ET632" s="7">
        <v>0.69186046509999999</v>
      </c>
      <c r="EU632" s="7">
        <v>0</v>
      </c>
      <c r="EV632" s="7">
        <v>0</v>
      </c>
      <c r="EW632" s="7">
        <v>0</v>
      </c>
      <c r="EX632" s="7">
        <v>5.8139534999999999E-3</v>
      </c>
      <c r="EY632" s="7">
        <v>1.74418605E-2</v>
      </c>
      <c r="EZ632" s="7">
        <v>1.1627907E-2</v>
      </c>
      <c r="FA632" s="7">
        <v>4.0697674400000002E-2</v>
      </c>
      <c r="FB632" s="7">
        <v>0</v>
      </c>
      <c r="FC632" s="7">
        <v>0</v>
      </c>
      <c r="FD632" s="7">
        <v>2.9941860464999999</v>
      </c>
      <c r="FE632" s="7">
        <v>3.7383720930000002</v>
      </c>
      <c r="FF632" s="7">
        <v>3.75</v>
      </c>
      <c r="FG632" s="7">
        <v>3.7426900585</v>
      </c>
      <c r="FH632" s="7">
        <v>3.7810650888000001</v>
      </c>
      <c r="FI632" s="7">
        <v>3.6</v>
      </c>
      <c r="FJ632" s="7">
        <v>3.096969697</v>
      </c>
      <c r="FK632" s="7">
        <v>3.4767441859999999</v>
      </c>
      <c r="FL632" s="7">
        <v>3.6511627906999999</v>
      </c>
      <c r="FM632" s="7">
        <v>0</v>
      </c>
      <c r="FN632" s="7">
        <v>5.8139534999999999E-3</v>
      </c>
      <c r="FO632" s="7">
        <v>1.74418605E-2</v>
      </c>
      <c r="FP632" s="7">
        <v>0</v>
      </c>
      <c r="FQ632" s="7">
        <v>3.4883720899999998E-2</v>
      </c>
      <c r="FR632" s="7">
        <v>1.74418605E-2</v>
      </c>
      <c r="FS632" s="7">
        <v>2.9069767400000002E-2</v>
      </c>
      <c r="FT632" s="7">
        <v>5.2325581400000001E-2</v>
      </c>
      <c r="FU632" s="7">
        <v>0.1104651163</v>
      </c>
      <c r="FV632" s="7">
        <v>0.72674418600000001</v>
      </c>
      <c r="FW632" s="7">
        <v>5.8139534999999999E-3</v>
      </c>
      <c r="FX632" s="7">
        <v>0.40116279069999999</v>
      </c>
      <c r="FY632" s="7">
        <v>0.7209302326</v>
      </c>
      <c r="FZ632" s="7">
        <v>0.1395348837</v>
      </c>
      <c r="GA632" s="7">
        <v>0.34883720930000001</v>
      </c>
      <c r="GB632" s="7">
        <v>0.15697674419999999</v>
      </c>
      <c r="GC632" s="7">
        <v>0.25</v>
      </c>
      <c r="GD632" s="7">
        <v>0.16279069769999999</v>
      </c>
      <c r="GE632" s="7">
        <v>4.6511627899999998E-2</v>
      </c>
      <c r="GF632" s="7">
        <v>0.4302325581</v>
      </c>
      <c r="GG632" s="7">
        <v>5.2325581400000001E-2</v>
      </c>
      <c r="GH632" s="7">
        <v>4.0697674400000002E-2</v>
      </c>
      <c r="GI632" s="7">
        <v>0.17441860470000001</v>
      </c>
      <c r="GJ632" s="7">
        <v>3.4883720899999998E-2</v>
      </c>
      <c r="GK632" s="7">
        <v>3.4883720899999998E-2</v>
      </c>
      <c r="GL632" s="7">
        <v>5.8139534999999999E-3</v>
      </c>
      <c r="GM632" s="7">
        <v>0</v>
      </c>
      <c r="GN632" s="7">
        <v>5.8139534999999999E-3</v>
      </c>
      <c r="GO632" s="7">
        <v>0.1104651163</v>
      </c>
      <c r="GP632" s="7">
        <v>1.74418605E-2</v>
      </c>
      <c r="GQ632" s="7">
        <v>0.15697674419999999</v>
      </c>
      <c r="GR632" s="7">
        <v>1.1627907E-2</v>
      </c>
      <c r="GS632" s="7">
        <v>0.19186046509999999</v>
      </c>
      <c r="GT632" s="7">
        <v>0.18604651159999999</v>
      </c>
      <c r="GU632" s="7">
        <v>0.26162790699999999</v>
      </c>
      <c r="GV632" s="7">
        <v>0.43604651160000002</v>
      </c>
      <c r="GW632" s="7">
        <v>0.34883720930000001</v>
      </c>
      <c r="GX632" s="7">
        <v>0.29651162790000002</v>
      </c>
      <c r="GY632" s="7">
        <v>0.77325581399999999</v>
      </c>
      <c r="GZ632" s="7">
        <v>0.74418604649999998</v>
      </c>
      <c r="HA632" s="7">
        <v>0.29651162790000002</v>
      </c>
      <c r="HB632" s="7">
        <v>0.48255813949999998</v>
      </c>
      <c r="HC632" s="7">
        <v>0.29069767439999999</v>
      </c>
      <c r="HD632" s="7">
        <v>0.64534883720000003</v>
      </c>
      <c r="HE632" s="7">
        <v>1.74418605E-2</v>
      </c>
      <c r="HF632" s="7">
        <v>4.0697674400000002E-2</v>
      </c>
      <c r="HG632" s="7">
        <v>0.16279069769999999</v>
      </c>
      <c r="HH632" s="7">
        <v>2.9069767400000002E-2</v>
      </c>
      <c r="HI632" s="7">
        <v>0.1046511628</v>
      </c>
      <c r="HJ632" s="7">
        <v>2.3255814E-2</v>
      </c>
      <c r="HK632" s="7">
        <v>1.1627907E-2</v>
      </c>
      <c r="HL632" s="7">
        <v>1.1627907E-2</v>
      </c>
      <c r="HM632" s="7">
        <v>0.16279069769999999</v>
      </c>
      <c r="HN632" s="7">
        <v>2.3255814E-2</v>
      </c>
      <c r="HO632" s="7">
        <v>9.3023255799999996E-2</v>
      </c>
      <c r="HP632" s="7">
        <v>1.1627907E-2</v>
      </c>
      <c r="HQ632" s="7">
        <v>5.8139534999999999E-3</v>
      </c>
      <c r="HR632" s="7">
        <v>1.1627907E-2</v>
      </c>
      <c r="HS632" s="7">
        <v>5.8139534999999999E-3</v>
      </c>
      <c r="HT632" s="7">
        <v>1.1627907E-2</v>
      </c>
      <c r="HU632" s="7">
        <v>5.8139534999999999E-3</v>
      </c>
      <c r="HV632" s="7">
        <v>1.1627907E-2</v>
      </c>
      <c r="HW632" s="7">
        <v>5.8139534999999999E-3</v>
      </c>
      <c r="HX632" s="7">
        <v>1.1627907E-2</v>
      </c>
      <c r="HY632" s="7">
        <v>5.8139534999999999E-3</v>
      </c>
      <c r="HZ632" s="7">
        <v>1.1627907E-2</v>
      </c>
      <c r="IA632" s="7">
        <v>7.5581395300000007E-2</v>
      </c>
      <c r="IB632" s="7">
        <v>5.2325581400000001E-2</v>
      </c>
      <c r="IC632" s="7">
        <v>1.74418605E-2</v>
      </c>
      <c r="ID632" s="7">
        <v>3.4883720899999998E-2</v>
      </c>
      <c r="IE632" s="7">
        <v>0.43604651160000002</v>
      </c>
      <c r="IF632" s="7">
        <v>0.26744186050000002</v>
      </c>
      <c r="IG632" s="7">
        <v>0.16279069769999999</v>
      </c>
      <c r="IH632" s="7">
        <v>0.27325581399999999</v>
      </c>
      <c r="II632" s="7">
        <v>0.47674418600000001</v>
      </c>
      <c r="IJ632" s="7">
        <v>0.65116279070000005</v>
      </c>
      <c r="IK632" s="7">
        <v>0.79651162789999996</v>
      </c>
      <c r="IL632" s="7">
        <v>0.66860465120000001</v>
      </c>
      <c r="IM632" s="7">
        <v>5.8139534999999999E-3</v>
      </c>
      <c r="IN632" s="7">
        <v>1.74418605E-2</v>
      </c>
      <c r="IO632" s="7">
        <v>1.74418605E-2</v>
      </c>
      <c r="IP632" s="7">
        <v>1.1627907E-2</v>
      </c>
      <c r="IQ632" s="7">
        <v>3.3918128654999999</v>
      </c>
      <c r="IR632" s="7">
        <v>3.5857988166000001</v>
      </c>
      <c r="IS632" s="7">
        <v>3.7810650888000001</v>
      </c>
      <c r="IT632" s="7">
        <v>3.6176470587999998</v>
      </c>
      <c r="IU632" s="7" t="s">
        <v>1571</v>
      </c>
      <c r="IV632" s="7">
        <v>60</v>
      </c>
      <c r="IW632" s="7">
        <v>172</v>
      </c>
      <c r="IX632" s="7">
        <v>256</v>
      </c>
      <c r="IY632" s="7">
        <v>424</v>
      </c>
    </row>
    <row r="633" spans="1:259" x14ac:dyDescent="0.25">
      <c r="A633" s="7">
        <v>610518</v>
      </c>
      <c r="B633" s="7" t="s">
        <v>710</v>
      </c>
      <c r="D633" s="7" t="s">
        <v>106</v>
      </c>
      <c r="E633" s="7" t="s">
        <v>53</v>
      </c>
      <c r="M633" s="7" t="s">
        <v>50</v>
      </c>
      <c r="N633" s="7">
        <v>3.4482758621</v>
      </c>
      <c r="O633" s="7">
        <v>7</v>
      </c>
      <c r="P633" s="7">
        <v>7</v>
      </c>
      <c r="Q633" s="7">
        <v>0</v>
      </c>
      <c r="R633" s="7">
        <v>6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1</v>
      </c>
      <c r="Y633" s="7">
        <v>0</v>
      </c>
      <c r="Z633" s="7">
        <v>0</v>
      </c>
      <c r="AA633" s="7">
        <v>0</v>
      </c>
      <c r="AB633" s="7">
        <v>0</v>
      </c>
      <c r="AC633" s="7">
        <v>0</v>
      </c>
      <c r="AD633" s="7">
        <v>0</v>
      </c>
      <c r="AE633" s="7">
        <v>0.14285714290000001</v>
      </c>
      <c r="AF633" s="7">
        <v>0.14285714290000001</v>
      </c>
      <c r="AG633" s="7">
        <v>0.14285714290000001</v>
      </c>
      <c r="AH633" s="7">
        <v>0.14285714290000001</v>
      </c>
      <c r="AI633" s="7">
        <v>0.14285714290000001</v>
      </c>
      <c r="AJ633" s="7">
        <v>0.28571428570000001</v>
      </c>
      <c r="AK633" s="7">
        <v>0.28571428570000001</v>
      </c>
      <c r="AL633" s="7">
        <v>0.14285714290000001</v>
      </c>
      <c r="AM633" s="7">
        <v>0.28571428570000001</v>
      </c>
      <c r="AN633" s="7">
        <v>0.14285714290000001</v>
      </c>
      <c r="AO633" s="7">
        <v>0.14285714290000001</v>
      </c>
      <c r="AP633" s="7">
        <v>0</v>
      </c>
      <c r="AQ633" s="7">
        <v>0</v>
      </c>
      <c r="AR633" s="7">
        <v>0</v>
      </c>
      <c r="AS633" s="7">
        <v>0</v>
      </c>
      <c r="AT633" s="7">
        <v>0</v>
      </c>
      <c r="AU633" s="7">
        <v>0.14285714290000001</v>
      </c>
      <c r="AV633" s="7">
        <v>0.14285714290000001</v>
      </c>
      <c r="AW633" s="7">
        <v>0.57142857140000003</v>
      </c>
      <c r="AX633" s="7">
        <v>0.71428571429999999</v>
      </c>
      <c r="AY633" s="7">
        <v>0.57142857140000003</v>
      </c>
      <c r="AZ633" s="7">
        <v>0.71428571429999999</v>
      </c>
      <c r="BA633" s="7">
        <v>0.57142857140000003</v>
      </c>
      <c r="BB633" s="7">
        <v>0.57142857140000003</v>
      </c>
      <c r="BC633" s="7">
        <v>3.4285714286000002</v>
      </c>
      <c r="BD633" s="7">
        <v>3.5714285713999998</v>
      </c>
      <c r="BE633" s="7">
        <v>3.4285714286000002</v>
      </c>
      <c r="BF633" s="7">
        <v>3.5714285713999998</v>
      </c>
      <c r="BG633" s="7">
        <v>3.5</v>
      </c>
      <c r="BH633" s="7">
        <v>3.3333333333000001</v>
      </c>
      <c r="BI633" s="7">
        <v>0</v>
      </c>
      <c r="BJ633" s="7">
        <v>0</v>
      </c>
      <c r="BK633" s="7">
        <v>0</v>
      </c>
      <c r="BL633" s="7">
        <v>0</v>
      </c>
      <c r="BM633" s="7">
        <v>0</v>
      </c>
      <c r="BN633" s="7">
        <v>0</v>
      </c>
      <c r="BO633" s="7">
        <v>0</v>
      </c>
      <c r="BP633" s="7">
        <v>0</v>
      </c>
      <c r="BQ633" s="7">
        <v>0</v>
      </c>
      <c r="BR633" s="7">
        <v>0.14285714290000001</v>
      </c>
      <c r="BS633" s="7">
        <v>0</v>
      </c>
      <c r="BT633" s="7">
        <v>0</v>
      </c>
      <c r="BU633" s="7">
        <v>0.14285714290000001</v>
      </c>
      <c r="BV633" s="7">
        <v>0.14285714290000001</v>
      </c>
      <c r="BW633" s="7">
        <v>0.14285714290000001</v>
      </c>
      <c r="BX633" s="7">
        <v>0.14285714290000001</v>
      </c>
      <c r="BY633" s="7">
        <v>0.42857142860000003</v>
      </c>
      <c r="BZ633" s="7">
        <v>0.14285714290000001</v>
      </c>
      <c r="CA633" s="7">
        <v>3.4285714286000002</v>
      </c>
      <c r="CB633" s="7">
        <v>3.5714285713999998</v>
      </c>
      <c r="CC633" s="7">
        <v>3.5</v>
      </c>
      <c r="CD633" s="7">
        <v>3.5</v>
      </c>
      <c r="CE633" s="7">
        <v>3.5</v>
      </c>
      <c r="CF633" s="7">
        <v>3.1666666666999999</v>
      </c>
      <c r="CG633" s="7">
        <v>3.1666666666999999</v>
      </c>
      <c r="CH633" s="7">
        <v>2.7142857142999999</v>
      </c>
      <c r="CI633" s="7">
        <v>3.2857142857000001</v>
      </c>
      <c r="CJ633" s="7">
        <v>0.28571428570000001</v>
      </c>
      <c r="CK633" s="7">
        <v>0.42857142860000003</v>
      </c>
      <c r="CL633" s="7">
        <v>0.42857142860000003</v>
      </c>
      <c r="CM633" s="7">
        <v>0.14285714290000001</v>
      </c>
      <c r="CN633" s="7">
        <v>0.14285714290000001</v>
      </c>
      <c r="CO633" s="7">
        <v>0.42857142860000003</v>
      </c>
      <c r="CP633" s="7">
        <v>0.42857142860000003</v>
      </c>
      <c r="CQ633" s="7">
        <v>0.42857142860000003</v>
      </c>
      <c r="CR633" s="7">
        <v>0.42857142860000003</v>
      </c>
      <c r="CS633" s="7">
        <v>0</v>
      </c>
      <c r="CT633" s="7">
        <v>0</v>
      </c>
      <c r="CU633" s="7">
        <v>0.14285714290000001</v>
      </c>
      <c r="CV633" s="7">
        <v>0.14285714290000001</v>
      </c>
      <c r="CW633" s="7">
        <v>0.14285714290000001</v>
      </c>
      <c r="CX633" s="7">
        <v>0.14285714290000001</v>
      </c>
      <c r="CY633" s="7">
        <v>0.14285714290000001</v>
      </c>
      <c r="CZ633" s="7">
        <v>0</v>
      </c>
      <c r="DA633" s="7">
        <v>0</v>
      </c>
      <c r="DB633" s="7">
        <v>0.57142857140000003</v>
      </c>
      <c r="DC633" s="7">
        <v>0.57142857140000003</v>
      </c>
      <c r="DD633" s="7">
        <v>0.42857142860000003</v>
      </c>
      <c r="DE633" s="7">
        <v>0.57142857140000003</v>
      </c>
      <c r="DF633" s="7">
        <v>0.57142857140000003</v>
      </c>
      <c r="DG633" s="7">
        <v>0.28571428570000001</v>
      </c>
      <c r="DH633" s="7">
        <v>0.28571428570000001</v>
      </c>
      <c r="DI633" s="7">
        <v>0.14285714290000001</v>
      </c>
      <c r="DJ633" s="7">
        <v>0.42857142860000003</v>
      </c>
      <c r="DK633" s="7">
        <v>0.42857142860000003</v>
      </c>
      <c r="DL633" s="7">
        <v>0</v>
      </c>
      <c r="DM633" s="7">
        <v>0</v>
      </c>
      <c r="DN633" s="7">
        <v>0</v>
      </c>
      <c r="DO633" s="7">
        <v>0</v>
      </c>
      <c r="DP633" s="7">
        <v>0</v>
      </c>
      <c r="DQ633" s="7">
        <v>0</v>
      </c>
      <c r="DR633" s="7">
        <v>0</v>
      </c>
      <c r="DS633" s="7">
        <v>0</v>
      </c>
      <c r="DT633" s="7">
        <v>0.42857142860000003</v>
      </c>
      <c r="DU633" s="7">
        <v>0.28571428570000001</v>
      </c>
      <c r="DV633" s="7">
        <v>0.28571428570000001</v>
      </c>
      <c r="DW633" s="7">
        <v>0.14285714290000001</v>
      </c>
      <c r="DX633" s="7">
        <v>0.14285714290000001</v>
      </c>
      <c r="DY633" s="7">
        <v>0.14285714290000001</v>
      </c>
      <c r="DZ633" s="7">
        <v>0.14285714290000001</v>
      </c>
      <c r="EA633" s="7">
        <v>0.28571428570000001</v>
      </c>
      <c r="EB633" s="7">
        <v>0.14285714290000001</v>
      </c>
      <c r="EC633" s="7">
        <v>0</v>
      </c>
      <c r="ED633" s="7">
        <v>0.14285714290000001</v>
      </c>
      <c r="EE633" s="7">
        <v>0.14285714290000001</v>
      </c>
      <c r="EF633" s="7">
        <v>0.28571428570000001</v>
      </c>
      <c r="EG633" s="7">
        <v>0.14285714290000001</v>
      </c>
      <c r="EH633" s="7">
        <v>0.42857142860000003</v>
      </c>
      <c r="EI633" s="7">
        <v>0.14285714290000001</v>
      </c>
      <c r="EJ633" s="7">
        <v>0.14285714290000001</v>
      </c>
      <c r="EK633" s="7">
        <v>0.42857142860000003</v>
      </c>
      <c r="EL633" s="7">
        <v>0.14285714290000001</v>
      </c>
      <c r="EM633" s="7">
        <v>0.57142857140000003</v>
      </c>
      <c r="EN633" s="7">
        <v>0.57142857140000003</v>
      </c>
      <c r="EO633" s="7">
        <v>0.57142857140000003</v>
      </c>
      <c r="EP633" s="7">
        <v>0.71428571429999999</v>
      </c>
      <c r="EQ633" s="7">
        <v>0.42857142860000003</v>
      </c>
      <c r="ER633" s="7">
        <v>0.71428571429999999</v>
      </c>
      <c r="ES633" s="7">
        <v>0.57142857140000003</v>
      </c>
      <c r="ET633" s="7">
        <v>0.42857142860000003</v>
      </c>
      <c r="EU633" s="7">
        <v>0</v>
      </c>
      <c r="EV633" s="7">
        <v>0</v>
      </c>
      <c r="EW633" s="7">
        <v>0</v>
      </c>
      <c r="EX633" s="7">
        <v>0</v>
      </c>
      <c r="EY633" s="7">
        <v>0</v>
      </c>
      <c r="EZ633" s="7">
        <v>0</v>
      </c>
      <c r="FA633" s="7">
        <v>0</v>
      </c>
      <c r="FB633" s="7">
        <v>0</v>
      </c>
      <c r="FC633" s="7">
        <v>0</v>
      </c>
      <c r="FD633" s="7">
        <v>1.8571428570999999</v>
      </c>
      <c r="FE633" s="7">
        <v>3.2857142857000001</v>
      </c>
      <c r="FF633" s="7">
        <v>3.2857142857000001</v>
      </c>
      <c r="FG633" s="7">
        <v>3.4285714286000002</v>
      </c>
      <c r="FH633" s="7">
        <v>3.5714285713999998</v>
      </c>
      <c r="FI633" s="7">
        <v>3.2857142857000001</v>
      </c>
      <c r="FJ633" s="7">
        <v>3.5714285713999998</v>
      </c>
      <c r="FK633" s="7">
        <v>3.2857142857000001</v>
      </c>
      <c r="FL633" s="7">
        <v>3.2857142857000001</v>
      </c>
      <c r="FM633" s="7">
        <v>0</v>
      </c>
      <c r="FN633" s="7">
        <v>0.14285714290000001</v>
      </c>
      <c r="FO633" s="7">
        <v>0</v>
      </c>
      <c r="FP633" s="7">
        <v>0</v>
      </c>
      <c r="FQ633" s="7">
        <v>0</v>
      </c>
      <c r="FR633" s="7">
        <v>0</v>
      </c>
      <c r="FS633" s="7">
        <v>0.14285714290000001</v>
      </c>
      <c r="FT633" s="7">
        <v>0</v>
      </c>
      <c r="FU633" s="7">
        <v>0.14285714290000001</v>
      </c>
      <c r="FV633" s="7">
        <v>0.57142857140000003</v>
      </c>
      <c r="FW633" s="7">
        <v>0</v>
      </c>
      <c r="FX633" s="7">
        <v>0.42857142860000003</v>
      </c>
      <c r="FY633" s="7">
        <v>0.57142857140000003</v>
      </c>
      <c r="FZ633" s="7">
        <v>0.28571428570000001</v>
      </c>
      <c r="GA633" s="7">
        <v>0.28571428570000001</v>
      </c>
      <c r="GB633" s="7">
        <v>0.28571428570000001</v>
      </c>
      <c r="GC633" s="7">
        <v>0.28571428570000001</v>
      </c>
      <c r="GD633" s="7">
        <v>0</v>
      </c>
      <c r="GE633" s="7">
        <v>0</v>
      </c>
      <c r="GF633" s="7">
        <v>0.28571428570000001</v>
      </c>
      <c r="GG633" s="7">
        <v>0</v>
      </c>
      <c r="GH633" s="7">
        <v>0</v>
      </c>
      <c r="GI633" s="7">
        <v>0</v>
      </c>
      <c r="GJ633" s="7">
        <v>0.28571428570000001</v>
      </c>
      <c r="GK633" s="7">
        <v>0.14285714290000001</v>
      </c>
      <c r="GL633" s="7">
        <v>0.14285714290000001</v>
      </c>
      <c r="GM633" s="7">
        <v>0.14285714290000001</v>
      </c>
      <c r="GN633" s="7">
        <v>0.14285714290000001</v>
      </c>
      <c r="GO633" s="7">
        <v>0.14285714290000001</v>
      </c>
      <c r="GP633" s="7">
        <v>0</v>
      </c>
      <c r="GQ633" s="7">
        <v>0.14285714290000001</v>
      </c>
      <c r="GR633" s="7">
        <v>0</v>
      </c>
      <c r="GS633" s="7">
        <v>0.28571428570000001</v>
      </c>
      <c r="GT633" s="7">
        <v>0.28571428570000001</v>
      </c>
      <c r="GU633" s="7">
        <v>0.14285714290000001</v>
      </c>
      <c r="GV633" s="7">
        <v>0.28571428570000001</v>
      </c>
      <c r="GW633" s="7">
        <v>0.28571428570000001</v>
      </c>
      <c r="GX633" s="7">
        <v>0.42857142860000003</v>
      </c>
      <c r="GY633" s="7">
        <v>0.42857142860000003</v>
      </c>
      <c r="GZ633" s="7">
        <v>0.57142857140000003</v>
      </c>
      <c r="HA633" s="7">
        <v>0.42857142860000003</v>
      </c>
      <c r="HB633" s="7">
        <v>0.42857142860000003</v>
      </c>
      <c r="HC633" s="7">
        <v>0.57142857140000003</v>
      </c>
      <c r="HD633" s="7">
        <v>0.57142857140000003</v>
      </c>
      <c r="HE633" s="7">
        <v>0.14285714290000001</v>
      </c>
      <c r="HF633" s="7">
        <v>0</v>
      </c>
      <c r="HG633" s="7">
        <v>0.28571428570000001</v>
      </c>
      <c r="HH633" s="7">
        <v>0.28571428570000001</v>
      </c>
      <c r="HI633" s="7">
        <v>0</v>
      </c>
      <c r="HJ633" s="7">
        <v>0</v>
      </c>
      <c r="HK633" s="7">
        <v>0</v>
      </c>
      <c r="HL633" s="7">
        <v>0</v>
      </c>
      <c r="HM633" s="7">
        <v>0</v>
      </c>
      <c r="HN633" s="7">
        <v>0</v>
      </c>
      <c r="HO633" s="7">
        <v>0</v>
      </c>
      <c r="HP633" s="7">
        <v>0</v>
      </c>
      <c r="HQ633" s="7">
        <v>0</v>
      </c>
      <c r="HR633" s="7">
        <v>0</v>
      </c>
      <c r="HS633" s="7">
        <v>0</v>
      </c>
      <c r="HT633" s="7">
        <v>0</v>
      </c>
      <c r="HU633" s="7">
        <v>0</v>
      </c>
      <c r="HV633" s="7">
        <v>0</v>
      </c>
      <c r="HW633" s="7">
        <v>0</v>
      </c>
      <c r="HX633" s="7">
        <v>0</v>
      </c>
      <c r="HY633" s="7">
        <v>0</v>
      </c>
      <c r="HZ633" s="7">
        <v>0</v>
      </c>
      <c r="IA633" s="7">
        <v>0.14285714290000001</v>
      </c>
      <c r="IB633" s="7">
        <v>0.14285714290000001</v>
      </c>
      <c r="IC633" s="7">
        <v>0.14285714290000001</v>
      </c>
      <c r="ID633" s="7">
        <v>0.42857142860000003</v>
      </c>
      <c r="IE633" s="7">
        <v>0.42857142860000003</v>
      </c>
      <c r="IF633" s="7">
        <v>0.14285714290000001</v>
      </c>
      <c r="IG633" s="7">
        <v>0</v>
      </c>
      <c r="IH633" s="7">
        <v>0.14285714290000001</v>
      </c>
      <c r="II633" s="7">
        <v>0.42857142860000003</v>
      </c>
      <c r="IJ633" s="7">
        <v>0.71428571429999999</v>
      </c>
      <c r="IK633" s="7">
        <v>0.85714285710000004</v>
      </c>
      <c r="IL633" s="7">
        <v>0.42857142860000003</v>
      </c>
      <c r="IM633" s="7">
        <v>0</v>
      </c>
      <c r="IN633" s="7">
        <v>0</v>
      </c>
      <c r="IO633" s="7">
        <v>0</v>
      </c>
      <c r="IP633" s="7">
        <v>0</v>
      </c>
      <c r="IQ633" s="7">
        <v>3.2857142857000001</v>
      </c>
      <c r="IR633" s="7">
        <v>3.5714285713999998</v>
      </c>
      <c r="IS633" s="7">
        <v>3.7142857142999999</v>
      </c>
      <c r="IT633" s="7">
        <v>3</v>
      </c>
      <c r="IU633" s="7" t="s">
        <v>1605</v>
      </c>
      <c r="IW633" s="7">
        <v>7</v>
      </c>
      <c r="IX633" s="7">
        <v>9</v>
      </c>
      <c r="IY633" s="7">
        <v>261</v>
      </c>
    </row>
    <row r="634" spans="1:259" x14ac:dyDescent="0.25">
      <c r="A634" s="7">
        <v>610520</v>
      </c>
      <c r="B634" s="7" t="s">
        <v>389</v>
      </c>
      <c r="D634" s="7" t="s">
        <v>55</v>
      </c>
      <c r="E634" s="7" t="s">
        <v>53</v>
      </c>
      <c r="M634" s="7" t="s">
        <v>46</v>
      </c>
      <c r="N634" s="7">
        <v>4.7538200340000003</v>
      </c>
      <c r="O634" s="7">
        <v>19</v>
      </c>
      <c r="P634" s="7">
        <v>19</v>
      </c>
      <c r="Q634" s="7">
        <v>9</v>
      </c>
      <c r="R634" s="7">
        <v>5</v>
      </c>
      <c r="S634" s="7">
        <v>0</v>
      </c>
      <c r="T634" s="7">
        <v>2</v>
      </c>
      <c r="U634" s="7">
        <v>0</v>
      </c>
      <c r="V634" s="7">
        <v>0</v>
      </c>
      <c r="W634" s="7">
        <v>1</v>
      </c>
      <c r="X634" s="7">
        <v>2</v>
      </c>
      <c r="Y634" s="7">
        <v>0</v>
      </c>
      <c r="Z634" s="7">
        <v>5.2631578900000003E-2</v>
      </c>
      <c r="AA634" s="7">
        <v>5.2631578900000003E-2</v>
      </c>
      <c r="AB634" s="7">
        <v>0</v>
      </c>
      <c r="AC634" s="7">
        <v>0</v>
      </c>
      <c r="AD634" s="7">
        <v>0.1052631579</v>
      </c>
      <c r="AE634" s="7">
        <v>0.1052631579</v>
      </c>
      <c r="AF634" s="7">
        <v>5.2631578900000003E-2</v>
      </c>
      <c r="AG634" s="7">
        <v>0.1052631579</v>
      </c>
      <c r="AH634" s="7">
        <v>0</v>
      </c>
      <c r="AI634" s="7">
        <v>0.1052631579</v>
      </c>
      <c r="AJ634" s="7">
        <v>0.1052631579</v>
      </c>
      <c r="AK634" s="7">
        <v>0.15789473679999999</v>
      </c>
      <c r="AL634" s="7">
        <v>0.2105263158</v>
      </c>
      <c r="AM634" s="7">
        <v>0.15789473679999999</v>
      </c>
      <c r="AN634" s="7">
        <v>0.15789473679999999</v>
      </c>
      <c r="AO634" s="7">
        <v>0.2105263158</v>
      </c>
      <c r="AP634" s="7">
        <v>0.26315789470000001</v>
      </c>
      <c r="AQ634" s="7">
        <v>0</v>
      </c>
      <c r="AR634" s="7">
        <v>0</v>
      </c>
      <c r="AS634" s="7">
        <v>0</v>
      </c>
      <c r="AT634" s="7">
        <v>0</v>
      </c>
      <c r="AU634" s="7">
        <v>0</v>
      </c>
      <c r="AV634" s="7">
        <v>0</v>
      </c>
      <c r="AW634" s="7">
        <v>0.73684210530000005</v>
      </c>
      <c r="AX634" s="7">
        <v>0.68421052630000001</v>
      </c>
      <c r="AY634" s="7">
        <v>0.68421052630000001</v>
      </c>
      <c r="AZ634" s="7">
        <v>0.84210526320000001</v>
      </c>
      <c r="BA634" s="7">
        <v>0.68421052630000001</v>
      </c>
      <c r="BB634" s="7">
        <v>0.52631578950000002</v>
      </c>
      <c r="BC634" s="7">
        <v>3.6315789474</v>
      </c>
      <c r="BD634" s="7">
        <v>3.5263157894999999</v>
      </c>
      <c r="BE634" s="7">
        <v>3.4736842105000001</v>
      </c>
      <c r="BF634" s="7">
        <v>3.8421052632000001</v>
      </c>
      <c r="BG634" s="7">
        <v>3.5789473684000002</v>
      </c>
      <c r="BH634" s="7">
        <v>3.2105263158000001</v>
      </c>
      <c r="BI634" s="7">
        <v>5.2631578900000003E-2</v>
      </c>
      <c r="BJ634" s="7">
        <v>0.1052631579</v>
      </c>
      <c r="BK634" s="7">
        <v>0.1052631579</v>
      </c>
      <c r="BL634" s="7">
        <v>5.2631578900000003E-2</v>
      </c>
      <c r="BM634" s="7">
        <v>5.2631578900000003E-2</v>
      </c>
      <c r="BN634" s="7">
        <v>0.1052631579</v>
      </c>
      <c r="BO634" s="7">
        <v>0</v>
      </c>
      <c r="BP634" s="7">
        <v>0.15789473679999999</v>
      </c>
      <c r="BQ634" s="7">
        <v>0.15789473679999999</v>
      </c>
      <c r="BR634" s="7">
        <v>0</v>
      </c>
      <c r="BS634" s="7">
        <v>0</v>
      </c>
      <c r="BT634" s="7">
        <v>0</v>
      </c>
      <c r="BU634" s="7">
        <v>0.1052631579</v>
      </c>
      <c r="BV634" s="7">
        <v>5.2631578900000003E-2</v>
      </c>
      <c r="BW634" s="7">
        <v>5.2631578900000003E-2</v>
      </c>
      <c r="BX634" s="7">
        <v>0.2105263158</v>
      </c>
      <c r="BY634" s="7">
        <v>5.2631578900000003E-2</v>
      </c>
      <c r="BZ634" s="7">
        <v>0.1052631579</v>
      </c>
      <c r="CA634" s="7">
        <v>3.6315789474</v>
      </c>
      <c r="CB634" s="7">
        <v>3.4736842105000001</v>
      </c>
      <c r="CC634" s="7">
        <v>3.4736842105000001</v>
      </c>
      <c r="CD634" s="7">
        <v>3.4736842105000001</v>
      </c>
      <c r="CE634" s="7">
        <v>3.5263157894999999</v>
      </c>
      <c r="CF634" s="7">
        <v>3.4210526315999998</v>
      </c>
      <c r="CG634" s="7">
        <v>3.4736842105000001</v>
      </c>
      <c r="CH634" s="7">
        <v>3.1578947367999999</v>
      </c>
      <c r="CI634" s="7">
        <v>3.1578947367999999</v>
      </c>
      <c r="CJ634" s="7">
        <v>0.2105263158</v>
      </c>
      <c r="CK634" s="7">
        <v>0.2105263158</v>
      </c>
      <c r="CL634" s="7">
        <v>0.2105263158</v>
      </c>
      <c r="CM634" s="7">
        <v>0.15789473679999999</v>
      </c>
      <c r="CN634" s="7">
        <v>0.2105263158</v>
      </c>
      <c r="CO634" s="7">
        <v>0.15789473679999999</v>
      </c>
      <c r="CP634" s="7">
        <v>0.1052631579</v>
      </c>
      <c r="CQ634" s="7">
        <v>0.26315789470000001</v>
      </c>
      <c r="CR634" s="7">
        <v>0.15789473679999999</v>
      </c>
      <c r="CS634" s="7">
        <v>0</v>
      </c>
      <c r="CT634" s="7">
        <v>0</v>
      </c>
      <c r="CU634" s="7">
        <v>0</v>
      </c>
      <c r="CV634" s="7">
        <v>0</v>
      </c>
      <c r="CW634" s="7">
        <v>0</v>
      </c>
      <c r="CX634" s="7">
        <v>0</v>
      </c>
      <c r="CY634" s="7">
        <v>0</v>
      </c>
      <c r="CZ634" s="7">
        <v>0</v>
      </c>
      <c r="DA634" s="7">
        <v>0</v>
      </c>
      <c r="DB634" s="7">
        <v>0.73684210530000005</v>
      </c>
      <c r="DC634" s="7">
        <v>0.68421052630000001</v>
      </c>
      <c r="DD634" s="7">
        <v>0.68421052630000001</v>
      </c>
      <c r="DE634" s="7">
        <v>0.68421052630000001</v>
      </c>
      <c r="DF634" s="7">
        <v>0.68421052630000001</v>
      </c>
      <c r="DG634" s="7">
        <v>0.68421052630000001</v>
      </c>
      <c r="DH634" s="7">
        <v>0.68421052630000001</v>
      </c>
      <c r="DI634" s="7">
        <v>0.52631578950000002</v>
      </c>
      <c r="DJ634" s="7">
        <v>0.57894736840000005</v>
      </c>
      <c r="DK634" s="7">
        <v>0.1052631579</v>
      </c>
      <c r="DL634" s="7">
        <v>0</v>
      </c>
      <c r="DM634" s="7">
        <v>0</v>
      </c>
      <c r="DN634" s="7">
        <v>0.1052631579</v>
      </c>
      <c r="DO634" s="7">
        <v>0</v>
      </c>
      <c r="DP634" s="7">
        <v>0</v>
      </c>
      <c r="DQ634" s="7">
        <v>0.26315789470000001</v>
      </c>
      <c r="DR634" s="7">
        <v>5.2631578900000003E-2</v>
      </c>
      <c r="DS634" s="7">
        <v>0</v>
      </c>
      <c r="DT634" s="7">
        <v>0.2105263158</v>
      </c>
      <c r="DU634" s="7">
        <v>0</v>
      </c>
      <c r="DV634" s="7">
        <v>5.2631578900000003E-2</v>
      </c>
      <c r="DW634" s="7">
        <v>5.2631578900000003E-2</v>
      </c>
      <c r="DX634" s="7">
        <v>0.1052631579</v>
      </c>
      <c r="DY634" s="7">
        <v>0.15789473679999999</v>
      </c>
      <c r="DZ634" s="7">
        <v>0.1052631579</v>
      </c>
      <c r="EA634" s="7">
        <v>5.2631578900000003E-2</v>
      </c>
      <c r="EB634" s="7">
        <v>5.2631578900000003E-2</v>
      </c>
      <c r="EC634" s="7">
        <v>0.26315789470000001</v>
      </c>
      <c r="ED634" s="7">
        <v>0.2105263158</v>
      </c>
      <c r="EE634" s="7">
        <v>0.15789473679999999</v>
      </c>
      <c r="EF634" s="7">
        <v>0.1052631579</v>
      </c>
      <c r="EG634" s="7">
        <v>0.2105263158</v>
      </c>
      <c r="EH634" s="7">
        <v>0.26315789470000001</v>
      </c>
      <c r="EI634" s="7">
        <v>0.26315789470000001</v>
      </c>
      <c r="EJ634" s="7">
        <v>0.26315789470000001</v>
      </c>
      <c r="EK634" s="7">
        <v>0.2105263158</v>
      </c>
      <c r="EL634" s="7">
        <v>0.36842105260000002</v>
      </c>
      <c r="EM634" s="7">
        <v>0.78947368419999997</v>
      </c>
      <c r="EN634" s="7">
        <v>0.78947368419999997</v>
      </c>
      <c r="EO634" s="7">
        <v>0.73684210530000005</v>
      </c>
      <c r="EP634" s="7">
        <v>0.68421052630000001</v>
      </c>
      <c r="EQ634" s="7">
        <v>0.57894736840000005</v>
      </c>
      <c r="ER634" s="7">
        <v>0.36842105260000002</v>
      </c>
      <c r="ES634" s="7">
        <v>0.63157894739999998</v>
      </c>
      <c r="ET634" s="7">
        <v>0.73684210530000005</v>
      </c>
      <c r="EU634" s="7">
        <v>5.2631578900000003E-2</v>
      </c>
      <c r="EV634" s="7">
        <v>0</v>
      </c>
      <c r="EW634" s="7">
        <v>0</v>
      </c>
      <c r="EX634" s="7">
        <v>0</v>
      </c>
      <c r="EY634" s="7">
        <v>0</v>
      </c>
      <c r="EZ634" s="7">
        <v>0</v>
      </c>
      <c r="FA634" s="7">
        <v>0</v>
      </c>
      <c r="FB634" s="7">
        <v>0</v>
      </c>
      <c r="FC634" s="7">
        <v>0</v>
      </c>
      <c r="FD634" s="7">
        <v>2.9444444444000002</v>
      </c>
      <c r="FE634" s="7">
        <v>3.7894736841999999</v>
      </c>
      <c r="FF634" s="7">
        <v>3.7368421053</v>
      </c>
      <c r="FG634" s="7">
        <v>3.4736842105000001</v>
      </c>
      <c r="FH634" s="7">
        <v>3.5789473684000002</v>
      </c>
      <c r="FI634" s="7">
        <v>3.4210526315999998</v>
      </c>
      <c r="FJ634" s="7">
        <v>2.7368421053</v>
      </c>
      <c r="FK634" s="7">
        <v>3.4736842105000001</v>
      </c>
      <c r="FL634" s="7">
        <v>3.6842105262999998</v>
      </c>
      <c r="FM634" s="7">
        <v>0</v>
      </c>
      <c r="FN634" s="7">
        <v>5.2631578900000003E-2</v>
      </c>
      <c r="FO634" s="7">
        <v>5.2631578900000003E-2</v>
      </c>
      <c r="FP634" s="7">
        <v>0</v>
      </c>
      <c r="FQ634" s="7">
        <v>5.2631578900000003E-2</v>
      </c>
      <c r="FR634" s="7">
        <v>0</v>
      </c>
      <c r="FS634" s="7">
        <v>0</v>
      </c>
      <c r="FT634" s="7">
        <v>5.2631578900000003E-2</v>
      </c>
      <c r="FU634" s="7">
        <v>0.1052631579</v>
      </c>
      <c r="FV634" s="7">
        <v>0.68421052630000001</v>
      </c>
      <c r="FW634" s="7">
        <v>0</v>
      </c>
      <c r="FX634" s="7">
        <v>0.52631578950000002</v>
      </c>
      <c r="FY634" s="7">
        <v>0.78947368419999997</v>
      </c>
      <c r="FZ634" s="7">
        <v>0.1052631579</v>
      </c>
      <c r="GA634" s="7">
        <v>0.36842105260000002</v>
      </c>
      <c r="GB634" s="7">
        <v>0.2105263158</v>
      </c>
      <c r="GC634" s="7">
        <v>0.36842105260000002</v>
      </c>
      <c r="GD634" s="7">
        <v>0.1052631579</v>
      </c>
      <c r="GE634" s="7">
        <v>0</v>
      </c>
      <c r="GF634" s="7">
        <v>0.36842105260000002</v>
      </c>
      <c r="GG634" s="7">
        <v>0</v>
      </c>
      <c r="GH634" s="7">
        <v>0</v>
      </c>
      <c r="GI634" s="7">
        <v>0.15789473679999999</v>
      </c>
      <c r="GJ634" s="7">
        <v>0</v>
      </c>
      <c r="GK634" s="7">
        <v>0</v>
      </c>
      <c r="GL634" s="7">
        <v>0</v>
      </c>
      <c r="GM634" s="7">
        <v>5.2631578900000003E-2</v>
      </c>
      <c r="GN634" s="7">
        <v>0.1052631579</v>
      </c>
      <c r="GO634" s="7">
        <v>0.1052631579</v>
      </c>
      <c r="GP634" s="7">
        <v>5.2631578900000003E-2</v>
      </c>
      <c r="GQ634" s="7">
        <v>0.4210526316</v>
      </c>
      <c r="GR634" s="7">
        <v>0</v>
      </c>
      <c r="GS634" s="7">
        <v>0.47368421049999998</v>
      </c>
      <c r="GT634" s="7">
        <v>0.31578947369999999</v>
      </c>
      <c r="GU634" s="7">
        <v>0.4210526316</v>
      </c>
      <c r="GV634" s="7">
        <v>0.52631578950000002</v>
      </c>
      <c r="GW634" s="7">
        <v>0.31578947369999999</v>
      </c>
      <c r="GX634" s="7">
        <v>0.26315789470000001</v>
      </c>
      <c r="GY634" s="7">
        <v>0.47368421049999998</v>
      </c>
      <c r="GZ634" s="7">
        <v>0.47368421049999998</v>
      </c>
      <c r="HA634" s="7">
        <v>0.31578947369999999</v>
      </c>
      <c r="HB634" s="7">
        <v>0.36842105260000002</v>
      </c>
      <c r="HC634" s="7">
        <v>0.15789473679999999</v>
      </c>
      <c r="HD634" s="7">
        <v>0.73684210530000005</v>
      </c>
      <c r="HE634" s="7">
        <v>0</v>
      </c>
      <c r="HF634" s="7">
        <v>0.1052631579</v>
      </c>
      <c r="HG634" s="7">
        <v>5.2631578900000003E-2</v>
      </c>
      <c r="HH634" s="7">
        <v>0</v>
      </c>
      <c r="HI634" s="7">
        <v>5.2631578900000003E-2</v>
      </c>
      <c r="HJ634" s="7">
        <v>0</v>
      </c>
      <c r="HK634" s="7">
        <v>0</v>
      </c>
      <c r="HL634" s="7">
        <v>0</v>
      </c>
      <c r="HM634" s="7">
        <v>5.2631578900000003E-2</v>
      </c>
      <c r="HN634" s="7">
        <v>5.2631578900000003E-2</v>
      </c>
      <c r="HO634" s="7">
        <v>5.2631578900000003E-2</v>
      </c>
      <c r="HP634" s="7">
        <v>0</v>
      </c>
      <c r="HQ634" s="7">
        <v>0</v>
      </c>
      <c r="HR634" s="7">
        <v>0</v>
      </c>
      <c r="HS634" s="7">
        <v>5.2631578900000003E-2</v>
      </c>
      <c r="HT634" s="7">
        <v>0</v>
      </c>
      <c r="HU634" s="7">
        <v>0</v>
      </c>
      <c r="HV634" s="7">
        <v>0</v>
      </c>
      <c r="HW634" s="7">
        <v>0</v>
      </c>
      <c r="HX634" s="7">
        <v>0</v>
      </c>
      <c r="HY634" s="7">
        <v>0</v>
      </c>
      <c r="HZ634" s="7">
        <v>0</v>
      </c>
      <c r="IA634" s="7">
        <v>0.1052631579</v>
      </c>
      <c r="IB634" s="7">
        <v>0.2105263158</v>
      </c>
      <c r="IC634" s="7">
        <v>0</v>
      </c>
      <c r="ID634" s="7">
        <v>5.2631578900000003E-2</v>
      </c>
      <c r="IE634" s="7">
        <v>0.31578947369999999</v>
      </c>
      <c r="IF634" s="7">
        <v>0.1052631579</v>
      </c>
      <c r="IG634" s="7">
        <v>0.2105263158</v>
      </c>
      <c r="IH634" s="7">
        <v>0.36842105260000002</v>
      </c>
      <c r="II634" s="7">
        <v>0.57894736840000005</v>
      </c>
      <c r="IJ634" s="7">
        <v>0.68421052630000001</v>
      </c>
      <c r="IK634" s="7">
        <v>0.78947368419999997</v>
      </c>
      <c r="IL634" s="7">
        <v>0.57894736840000005</v>
      </c>
      <c r="IM634" s="7">
        <v>0</v>
      </c>
      <c r="IN634" s="7">
        <v>0</v>
      </c>
      <c r="IO634" s="7">
        <v>0</v>
      </c>
      <c r="IP634" s="7">
        <v>0</v>
      </c>
      <c r="IQ634" s="7">
        <v>3.4736842105000001</v>
      </c>
      <c r="IR634" s="7">
        <v>3.4736842105000001</v>
      </c>
      <c r="IS634" s="7">
        <v>3.7894736841999999</v>
      </c>
      <c r="IT634" s="7">
        <v>3.5263157894999999</v>
      </c>
      <c r="IU634" s="7" t="s">
        <v>1572</v>
      </c>
      <c r="IW634" s="7">
        <v>19</v>
      </c>
      <c r="IX634" s="7">
        <v>28</v>
      </c>
      <c r="IY634" s="7">
        <v>589</v>
      </c>
    </row>
    <row r="635" spans="1:259" x14ac:dyDescent="0.25">
      <c r="A635" s="7">
        <v>610521</v>
      </c>
      <c r="B635" s="7" t="s">
        <v>219</v>
      </c>
      <c r="D635" s="7" t="s">
        <v>93</v>
      </c>
      <c r="E635" s="7" t="s">
        <v>53</v>
      </c>
      <c r="M635" s="7" t="s">
        <v>46</v>
      </c>
      <c r="N635" s="7">
        <v>13.147410359</v>
      </c>
      <c r="O635" s="7">
        <v>23</v>
      </c>
      <c r="P635" s="7">
        <v>23</v>
      </c>
      <c r="Q635" s="7">
        <v>1</v>
      </c>
      <c r="R635" s="7">
        <v>15</v>
      </c>
      <c r="S635" s="7">
        <v>0</v>
      </c>
      <c r="T635" s="7">
        <v>5</v>
      </c>
      <c r="U635" s="7">
        <v>0</v>
      </c>
      <c r="V635" s="7">
        <v>0</v>
      </c>
      <c r="W635" s="7">
        <v>1</v>
      </c>
      <c r="X635" s="7">
        <v>1</v>
      </c>
      <c r="Y635" s="7">
        <v>0</v>
      </c>
      <c r="Z635" s="7">
        <v>8.6956521699999997E-2</v>
      </c>
      <c r="AA635" s="7">
        <v>0</v>
      </c>
      <c r="AB635" s="7">
        <v>0</v>
      </c>
      <c r="AC635" s="7">
        <v>0.13043478259999999</v>
      </c>
      <c r="AD635" s="7">
        <v>0.26086956519999999</v>
      </c>
      <c r="AE635" s="7">
        <v>0.13043478259999999</v>
      </c>
      <c r="AF635" s="7">
        <v>4.3478260900000003E-2</v>
      </c>
      <c r="AG635" s="7">
        <v>0.13043478259999999</v>
      </c>
      <c r="AH635" s="7">
        <v>0.1739130435</v>
      </c>
      <c r="AI635" s="7">
        <v>0.13043478259999999</v>
      </c>
      <c r="AJ635" s="7">
        <v>0.13043478259999999</v>
      </c>
      <c r="AK635" s="7">
        <v>0.3043478261</v>
      </c>
      <c r="AL635" s="7">
        <v>0.34782608700000001</v>
      </c>
      <c r="AM635" s="7">
        <v>0.43478260870000002</v>
      </c>
      <c r="AN635" s="7">
        <v>0.34782608700000001</v>
      </c>
      <c r="AO635" s="7">
        <v>0.39130434780000001</v>
      </c>
      <c r="AP635" s="7">
        <v>0.3043478261</v>
      </c>
      <c r="AQ635" s="7">
        <v>4.3478260900000003E-2</v>
      </c>
      <c r="AR635" s="7">
        <v>0</v>
      </c>
      <c r="AS635" s="7">
        <v>0</v>
      </c>
      <c r="AT635" s="7">
        <v>0</v>
      </c>
      <c r="AU635" s="7">
        <v>0</v>
      </c>
      <c r="AV635" s="7">
        <v>0</v>
      </c>
      <c r="AW635" s="7">
        <v>0.52173913039999997</v>
      </c>
      <c r="AX635" s="7">
        <v>0.52173913039999997</v>
      </c>
      <c r="AY635" s="7">
        <v>0.43478260870000002</v>
      </c>
      <c r="AZ635" s="7">
        <v>0.47826086960000003</v>
      </c>
      <c r="BA635" s="7">
        <v>0.34782608700000001</v>
      </c>
      <c r="BB635" s="7">
        <v>0.3043478261</v>
      </c>
      <c r="BC635" s="7">
        <v>3.4090909091000001</v>
      </c>
      <c r="BD635" s="7">
        <v>3.3043478260999999</v>
      </c>
      <c r="BE635" s="7">
        <v>3.3043478260999999</v>
      </c>
      <c r="BF635" s="7">
        <v>3.3043478260999999</v>
      </c>
      <c r="BG635" s="7">
        <v>2.9565217390999998</v>
      </c>
      <c r="BH635" s="7">
        <v>2.6521739129999999</v>
      </c>
      <c r="BI635" s="7">
        <v>0</v>
      </c>
      <c r="BJ635" s="7">
        <v>0</v>
      </c>
      <c r="BK635" s="7">
        <v>0</v>
      </c>
      <c r="BL635" s="7">
        <v>0</v>
      </c>
      <c r="BM635" s="7">
        <v>0</v>
      </c>
      <c r="BN635" s="7">
        <v>0</v>
      </c>
      <c r="BO635" s="7">
        <v>4.3478260900000003E-2</v>
      </c>
      <c r="BP635" s="7">
        <v>8.6956521699999997E-2</v>
      </c>
      <c r="BQ635" s="7">
        <v>8.6956521699999997E-2</v>
      </c>
      <c r="BR635" s="7">
        <v>0</v>
      </c>
      <c r="BS635" s="7">
        <v>8.6956521699999997E-2</v>
      </c>
      <c r="BT635" s="7">
        <v>0.13043478259999999</v>
      </c>
      <c r="BU635" s="7">
        <v>8.6956521699999997E-2</v>
      </c>
      <c r="BV635" s="7">
        <v>8.6956521699999997E-2</v>
      </c>
      <c r="BW635" s="7">
        <v>0.13043478259999999</v>
      </c>
      <c r="BX635" s="7">
        <v>8.6956521699999997E-2</v>
      </c>
      <c r="BY635" s="7">
        <v>4.3478260900000003E-2</v>
      </c>
      <c r="BZ635" s="7">
        <v>0.13043478259999999</v>
      </c>
      <c r="CA635" s="7">
        <v>3.7826086957</v>
      </c>
      <c r="CB635" s="7">
        <v>3.5217391303999999</v>
      </c>
      <c r="CC635" s="7">
        <v>3.5217391303999999</v>
      </c>
      <c r="CD635" s="7">
        <v>3.5652173913</v>
      </c>
      <c r="CE635" s="7">
        <v>3.5217391303999999</v>
      </c>
      <c r="CF635" s="7">
        <v>3.3913043477999998</v>
      </c>
      <c r="CG635" s="7">
        <v>3.3478260870000001</v>
      </c>
      <c r="CH635" s="7">
        <v>3.3478260870000001</v>
      </c>
      <c r="CI635" s="7">
        <v>3.2608695652000002</v>
      </c>
      <c r="CJ635" s="7">
        <v>0.2173913043</v>
      </c>
      <c r="CK635" s="7">
        <v>0.3043478261</v>
      </c>
      <c r="CL635" s="7">
        <v>0.2173913043</v>
      </c>
      <c r="CM635" s="7">
        <v>0.26086956519999999</v>
      </c>
      <c r="CN635" s="7">
        <v>0.3043478261</v>
      </c>
      <c r="CO635" s="7">
        <v>0.34782608700000001</v>
      </c>
      <c r="CP635" s="7">
        <v>0.34782608700000001</v>
      </c>
      <c r="CQ635" s="7">
        <v>0.3043478261</v>
      </c>
      <c r="CR635" s="7">
        <v>0.2173913043</v>
      </c>
      <c r="CS635" s="7">
        <v>0</v>
      </c>
      <c r="CT635" s="7">
        <v>0</v>
      </c>
      <c r="CU635" s="7">
        <v>0</v>
      </c>
      <c r="CV635" s="7">
        <v>0</v>
      </c>
      <c r="CW635" s="7">
        <v>0</v>
      </c>
      <c r="CX635" s="7">
        <v>0</v>
      </c>
      <c r="CY635" s="7">
        <v>0</v>
      </c>
      <c r="CZ635" s="7">
        <v>0</v>
      </c>
      <c r="DA635" s="7">
        <v>0</v>
      </c>
      <c r="DB635" s="7">
        <v>0.78260869570000002</v>
      </c>
      <c r="DC635" s="7">
        <v>0.60869565219999999</v>
      </c>
      <c r="DD635" s="7">
        <v>0.65217391300000005</v>
      </c>
      <c r="DE635" s="7">
        <v>0.65217391300000005</v>
      </c>
      <c r="DF635" s="7">
        <v>0.60869565219999999</v>
      </c>
      <c r="DG635" s="7">
        <v>0.52173913039999997</v>
      </c>
      <c r="DH635" s="7">
        <v>0.52173913039999997</v>
      </c>
      <c r="DI635" s="7">
        <v>0.56521739130000004</v>
      </c>
      <c r="DJ635" s="7">
        <v>0.56521739130000004</v>
      </c>
      <c r="DK635" s="7">
        <v>0.2173913043</v>
      </c>
      <c r="DL635" s="7">
        <v>8.6956521699999997E-2</v>
      </c>
      <c r="DM635" s="7">
        <v>4.3478260900000003E-2</v>
      </c>
      <c r="DN635" s="7">
        <v>8.6956521699999997E-2</v>
      </c>
      <c r="DO635" s="7">
        <v>4.3478260900000003E-2</v>
      </c>
      <c r="DP635" s="7">
        <v>0.13043478259999999</v>
      </c>
      <c r="DQ635" s="7">
        <v>8.6956521699999997E-2</v>
      </c>
      <c r="DR635" s="7">
        <v>8.6956521699999997E-2</v>
      </c>
      <c r="DS635" s="7">
        <v>8.6956521699999997E-2</v>
      </c>
      <c r="DT635" s="7">
        <v>0.3043478261</v>
      </c>
      <c r="DU635" s="7">
        <v>0.2173913043</v>
      </c>
      <c r="DV635" s="7">
        <v>8.6956521699999997E-2</v>
      </c>
      <c r="DW635" s="7">
        <v>8.6956521699999997E-2</v>
      </c>
      <c r="DX635" s="7">
        <v>0.1739130435</v>
      </c>
      <c r="DY635" s="7">
        <v>0.13043478259999999</v>
      </c>
      <c r="DZ635" s="7">
        <v>0.13043478259999999</v>
      </c>
      <c r="EA635" s="7">
        <v>4.3478260900000003E-2</v>
      </c>
      <c r="EB635" s="7">
        <v>4.3478260900000003E-2</v>
      </c>
      <c r="EC635" s="7">
        <v>0.1739130435</v>
      </c>
      <c r="ED635" s="7">
        <v>0.34782608700000001</v>
      </c>
      <c r="EE635" s="7">
        <v>0.39130434780000001</v>
      </c>
      <c r="EF635" s="7">
        <v>0.1739130435</v>
      </c>
      <c r="EG635" s="7">
        <v>0.13043478259999999</v>
      </c>
      <c r="EH635" s="7">
        <v>0.1739130435</v>
      </c>
      <c r="EI635" s="7">
        <v>0.26086956519999999</v>
      </c>
      <c r="EJ635" s="7">
        <v>0.3043478261</v>
      </c>
      <c r="EK635" s="7">
        <v>0.3043478261</v>
      </c>
      <c r="EL635" s="7">
        <v>0.3043478261</v>
      </c>
      <c r="EM635" s="7">
        <v>0.34782608700000001</v>
      </c>
      <c r="EN635" s="7">
        <v>0.47826086960000003</v>
      </c>
      <c r="EO635" s="7">
        <v>0.65217391300000005</v>
      </c>
      <c r="EP635" s="7">
        <v>0.65217391300000005</v>
      </c>
      <c r="EQ635" s="7">
        <v>0.56521739130000004</v>
      </c>
      <c r="ER635" s="7">
        <v>0.43478260870000002</v>
      </c>
      <c r="ES635" s="7">
        <v>0.47826086960000003</v>
      </c>
      <c r="ET635" s="7">
        <v>0.47826086960000003</v>
      </c>
      <c r="EU635" s="7">
        <v>0</v>
      </c>
      <c r="EV635" s="7">
        <v>0</v>
      </c>
      <c r="EW635" s="7">
        <v>0</v>
      </c>
      <c r="EX635" s="7">
        <v>0</v>
      </c>
      <c r="EY635" s="7">
        <v>0</v>
      </c>
      <c r="EZ635" s="7">
        <v>0</v>
      </c>
      <c r="FA635" s="7">
        <v>8.6956521699999997E-2</v>
      </c>
      <c r="FB635" s="7">
        <v>8.6956521699999997E-2</v>
      </c>
      <c r="FC635" s="7">
        <v>8.6956521699999997E-2</v>
      </c>
      <c r="FD635" s="7">
        <v>2.5652173913</v>
      </c>
      <c r="FE635" s="7">
        <v>2.9565217390999998</v>
      </c>
      <c r="FF635" s="7">
        <v>3.3043478260999999</v>
      </c>
      <c r="FG635" s="7">
        <v>3.3913043477999998</v>
      </c>
      <c r="FH635" s="7">
        <v>3.3913043477999998</v>
      </c>
      <c r="FI635" s="7">
        <v>3.1739130434999998</v>
      </c>
      <c r="FJ635" s="7">
        <v>3.1428571429000001</v>
      </c>
      <c r="FK635" s="7">
        <v>3.2857142857000001</v>
      </c>
      <c r="FL635" s="7">
        <v>3.2857142857000001</v>
      </c>
      <c r="FM635" s="7">
        <v>8.6956521699999997E-2</v>
      </c>
      <c r="FN635" s="7">
        <v>0</v>
      </c>
      <c r="FO635" s="7">
        <v>0</v>
      </c>
      <c r="FP635" s="7">
        <v>4.3478260900000003E-2</v>
      </c>
      <c r="FQ635" s="7">
        <v>4.3478260900000003E-2</v>
      </c>
      <c r="FR635" s="7">
        <v>4.3478260900000003E-2</v>
      </c>
      <c r="FS635" s="7">
        <v>4.3478260900000003E-2</v>
      </c>
      <c r="FT635" s="7">
        <v>0.2173913043</v>
      </c>
      <c r="FU635" s="7">
        <v>4.3478260900000003E-2</v>
      </c>
      <c r="FV635" s="7">
        <v>0.47826086960000003</v>
      </c>
      <c r="FW635" s="7">
        <v>0</v>
      </c>
      <c r="FX635" s="7">
        <v>0.47826086960000003</v>
      </c>
      <c r="FY635" s="7">
        <v>0.65217391300000005</v>
      </c>
      <c r="FZ635" s="7">
        <v>8.6956521699999997E-2</v>
      </c>
      <c r="GA635" s="7">
        <v>0.13043478259999999</v>
      </c>
      <c r="GB635" s="7">
        <v>8.6956521699999997E-2</v>
      </c>
      <c r="GC635" s="7">
        <v>0.43478260870000002</v>
      </c>
      <c r="GD635" s="7">
        <v>8.6956521699999997E-2</v>
      </c>
      <c r="GE635" s="7">
        <v>0</v>
      </c>
      <c r="GF635" s="7">
        <v>0.13043478259999999</v>
      </c>
      <c r="GG635" s="7">
        <v>0.2173913043</v>
      </c>
      <c r="GH635" s="7">
        <v>0.1739130435</v>
      </c>
      <c r="GI635" s="7">
        <v>0.3043478261</v>
      </c>
      <c r="GJ635" s="7">
        <v>8.6956521699999997E-2</v>
      </c>
      <c r="GK635" s="7">
        <v>8.6956521699999997E-2</v>
      </c>
      <c r="GL635" s="7">
        <v>4.3478260900000003E-2</v>
      </c>
      <c r="GM635" s="7">
        <v>4.3478260900000003E-2</v>
      </c>
      <c r="GN635" s="7">
        <v>0</v>
      </c>
      <c r="GO635" s="7">
        <v>4.3478260900000003E-2</v>
      </c>
      <c r="GP635" s="7">
        <v>0</v>
      </c>
      <c r="GQ635" s="7">
        <v>8.6956521699999997E-2</v>
      </c>
      <c r="GR635" s="7">
        <v>4.3478260900000003E-2</v>
      </c>
      <c r="GS635" s="7">
        <v>0.34782608700000001</v>
      </c>
      <c r="GT635" s="7">
        <v>0.3043478261</v>
      </c>
      <c r="GU635" s="7">
        <v>0.26086956519999999</v>
      </c>
      <c r="GV635" s="7">
        <v>0.3043478261</v>
      </c>
      <c r="GW635" s="7">
        <v>0.43478260870000002</v>
      </c>
      <c r="GX635" s="7">
        <v>0.3043478261</v>
      </c>
      <c r="GY635" s="7">
        <v>0.47826086960000003</v>
      </c>
      <c r="GZ635" s="7">
        <v>0.60869565219999999</v>
      </c>
      <c r="HA635" s="7">
        <v>0.60869565219999999</v>
      </c>
      <c r="HB635" s="7">
        <v>0.65217391300000005</v>
      </c>
      <c r="HC635" s="7">
        <v>0.39130434780000001</v>
      </c>
      <c r="HD635" s="7">
        <v>0.60869565219999999</v>
      </c>
      <c r="HE635" s="7">
        <v>0.13043478259999999</v>
      </c>
      <c r="HF635" s="7">
        <v>4.3478260900000003E-2</v>
      </c>
      <c r="HG635" s="7">
        <v>8.6956521699999997E-2</v>
      </c>
      <c r="HH635" s="7">
        <v>4.3478260900000003E-2</v>
      </c>
      <c r="HI635" s="7">
        <v>4.3478260900000003E-2</v>
      </c>
      <c r="HJ635" s="7">
        <v>0</v>
      </c>
      <c r="HK635" s="7">
        <v>0</v>
      </c>
      <c r="HL635" s="7">
        <v>0</v>
      </c>
      <c r="HM635" s="7">
        <v>0</v>
      </c>
      <c r="HN635" s="7">
        <v>0</v>
      </c>
      <c r="HO635" s="7">
        <v>0</v>
      </c>
      <c r="HP635" s="7">
        <v>0</v>
      </c>
      <c r="HQ635" s="7">
        <v>0</v>
      </c>
      <c r="HR635" s="7">
        <v>4.3478260900000003E-2</v>
      </c>
      <c r="HS635" s="7">
        <v>0</v>
      </c>
      <c r="HT635" s="7">
        <v>0</v>
      </c>
      <c r="HU635" s="7">
        <v>4.3478260900000003E-2</v>
      </c>
      <c r="HV635" s="7">
        <v>4.3478260900000003E-2</v>
      </c>
      <c r="HW635" s="7">
        <v>8.6956521699999997E-2</v>
      </c>
      <c r="HX635" s="7">
        <v>4.3478260900000003E-2</v>
      </c>
      <c r="HY635" s="7">
        <v>8.6956521699999997E-2</v>
      </c>
      <c r="HZ635" s="7">
        <v>0.13043478259999999</v>
      </c>
      <c r="IA635" s="7">
        <v>0.2173913043</v>
      </c>
      <c r="IB635" s="7">
        <v>8.6956521699999997E-2</v>
      </c>
      <c r="IC635" s="7">
        <v>8.6956521699999997E-2</v>
      </c>
      <c r="ID635" s="7">
        <v>4.3478260900000003E-2</v>
      </c>
      <c r="IE635" s="7">
        <v>0.26086956519999999</v>
      </c>
      <c r="IF635" s="7">
        <v>0.39130434780000001</v>
      </c>
      <c r="IG635" s="7">
        <v>0.34782608700000001</v>
      </c>
      <c r="IH635" s="7">
        <v>0.39130434780000001</v>
      </c>
      <c r="II635" s="7">
        <v>0.39130434780000001</v>
      </c>
      <c r="IJ635" s="7">
        <v>0.43478260870000002</v>
      </c>
      <c r="IK635" s="7">
        <v>0.39130434780000001</v>
      </c>
      <c r="IL635" s="7">
        <v>0.34782608700000001</v>
      </c>
      <c r="IM635" s="7">
        <v>4.3478260900000003E-2</v>
      </c>
      <c r="IN635" s="7">
        <v>4.3478260900000003E-2</v>
      </c>
      <c r="IO635" s="7">
        <v>8.6956521699999997E-2</v>
      </c>
      <c r="IP635" s="7">
        <v>8.6956521699999997E-2</v>
      </c>
      <c r="IQ635" s="7">
        <v>3</v>
      </c>
      <c r="IR635" s="7">
        <v>3.2727272727000001</v>
      </c>
      <c r="IS635" s="7">
        <v>3.1428571429000001</v>
      </c>
      <c r="IT635" s="7">
        <v>3.0476190476</v>
      </c>
      <c r="IU635" s="7" t="s">
        <v>1573</v>
      </c>
      <c r="IW635" s="7">
        <v>23</v>
      </c>
      <c r="IX635" s="7">
        <v>33</v>
      </c>
      <c r="IY635" s="7">
        <v>251</v>
      </c>
    </row>
    <row r="636" spans="1:259" x14ac:dyDescent="0.25">
      <c r="A636" s="7">
        <v>610523</v>
      </c>
      <c r="B636" s="7" t="s">
        <v>252</v>
      </c>
      <c r="C636" s="7" t="s">
        <v>46</v>
      </c>
      <c r="D636" s="7" t="s">
        <v>61</v>
      </c>
      <c r="E636" s="154">
        <v>0.6</v>
      </c>
      <c r="F636" s="7">
        <v>71</v>
      </c>
      <c r="G636" s="7" t="s">
        <v>47</v>
      </c>
      <c r="H636" s="7">
        <v>63</v>
      </c>
      <c r="I636" s="7" t="s">
        <v>47</v>
      </c>
      <c r="J636" s="7">
        <v>44</v>
      </c>
      <c r="K636" s="7" t="s">
        <v>48</v>
      </c>
      <c r="L636" s="7">
        <v>9.32</v>
      </c>
      <c r="M636" s="7" t="s">
        <v>46</v>
      </c>
      <c r="N636" s="7">
        <v>60.213143872000003</v>
      </c>
      <c r="O636" s="7">
        <v>204</v>
      </c>
      <c r="P636" s="7">
        <v>204</v>
      </c>
      <c r="Q636" s="7">
        <v>136</v>
      </c>
      <c r="R636" s="7">
        <v>1</v>
      </c>
      <c r="S636" s="7">
        <v>7</v>
      </c>
      <c r="T636" s="7">
        <v>36</v>
      </c>
      <c r="U636" s="7">
        <v>0</v>
      </c>
      <c r="V636" s="7">
        <v>2</v>
      </c>
      <c r="W636" s="7">
        <v>7</v>
      </c>
      <c r="X636" s="7">
        <v>7</v>
      </c>
      <c r="Y636" s="7">
        <v>1.47058824E-2</v>
      </c>
      <c r="Z636" s="7">
        <v>4.9019607999999998E-3</v>
      </c>
      <c r="AA636" s="7">
        <v>0</v>
      </c>
      <c r="AB636" s="7">
        <v>4.9019607999999998E-3</v>
      </c>
      <c r="AC636" s="7">
        <v>0</v>
      </c>
      <c r="AD636" s="7">
        <v>1.9607843100000001E-2</v>
      </c>
      <c r="AE636" s="7">
        <v>9.8039215700000001E-2</v>
      </c>
      <c r="AF636" s="7">
        <v>2.4509803899999998E-2</v>
      </c>
      <c r="AG636" s="7">
        <v>4.9019607999999998E-3</v>
      </c>
      <c r="AH636" s="7">
        <v>9.8039215999999995E-3</v>
      </c>
      <c r="AI636" s="7">
        <v>3.4313725500000003E-2</v>
      </c>
      <c r="AJ636" s="7">
        <v>9.3137254899999994E-2</v>
      </c>
      <c r="AK636" s="7">
        <v>0.26960784310000002</v>
      </c>
      <c r="AL636" s="7">
        <v>0.25490196079999999</v>
      </c>
      <c r="AM636" s="7">
        <v>0.2892156863</v>
      </c>
      <c r="AN636" s="7">
        <v>0.1078431373</v>
      </c>
      <c r="AO636" s="7">
        <v>0.33333333329999998</v>
      </c>
      <c r="AP636" s="7">
        <v>0.34803921570000002</v>
      </c>
      <c r="AQ636" s="7">
        <v>4.9019607999999998E-3</v>
      </c>
      <c r="AR636" s="7">
        <v>0</v>
      </c>
      <c r="AS636" s="7">
        <v>9.8039215999999995E-3</v>
      </c>
      <c r="AT636" s="7">
        <v>0</v>
      </c>
      <c r="AU636" s="7">
        <v>4.9019607999999998E-3</v>
      </c>
      <c r="AV636" s="7">
        <v>1.47058824E-2</v>
      </c>
      <c r="AW636" s="7">
        <v>0.61274509799999999</v>
      </c>
      <c r="AX636" s="7">
        <v>0.7156862745</v>
      </c>
      <c r="AY636" s="7">
        <v>0.69607843140000003</v>
      </c>
      <c r="AZ636" s="7">
        <v>0.87745098040000002</v>
      </c>
      <c r="BA636" s="7">
        <v>0.62745098040000002</v>
      </c>
      <c r="BB636" s="7">
        <v>0.52450980390000002</v>
      </c>
      <c r="BC636" s="7">
        <v>3.4876847291000002</v>
      </c>
      <c r="BD636" s="7">
        <v>3.6813725490000002</v>
      </c>
      <c r="BE636" s="7">
        <v>3.6980198020000001</v>
      </c>
      <c r="BF636" s="7">
        <v>3.8578431373000002</v>
      </c>
      <c r="BG636" s="7">
        <v>3.5960591132999999</v>
      </c>
      <c r="BH636" s="7">
        <v>3.3980099502000001</v>
      </c>
      <c r="BI636" s="7">
        <v>0</v>
      </c>
      <c r="BJ636" s="7">
        <v>4.9019607999999998E-3</v>
      </c>
      <c r="BK636" s="7">
        <v>0</v>
      </c>
      <c r="BL636" s="7">
        <v>0</v>
      </c>
      <c r="BM636" s="7">
        <v>0</v>
      </c>
      <c r="BN636" s="7">
        <v>0</v>
      </c>
      <c r="BO636" s="7">
        <v>0</v>
      </c>
      <c r="BP636" s="7">
        <v>2.4509803899999998E-2</v>
      </c>
      <c r="BQ636" s="7">
        <v>0</v>
      </c>
      <c r="BR636" s="7">
        <v>4.9019607999999998E-3</v>
      </c>
      <c r="BS636" s="7">
        <v>0</v>
      </c>
      <c r="BT636" s="7">
        <v>4.9019607999999998E-3</v>
      </c>
      <c r="BU636" s="7">
        <v>4.9019607999999998E-3</v>
      </c>
      <c r="BV636" s="7">
        <v>0</v>
      </c>
      <c r="BW636" s="7">
        <v>4.9019607999999998E-3</v>
      </c>
      <c r="BX636" s="7">
        <v>5.8823529399999998E-2</v>
      </c>
      <c r="BY636" s="7">
        <v>0.1078431373</v>
      </c>
      <c r="BZ636" s="7">
        <v>8.82352941E-2</v>
      </c>
      <c r="CA636" s="7">
        <v>3.8578431373000002</v>
      </c>
      <c r="CB636" s="7">
        <v>3.8029556649999998</v>
      </c>
      <c r="CC636" s="7">
        <v>3.8039215685999999</v>
      </c>
      <c r="CD636" s="7">
        <v>3.8284313724999999</v>
      </c>
      <c r="CE636" s="7">
        <v>3.7980295567</v>
      </c>
      <c r="CF636" s="7">
        <v>3.724137931</v>
      </c>
      <c r="CG636" s="7">
        <v>3.6715686275000001</v>
      </c>
      <c r="CH636" s="7">
        <v>3.4236453201999999</v>
      </c>
      <c r="CI636" s="7">
        <v>3.5270935960999998</v>
      </c>
      <c r="CJ636" s="7">
        <v>0.13235294119999999</v>
      </c>
      <c r="CK636" s="7">
        <v>0.18137254899999999</v>
      </c>
      <c r="CL636" s="7">
        <v>0.18627450979999999</v>
      </c>
      <c r="CM636" s="7">
        <v>0.1617647059</v>
      </c>
      <c r="CN636" s="7">
        <v>0.2009803922</v>
      </c>
      <c r="CO636" s="7">
        <v>0.26470588239999998</v>
      </c>
      <c r="CP636" s="7">
        <v>0.2107843137</v>
      </c>
      <c r="CQ636" s="7">
        <v>0.2843137255</v>
      </c>
      <c r="CR636" s="7">
        <v>0.29411764709999999</v>
      </c>
      <c r="CS636" s="7">
        <v>0</v>
      </c>
      <c r="CT636" s="7">
        <v>4.9019607999999998E-3</v>
      </c>
      <c r="CU636" s="7">
        <v>0</v>
      </c>
      <c r="CV636" s="7">
        <v>0</v>
      </c>
      <c r="CW636" s="7">
        <v>4.9019607999999998E-3</v>
      </c>
      <c r="CX636" s="7">
        <v>4.9019607999999998E-3</v>
      </c>
      <c r="CY636" s="7">
        <v>0</v>
      </c>
      <c r="CZ636" s="7">
        <v>4.9019607999999998E-3</v>
      </c>
      <c r="DA636" s="7">
        <v>4.9019607999999998E-3</v>
      </c>
      <c r="DB636" s="7">
        <v>0.86274509799999999</v>
      </c>
      <c r="DC636" s="7">
        <v>0.80882352940000002</v>
      </c>
      <c r="DD636" s="7">
        <v>0.80882352940000002</v>
      </c>
      <c r="DE636" s="7">
        <v>0.83333333330000003</v>
      </c>
      <c r="DF636" s="7">
        <v>0.79411764709999999</v>
      </c>
      <c r="DG636" s="7">
        <v>0.72549019609999998</v>
      </c>
      <c r="DH636" s="7">
        <v>0.73039215690000003</v>
      </c>
      <c r="DI636" s="7">
        <v>0.57843137249999999</v>
      </c>
      <c r="DJ636" s="7">
        <v>0.61274509799999999</v>
      </c>
      <c r="DK636" s="7">
        <v>6.8627451000000006E-2</v>
      </c>
      <c r="DL636" s="7">
        <v>0</v>
      </c>
      <c r="DM636" s="7">
        <v>0</v>
      </c>
      <c r="DN636" s="7">
        <v>0</v>
      </c>
      <c r="DO636" s="7">
        <v>0</v>
      </c>
      <c r="DP636" s="7">
        <v>9.8039215999999995E-3</v>
      </c>
      <c r="DQ636" s="7">
        <v>0.1029411765</v>
      </c>
      <c r="DR636" s="7">
        <v>0</v>
      </c>
      <c r="DS636" s="7">
        <v>4.9019607999999998E-3</v>
      </c>
      <c r="DT636" s="7">
        <v>0.13725490200000001</v>
      </c>
      <c r="DU636" s="7">
        <v>4.9019607999999998E-3</v>
      </c>
      <c r="DV636" s="7">
        <v>1.47058824E-2</v>
      </c>
      <c r="DW636" s="7">
        <v>4.4117647099999997E-2</v>
      </c>
      <c r="DX636" s="7">
        <v>3.4313725500000003E-2</v>
      </c>
      <c r="DY636" s="7">
        <v>3.4313725500000003E-2</v>
      </c>
      <c r="DZ636" s="7">
        <v>0.17156862749999999</v>
      </c>
      <c r="EA636" s="7">
        <v>6.3725490199999998E-2</v>
      </c>
      <c r="EB636" s="7">
        <v>9.8039215999999995E-3</v>
      </c>
      <c r="EC636" s="7">
        <v>0.43627450979999999</v>
      </c>
      <c r="ED636" s="7">
        <v>0.2107843137</v>
      </c>
      <c r="EE636" s="7">
        <v>0.20588235290000001</v>
      </c>
      <c r="EF636" s="7">
        <v>0.20588235290000001</v>
      </c>
      <c r="EG636" s="7">
        <v>0.19117647060000001</v>
      </c>
      <c r="EH636" s="7">
        <v>0.26960784310000002</v>
      </c>
      <c r="EI636" s="7">
        <v>0.34313725490000002</v>
      </c>
      <c r="EJ636" s="7">
        <v>0.38235294120000002</v>
      </c>
      <c r="EK636" s="7">
        <v>0.34313725490000002</v>
      </c>
      <c r="EL636" s="7">
        <v>0.32843137249999999</v>
      </c>
      <c r="EM636" s="7">
        <v>0.77450980390000002</v>
      </c>
      <c r="EN636" s="7">
        <v>0.76470588240000004</v>
      </c>
      <c r="EO636" s="7">
        <v>0.73529411759999996</v>
      </c>
      <c r="EP636" s="7">
        <v>0.75980392159999999</v>
      </c>
      <c r="EQ636" s="7">
        <v>0.67156862750000001</v>
      </c>
      <c r="ER636" s="7">
        <v>0.34313725490000002</v>
      </c>
      <c r="ES636" s="7">
        <v>0.53921568630000005</v>
      </c>
      <c r="ET636" s="7">
        <v>0.61274509799999999</v>
      </c>
      <c r="EU636" s="7">
        <v>2.9411764699999999E-2</v>
      </c>
      <c r="EV636" s="7">
        <v>9.8039215999999995E-3</v>
      </c>
      <c r="EW636" s="7">
        <v>1.47058824E-2</v>
      </c>
      <c r="EX636" s="7">
        <v>1.47058824E-2</v>
      </c>
      <c r="EY636" s="7">
        <v>1.47058824E-2</v>
      </c>
      <c r="EZ636" s="7">
        <v>1.47058824E-2</v>
      </c>
      <c r="FA636" s="7">
        <v>3.9215686299999997E-2</v>
      </c>
      <c r="FB636" s="7">
        <v>1.47058824E-2</v>
      </c>
      <c r="FC636" s="7">
        <v>2.9411764699999999E-2</v>
      </c>
      <c r="FD636" s="7">
        <v>3.0555555555999998</v>
      </c>
      <c r="FE636" s="7">
        <v>3.7772277228000002</v>
      </c>
      <c r="FF636" s="7">
        <v>3.7611940299</v>
      </c>
      <c r="FG636" s="7">
        <v>3.7014925373000001</v>
      </c>
      <c r="FH636" s="7">
        <v>3.7363184079999998</v>
      </c>
      <c r="FI636" s="7">
        <v>3.6268656716000001</v>
      </c>
      <c r="FJ636" s="7">
        <v>2.9642857142999999</v>
      </c>
      <c r="FK636" s="7">
        <v>3.4825870647000001</v>
      </c>
      <c r="FL636" s="7">
        <v>3.6111111111</v>
      </c>
      <c r="FM636" s="7">
        <v>0</v>
      </c>
      <c r="FN636" s="7">
        <v>0</v>
      </c>
      <c r="FO636" s="7">
        <v>0</v>
      </c>
      <c r="FP636" s="7">
        <v>0</v>
      </c>
      <c r="FQ636" s="7">
        <v>1.9607843100000001E-2</v>
      </c>
      <c r="FR636" s="7">
        <v>9.8039215999999995E-3</v>
      </c>
      <c r="FS636" s="7">
        <v>2.9411764699999999E-2</v>
      </c>
      <c r="FT636" s="7">
        <v>9.3137254899999994E-2</v>
      </c>
      <c r="FU636" s="7">
        <v>0.24509803920000001</v>
      </c>
      <c r="FV636" s="7">
        <v>0.56372549019999996</v>
      </c>
      <c r="FW636" s="7">
        <v>3.9215686299999997E-2</v>
      </c>
      <c r="FX636" s="7">
        <v>0.37254901959999998</v>
      </c>
      <c r="FY636" s="7">
        <v>0.74509803919999995</v>
      </c>
      <c r="FZ636" s="7">
        <v>0.13725490200000001</v>
      </c>
      <c r="GA636" s="7">
        <v>0.34313725490000002</v>
      </c>
      <c r="GB636" s="7">
        <v>0.1078431373</v>
      </c>
      <c r="GC636" s="7">
        <v>0.23039215690000001</v>
      </c>
      <c r="GD636" s="7">
        <v>0.1617647059</v>
      </c>
      <c r="GE636" s="7">
        <v>2.9411764699999999E-2</v>
      </c>
      <c r="GF636" s="7">
        <v>0.40686274509999998</v>
      </c>
      <c r="GG636" s="7">
        <v>5.3921568599999997E-2</v>
      </c>
      <c r="GH636" s="7">
        <v>3.9215686299999997E-2</v>
      </c>
      <c r="GI636" s="7">
        <v>0.19117647060000001</v>
      </c>
      <c r="GJ636" s="7">
        <v>6.8627451000000006E-2</v>
      </c>
      <c r="GK636" s="7">
        <v>7.8431372499999999E-2</v>
      </c>
      <c r="GL636" s="7">
        <v>3.4313725500000003E-2</v>
      </c>
      <c r="GM636" s="7">
        <v>4.9019607999999998E-3</v>
      </c>
      <c r="GN636" s="7">
        <v>0.1225490196</v>
      </c>
      <c r="GO636" s="7">
        <v>0.25</v>
      </c>
      <c r="GP636" s="7">
        <v>4.9019607799999997E-2</v>
      </c>
      <c r="GQ636" s="7">
        <v>0.1274509804</v>
      </c>
      <c r="GR636" s="7">
        <v>5.3921568599999997E-2</v>
      </c>
      <c r="GS636" s="7">
        <v>0.25490196079999999</v>
      </c>
      <c r="GT636" s="7">
        <v>0.3235294118</v>
      </c>
      <c r="GU636" s="7">
        <v>0.22549019610000001</v>
      </c>
      <c r="GV636" s="7">
        <v>0.47058823529999999</v>
      </c>
      <c r="GW636" s="7">
        <v>0.4264705882</v>
      </c>
      <c r="GX636" s="7">
        <v>0.27941176470000001</v>
      </c>
      <c r="GY636" s="7">
        <v>0.70588235290000001</v>
      </c>
      <c r="GZ636" s="7">
        <v>0.44117647059999998</v>
      </c>
      <c r="HA636" s="7">
        <v>0.23039215690000001</v>
      </c>
      <c r="HB636" s="7">
        <v>0.44117647059999998</v>
      </c>
      <c r="HC636" s="7">
        <v>0.34803921570000002</v>
      </c>
      <c r="HD636" s="7">
        <v>0.62745098040000002</v>
      </c>
      <c r="HE636" s="7">
        <v>4.9019607999999998E-3</v>
      </c>
      <c r="HF636" s="7">
        <v>8.3333333300000006E-2</v>
      </c>
      <c r="HG636" s="7">
        <v>0.1274509804</v>
      </c>
      <c r="HH636" s="7">
        <v>4.9019607999999998E-3</v>
      </c>
      <c r="HI636" s="7">
        <v>3.4313725500000003E-2</v>
      </c>
      <c r="HJ636" s="7">
        <v>4.9019607999999998E-3</v>
      </c>
      <c r="HK636" s="7">
        <v>9.8039215999999995E-3</v>
      </c>
      <c r="HL636" s="7">
        <v>9.8039215999999995E-3</v>
      </c>
      <c r="HM636" s="7">
        <v>0.13235294119999999</v>
      </c>
      <c r="HN636" s="7">
        <v>9.8039215999999995E-3</v>
      </c>
      <c r="HO636" s="7">
        <v>4.4117647099999997E-2</v>
      </c>
      <c r="HP636" s="7">
        <v>9.8039215999999995E-3</v>
      </c>
      <c r="HQ636" s="7">
        <v>1.9607843100000001E-2</v>
      </c>
      <c r="HR636" s="7">
        <v>1.9607843100000001E-2</v>
      </c>
      <c r="HS636" s="7">
        <v>3.4313725500000003E-2</v>
      </c>
      <c r="HT636" s="7">
        <v>2.4509803899999998E-2</v>
      </c>
      <c r="HU636" s="7">
        <v>1.9607843100000001E-2</v>
      </c>
      <c r="HV636" s="7">
        <v>2.4509803899999998E-2</v>
      </c>
      <c r="HW636" s="7">
        <v>4.9019607999999998E-3</v>
      </c>
      <c r="HX636" s="7">
        <v>0</v>
      </c>
      <c r="HY636" s="7">
        <v>0</v>
      </c>
      <c r="HZ636" s="7">
        <v>9.8039215999999995E-3</v>
      </c>
      <c r="IA636" s="7">
        <v>6.3725490199999998E-2</v>
      </c>
      <c r="IB636" s="7">
        <v>4.4117647099999997E-2</v>
      </c>
      <c r="IC636" s="7">
        <v>2.9411764699999999E-2</v>
      </c>
      <c r="ID636" s="7">
        <v>2.9411764699999999E-2</v>
      </c>
      <c r="IE636" s="7">
        <v>0.40686274509999998</v>
      </c>
      <c r="IF636" s="7">
        <v>0.22058823529999999</v>
      </c>
      <c r="IG636" s="7">
        <v>0.25490196079999999</v>
      </c>
      <c r="IH636" s="7">
        <v>0.34313725490000002</v>
      </c>
      <c r="II636" s="7">
        <v>0.49019607840000001</v>
      </c>
      <c r="IJ636" s="7">
        <v>0.69607843140000003</v>
      </c>
      <c r="IK636" s="7">
        <v>0.68627450980000004</v>
      </c>
      <c r="IL636" s="7">
        <v>0.59313725490000002</v>
      </c>
      <c r="IM636" s="7">
        <v>3.4313725500000003E-2</v>
      </c>
      <c r="IN636" s="7">
        <v>3.9215686299999997E-2</v>
      </c>
      <c r="IO636" s="7">
        <v>2.9411764699999999E-2</v>
      </c>
      <c r="IP636" s="7">
        <v>2.4509803899999998E-2</v>
      </c>
      <c r="IQ636" s="7">
        <v>3.4314720811999999</v>
      </c>
      <c r="IR636" s="7">
        <v>3.6785714286000002</v>
      </c>
      <c r="IS636" s="7">
        <v>3.6767676767999999</v>
      </c>
      <c r="IT636" s="7">
        <v>3.5577889447</v>
      </c>
      <c r="IU636" s="7" t="s">
        <v>1574</v>
      </c>
      <c r="IV636" s="7">
        <v>60</v>
      </c>
      <c r="IW636" s="7">
        <v>204</v>
      </c>
      <c r="IX636" s="7">
        <v>339</v>
      </c>
      <c r="IY636" s="7">
        <v>563</v>
      </c>
    </row>
    <row r="637" spans="1:259" x14ac:dyDescent="0.25">
      <c r="A637" s="7">
        <v>610524</v>
      </c>
      <c r="B637" s="7" t="s">
        <v>64</v>
      </c>
      <c r="D637" s="7" t="s">
        <v>63</v>
      </c>
      <c r="E637" s="7" t="s">
        <v>53</v>
      </c>
      <c r="M637" s="7" t="s">
        <v>50</v>
      </c>
      <c r="N637" s="7">
        <v>5.9016393443000004</v>
      </c>
      <c r="O637" s="7">
        <v>9</v>
      </c>
      <c r="P637" s="7">
        <v>9</v>
      </c>
      <c r="Q637" s="7">
        <v>1</v>
      </c>
      <c r="R637" s="7">
        <v>5</v>
      </c>
      <c r="S637" s="7">
        <v>0</v>
      </c>
      <c r="T637" s="7">
        <v>1</v>
      </c>
      <c r="U637" s="7">
        <v>0</v>
      </c>
      <c r="V637" s="7">
        <v>0</v>
      </c>
      <c r="W637" s="7">
        <v>1</v>
      </c>
      <c r="X637" s="7">
        <v>1</v>
      </c>
      <c r="Y637" s="7">
        <v>0</v>
      </c>
      <c r="Z637" s="7">
        <v>0</v>
      </c>
      <c r="AA637" s="7">
        <v>0</v>
      </c>
      <c r="AB637" s="7">
        <v>0.11111111110000001</v>
      </c>
      <c r="AC637" s="7">
        <v>0.11111111110000001</v>
      </c>
      <c r="AD637" s="7">
        <v>0.33333333329999998</v>
      </c>
      <c r="AE637" s="7">
        <v>0</v>
      </c>
      <c r="AF637" s="7">
        <v>0</v>
      </c>
      <c r="AG637" s="7">
        <v>0</v>
      </c>
      <c r="AH637" s="7">
        <v>0.11111111110000001</v>
      </c>
      <c r="AI637" s="7">
        <v>0.11111111110000001</v>
      </c>
      <c r="AJ637" s="7">
        <v>0</v>
      </c>
      <c r="AK637" s="7">
        <v>0.44444444440000003</v>
      </c>
      <c r="AL637" s="7">
        <v>0.33333333329999998</v>
      </c>
      <c r="AM637" s="7">
        <v>0.33333333329999998</v>
      </c>
      <c r="AN637" s="7">
        <v>0.22222222220000001</v>
      </c>
      <c r="AO637" s="7">
        <v>0.22222222220000001</v>
      </c>
      <c r="AP637" s="7">
        <v>0.33333333329999998</v>
      </c>
      <c r="AQ637" s="7">
        <v>0.11111111110000001</v>
      </c>
      <c r="AR637" s="7">
        <v>0</v>
      </c>
      <c r="AS637" s="7">
        <v>0</v>
      </c>
      <c r="AT637" s="7">
        <v>0</v>
      </c>
      <c r="AU637" s="7">
        <v>0</v>
      </c>
      <c r="AV637" s="7">
        <v>0</v>
      </c>
      <c r="AW637" s="7">
        <v>0.44444444440000003</v>
      </c>
      <c r="AX637" s="7">
        <v>0.66666666669999997</v>
      </c>
      <c r="AY637" s="7">
        <v>0.66666666669999997</v>
      </c>
      <c r="AZ637" s="7">
        <v>0.55555555560000003</v>
      </c>
      <c r="BA637" s="7">
        <v>0.55555555560000003</v>
      </c>
      <c r="BB637" s="7">
        <v>0.33333333329999998</v>
      </c>
      <c r="BC637" s="7">
        <v>3.5</v>
      </c>
      <c r="BD637" s="7">
        <v>3.6666666666999999</v>
      </c>
      <c r="BE637" s="7">
        <v>3.6666666666999999</v>
      </c>
      <c r="BF637" s="7">
        <v>3.2222222222000001</v>
      </c>
      <c r="BG637" s="7">
        <v>3.2222222222000001</v>
      </c>
      <c r="BH637" s="7">
        <v>2.6666666666999999</v>
      </c>
      <c r="BI637" s="7">
        <v>0</v>
      </c>
      <c r="BJ637" s="7">
        <v>0</v>
      </c>
      <c r="BK637" s="7">
        <v>0</v>
      </c>
      <c r="BL637" s="7">
        <v>0</v>
      </c>
      <c r="BM637" s="7">
        <v>0</v>
      </c>
      <c r="BN637" s="7">
        <v>0</v>
      </c>
      <c r="BO637" s="7">
        <v>0.22222222220000001</v>
      </c>
      <c r="BP637" s="7">
        <v>0.22222222220000001</v>
      </c>
      <c r="BQ637" s="7">
        <v>0.11111111110000001</v>
      </c>
      <c r="BR637" s="7">
        <v>0</v>
      </c>
      <c r="BS637" s="7">
        <v>0.11111111110000001</v>
      </c>
      <c r="BT637" s="7">
        <v>0.11111111110000001</v>
      </c>
      <c r="BU637" s="7">
        <v>0.22222222220000001</v>
      </c>
      <c r="BV637" s="7">
        <v>0.11111111110000001</v>
      </c>
      <c r="BW637" s="7">
        <v>0.33333333329999998</v>
      </c>
      <c r="BX637" s="7">
        <v>0.11111111110000001</v>
      </c>
      <c r="BY637" s="7">
        <v>0.22222222220000001</v>
      </c>
      <c r="BZ637" s="7">
        <v>0.22222222220000001</v>
      </c>
      <c r="CA637" s="7">
        <v>3.6666666666999999</v>
      </c>
      <c r="CB637" s="7">
        <v>3.5555555555999998</v>
      </c>
      <c r="CC637" s="7">
        <v>3.5555555555999998</v>
      </c>
      <c r="CD637" s="7">
        <v>3.4444444444000002</v>
      </c>
      <c r="CE637" s="7">
        <v>3.5555555555999998</v>
      </c>
      <c r="CF637" s="7">
        <v>3.2222222222000001</v>
      </c>
      <c r="CG637" s="7">
        <v>3</v>
      </c>
      <c r="CH637" s="7">
        <v>2.8888888889</v>
      </c>
      <c r="CI637" s="7">
        <v>3</v>
      </c>
      <c r="CJ637" s="7">
        <v>0.33333333329999998</v>
      </c>
      <c r="CK637" s="7">
        <v>0.22222222220000001</v>
      </c>
      <c r="CL637" s="7">
        <v>0.22222222220000001</v>
      </c>
      <c r="CM637" s="7">
        <v>0.11111111110000001</v>
      </c>
      <c r="CN637" s="7">
        <v>0.22222222220000001</v>
      </c>
      <c r="CO637" s="7">
        <v>0.11111111110000001</v>
      </c>
      <c r="CP637" s="7">
        <v>0.11111111110000001</v>
      </c>
      <c r="CQ637" s="7">
        <v>0</v>
      </c>
      <c r="CR637" s="7">
        <v>0.22222222220000001</v>
      </c>
      <c r="CS637" s="7">
        <v>0</v>
      </c>
      <c r="CT637" s="7">
        <v>0</v>
      </c>
      <c r="CU637" s="7">
        <v>0</v>
      </c>
      <c r="CV637" s="7">
        <v>0</v>
      </c>
      <c r="CW637" s="7">
        <v>0</v>
      </c>
      <c r="CX637" s="7">
        <v>0</v>
      </c>
      <c r="CY637" s="7">
        <v>0</v>
      </c>
      <c r="CZ637" s="7">
        <v>0</v>
      </c>
      <c r="DA637" s="7">
        <v>0</v>
      </c>
      <c r="DB637" s="7">
        <v>0.66666666669999997</v>
      </c>
      <c r="DC637" s="7">
        <v>0.66666666669999997</v>
      </c>
      <c r="DD637" s="7">
        <v>0.66666666669999997</v>
      </c>
      <c r="DE637" s="7">
        <v>0.66666666669999997</v>
      </c>
      <c r="DF637" s="7">
        <v>0.66666666669999997</v>
      </c>
      <c r="DG637" s="7">
        <v>0.55555555560000003</v>
      </c>
      <c r="DH637" s="7">
        <v>0.55555555560000003</v>
      </c>
      <c r="DI637" s="7">
        <v>0.55555555560000003</v>
      </c>
      <c r="DJ637" s="7">
        <v>0.44444444440000003</v>
      </c>
      <c r="DK637" s="7">
        <v>0.22222222220000001</v>
      </c>
      <c r="DL637" s="7">
        <v>0</v>
      </c>
      <c r="DM637" s="7">
        <v>0</v>
      </c>
      <c r="DN637" s="7">
        <v>0</v>
      </c>
      <c r="DO637" s="7">
        <v>0</v>
      </c>
      <c r="DP637" s="7">
        <v>0</v>
      </c>
      <c r="DQ637" s="7">
        <v>0.33333333329999998</v>
      </c>
      <c r="DR637" s="7">
        <v>0.22222222220000001</v>
      </c>
      <c r="DS637" s="7">
        <v>0</v>
      </c>
      <c r="DT637" s="7">
        <v>0.22222222220000001</v>
      </c>
      <c r="DU637" s="7">
        <v>0.11111111110000001</v>
      </c>
      <c r="DV637" s="7">
        <v>0</v>
      </c>
      <c r="DW637" s="7">
        <v>0.22222222220000001</v>
      </c>
      <c r="DX637" s="7">
        <v>0</v>
      </c>
      <c r="DY637" s="7">
        <v>0.33333333329999998</v>
      </c>
      <c r="DZ637" s="7">
        <v>0.33333333329999998</v>
      </c>
      <c r="EA637" s="7">
        <v>0.22222222220000001</v>
      </c>
      <c r="EB637" s="7">
        <v>0.22222222220000001</v>
      </c>
      <c r="EC637" s="7">
        <v>0.11111111110000001</v>
      </c>
      <c r="ED637" s="7">
        <v>0.44444444440000003</v>
      </c>
      <c r="EE637" s="7">
        <v>0.33333333329999998</v>
      </c>
      <c r="EF637" s="7">
        <v>0.44444444440000003</v>
      </c>
      <c r="EG637" s="7">
        <v>0.55555555560000003</v>
      </c>
      <c r="EH637" s="7">
        <v>0.22222222220000001</v>
      </c>
      <c r="EI637" s="7">
        <v>0</v>
      </c>
      <c r="EJ637" s="7">
        <v>0.22222222220000001</v>
      </c>
      <c r="EK637" s="7">
        <v>0.44444444440000003</v>
      </c>
      <c r="EL637" s="7">
        <v>0.44444444440000003</v>
      </c>
      <c r="EM637" s="7">
        <v>0.44444444440000003</v>
      </c>
      <c r="EN637" s="7">
        <v>0.66666666669999997</v>
      </c>
      <c r="EO637" s="7">
        <v>0.33333333329999998</v>
      </c>
      <c r="EP637" s="7">
        <v>0.44444444440000003</v>
      </c>
      <c r="EQ637" s="7">
        <v>0.44444444440000003</v>
      </c>
      <c r="ER637" s="7">
        <v>0.22222222220000001</v>
      </c>
      <c r="ES637" s="7">
        <v>0.33333333329999998</v>
      </c>
      <c r="ET637" s="7">
        <v>0.33333333329999998</v>
      </c>
      <c r="EU637" s="7">
        <v>0</v>
      </c>
      <c r="EV637" s="7">
        <v>0</v>
      </c>
      <c r="EW637" s="7">
        <v>0</v>
      </c>
      <c r="EX637" s="7">
        <v>0</v>
      </c>
      <c r="EY637" s="7">
        <v>0</v>
      </c>
      <c r="EZ637" s="7">
        <v>0</v>
      </c>
      <c r="FA637" s="7">
        <v>0.11111111110000001</v>
      </c>
      <c r="FB637" s="7">
        <v>0</v>
      </c>
      <c r="FC637" s="7">
        <v>0</v>
      </c>
      <c r="FD637" s="7">
        <v>2.7777777777999999</v>
      </c>
      <c r="FE637" s="7">
        <v>3.3333333333000001</v>
      </c>
      <c r="FF637" s="7">
        <v>3.6666666666999999</v>
      </c>
      <c r="FG637" s="7">
        <v>3.1111111111</v>
      </c>
      <c r="FH637" s="7">
        <v>3.4444444444000002</v>
      </c>
      <c r="FI637" s="7">
        <v>3.1111111111</v>
      </c>
      <c r="FJ637" s="7">
        <v>2.125</v>
      </c>
      <c r="FK637" s="7">
        <v>2.6666666666999999</v>
      </c>
      <c r="FL637" s="7">
        <v>3.1111111111</v>
      </c>
      <c r="FM637" s="7">
        <v>0</v>
      </c>
      <c r="FN637" s="7">
        <v>0</v>
      </c>
      <c r="FO637" s="7">
        <v>0</v>
      </c>
      <c r="FP637" s="7">
        <v>0</v>
      </c>
      <c r="FQ637" s="7">
        <v>0.11111111110000001</v>
      </c>
      <c r="FR637" s="7">
        <v>0</v>
      </c>
      <c r="FS637" s="7">
        <v>0.11111111110000001</v>
      </c>
      <c r="FT637" s="7">
        <v>0.11111111110000001</v>
      </c>
      <c r="FU637" s="7">
        <v>0.11111111110000001</v>
      </c>
      <c r="FV637" s="7">
        <v>0.44444444440000003</v>
      </c>
      <c r="FW637" s="7">
        <v>0.11111111110000001</v>
      </c>
      <c r="FX637" s="7">
        <v>0.66666666669999997</v>
      </c>
      <c r="FY637" s="7">
        <v>0.77777777780000001</v>
      </c>
      <c r="FZ637" s="7">
        <v>0.22222222220000001</v>
      </c>
      <c r="GA637" s="7">
        <v>0</v>
      </c>
      <c r="GB637" s="7">
        <v>0.11111111110000001</v>
      </c>
      <c r="GC637" s="7">
        <v>0.11111111110000001</v>
      </c>
      <c r="GD637" s="7">
        <v>0</v>
      </c>
      <c r="GE637" s="7">
        <v>0</v>
      </c>
      <c r="GF637" s="7">
        <v>0.11111111110000001</v>
      </c>
      <c r="GG637" s="7">
        <v>0</v>
      </c>
      <c r="GH637" s="7">
        <v>0</v>
      </c>
      <c r="GI637" s="7">
        <v>0.44444444440000003</v>
      </c>
      <c r="GJ637" s="7">
        <v>0.33333333329999998</v>
      </c>
      <c r="GK637" s="7">
        <v>0.11111111110000001</v>
      </c>
      <c r="GL637" s="7">
        <v>0.11111111110000001</v>
      </c>
      <c r="GM637" s="7">
        <v>0</v>
      </c>
      <c r="GN637" s="7">
        <v>0</v>
      </c>
      <c r="GO637" s="7">
        <v>0.11111111110000001</v>
      </c>
      <c r="GP637" s="7">
        <v>0.33333333329999998</v>
      </c>
      <c r="GQ637" s="7">
        <v>0.44444444440000003</v>
      </c>
      <c r="GR637" s="7">
        <v>0.22222222220000001</v>
      </c>
      <c r="GS637" s="7">
        <v>0.44444444440000003</v>
      </c>
      <c r="GT637" s="7">
        <v>0.44444444440000003</v>
      </c>
      <c r="GU637" s="7">
        <v>0.22222222220000001</v>
      </c>
      <c r="GV637" s="7">
        <v>0.33333333329999998</v>
      </c>
      <c r="GW637" s="7">
        <v>0.33333333329999998</v>
      </c>
      <c r="GX637" s="7">
        <v>0.22222222220000001</v>
      </c>
      <c r="GY637" s="7">
        <v>0.22222222220000001</v>
      </c>
      <c r="GZ637" s="7">
        <v>0.11111111110000001</v>
      </c>
      <c r="HA637" s="7">
        <v>0.11111111110000001</v>
      </c>
      <c r="HB637" s="7">
        <v>0</v>
      </c>
      <c r="HC637" s="7">
        <v>0</v>
      </c>
      <c r="HD637" s="7">
        <v>0.33333333329999998</v>
      </c>
      <c r="HE637" s="7">
        <v>0.11111111110000001</v>
      </c>
      <c r="HF637" s="7">
        <v>0.22222222220000001</v>
      </c>
      <c r="HG637" s="7">
        <v>0.11111111110000001</v>
      </c>
      <c r="HH637" s="7">
        <v>0</v>
      </c>
      <c r="HI637" s="7">
        <v>0</v>
      </c>
      <c r="HJ637" s="7">
        <v>0</v>
      </c>
      <c r="HK637" s="7">
        <v>0.22222222220000001</v>
      </c>
      <c r="HL637" s="7">
        <v>0.11111111110000001</v>
      </c>
      <c r="HM637" s="7">
        <v>0.33333333329999998</v>
      </c>
      <c r="HN637" s="7">
        <v>0.11111111110000001</v>
      </c>
      <c r="HO637" s="7">
        <v>0.11111111110000001</v>
      </c>
      <c r="HP637" s="7">
        <v>0.11111111110000001</v>
      </c>
      <c r="HQ637" s="7">
        <v>0</v>
      </c>
      <c r="HR637" s="7">
        <v>0.11111111110000001</v>
      </c>
      <c r="HS637" s="7">
        <v>0.11111111110000001</v>
      </c>
      <c r="HT637" s="7">
        <v>0.22222222220000001</v>
      </c>
      <c r="HU637" s="7">
        <v>0.11111111110000001</v>
      </c>
      <c r="HV637" s="7">
        <v>0.11111111110000001</v>
      </c>
      <c r="HW637" s="7">
        <v>0.11111111110000001</v>
      </c>
      <c r="HX637" s="7">
        <v>0.11111111110000001</v>
      </c>
      <c r="HY637" s="7">
        <v>0.11111111110000001</v>
      </c>
      <c r="HZ637" s="7">
        <v>0.11111111110000001</v>
      </c>
      <c r="IA637" s="7">
        <v>0.11111111110000001</v>
      </c>
      <c r="IB637" s="7">
        <v>0</v>
      </c>
      <c r="IC637" s="7">
        <v>0.22222222220000001</v>
      </c>
      <c r="ID637" s="7">
        <v>0.44444444440000003</v>
      </c>
      <c r="IE637" s="7">
        <v>0.22222222220000001</v>
      </c>
      <c r="IF637" s="7">
        <v>0.11111111110000001</v>
      </c>
      <c r="IG637" s="7">
        <v>0.11111111110000001</v>
      </c>
      <c r="IH637" s="7">
        <v>0.11111111110000001</v>
      </c>
      <c r="II637" s="7">
        <v>0.55555555560000003</v>
      </c>
      <c r="IJ637" s="7">
        <v>0.77777777780000001</v>
      </c>
      <c r="IK637" s="7">
        <v>0.55555555560000003</v>
      </c>
      <c r="IL637" s="7">
        <v>0.33333333329999998</v>
      </c>
      <c r="IM637" s="7">
        <v>0</v>
      </c>
      <c r="IN637" s="7">
        <v>0</v>
      </c>
      <c r="IO637" s="7">
        <v>0</v>
      </c>
      <c r="IP637" s="7">
        <v>0</v>
      </c>
      <c r="IQ637" s="7">
        <v>3.2222222222000001</v>
      </c>
      <c r="IR637" s="7">
        <v>3.5555555555999998</v>
      </c>
      <c r="IS637" s="7">
        <v>3.1111111111</v>
      </c>
      <c r="IT637" s="7">
        <v>2.6666666666999999</v>
      </c>
      <c r="IU637" s="7" t="s">
        <v>1575</v>
      </c>
      <c r="IW637" s="7">
        <v>9</v>
      </c>
      <c r="IX637" s="7">
        <v>18</v>
      </c>
      <c r="IY637" s="7">
        <v>305</v>
      </c>
    </row>
    <row r="638" spans="1:259" x14ac:dyDescent="0.25">
      <c r="A638" s="7">
        <v>610529</v>
      </c>
      <c r="B638" s="7" t="s">
        <v>502</v>
      </c>
      <c r="C638" s="7" t="s">
        <v>50</v>
      </c>
      <c r="D638" s="7" t="s">
        <v>72</v>
      </c>
      <c r="E638" s="154">
        <v>0.43</v>
      </c>
      <c r="F638" s="7">
        <v>55</v>
      </c>
      <c r="G638" s="7" t="s">
        <v>48</v>
      </c>
      <c r="H638" s="7">
        <v>37</v>
      </c>
      <c r="I638" s="7" t="s">
        <v>57</v>
      </c>
      <c r="J638" s="7">
        <v>38</v>
      </c>
      <c r="K638" s="7" t="s">
        <v>57</v>
      </c>
      <c r="L638" s="7">
        <v>8.2799999999999994</v>
      </c>
      <c r="M638" s="7" t="s">
        <v>50</v>
      </c>
      <c r="N638" s="7">
        <v>43.235704323999997</v>
      </c>
      <c r="O638" s="7">
        <v>241</v>
      </c>
      <c r="P638" s="7">
        <v>241</v>
      </c>
      <c r="Q638" s="7">
        <v>55</v>
      </c>
      <c r="R638" s="7">
        <v>75</v>
      </c>
      <c r="S638" s="7">
        <v>11</v>
      </c>
      <c r="T638" s="7">
        <v>65</v>
      </c>
      <c r="U638" s="7">
        <v>1</v>
      </c>
      <c r="V638" s="7">
        <v>0</v>
      </c>
      <c r="W638" s="7">
        <v>12</v>
      </c>
      <c r="X638" s="7">
        <v>13</v>
      </c>
      <c r="Y638" s="7">
        <v>3.3195020700000001E-2</v>
      </c>
      <c r="Z638" s="7">
        <v>2.4896265599999998E-2</v>
      </c>
      <c r="AA638" s="7">
        <v>1.6597510400000001E-2</v>
      </c>
      <c r="AB638" s="7">
        <v>8.2987552000000006E-3</v>
      </c>
      <c r="AC638" s="7">
        <v>3.3195020700000001E-2</v>
      </c>
      <c r="AD638" s="7">
        <v>7.8838174299999994E-2</v>
      </c>
      <c r="AE638" s="7">
        <v>4.1493775900000002E-2</v>
      </c>
      <c r="AF638" s="7">
        <v>7.05394191E-2</v>
      </c>
      <c r="AG638" s="7">
        <v>5.3941908699999999E-2</v>
      </c>
      <c r="AH638" s="7">
        <v>6.6390041499999997E-2</v>
      </c>
      <c r="AI638" s="7">
        <v>0.15767634850000001</v>
      </c>
      <c r="AJ638" s="7">
        <v>0.2157676349</v>
      </c>
      <c r="AK638" s="7">
        <v>0.39004149380000003</v>
      </c>
      <c r="AL638" s="7">
        <v>0.30290456430000001</v>
      </c>
      <c r="AM638" s="7">
        <v>0.37759336100000002</v>
      </c>
      <c r="AN638" s="7">
        <v>0.27385892119999999</v>
      </c>
      <c r="AO638" s="7">
        <v>0.37759336100000002</v>
      </c>
      <c r="AP638" s="7">
        <v>0.31950207470000003</v>
      </c>
      <c r="AQ638" s="7">
        <v>8.2987552000000006E-3</v>
      </c>
      <c r="AR638" s="7">
        <v>4.1493776000000003E-3</v>
      </c>
      <c r="AS638" s="7">
        <v>2.9045643199999999E-2</v>
      </c>
      <c r="AT638" s="7">
        <v>4.1493776000000003E-3</v>
      </c>
      <c r="AU638" s="7">
        <v>1.2448132799999999E-2</v>
      </c>
      <c r="AV638" s="7">
        <v>2.4896265599999998E-2</v>
      </c>
      <c r="AW638" s="7">
        <v>0.52697095439999997</v>
      </c>
      <c r="AX638" s="7">
        <v>0.59751037340000002</v>
      </c>
      <c r="AY638" s="7">
        <v>0.52282157679999997</v>
      </c>
      <c r="AZ638" s="7">
        <v>0.64730290459999995</v>
      </c>
      <c r="BA638" s="7">
        <v>0.41908713689999999</v>
      </c>
      <c r="BB638" s="7">
        <v>0.3609958506</v>
      </c>
      <c r="BC638" s="7">
        <v>3.4225941422999999</v>
      </c>
      <c r="BD638" s="7">
        <v>3.4791666666999999</v>
      </c>
      <c r="BE638" s="7">
        <v>3.4487179487000001</v>
      </c>
      <c r="BF638" s="7">
        <v>3.5666666667000002</v>
      </c>
      <c r="BG638" s="7">
        <v>3.1974789916000002</v>
      </c>
      <c r="BH638" s="7">
        <v>2.9872340425999999</v>
      </c>
      <c r="BI638" s="7">
        <v>1.2448132799999999E-2</v>
      </c>
      <c r="BJ638" s="7">
        <v>0</v>
      </c>
      <c r="BK638" s="7">
        <v>4.1493776000000003E-3</v>
      </c>
      <c r="BL638" s="7">
        <v>2.4896265599999998E-2</v>
      </c>
      <c r="BM638" s="7">
        <v>4.1493776000000003E-3</v>
      </c>
      <c r="BN638" s="7">
        <v>1.2448132799999999E-2</v>
      </c>
      <c r="BO638" s="7">
        <v>7.4688796700000004E-2</v>
      </c>
      <c r="BP638" s="7">
        <v>0.20331950209999999</v>
      </c>
      <c r="BQ638" s="7">
        <v>0.15767634850000001</v>
      </c>
      <c r="BR638" s="7">
        <v>4.1493775900000002E-2</v>
      </c>
      <c r="BS638" s="7">
        <v>7.8838174299999994E-2</v>
      </c>
      <c r="BT638" s="7">
        <v>6.6390041499999997E-2</v>
      </c>
      <c r="BU638" s="7">
        <v>4.5643153499999999E-2</v>
      </c>
      <c r="BV638" s="7">
        <v>4.9792531100000002E-2</v>
      </c>
      <c r="BW638" s="7">
        <v>0.10373443979999999</v>
      </c>
      <c r="BX638" s="7">
        <v>0.23651452279999999</v>
      </c>
      <c r="BY638" s="7">
        <v>0.25726141079999998</v>
      </c>
      <c r="BZ638" s="7">
        <v>0.20331950209999999</v>
      </c>
      <c r="CA638" s="7">
        <v>3.6008403361000001</v>
      </c>
      <c r="CB638" s="7">
        <v>3.4957983193</v>
      </c>
      <c r="CC638" s="7">
        <v>3.4680851063999998</v>
      </c>
      <c r="CD638" s="7">
        <v>3.5355648535999999</v>
      </c>
      <c r="CE638" s="7">
        <v>3.5462184874</v>
      </c>
      <c r="CF638" s="7">
        <v>3.3717948718000001</v>
      </c>
      <c r="CG638" s="7">
        <v>2.9322033898000002</v>
      </c>
      <c r="CH638" s="7">
        <v>2.6416666666999999</v>
      </c>
      <c r="CI638" s="7">
        <v>2.8250000000000002</v>
      </c>
      <c r="CJ638" s="7">
        <v>0.27385892119999999</v>
      </c>
      <c r="CK638" s="7">
        <v>0.34024896269999999</v>
      </c>
      <c r="CL638" s="7">
        <v>0.37344398340000001</v>
      </c>
      <c r="CM638" s="7">
        <v>0.2946058091</v>
      </c>
      <c r="CN638" s="7">
        <v>0.33609958509999999</v>
      </c>
      <c r="CO638" s="7">
        <v>0.3651452282</v>
      </c>
      <c r="CP638" s="7">
        <v>0.34854771779999999</v>
      </c>
      <c r="CQ638" s="7">
        <v>0.22821576760000001</v>
      </c>
      <c r="CR638" s="7">
        <v>0.2904564315</v>
      </c>
      <c r="CS638" s="7">
        <v>1.2448132799999999E-2</v>
      </c>
      <c r="CT638" s="7">
        <v>1.2448132799999999E-2</v>
      </c>
      <c r="CU638" s="7">
        <v>2.4896265599999998E-2</v>
      </c>
      <c r="CV638" s="7">
        <v>8.2987552000000006E-3</v>
      </c>
      <c r="CW638" s="7">
        <v>1.2448132799999999E-2</v>
      </c>
      <c r="CX638" s="7">
        <v>2.9045643199999999E-2</v>
      </c>
      <c r="CY638" s="7">
        <v>2.0746888000000002E-2</v>
      </c>
      <c r="CZ638" s="7">
        <v>4.1493776000000003E-3</v>
      </c>
      <c r="DA638" s="7">
        <v>4.1493776000000003E-3</v>
      </c>
      <c r="DB638" s="7">
        <v>0.65975103729999995</v>
      </c>
      <c r="DC638" s="7">
        <v>0.5684647303</v>
      </c>
      <c r="DD638" s="7">
        <v>0.53112033199999997</v>
      </c>
      <c r="DE638" s="7">
        <v>0.62655601660000004</v>
      </c>
      <c r="DF638" s="7">
        <v>0.59751037340000002</v>
      </c>
      <c r="DG638" s="7">
        <v>0.48962655599999999</v>
      </c>
      <c r="DH638" s="7">
        <v>0.31950207470000003</v>
      </c>
      <c r="DI638" s="7">
        <v>0.30705394190000002</v>
      </c>
      <c r="DJ638" s="7">
        <v>0.34439834019999999</v>
      </c>
      <c r="DK638" s="7">
        <v>0.12863070539999999</v>
      </c>
      <c r="DL638" s="7">
        <v>8.2987552000000006E-3</v>
      </c>
      <c r="DM638" s="7">
        <v>4.1493776000000003E-3</v>
      </c>
      <c r="DN638" s="7">
        <v>3.3195020700000001E-2</v>
      </c>
      <c r="DO638" s="7">
        <v>1.2448132799999999E-2</v>
      </c>
      <c r="DP638" s="7">
        <v>2.9045643199999999E-2</v>
      </c>
      <c r="DQ638" s="7">
        <v>0.112033195</v>
      </c>
      <c r="DR638" s="7">
        <v>2.4896265599999998E-2</v>
      </c>
      <c r="DS638" s="7">
        <v>4.1493776000000003E-3</v>
      </c>
      <c r="DT638" s="7">
        <v>0.19917012449999999</v>
      </c>
      <c r="DU638" s="7">
        <v>4.1493775900000002E-2</v>
      </c>
      <c r="DV638" s="7">
        <v>4.1493775900000002E-2</v>
      </c>
      <c r="DW638" s="7">
        <v>9.5435684600000001E-2</v>
      </c>
      <c r="DX638" s="7">
        <v>7.8838174299999994E-2</v>
      </c>
      <c r="DY638" s="7">
        <v>0.11618257260000001</v>
      </c>
      <c r="DZ638" s="7">
        <v>0.16182572610000001</v>
      </c>
      <c r="EA638" s="7">
        <v>0.10373443979999999</v>
      </c>
      <c r="EB638" s="7">
        <v>7.05394191E-2</v>
      </c>
      <c r="EC638" s="7">
        <v>0.2863070539</v>
      </c>
      <c r="ED638" s="7">
        <v>0.40248962659999998</v>
      </c>
      <c r="EE638" s="7">
        <v>0.38174273860000002</v>
      </c>
      <c r="EF638" s="7">
        <v>0.39004149380000003</v>
      </c>
      <c r="EG638" s="7">
        <v>0.32780082989999998</v>
      </c>
      <c r="EH638" s="7">
        <v>0.42323651449999999</v>
      </c>
      <c r="EI638" s="7">
        <v>0.356846473</v>
      </c>
      <c r="EJ638" s="7">
        <v>0.40248962659999998</v>
      </c>
      <c r="EK638" s="7">
        <v>0.46473029049999998</v>
      </c>
      <c r="EL638" s="7">
        <v>0.2946058091</v>
      </c>
      <c r="EM638" s="7">
        <v>0.47302904559999998</v>
      </c>
      <c r="EN638" s="7">
        <v>0.4979253112</v>
      </c>
      <c r="EO638" s="7">
        <v>0.41493775929999999</v>
      </c>
      <c r="EP638" s="7">
        <v>0.51037344399999995</v>
      </c>
      <c r="EQ638" s="7">
        <v>0.34439834019999999</v>
      </c>
      <c r="ER638" s="7">
        <v>0.244813278</v>
      </c>
      <c r="ES638" s="7">
        <v>0.39004149380000003</v>
      </c>
      <c r="ET638" s="7">
        <v>0.38174273860000002</v>
      </c>
      <c r="EU638" s="7">
        <v>9.1286307100000005E-2</v>
      </c>
      <c r="EV638" s="7">
        <v>7.4688796700000004E-2</v>
      </c>
      <c r="EW638" s="7">
        <v>7.4688796700000004E-2</v>
      </c>
      <c r="EX638" s="7">
        <v>6.6390041499999997E-2</v>
      </c>
      <c r="EY638" s="7">
        <v>7.05394191E-2</v>
      </c>
      <c r="EZ638" s="7">
        <v>8.7136929500000002E-2</v>
      </c>
      <c r="FA638" s="7">
        <v>0.1244813278</v>
      </c>
      <c r="FB638" s="7">
        <v>7.8838174299999994E-2</v>
      </c>
      <c r="FC638" s="7">
        <v>7.8838174299999994E-2</v>
      </c>
      <c r="FD638" s="7">
        <v>2.8219178081999998</v>
      </c>
      <c r="FE638" s="7">
        <v>3.4484304933000001</v>
      </c>
      <c r="FF638" s="7">
        <v>3.4843049327000002</v>
      </c>
      <c r="FG638" s="7">
        <v>3.2711111111000002</v>
      </c>
      <c r="FH638" s="7">
        <v>3.4375</v>
      </c>
      <c r="FI638" s="7">
        <v>3.1863636363999999</v>
      </c>
      <c r="FJ638" s="7">
        <v>2.8388625591999999</v>
      </c>
      <c r="FK638" s="7">
        <v>3.2567567568000002</v>
      </c>
      <c r="FL638" s="7">
        <v>3.3288288287999999</v>
      </c>
      <c r="FM638" s="7">
        <v>1.6597510400000001E-2</v>
      </c>
      <c r="FN638" s="7">
        <v>4.1493776000000003E-3</v>
      </c>
      <c r="FO638" s="7">
        <v>1.2448132799999999E-2</v>
      </c>
      <c r="FP638" s="7">
        <v>1.6597510400000001E-2</v>
      </c>
      <c r="FQ638" s="7">
        <v>3.7344398299999998E-2</v>
      </c>
      <c r="FR638" s="7">
        <v>2.9045643199999999E-2</v>
      </c>
      <c r="FS638" s="7">
        <v>0.12863070539999999</v>
      </c>
      <c r="FT638" s="7">
        <v>0.15767634850000001</v>
      </c>
      <c r="FU638" s="7">
        <v>0.15352697100000001</v>
      </c>
      <c r="FV638" s="7">
        <v>0.33195020749999998</v>
      </c>
      <c r="FW638" s="7">
        <v>0.112033195</v>
      </c>
      <c r="FX638" s="7">
        <v>0.48547717839999999</v>
      </c>
      <c r="FY638" s="7">
        <v>0.53941908709999997</v>
      </c>
      <c r="FZ638" s="7">
        <v>0.1369294606</v>
      </c>
      <c r="GA638" s="7">
        <v>0.18672199170000001</v>
      </c>
      <c r="GB638" s="7">
        <v>0.15352697100000001</v>
      </c>
      <c r="GC638" s="7">
        <v>0.26556016599999999</v>
      </c>
      <c r="GD638" s="7">
        <v>7.4688796700000004E-2</v>
      </c>
      <c r="GE638" s="7">
        <v>7.05394191E-2</v>
      </c>
      <c r="GF638" s="7">
        <v>0.28215767629999999</v>
      </c>
      <c r="GG638" s="7">
        <v>8.2987551899999998E-2</v>
      </c>
      <c r="GH638" s="7">
        <v>7.8838174299999994E-2</v>
      </c>
      <c r="GI638" s="7">
        <v>0.19502074690000001</v>
      </c>
      <c r="GJ638" s="7">
        <v>0.17012448129999999</v>
      </c>
      <c r="GK638" s="7">
        <v>0.15767634850000001</v>
      </c>
      <c r="GL638" s="7">
        <v>0.1203319502</v>
      </c>
      <c r="GM638" s="7">
        <v>2.4896265599999998E-2</v>
      </c>
      <c r="GN638" s="7">
        <v>4.9792531100000002E-2</v>
      </c>
      <c r="GO638" s="7">
        <v>4.9792531100000002E-2</v>
      </c>
      <c r="GP638" s="7">
        <v>9.1286307100000005E-2</v>
      </c>
      <c r="GQ638" s="7">
        <v>0.2157676349</v>
      </c>
      <c r="GR638" s="7">
        <v>4.9792531100000002E-2</v>
      </c>
      <c r="GS638" s="7">
        <v>0.41493775929999999</v>
      </c>
      <c r="GT638" s="7">
        <v>0.39004149380000003</v>
      </c>
      <c r="GU638" s="7">
        <v>0.36929460580000001</v>
      </c>
      <c r="GV638" s="7">
        <v>0.4273858921</v>
      </c>
      <c r="GW638" s="7">
        <v>0.38589211620000002</v>
      </c>
      <c r="GX638" s="7">
        <v>0.39834024899999998</v>
      </c>
      <c r="GY638" s="7">
        <v>0.34024896269999999</v>
      </c>
      <c r="GZ638" s="7">
        <v>0.43568464730000001</v>
      </c>
      <c r="HA638" s="7">
        <v>0.40248962659999998</v>
      </c>
      <c r="HB638" s="7">
        <v>0.34024896269999999</v>
      </c>
      <c r="HC638" s="7">
        <v>0.1825726141</v>
      </c>
      <c r="HD638" s="7">
        <v>0.40663900409999998</v>
      </c>
      <c r="HE638" s="7">
        <v>0.10373443979999999</v>
      </c>
      <c r="HF638" s="7">
        <v>3.7344398299999998E-2</v>
      </c>
      <c r="HG638" s="7">
        <v>8.2987551899999998E-2</v>
      </c>
      <c r="HH638" s="7">
        <v>4.9792531100000002E-2</v>
      </c>
      <c r="HI638" s="7">
        <v>0.1203319502</v>
      </c>
      <c r="HJ638" s="7">
        <v>4.9792531100000002E-2</v>
      </c>
      <c r="HK638" s="7">
        <v>2.4896265599999998E-2</v>
      </c>
      <c r="HL638" s="7">
        <v>4.1493776000000003E-3</v>
      </c>
      <c r="HM638" s="7">
        <v>4.1493776000000003E-3</v>
      </c>
      <c r="HN638" s="7">
        <v>4.1493776000000003E-3</v>
      </c>
      <c r="HO638" s="7">
        <v>1.2448132799999999E-2</v>
      </c>
      <c r="HP638" s="7">
        <v>8.2987552000000006E-3</v>
      </c>
      <c r="HQ638" s="7">
        <v>9.1286307100000005E-2</v>
      </c>
      <c r="HR638" s="7">
        <v>8.2987551899999998E-2</v>
      </c>
      <c r="HS638" s="7">
        <v>9.1286307100000005E-2</v>
      </c>
      <c r="HT638" s="7">
        <v>8.7136929500000002E-2</v>
      </c>
      <c r="HU638" s="7">
        <v>8.2987551899999998E-2</v>
      </c>
      <c r="HV638" s="7">
        <v>8.7136929500000002E-2</v>
      </c>
      <c r="HW638" s="7">
        <v>2.0746888000000002E-2</v>
      </c>
      <c r="HX638" s="7">
        <v>2.0746888000000002E-2</v>
      </c>
      <c r="HY638" s="7">
        <v>2.4896265599999998E-2</v>
      </c>
      <c r="HZ638" s="7">
        <v>3.7344398299999998E-2</v>
      </c>
      <c r="IA638" s="7">
        <v>6.22406639E-2</v>
      </c>
      <c r="IB638" s="7">
        <v>4.1493775900000002E-2</v>
      </c>
      <c r="IC638" s="7">
        <v>0.112033195</v>
      </c>
      <c r="ID638" s="7">
        <v>0.2157676349</v>
      </c>
      <c r="IE638" s="7">
        <v>0.51037344399999995</v>
      </c>
      <c r="IF638" s="7">
        <v>0.41908713689999999</v>
      </c>
      <c r="IG638" s="7">
        <v>0.44398340250000001</v>
      </c>
      <c r="IH638" s="7">
        <v>0.40663900409999998</v>
      </c>
      <c r="II638" s="7">
        <v>0.31950207470000003</v>
      </c>
      <c r="IJ638" s="7">
        <v>0.4273858921</v>
      </c>
      <c r="IK638" s="7">
        <v>0.32780082989999998</v>
      </c>
      <c r="IL638" s="7">
        <v>0.23651452279999999</v>
      </c>
      <c r="IM638" s="7">
        <v>8.7136929500000002E-2</v>
      </c>
      <c r="IN638" s="7">
        <v>9.1286307100000005E-2</v>
      </c>
      <c r="IO638" s="7">
        <v>9.1286307100000005E-2</v>
      </c>
      <c r="IP638" s="7">
        <v>0.10373443979999999</v>
      </c>
      <c r="IQ638" s="7">
        <v>3.2363636364000001</v>
      </c>
      <c r="IR638" s="7">
        <v>3.3789954338000001</v>
      </c>
      <c r="IS638" s="7">
        <v>3.1826484017999999</v>
      </c>
      <c r="IT638" s="7">
        <v>2.9398148148000001</v>
      </c>
      <c r="IU638" s="7" t="s">
        <v>1576</v>
      </c>
      <c r="IV638" s="7">
        <v>43</v>
      </c>
      <c r="IW638" s="7">
        <v>241</v>
      </c>
      <c r="IX638" s="7">
        <v>310</v>
      </c>
      <c r="IY638" s="7">
        <v>717</v>
      </c>
    </row>
    <row r="639" spans="1:259" x14ac:dyDescent="0.25">
      <c r="A639" s="7">
        <v>610530</v>
      </c>
      <c r="B639" s="7" t="s">
        <v>608</v>
      </c>
      <c r="C639" s="7" t="s">
        <v>46</v>
      </c>
      <c r="D639" s="7" t="s">
        <v>77</v>
      </c>
      <c r="E639" s="154">
        <v>0.38</v>
      </c>
      <c r="F639" s="7">
        <v>55</v>
      </c>
      <c r="G639" s="7" t="s">
        <v>48</v>
      </c>
      <c r="H639" s="7">
        <v>43</v>
      </c>
      <c r="I639" s="7" t="s">
        <v>48</v>
      </c>
      <c r="J639" s="7">
        <v>57</v>
      </c>
      <c r="K639" s="7" t="s">
        <v>48</v>
      </c>
      <c r="L639" s="7">
        <v>7.9</v>
      </c>
      <c r="M639" s="7" t="s">
        <v>46</v>
      </c>
      <c r="N639" s="7">
        <v>38.390804598000003</v>
      </c>
      <c r="O639" s="7">
        <v>105</v>
      </c>
      <c r="P639" s="7">
        <v>105</v>
      </c>
      <c r="Q639" s="7">
        <v>1</v>
      </c>
      <c r="R639" s="7">
        <v>96</v>
      </c>
      <c r="S639" s="7">
        <v>0</v>
      </c>
      <c r="T639" s="7">
        <v>0</v>
      </c>
      <c r="U639" s="7">
        <v>0</v>
      </c>
      <c r="V639" s="7">
        <v>0</v>
      </c>
      <c r="W639" s="7">
        <v>2</v>
      </c>
      <c r="X639" s="7">
        <v>5</v>
      </c>
      <c r="Y639" s="7">
        <v>0</v>
      </c>
      <c r="Z639" s="7">
        <v>0</v>
      </c>
      <c r="AA639" s="7">
        <v>0</v>
      </c>
      <c r="AB639" s="7">
        <v>1.9047618999999998E-2</v>
      </c>
      <c r="AC639" s="7">
        <v>3.8095238099999998E-2</v>
      </c>
      <c r="AD639" s="7">
        <v>3.8095238099999998E-2</v>
      </c>
      <c r="AE639" s="7">
        <v>4.7619047599999999E-2</v>
      </c>
      <c r="AF639" s="7">
        <v>6.6666666700000002E-2</v>
      </c>
      <c r="AG639" s="7">
        <v>3.8095238099999998E-2</v>
      </c>
      <c r="AH639" s="7">
        <v>2.85714286E-2</v>
      </c>
      <c r="AI639" s="7">
        <v>6.6666666700000002E-2</v>
      </c>
      <c r="AJ639" s="7">
        <v>0.1904761905</v>
      </c>
      <c r="AK639" s="7">
        <v>0.31428571430000002</v>
      </c>
      <c r="AL639" s="7">
        <v>0.2476190476</v>
      </c>
      <c r="AM639" s="7">
        <v>0.31428571430000002</v>
      </c>
      <c r="AN639" s="7">
        <v>0.2380952381</v>
      </c>
      <c r="AO639" s="7">
        <v>0.36190476189999998</v>
      </c>
      <c r="AP639" s="7">
        <v>0.2666666667</v>
      </c>
      <c r="AQ639" s="7">
        <v>0</v>
      </c>
      <c r="AR639" s="7">
        <v>0</v>
      </c>
      <c r="AS639" s="7">
        <v>9.5238094999999991E-3</v>
      </c>
      <c r="AT639" s="7">
        <v>0</v>
      </c>
      <c r="AU639" s="7">
        <v>9.5238094999999991E-3</v>
      </c>
      <c r="AV639" s="7">
        <v>3.8095238099999998E-2</v>
      </c>
      <c r="AW639" s="7">
        <v>0.63809523810000002</v>
      </c>
      <c r="AX639" s="7">
        <v>0.68571428570000004</v>
      </c>
      <c r="AY639" s="7">
        <v>0.63809523810000002</v>
      </c>
      <c r="AZ639" s="7">
        <v>0.71428571429999999</v>
      </c>
      <c r="BA639" s="7">
        <v>0.52380952380000001</v>
      </c>
      <c r="BB639" s="7">
        <v>0.46666666670000001</v>
      </c>
      <c r="BC639" s="7">
        <v>3.5904761905</v>
      </c>
      <c r="BD639" s="7">
        <v>3.6190476189999998</v>
      </c>
      <c r="BE639" s="7">
        <v>3.6057692308</v>
      </c>
      <c r="BF639" s="7">
        <v>3.6476190476000001</v>
      </c>
      <c r="BG639" s="7">
        <v>3.3846153846</v>
      </c>
      <c r="BH639" s="7">
        <v>3.2079207920999999</v>
      </c>
      <c r="BI639" s="7">
        <v>0</v>
      </c>
      <c r="BJ639" s="7">
        <v>0</v>
      </c>
      <c r="BK639" s="7">
        <v>0</v>
      </c>
      <c r="BL639" s="7">
        <v>9.5238094999999991E-3</v>
      </c>
      <c r="BM639" s="7">
        <v>0</v>
      </c>
      <c r="BN639" s="7">
        <v>1.9047618999999998E-2</v>
      </c>
      <c r="BO639" s="7">
        <v>5.71428571E-2</v>
      </c>
      <c r="BP639" s="7">
        <v>9.5238095199999998E-2</v>
      </c>
      <c r="BQ639" s="7">
        <v>3.8095238099999998E-2</v>
      </c>
      <c r="BR639" s="7">
        <v>9.5238094999999991E-3</v>
      </c>
      <c r="BS639" s="7">
        <v>0</v>
      </c>
      <c r="BT639" s="7">
        <v>1.9047618999999998E-2</v>
      </c>
      <c r="BU639" s="7">
        <v>9.5238094999999991E-3</v>
      </c>
      <c r="BV639" s="7">
        <v>2.85714286E-2</v>
      </c>
      <c r="BW639" s="7">
        <v>5.71428571E-2</v>
      </c>
      <c r="BX639" s="7">
        <v>5.71428571E-2</v>
      </c>
      <c r="BY639" s="7">
        <v>0.11428571429999999</v>
      </c>
      <c r="BZ639" s="7">
        <v>0.1333333333</v>
      </c>
      <c r="CA639" s="7">
        <v>3.8380952381000002</v>
      </c>
      <c r="CB639" s="7">
        <v>3.7904761905000002</v>
      </c>
      <c r="CC639" s="7">
        <v>3.75</v>
      </c>
      <c r="CD639" s="7">
        <v>3.7809523810000001</v>
      </c>
      <c r="CE639" s="7">
        <v>3.7428571429000002</v>
      </c>
      <c r="CF639" s="7">
        <v>3.5049504950000001</v>
      </c>
      <c r="CG639" s="7">
        <v>3.3904761904999998</v>
      </c>
      <c r="CH639" s="7">
        <v>3.2476190476000002</v>
      </c>
      <c r="CI639" s="7">
        <v>3.3653846154</v>
      </c>
      <c r="CJ639" s="7">
        <v>0.14285714290000001</v>
      </c>
      <c r="CK639" s="7">
        <v>0.20952380949999999</v>
      </c>
      <c r="CL639" s="7">
        <v>0.20952380949999999</v>
      </c>
      <c r="CM639" s="7">
        <v>0.17142857140000001</v>
      </c>
      <c r="CN639" s="7">
        <v>0.2</v>
      </c>
      <c r="CO639" s="7">
        <v>0.30476190479999998</v>
      </c>
      <c r="CP639" s="7">
        <v>0.3238095238</v>
      </c>
      <c r="CQ639" s="7">
        <v>0.2380952381</v>
      </c>
      <c r="CR639" s="7">
        <v>0.2476190476</v>
      </c>
      <c r="CS639" s="7">
        <v>0</v>
      </c>
      <c r="CT639" s="7">
        <v>0</v>
      </c>
      <c r="CU639" s="7">
        <v>9.5238094999999991E-3</v>
      </c>
      <c r="CV639" s="7">
        <v>0</v>
      </c>
      <c r="CW639" s="7">
        <v>0</v>
      </c>
      <c r="CX639" s="7">
        <v>3.8095238099999998E-2</v>
      </c>
      <c r="CY639" s="7">
        <v>0</v>
      </c>
      <c r="CZ639" s="7">
        <v>0</v>
      </c>
      <c r="DA639" s="7">
        <v>9.5238094999999991E-3</v>
      </c>
      <c r="DB639" s="7">
        <v>0.84761904759999995</v>
      </c>
      <c r="DC639" s="7">
        <v>0.79047619049999995</v>
      </c>
      <c r="DD639" s="7">
        <v>0.7619047619</v>
      </c>
      <c r="DE639" s="7">
        <v>0.80952380950000002</v>
      </c>
      <c r="DF639" s="7">
        <v>0.77142857139999998</v>
      </c>
      <c r="DG639" s="7">
        <v>0.58095238100000002</v>
      </c>
      <c r="DH639" s="7">
        <v>0.56190476190000005</v>
      </c>
      <c r="DI639" s="7">
        <v>0.55238095239999996</v>
      </c>
      <c r="DJ639" s="7">
        <v>0.57142857140000003</v>
      </c>
      <c r="DK639" s="7">
        <v>8.5714285700000004E-2</v>
      </c>
      <c r="DL639" s="7">
        <v>1.9047618999999998E-2</v>
      </c>
      <c r="DM639" s="7">
        <v>0</v>
      </c>
      <c r="DN639" s="7">
        <v>5.71428571E-2</v>
      </c>
      <c r="DO639" s="7">
        <v>0</v>
      </c>
      <c r="DP639" s="7">
        <v>9.5238094999999991E-3</v>
      </c>
      <c r="DQ639" s="7">
        <v>7.6190476199999996E-2</v>
      </c>
      <c r="DR639" s="7">
        <v>2.85714286E-2</v>
      </c>
      <c r="DS639" s="7">
        <v>9.5238094999999991E-3</v>
      </c>
      <c r="DT639" s="7">
        <v>0.20952380949999999</v>
      </c>
      <c r="DU639" s="7">
        <v>0.1047619048</v>
      </c>
      <c r="DV639" s="7">
        <v>8.5714285700000004E-2</v>
      </c>
      <c r="DW639" s="7">
        <v>0.1047619048</v>
      </c>
      <c r="DX639" s="7">
        <v>5.71428571E-2</v>
      </c>
      <c r="DY639" s="7">
        <v>0.15238095239999999</v>
      </c>
      <c r="DZ639" s="7">
        <v>0.180952381</v>
      </c>
      <c r="EA639" s="7">
        <v>9.5238095199999998E-2</v>
      </c>
      <c r="EB639" s="7">
        <v>8.5714285700000004E-2</v>
      </c>
      <c r="EC639" s="7">
        <v>0.28571428570000001</v>
      </c>
      <c r="ED639" s="7">
        <v>0.2476190476</v>
      </c>
      <c r="EE639" s="7">
        <v>0.30476190479999998</v>
      </c>
      <c r="EF639" s="7">
        <v>0.25714285710000001</v>
      </c>
      <c r="EG639" s="7">
        <v>0.31428571430000002</v>
      </c>
      <c r="EH639" s="7">
        <v>0.3523809524</v>
      </c>
      <c r="EI639" s="7">
        <v>0.33333333329999998</v>
      </c>
      <c r="EJ639" s="7">
        <v>0.38095238100000001</v>
      </c>
      <c r="EK639" s="7">
        <v>0.42857142860000003</v>
      </c>
      <c r="EL639" s="7">
        <v>0.39047619049999999</v>
      </c>
      <c r="EM639" s="7">
        <v>0.62857142860000004</v>
      </c>
      <c r="EN639" s="7">
        <v>0.5904761905</v>
      </c>
      <c r="EO639" s="7">
        <v>0.56190476190000005</v>
      </c>
      <c r="EP639" s="7">
        <v>0.60952380949999996</v>
      </c>
      <c r="EQ639" s="7">
        <v>0.48571428570000003</v>
      </c>
      <c r="ER639" s="7">
        <v>0.38095238100000001</v>
      </c>
      <c r="ES639" s="7">
        <v>0.48571428570000003</v>
      </c>
      <c r="ET639" s="7">
        <v>0.46666666670000001</v>
      </c>
      <c r="EU639" s="7">
        <v>2.85714286E-2</v>
      </c>
      <c r="EV639" s="7">
        <v>0</v>
      </c>
      <c r="EW639" s="7">
        <v>1.9047618999999998E-2</v>
      </c>
      <c r="EX639" s="7">
        <v>1.9047618999999998E-2</v>
      </c>
      <c r="EY639" s="7">
        <v>1.9047618999999998E-2</v>
      </c>
      <c r="EZ639" s="7">
        <v>0</v>
      </c>
      <c r="FA639" s="7">
        <v>2.85714286E-2</v>
      </c>
      <c r="FB639" s="7">
        <v>9.5238094999999991E-3</v>
      </c>
      <c r="FC639" s="7">
        <v>9.5238094999999991E-3</v>
      </c>
      <c r="FD639" s="7">
        <v>3.0098039216000001</v>
      </c>
      <c r="FE639" s="7">
        <v>3.4857142856999999</v>
      </c>
      <c r="FF639" s="7">
        <v>3.5145631067999998</v>
      </c>
      <c r="FG639" s="7">
        <v>3.3495145631000001</v>
      </c>
      <c r="FH639" s="7">
        <v>3.5631067961</v>
      </c>
      <c r="FI639" s="7">
        <v>3.3142857143</v>
      </c>
      <c r="FJ639" s="7">
        <v>3.0490196078</v>
      </c>
      <c r="FK639" s="7">
        <v>3.3365384615</v>
      </c>
      <c r="FL639" s="7">
        <v>3.3653846154</v>
      </c>
      <c r="FM639" s="7">
        <v>9.5238094999999991E-3</v>
      </c>
      <c r="FN639" s="7">
        <v>9.5238094999999991E-3</v>
      </c>
      <c r="FO639" s="7">
        <v>0</v>
      </c>
      <c r="FP639" s="7">
        <v>5.71428571E-2</v>
      </c>
      <c r="FQ639" s="7">
        <v>5.71428571E-2</v>
      </c>
      <c r="FR639" s="7">
        <v>5.71428571E-2</v>
      </c>
      <c r="FS639" s="7">
        <v>0.1619047619</v>
      </c>
      <c r="FT639" s="7">
        <v>0.17142857140000001</v>
      </c>
      <c r="FU639" s="7">
        <v>0.15238095239999999</v>
      </c>
      <c r="FV639" s="7">
        <v>0.27619047619999998</v>
      </c>
      <c r="FW639" s="7">
        <v>4.7619047599999999E-2</v>
      </c>
      <c r="FX639" s="7">
        <v>0.6</v>
      </c>
      <c r="FY639" s="7">
        <v>0.56190476190000005</v>
      </c>
      <c r="FZ639" s="7">
        <v>0.28571428570000001</v>
      </c>
      <c r="GA639" s="7">
        <v>8.5714285700000004E-2</v>
      </c>
      <c r="GB639" s="7">
        <v>0.1619047619</v>
      </c>
      <c r="GC639" s="7">
        <v>0.1619047619</v>
      </c>
      <c r="GD639" s="7">
        <v>0.1047619048</v>
      </c>
      <c r="GE639" s="7">
        <v>6.6666666700000002E-2</v>
      </c>
      <c r="GF639" s="7">
        <v>0.2380952381</v>
      </c>
      <c r="GG639" s="7">
        <v>8.5714285700000004E-2</v>
      </c>
      <c r="GH639" s="7">
        <v>5.71428571E-2</v>
      </c>
      <c r="GI639" s="7">
        <v>0.2666666667</v>
      </c>
      <c r="GJ639" s="7">
        <v>0.1238095238</v>
      </c>
      <c r="GK639" s="7">
        <v>0.15238095239999999</v>
      </c>
      <c r="GL639" s="7">
        <v>4.7619047599999999E-2</v>
      </c>
      <c r="GM639" s="7">
        <v>0</v>
      </c>
      <c r="GN639" s="7">
        <v>9.5238094999999991E-3</v>
      </c>
      <c r="GO639" s="7">
        <v>5.71428571E-2</v>
      </c>
      <c r="GP639" s="7">
        <v>3.8095238099999998E-2</v>
      </c>
      <c r="GQ639" s="7">
        <v>0.14285714290000001</v>
      </c>
      <c r="GR639" s="7">
        <v>4.7619047599999999E-2</v>
      </c>
      <c r="GS639" s="7">
        <v>0.30476190479999998</v>
      </c>
      <c r="GT639" s="7">
        <v>0.2666666667</v>
      </c>
      <c r="GU639" s="7">
        <v>0.2666666667</v>
      </c>
      <c r="GV639" s="7">
        <v>0.28571428570000001</v>
      </c>
      <c r="GW639" s="7">
        <v>0.34285714290000002</v>
      </c>
      <c r="GX639" s="7">
        <v>0.33333333329999998</v>
      </c>
      <c r="GY639" s="7">
        <v>0.5904761905</v>
      </c>
      <c r="GZ639" s="7">
        <v>0.54285714289999998</v>
      </c>
      <c r="HA639" s="7">
        <v>0.45714285710000002</v>
      </c>
      <c r="HB639" s="7">
        <v>0.51428571430000003</v>
      </c>
      <c r="HC639" s="7">
        <v>0.38095238100000001</v>
      </c>
      <c r="HD639" s="7">
        <v>0.53333333329999999</v>
      </c>
      <c r="HE639" s="7">
        <v>5.71428571E-2</v>
      </c>
      <c r="HF639" s="7">
        <v>0.1047619048</v>
      </c>
      <c r="HG639" s="7">
        <v>0.15238095239999999</v>
      </c>
      <c r="HH639" s="7">
        <v>0.1047619048</v>
      </c>
      <c r="HI639" s="7">
        <v>9.5238095199999998E-2</v>
      </c>
      <c r="HJ639" s="7">
        <v>4.7619047599999999E-2</v>
      </c>
      <c r="HK639" s="7">
        <v>1.9047618999999998E-2</v>
      </c>
      <c r="HL639" s="7">
        <v>2.85714286E-2</v>
      </c>
      <c r="HM639" s="7">
        <v>2.85714286E-2</v>
      </c>
      <c r="HN639" s="7">
        <v>1.9047618999999998E-2</v>
      </c>
      <c r="HO639" s="7">
        <v>1.9047618999999998E-2</v>
      </c>
      <c r="HP639" s="7">
        <v>1.9047618999999998E-2</v>
      </c>
      <c r="HQ639" s="7">
        <v>2.85714286E-2</v>
      </c>
      <c r="HR639" s="7">
        <v>4.7619047599999999E-2</v>
      </c>
      <c r="HS639" s="7">
        <v>3.8095238099999998E-2</v>
      </c>
      <c r="HT639" s="7">
        <v>3.8095238099999998E-2</v>
      </c>
      <c r="HU639" s="7">
        <v>1.9047618999999998E-2</v>
      </c>
      <c r="HV639" s="7">
        <v>1.9047618999999998E-2</v>
      </c>
      <c r="HW639" s="7">
        <v>3.8095238099999998E-2</v>
      </c>
      <c r="HX639" s="7">
        <v>2.85714286E-2</v>
      </c>
      <c r="HY639" s="7">
        <v>1.9047618999999998E-2</v>
      </c>
      <c r="HZ639" s="7">
        <v>4.7619047599999999E-2</v>
      </c>
      <c r="IA639" s="7">
        <v>0.15238095239999999</v>
      </c>
      <c r="IB639" s="7">
        <v>8.5714285700000004E-2</v>
      </c>
      <c r="IC639" s="7">
        <v>0.1238095238</v>
      </c>
      <c r="ID639" s="7">
        <v>0.15238095239999999</v>
      </c>
      <c r="IE639" s="7">
        <v>0.4095238095</v>
      </c>
      <c r="IF639" s="7">
        <v>0.36190476189999998</v>
      </c>
      <c r="IG639" s="7">
        <v>0.4</v>
      </c>
      <c r="IH639" s="7">
        <v>0.39047619049999999</v>
      </c>
      <c r="II639" s="7">
        <v>0.37142857140000002</v>
      </c>
      <c r="IJ639" s="7">
        <v>0.48571428570000003</v>
      </c>
      <c r="IK639" s="7">
        <v>0.42857142860000003</v>
      </c>
      <c r="IL639" s="7">
        <v>0.37142857140000002</v>
      </c>
      <c r="IM639" s="7">
        <v>2.85714286E-2</v>
      </c>
      <c r="IN639" s="7">
        <v>3.8095238099999998E-2</v>
      </c>
      <c r="IO639" s="7">
        <v>2.85714286E-2</v>
      </c>
      <c r="IP639" s="7">
        <v>3.8095238099999998E-2</v>
      </c>
      <c r="IQ639" s="7">
        <v>3.1470588235000001</v>
      </c>
      <c r="IR639" s="7">
        <v>3.3564356435999998</v>
      </c>
      <c r="IS639" s="7">
        <v>3.2745098039</v>
      </c>
      <c r="IT639" s="7">
        <v>3.1287128712999999</v>
      </c>
      <c r="IU639" s="7" t="s">
        <v>1577</v>
      </c>
      <c r="IV639" s="7">
        <v>38</v>
      </c>
      <c r="IW639" s="7">
        <v>105</v>
      </c>
      <c r="IX639" s="7">
        <v>167</v>
      </c>
      <c r="IY639" s="7">
        <v>435</v>
      </c>
    </row>
    <row r="640" spans="1:259" x14ac:dyDescent="0.25">
      <c r="A640" s="7">
        <v>610532</v>
      </c>
      <c r="B640" s="7" t="s">
        <v>330</v>
      </c>
      <c r="D640" s="7" t="s">
        <v>86</v>
      </c>
      <c r="E640" s="7" t="s">
        <v>53</v>
      </c>
      <c r="M640" s="7" t="s">
        <v>46</v>
      </c>
      <c r="N640" s="7">
        <v>7.7142857142999999</v>
      </c>
      <c r="O640" s="7">
        <v>70</v>
      </c>
      <c r="P640" s="7">
        <v>70</v>
      </c>
      <c r="Q640" s="7">
        <v>2</v>
      </c>
      <c r="R640" s="7">
        <v>0</v>
      </c>
      <c r="S640" s="7">
        <v>0</v>
      </c>
      <c r="T640" s="7">
        <v>65</v>
      </c>
      <c r="U640" s="7">
        <v>1</v>
      </c>
      <c r="V640" s="7">
        <v>0</v>
      </c>
      <c r="W640" s="7">
        <v>0</v>
      </c>
      <c r="X640" s="7">
        <v>2</v>
      </c>
      <c r="Y640" s="7">
        <v>0</v>
      </c>
      <c r="Z640" s="7">
        <v>0</v>
      </c>
      <c r="AA640" s="7">
        <v>0</v>
      </c>
      <c r="AB640" s="7">
        <v>0</v>
      </c>
      <c r="AC640" s="7">
        <v>0</v>
      </c>
      <c r="AD640" s="7">
        <v>2.85714286E-2</v>
      </c>
      <c r="AE640" s="7">
        <v>5.71428571E-2</v>
      </c>
      <c r="AF640" s="7">
        <v>5.71428571E-2</v>
      </c>
      <c r="AG640" s="7">
        <v>8.5714285700000004E-2</v>
      </c>
      <c r="AH640" s="7">
        <v>2.85714286E-2</v>
      </c>
      <c r="AI640" s="7">
        <v>0.1</v>
      </c>
      <c r="AJ640" s="7">
        <v>0.22857142859999999</v>
      </c>
      <c r="AK640" s="7">
        <v>0.38571428569999999</v>
      </c>
      <c r="AL640" s="7">
        <v>0.32857142859999999</v>
      </c>
      <c r="AM640" s="7">
        <v>0.37142857140000002</v>
      </c>
      <c r="AN640" s="7">
        <v>0.22857142859999999</v>
      </c>
      <c r="AO640" s="7">
        <v>0.51428571430000003</v>
      </c>
      <c r="AP640" s="7">
        <v>0.38571428569999999</v>
      </c>
      <c r="AQ640" s="7">
        <v>1.42857143E-2</v>
      </c>
      <c r="AR640" s="7">
        <v>1.42857143E-2</v>
      </c>
      <c r="AS640" s="7">
        <v>2.85714286E-2</v>
      </c>
      <c r="AT640" s="7">
        <v>1.42857143E-2</v>
      </c>
      <c r="AU640" s="7">
        <v>1.42857143E-2</v>
      </c>
      <c r="AV640" s="7">
        <v>1.42857143E-2</v>
      </c>
      <c r="AW640" s="7">
        <v>0.54285714289999998</v>
      </c>
      <c r="AX640" s="7">
        <v>0.6</v>
      </c>
      <c r="AY640" s="7">
        <v>0.51428571430000003</v>
      </c>
      <c r="AZ640" s="7">
        <v>0.72857142860000002</v>
      </c>
      <c r="BA640" s="7">
        <v>0.37142857140000002</v>
      </c>
      <c r="BB640" s="7">
        <v>0.34285714290000002</v>
      </c>
      <c r="BC640" s="7">
        <v>3.4927536232</v>
      </c>
      <c r="BD640" s="7">
        <v>3.5507246377000001</v>
      </c>
      <c r="BE640" s="7">
        <v>3.4411764705999999</v>
      </c>
      <c r="BF640" s="7">
        <v>3.7101449275</v>
      </c>
      <c r="BG640" s="7">
        <v>3.2753623188000001</v>
      </c>
      <c r="BH640" s="7">
        <v>3.0579710145000001</v>
      </c>
      <c r="BI640" s="7">
        <v>0</v>
      </c>
      <c r="BJ640" s="7">
        <v>0</v>
      </c>
      <c r="BK640" s="7">
        <v>0</v>
      </c>
      <c r="BL640" s="7">
        <v>0</v>
      </c>
      <c r="BM640" s="7">
        <v>0</v>
      </c>
      <c r="BN640" s="7">
        <v>0</v>
      </c>
      <c r="BO640" s="7">
        <v>1.42857143E-2</v>
      </c>
      <c r="BP640" s="7">
        <v>0.1</v>
      </c>
      <c r="BQ640" s="7">
        <v>5.71428571E-2</v>
      </c>
      <c r="BR640" s="7">
        <v>1.42857143E-2</v>
      </c>
      <c r="BS640" s="7">
        <v>2.85714286E-2</v>
      </c>
      <c r="BT640" s="7">
        <v>2.85714286E-2</v>
      </c>
      <c r="BU640" s="7">
        <v>4.2857142899999999E-2</v>
      </c>
      <c r="BV640" s="7">
        <v>2.85714286E-2</v>
      </c>
      <c r="BW640" s="7">
        <v>4.2857142899999999E-2</v>
      </c>
      <c r="BX640" s="7">
        <v>0.14285714290000001</v>
      </c>
      <c r="BY640" s="7">
        <v>0.2</v>
      </c>
      <c r="BZ640" s="7">
        <v>0.12857142860000001</v>
      </c>
      <c r="CA640" s="7">
        <v>3.8857142857000002</v>
      </c>
      <c r="CB640" s="7">
        <v>3.7571428570999998</v>
      </c>
      <c r="CC640" s="7">
        <v>3.7285714286</v>
      </c>
      <c r="CD640" s="7">
        <v>3.7285714286</v>
      </c>
      <c r="CE640" s="7">
        <v>3.7391304347999998</v>
      </c>
      <c r="CF640" s="7">
        <v>3.6811594203000002</v>
      </c>
      <c r="CG640" s="7">
        <v>3.3857142857000002</v>
      </c>
      <c r="CH640" s="7">
        <v>3.0857142856999999</v>
      </c>
      <c r="CI640" s="7">
        <v>3.3571428570999999</v>
      </c>
      <c r="CJ640" s="7">
        <v>8.5714285700000004E-2</v>
      </c>
      <c r="CK640" s="7">
        <v>0.18571428570000001</v>
      </c>
      <c r="CL640" s="7">
        <v>0.21428571430000001</v>
      </c>
      <c r="CM640" s="7">
        <v>0.18571428570000001</v>
      </c>
      <c r="CN640" s="7">
        <v>0.2</v>
      </c>
      <c r="CO640" s="7">
        <v>0.22857142859999999</v>
      </c>
      <c r="CP640" s="7">
        <v>0.28571428570000001</v>
      </c>
      <c r="CQ640" s="7">
        <v>0.21428571430000001</v>
      </c>
      <c r="CR640" s="7">
        <v>0.21428571430000001</v>
      </c>
      <c r="CS640" s="7">
        <v>0</v>
      </c>
      <c r="CT640" s="7">
        <v>0</v>
      </c>
      <c r="CU640" s="7">
        <v>0</v>
      </c>
      <c r="CV640" s="7">
        <v>0</v>
      </c>
      <c r="CW640" s="7">
        <v>1.42857143E-2</v>
      </c>
      <c r="CX640" s="7">
        <v>1.42857143E-2</v>
      </c>
      <c r="CY640" s="7">
        <v>0</v>
      </c>
      <c r="CZ640" s="7">
        <v>0</v>
      </c>
      <c r="DA640" s="7">
        <v>0</v>
      </c>
      <c r="DB640" s="7">
        <v>0.9</v>
      </c>
      <c r="DC640" s="7">
        <v>0.78571428570000001</v>
      </c>
      <c r="DD640" s="7">
        <v>0.75714285709999996</v>
      </c>
      <c r="DE640" s="7">
        <v>0.77142857139999998</v>
      </c>
      <c r="DF640" s="7">
        <v>0.75714285709999996</v>
      </c>
      <c r="DG640" s="7">
        <v>0.71428571429999999</v>
      </c>
      <c r="DH640" s="7">
        <v>0.5571428571</v>
      </c>
      <c r="DI640" s="7">
        <v>0.48571428570000003</v>
      </c>
      <c r="DJ640" s="7">
        <v>0.6</v>
      </c>
      <c r="DK640" s="7">
        <v>0.15714285710000001</v>
      </c>
      <c r="DL640" s="7">
        <v>2.85714286E-2</v>
      </c>
      <c r="DM640" s="7">
        <v>0</v>
      </c>
      <c r="DN640" s="7">
        <v>0</v>
      </c>
      <c r="DO640" s="7">
        <v>0</v>
      </c>
      <c r="DP640" s="7">
        <v>1.42857143E-2</v>
      </c>
      <c r="DQ640" s="7">
        <v>1.42857143E-2</v>
      </c>
      <c r="DR640" s="7">
        <v>1.42857143E-2</v>
      </c>
      <c r="DS640" s="7">
        <v>2.85714286E-2</v>
      </c>
      <c r="DT640" s="7">
        <v>0.3</v>
      </c>
      <c r="DU640" s="7">
        <v>4.2857142899999999E-2</v>
      </c>
      <c r="DV640" s="7">
        <v>5.71428571E-2</v>
      </c>
      <c r="DW640" s="7">
        <v>5.71428571E-2</v>
      </c>
      <c r="DX640" s="7">
        <v>2.85714286E-2</v>
      </c>
      <c r="DY640" s="7">
        <v>8.5714285700000004E-2</v>
      </c>
      <c r="DZ640" s="7">
        <v>0.17142857140000001</v>
      </c>
      <c r="EA640" s="7">
        <v>4.2857142899999999E-2</v>
      </c>
      <c r="EB640" s="7">
        <v>0.12857142860000001</v>
      </c>
      <c r="EC640" s="7">
        <v>0.3</v>
      </c>
      <c r="ED640" s="7">
        <v>0.4</v>
      </c>
      <c r="EE640" s="7">
        <v>0.34285714290000002</v>
      </c>
      <c r="EF640" s="7">
        <v>0.35714285709999999</v>
      </c>
      <c r="EG640" s="7">
        <v>0.27142857139999998</v>
      </c>
      <c r="EH640" s="7">
        <v>0.37142857140000002</v>
      </c>
      <c r="EI640" s="7">
        <v>0.3</v>
      </c>
      <c r="EJ640" s="7">
        <v>0.37142857140000002</v>
      </c>
      <c r="EK640" s="7">
        <v>0.45714285710000002</v>
      </c>
      <c r="EL640" s="7">
        <v>0.22857142859999999</v>
      </c>
      <c r="EM640" s="7">
        <v>0.5</v>
      </c>
      <c r="EN640" s="7">
        <v>0.58571428569999995</v>
      </c>
      <c r="EO640" s="7">
        <v>0.5571428571</v>
      </c>
      <c r="EP640" s="7">
        <v>0.68571428570000004</v>
      </c>
      <c r="EQ640" s="7">
        <v>0.51428571430000003</v>
      </c>
      <c r="ER640" s="7">
        <v>0.48571428570000003</v>
      </c>
      <c r="ES640" s="7">
        <v>0.5571428571</v>
      </c>
      <c r="ET640" s="7">
        <v>0.37142857140000002</v>
      </c>
      <c r="EU640" s="7">
        <v>1.42857143E-2</v>
      </c>
      <c r="EV640" s="7">
        <v>2.85714286E-2</v>
      </c>
      <c r="EW640" s="7">
        <v>1.42857143E-2</v>
      </c>
      <c r="EX640" s="7">
        <v>2.85714286E-2</v>
      </c>
      <c r="EY640" s="7">
        <v>1.42857143E-2</v>
      </c>
      <c r="EZ640" s="7">
        <v>1.42857143E-2</v>
      </c>
      <c r="FA640" s="7">
        <v>2.85714286E-2</v>
      </c>
      <c r="FB640" s="7">
        <v>1.42857143E-2</v>
      </c>
      <c r="FC640" s="7">
        <v>1.42857143E-2</v>
      </c>
      <c r="FD640" s="7">
        <v>2.6086956522000002</v>
      </c>
      <c r="FE640" s="7">
        <v>3.4117647059</v>
      </c>
      <c r="FF640" s="7">
        <v>3.5362318840999998</v>
      </c>
      <c r="FG640" s="7">
        <v>3.5147058823999999</v>
      </c>
      <c r="FH640" s="7">
        <v>3.6666666666999999</v>
      </c>
      <c r="FI640" s="7">
        <v>3.4057971014000001</v>
      </c>
      <c r="FJ640" s="7">
        <v>3.2941176471000002</v>
      </c>
      <c r="FK640" s="7">
        <v>3.4927536232</v>
      </c>
      <c r="FL640" s="7">
        <v>3.1884057971000002</v>
      </c>
      <c r="FM640" s="7">
        <v>0</v>
      </c>
      <c r="FN640" s="7">
        <v>1.42857143E-2</v>
      </c>
      <c r="FO640" s="7">
        <v>0</v>
      </c>
      <c r="FP640" s="7">
        <v>0</v>
      </c>
      <c r="FQ640" s="7">
        <v>7.1428571400000002E-2</v>
      </c>
      <c r="FR640" s="7">
        <v>4.2857142899999999E-2</v>
      </c>
      <c r="FS640" s="7">
        <v>5.71428571E-2</v>
      </c>
      <c r="FT640" s="7">
        <v>0.15714285710000001</v>
      </c>
      <c r="FU640" s="7">
        <v>0.14285714290000001</v>
      </c>
      <c r="FV640" s="7">
        <v>0.4714285714</v>
      </c>
      <c r="FW640" s="7">
        <v>4.2857142899999999E-2</v>
      </c>
      <c r="FX640" s="7">
        <v>0.42857142860000003</v>
      </c>
      <c r="FY640" s="7">
        <v>0.61428571430000001</v>
      </c>
      <c r="FZ640" s="7">
        <v>0.25714285710000001</v>
      </c>
      <c r="GA640" s="7">
        <v>0.18571428570000001</v>
      </c>
      <c r="GB640" s="7">
        <v>0.11428571429999999</v>
      </c>
      <c r="GC640" s="7">
        <v>0.28571428570000001</v>
      </c>
      <c r="GD640" s="7">
        <v>8.5714285700000004E-2</v>
      </c>
      <c r="GE640" s="7">
        <v>2.85714286E-2</v>
      </c>
      <c r="GF640" s="7">
        <v>7.1428571400000002E-2</v>
      </c>
      <c r="GG640" s="7">
        <v>0.17142857140000001</v>
      </c>
      <c r="GH640" s="7">
        <v>4.2857142899999999E-2</v>
      </c>
      <c r="GI640" s="7">
        <v>0.21428571430000001</v>
      </c>
      <c r="GJ640" s="7">
        <v>0.12857142860000001</v>
      </c>
      <c r="GK640" s="7">
        <v>0.2</v>
      </c>
      <c r="GL640" s="7">
        <v>0.17142857140000001</v>
      </c>
      <c r="GM640" s="7">
        <v>1.42857143E-2</v>
      </c>
      <c r="GN640" s="7">
        <v>0</v>
      </c>
      <c r="GO640" s="7">
        <v>1.42857143E-2</v>
      </c>
      <c r="GP640" s="7">
        <v>2.85714286E-2</v>
      </c>
      <c r="GQ640" s="7">
        <v>0.25714285710000001</v>
      </c>
      <c r="GR640" s="7">
        <v>0</v>
      </c>
      <c r="GS640" s="7">
        <v>0.35714285709999999</v>
      </c>
      <c r="GT640" s="7">
        <v>0.35714285709999999</v>
      </c>
      <c r="GU640" s="7">
        <v>0.35714285709999999</v>
      </c>
      <c r="GV640" s="7">
        <v>0.34285714290000002</v>
      </c>
      <c r="GW640" s="7">
        <v>0.4428571429</v>
      </c>
      <c r="GX640" s="7">
        <v>0.4</v>
      </c>
      <c r="GY640" s="7">
        <v>0.58571428569999995</v>
      </c>
      <c r="GZ640" s="7">
        <v>0.51428571430000003</v>
      </c>
      <c r="HA640" s="7">
        <v>0.57142857140000003</v>
      </c>
      <c r="HB640" s="7">
        <v>0.5571428571</v>
      </c>
      <c r="HC640" s="7">
        <v>0.21428571430000001</v>
      </c>
      <c r="HD640" s="7">
        <v>0.54285714289999998</v>
      </c>
      <c r="HE640" s="7">
        <v>1.42857143E-2</v>
      </c>
      <c r="HF640" s="7">
        <v>5.71428571E-2</v>
      </c>
      <c r="HG640" s="7">
        <v>1.42857143E-2</v>
      </c>
      <c r="HH640" s="7">
        <v>0</v>
      </c>
      <c r="HI640" s="7">
        <v>2.85714286E-2</v>
      </c>
      <c r="HJ640" s="7">
        <v>1.42857143E-2</v>
      </c>
      <c r="HK640" s="7">
        <v>1.42857143E-2</v>
      </c>
      <c r="HL640" s="7">
        <v>1.42857143E-2</v>
      </c>
      <c r="HM640" s="7">
        <v>1.42857143E-2</v>
      </c>
      <c r="HN640" s="7">
        <v>1.42857143E-2</v>
      </c>
      <c r="HO640" s="7">
        <v>1.42857143E-2</v>
      </c>
      <c r="HP640" s="7">
        <v>1.42857143E-2</v>
      </c>
      <c r="HQ640" s="7">
        <v>1.42857143E-2</v>
      </c>
      <c r="HR640" s="7">
        <v>5.71428571E-2</v>
      </c>
      <c r="HS640" s="7">
        <v>2.85714286E-2</v>
      </c>
      <c r="HT640" s="7">
        <v>5.71428571E-2</v>
      </c>
      <c r="HU640" s="7">
        <v>4.2857142899999999E-2</v>
      </c>
      <c r="HV640" s="7">
        <v>2.85714286E-2</v>
      </c>
      <c r="HW640" s="7">
        <v>0</v>
      </c>
      <c r="HX640" s="7">
        <v>0</v>
      </c>
      <c r="HY640" s="7">
        <v>1.42857143E-2</v>
      </c>
      <c r="HZ640" s="7">
        <v>2.85714286E-2</v>
      </c>
      <c r="IA640" s="7">
        <v>8.5714285700000004E-2</v>
      </c>
      <c r="IB640" s="7">
        <v>2.85714286E-2</v>
      </c>
      <c r="IC640" s="7">
        <v>0.1</v>
      </c>
      <c r="ID640" s="7">
        <v>0.1</v>
      </c>
      <c r="IE640" s="7">
        <v>0.5571428571</v>
      </c>
      <c r="IF640" s="7">
        <v>0.38571428569999999</v>
      </c>
      <c r="IG640" s="7">
        <v>0.35714285709999999</v>
      </c>
      <c r="IH640" s="7">
        <v>0.37142857140000002</v>
      </c>
      <c r="II640" s="7">
        <v>0.34285714290000002</v>
      </c>
      <c r="IJ640" s="7">
        <v>0.57142857140000003</v>
      </c>
      <c r="IK640" s="7">
        <v>0.51428571430000003</v>
      </c>
      <c r="IL640" s="7">
        <v>0.48571428570000003</v>
      </c>
      <c r="IM640" s="7">
        <v>1.42857143E-2</v>
      </c>
      <c r="IN640" s="7">
        <v>1.42857143E-2</v>
      </c>
      <c r="IO640" s="7">
        <v>1.42857143E-2</v>
      </c>
      <c r="IP640" s="7">
        <v>1.42857143E-2</v>
      </c>
      <c r="IQ640" s="7">
        <v>3.2608695652000002</v>
      </c>
      <c r="IR640" s="7">
        <v>3.5507246377000001</v>
      </c>
      <c r="IS640" s="7">
        <v>3.3913043477999998</v>
      </c>
      <c r="IT640" s="7">
        <v>3.3333333333000001</v>
      </c>
      <c r="IU640" s="7" t="s">
        <v>1578</v>
      </c>
      <c r="IW640" s="7">
        <v>70</v>
      </c>
      <c r="IX640" s="7">
        <v>81</v>
      </c>
      <c r="IY640" s="7">
        <v>1050</v>
      </c>
    </row>
    <row r="641" spans="1:259" x14ac:dyDescent="0.25">
      <c r="A641" s="7">
        <v>610533</v>
      </c>
      <c r="B641" s="7" t="s">
        <v>550</v>
      </c>
      <c r="D641" s="7" t="s">
        <v>55</v>
      </c>
      <c r="E641" s="7" t="s">
        <v>53</v>
      </c>
      <c r="M641" s="7" t="s">
        <v>46</v>
      </c>
      <c r="IU641" s="7" t="s">
        <v>1579</v>
      </c>
      <c r="IY641" s="7">
        <v>1022</v>
      </c>
    </row>
    <row r="642" spans="1:259" x14ac:dyDescent="0.25">
      <c r="A642" s="7">
        <v>610534</v>
      </c>
      <c r="B642" s="7" t="s">
        <v>600</v>
      </c>
      <c r="D642" s="7" t="s">
        <v>63</v>
      </c>
      <c r="E642" s="7" t="s">
        <v>53</v>
      </c>
      <c r="M642" s="7" t="s">
        <v>46</v>
      </c>
      <c r="N642" s="7">
        <v>25.619834710999999</v>
      </c>
      <c r="O642" s="7">
        <v>108</v>
      </c>
      <c r="P642" s="7">
        <v>108</v>
      </c>
      <c r="Q642" s="7">
        <v>57</v>
      </c>
      <c r="R642" s="7">
        <v>8</v>
      </c>
      <c r="S642" s="7">
        <v>12</v>
      </c>
      <c r="T642" s="7">
        <v>9</v>
      </c>
      <c r="U642" s="7">
        <v>0</v>
      </c>
      <c r="V642" s="7">
        <v>1</v>
      </c>
      <c r="W642" s="7">
        <v>8</v>
      </c>
      <c r="X642" s="7">
        <v>12</v>
      </c>
      <c r="Y642" s="7">
        <v>0</v>
      </c>
      <c r="Z642" s="7">
        <v>1.8518518500000001E-2</v>
      </c>
      <c r="AA642" s="7">
        <v>0</v>
      </c>
      <c r="AB642" s="7">
        <v>0</v>
      </c>
      <c r="AC642" s="7">
        <v>9.2592592999999994E-3</v>
      </c>
      <c r="AD642" s="7">
        <v>2.77777778E-2</v>
      </c>
      <c r="AE642" s="7">
        <v>2.77777778E-2</v>
      </c>
      <c r="AF642" s="7">
        <v>9.2592592999999994E-3</v>
      </c>
      <c r="AG642" s="7">
        <v>1.8518518500000001E-2</v>
      </c>
      <c r="AH642" s="7">
        <v>9.2592592999999994E-3</v>
      </c>
      <c r="AI642" s="7">
        <v>4.6296296299999998E-2</v>
      </c>
      <c r="AJ642" s="7">
        <v>4.6296296299999998E-2</v>
      </c>
      <c r="AK642" s="7">
        <v>0.20370370369999999</v>
      </c>
      <c r="AL642" s="7">
        <v>0.14814814809999999</v>
      </c>
      <c r="AM642" s="7">
        <v>0.1203703704</v>
      </c>
      <c r="AN642" s="7">
        <v>4.6296296299999998E-2</v>
      </c>
      <c r="AO642" s="7">
        <v>0.1759259259</v>
      </c>
      <c r="AP642" s="7">
        <v>0.21296296300000001</v>
      </c>
      <c r="AQ642" s="7">
        <v>0</v>
      </c>
      <c r="AR642" s="7">
        <v>0</v>
      </c>
      <c r="AS642" s="7">
        <v>0</v>
      </c>
      <c r="AT642" s="7">
        <v>0</v>
      </c>
      <c r="AU642" s="7">
        <v>9.2592592999999994E-3</v>
      </c>
      <c r="AV642" s="7">
        <v>9.2592592999999994E-3</v>
      </c>
      <c r="AW642" s="7">
        <v>0.76851851849999997</v>
      </c>
      <c r="AX642" s="7">
        <v>0.8240740741</v>
      </c>
      <c r="AY642" s="7">
        <v>0.86111111110000005</v>
      </c>
      <c r="AZ642" s="7">
        <v>0.94444444439999997</v>
      </c>
      <c r="BA642" s="7">
        <v>0.75925925930000004</v>
      </c>
      <c r="BB642" s="7">
        <v>0.70370370370000002</v>
      </c>
      <c r="BC642" s="7">
        <v>3.7407407407000002</v>
      </c>
      <c r="BD642" s="7">
        <v>3.7777777777999999</v>
      </c>
      <c r="BE642" s="7">
        <v>3.8425925926</v>
      </c>
      <c r="BF642" s="7">
        <v>3.9351851851999999</v>
      </c>
      <c r="BG642" s="7">
        <v>3.7009345794000001</v>
      </c>
      <c r="BH642" s="7">
        <v>3.6074766354999999</v>
      </c>
      <c r="BI642" s="7">
        <v>9.2592592999999994E-3</v>
      </c>
      <c r="BJ642" s="7">
        <v>9.2592592999999994E-3</v>
      </c>
      <c r="BK642" s="7">
        <v>9.2592592999999994E-3</v>
      </c>
      <c r="BL642" s="7">
        <v>2.77777778E-2</v>
      </c>
      <c r="BM642" s="7">
        <v>9.2592592999999994E-3</v>
      </c>
      <c r="BN642" s="7">
        <v>1.8518518500000001E-2</v>
      </c>
      <c r="BO642" s="7">
        <v>9.2592592999999994E-3</v>
      </c>
      <c r="BP642" s="7">
        <v>0.1203703704</v>
      </c>
      <c r="BQ642" s="7">
        <v>6.4814814799999995E-2</v>
      </c>
      <c r="BR642" s="7">
        <v>3.7037037000000002E-2</v>
      </c>
      <c r="BS642" s="7">
        <v>2.77777778E-2</v>
      </c>
      <c r="BT642" s="7">
        <v>4.6296296299999998E-2</v>
      </c>
      <c r="BU642" s="7">
        <v>2.77777778E-2</v>
      </c>
      <c r="BV642" s="7">
        <v>5.5555555600000001E-2</v>
      </c>
      <c r="BW642" s="7">
        <v>6.4814814799999995E-2</v>
      </c>
      <c r="BX642" s="7">
        <v>0.1018518519</v>
      </c>
      <c r="BY642" s="7">
        <v>9.2592592599999995E-2</v>
      </c>
      <c r="BZ642" s="7">
        <v>0.1574074074</v>
      </c>
      <c r="CA642" s="7">
        <v>3.7777777777999999</v>
      </c>
      <c r="CB642" s="7">
        <v>3.6944444444000002</v>
      </c>
      <c r="CC642" s="7">
        <v>3.6666666666999999</v>
      </c>
      <c r="CD642" s="7">
        <v>3.6851851851999999</v>
      </c>
      <c r="CE642" s="7">
        <v>3.6759259259000001</v>
      </c>
      <c r="CF642" s="7">
        <v>3.5277777777999999</v>
      </c>
      <c r="CG642" s="7">
        <v>3.6018518518999998</v>
      </c>
      <c r="CH642" s="7">
        <v>3.1214953270999999</v>
      </c>
      <c r="CI642" s="7">
        <v>3.25</v>
      </c>
      <c r="CJ642" s="7">
        <v>0.1203703704</v>
      </c>
      <c r="CK642" s="7">
        <v>0.22222222220000001</v>
      </c>
      <c r="CL642" s="7">
        <v>0.21296296300000001</v>
      </c>
      <c r="CM642" s="7">
        <v>0.1759259259</v>
      </c>
      <c r="CN642" s="7">
        <v>0.18518518519999999</v>
      </c>
      <c r="CO642" s="7">
        <v>0.28703703699999999</v>
      </c>
      <c r="CP642" s="7">
        <v>0.16666666669999999</v>
      </c>
      <c r="CQ642" s="7">
        <v>0.3240740741</v>
      </c>
      <c r="CR642" s="7">
        <v>0.24074074070000001</v>
      </c>
      <c r="CS642" s="7">
        <v>0</v>
      </c>
      <c r="CT642" s="7">
        <v>0</v>
      </c>
      <c r="CU642" s="7">
        <v>0</v>
      </c>
      <c r="CV642" s="7">
        <v>0</v>
      </c>
      <c r="CW642" s="7">
        <v>0</v>
      </c>
      <c r="CX642" s="7">
        <v>0</v>
      </c>
      <c r="CY642" s="7">
        <v>0</v>
      </c>
      <c r="CZ642" s="7">
        <v>9.2592592999999994E-3</v>
      </c>
      <c r="DA642" s="7">
        <v>0</v>
      </c>
      <c r="DB642" s="7">
        <v>0.83333333330000003</v>
      </c>
      <c r="DC642" s="7">
        <v>0.74074074069999996</v>
      </c>
      <c r="DD642" s="7">
        <v>0.73148148150000003</v>
      </c>
      <c r="DE642" s="7">
        <v>0.76851851849999997</v>
      </c>
      <c r="DF642" s="7">
        <v>0.75</v>
      </c>
      <c r="DG642" s="7">
        <v>0.62962962960000002</v>
      </c>
      <c r="DH642" s="7">
        <v>0.72222222219999999</v>
      </c>
      <c r="DI642" s="7">
        <v>0.45370370370000002</v>
      </c>
      <c r="DJ642" s="7">
        <v>0.53703703700000005</v>
      </c>
      <c r="DK642" s="7">
        <v>3.7037037000000002E-2</v>
      </c>
      <c r="DL642" s="7">
        <v>9.2592592999999994E-3</v>
      </c>
      <c r="DM642" s="7">
        <v>0</v>
      </c>
      <c r="DN642" s="7">
        <v>0</v>
      </c>
      <c r="DO642" s="7">
        <v>0</v>
      </c>
      <c r="DP642" s="7">
        <v>9.2592592999999994E-3</v>
      </c>
      <c r="DQ642" s="7">
        <v>2.77777778E-2</v>
      </c>
      <c r="DR642" s="7">
        <v>0</v>
      </c>
      <c r="DS642" s="7">
        <v>0</v>
      </c>
      <c r="DT642" s="7">
        <v>0.14814814809999999</v>
      </c>
      <c r="DU642" s="7">
        <v>3.7037037000000002E-2</v>
      </c>
      <c r="DV642" s="7">
        <v>0</v>
      </c>
      <c r="DW642" s="7">
        <v>5.5555555600000001E-2</v>
      </c>
      <c r="DX642" s="7">
        <v>2.77777778E-2</v>
      </c>
      <c r="DY642" s="7">
        <v>6.4814814799999995E-2</v>
      </c>
      <c r="DZ642" s="7">
        <v>9.2592592599999995E-2</v>
      </c>
      <c r="EA642" s="7">
        <v>5.5555555600000001E-2</v>
      </c>
      <c r="EB642" s="7">
        <v>1.8518518500000001E-2</v>
      </c>
      <c r="EC642" s="7">
        <v>0.43518518519999999</v>
      </c>
      <c r="ED642" s="7">
        <v>0.24074074070000001</v>
      </c>
      <c r="EE642" s="7">
        <v>0.25925925929999999</v>
      </c>
      <c r="EF642" s="7">
        <v>0.14814814809999999</v>
      </c>
      <c r="EG642" s="7">
        <v>0.1574074074</v>
      </c>
      <c r="EH642" s="7">
        <v>0.18518518519999999</v>
      </c>
      <c r="EI642" s="7">
        <v>0.36111111109999999</v>
      </c>
      <c r="EJ642" s="7">
        <v>0.3240740741</v>
      </c>
      <c r="EK642" s="7">
        <v>0.33333333329999998</v>
      </c>
      <c r="EL642" s="7">
        <v>0.37962962960000002</v>
      </c>
      <c r="EM642" s="7">
        <v>0.71296296299999995</v>
      </c>
      <c r="EN642" s="7">
        <v>0.74074074069999996</v>
      </c>
      <c r="EO642" s="7">
        <v>0.79629629629999998</v>
      </c>
      <c r="EP642" s="7">
        <v>0.81481481479999995</v>
      </c>
      <c r="EQ642" s="7">
        <v>0.74074074069999996</v>
      </c>
      <c r="ER642" s="7">
        <v>0.48148148149999997</v>
      </c>
      <c r="ES642" s="7">
        <v>0.62037037039999998</v>
      </c>
      <c r="ET642" s="7">
        <v>0.64814814809999999</v>
      </c>
      <c r="EU642" s="7">
        <v>0</v>
      </c>
      <c r="EV642" s="7">
        <v>0</v>
      </c>
      <c r="EW642" s="7">
        <v>0</v>
      </c>
      <c r="EX642" s="7">
        <v>0</v>
      </c>
      <c r="EY642" s="7">
        <v>0</v>
      </c>
      <c r="EZ642" s="7">
        <v>0</v>
      </c>
      <c r="FA642" s="7">
        <v>3.7037037000000002E-2</v>
      </c>
      <c r="FB642" s="7">
        <v>0</v>
      </c>
      <c r="FC642" s="7">
        <v>0</v>
      </c>
      <c r="FD642" s="7">
        <v>3.1574074074</v>
      </c>
      <c r="FE642" s="7">
        <v>3.6574074074</v>
      </c>
      <c r="FF642" s="7">
        <v>3.7407407407000002</v>
      </c>
      <c r="FG642" s="7">
        <v>3.7407407407000002</v>
      </c>
      <c r="FH642" s="7">
        <v>3.7870370370000002</v>
      </c>
      <c r="FI642" s="7">
        <v>3.6574074074</v>
      </c>
      <c r="FJ642" s="7">
        <v>3.3461538462</v>
      </c>
      <c r="FK642" s="7">
        <v>3.5648148148000001</v>
      </c>
      <c r="FL642" s="7">
        <v>3.6296296296000001</v>
      </c>
      <c r="FM642" s="7">
        <v>0</v>
      </c>
      <c r="FN642" s="7">
        <v>9.2592592999999994E-3</v>
      </c>
      <c r="FO642" s="7">
        <v>9.2592592999999994E-3</v>
      </c>
      <c r="FP642" s="7">
        <v>0</v>
      </c>
      <c r="FQ642" s="7">
        <v>9.2592592999999994E-3</v>
      </c>
      <c r="FR642" s="7">
        <v>9.2592592999999994E-3</v>
      </c>
      <c r="FS642" s="7">
        <v>1.8518518500000001E-2</v>
      </c>
      <c r="FT642" s="7">
        <v>6.4814814799999995E-2</v>
      </c>
      <c r="FU642" s="7">
        <v>0.1018518519</v>
      </c>
      <c r="FV642" s="7">
        <v>0.77777777780000001</v>
      </c>
      <c r="FW642" s="7">
        <v>0</v>
      </c>
      <c r="FX642" s="7">
        <v>0.40740740739999998</v>
      </c>
      <c r="FY642" s="7">
        <v>0.64814814809999999</v>
      </c>
      <c r="FZ642" s="7">
        <v>0.12962962959999999</v>
      </c>
      <c r="GA642" s="7">
        <v>0.38888888890000001</v>
      </c>
      <c r="GB642" s="7">
        <v>0.21296296300000001</v>
      </c>
      <c r="GC642" s="7">
        <v>0.28703703699999999</v>
      </c>
      <c r="GD642" s="7">
        <v>0.13888888890000001</v>
      </c>
      <c r="GE642" s="7">
        <v>0.11111111110000001</v>
      </c>
      <c r="GF642" s="7">
        <v>0.37962962960000002</v>
      </c>
      <c r="GG642" s="7">
        <v>2.77777778E-2</v>
      </c>
      <c r="GH642" s="7">
        <v>9.2592592999999994E-3</v>
      </c>
      <c r="GI642" s="7">
        <v>0.20370370369999999</v>
      </c>
      <c r="GJ642" s="7">
        <v>3.7037037000000002E-2</v>
      </c>
      <c r="GK642" s="7">
        <v>1.8518518500000001E-2</v>
      </c>
      <c r="GL642" s="7">
        <v>0</v>
      </c>
      <c r="GM642" s="7">
        <v>0</v>
      </c>
      <c r="GN642" s="7">
        <v>2.77777778E-2</v>
      </c>
      <c r="GO642" s="7">
        <v>3.7037037000000002E-2</v>
      </c>
      <c r="GP642" s="7">
        <v>9.2592592999999994E-3</v>
      </c>
      <c r="GQ642" s="7">
        <v>0.21296296300000001</v>
      </c>
      <c r="GR642" s="7">
        <v>3.7037037000000002E-2</v>
      </c>
      <c r="GS642" s="7">
        <v>0.4259259259</v>
      </c>
      <c r="GT642" s="7">
        <v>0.35185185190000001</v>
      </c>
      <c r="GU642" s="7">
        <v>0.37037037039999998</v>
      </c>
      <c r="GV642" s="7">
        <v>0.44444444440000003</v>
      </c>
      <c r="GW642" s="7">
        <v>0.52777777780000001</v>
      </c>
      <c r="GX642" s="7">
        <v>0.39814814809999999</v>
      </c>
      <c r="GY642" s="7">
        <v>0.55555555560000003</v>
      </c>
      <c r="GZ642" s="7">
        <v>0.58333333330000003</v>
      </c>
      <c r="HA642" s="7">
        <v>0.58333333330000003</v>
      </c>
      <c r="HB642" s="7">
        <v>0.52777777780000001</v>
      </c>
      <c r="HC642" s="7">
        <v>0.12962962959999999</v>
      </c>
      <c r="HD642" s="7">
        <v>0.56481481479999995</v>
      </c>
      <c r="HE642" s="7">
        <v>1.8518518500000001E-2</v>
      </c>
      <c r="HF642" s="7">
        <v>2.77777778E-2</v>
      </c>
      <c r="HG642" s="7">
        <v>9.2592592999999994E-3</v>
      </c>
      <c r="HH642" s="7">
        <v>1.8518518500000001E-2</v>
      </c>
      <c r="HI642" s="7">
        <v>7.4074074099999998E-2</v>
      </c>
      <c r="HJ642" s="7">
        <v>0</v>
      </c>
      <c r="HK642" s="7">
        <v>0</v>
      </c>
      <c r="HL642" s="7">
        <v>0</v>
      </c>
      <c r="HM642" s="7">
        <v>0</v>
      </c>
      <c r="HN642" s="7">
        <v>0</v>
      </c>
      <c r="HO642" s="7">
        <v>5.5555555600000001E-2</v>
      </c>
      <c r="HP642" s="7">
        <v>0</v>
      </c>
      <c r="HQ642" s="7">
        <v>0</v>
      </c>
      <c r="HR642" s="7">
        <v>9.2592592999999994E-3</v>
      </c>
      <c r="HS642" s="7">
        <v>0</v>
      </c>
      <c r="HT642" s="7">
        <v>0</v>
      </c>
      <c r="HU642" s="7">
        <v>0</v>
      </c>
      <c r="HV642" s="7">
        <v>0</v>
      </c>
      <c r="HW642" s="7">
        <v>3.7037037000000002E-2</v>
      </c>
      <c r="HX642" s="7">
        <v>2.77777778E-2</v>
      </c>
      <c r="HY642" s="7">
        <v>1.8518518500000001E-2</v>
      </c>
      <c r="HZ642" s="7">
        <v>9.2592592999999994E-3</v>
      </c>
      <c r="IA642" s="7">
        <v>5.5555555600000001E-2</v>
      </c>
      <c r="IB642" s="7">
        <v>9.2592592999999994E-3</v>
      </c>
      <c r="IC642" s="7">
        <v>0</v>
      </c>
      <c r="ID642" s="7">
        <v>3.7037037000000002E-2</v>
      </c>
      <c r="IE642" s="7">
        <v>0.25925925929999999</v>
      </c>
      <c r="IF642" s="7">
        <v>0.20370370369999999</v>
      </c>
      <c r="IG642" s="7">
        <v>0.13888888890000001</v>
      </c>
      <c r="IH642" s="7">
        <v>0.16666666669999999</v>
      </c>
      <c r="II642" s="7">
        <v>0.64814814809999999</v>
      </c>
      <c r="IJ642" s="7">
        <v>0.75</v>
      </c>
      <c r="IK642" s="7">
        <v>0.84259259259999997</v>
      </c>
      <c r="IL642" s="7">
        <v>0.78703703700000005</v>
      </c>
      <c r="IM642" s="7">
        <v>0</v>
      </c>
      <c r="IN642" s="7">
        <v>9.2592592999999994E-3</v>
      </c>
      <c r="IO642" s="7">
        <v>0</v>
      </c>
      <c r="IP642" s="7">
        <v>0</v>
      </c>
      <c r="IQ642" s="7">
        <v>3.5185185185000001</v>
      </c>
      <c r="IR642" s="7">
        <v>3.691588785</v>
      </c>
      <c r="IS642" s="7">
        <v>3.8055555555999998</v>
      </c>
      <c r="IT642" s="7">
        <v>3.7314814814999999</v>
      </c>
      <c r="IU642" s="7" t="s">
        <v>1580</v>
      </c>
      <c r="IW642" s="7">
        <v>108</v>
      </c>
      <c r="IX642" s="7">
        <v>124</v>
      </c>
      <c r="IY642" s="7">
        <v>484</v>
      </c>
    </row>
    <row r="643" spans="1:259" x14ac:dyDescent="0.25">
      <c r="A643" s="7">
        <v>610539</v>
      </c>
      <c r="B643" s="7" t="s">
        <v>146</v>
      </c>
      <c r="D643" s="7" t="s">
        <v>106</v>
      </c>
      <c r="E643" s="7" t="s">
        <v>53</v>
      </c>
      <c r="M643" s="7" t="s">
        <v>46</v>
      </c>
      <c r="N643" s="7">
        <v>7.0493454178999997</v>
      </c>
      <c r="O643" s="7">
        <v>39</v>
      </c>
      <c r="P643" s="7">
        <v>39</v>
      </c>
      <c r="Q643" s="7">
        <v>2</v>
      </c>
      <c r="R643" s="7">
        <v>1</v>
      </c>
      <c r="S643" s="7">
        <v>0</v>
      </c>
      <c r="T643" s="7">
        <v>36</v>
      </c>
      <c r="U643" s="7">
        <v>0</v>
      </c>
      <c r="V643" s="7">
        <v>0</v>
      </c>
      <c r="W643" s="7">
        <v>0</v>
      </c>
      <c r="X643" s="7">
        <v>0</v>
      </c>
      <c r="Y643" s="7">
        <v>0</v>
      </c>
      <c r="Z643" s="7">
        <v>0</v>
      </c>
      <c r="AA643" s="7">
        <v>0</v>
      </c>
      <c r="AB643" s="7">
        <v>0</v>
      </c>
      <c r="AC643" s="7">
        <v>0</v>
      </c>
      <c r="AD643" s="7">
        <v>2.5641025599999999E-2</v>
      </c>
      <c r="AE643" s="7">
        <v>0.1025641026</v>
      </c>
      <c r="AF643" s="7">
        <v>2.5641025599999999E-2</v>
      </c>
      <c r="AG643" s="7">
        <v>5.1282051299999999E-2</v>
      </c>
      <c r="AH643" s="7">
        <v>5.1282051299999999E-2</v>
      </c>
      <c r="AI643" s="7">
        <v>0.12820512819999999</v>
      </c>
      <c r="AJ643" s="7">
        <v>0.17948717950000001</v>
      </c>
      <c r="AK643" s="7">
        <v>0.4615384615</v>
      </c>
      <c r="AL643" s="7">
        <v>0.33333333329999998</v>
      </c>
      <c r="AM643" s="7">
        <v>0.41025641029999999</v>
      </c>
      <c r="AN643" s="7">
        <v>0.12820512819999999</v>
      </c>
      <c r="AO643" s="7">
        <v>0.33333333329999998</v>
      </c>
      <c r="AP643" s="7">
        <v>0.28205128210000002</v>
      </c>
      <c r="AQ643" s="7">
        <v>0</v>
      </c>
      <c r="AR643" s="7">
        <v>5.1282051299999999E-2</v>
      </c>
      <c r="AS643" s="7">
        <v>7.6923076899999998E-2</v>
      </c>
      <c r="AT643" s="7">
        <v>5.1282051299999999E-2</v>
      </c>
      <c r="AU643" s="7">
        <v>5.1282051299999999E-2</v>
      </c>
      <c r="AV643" s="7">
        <v>7.6923076899999998E-2</v>
      </c>
      <c r="AW643" s="7">
        <v>0.43589743590000002</v>
      </c>
      <c r="AX643" s="7">
        <v>0.58974358969999996</v>
      </c>
      <c r="AY643" s="7">
        <v>0.4615384615</v>
      </c>
      <c r="AZ643" s="7">
        <v>0.7692307692</v>
      </c>
      <c r="BA643" s="7">
        <v>0.48717948719999998</v>
      </c>
      <c r="BB643" s="7">
        <v>0.43589743590000002</v>
      </c>
      <c r="BC643" s="7">
        <v>3.3333333333000001</v>
      </c>
      <c r="BD643" s="7">
        <v>3.5945945946000002</v>
      </c>
      <c r="BE643" s="7">
        <v>3.4444444444000002</v>
      </c>
      <c r="BF643" s="7">
        <v>3.7567567568000002</v>
      </c>
      <c r="BG643" s="7">
        <v>3.3783783783999999</v>
      </c>
      <c r="BH643" s="7">
        <v>3.2222222222000001</v>
      </c>
      <c r="BI643" s="7">
        <v>0</v>
      </c>
      <c r="BJ643" s="7">
        <v>0</v>
      </c>
      <c r="BK643" s="7">
        <v>0</v>
      </c>
      <c r="BL643" s="7">
        <v>0</v>
      </c>
      <c r="BM643" s="7">
        <v>0</v>
      </c>
      <c r="BN643" s="7">
        <v>0</v>
      </c>
      <c r="BO643" s="7">
        <v>0</v>
      </c>
      <c r="BP643" s="7">
        <v>0</v>
      </c>
      <c r="BQ643" s="7">
        <v>0</v>
      </c>
      <c r="BR643" s="7">
        <v>0</v>
      </c>
      <c r="BS643" s="7">
        <v>0</v>
      </c>
      <c r="BT643" s="7">
        <v>0</v>
      </c>
      <c r="BU643" s="7">
        <v>0</v>
      </c>
      <c r="BV643" s="7">
        <v>0</v>
      </c>
      <c r="BW643" s="7">
        <v>0</v>
      </c>
      <c r="BX643" s="7">
        <v>5.1282051299999999E-2</v>
      </c>
      <c r="BY643" s="7">
        <v>5.1282051299999999E-2</v>
      </c>
      <c r="BZ643" s="7">
        <v>2.5641025599999999E-2</v>
      </c>
      <c r="CA643" s="7">
        <v>3.9487179487000001</v>
      </c>
      <c r="CB643" s="7">
        <v>3.9473684211000002</v>
      </c>
      <c r="CC643" s="7">
        <v>3.8684210526</v>
      </c>
      <c r="CD643" s="7">
        <v>3.8684210526</v>
      </c>
      <c r="CE643" s="7">
        <v>3.8947368420999999</v>
      </c>
      <c r="CF643" s="7">
        <v>3.8157894737000002</v>
      </c>
      <c r="CG643" s="7">
        <v>3.7105263158000001</v>
      </c>
      <c r="CH643" s="7">
        <v>3.6052631579000001</v>
      </c>
      <c r="CI643" s="7">
        <v>3.7894736841999999</v>
      </c>
      <c r="CJ643" s="7">
        <v>5.1282051299999999E-2</v>
      </c>
      <c r="CK643" s="7">
        <v>5.1282051299999999E-2</v>
      </c>
      <c r="CL643" s="7">
        <v>0.12820512819999999</v>
      </c>
      <c r="CM643" s="7">
        <v>0.12820512819999999</v>
      </c>
      <c r="CN643" s="7">
        <v>0.1025641026</v>
      </c>
      <c r="CO643" s="7">
        <v>0.17948717950000001</v>
      </c>
      <c r="CP643" s="7">
        <v>0.17948717950000001</v>
      </c>
      <c r="CQ643" s="7">
        <v>0.28205128210000002</v>
      </c>
      <c r="CR643" s="7">
        <v>0.1538461538</v>
      </c>
      <c r="CS643" s="7">
        <v>0</v>
      </c>
      <c r="CT643" s="7">
        <v>2.5641025599999999E-2</v>
      </c>
      <c r="CU643" s="7">
        <v>2.5641025599999999E-2</v>
      </c>
      <c r="CV643" s="7">
        <v>2.5641025599999999E-2</v>
      </c>
      <c r="CW643" s="7">
        <v>2.5641025599999999E-2</v>
      </c>
      <c r="CX643" s="7">
        <v>2.5641025599999999E-2</v>
      </c>
      <c r="CY643" s="7">
        <v>2.5641025599999999E-2</v>
      </c>
      <c r="CZ643" s="7">
        <v>2.5641025599999999E-2</v>
      </c>
      <c r="DA643" s="7">
        <v>2.5641025599999999E-2</v>
      </c>
      <c r="DB643" s="7">
        <v>0.94871794870000004</v>
      </c>
      <c r="DC643" s="7">
        <v>0.9230769231</v>
      </c>
      <c r="DD643" s="7">
        <v>0.8461538462</v>
      </c>
      <c r="DE643" s="7">
        <v>0.8461538462</v>
      </c>
      <c r="DF643" s="7">
        <v>0.87179487180000004</v>
      </c>
      <c r="DG643" s="7">
        <v>0.79487179490000004</v>
      </c>
      <c r="DH643" s="7">
        <v>0.74358974359999996</v>
      </c>
      <c r="DI643" s="7">
        <v>0.64102564100000003</v>
      </c>
      <c r="DJ643" s="7">
        <v>0.79487179490000004</v>
      </c>
      <c r="DK643" s="7">
        <v>0.1538461538</v>
      </c>
      <c r="DL643" s="7">
        <v>0</v>
      </c>
      <c r="DM643" s="7">
        <v>0</v>
      </c>
      <c r="DN643" s="7">
        <v>0</v>
      </c>
      <c r="DO643" s="7">
        <v>0</v>
      </c>
      <c r="DP643" s="7">
        <v>0</v>
      </c>
      <c r="DQ643" s="7">
        <v>0.1025641026</v>
      </c>
      <c r="DR643" s="7">
        <v>0</v>
      </c>
      <c r="DS643" s="7">
        <v>2.5641025599999999E-2</v>
      </c>
      <c r="DT643" s="7">
        <v>0.20512820509999999</v>
      </c>
      <c r="DU643" s="7">
        <v>0</v>
      </c>
      <c r="DV643" s="7">
        <v>2.5641025599999999E-2</v>
      </c>
      <c r="DW643" s="7">
        <v>5.1282051299999999E-2</v>
      </c>
      <c r="DX643" s="7">
        <v>2.5641025599999999E-2</v>
      </c>
      <c r="DY643" s="7">
        <v>7.6923076899999998E-2</v>
      </c>
      <c r="DZ643" s="7">
        <v>0.20512820509999999</v>
      </c>
      <c r="EA643" s="7">
        <v>7.6923076899999998E-2</v>
      </c>
      <c r="EB643" s="7">
        <v>2.5641025599999999E-2</v>
      </c>
      <c r="EC643" s="7">
        <v>0.43589743590000002</v>
      </c>
      <c r="ED643" s="7">
        <v>0.2307692308</v>
      </c>
      <c r="EE643" s="7">
        <v>0.28205128210000002</v>
      </c>
      <c r="EF643" s="7">
        <v>0.2307692308</v>
      </c>
      <c r="EG643" s="7">
        <v>0.20512820509999999</v>
      </c>
      <c r="EH643" s="7">
        <v>0.25641025639999998</v>
      </c>
      <c r="EI643" s="7">
        <v>0.1025641026</v>
      </c>
      <c r="EJ643" s="7">
        <v>0.20512820509999999</v>
      </c>
      <c r="EK643" s="7">
        <v>0.3076923077</v>
      </c>
      <c r="EL643" s="7">
        <v>0.20512820509999999</v>
      </c>
      <c r="EM643" s="7">
        <v>0.74358974359999996</v>
      </c>
      <c r="EN643" s="7">
        <v>0.66666666669999997</v>
      </c>
      <c r="EO643" s="7">
        <v>0.6923076923</v>
      </c>
      <c r="EP643" s="7">
        <v>0.74358974359999996</v>
      </c>
      <c r="EQ643" s="7">
        <v>0.64102564100000003</v>
      </c>
      <c r="ER643" s="7">
        <v>0.56410256410000004</v>
      </c>
      <c r="ES643" s="7">
        <v>0.64102564100000003</v>
      </c>
      <c r="ET643" s="7">
        <v>0.56410256410000004</v>
      </c>
      <c r="EU643" s="7">
        <v>0</v>
      </c>
      <c r="EV643" s="7">
        <v>2.5641025599999999E-2</v>
      </c>
      <c r="EW643" s="7">
        <v>2.5641025599999999E-2</v>
      </c>
      <c r="EX643" s="7">
        <v>2.5641025599999999E-2</v>
      </c>
      <c r="EY643" s="7">
        <v>2.5641025599999999E-2</v>
      </c>
      <c r="EZ643" s="7">
        <v>2.5641025599999999E-2</v>
      </c>
      <c r="FA643" s="7">
        <v>2.5641025599999999E-2</v>
      </c>
      <c r="FB643" s="7">
        <v>7.6923076899999998E-2</v>
      </c>
      <c r="FC643" s="7">
        <v>7.6923076899999998E-2</v>
      </c>
      <c r="FD643" s="7">
        <v>2.6923076923</v>
      </c>
      <c r="FE643" s="7">
        <v>3.7631578947</v>
      </c>
      <c r="FF643" s="7">
        <v>3.6578947367999999</v>
      </c>
      <c r="FG643" s="7">
        <v>3.6578947367999999</v>
      </c>
      <c r="FH643" s="7">
        <v>3.7368421053</v>
      </c>
      <c r="FI643" s="7">
        <v>3.5789473684000002</v>
      </c>
      <c r="FJ643" s="7">
        <v>3.1578947367999999</v>
      </c>
      <c r="FK643" s="7">
        <v>3.6111111111</v>
      </c>
      <c r="FL643" s="7">
        <v>3.5277777777999999</v>
      </c>
      <c r="FM643" s="7">
        <v>0</v>
      </c>
      <c r="FN643" s="7">
        <v>0</v>
      </c>
      <c r="FO643" s="7">
        <v>2.5641025599999999E-2</v>
      </c>
      <c r="FP643" s="7">
        <v>2.5641025599999999E-2</v>
      </c>
      <c r="FQ643" s="7">
        <v>2.5641025599999999E-2</v>
      </c>
      <c r="FR643" s="7">
        <v>0</v>
      </c>
      <c r="FS643" s="7">
        <v>5.1282051299999999E-2</v>
      </c>
      <c r="FT643" s="7">
        <v>0.1538461538</v>
      </c>
      <c r="FU643" s="7">
        <v>7.6923076899999998E-2</v>
      </c>
      <c r="FV643" s="7">
        <v>0.64102564100000003</v>
      </c>
      <c r="FW643" s="7">
        <v>0</v>
      </c>
      <c r="FX643" s="7">
        <v>0.58974358969999996</v>
      </c>
      <c r="FY643" s="7">
        <v>0.66666666669999997</v>
      </c>
      <c r="FZ643" s="7">
        <v>0.2307692308</v>
      </c>
      <c r="GA643" s="7">
        <v>0.1538461538</v>
      </c>
      <c r="GB643" s="7">
        <v>0.1025641026</v>
      </c>
      <c r="GC643" s="7">
        <v>0.1025641026</v>
      </c>
      <c r="GD643" s="7">
        <v>7.6923076899999998E-2</v>
      </c>
      <c r="GE643" s="7">
        <v>2.5641025599999999E-2</v>
      </c>
      <c r="GF643" s="7">
        <v>0.20512820509999999</v>
      </c>
      <c r="GG643" s="7">
        <v>0.1538461538</v>
      </c>
      <c r="GH643" s="7">
        <v>0.1025641026</v>
      </c>
      <c r="GI643" s="7">
        <v>0.3846153846</v>
      </c>
      <c r="GJ643" s="7">
        <v>2.5641025599999999E-2</v>
      </c>
      <c r="GK643" s="7">
        <v>0.1025641026</v>
      </c>
      <c r="GL643" s="7">
        <v>7.6923076899999998E-2</v>
      </c>
      <c r="GM643" s="7">
        <v>0</v>
      </c>
      <c r="GN643" s="7">
        <v>5.1282051299999999E-2</v>
      </c>
      <c r="GO643" s="7">
        <v>5.1282051299999999E-2</v>
      </c>
      <c r="GP643" s="7">
        <v>2.5641025599999999E-2</v>
      </c>
      <c r="GQ643" s="7">
        <v>0.1025641026</v>
      </c>
      <c r="GR643" s="7">
        <v>7.6923076899999998E-2</v>
      </c>
      <c r="GS643" s="7">
        <v>0.33333333329999998</v>
      </c>
      <c r="GT643" s="7">
        <v>0.1538461538</v>
      </c>
      <c r="GU643" s="7">
        <v>0.1538461538</v>
      </c>
      <c r="GV643" s="7">
        <v>0.20512820509999999</v>
      </c>
      <c r="GW643" s="7">
        <v>0.33333333329999998</v>
      </c>
      <c r="GX643" s="7">
        <v>0.1538461538</v>
      </c>
      <c r="GY643" s="7">
        <v>0.64102564100000003</v>
      </c>
      <c r="GZ643" s="7">
        <v>0.71794871790000003</v>
      </c>
      <c r="HA643" s="7">
        <v>0.71794871790000003</v>
      </c>
      <c r="HB643" s="7">
        <v>0.66666666669999997</v>
      </c>
      <c r="HC643" s="7">
        <v>0.41025641029999999</v>
      </c>
      <c r="HD643" s="7">
        <v>0.6923076923</v>
      </c>
      <c r="HE643" s="7">
        <v>0</v>
      </c>
      <c r="HF643" s="7">
        <v>2.5641025599999999E-2</v>
      </c>
      <c r="HG643" s="7">
        <v>2.5641025599999999E-2</v>
      </c>
      <c r="HH643" s="7">
        <v>2.5641025599999999E-2</v>
      </c>
      <c r="HI643" s="7">
        <v>0.1025641026</v>
      </c>
      <c r="HJ643" s="7">
        <v>2.5641025599999999E-2</v>
      </c>
      <c r="HK643" s="7">
        <v>0</v>
      </c>
      <c r="HL643" s="7">
        <v>0</v>
      </c>
      <c r="HM643" s="7">
        <v>0</v>
      </c>
      <c r="HN643" s="7">
        <v>0</v>
      </c>
      <c r="HO643" s="7">
        <v>0</v>
      </c>
      <c r="HP643" s="7">
        <v>0</v>
      </c>
      <c r="HQ643" s="7">
        <v>2.5641025599999999E-2</v>
      </c>
      <c r="HR643" s="7">
        <v>5.1282051299999999E-2</v>
      </c>
      <c r="HS643" s="7">
        <v>5.1282051299999999E-2</v>
      </c>
      <c r="HT643" s="7">
        <v>7.6923076899999998E-2</v>
      </c>
      <c r="HU643" s="7">
        <v>5.1282051299999999E-2</v>
      </c>
      <c r="HV643" s="7">
        <v>5.1282051299999999E-2</v>
      </c>
      <c r="HW643" s="7">
        <v>2.5641025599999999E-2</v>
      </c>
      <c r="HX643" s="7">
        <v>5.1282051299999999E-2</v>
      </c>
      <c r="HY643" s="7">
        <v>0</v>
      </c>
      <c r="HZ643" s="7">
        <v>7.6923076899999998E-2</v>
      </c>
      <c r="IA643" s="7">
        <v>7.6923076899999998E-2</v>
      </c>
      <c r="IB643" s="7">
        <v>0</v>
      </c>
      <c r="IC643" s="7">
        <v>7.6923076899999998E-2</v>
      </c>
      <c r="ID643" s="7">
        <v>5.1282051299999999E-2</v>
      </c>
      <c r="IE643" s="7">
        <v>0.43589743590000002</v>
      </c>
      <c r="IF643" s="7">
        <v>0.28205128210000002</v>
      </c>
      <c r="IG643" s="7">
        <v>0.3846153846</v>
      </c>
      <c r="IH643" s="7">
        <v>0.35897435900000002</v>
      </c>
      <c r="II643" s="7">
        <v>0.4615384615</v>
      </c>
      <c r="IJ643" s="7">
        <v>0.64102564100000003</v>
      </c>
      <c r="IK643" s="7">
        <v>0.51282051279999996</v>
      </c>
      <c r="IL643" s="7">
        <v>0.48717948719999998</v>
      </c>
      <c r="IM643" s="7">
        <v>0</v>
      </c>
      <c r="IN643" s="7">
        <v>2.5641025599999999E-2</v>
      </c>
      <c r="IO643" s="7">
        <v>2.5641025599999999E-2</v>
      </c>
      <c r="IP643" s="7">
        <v>2.5641025599999999E-2</v>
      </c>
      <c r="IQ643" s="7">
        <v>3.3333333333000001</v>
      </c>
      <c r="IR643" s="7">
        <v>3.5526315788999998</v>
      </c>
      <c r="IS643" s="7">
        <v>3.4473684211000002</v>
      </c>
      <c r="IT643" s="7">
        <v>3.2894736841999999</v>
      </c>
      <c r="IU643" s="7" t="s">
        <v>1581</v>
      </c>
      <c r="IW643" s="7">
        <v>39</v>
      </c>
      <c r="IX643" s="7">
        <v>70</v>
      </c>
      <c r="IY643" s="7">
        <v>993</v>
      </c>
    </row>
    <row r="644" spans="1:259" x14ac:dyDescent="0.25">
      <c r="A644" s="7">
        <v>610541</v>
      </c>
      <c r="B644" s="7" t="s">
        <v>415</v>
      </c>
      <c r="C644" s="7" t="s">
        <v>46</v>
      </c>
      <c r="D644" s="7" t="s">
        <v>55</v>
      </c>
      <c r="E644" s="154">
        <v>0.59</v>
      </c>
      <c r="F644" s="7">
        <v>42</v>
      </c>
      <c r="G644" s="7" t="s">
        <v>48</v>
      </c>
      <c r="H644" s="7">
        <v>44</v>
      </c>
      <c r="I644" s="7" t="s">
        <v>48</v>
      </c>
      <c r="J644" s="7">
        <v>76</v>
      </c>
      <c r="K644" s="7" t="s">
        <v>47</v>
      </c>
      <c r="L644" s="7">
        <v>9.02</v>
      </c>
      <c r="M644" s="7" t="s">
        <v>46</v>
      </c>
      <c r="N644" s="7">
        <v>58.816568046999997</v>
      </c>
      <c r="O644" s="7">
        <v>286</v>
      </c>
      <c r="P644" s="7">
        <v>286</v>
      </c>
      <c r="Q644" s="7">
        <v>14</v>
      </c>
      <c r="R644" s="7">
        <v>1</v>
      </c>
      <c r="S644" s="7">
        <v>0</v>
      </c>
      <c r="T644" s="7">
        <v>250</v>
      </c>
      <c r="U644" s="7">
        <v>1</v>
      </c>
      <c r="V644" s="7">
        <v>2</v>
      </c>
      <c r="W644" s="7">
        <v>5</v>
      </c>
      <c r="X644" s="7">
        <v>5</v>
      </c>
      <c r="Y644" s="7">
        <v>1.3986014E-2</v>
      </c>
      <c r="Z644" s="7">
        <v>3.4965034999999999E-3</v>
      </c>
      <c r="AA644" s="7">
        <v>2.4475524500000002E-2</v>
      </c>
      <c r="AB644" s="7">
        <v>6.9930069999999999E-3</v>
      </c>
      <c r="AC644" s="7">
        <v>1.3986014E-2</v>
      </c>
      <c r="AD644" s="7">
        <v>5.5944055899999998E-2</v>
      </c>
      <c r="AE644" s="7">
        <v>4.5454545499999999E-2</v>
      </c>
      <c r="AF644" s="7">
        <v>3.8461538500000003E-2</v>
      </c>
      <c r="AG644" s="7">
        <v>3.8461538500000003E-2</v>
      </c>
      <c r="AH644" s="7">
        <v>3.8461538500000003E-2</v>
      </c>
      <c r="AI644" s="7">
        <v>0.1013986014</v>
      </c>
      <c r="AJ644" s="7">
        <v>0.15734265729999999</v>
      </c>
      <c r="AK644" s="7">
        <v>0.48251748249999998</v>
      </c>
      <c r="AL644" s="7">
        <v>0.37412587409999998</v>
      </c>
      <c r="AM644" s="7">
        <v>0.4615384615</v>
      </c>
      <c r="AN644" s="7">
        <v>0.27622377619999999</v>
      </c>
      <c r="AO644" s="7">
        <v>0.41608391610000001</v>
      </c>
      <c r="AP644" s="7">
        <v>0.39160839159999999</v>
      </c>
      <c r="AQ644" s="7">
        <v>6.9930069999999999E-3</v>
      </c>
      <c r="AR644" s="7">
        <v>1.3986014E-2</v>
      </c>
      <c r="AS644" s="7">
        <v>1.3986014E-2</v>
      </c>
      <c r="AT644" s="7">
        <v>1.7482517499999999E-2</v>
      </c>
      <c r="AU644" s="7">
        <v>1.7482517499999999E-2</v>
      </c>
      <c r="AV644" s="7">
        <v>1.7482517499999999E-2</v>
      </c>
      <c r="AW644" s="7">
        <v>0.45104895099999998</v>
      </c>
      <c r="AX644" s="7">
        <v>0.56993006989999995</v>
      </c>
      <c r="AY644" s="7">
        <v>0.4615384615</v>
      </c>
      <c r="AZ644" s="7">
        <v>0.66083916080000005</v>
      </c>
      <c r="BA644" s="7">
        <v>0.45104895099999998</v>
      </c>
      <c r="BB644" s="7">
        <v>0.3776223776</v>
      </c>
      <c r="BC644" s="7">
        <v>3.3802816900999999</v>
      </c>
      <c r="BD644" s="7">
        <v>3.5319148936000002</v>
      </c>
      <c r="BE644" s="7">
        <v>3.3794326241000001</v>
      </c>
      <c r="BF644" s="7">
        <v>3.6192170819</v>
      </c>
      <c r="BG644" s="7">
        <v>3.3274021351999998</v>
      </c>
      <c r="BH644" s="7">
        <v>3.1103202847000002</v>
      </c>
      <c r="BI644" s="7">
        <v>3.4965034999999999E-3</v>
      </c>
      <c r="BJ644" s="7">
        <v>3.4965034999999999E-3</v>
      </c>
      <c r="BK644" s="7">
        <v>3.4965034999999999E-3</v>
      </c>
      <c r="BL644" s="7">
        <v>3.4965034999999999E-3</v>
      </c>
      <c r="BM644" s="7">
        <v>3.4965034999999999E-3</v>
      </c>
      <c r="BN644" s="7">
        <v>3.4965034999999999E-3</v>
      </c>
      <c r="BO644" s="7">
        <v>1.3986014E-2</v>
      </c>
      <c r="BP644" s="7">
        <v>4.8951049000000003E-2</v>
      </c>
      <c r="BQ644" s="7">
        <v>2.0979021E-2</v>
      </c>
      <c r="BR644" s="7">
        <v>6.9930069999999999E-3</v>
      </c>
      <c r="BS644" s="7">
        <v>1.04895105E-2</v>
      </c>
      <c r="BT644" s="7">
        <v>1.7482517499999999E-2</v>
      </c>
      <c r="BU644" s="7">
        <v>3.1468531500000001E-2</v>
      </c>
      <c r="BV644" s="7">
        <v>2.4475524500000002E-2</v>
      </c>
      <c r="BW644" s="7">
        <v>2.0979021E-2</v>
      </c>
      <c r="BX644" s="7">
        <v>6.2937062899999993E-2</v>
      </c>
      <c r="BY644" s="7">
        <v>0.1188811189</v>
      </c>
      <c r="BZ644" s="7">
        <v>7.34265734E-2</v>
      </c>
      <c r="CA644" s="7">
        <v>3.7738515901</v>
      </c>
      <c r="CB644" s="7">
        <v>3.7208480564999999</v>
      </c>
      <c r="CC644" s="7">
        <v>3.6749116607999999</v>
      </c>
      <c r="CD644" s="7">
        <v>3.6666666666999999</v>
      </c>
      <c r="CE644" s="7">
        <v>3.6842105262999998</v>
      </c>
      <c r="CF644" s="7">
        <v>3.6325088338999998</v>
      </c>
      <c r="CG644" s="7">
        <v>3.5159010601</v>
      </c>
      <c r="CH644" s="7">
        <v>3.3098591548999998</v>
      </c>
      <c r="CI644" s="7">
        <v>3.5352112675999998</v>
      </c>
      <c r="CJ644" s="7">
        <v>0.19930069929999999</v>
      </c>
      <c r="CK644" s="7">
        <v>0.24475524479999999</v>
      </c>
      <c r="CL644" s="7">
        <v>0.27622377619999999</v>
      </c>
      <c r="CM644" s="7">
        <v>0.25524475520000001</v>
      </c>
      <c r="CN644" s="7">
        <v>0.25524475520000001</v>
      </c>
      <c r="CO644" s="7">
        <v>0.31118881120000003</v>
      </c>
      <c r="CP644" s="7">
        <v>0.31118881120000003</v>
      </c>
      <c r="CQ644" s="7">
        <v>0.30069930070000001</v>
      </c>
      <c r="CR644" s="7">
        <v>0.25174825169999998</v>
      </c>
      <c r="CS644" s="7">
        <v>1.04895105E-2</v>
      </c>
      <c r="CT644" s="7">
        <v>1.04895105E-2</v>
      </c>
      <c r="CU644" s="7">
        <v>1.04895105E-2</v>
      </c>
      <c r="CV644" s="7">
        <v>1.3986014E-2</v>
      </c>
      <c r="CW644" s="7">
        <v>3.4965034999999999E-3</v>
      </c>
      <c r="CX644" s="7">
        <v>1.04895105E-2</v>
      </c>
      <c r="CY644" s="7">
        <v>1.04895105E-2</v>
      </c>
      <c r="CZ644" s="7">
        <v>6.9930069999999999E-3</v>
      </c>
      <c r="DA644" s="7">
        <v>6.9930069999999999E-3</v>
      </c>
      <c r="DB644" s="7">
        <v>0.77972027970000002</v>
      </c>
      <c r="DC644" s="7">
        <v>0.7307692308</v>
      </c>
      <c r="DD644" s="7">
        <v>0.6923076923</v>
      </c>
      <c r="DE644" s="7">
        <v>0.69580419579999997</v>
      </c>
      <c r="DF644" s="7">
        <v>0.71328671330000004</v>
      </c>
      <c r="DG644" s="7">
        <v>0.6538461538</v>
      </c>
      <c r="DH644" s="7">
        <v>0.60139860140000001</v>
      </c>
      <c r="DI644" s="7">
        <v>0.52447552450000001</v>
      </c>
      <c r="DJ644" s="7">
        <v>0.64685314689999995</v>
      </c>
      <c r="DK644" s="7">
        <v>9.7902097899999999E-2</v>
      </c>
      <c r="DL644" s="7">
        <v>1.04895105E-2</v>
      </c>
      <c r="DM644" s="7">
        <v>3.4965034999999999E-3</v>
      </c>
      <c r="DN644" s="7">
        <v>3.4965034999999999E-3</v>
      </c>
      <c r="DO644" s="7">
        <v>3.4965034999999999E-3</v>
      </c>
      <c r="DP644" s="7">
        <v>1.04895105E-2</v>
      </c>
      <c r="DQ644" s="7">
        <v>4.1958042000000001E-2</v>
      </c>
      <c r="DR644" s="7">
        <v>6.9930069999999999E-3</v>
      </c>
      <c r="DS644" s="7">
        <v>6.9930069999999999E-3</v>
      </c>
      <c r="DT644" s="7">
        <v>0.15734265729999999</v>
      </c>
      <c r="DU644" s="7">
        <v>2.7972027999999999E-2</v>
      </c>
      <c r="DV644" s="7">
        <v>1.04895105E-2</v>
      </c>
      <c r="DW644" s="7">
        <v>3.1468531500000001E-2</v>
      </c>
      <c r="DX644" s="7">
        <v>3.1468531500000001E-2</v>
      </c>
      <c r="DY644" s="7">
        <v>2.7972027999999999E-2</v>
      </c>
      <c r="DZ644" s="7">
        <v>8.3916083899999994E-2</v>
      </c>
      <c r="EA644" s="7">
        <v>4.1958042000000001E-2</v>
      </c>
      <c r="EB644" s="7">
        <v>3.4965034999999998E-2</v>
      </c>
      <c r="EC644" s="7">
        <v>0.36363636360000001</v>
      </c>
      <c r="ED644" s="7">
        <v>0.36363636360000001</v>
      </c>
      <c r="EE644" s="7">
        <v>0.34965034969999997</v>
      </c>
      <c r="EF644" s="7">
        <v>0.33566433569999998</v>
      </c>
      <c r="EG644" s="7">
        <v>0.30419580419999998</v>
      </c>
      <c r="EH644" s="7">
        <v>0.43356643360000002</v>
      </c>
      <c r="EI644" s="7">
        <v>0.38111888109999997</v>
      </c>
      <c r="EJ644" s="7">
        <v>0.39860139859999999</v>
      </c>
      <c r="EK644" s="7">
        <v>0.39160839159999999</v>
      </c>
      <c r="EL644" s="7">
        <v>0.34965034969999997</v>
      </c>
      <c r="EM644" s="7">
        <v>0.59440559439999996</v>
      </c>
      <c r="EN644" s="7">
        <v>0.61888111889999997</v>
      </c>
      <c r="EO644" s="7">
        <v>0.62237762240000005</v>
      </c>
      <c r="EP644" s="7">
        <v>0.65734265729999997</v>
      </c>
      <c r="EQ644" s="7">
        <v>0.5</v>
      </c>
      <c r="ER644" s="7">
        <v>0.4615384615</v>
      </c>
      <c r="ES644" s="7">
        <v>0.53496503500000003</v>
      </c>
      <c r="ET644" s="7">
        <v>0.54545454550000005</v>
      </c>
      <c r="EU644" s="7">
        <v>3.1468531500000001E-2</v>
      </c>
      <c r="EV644" s="7">
        <v>3.4965034999999999E-3</v>
      </c>
      <c r="EW644" s="7">
        <v>1.7482517499999999E-2</v>
      </c>
      <c r="EX644" s="7">
        <v>6.9930069999999999E-3</v>
      </c>
      <c r="EY644" s="7">
        <v>3.4965034999999999E-3</v>
      </c>
      <c r="EZ644" s="7">
        <v>2.7972027999999999E-2</v>
      </c>
      <c r="FA644" s="7">
        <v>3.1468531500000001E-2</v>
      </c>
      <c r="FB644" s="7">
        <v>1.7482517499999999E-2</v>
      </c>
      <c r="FC644" s="7">
        <v>2.0979021E-2</v>
      </c>
      <c r="FD644" s="7">
        <v>2.9963898916999998</v>
      </c>
      <c r="FE644" s="7">
        <v>3.5473684210999998</v>
      </c>
      <c r="FF644" s="7">
        <v>3.6120996441000002</v>
      </c>
      <c r="FG644" s="7">
        <v>3.5880281690000002</v>
      </c>
      <c r="FH644" s="7">
        <v>3.6210526316</v>
      </c>
      <c r="FI644" s="7">
        <v>3.4640287769999998</v>
      </c>
      <c r="FJ644" s="7">
        <v>3.3032490975000002</v>
      </c>
      <c r="FK644" s="7">
        <v>3.4875444839999998</v>
      </c>
      <c r="FL644" s="7">
        <v>3.5071428570999998</v>
      </c>
      <c r="FM644" s="7">
        <v>3.4965034999999999E-3</v>
      </c>
      <c r="FN644" s="7">
        <v>0</v>
      </c>
      <c r="FO644" s="7">
        <v>3.4965034999999999E-3</v>
      </c>
      <c r="FP644" s="7">
        <v>6.9930069999999999E-3</v>
      </c>
      <c r="FQ644" s="7">
        <v>3.8461538500000003E-2</v>
      </c>
      <c r="FR644" s="7">
        <v>1.3986014E-2</v>
      </c>
      <c r="FS644" s="7">
        <v>3.8461538500000003E-2</v>
      </c>
      <c r="FT644" s="7">
        <v>0.1503496503</v>
      </c>
      <c r="FU644" s="7">
        <v>0.18181818180000001</v>
      </c>
      <c r="FV644" s="7">
        <v>0.52447552450000001</v>
      </c>
      <c r="FW644" s="7">
        <v>3.8461538500000003E-2</v>
      </c>
      <c r="FX644" s="7">
        <v>0.26573426570000003</v>
      </c>
      <c r="FY644" s="7">
        <v>0.4300699301</v>
      </c>
      <c r="FZ644" s="7">
        <v>0.18181818180000001</v>
      </c>
      <c r="GA644" s="7">
        <v>0.22027972030000001</v>
      </c>
      <c r="GB644" s="7">
        <v>0.10839160840000001</v>
      </c>
      <c r="GC644" s="7">
        <v>0.20629370629999999</v>
      </c>
      <c r="GD644" s="7">
        <v>0.13286713289999999</v>
      </c>
      <c r="GE644" s="7">
        <v>7.34265734E-2</v>
      </c>
      <c r="GF644" s="7">
        <v>0.1853146853</v>
      </c>
      <c r="GG644" s="7">
        <v>0.13636363639999999</v>
      </c>
      <c r="GH644" s="7">
        <v>9.0909090900000003E-2</v>
      </c>
      <c r="GI644" s="7">
        <v>0.29020979019999998</v>
      </c>
      <c r="GJ644" s="7">
        <v>0.24475524479999999</v>
      </c>
      <c r="GK644" s="7">
        <v>0.29720279719999998</v>
      </c>
      <c r="GL644" s="7">
        <v>0.13636363639999999</v>
      </c>
      <c r="GM644" s="7">
        <v>3.4965034999999999E-3</v>
      </c>
      <c r="GN644" s="7">
        <v>6.9930069999999999E-3</v>
      </c>
      <c r="GO644" s="7">
        <v>6.9930069999999999E-3</v>
      </c>
      <c r="GP644" s="7">
        <v>0</v>
      </c>
      <c r="GQ644" s="7">
        <v>6.2937062899999993E-2</v>
      </c>
      <c r="GR644" s="7">
        <v>3.4965034999999999E-3</v>
      </c>
      <c r="GS644" s="7">
        <v>0.2377622378</v>
      </c>
      <c r="GT644" s="7">
        <v>0.21328671330000001</v>
      </c>
      <c r="GU644" s="7">
        <v>0.24825174829999999</v>
      </c>
      <c r="GV644" s="7">
        <v>0.26573426570000003</v>
      </c>
      <c r="GW644" s="7">
        <v>0.3776223776</v>
      </c>
      <c r="GX644" s="7">
        <v>0.28671328670000001</v>
      </c>
      <c r="GY644" s="7">
        <v>0.66083916080000005</v>
      </c>
      <c r="GZ644" s="7">
        <v>0.66783216779999999</v>
      </c>
      <c r="HA644" s="7">
        <v>0.6538461538</v>
      </c>
      <c r="HB644" s="7">
        <v>0.64335664339999998</v>
      </c>
      <c r="HC644" s="7">
        <v>0.45104895099999998</v>
      </c>
      <c r="HD644" s="7">
        <v>0.63986013990000001</v>
      </c>
      <c r="HE644" s="7">
        <v>5.24475524E-2</v>
      </c>
      <c r="HF644" s="7">
        <v>5.5944055899999998E-2</v>
      </c>
      <c r="HG644" s="7">
        <v>4.5454545499999999E-2</v>
      </c>
      <c r="HH644" s="7">
        <v>4.5454545499999999E-2</v>
      </c>
      <c r="HI644" s="7">
        <v>6.6433566400000005E-2</v>
      </c>
      <c r="HJ644" s="7">
        <v>2.4475524500000002E-2</v>
      </c>
      <c r="HK644" s="7">
        <v>2.7972027999999999E-2</v>
      </c>
      <c r="HL644" s="7">
        <v>3.1468531500000001E-2</v>
      </c>
      <c r="HM644" s="7">
        <v>2.4475524500000002E-2</v>
      </c>
      <c r="HN644" s="7">
        <v>2.0979021E-2</v>
      </c>
      <c r="HO644" s="7">
        <v>2.0979021E-2</v>
      </c>
      <c r="HP644" s="7">
        <v>2.0979021E-2</v>
      </c>
      <c r="HQ644" s="7">
        <v>1.7482517499999999E-2</v>
      </c>
      <c r="HR644" s="7">
        <v>2.4475524500000002E-2</v>
      </c>
      <c r="HS644" s="7">
        <v>2.0979021E-2</v>
      </c>
      <c r="HT644" s="7">
        <v>2.4475524500000002E-2</v>
      </c>
      <c r="HU644" s="7">
        <v>2.0979021E-2</v>
      </c>
      <c r="HV644" s="7">
        <v>2.4475524500000002E-2</v>
      </c>
      <c r="HW644" s="7">
        <v>1.04895105E-2</v>
      </c>
      <c r="HX644" s="7">
        <v>3.4965034999999999E-3</v>
      </c>
      <c r="HY644" s="7">
        <v>1.04895105E-2</v>
      </c>
      <c r="HZ644" s="7">
        <v>1.3986014E-2</v>
      </c>
      <c r="IA644" s="7">
        <v>6.6433566400000005E-2</v>
      </c>
      <c r="IB644" s="7">
        <v>1.04895105E-2</v>
      </c>
      <c r="IC644" s="7">
        <v>8.3916083899999994E-2</v>
      </c>
      <c r="ID644" s="7">
        <v>0.13286713289999999</v>
      </c>
      <c r="IE644" s="7">
        <v>0.52797202799999998</v>
      </c>
      <c r="IF644" s="7">
        <v>0.38811188810000002</v>
      </c>
      <c r="IG644" s="7">
        <v>0.47202797200000002</v>
      </c>
      <c r="IH644" s="7">
        <v>0.47202797200000002</v>
      </c>
      <c r="II644" s="7">
        <v>0.37412587409999998</v>
      </c>
      <c r="IJ644" s="7">
        <v>0.59440559439999996</v>
      </c>
      <c r="IK644" s="7">
        <v>0.4230769231</v>
      </c>
      <c r="IL644" s="7">
        <v>0.36363636360000001</v>
      </c>
      <c r="IM644" s="7">
        <v>2.0979021E-2</v>
      </c>
      <c r="IN644" s="7">
        <v>3.4965034999999999E-3</v>
      </c>
      <c r="IO644" s="7">
        <v>1.04895105E-2</v>
      </c>
      <c r="IP644" s="7">
        <v>1.7482517499999999E-2</v>
      </c>
      <c r="IQ644" s="7">
        <v>3.2928571429</v>
      </c>
      <c r="IR644" s="7">
        <v>3.5789473684000002</v>
      </c>
      <c r="IS644" s="7">
        <v>3.3215547703000001</v>
      </c>
      <c r="IT644" s="7">
        <v>3.2064056939999999</v>
      </c>
      <c r="IU644" s="7" t="s">
        <v>1582</v>
      </c>
      <c r="IV644" s="7">
        <v>59</v>
      </c>
      <c r="IW644" s="7">
        <v>286</v>
      </c>
      <c r="IX644" s="7">
        <v>497</v>
      </c>
      <c r="IY644" s="7">
        <v>845</v>
      </c>
    </row>
    <row r="645" spans="1:259" x14ac:dyDescent="0.25">
      <c r="A645" s="7">
        <v>610542</v>
      </c>
      <c r="B645" s="7" t="s">
        <v>672</v>
      </c>
      <c r="D645" s="7" t="s">
        <v>68</v>
      </c>
      <c r="E645" s="7" t="s">
        <v>53</v>
      </c>
      <c r="M645" s="7" t="s">
        <v>46</v>
      </c>
      <c r="N645" s="7">
        <v>23.200992555999999</v>
      </c>
      <c r="O645" s="7">
        <v>118</v>
      </c>
      <c r="P645" s="7">
        <v>118</v>
      </c>
      <c r="Q645" s="7">
        <v>37</v>
      </c>
      <c r="R645" s="7">
        <v>4</v>
      </c>
      <c r="S645" s="7">
        <v>40</v>
      </c>
      <c r="T645" s="7">
        <v>22</v>
      </c>
      <c r="U645" s="7">
        <v>2</v>
      </c>
      <c r="V645" s="7">
        <v>2</v>
      </c>
      <c r="W645" s="7">
        <v>6</v>
      </c>
      <c r="X645" s="7">
        <v>2</v>
      </c>
      <c r="Y645" s="7">
        <v>0</v>
      </c>
      <c r="Z645" s="7">
        <v>0</v>
      </c>
      <c r="AA645" s="7">
        <v>0</v>
      </c>
      <c r="AB645" s="7">
        <v>1.6949152499999998E-2</v>
      </c>
      <c r="AC645" s="7">
        <v>0</v>
      </c>
      <c r="AD645" s="7">
        <v>7.6271186399999996E-2</v>
      </c>
      <c r="AE645" s="7">
        <v>7.6271186399999996E-2</v>
      </c>
      <c r="AF645" s="7">
        <v>1.6949152499999998E-2</v>
      </c>
      <c r="AG645" s="7">
        <v>3.3898305099999998E-2</v>
      </c>
      <c r="AH645" s="7">
        <v>3.3898305099999998E-2</v>
      </c>
      <c r="AI645" s="7">
        <v>0.1186440678</v>
      </c>
      <c r="AJ645" s="7">
        <v>0.16101694920000001</v>
      </c>
      <c r="AK645" s="7">
        <v>0.3050847458</v>
      </c>
      <c r="AL645" s="7">
        <v>0.2796610169</v>
      </c>
      <c r="AM645" s="7">
        <v>0.28813559319999998</v>
      </c>
      <c r="AN645" s="7">
        <v>0.24576271190000001</v>
      </c>
      <c r="AO645" s="7">
        <v>0.33898305080000002</v>
      </c>
      <c r="AP645" s="7">
        <v>0.33898305080000002</v>
      </c>
      <c r="AQ645" s="7">
        <v>0</v>
      </c>
      <c r="AR645" s="7">
        <v>1.6949152499999998E-2</v>
      </c>
      <c r="AS645" s="7">
        <v>2.54237288E-2</v>
      </c>
      <c r="AT645" s="7">
        <v>1.6949152499999998E-2</v>
      </c>
      <c r="AU645" s="7">
        <v>4.23728814E-2</v>
      </c>
      <c r="AV645" s="7">
        <v>3.3898305099999998E-2</v>
      </c>
      <c r="AW645" s="7">
        <v>0.61864406780000003</v>
      </c>
      <c r="AX645" s="7">
        <v>0.68644067799999997</v>
      </c>
      <c r="AY645" s="7">
        <v>0.65254237289999995</v>
      </c>
      <c r="AZ645" s="7">
        <v>0.68644067799999997</v>
      </c>
      <c r="BA645" s="7">
        <v>0.5</v>
      </c>
      <c r="BB645" s="7">
        <v>0.38983050850000001</v>
      </c>
      <c r="BC645" s="7">
        <v>3.5423728814</v>
      </c>
      <c r="BD645" s="7">
        <v>3.6810344827999999</v>
      </c>
      <c r="BE645" s="7">
        <v>3.6347826087000001</v>
      </c>
      <c r="BF645" s="7">
        <v>3.6293103447999999</v>
      </c>
      <c r="BG645" s="7">
        <v>3.3982300885000001</v>
      </c>
      <c r="BH645" s="7">
        <v>3.0789473684000002</v>
      </c>
      <c r="BI645" s="7">
        <v>0</v>
      </c>
      <c r="BJ645" s="7">
        <v>8.4745762999999998E-3</v>
      </c>
      <c r="BK645" s="7">
        <v>8.4745762999999998E-3</v>
      </c>
      <c r="BL645" s="7">
        <v>8.4745762999999998E-3</v>
      </c>
      <c r="BM645" s="7">
        <v>8.4745762999999998E-3</v>
      </c>
      <c r="BN645" s="7">
        <v>1.6949152499999998E-2</v>
      </c>
      <c r="BO645" s="7">
        <v>3.3898305099999998E-2</v>
      </c>
      <c r="BP645" s="7">
        <v>0.13559322030000001</v>
      </c>
      <c r="BQ645" s="7">
        <v>5.9322033900000001E-2</v>
      </c>
      <c r="BR645" s="7">
        <v>1.6949152499999998E-2</v>
      </c>
      <c r="BS645" s="7">
        <v>1.6949152499999998E-2</v>
      </c>
      <c r="BT645" s="7">
        <v>3.3898305099999998E-2</v>
      </c>
      <c r="BU645" s="7">
        <v>6.7796610199999996E-2</v>
      </c>
      <c r="BV645" s="7">
        <v>3.3898305099999998E-2</v>
      </c>
      <c r="BW645" s="7">
        <v>3.3898305099999998E-2</v>
      </c>
      <c r="BX645" s="7">
        <v>8.4745762700000005E-2</v>
      </c>
      <c r="BY645" s="7">
        <v>9.3220338999999999E-2</v>
      </c>
      <c r="BZ645" s="7">
        <v>8.4745762700000005E-2</v>
      </c>
      <c r="CA645" s="7">
        <v>3.8632478631999998</v>
      </c>
      <c r="CB645" s="7">
        <v>3.7711864407000002</v>
      </c>
      <c r="CC645" s="7">
        <v>3.7264957265</v>
      </c>
      <c r="CD645" s="7">
        <v>3.7118644068000002</v>
      </c>
      <c r="CE645" s="7">
        <v>3.7521367521000002</v>
      </c>
      <c r="CF645" s="7">
        <v>3.7094017093999998</v>
      </c>
      <c r="CG645" s="7">
        <v>3.4957264957</v>
      </c>
      <c r="CH645" s="7">
        <v>3.2307692308</v>
      </c>
      <c r="CI645" s="7">
        <v>3.474137931</v>
      </c>
      <c r="CJ645" s="7">
        <v>0.10169491529999999</v>
      </c>
      <c r="CK645" s="7">
        <v>0.16949152540000001</v>
      </c>
      <c r="CL645" s="7">
        <v>0.17796610169999999</v>
      </c>
      <c r="CM645" s="7">
        <v>0.12711864410000001</v>
      </c>
      <c r="CN645" s="7">
        <v>0.1525423729</v>
      </c>
      <c r="CO645" s="7">
        <v>0.16949152540000001</v>
      </c>
      <c r="CP645" s="7">
        <v>0.2288135593</v>
      </c>
      <c r="CQ645" s="7">
        <v>0.16949152540000001</v>
      </c>
      <c r="CR645" s="7">
        <v>0.16949152540000001</v>
      </c>
      <c r="CS645" s="7">
        <v>8.4745762999999998E-3</v>
      </c>
      <c r="CT645" s="7">
        <v>0</v>
      </c>
      <c r="CU645" s="7">
        <v>8.4745762999999998E-3</v>
      </c>
      <c r="CV645" s="7">
        <v>0</v>
      </c>
      <c r="CW645" s="7">
        <v>8.4745762999999998E-3</v>
      </c>
      <c r="CX645" s="7">
        <v>8.4745762999999998E-3</v>
      </c>
      <c r="CY645" s="7">
        <v>8.4745762999999998E-3</v>
      </c>
      <c r="CZ645" s="7">
        <v>8.4745762999999998E-3</v>
      </c>
      <c r="DA645" s="7">
        <v>1.6949152499999998E-2</v>
      </c>
      <c r="DB645" s="7">
        <v>0.87288135590000004</v>
      </c>
      <c r="DC645" s="7">
        <v>0.8050847458</v>
      </c>
      <c r="DD645" s="7">
        <v>0.77118644069999998</v>
      </c>
      <c r="DE645" s="7">
        <v>0.79661016949999996</v>
      </c>
      <c r="DF645" s="7">
        <v>0.79661016949999996</v>
      </c>
      <c r="DG645" s="7">
        <v>0.77118644069999998</v>
      </c>
      <c r="DH645" s="7">
        <v>0.64406779660000002</v>
      </c>
      <c r="DI645" s="7">
        <v>0.59322033900000004</v>
      </c>
      <c r="DJ645" s="7">
        <v>0.66949152540000001</v>
      </c>
      <c r="DK645" s="7">
        <v>0.10169491529999999</v>
      </c>
      <c r="DL645" s="7">
        <v>8.4745762999999998E-3</v>
      </c>
      <c r="DM645" s="7">
        <v>8.4745762999999998E-3</v>
      </c>
      <c r="DN645" s="7">
        <v>8.4745762999999998E-3</v>
      </c>
      <c r="DO645" s="7">
        <v>8.4745762999999998E-3</v>
      </c>
      <c r="DP645" s="7">
        <v>1.6949152499999998E-2</v>
      </c>
      <c r="DQ645" s="7">
        <v>5.08474576E-2</v>
      </c>
      <c r="DR645" s="7">
        <v>8.4745762999999998E-3</v>
      </c>
      <c r="DS645" s="7">
        <v>0</v>
      </c>
      <c r="DT645" s="7">
        <v>0.16949152540000001</v>
      </c>
      <c r="DU645" s="7">
        <v>4.23728814E-2</v>
      </c>
      <c r="DV645" s="7">
        <v>2.54237288E-2</v>
      </c>
      <c r="DW645" s="7">
        <v>5.08474576E-2</v>
      </c>
      <c r="DX645" s="7">
        <v>2.54237288E-2</v>
      </c>
      <c r="DY645" s="7">
        <v>8.4745762700000005E-2</v>
      </c>
      <c r="DZ645" s="7">
        <v>0.11016949149999999</v>
      </c>
      <c r="EA645" s="7">
        <v>6.7796610199999996E-2</v>
      </c>
      <c r="EB645" s="7">
        <v>5.08474576E-2</v>
      </c>
      <c r="EC645" s="7">
        <v>0.26271186439999999</v>
      </c>
      <c r="ED645" s="7">
        <v>0.24576271190000001</v>
      </c>
      <c r="EE645" s="7">
        <v>0.20338983050000001</v>
      </c>
      <c r="EF645" s="7">
        <v>0.1949152542</v>
      </c>
      <c r="EG645" s="7">
        <v>0.186440678</v>
      </c>
      <c r="EH645" s="7">
        <v>0.29661016950000002</v>
      </c>
      <c r="EI645" s="7">
        <v>0.28813559319999998</v>
      </c>
      <c r="EJ645" s="7">
        <v>0.3050847458</v>
      </c>
      <c r="EK645" s="7">
        <v>0.3050847458</v>
      </c>
      <c r="EL645" s="7">
        <v>0.4322033898</v>
      </c>
      <c r="EM645" s="7">
        <v>0.6949152542</v>
      </c>
      <c r="EN645" s="7">
        <v>0.74576271189999999</v>
      </c>
      <c r="EO645" s="7">
        <v>0.73728813559999995</v>
      </c>
      <c r="EP645" s="7">
        <v>0.76271186440000005</v>
      </c>
      <c r="EQ645" s="7">
        <v>0.5847457627</v>
      </c>
      <c r="ER645" s="7">
        <v>0.53389830510000003</v>
      </c>
      <c r="ES645" s="7">
        <v>0.60169491529999997</v>
      </c>
      <c r="ET645" s="7">
        <v>0.61864406780000003</v>
      </c>
      <c r="EU645" s="7">
        <v>3.3898305099999998E-2</v>
      </c>
      <c r="EV645" s="7">
        <v>8.4745762999999998E-3</v>
      </c>
      <c r="EW645" s="7">
        <v>1.6949152499999998E-2</v>
      </c>
      <c r="EX645" s="7">
        <v>8.4745762999999998E-3</v>
      </c>
      <c r="EY645" s="7">
        <v>1.6949152499999998E-2</v>
      </c>
      <c r="EZ645" s="7">
        <v>1.6949152499999998E-2</v>
      </c>
      <c r="FA645" s="7">
        <v>1.6949152499999998E-2</v>
      </c>
      <c r="FB645" s="7">
        <v>1.6949152499999998E-2</v>
      </c>
      <c r="FC645" s="7">
        <v>2.54237288E-2</v>
      </c>
      <c r="FD645" s="7">
        <v>3.0614035087999998</v>
      </c>
      <c r="FE645" s="7">
        <v>3.6410256410000001</v>
      </c>
      <c r="FF645" s="7">
        <v>3.7155172414000002</v>
      </c>
      <c r="FG645" s="7">
        <v>3.6752136752000002</v>
      </c>
      <c r="FH645" s="7">
        <v>3.7327586206999999</v>
      </c>
      <c r="FI645" s="7">
        <v>3.474137931</v>
      </c>
      <c r="FJ645" s="7">
        <v>3.3275862069</v>
      </c>
      <c r="FK645" s="7">
        <v>3.525862069</v>
      </c>
      <c r="FL645" s="7">
        <v>3.5826086956999998</v>
      </c>
      <c r="FM645" s="7">
        <v>8.4745762999999998E-3</v>
      </c>
      <c r="FN645" s="7">
        <v>0</v>
      </c>
      <c r="FO645" s="7">
        <v>0</v>
      </c>
      <c r="FP645" s="7">
        <v>0</v>
      </c>
      <c r="FQ645" s="7">
        <v>6.7796610199999996E-2</v>
      </c>
      <c r="FR645" s="7">
        <v>2.54237288E-2</v>
      </c>
      <c r="FS645" s="7">
        <v>1.6949152499999998E-2</v>
      </c>
      <c r="FT645" s="7">
        <v>0.12711864410000001</v>
      </c>
      <c r="FU645" s="7">
        <v>0.186440678</v>
      </c>
      <c r="FV645" s="7">
        <v>0.52542372879999999</v>
      </c>
      <c r="FW645" s="7">
        <v>4.23728814E-2</v>
      </c>
      <c r="FX645" s="7">
        <v>0.31355932199999997</v>
      </c>
      <c r="FY645" s="7">
        <v>0.44067796609999998</v>
      </c>
      <c r="FZ645" s="7">
        <v>0.2288135593</v>
      </c>
      <c r="GA645" s="7">
        <v>0.2288135593</v>
      </c>
      <c r="GB645" s="7">
        <v>0.17796610169999999</v>
      </c>
      <c r="GC645" s="7">
        <v>0.28813559319999998</v>
      </c>
      <c r="GD645" s="7">
        <v>0.12711864410000001</v>
      </c>
      <c r="GE645" s="7">
        <v>6.7796610199999996E-2</v>
      </c>
      <c r="GF645" s="7">
        <v>0.13559322030000001</v>
      </c>
      <c r="GG645" s="7">
        <v>0.20338983050000001</v>
      </c>
      <c r="GH645" s="7">
        <v>0.14406779659999999</v>
      </c>
      <c r="GI645" s="7">
        <v>0.20338983050000001</v>
      </c>
      <c r="GJ645" s="7">
        <v>0.12711864410000001</v>
      </c>
      <c r="GK645" s="7">
        <v>0.16949152540000001</v>
      </c>
      <c r="GL645" s="7">
        <v>0.14406779659999999</v>
      </c>
      <c r="GM645" s="7">
        <v>8.4745762999999998E-3</v>
      </c>
      <c r="GN645" s="7">
        <v>4.23728814E-2</v>
      </c>
      <c r="GO645" s="7">
        <v>8.4745762999999998E-3</v>
      </c>
      <c r="GP645" s="7">
        <v>0</v>
      </c>
      <c r="GQ645" s="7">
        <v>5.9322033900000001E-2</v>
      </c>
      <c r="GR645" s="7">
        <v>0</v>
      </c>
      <c r="GS645" s="7">
        <v>0.16949152540000001</v>
      </c>
      <c r="GT645" s="7">
        <v>0.20338983050000001</v>
      </c>
      <c r="GU645" s="7">
        <v>0.20338983050000001</v>
      </c>
      <c r="GV645" s="7">
        <v>0.2288135593</v>
      </c>
      <c r="GW645" s="7">
        <v>0.27118644069999998</v>
      </c>
      <c r="GX645" s="7">
        <v>0.17796610169999999</v>
      </c>
      <c r="GY645" s="7">
        <v>0.71186440679999996</v>
      </c>
      <c r="GZ645" s="7">
        <v>0.61016949149999999</v>
      </c>
      <c r="HA645" s="7">
        <v>0.70338983050000004</v>
      </c>
      <c r="HB645" s="7">
        <v>0.72881355930000002</v>
      </c>
      <c r="HC645" s="7">
        <v>0.52542372879999999</v>
      </c>
      <c r="HD645" s="7">
        <v>0.76271186440000005</v>
      </c>
      <c r="HE645" s="7">
        <v>5.9322033900000001E-2</v>
      </c>
      <c r="HF645" s="7">
        <v>6.7796610199999996E-2</v>
      </c>
      <c r="HG645" s="7">
        <v>4.23728814E-2</v>
      </c>
      <c r="HH645" s="7">
        <v>8.4745762999999998E-3</v>
      </c>
      <c r="HI645" s="7">
        <v>9.3220338999999999E-2</v>
      </c>
      <c r="HJ645" s="7">
        <v>1.6949152499999998E-2</v>
      </c>
      <c r="HK645" s="7">
        <v>1.6949152499999998E-2</v>
      </c>
      <c r="HL645" s="7">
        <v>2.54237288E-2</v>
      </c>
      <c r="HM645" s="7">
        <v>1.6949152499999998E-2</v>
      </c>
      <c r="HN645" s="7">
        <v>1.6949152499999998E-2</v>
      </c>
      <c r="HO645" s="7">
        <v>3.3898305099999998E-2</v>
      </c>
      <c r="HP645" s="7">
        <v>1.6949152499999998E-2</v>
      </c>
      <c r="HQ645" s="7">
        <v>3.3898305099999998E-2</v>
      </c>
      <c r="HR645" s="7">
        <v>5.08474576E-2</v>
      </c>
      <c r="HS645" s="7">
        <v>2.54237288E-2</v>
      </c>
      <c r="HT645" s="7">
        <v>1.6949152499999998E-2</v>
      </c>
      <c r="HU645" s="7">
        <v>1.6949152499999998E-2</v>
      </c>
      <c r="HV645" s="7">
        <v>2.54237288E-2</v>
      </c>
      <c r="HW645" s="7">
        <v>5.08474576E-2</v>
      </c>
      <c r="HX645" s="7">
        <v>3.3898305099999998E-2</v>
      </c>
      <c r="HY645" s="7">
        <v>2.54237288E-2</v>
      </c>
      <c r="HZ645" s="7">
        <v>2.54237288E-2</v>
      </c>
      <c r="IA645" s="7">
        <v>4.23728814E-2</v>
      </c>
      <c r="IB645" s="7">
        <v>5.9322033900000001E-2</v>
      </c>
      <c r="IC645" s="7">
        <v>0.17796610169999999</v>
      </c>
      <c r="ID645" s="7">
        <v>0.1525423729</v>
      </c>
      <c r="IE645" s="7">
        <v>0.37288135589999999</v>
      </c>
      <c r="IF645" s="7">
        <v>0.26271186439999999</v>
      </c>
      <c r="IG645" s="7">
        <v>0.27118644069999998</v>
      </c>
      <c r="IH645" s="7">
        <v>0.31355932199999997</v>
      </c>
      <c r="II645" s="7">
        <v>0.50847457630000004</v>
      </c>
      <c r="IJ645" s="7">
        <v>0.61864406780000003</v>
      </c>
      <c r="IK645" s="7">
        <v>0.49152542370000002</v>
      </c>
      <c r="IL645" s="7">
        <v>0.47457627120000001</v>
      </c>
      <c r="IM645" s="7">
        <v>2.54237288E-2</v>
      </c>
      <c r="IN645" s="7">
        <v>2.54237288E-2</v>
      </c>
      <c r="IO645" s="7">
        <v>3.3898305099999998E-2</v>
      </c>
      <c r="IP645" s="7">
        <v>3.3898305099999998E-2</v>
      </c>
      <c r="IQ645" s="7">
        <v>3.3739130435</v>
      </c>
      <c r="IR645" s="7">
        <v>3.5043478261000001</v>
      </c>
      <c r="IS645" s="7">
        <v>3.2719298245999999</v>
      </c>
      <c r="IT645" s="7">
        <v>3.2807017543999999</v>
      </c>
      <c r="IU645" s="7" t="s">
        <v>1583</v>
      </c>
      <c r="IW645" s="7">
        <v>118</v>
      </c>
      <c r="IX645" s="7">
        <v>187</v>
      </c>
      <c r="IY645" s="7">
        <v>806</v>
      </c>
    </row>
    <row r="646" spans="1:259" x14ac:dyDescent="0.25">
      <c r="A646" s="7">
        <v>610543</v>
      </c>
      <c r="B646" s="7" t="s">
        <v>606</v>
      </c>
      <c r="D646" s="7" t="s">
        <v>117</v>
      </c>
      <c r="E646" s="7" t="s">
        <v>53</v>
      </c>
      <c r="M646" s="7" t="s">
        <v>50</v>
      </c>
      <c r="N646" s="7">
        <v>28.849557522000001</v>
      </c>
      <c r="O646" s="7">
        <v>284</v>
      </c>
      <c r="P646" s="7">
        <v>284</v>
      </c>
      <c r="Q646" s="7">
        <v>2</v>
      </c>
      <c r="R646" s="7">
        <v>13</v>
      </c>
      <c r="S646" s="7">
        <v>0</v>
      </c>
      <c r="T646" s="7">
        <v>259</v>
      </c>
      <c r="U646" s="7">
        <v>0</v>
      </c>
      <c r="V646" s="7">
        <v>0</v>
      </c>
      <c r="W646" s="7">
        <v>3</v>
      </c>
      <c r="X646" s="7">
        <v>3</v>
      </c>
      <c r="Y646" s="7">
        <v>7.0422534999999998E-3</v>
      </c>
      <c r="Z646" s="7">
        <v>0</v>
      </c>
      <c r="AA646" s="7">
        <v>0</v>
      </c>
      <c r="AB646" s="7">
        <v>1.0563380299999999E-2</v>
      </c>
      <c r="AC646" s="7">
        <v>7.0422534999999998E-3</v>
      </c>
      <c r="AD646" s="7">
        <v>7.0422535199999997E-2</v>
      </c>
      <c r="AE646" s="7">
        <v>6.3380281699999999E-2</v>
      </c>
      <c r="AF646" s="7">
        <v>4.57746479E-2</v>
      </c>
      <c r="AG646" s="7">
        <v>4.57746479E-2</v>
      </c>
      <c r="AH646" s="7">
        <v>3.5211267599999999E-2</v>
      </c>
      <c r="AI646" s="7">
        <v>0.1056338028</v>
      </c>
      <c r="AJ646" s="7">
        <v>0.1971830986</v>
      </c>
      <c r="AK646" s="7">
        <v>0.36619718309999999</v>
      </c>
      <c r="AL646" s="7">
        <v>0.32042253520000002</v>
      </c>
      <c r="AM646" s="7">
        <v>0.41901408449999999</v>
      </c>
      <c r="AN646" s="7">
        <v>0.28521126759999998</v>
      </c>
      <c r="AO646" s="7">
        <v>0.4436619718</v>
      </c>
      <c r="AP646" s="7">
        <v>0.38028169010000001</v>
      </c>
      <c r="AQ646" s="7">
        <v>1.0563380299999999E-2</v>
      </c>
      <c r="AR646" s="7">
        <v>2.1126760599999999E-2</v>
      </c>
      <c r="AS646" s="7">
        <v>1.7605633799999999E-2</v>
      </c>
      <c r="AT646" s="7">
        <v>7.0422534999999998E-3</v>
      </c>
      <c r="AU646" s="7">
        <v>2.1126760599999999E-2</v>
      </c>
      <c r="AV646" s="7">
        <v>3.8732394400000002E-2</v>
      </c>
      <c r="AW646" s="7">
        <v>0.55281690139999995</v>
      </c>
      <c r="AX646" s="7">
        <v>0.61267605629999999</v>
      </c>
      <c r="AY646" s="7">
        <v>0.51760563380000002</v>
      </c>
      <c r="AZ646" s="7">
        <v>0.66197183100000001</v>
      </c>
      <c r="BA646" s="7">
        <v>0.42253521129999999</v>
      </c>
      <c r="BB646" s="7">
        <v>0.31338028169999999</v>
      </c>
      <c r="BC646" s="7">
        <v>3.4804270463</v>
      </c>
      <c r="BD646" s="7">
        <v>3.5791366905999999</v>
      </c>
      <c r="BE646" s="7">
        <v>3.4802867383999998</v>
      </c>
      <c r="BF646" s="7">
        <v>3.609929078</v>
      </c>
      <c r="BG646" s="7">
        <v>3.3093525179999999</v>
      </c>
      <c r="BH646" s="7">
        <v>2.9743589743999999</v>
      </c>
      <c r="BI646" s="7">
        <v>0</v>
      </c>
      <c r="BJ646" s="7">
        <v>0</v>
      </c>
      <c r="BK646" s="7">
        <v>0</v>
      </c>
      <c r="BL646" s="7">
        <v>7.0422534999999998E-3</v>
      </c>
      <c r="BM646" s="7">
        <v>3.5211268000000001E-3</v>
      </c>
      <c r="BN646" s="7">
        <v>1.0563380299999999E-2</v>
      </c>
      <c r="BO646" s="7">
        <v>4.9295774600000002E-2</v>
      </c>
      <c r="BP646" s="7">
        <v>0.16197183100000001</v>
      </c>
      <c r="BQ646" s="7">
        <v>8.0985915500000005E-2</v>
      </c>
      <c r="BR646" s="7">
        <v>3.8732394400000002E-2</v>
      </c>
      <c r="BS646" s="7">
        <v>4.2253521099999997E-2</v>
      </c>
      <c r="BT646" s="7">
        <v>4.2253521099999997E-2</v>
      </c>
      <c r="BU646" s="7">
        <v>7.7464788699999995E-2</v>
      </c>
      <c r="BV646" s="7">
        <v>3.5211267599999999E-2</v>
      </c>
      <c r="BW646" s="7">
        <v>4.2253521099999997E-2</v>
      </c>
      <c r="BX646" s="7">
        <v>0.1654929577</v>
      </c>
      <c r="BY646" s="7">
        <v>0.23239436620000001</v>
      </c>
      <c r="BZ646" s="7">
        <v>0.16901408449999999</v>
      </c>
      <c r="CA646" s="7">
        <v>3.625</v>
      </c>
      <c r="CB646" s="7">
        <v>3.5836298931999999</v>
      </c>
      <c r="CC646" s="7">
        <v>3.5595667870000001</v>
      </c>
      <c r="CD646" s="7">
        <v>3.4785714286</v>
      </c>
      <c r="CE646" s="7">
        <v>3.5359712230000002</v>
      </c>
      <c r="CF646" s="7">
        <v>3.5071942446</v>
      </c>
      <c r="CG646" s="7">
        <v>3.1618705035999999</v>
      </c>
      <c r="CH646" s="7">
        <v>2.7445255473999999</v>
      </c>
      <c r="CI646" s="7">
        <v>3.0607142857</v>
      </c>
      <c r="CJ646" s="7">
        <v>0.29225352110000002</v>
      </c>
      <c r="CK646" s="7">
        <v>0.32746478870000001</v>
      </c>
      <c r="CL646" s="7">
        <v>0.34507042249999997</v>
      </c>
      <c r="CM646" s="7">
        <v>0.33802816899999999</v>
      </c>
      <c r="CN646" s="7">
        <v>0.37323943659999997</v>
      </c>
      <c r="CO646" s="7">
        <v>0.36619718309999999</v>
      </c>
      <c r="CP646" s="7">
        <v>0.34154929579999999</v>
      </c>
      <c r="CQ646" s="7">
        <v>0.26056338029999998</v>
      </c>
      <c r="CR646" s="7">
        <v>0.34507042249999997</v>
      </c>
      <c r="CS646" s="7">
        <v>1.4084507E-2</v>
      </c>
      <c r="CT646" s="7">
        <v>1.0563380299999999E-2</v>
      </c>
      <c r="CU646" s="7">
        <v>2.4647887300000001E-2</v>
      </c>
      <c r="CV646" s="7">
        <v>1.4084507E-2</v>
      </c>
      <c r="CW646" s="7">
        <v>2.1126760599999999E-2</v>
      </c>
      <c r="CX646" s="7">
        <v>2.1126760599999999E-2</v>
      </c>
      <c r="CY646" s="7">
        <v>2.1126760599999999E-2</v>
      </c>
      <c r="CZ646" s="7">
        <v>3.5211267599999999E-2</v>
      </c>
      <c r="DA646" s="7">
        <v>1.4084507E-2</v>
      </c>
      <c r="DB646" s="7">
        <v>0.65492957750000003</v>
      </c>
      <c r="DC646" s="7">
        <v>0.61971830989999999</v>
      </c>
      <c r="DD646" s="7">
        <v>0.58802816899999999</v>
      </c>
      <c r="DE646" s="7">
        <v>0.56338028169999999</v>
      </c>
      <c r="DF646" s="7">
        <v>0.56690140850000004</v>
      </c>
      <c r="DG646" s="7">
        <v>0.55985915490000004</v>
      </c>
      <c r="DH646" s="7">
        <v>0.42253521129999999</v>
      </c>
      <c r="DI646" s="7">
        <v>0.30985915489999999</v>
      </c>
      <c r="DJ646" s="7">
        <v>0.39084507039999999</v>
      </c>
      <c r="DK646" s="7">
        <v>0.1267605634</v>
      </c>
      <c r="DL646" s="7">
        <v>7.0422534999999998E-3</v>
      </c>
      <c r="DM646" s="7">
        <v>3.5211268000000001E-3</v>
      </c>
      <c r="DN646" s="7">
        <v>1.0563380299999999E-2</v>
      </c>
      <c r="DO646" s="7">
        <v>7.0422534999999998E-3</v>
      </c>
      <c r="DP646" s="7">
        <v>7.0422534999999998E-3</v>
      </c>
      <c r="DQ646" s="7">
        <v>1.0563380299999999E-2</v>
      </c>
      <c r="DR646" s="7">
        <v>3.5211268000000001E-3</v>
      </c>
      <c r="DS646" s="7">
        <v>1.0563380299999999E-2</v>
      </c>
      <c r="DT646" s="7">
        <v>0.1197183099</v>
      </c>
      <c r="DU646" s="7">
        <v>4.57746479E-2</v>
      </c>
      <c r="DV646" s="7">
        <v>1.7605633799999999E-2</v>
      </c>
      <c r="DW646" s="7">
        <v>6.6901408499999995E-2</v>
      </c>
      <c r="DX646" s="7">
        <v>2.8169014100000001E-2</v>
      </c>
      <c r="DY646" s="7">
        <v>7.3943661999999993E-2</v>
      </c>
      <c r="DZ646" s="7">
        <v>7.7464788699999995E-2</v>
      </c>
      <c r="EA646" s="7">
        <v>2.4647887300000001E-2</v>
      </c>
      <c r="EB646" s="7">
        <v>2.4647887300000001E-2</v>
      </c>
      <c r="EC646" s="7">
        <v>0.35915492960000001</v>
      </c>
      <c r="ED646" s="7">
        <v>0.43309859150000002</v>
      </c>
      <c r="EE646" s="7">
        <v>0.38028169010000001</v>
      </c>
      <c r="EF646" s="7">
        <v>0.31338028169999999</v>
      </c>
      <c r="EG646" s="7">
        <v>0.34154929579999999</v>
      </c>
      <c r="EH646" s="7">
        <v>0.40140845069999997</v>
      </c>
      <c r="EI646" s="7">
        <v>0.36619718309999999</v>
      </c>
      <c r="EJ646" s="7">
        <v>0.37323943659999997</v>
      </c>
      <c r="EK646" s="7">
        <v>0.40845070420000001</v>
      </c>
      <c r="EL646" s="7">
        <v>0.34859154930000003</v>
      </c>
      <c r="EM646" s="7">
        <v>0.50352112680000005</v>
      </c>
      <c r="EN646" s="7">
        <v>0.57746478869999995</v>
      </c>
      <c r="EO646" s="7">
        <v>0.59859154930000003</v>
      </c>
      <c r="EP646" s="7">
        <v>0.60211267609999997</v>
      </c>
      <c r="EQ646" s="7">
        <v>0.5</v>
      </c>
      <c r="ER646" s="7">
        <v>0.51760563380000002</v>
      </c>
      <c r="ES646" s="7">
        <v>0.57042253519999997</v>
      </c>
      <c r="ET646" s="7">
        <v>0.53873239439999998</v>
      </c>
      <c r="EU646" s="7">
        <v>4.57746479E-2</v>
      </c>
      <c r="EV646" s="7">
        <v>1.0563380299999999E-2</v>
      </c>
      <c r="EW646" s="7">
        <v>2.1126760599999999E-2</v>
      </c>
      <c r="EX646" s="7">
        <v>1.0563380299999999E-2</v>
      </c>
      <c r="EY646" s="7">
        <v>2.1126760599999999E-2</v>
      </c>
      <c r="EZ646" s="7">
        <v>1.7605633799999999E-2</v>
      </c>
      <c r="FA646" s="7">
        <v>2.8169014100000001E-2</v>
      </c>
      <c r="FB646" s="7">
        <v>2.8169014100000001E-2</v>
      </c>
      <c r="FC646" s="7">
        <v>1.7605633799999999E-2</v>
      </c>
      <c r="FD646" s="7">
        <v>2.9741697416999999</v>
      </c>
      <c r="FE646" s="7">
        <v>3.4483985764999998</v>
      </c>
      <c r="FF646" s="7">
        <v>3.5647482014</v>
      </c>
      <c r="FG646" s="7">
        <v>3.5160142349000001</v>
      </c>
      <c r="FH646" s="7">
        <v>3.571942446</v>
      </c>
      <c r="FI646" s="7">
        <v>3.4193548386999999</v>
      </c>
      <c r="FJ646" s="7">
        <v>3.4311594203000002</v>
      </c>
      <c r="FK646" s="7">
        <v>3.5543478260999999</v>
      </c>
      <c r="FL646" s="7">
        <v>3.5017921147000002</v>
      </c>
      <c r="FM646" s="7">
        <v>3.5211268000000001E-3</v>
      </c>
      <c r="FN646" s="7">
        <v>3.5211268000000001E-3</v>
      </c>
      <c r="FO646" s="7">
        <v>0</v>
      </c>
      <c r="FP646" s="7">
        <v>1.0563380299999999E-2</v>
      </c>
      <c r="FQ646" s="7">
        <v>1.4084507E-2</v>
      </c>
      <c r="FR646" s="7">
        <v>2.4647887300000001E-2</v>
      </c>
      <c r="FS646" s="7">
        <v>4.2253521099999997E-2</v>
      </c>
      <c r="FT646" s="7">
        <v>0.1161971831</v>
      </c>
      <c r="FU646" s="7">
        <v>0.21126760559999999</v>
      </c>
      <c r="FV646" s="7">
        <v>0.53169014079999999</v>
      </c>
      <c r="FW646" s="7">
        <v>4.2253521099999997E-2</v>
      </c>
      <c r="FX646" s="7">
        <v>0.4154929577</v>
      </c>
      <c r="FY646" s="7">
        <v>0.46126760560000002</v>
      </c>
      <c r="FZ646" s="7">
        <v>0.26408450700000002</v>
      </c>
      <c r="GA646" s="7">
        <v>0.1514084507</v>
      </c>
      <c r="GB646" s="7">
        <v>0.13380281690000001</v>
      </c>
      <c r="GC646" s="7">
        <v>0.18661971829999999</v>
      </c>
      <c r="GD646" s="7">
        <v>0.1161971831</v>
      </c>
      <c r="GE646" s="7">
        <v>7.3943661999999993E-2</v>
      </c>
      <c r="GF646" s="7">
        <v>0.18661971829999999</v>
      </c>
      <c r="GG646" s="7">
        <v>9.5070422500000001E-2</v>
      </c>
      <c r="GH646" s="7">
        <v>5.2816901399999998E-2</v>
      </c>
      <c r="GI646" s="7">
        <v>0.22887323940000001</v>
      </c>
      <c r="GJ646" s="7">
        <v>0.2218309859</v>
      </c>
      <c r="GK646" s="7">
        <v>0.2781690141</v>
      </c>
      <c r="GL646" s="7">
        <v>0.13380281690000001</v>
      </c>
      <c r="GM646" s="7">
        <v>0</v>
      </c>
      <c r="GN646" s="7">
        <v>0</v>
      </c>
      <c r="GO646" s="7">
        <v>0</v>
      </c>
      <c r="GP646" s="7">
        <v>1.0563380299999999E-2</v>
      </c>
      <c r="GQ646" s="7">
        <v>9.5070422500000001E-2</v>
      </c>
      <c r="GR646" s="7">
        <v>0</v>
      </c>
      <c r="GS646" s="7">
        <v>0.28521126759999998</v>
      </c>
      <c r="GT646" s="7">
        <v>0.32042253520000002</v>
      </c>
      <c r="GU646" s="7">
        <v>0.32394366200000002</v>
      </c>
      <c r="GV646" s="7">
        <v>0.26760563380000002</v>
      </c>
      <c r="GW646" s="7">
        <v>0.34507042249999997</v>
      </c>
      <c r="GX646" s="7">
        <v>0.2781690141</v>
      </c>
      <c r="GY646" s="7">
        <v>0.51408450699999997</v>
      </c>
      <c r="GZ646" s="7">
        <v>0.57042253519999997</v>
      </c>
      <c r="HA646" s="7">
        <v>0.57746478869999995</v>
      </c>
      <c r="HB646" s="7">
        <v>0.62676056339999997</v>
      </c>
      <c r="HC646" s="7">
        <v>0.42605633799999998</v>
      </c>
      <c r="HD646" s="7">
        <v>0.66197183100000001</v>
      </c>
      <c r="HE646" s="7">
        <v>0.13732394370000001</v>
      </c>
      <c r="HF646" s="7">
        <v>5.6338028200000001E-2</v>
      </c>
      <c r="HG646" s="7">
        <v>6.3380281699999999E-2</v>
      </c>
      <c r="HH646" s="7">
        <v>5.2816901399999998E-2</v>
      </c>
      <c r="HI646" s="7">
        <v>0.10211267609999999</v>
      </c>
      <c r="HJ646" s="7">
        <v>3.1690140800000002E-2</v>
      </c>
      <c r="HK646" s="7">
        <v>3.1690140800000002E-2</v>
      </c>
      <c r="HL646" s="7">
        <v>2.4647887300000001E-2</v>
      </c>
      <c r="HM646" s="7">
        <v>2.1126760599999999E-2</v>
      </c>
      <c r="HN646" s="7">
        <v>1.7605633799999999E-2</v>
      </c>
      <c r="HO646" s="7">
        <v>1.7605633799999999E-2</v>
      </c>
      <c r="HP646" s="7">
        <v>1.7605633799999999E-2</v>
      </c>
      <c r="HQ646" s="7">
        <v>3.1690140800000002E-2</v>
      </c>
      <c r="HR646" s="7">
        <v>2.8169014100000001E-2</v>
      </c>
      <c r="HS646" s="7">
        <v>1.4084507E-2</v>
      </c>
      <c r="HT646" s="7">
        <v>2.4647887300000001E-2</v>
      </c>
      <c r="HU646" s="7">
        <v>1.4084507E-2</v>
      </c>
      <c r="HV646" s="7">
        <v>1.0563380299999999E-2</v>
      </c>
      <c r="HW646" s="7">
        <v>3.5211268000000001E-3</v>
      </c>
      <c r="HX646" s="7">
        <v>0</v>
      </c>
      <c r="HY646" s="7">
        <v>1.0563380299999999E-2</v>
      </c>
      <c r="HZ646" s="7">
        <v>1.7605633799999999E-2</v>
      </c>
      <c r="IA646" s="7">
        <v>7.7464788699999995E-2</v>
      </c>
      <c r="IB646" s="7">
        <v>3.1690140800000002E-2</v>
      </c>
      <c r="IC646" s="7">
        <v>0.14084507039999999</v>
      </c>
      <c r="ID646" s="7">
        <v>0.1267605634</v>
      </c>
      <c r="IE646" s="7">
        <v>0.5246478873</v>
      </c>
      <c r="IF646" s="7">
        <v>0.42605633799999998</v>
      </c>
      <c r="IG646" s="7">
        <v>0.4471830986</v>
      </c>
      <c r="IH646" s="7">
        <v>0.51056338030000004</v>
      </c>
      <c r="II646" s="7">
        <v>0.35915492960000001</v>
      </c>
      <c r="IJ646" s="7">
        <v>0.51760563380000002</v>
      </c>
      <c r="IK646" s="7">
        <v>0.37323943659999997</v>
      </c>
      <c r="IL646" s="7">
        <v>0.3063380282</v>
      </c>
      <c r="IM646" s="7">
        <v>3.5211267599999999E-2</v>
      </c>
      <c r="IN646" s="7">
        <v>2.4647887300000001E-2</v>
      </c>
      <c r="IO646" s="7">
        <v>2.8169014100000001E-2</v>
      </c>
      <c r="IP646" s="7">
        <v>3.8732394400000002E-2</v>
      </c>
      <c r="IQ646" s="7">
        <v>3.2846715328</v>
      </c>
      <c r="IR646" s="7">
        <v>3.4981949457999999</v>
      </c>
      <c r="IS646" s="7">
        <v>3.2173913043</v>
      </c>
      <c r="IT646" s="7">
        <v>3.1501831502000002</v>
      </c>
      <c r="IU646" s="7" t="s">
        <v>1584</v>
      </c>
      <c r="IW646" s="7">
        <v>284</v>
      </c>
      <c r="IX646" s="7">
        <v>326</v>
      </c>
      <c r="IY646" s="7">
        <v>1130</v>
      </c>
    </row>
    <row r="647" spans="1:259" x14ac:dyDescent="0.25">
      <c r="A647" s="7">
        <v>610544</v>
      </c>
      <c r="B647" s="7" t="s">
        <v>84</v>
      </c>
      <c r="C647" s="7" t="s">
        <v>46</v>
      </c>
      <c r="D647" s="7" t="s">
        <v>55</v>
      </c>
      <c r="E647" s="154">
        <v>0.37</v>
      </c>
      <c r="F647" s="7">
        <v>30</v>
      </c>
      <c r="G647" s="7" t="s">
        <v>57</v>
      </c>
      <c r="H647" s="7">
        <v>61</v>
      </c>
      <c r="I647" s="7" t="s">
        <v>47</v>
      </c>
      <c r="J647" s="7">
        <v>74</v>
      </c>
      <c r="K647" s="7" t="s">
        <v>47</v>
      </c>
      <c r="L647" s="7">
        <v>8.44</v>
      </c>
      <c r="M647" s="7" t="s">
        <v>46</v>
      </c>
      <c r="N647" s="7">
        <v>36.575052853999999</v>
      </c>
      <c r="O647" s="7">
        <v>203</v>
      </c>
      <c r="P647" s="7">
        <v>203</v>
      </c>
      <c r="Q647" s="7">
        <v>11</v>
      </c>
      <c r="R647" s="7">
        <v>2</v>
      </c>
      <c r="S647" s="7">
        <v>2</v>
      </c>
      <c r="T647" s="7">
        <v>171</v>
      </c>
      <c r="U647" s="7">
        <v>0</v>
      </c>
      <c r="V647" s="7">
        <v>0</v>
      </c>
      <c r="W647" s="7">
        <v>1</v>
      </c>
      <c r="X647" s="7">
        <v>5</v>
      </c>
      <c r="Y647" s="7">
        <v>4.4334975399999997E-2</v>
      </c>
      <c r="Z647" s="7">
        <v>1.97044335E-2</v>
      </c>
      <c r="AA647" s="7">
        <v>1.97044335E-2</v>
      </c>
      <c r="AB647" s="7">
        <v>0</v>
      </c>
      <c r="AC647" s="7">
        <v>3.4482758600000003E-2</v>
      </c>
      <c r="AD647" s="7">
        <v>6.8965517200000007E-2</v>
      </c>
      <c r="AE647" s="7">
        <v>0.1674876847</v>
      </c>
      <c r="AF647" s="7">
        <v>0.1034482759</v>
      </c>
      <c r="AG647" s="7">
        <v>9.3596059100000004E-2</v>
      </c>
      <c r="AH647" s="7">
        <v>3.9408867E-2</v>
      </c>
      <c r="AI647" s="7">
        <v>0.1330049261</v>
      </c>
      <c r="AJ647" s="7">
        <v>0.17241379309999999</v>
      </c>
      <c r="AK647" s="7">
        <v>0.40886699510000002</v>
      </c>
      <c r="AL647" s="7">
        <v>0.41379310339999997</v>
      </c>
      <c r="AM647" s="7">
        <v>0.40886699510000002</v>
      </c>
      <c r="AN647" s="7">
        <v>0.24137931030000001</v>
      </c>
      <c r="AO647" s="7">
        <v>0.4039408867</v>
      </c>
      <c r="AP647" s="7">
        <v>0.35467980300000002</v>
      </c>
      <c r="AQ647" s="7">
        <v>0</v>
      </c>
      <c r="AR647" s="7">
        <v>0</v>
      </c>
      <c r="AS647" s="7">
        <v>1.47783251E-2</v>
      </c>
      <c r="AT647" s="7">
        <v>9.8522166999999994E-3</v>
      </c>
      <c r="AU647" s="7">
        <v>1.47783251E-2</v>
      </c>
      <c r="AV647" s="7">
        <v>9.8522166999999994E-3</v>
      </c>
      <c r="AW647" s="7">
        <v>0.37931034479999998</v>
      </c>
      <c r="AX647" s="7">
        <v>0.46305418720000002</v>
      </c>
      <c r="AY647" s="7">
        <v>0.46305418720000002</v>
      </c>
      <c r="AZ647" s="7">
        <v>0.70935960590000002</v>
      </c>
      <c r="BA647" s="7">
        <v>0.41379310339999997</v>
      </c>
      <c r="BB647" s="7">
        <v>0.39408866999999997</v>
      </c>
      <c r="BC647" s="7">
        <v>3.1231527093999998</v>
      </c>
      <c r="BD647" s="7">
        <v>3.3201970443</v>
      </c>
      <c r="BE647" s="7">
        <v>3.335</v>
      </c>
      <c r="BF647" s="7">
        <v>3.6766169153999999</v>
      </c>
      <c r="BG647" s="7">
        <v>3.2149999999999999</v>
      </c>
      <c r="BH647" s="7">
        <v>3.0845771144</v>
      </c>
      <c r="BI647" s="7">
        <v>0</v>
      </c>
      <c r="BJ647" s="7">
        <v>0</v>
      </c>
      <c r="BK647" s="7">
        <v>0</v>
      </c>
      <c r="BL647" s="7">
        <v>0</v>
      </c>
      <c r="BM647" s="7">
        <v>0</v>
      </c>
      <c r="BN647" s="7">
        <v>4.9261084000000004E-3</v>
      </c>
      <c r="BO647" s="7">
        <v>2.9556650199999999E-2</v>
      </c>
      <c r="BP647" s="7">
        <v>4.4334975399999997E-2</v>
      </c>
      <c r="BQ647" s="7">
        <v>2.46305419E-2</v>
      </c>
      <c r="BR647" s="7">
        <v>1.97044335E-2</v>
      </c>
      <c r="BS647" s="7">
        <v>2.46305419E-2</v>
      </c>
      <c r="BT647" s="7">
        <v>2.46305419E-2</v>
      </c>
      <c r="BU647" s="7">
        <v>2.9556650199999999E-2</v>
      </c>
      <c r="BV647" s="7">
        <v>2.9556650199999999E-2</v>
      </c>
      <c r="BW647" s="7">
        <v>3.4482758600000003E-2</v>
      </c>
      <c r="BX647" s="7">
        <v>6.8965517200000007E-2</v>
      </c>
      <c r="BY647" s="7">
        <v>9.8522167499999994E-2</v>
      </c>
      <c r="BZ647" s="7">
        <v>6.8965517200000007E-2</v>
      </c>
      <c r="CA647" s="7">
        <v>3.8811881187999999</v>
      </c>
      <c r="CB647" s="7">
        <v>3.8118811881000001</v>
      </c>
      <c r="CC647" s="7">
        <v>3.7772277228000002</v>
      </c>
      <c r="CD647" s="7">
        <v>3.7722772277000001</v>
      </c>
      <c r="CE647" s="7">
        <v>3.776119403</v>
      </c>
      <c r="CF647" s="7">
        <v>3.6965174129</v>
      </c>
      <c r="CG647" s="7">
        <v>3.5792079208000001</v>
      </c>
      <c r="CH647" s="7">
        <v>3.4676616915</v>
      </c>
      <c r="CI647" s="7">
        <v>3.58</v>
      </c>
      <c r="CJ647" s="7">
        <v>7.8817734E-2</v>
      </c>
      <c r="CK647" s="7">
        <v>0.13793103449999999</v>
      </c>
      <c r="CL647" s="7">
        <v>0.17241379309999999</v>
      </c>
      <c r="CM647" s="7">
        <v>0.1674876847</v>
      </c>
      <c r="CN647" s="7">
        <v>0.16256157639999999</v>
      </c>
      <c r="CO647" s="7">
        <v>0.21674876849999999</v>
      </c>
      <c r="CP647" s="7">
        <v>0.1921182266</v>
      </c>
      <c r="CQ647" s="7">
        <v>0.19704433499999999</v>
      </c>
      <c r="CR647" s="7">
        <v>0.2019704433</v>
      </c>
      <c r="CS647" s="7">
        <v>4.9261084000000004E-3</v>
      </c>
      <c r="CT647" s="7">
        <v>4.9261084000000004E-3</v>
      </c>
      <c r="CU647" s="7">
        <v>4.9261084000000004E-3</v>
      </c>
      <c r="CV647" s="7">
        <v>4.9261084000000004E-3</v>
      </c>
      <c r="CW647" s="7">
        <v>9.8522166999999994E-3</v>
      </c>
      <c r="CX647" s="7">
        <v>9.8522166999999994E-3</v>
      </c>
      <c r="CY647" s="7">
        <v>4.9261084000000004E-3</v>
      </c>
      <c r="CZ647" s="7">
        <v>9.8522166999999994E-3</v>
      </c>
      <c r="DA647" s="7">
        <v>1.47783251E-2</v>
      </c>
      <c r="DB647" s="7">
        <v>0.89655172409999995</v>
      </c>
      <c r="DC647" s="7">
        <v>0.83251231530000003</v>
      </c>
      <c r="DD647" s="7">
        <v>0.79802955669999998</v>
      </c>
      <c r="DE647" s="7">
        <v>0.79802955669999998</v>
      </c>
      <c r="DF647" s="7">
        <v>0.79802955669999998</v>
      </c>
      <c r="DG647" s="7">
        <v>0.73399014780000005</v>
      </c>
      <c r="DH647" s="7">
        <v>0.70443349749999995</v>
      </c>
      <c r="DI647" s="7">
        <v>0.65024630539999995</v>
      </c>
      <c r="DJ647" s="7">
        <v>0.68965517239999996</v>
      </c>
      <c r="DK647" s="7">
        <v>9.8522167499999994E-2</v>
      </c>
      <c r="DL647" s="7">
        <v>4.9261084000000004E-3</v>
      </c>
      <c r="DM647" s="7">
        <v>0</v>
      </c>
      <c r="DN647" s="7">
        <v>0</v>
      </c>
      <c r="DO647" s="7">
        <v>1.47783251E-2</v>
      </c>
      <c r="DP647" s="7">
        <v>2.9556650199999999E-2</v>
      </c>
      <c r="DQ647" s="7">
        <v>3.9408867E-2</v>
      </c>
      <c r="DR647" s="7">
        <v>1.47783251E-2</v>
      </c>
      <c r="DS647" s="7">
        <v>4.9261084000000004E-3</v>
      </c>
      <c r="DT647" s="7">
        <v>0.236453202</v>
      </c>
      <c r="DU647" s="7">
        <v>3.9408867E-2</v>
      </c>
      <c r="DV647" s="7">
        <v>2.46305419E-2</v>
      </c>
      <c r="DW647" s="7">
        <v>4.92610837E-2</v>
      </c>
      <c r="DX647" s="7">
        <v>1.97044335E-2</v>
      </c>
      <c r="DY647" s="7">
        <v>5.4187192100000003E-2</v>
      </c>
      <c r="DZ647" s="7">
        <v>0.15270935960000001</v>
      </c>
      <c r="EA647" s="7">
        <v>7.3891625599999997E-2</v>
      </c>
      <c r="EB647" s="7">
        <v>1.97044335E-2</v>
      </c>
      <c r="EC647" s="7">
        <v>0.29064039409999998</v>
      </c>
      <c r="ED647" s="7">
        <v>0.32019704430000001</v>
      </c>
      <c r="EE647" s="7">
        <v>0.315270936</v>
      </c>
      <c r="EF647" s="7">
        <v>0.32512315269999997</v>
      </c>
      <c r="EG647" s="7">
        <v>0.2807881773</v>
      </c>
      <c r="EH647" s="7">
        <v>0.33004926109999999</v>
      </c>
      <c r="EI647" s="7">
        <v>0.32512315269999997</v>
      </c>
      <c r="EJ647" s="7">
        <v>0.35960591130000003</v>
      </c>
      <c r="EK647" s="7">
        <v>0.39408866999999997</v>
      </c>
      <c r="EL647" s="7">
        <v>0.31034482759999998</v>
      </c>
      <c r="EM647" s="7">
        <v>0.58128078819999995</v>
      </c>
      <c r="EN647" s="7">
        <v>0.61576354680000001</v>
      </c>
      <c r="EO647" s="7">
        <v>0.57635467979999999</v>
      </c>
      <c r="EP647" s="7">
        <v>0.64532019699999998</v>
      </c>
      <c r="EQ647" s="7">
        <v>0.53201970440000002</v>
      </c>
      <c r="ER647" s="7">
        <v>0.42857142860000003</v>
      </c>
      <c r="ES647" s="7">
        <v>0.5073891626</v>
      </c>
      <c r="ET647" s="7">
        <v>0.52709359609999995</v>
      </c>
      <c r="EU647" s="7">
        <v>6.4039408899999997E-2</v>
      </c>
      <c r="EV647" s="7">
        <v>5.4187192100000003E-2</v>
      </c>
      <c r="EW647" s="7">
        <v>4.4334975399999997E-2</v>
      </c>
      <c r="EX647" s="7">
        <v>4.92610837E-2</v>
      </c>
      <c r="EY647" s="7">
        <v>3.9408867E-2</v>
      </c>
      <c r="EZ647" s="7">
        <v>5.4187192100000003E-2</v>
      </c>
      <c r="FA647" s="7">
        <v>5.4187192100000003E-2</v>
      </c>
      <c r="FB647" s="7">
        <v>4.4334975399999997E-2</v>
      </c>
      <c r="FC647" s="7">
        <v>5.4187192100000003E-2</v>
      </c>
      <c r="FD647" s="7">
        <v>2.8684210526</v>
      </c>
      <c r="FE647" s="7">
        <v>3.5625</v>
      </c>
      <c r="FF647" s="7">
        <v>3.6185567010000002</v>
      </c>
      <c r="FG647" s="7">
        <v>3.5544041450999999</v>
      </c>
      <c r="FH647" s="7">
        <v>3.6205128205000001</v>
      </c>
      <c r="FI647" s="7">
        <v>3.4427083333000001</v>
      </c>
      <c r="FJ647" s="7">
        <v>3.2083333333000001</v>
      </c>
      <c r="FK647" s="7">
        <v>3.4226804124000001</v>
      </c>
      <c r="FL647" s="7">
        <v>3.5260416666999999</v>
      </c>
      <c r="FM647" s="7">
        <v>9.8522166999999994E-3</v>
      </c>
      <c r="FN647" s="7">
        <v>1.47783251E-2</v>
      </c>
      <c r="FO647" s="7">
        <v>9.8522166999999994E-3</v>
      </c>
      <c r="FP647" s="7">
        <v>1.47783251E-2</v>
      </c>
      <c r="FQ647" s="7">
        <v>6.4039408899999997E-2</v>
      </c>
      <c r="FR647" s="7">
        <v>9.8522166999999994E-3</v>
      </c>
      <c r="FS647" s="7">
        <v>6.4039408899999997E-2</v>
      </c>
      <c r="FT647" s="7">
        <v>0.157635468</v>
      </c>
      <c r="FU647" s="7">
        <v>0.236453202</v>
      </c>
      <c r="FV647" s="7">
        <v>0.35960591130000003</v>
      </c>
      <c r="FW647" s="7">
        <v>5.91133005E-2</v>
      </c>
      <c r="FX647" s="7">
        <v>0.315270936</v>
      </c>
      <c r="FY647" s="7">
        <v>0.48768472909999999</v>
      </c>
      <c r="FZ647" s="7">
        <v>0.18719211820000001</v>
      </c>
      <c r="GA647" s="7">
        <v>0.1822660099</v>
      </c>
      <c r="GB647" s="7">
        <v>0.1330049261</v>
      </c>
      <c r="GC647" s="7">
        <v>0.18719211820000001</v>
      </c>
      <c r="GD647" s="7">
        <v>0.17733990150000001</v>
      </c>
      <c r="GE647" s="7">
        <v>7.3891625599999997E-2</v>
      </c>
      <c r="GF647" s="7">
        <v>0.24137931030000001</v>
      </c>
      <c r="GG647" s="7">
        <v>0.1330049261</v>
      </c>
      <c r="GH647" s="7">
        <v>7.3891625599999997E-2</v>
      </c>
      <c r="GI647" s="7">
        <v>0.2463054187</v>
      </c>
      <c r="GJ647" s="7">
        <v>0.1921182266</v>
      </c>
      <c r="GK647" s="7">
        <v>0.23152709360000001</v>
      </c>
      <c r="GL647" s="7">
        <v>0.13793103449999999</v>
      </c>
      <c r="GM647" s="7">
        <v>9.8522166999999994E-3</v>
      </c>
      <c r="GN647" s="7">
        <v>9.8522166999999994E-3</v>
      </c>
      <c r="GO647" s="7">
        <v>4.9261084000000004E-3</v>
      </c>
      <c r="GP647" s="7">
        <v>0</v>
      </c>
      <c r="GQ647" s="7">
        <v>0.1674876847</v>
      </c>
      <c r="GR647" s="7">
        <v>1.97044335E-2</v>
      </c>
      <c r="GS647" s="7">
        <v>0.1921182266</v>
      </c>
      <c r="GT647" s="7">
        <v>0.25123152710000002</v>
      </c>
      <c r="GU647" s="7">
        <v>0.25615763549999998</v>
      </c>
      <c r="GV647" s="7">
        <v>0.26600985220000001</v>
      </c>
      <c r="GW647" s="7">
        <v>0.29556650249999999</v>
      </c>
      <c r="GX647" s="7">
        <v>0.236453202</v>
      </c>
      <c r="GY647" s="7">
        <v>0.70935960590000002</v>
      </c>
      <c r="GZ647" s="7">
        <v>0.61576354680000001</v>
      </c>
      <c r="HA647" s="7">
        <v>0.59113300489999998</v>
      </c>
      <c r="HB647" s="7">
        <v>0.61576354680000001</v>
      </c>
      <c r="HC647" s="7">
        <v>0.38916256160000001</v>
      </c>
      <c r="HD647" s="7">
        <v>0.62561576350000003</v>
      </c>
      <c r="HE647" s="7">
        <v>1.47783251E-2</v>
      </c>
      <c r="HF647" s="7">
        <v>4.92610837E-2</v>
      </c>
      <c r="HG647" s="7">
        <v>6.8965517200000007E-2</v>
      </c>
      <c r="HH647" s="7">
        <v>3.4482758600000003E-2</v>
      </c>
      <c r="HI647" s="7">
        <v>7.8817734E-2</v>
      </c>
      <c r="HJ647" s="7">
        <v>4.4334975399999997E-2</v>
      </c>
      <c r="HK647" s="7">
        <v>1.97044335E-2</v>
      </c>
      <c r="HL647" s="7">
        <v>1.47783251E-2</v>
      </c>
      <c r="HM647" s="7">
        <v>1.97044335E-2</v>
      </c>
      <c r="HN647" s="7">
        <v>1.47783251E-2</v>
      </c>
      <c r="HO647" s="7">
        <v>9.8522166999999994E-3</v>
      </c>
      <c r="HP647" s="7">
        <v>1.47783251E-2</v>
      </c>
      <c r="HQ647" s="7">
        <v>5.4187192100000003E-2</v>
      </c>
      <c r="HR647" s="7">
        <v>5.91133005E-2</v>
      </c>
      <c r="HS647" s="7">
        <v>5.91133005E-2</v>
      </c>
      <c r="HT647" s="7">
        <v>6.8965517200000007E-2</v>
      </c>
      <c r="HU647" s="7">
        <v>5.91133005E-2</v>
      </c>
      <c r="HV647" s="7">
        <v>5.91133005E-2</v>
      </c>
      <c r="HW647" s="7">
        <v>2.46305419E-2</v>
      </c>
      <c r="HX647" s="7">
        <v>9.8522166999999994E-3</v>
      </c>
      <c r="HY647" s="7">
        <v>2.9556650199999999E-2</v>
      </c>
      <c r="HZ647" s="7">
        <v>2.9556650199999999E-2</v>
      </c>
      <c r="IA647" s="7">
        <v>8.86699507E-2</v>
      </c>
      <c r="IB647" s="7">
        <v>6.4039408899999997E-2</v>
      </c>
      <c r="IC647" s="7">
        <v>0.118226601</v>
      </c>
      <c r="ID647" s="7">
        <v>0.1674876847</v>
      </c>
      <c r="IE647" s="7">
        <v>0.51231527089999995</v>
      </c>
      <c r="IF647" s="7">
        <v>0.37931034479999998</v>
      </c>
      <c r="IG647" s="7">
        <v>0.33990147780000002</v>
      </c>
      <c r="IH647" s="7">
        <v>0.4039408867</v>
      </c>
      <c r="II647" s="7">
        <v>0.31034482759999998</v>
      </c>
      <c r="IJ647" s="7">
        <v>0.4926108374</v>
      </c>
      <c r="IK647" s="7">
        <v>0.44334975370000002</v>
      </c>
      <c r="IL647" s="7">
        <v>0.33497536950000001</v>
      </c>
      <c r="IM647" s="7">
        <v>6.4039408899999997E-2</v>
      </c>
      <c r="IN647" s="7">
        <v>5.4187192100000003E-2</v>
      </c>
      <c r="IO647" s="7">
        <v>6.8965517200000007E-2</v>
      </c>
      <c r="IP647" s="7">
        <v>6.4039408899999997E-2</v>
      </c>
      <c r="IQ647" s="7">
        <v>3.1842105262999998</v>
      </c>
      <c r="IR647" s="7">
        <v>3.4322916666999999</v>
      </c>
      <c r="IS647" s="7">
        <v>3.2857142857000001</v>
      </c>
      <c r="IT647" s="7">
        <v>3.1157894737</v>
      </c>
      <c r="IU647" s="7" t="s">
        <v>1585</v>
      </c>
      <c r="IV647" s="7">
        <v>37</v>
      </c>
      <c r="IW647" s="7">
        <v>203</v>
      </c>
      <c r="IX647" s="7">
        <v>346</v>
      </c>
      <c r="IY647" s="7">
        <v>946</v>
      </c>
    </row>
    <row r="648" spans="1:259" x14ac:dyDescent="0.25">
      <c r="A648" s="7">
        <v>610547</v>
      </c>
      <c r="B648" s="7" t="s">
        <v>609</v>
      </c>
      <c r="D648" s="7" t="s">
        <v>77</v>
      </c>
      <c r="E648" s="7" t="s">
        <v>53</v>
      </c>
      <c r="M648" s="7" t="s">
        <v>50</v>
      </c>
      <c r="N648" s="7">
        <v>12.842465753000001</v>
      </c>
      <c r="O648" s="7">
        <v>71</v>
      </c>
      <c r="P648" s="7">
        <v>71</v>
      </c>
      <c r="Q648" s="7">
        <v>1</v>
      </c>
      <c r="R648" s="7">
        <v>64</v>
      </c>
      <c r="S648" s="7">
        <v>0</v>
      </c>
      <c r="T648" s="7">
        <v>2</v>
      </c>
      <c r="U648" s="7">
        <v>0</v>
      </c>
      <c r="V648" s="7">
        <v>0</v>
      </c>
      <c r="W648" s="7">
        <v>1</v>
      </c>
      <c r="X648" s="7">
        <v>1</v>
      </c>
      <c r="Y648" s="7">
        <v>0</v>
      </c>
      <c r="Z648" s="7">
        <v>0</v>
      </c>
      <c r="AA648" s="7">
        <v>0</v>
      </c>
      <c r="AB648" s="7">
        <v>0</v>
      </c>
      <c r="AC648" s="7">
        <v>4.2253521099999997E-2</v>
      </c>
      <c r="AD648" s="7">
        <v>7.0422535199999997E-2</v>
      </c>
      <c r="AE648" s="7">
        <v>2.8169014100000001E-2</v>
      </c>
      <c r="AF648" s="7">
        <v>2.8169014100000001E-2</v>
      </c>
      <c r="AG648" s="7">
        <v>1.4084507E-2</v>
      </c>
      <c r="AH648" s="7">
        <v>2.8169014100000001E-2</v>
      </c>
      <c r="AI648" s="7">
        <v>0.11267605629999999</v>
      </c>
      <c r="AJ648" s="7">
        <v>0.1549295775</v>
      </c>
      <c r="AK648" s="7">
        <v>0.29577464790000002</v>
      </c>
      <c r="AL648" s="7">
        <v>0.23943661969999999</v>
      </c>
      <c r="AM648" s="7">
        <v>0.28169014079999999</v>
      </c>
      <c r="AN648" s="7">
        <v>0.1549295775</v>
      </c>
      <c r="AO648" s="7">
        <v>0.32394366200000002</v>
      </c>
      <c r="AP648" s="7">
        <v>0.23943661969999999</v>
      </c>
      <c r="AQ648" s="7">
        <v>1.4084507E-2</v>
      </c>
      <c r="AR648" s="7">
        <v>0</v>
      </c>
      <c r="AS648" s="7">
        <v>4.2253521099999997E-2</v>
      </c>
      <c r="AT648" s="7">
        <v>2.8169014100000001E-2</v>
      </c>
      <c r="AU648" s="7">
        <v>2.8169014100000001E-2</v>
      </c>
      <c r="AV648" s="7">
        <v>4.2253521099999997E-2</v>
      </c>
      <c r="AW648" s="7">
        <v>0.66197183100000001</v>
      </c>
      <c r="AX648" s="7">
        <v>0.73239436619999998</v>
      </c>
      <c r="AY648" s="7">
        <v>0.66197183100000001</v>
      </c>
      <c r="AZ648" s="7">
        <v>0.78873239439999998</v>
      </c>
      <c r="BA648" s="7">
        <v>0.49295774650000002</v>
      </c>
      <c r="BB648" s="7">
        <v>0.49295774650000002</v>
      </c>
      <c r="BC648" s="7">
        <v>3.6428571429000001</v>
      </c>
      <c r="BD648" s="7">
        <v>3.7042253520999999</v>
      </c>
      <c r="BE648" s="7">
        <v>3.6764705881999999</v>
      </c>
      <c r="BF648" s="7">
        <v>3.7826086957</v>
      </c>
      <c r="BG648" s="7">
        <v>3.3043478260999999</v>
      </c>
      <c r="BH648" s="7">
        <v>3.2058823528999998</v>
      </c>
      <c r="BI648" s="7">
        <v>0</v>
      </c>
      <c r="BJ648" s="7">
        <v>0</v>
      </c>
      <c r="BK648" s="7">
        <v>0</v>
      </c>
      <c r="BL648" s="7">
        <v>0</v>
      </c>
      <c r="BM648" s="7">
        <v>1.4084507E-2</v>
      </c>
      <c r="BN648" s="7">
        <v>2.8169014100000001E-2</v>
      </c>
      <c r="BO648" s="7">
        <v>9.8591549299999998E-2</v>
      </c>
      <c r="BP648" s="7">
        <v>0.14084507039999999</v>
      </c>
      <c r="BQ648" s="7">
        <v>0.1267605634</v>
      </c>
      <c r="BR648" s="7">
        <v>1.4084507E-2</v>
      </c>
      <c r="BS648" s="7">
        <v>5.6338028200000001E-2</v>
      </c>
      <c r="BT648" s="7">
        <v>5.6338028200000001E-2</v>
      </c>
      <c r="BU648" s="7">
        <v>2.8169014100000001E-2</v>
      </c>
      <c r="BV648" s="7">
        <v>2.8169014100000001E-2</v>
      </c>
      <c r="BW648" s="7">
        <v>8.4507042300000002E-2</v>
      </c>
      <c r="BX648" s="7">
        <v>0.11267605629999999</v>
      </c>
      <c r="BY648" s="7">
        <v>0.18309859149999999</v>
      </c>
      <c r="BZ648" s="7">
        <v>9.8591549299999998E-2</v>
      </c>
      <c r="CA648" s="7">
        <v>3.7571428570999998</v>
      </c>
      <c r="CB648" s="7">
        <v>3.6</v>
      </c>
      <c r="CC648" s="7">
        <v>3.5428571429</v>
      </c>
      <c r="CD648" s="7">
        <v>3.7352941176000001</v>
      </c>
      <c r="CE648" s="7">
        <v>3.6666666666999999</v>
      </c>
      <c r="CF648" s="7">
        <v>3.3768115941999999</v>
      </c>
      <c r="CG648" s="7">
        <v>3.1285714285999999</v>
      </c>
      <c r="CH648" s="7">
        <v>2.9714285714000002</v>
      </c>
      <c r="CI648" s="7">
        <v>3.1142857142999998</v>
      </c>
      <c r="CJ648" s="7">
        <v>0.21126760559999999</v>
      </c>
      <c r="CK648" s="7">
        <v>0.28169014079999999</v>
      </c>
      <c r="CL648" s="7">
        <v>0.33802816899999999</v>
      </c>
      <c r="CM648" s="7">
        <v>0.1971830986</v>
      </c>
      <c r="CN648" s="7">
        <v>0.2253521127</v>
      </c>
      <c r="CO648" s="7">
        <v>0.35211267610000002</v>
      </c>
      <c r="CP648" s="7">
        <v>0.33802816899999999</v>
      </c>
      <c r="CQ648" s="7">
        <v>0.2253521127</v>
      </c>
      <c r="CR648" s="7">
        <v>0.29577464790000002</v>
      </c>
      <c r="CS648" s="7">
        <v>1.4084507E-2</v>
      </c>
      <c r="CT648" s="7">
        <v>1.4084507E-2</v>
      </c>
      <c r="CU648" s="7">
        <v>1.4084507E-2</v>
      </c>
      <c r="CV648" s="7">
        <v>4.2253521099999997E-2</v>
      </c>
      <c r="CW648" s="7">
        <v>2.8169014100000001E-2</v>
      </c>
      <c r="CX648" s="7">
        <v>2.8169014100000001E-2</v>
      </c>
      <c r="CY648" s="7">
        <v>1.4084507E-2</v>
      </c>
      <c r="CZ648" s="7">
        <v>1.4084507E-2</v>
      </c>
      <c r="DA648" s="7">
        <v>1.4084507E-2</v>
      </c>
      <c r="DB648" s="7">
        <v>0.76056338030000004</v>
      </c>
      <c r="DC648" s="7">
        <v>0.64788732390000003</v>
      </c>
      <c r="DD648" s="7">
        <v>0.59154929580000004</v>
      </c>
      <c r="DE648" s="7">
        <v>0.73239436619999998</v>
      </c>
      <c r="DF648" s="7">
        <v>0.70422535210000003</v>
      </c>
      <c r="DG648" s="7">
        <v>0.50704225349999998</v>
      </c>
      <c r="DH648" s="7">
        <v>0.43661971830000001</v>
      </c>
      <c r="DI648" s="7">
        <v>0.43661971830000001</v>
      </c>
      <c r="DJ648" s="7">
        <v>0.46478873240000002</v>
      </c>
      <c r="DK648" s="7">
        <v>0.1971830986</v>
      </c>
      <c r="DL648" s="7">
        <v>1.4084507E-2</v>
      </c>
      <c r="DM648" s="7">
        <v>0</v>
      </c>
      <c r="DN648" s="7">
        <v>0</v>
      </c>
      <c r="DO648" s="7">
        <v>0</v>
      </c>
      <c r="DP648" s="7">
        <v>2.8169014100000001E-2</v>
      </c>
      <c r="DQ648" s="7">
        <v>9.8591549299999998E-2</v>
      </c>
      <c r="DR648" s="7">
        <v>5.6338028200000001E-2</v>
      </c>
      <c r="DS648" s="7">
        <v>1.4084507E-2</v>
      </c>
      <c r="DT648" s="7">
        <v>9.8591549299999998E-2</v>
      </c>
      <c r="DU648" s="7">
        <v>8.4507042300000002E-2</v>
      </c>
      <c r="DV648" s="7">
        <v>2.8169014100000001E-2</v>
      </c>
      <c r="DW648" s="7">
        <v>9.8591549299999998E-2</v>
      </c>
      <c r="DX648" s="7">
        <v>5.6338028200000001E-2</v>
      </c>
      <c r="DY648" s="7">
        <v>5.6338028200000001E-2</v>
      </c>
      <c r="DZ648" s="7">
        <v>0.1549295775</v>
      </c>
      <c r="EA648" s="7">
        <v>5.6338028200000001E-2</v>
      </c>
      <c r="EB648" s="7">
        <v>0.11267605629999999</v>
      </c>
      <c r="EC648" s="7">
        <v>0.2253521127</v>
      </c>
      <c r="ED648" s="7">
        <v>0.40845070420000001</v>
      </c>
      <c r="EE648" s="7">
        <v>0.36619718309999999</v>
      </c>
      <c r="EF648" s="7">
        <v>0.33802816899999999</v>
      </c>
      <c r="EG648" s="7">
        <v>0.35211267610000002</v>
      </c>
      <c r="EH648" s="7">
        <v>0.45070422539999999</v>
      </c>
      <c r="EI648" s="7">
        <v>0.28169014079999999</v>
      </c>
      <c r="EJ648" s="7">
        <v>0.43661971830000001</v>
      </c>
      <c r="EK648" s="7">
        <v>0.39436619719999999</v>
      </c>
      <c r="EL648" s="7">
        <v>0.42253521129999999</v>
      </c>
      <c r="EM648" s="7">
        <v>0.49295774650000002</v>
      </c>
      <c r="EN648" s="7">
        <v>0.59154929580000004</v>
      </c>
      <c r="EO648" s="7">
        <v>0.56338028169999999</v>
      </c>
      <c r="EP648" s="7">
        <v>0.54929577460000001</v>
      </c>
      <c r="EQ648" s="7">
        <v>0.42253521129999999</v>
      </c>
      <c r="ER648" s="7">
        <v>0.39436619719999999</v>
      </c>
      <c r="ES648" s="7">
        <v>0.43661971830000001</v>
      </c>
      <c r="ET648" s="7">
        <v>0.46478873240000002</v>
      </c>
      <c r="EU648" s="7">
        <v>5.6338028200000001E-2</v>
      </c>
      <c r="EV648" s="7">
        <v>0</v>
      </c>
      <c r="EW648" s="7">
        <v>1.4084507E-2</v>
      </c>
      <c r="EX648" s="7">
        <v>0</v>
      </c>
      <c r="EY648" s="7">
        <v>4.2253521099999997E-2</v>
      </c>
      <c r="EZ648" s="7">
        <v>4.2253521099999997E-2</v>
      </c>
      <c r="FA648" s="7">
        <v>7.0422535199999997E-2</v>
      </c>
      <c r="FB648" s="7">
        <v>1.4084507E-2</v>
      </c>
      <c r="FC648" s="7">
        <v>1.4084507E-2</v>
      </c>
      <c r="FD648" s="7">
        <v>2.9253731343</v>
      </c>
      <c r="FE648" s="7">
        <v>3.3802816900999999</v>
      </c>
      <c r="FF648" s="7">
        <v>3.5714285713999998</v>
      </c>
      <c r="FG648" s="7">
        <v>3.4647887324000002</v>
      </c>
      <c r="FH648" s="7">
        <v>3.5147058823999999</v>
      </c>
      <c r="FI648" s="7">
        <v>3.3235294118000001</v>
      </c>
      <c r="FJ648" s="7">
        <v>3.0454545455000002</v>
      </c>
      <c r="FK648" s="7">
        <v>3.2714285714</v>
      </c>
      <c r="FL648" s="7">
        <v>3.3285714286000001</v>
      </c>
      <c r="FM648" s="7">
        <v>1.4084507E-2</v>
      </c>
      <c r="FN648" s="7">
        <v>0</v>
      </c>
      <c r="FO648" s="7">
        <v>0</v>
      </c>
      <c r="FP648" s="7">
        <v>0</v>
      </c>
      <c r="FQ648" s="7">
        <v>4.2253521099999997E-2</v>
      </c>
      <c r="FR648" s="7">
        <v>2.8169014100000001E-2</v>
      </c>
      <c r="FS648" s="7">
        <v>1.4084507E-2</v>
      </c>
      <c r="FT648" s="7">
        <v>0.18309859149999999</v>
      </c>
      <c r="FU648" s="7">
        <v>0.26760563380000002</v>
      </c>
      <c r="FV648" s="7">
        <v>0.39436619719999999</v>
      </c>
      <c r="FW648" s="7">
        <v>5.6338028200000001E-2</v>
      </c>
      <c r="FX648" s="7">
        <v>0.66197183100000001</v>
      </c>
      <c r="FY648" s="7">
        <v>0.63380281689999995</v>
      </c>
      <c r="FZ648" s="7">
        <v>0.2253521127</v>
      </c>
      <c r="GA648" s="7">
        <v>8.4507042300000002E-2</v>
      </c>
      <c r="GB648" s="7">
        <v>9.8591549299999998E-2</v>
      </c>
      <c r="GC648" s="7">
        <v>0.2535211268</v>
      </c>
      <c r="GD648" s="7">
        <v>2.8169014100000001E-2</v>
      </c>
      <c r="GE648" s="7">
        <v>2.8169014100000001E-2</v>
      </c>
      <c r="GF648" s="7">
        <v>0.26760563380000002</v>
      </c>
      <c r="GG648" s="7">
        <v>7.0422535199999997E-2</v>
      </c>
      <c r="GH648" s="7">
        <v>8.4507042300000002E-2</v>
      </c>
      <c r="GI648" s="7">
        <v>0.21126760559999999</v>
      </c>
      <c r="GJ648" s="7">
        <v>0.1549295775</v>
      </c>
      <c r="GK648" s="7">
        <v>0.1549295775</v>
      </c>
      <c r="GL648" s="7">
        <v>4.2253521099999997E-2</v>
      </c>
      <c r="GM648" s="7">
        <v>1.4084507E-2</v>
      </c>
      <c r="GN648" s="7">
        <v>1.4084507E-2</v>
      </c>
      <c r="GO648" s="7">
        <v>2.8169014100000001E-2</v>
      </c>
      <c r="GP648" s="7">
        <v>1.4084507E-2</v>
      </c>
      <c r="GQ648" s="7">
        <v>0.18309859149999999</v>
      </c>
      <c r="GR648" s="7">
        <v>0</v>
      </c>
      <c r="GS648" s="7">
        <v>0.18309859149999999</v>
      </c>
      <c r="GT648" s="7">
        <v>0.18309859149999999</v>
      </c>
      <c r="GU648" s="7">
        <v>0.18309859149999999</v>
      </c>
      <c r="GV648" s="7">
        <v>0.16901408449999999</v>
      </c>
      <c r="GW648" s="7">
        <v>0.30985915489999999</v>
      </c>
      <c r="GX648" s="7">
        <v>0.16901408449999999</v>
      </c>
      <c r="GY648" s="7">
        <v>0.57746478869999995</v>
      </c>
      <c r="GZ648" s="7">
        <v>0.60563380280000001</v>
      </c>
      <c r="HA648" s="7">
        <v>0.64788732390000003</v>
      </c>
      <c r="HB648" s="7">
        <v>0.70422535210000003</v>
      </c>
      <c r="HC648" s="7">
        <v>0.28169014079999999</v>
      </c>
      <c r="HD648" s="7">
        <v>0.74647887319999995</v>
      </c>
      <c r="HE648" s="7">
        <v>0.16901408449999999</v>
      </c>
      <c r="HF648" s="7">
        <v>0.11267605629999999</v>
      </c>
      <c r="HG648" s="7">
        <v>8.4507042300000002E-2</v>
      </c>
      <c r="HH648" s="7">
        <v>5.6338028200000001E-2</v>
      </c>
      <c r="HI648" s="7">
        <v>0.1549295775</v>
      </c>
      <c r="HJ648" s="7">
        <v>2.8169014100000001E-2</v>
      </c>
      <c r="HK648" s="7">
        <v>1.4084507E-2</v>
      </c>
      <c r="HL648" s="7">
        <v>1.4084507E-2</v>
      </c>
      <c r="HM648" s="7">
        <v>1.4084507E-2</v>
      </c>
      <c r="HN648" s="7">
        <v>1.4084507E-2</v>
      </c>
      <c r="HO648" s="7">
        <v>1.4084507E-2</v>
      </c>
      <c r="HP648" s="7">
        <v>1.4084507E-2</v>
      </c>
      <c r="HQ648" s="7">
        <v>4.2253521099999997E-2</v>
      </c>
      <c r="HR648" s="7">
        <v>7.0422535199999997E-2</v>
      </c>
      <c r="HS648" s="7">
        <v>4.2253521099999997E-2</v>
      </c>
      <c r="HT648" s="7">
        <v>4.2253521099999997E-2</v>
      </c>
      <c r="HU648" s="7">
        <v>5.6338028200000001E-2</v>
      </c>
      <c r="HV648" s="7">
        <v>4.2253521099999997E-2</v>
      </c>
      <c r="HW648" s="7">
        <v>1.4084507E-2</v>
      </c>
      <c r="HX648" s="7">
        <v>0</v>
      </c>
      <c r="HY648" s="7">
        <v>1.4084507E-2</v>
      </c>
      <c r="HZ648" s="7">
        <v>8.4507042300000002E-2</v>
      </c>
      <c r="IA648" s="7">
        <v>8.4507042300000002E-2</v>
      </c>
      <c r="IB648" s="7">
        <v>1.4084507E-2</v>
      </c>
      <c r="IC648" s="7">
        <v>8.4507042300000002E-2</v>
      </c>
      <c r="ID648" s="7">
        <v>0.18309859149999999</v>
      </c>
      <c r="IE648" s="7">
        <v>0.47887323939999998</v>
      </c>
      <c r="IF648" s="7">
        <v>0.38028169010000001</v>
      </c>
      <c r="IG648" s="7">
        <v>0.35211267610000002</v>
      </c>
      <c r="IH648" s="7">
        <v>0.36619718309999999</v>
      </c>
      <c r="II648" s="7">
        <v>0.38028169010000001</v>
      </c>
      <c r="IJ648" s="7">
        <v>0.57746478869999995</v>
      </c>
      <c r="IK648" s="7">
        <v>0.52112676059999996</v>
      </c>
      <c r="IL648" s="7">
        <v>0.33802816899999999</v>
      </c>
      <c r="IM648" s="7">
        <v>4.2253521099999997E-2</v>
      </c>
      <c r="IN648" s="7">
        <v>2.8169014100000001E-2</v>
      </c>
      <c r="IO648" s="7">
        <v>2.8169014100000001E-2</v>
      </c>
      <c r="IP648" s="7">
        <v>2.8169014100000001E-2</v>
      </c>
      <c r="IQ648" s="7">
        <v>3.2794117646999998</v>
      </c>
      <c r="IR648" s="7">
        <v>3.5797101448999999</v>
      </c>
      <c r="IS648" s="7">
        <v>3.4202898551000001</v>
      </c>
      <c r="IT648" s="7">
        <v>2.9855072464000001</v>
      </c>
      <c r="IU648" s="7" t="s">
        <v>1586</v>
      </c>
      <c r="IW648" s="7">
        <v>71</v>
      </c>
      <c r="IX648" s="7">
        <v>75</v>
      </c>
      <c r="IY648" s="7">
        <v>584</v>
      </c>
    </row>
    <row r="649" spans="1:259" x14ac:dyDescent="0.25">
      <c r="A649" s="7">
        <v>610548</v>
      </c>
      <c r="B649" s="7" t="s">
        <v>616</v>
      </c>
      <c r="D649" s="7" t="s">
        <v>72</v>
      </c>
      <c r="E649" s="7" t="s">
        <v>53</v>
      </c>
      <c r="M649" s="7" t="s">
        <v>46</v>
      </c>
      <c r="N649" s="7">
        <v>12.747252746999999</v>
      </c>
      <c r="O649" s="7">
        <v>41</v>
      </c>
      <c r="P649" s="7">
        <v>41</v>
      </c>
      <c r="Q649" s="7">
        <v>10</v>
      </c>
      <c r="R649" s="7">
        <v>10</v>
      </c>
      <c r="S649" s="7">
        <v>5</v>
      </c>
      <c r="T649" s="7">
        <v>8</v>
      </c>
      <c r="U649" s="7">
        <v>0</v>
      </c>
      <c r="V649" s="7">
        <v>0</v>
      </c>
      <c r="W649" s="7">
        <v>4</v>
      </c>
      <c r="X649" s="7">
        <v>3</v>
      </c>
      <c r="Y649" s="7">
        <v>2.4390243900000001E-2</v>
      </c>
      <c r="Z649" s="7">
        <v>9.7560975600000002E-2</v>
      </c>
      <c r="AA649" s="7">
        <v>0</v>
      </c>
      <c r="AB649" s="7">
        <v>9.7560975600000002E-2</v>
      </c>
      <c r="AC649" s="7">
        <v>0.1951219512</v>
      </c>
      <c r="AD649" s="7">
        <v>0.31707317070000002</v>
      </c>
      <c r="AE649" s="7">
        <v>0.17073170730000001</v>
      </c>
      <c r="AF649" s="7">
        <v>0.17073170730000001</v>
      </c>
      <c r="AG649" s="7">
        <v>4.8780487800000001E-2</v>
      </c>
      <c r="AH649" s="7">
        <v>9.7560975600000002E-2</v>
      </c>
      <c r="AI649" s="7">
        <v>0.2195121951</v>
      </c>
      <c r="AJ649" s="7">
        <v>0.1951219512</v>
      </c>
      <c r="AK649" s="7">
        <v>0.29268292680000002</v>
      </c>
      <c r="AL649" s="7">
        <v>0.29268292680000002</v>
      </c>
      <c r="AM649" s="7">
        <v>0.36585365850000001</v>
      </c>
      <c r="AN649" s="7">
        <v>0.243902439</v>
      </c>
      <c r="AO649" s="7">
        <v>0.243902439</v>
      </c>
      <c r="AP649" s="7">
        <v>0.2195121951</v>
      </c>
      <c r="AQ649" s="7">
        <v>0</v>
      </c>
      <c r="AR649" s="7">
        <v>0</v>
      </c>
      <c r="AS649" s="7">
        <v>0</v>
      </c>
      <c r="AT649" s="7">
        <v>0</v>
      </c>
      <c r="AU649" s="7">
        <v>2.4390243900000001E-2</v>
      </c>
      <c r="AV649" s="7">
        <v>0</v>
      </c>
      <c r="AW649" s="7">
        <v>0.51219512199999995</v>
      </c>
      <c r="AX649" s="7">
        <v>0.4390243902</v>
      </c>
      <c r="AY649" s="7">
        <v>0.58536585370000005</v>
      </c>
      <c r="AZ649" s="7">
        <v>0.56097560980000005</v>
      </c>
      <c r="BA649" s="7">
        <v>0.31707317070000002</v>
      </c>
      <c r="BB649" s="7">
        <v>0.26829268290000002</v>
      </c>
      <c r="BC649" s="7">
        <v>3.2926829268</v>
      </c>
      <c r="BD649" s="7">
        <v>3.0731707316999999</v>
      </c>
      <c r="BE649" s="7">
        <v>3.5365853659000002</v>
      </c>
      <c r="BF649" s="7">
        <v>3.2682926828999999</v>
      </c>
      <c r="BG649" s="7">
        <v>2.7</v>
      </c>
      <c r="BH649" s="7">
        <v>2.4390243902000002</v>
      </c>
      <c r="BI649" s="7">
        <v>4.8780487800000001E-2</v>
      </c>
      <c r="BJ649" s="7">
        <v>7.3170731700000005E-2</v>
      </c>
      <c r="BK649" s="7">
        <v>7.3170731700000005E-2</v>
      </c>
      <c r="BL649" s="7">
        <v>7.3170731700000005E-2</v>
      </c>
      <c r="BM649" s="7">
        <v>4.8780487800000001E-2</v>
      </c>
      <c r="BN649" s="7">
        <v>0.1219512195</v>
      </c>
      <c r="BO649" s="7">
        <v>4.8780487800000001E-2</v>
      </c>
      <c r="BP649" s="7">
        <v>0.1951219512</v>
      </c>
      <c r="BQ649" s="7">
        <v>0.1219512195</v>
      </c>
      <c r="BR649" s="7">
        <v>4.8780487800000001E-2</v>
      </c>
      <c r="BS649" s="7">
        <v>7.3170731700000005E-2</v>
      </c>
      <c r="BT649" s="7">
        <v>7.3170731700000005E-2</v>
      </c>
      <c r="BU649" s="7">
        <v>7.3170731700000005E-2</v>
      </c>
      <c r="BV649" s="7">
        <v>0.1219512195</v>
      </c>
      <c r="BW649" s="7">
        <v>0.1219512195</v>
      </c>
      <c r="BX649" s="7">
        <v>0.1219512195</v>
      </c>
      <c r="BY649" s="7">
        <v>0.14634146340000001</v>
      </c>
      <c r="BZ649" s="7">
        <v>0.2195121951</v>
      </c>
      <c r="CA649" s="7">
        <v>3.5750000000000002</v>
      </c>
      <c r="CB649" s="7">
        <v>3.4878048779999999</v>
      </c>
      <c r="CC649" s="7">
        <v>3.3902439024</v>
      </c>
      <c r="CD649" s="7">
        <v>3.4878048779999999</v>
      </c>
      <c r="CE649" s="7">
        <v>3.4878048779999999</v>
      </c>
      <c r="CF649" s="7">
        <v>3.2195121951000001</v>
      </c>
      <c r="CG649" s="7">
        <v>3.3170731707000001</v>
      </c>
      <c r="CH649" s="7">
        <v>2.9268292683000001</v>
      </c>
      <c r="CI649" s="7">
        <v>3.0243902439000001</v>
      </c>
      <c r="CJ649" s="7">
        <v>0.17073170730000001</v>
      </c>
      <c r="CK649" s="7">
        <v>0.14634146340000001</v>
      </c>
      <c r="CL649" s="7">
        <v>0.243902439</v>
      </c>
      <c r="CM649" s="7">
        <v>0.14634146340000001</v>
      </c>
      <c r="CN649" s="7">
        <v>0.1219512195</v>
      </c>
      <c r="CO649" s="7">
        <v>0.17073170730000001</v>
      </c>
      <c r="CP649" s="7">
        <v>0.29268292680000002</v>
      </c>
      <c r="CQ649" s="7">
        <v>0.1951219512</v>
      </c>
      <c r="CR649" s="7">
        <v>0.17073170730000001</v>
      </c>
      <c r="CS649" s="7">
        <v>2.4390243900000001E-2</v>
      </c>
      <c r="CT649" s="7">
        <v>0</v>
      </c>
      <c r="CU649" s="7">
        <v>0</v>
      </c>
      <c r="CV649" s="7">
        <v>0</v>
      </c>
      <c r="CW649" s="7">
        <v>0</v>
      </c>
      <c r="CX649" s="7">
        <v>0</v>
      </c>
      <c r="CY649" s="7">
        <v>0</v>
      </c>
      <c r="CZ649" s="7">
        <v>0</v>
      </c>
      <c r="DA649" s="7">
        <v>0</v>
      </c>
      <c r="DB649" s="7">
        <v>0.70731707320000003</v>
      </c>
      <c r="DC649" s="7">
        <v>0.70731707320000003</v>
      </c>
      <c r="DD649" s="7">
        <v>0.60975609760000005</v>
      </c>
      <c r="DE649" s="7">
        <v>0.70731707320000003</v>
      </c>
      <c r="DF649" s="7">
        <v>0.70731707320000003</v>
      </c>
      <c r="DG649" s="7">
        <v>0.58536585370000005</v>
      </c>
      <c r="DH649" s="7">
        <v>0.53658536590000006</v>
      </c>
      <c r="DI649" s="7">
        <v>0.4634146341</v>
      </c>
      <c r="DJ649" s="7">
        <v>0.487804878</v>
      </c>
      <c r="DK649" s="7">
        <v>0.1951219512</v>
      </c>
      <c r="DL649" s="7">
        <v>0</v>
      </c>
      <c r="DM649" s="7">
        <v>2.4390243900000001E-2</v>
      </c>
      <c r="DN649" s="7">
        <v>0.1219512195</v>
      </c>
      <c r="DO649" s="7">
        <v>9.7560975600000002E-2</v>
      </c>
      <c r="DP649" s="7">
        <v>0.1219512195</v>
      </c>
      <c r="DQ649" s="7">
        <v>0.34146341460000001</v>
      </c>
      <c r="DR649" s="7">
        <v>0.14634146340000001</v>
      </c>
      <c r="DS649" s="7">
        <v>4.8780487800000001E-2</v>
      </c>
      <c r="DT649" s="7">
        <v>0.29268292680000002</v>
      </c>
      <c r="DU649" s="7">
        <v>2.4390243900000001E-2</v>
      </c>
      <c r="DV649" s="7">
        <v>4.8780487800000001E-2</v>
      </c>
      <c r="DW649" s="7">
        <v>9.7560975600000002E-2</v>
      </c>
      <c r="DX649" s="7">
        <v>7.3170731700000005E-2</v>
      </c>
      <c r="DY649" s="7">
        <v>0.17073170730000001</v>
      </c>
      <c r="DZ649" s="7">
        <v>0.243902439</v>
      </c>
      <c r="EA649" s="7">
        <v>0.1219512195</v>
      </c>
      <c r="EB649" s="7">
        <v>9.7560975600000002E-2</v>
      </c>
      <c r="EC649" s="7">
        <v>0.243902439</v>
      </c>
      <c r="ED649" s="7">
        <v>0.2195121951</v>
      </c>
      <c r="EE649" s="7">
        <v>0.17073170730000001</v>
      </c>
      <c r="EF649" s="7">
        <v>0.36585365850000001</v>
      </c>
      <c r="EG649" s="7">
        <v>0.243902439</v>
      </c>
      <c r="EH649" s="7">
        <v>0.243902439</v>
      </c>
      <c r="EI649" s="7">
        <v>0.2195121951</v>
      </c>
      <c r="EJ649" s="7">
        <v>0.26829268290000002</v>
      </c>
      <c r="EK649" s="7">
        <v>0.4390243902</v>
      </c>
      <c r="EL649" s="7">
        <v>0.243902439</v>
      </c>
      <c r="EM649" s="7">
        <v>0.75609756100000003</v>
      </c>
      <c r="EN649" s="7">
        <v>0.75609756100000003</v>
      </c>
      <c r="EO649" s="7">
        <v>0.41463414630000001</v>
      </c>
      <c r="EP649" s="7">
        <v>0.58536585370000005</v>
      </c>
      <c r="EQ649" s="7">
        <v>0.4634146341</v>
      </c>
      <c r="ER649" s="7">
        <v>0.17073170730000001</v>
      </c>
      <c r="ES649" s="7">
        <v>0.4634146341</v>
      </c>
      <c r="ET649" s="7">
        <v>0.41463414630000001</v>
      </c>
      <c r="EU649" s="7">
        <v>2.4390243900000001E-2</v>
      </c>
      <c r="EV649" s="7">
        <v>0</v>
      </c>
      <c r="EW649" s="7">
        <v>0</v>
      </c>
      <c r="EX649" s="7">
        <v>0</v>
      </c>
      <c r="EY649" s="7">
        <v>0</v>
      </c>
      <c r="EZ649" s="7">
        <v>0</v>
      </c>
      <c r="FA649" s="7">
        <v>2.4390243900000001E-2</v>
      </c>
      <c r="FB649" s="7">
        <v>0</v>
      </c>
      <c r="FC649" s="7">
        <v>0</v>
      </c>
      <c r="FD649" s="7">
        <v>2.5499999999999998</v>
      </c>
      <c r="FE649" s="7">
        <v>3.7317073171000001</v>
      </c>
      <c r="FF649" s="7">
        <v>3.6585365853999998</v>
      </c>
      <c r="FG649" s="7">
        <v>3.0731707316999999</v>
      </c>
      <c r="FH649" s="7">
        <v>3.3170731707000001</v>
      </c>
      <c r="FI649" s="7">
        <v>3.0487804878000002</v>
      </c>
      <c r="FJ649" s="7">
        <v>2.2250000000000001</v>
      </c>
      <c r="FK649" s="7">
        <v>3.0487804878000002</v>
      </c>
      <c r="FL649" s="7">
        <v>3.2195121951000001</v>
      </c>
      <c r="FM649" s="7">
        <v>7.3170731700000005E-2</v>
      </c>
      <c r="FN649" s="7">
        <v>0</v>
      </c>
      <c r="FO649" s="7">
        <v>7.3170731700000005E-2</v>
      </c>
      <c r="FP649" s="7">
        <v>4.8780487800000001E-2</v>
      </c>
      <c r="FQ649" s="7">
        <v>7.3170731700000005E-2</v>
      </c>
      <c r="FR649" s="7">
        <v>7.3170731700000005E-2</v>
      </c>
      <c r="FS649" s="7">
        <v>4.8780487800000001E-2</v>
      </c>
      <c r="FT649" s="7">
        <v>9.7560975600000002E-2</v>
      </c>
      <c r="FU649" s="7">
        <v>7.3170731700000005E-2</v>
      </c>
      <c r="FV649" s="7">
        <v>0.4390243902</v>
      </c>
      <c r="FW649" s="7">
        <v>0</v>
      </c>
      <c r="FX649" s="7">
        <v>0.60975609760000005</v>
      </c>
      <c r="FY649" s="7">
        <v>0.92682926830000001</v>
      </c>
      <c r="FZ649" s="7">
        <v>0.2195121951</v>
      </c>
      <c r="GA649" s="7">
        <v>0.243902439</v>
      </c>
      <c r="GB649" s="7">
        <v>4.8780487800000001E-2</v>
      </c>
      <c r="GC649" s="7">
        <v>0.26829268290000002</v>
      </c>
      <c r="GD649" s="7">
        <v>7.3170731700000005E-2</v>
      </c>
      <c r="GE649" s="7">
        <v>2.4390243900000001E-2</v>
      </c>
      <c r="GF649" s="7">
        <v>0.34146341460000001</v>
      </c>
      <c r="GG649" s="7">
        <v>7.3170731700000005E-2</v>
      </c>
      <c r="GH649" s="7">
        <v>0</v>
      </c>
      <c r="GI649" s="7">
        <v>0.17073170730000001</v>
      </c>
      <c r="GJ649" s="7">
        <v>0</v>
      </c>
      <c r="GK649" s="7">
        <v>0</v>
      </c>
      <c r="GL649" s="7">
        <v>0</v>
      </c>
      <c r="GM649" s="7">
        <v>0</v>
      </c>
      <c r="GN649" s="7">
        <v>2.4390243900000001E-2</v>
      </c>
      <c r="GO649" s="7">
        <v>0.34146341460000001</v>
      </c>
      <c r="GP649" s="7">
        <v>0.1219512195</v>
      </c>
      <c r="GQ649" s="7">
        <v>0.1951219512</v>
      </c>
      <c r="GR649" s="7">
        <v>0</v>
      </c>
      <c r="GS649" s="7">
        <v>0.29268292680000002</v>
      </c>
      <c r="GT649" s="7">
        <v>0.26829268290000002</v>
      </c>
      <c r="GU649" s="7">
        <v>0.243902439</v>
      </c>
      <c r="GV649" s="7">
        <v>0.53658536590000006</v>
      </c>
      <c r="GW649" s="7">
        <v>0.39024390240000001</v>
      </c>
      <c r="GX649" s="7">
        <v>0.31707317070000002</v>
      </c>
      <c r="GY649" s="7">
        <v>0.70731707320000003</v>
      </c>
      <c r="GZ649" s="7">
        <v>0.70731707320000003</v>
      </c>
      <c r="HA649" s="7">
        <v>0.14634146340000001</v>
      </c>
      <c r="HB649" s="7">
        <v>0.26829268290000002</v>
      </c>
      <c r="HC649" s="7">
        <v>0.2195121951</v>
      </c>
      <c r="HD649" s="7">
        <v>0.68292682930000004</v>
      </c>
      <c r="HE649" s="7">
        <v>0</v>
      </c>
      <c r="HF649" s="7">
        <v>0</v>
      </c>
      <c r="HG649" s="7">
        <v>0.14634146340000001</v>
      </c>
      <c r="HH649" s="7">
        <v>2.4390243900000001E-2</v>
      </c>
      <c r="HI649" s="7">
        <v>0.17073170730000001</v>
      </c>
      <c r="HJ649" s="7">
        <v>0</v>
      </c>
      <c r="HK649" s="7">
        <v>0</v>
      </c>
      <c r="HL649" s="7">
        <v>0</v>
      </c>
      <c r="HM649" s="7">
        <v>0.1219512195</v>
      </c>
      <c r="HN649" s="7">
        <v>0</v>
      </c>
      <c r="HO649" s="7">
        <v>2.4390243900000001E-2</v>
      </c>
      <c r="HP649" s="7">
        <v>0</v>
      </c>
      <c r="HQ649" s="7">
        <v>0</v>
      </c>
      <c r="HR649" s="7">
        <v>0</v>
      </c>
      <c r="HS649" s="7">
        <v>0</v>
      </c>
      <c r="HT649" s="7">
        <v>4.8780487800000001E-2</v>
      </c>
      <c r="HU649" s="7">
        <v>0</v>
      </c>
      <c r="HV649" s="7">
        <v>0</v>
      </c>
      <c r="HW649" s="7">
        <v>0.14634146340000001</v>
      </c>
      <c r="HX649" s="7">
        <v>9.7560975600000002E-2</v>
      </c>
      <c r="HY649" s="7">
        <v>0.1219512195</v>
      </c>
      <c r="HZ649" s="7">
        <v>0.14634146340000001</v>
      </c>
      <c r="IA649" s="7">
        <v>0.1219512195</v>
      </c>
      <c r="IB649" s="7">
        <v>0.1951219512</v>
      </c>
      <c r="IC649" s="7">
        <v>0.14634146340000001</v>
      </c>
      <c r="ID649" s="7">
        <v>0.2195121951</v>
      </c>
      <c r="IE649" s="7">
        <v>0.51219512199999995</v>
      </c>
      <c r="IF649" s="7">
        <v>0.1951219512</v>
      </c>
      <c r="IG649" s="7">
        <v>0.26829268290000002</v>
      </c>
      <c r="IH649" s="7">
        <v>0.26829268290000002</v>
      </c>
      <c r="II649" s="7">
        <v>0.2195121951</v>
      </c>
      <c r="IJ649" s="7">
        <v>0.51219512199999995</v>
      </c>
      <c r="IK649" s="7">
        <v>0.4634146341</v>
      </c>
      <c r="IL649" s="7">
        <v>0.36585365850000001</v>
      </c>
      <c r="IM649" s="7">
        <v>0</v>
      </c>
      <c r="IN649" s="7">
        <v>0</v>
      </c>
      <c r="IO649" s="7">
        <v>0</v>
      </c>
      <c r="IP649" s="7">
        <v>0</v>
      </c>
      <c r="IQ649" s="7">
        <v>2.8048780488</v>
      </c>
      <c r="IR649" s="7">
        <v>3.1219512195000001</v>
      </c>
      <c r="IS649" s="7">
        <v>3.0731707316999999</v>
      </c>
      <c r="IT649" s="7">
        <v>2.8536585365999998</v>
      </c>
      <c r="IU649" s="7" t="s">
        <v>1587</v>
      </c>
      <c r="IW649" s="7">
        <v>41</v>
      </c>
      <c r="IX649" s="7">
        <v>58</v>
      </c>
      <c r="IY649" s="7">
        <v>455</v>
      </c>
    </row>
    <row r="650" spans="1:259" x14ac:dyDescent="0.25">
      <c r="A650" s="7">
        <v>610555</v>
      </c>
      <c r="B650" s="7" t="s">
        <v>87</v>
      </c>
      <c r="D650" s="7" t="s">
        <v>88</v>
      </c>
      <c r="E650" s="7" t="s">
        <v>53</v>
      </c>
      <c r="M650" s="7" t="s">
        <v>50</v>
      </c>
      <c r="N650" s="7">
        <v>0.44843049330000001</v>
      </c>
      <c r="O650" s="7">
        <v>1</v>
      </c>
      <c r="P650" s="7">
        <v>1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1</v>
      </c>
      <c r="Y650" s="7">
        <v>0</v>
      </c>
      <c r="Z650" s="7">
        <v>0</v>
      </c>
      <c r="AA650" s="7">
        <v>0</v>
      </c>
      <c r="AB650" s="7">
        <v>0</v>
      </c>
      <c r="AC650" s="7">
        <v>0</v>
      </c>
      <c r="AD650" s="7">
        <v>1</v>
      </c>
      <c r="AE650" s="7">
        <v>0</v>
      </c>
      <c r="AF650" s="7">
        <v>0</v>
      </c>
      <c r="AG650" s="7">
        <v>0</v>
      </c>
      <c r="AH650" s="7">
        <v>0</v>
      </c>
      <c r="AI650" s="7">
        <v>1</v>
      </c>
      <c r="AJ650" s="7">
        <v>0</v>
      </c>
      <c r="AK650" s="7">
        <v>1</v>
      </c>
      <c r="AL650" s="7">
        <v>1</v>
      </c>
      <c r="AM650" s="7">
        <v>0</v>
      </c>
      <c r="AN650" s="7">
        <v>1</v>
      </c>
      <c r="AO650" s="7">
        <v>0</v>
      </c>
      <c r="AP650" s="7">
        <v>0</v>
      </c>
      <c r="AQ650" s="7">
        <v>0</v>
      </c>
      <c r="AR650" s="7">
        <v>0</v>
      </c>
      <c r="AS650" s="7">
        <v>0</v>
      </c>
      <c r="AT650" s="7">
        <v>0</v>
      </c>
      <c r="AU650" s="7">
        <v>0</v>
      </c>
      <c r="AV650" s="7">
        <v>0</v>
      </c>
      <c r="AW650" s="7">
        <v>0</v>
      </c>
      <c r="AX650" s="7">
        <v>0</v>
      </c>
      <c r="AY650" s="7">
        <v>1</v>
      </c>
      <c r="AZ650" s="7">
        <v>0</v>
      </c>
      <c r="BA650" s="7">
        <v>0</v>
      </c>
      <c r="BB650" s="7">
        <v>0</v>
      </c>
      <c r="BC650" s="7">
        <v>3</v>
      </c>
      <c r="BD650" s="7">
        <v>3</v>
      </c>
      <c r="BE650" s="7">
        <v>4</v>
      </c>
      <c r="BF650" s="7">
        <v>3</v>
      </c>
      <c r="BG650" s="7">
        <v>2</v>
      </c>
      <c r="BH650" s="7">
        <v>1</v>
      </c>
      <c r="BI650" s="7">
        <v>0</v>
      </c>
      <c r="BJ650" s="7">
        <v>0</v>
      </c>
      <c r="BK650" s="7">
        <v>0</v>
      </c>
      <c r="BL650" s="7">
        <v>0</v>
      </c>
      <c r="BM650" s="7">
        <v>0</v>
      </c>
      <c r="BN650" s="7">
        <v>0</v>
      </c>
      <c r="BO650" s="7">
        <v>0</v>
      </c>
      <c r="BP650" s="7">
        <v>0</v>
      </c>
      <c r="BQ650" s="7">
        <v>0</v>
      </c>
      <c r="BR650" s="7">
        <v>0</v>
      </c>
      <c r="BS650" s="7">
        <v>0</v>
      </c>
      <c r="BT650" s="7">
        <v>0</v>
      </c>
      <c r="BU650" s="7">
        <v>0</v>
      </c>
      <c r="BV650" s="7">
        <v>0</v>
      </c>
      <c r="BW650" s="7">
        <v>0</v>
      </c>
      <c r="BX650" s="7">
        <v>1</v>
      </c>
      <c r="BY650" s="7">
        <v>0</v>
      </c>
      <c r="BZ650" s="7">
        <v>0</v>
      </c>
      <c r="CA650" s="7">
        <v>4</v>
      </c>
      <c r="CB650" s="7">
        <v>4</v>
      </c>
      <c r="CC650" s="7">
        <v>4</v>
      </c>
      <c r="CD650" s="7">
        <v>4</v>
      </c>
      <c r="CE650" s="7">
        <v>4</v>
      </c>
      <c r="CF650" s="7">
        <v>4</v>
      </c>
      <c r="CG650" s="7">
        <v>2</v>
      </c>
      <c r="CH650" s="7">
        <v>4</v>
      </c>
      <c r="CI650" s="7">
        <v>3</v>
      </c>
      <c r="CJ650" s="7">
        <v>0</v>
      </c>
      <c r="CK650" s="7">
        <v>0</v>
      </c>
      <c r="CL650" s="7">
        <v>0</v>
      </c>
      <c r="CM650" s="7">
        <v>0</v>
      </c>
      <c r="CN650" s="7">
        <v>0</v>
      </c>
      <c r="CO650" s="7">
        <v>0</v>
      </c>
      <c r="CP650" s="7">
        <v>0</v>
      </c>
      <c r="CQ650" s="7">
        <v>0</v>
      </c>
      <c r="CR650" s="7">
        <v>1</v>
      </c>
      <c r="CS650" s="7">
        <v>0</v>
      </c>
      <c r="CT650" s="7">
        <v>0</v>
      </c>
      <c r="CU650" s="7">
        <v>0</v>
      </c>
      <c r="CV650" s="7">
        <v>0</v>
      </c>
      <c r="CW650" s="7">
        <v>0</v>
      </c>
      <c r="CX650" s="7">
        <v>0</v>
      </c>
      <c r="CY650" s="7">
        <v>0</v>
      </c>
      <c r="CZ650" s="7">
        <v>0</v>
      </c>
      <c r="DA650" s="7">
        <v>0</v>
      </c>
      <c r="DB650" s="7">
        <v>1</v>
      </c>
      <c r="DC650" s="7">
        <v>1</v>
      </c>
      <c r="DD650" s="7">
        <v>1</v>
      </c>
      <c r="DE650" s="7">
        <v>1</v>
      </c>
      <c r="DF650" s="7">
        <v>1</v>
      </c>
      <c r="DG650" s="7">
        <v>1</v>
      </c>
      <c r="DH650" s="7">
        <v>0</v>
      </c>
      <c r="DI650" s="7">
        <v>1</v>
      </c>
      <c r="DJ650" s="7">
        <v>0</v>
      </c>
      <c r="DK650" s="7">
        <v>1</v>
      </c>
      <c r="DL650" s="7">
        <v>0</v>
      </c>
      <c r="DM650" s="7">
        <v>0</v>
      </c>
      <c r="DN650" s="7">
        <v>0</v>
      </c>
      <c r="DO650" s="7">
        <v>0</v>
      </c>
      <c r="DP650" s="7">
        <v>0</v>
      </c>
      <c r="DQ650" s="7">
        <v>0</v>
      </c>
      <c r="DR650" s="7">
        <v>0</v>
      </c>
      <c r="DS650" s="7">
        <v>0</v>
      </c>
      <c r="DT650" s="7">
        <v>0</v>
      </c>
      <c r="DU650" s="7">
        <v>0</v>
      </c>
      <c r="DV650" s="7">
        <v>0</v>
      </c>
      <c r="DW650" s="7">
        <v>0</v>
      </c>
      <c r="DX650" s="7">
        <v>0</v>
      </c>
      <c r="DY650" s="7">
        <v>0</v>
      </c>
      <c r="DZ650" s="7">
        <v>0</v>
      </c>
      <c r="EA650" s="7">
        <v>0</v>
      </c>
      <c r="EB650" s="7">
        <v>0</v>
      </c>
      <c r="EC650" s="7">
        <v>0</v>
      </c>
      <c r="ED650" s="7">
        <v>0</v>
      </c>
      <c r="EE650" s="7">
        <v>0</v>
      </c>
      <c r="EF650" s="7">
        <v>0</v>
      </c>
      <c r="EG650" s="7">
        <v>0</v>
      </c>
      <c r="EH650" s="7">
        <v>1</v>
      </c>
      <c r="EI650" s="7">
        <v>0</v>
      </c>
      <c r="EJ650" s="7">
        <v>0</v>
      </c>
      <c r="EK650" s="7">
        <v>1</v>
      </c>
      <c r="EL650" s="7">
        <v>0</v>
      </c>
      <c r="EM650" s="7">
        <v>1</v>
      </c>
      <c r="EN650" s="7">
        <v>1</v>
      </c>
      <c r="EO650" s="7">
        <v>1</v>
      </c>
      <c r="EP650" s="7">
        <v>1</v>
      </c>
      <c r="EQ650" s="7">
        <v>0</v>
      </c>
      <c r="ER650" s="7">
        <v>1</v>
      </c>
      <c r="ES650" s="7">
        <v>1</v>
      </c>
      <c r="ET650" s="7">
        <v>0</v>
      </c>
      <c r="EU650" s="7">
        <v>0</v>
      </c>
      <c r="EV650" s="7">
        <v>0</v>
      </c>
      <c r="EW650" s="7">
        <v>0</v>
      </c>
      <c r="EX650" s="7">
        <v>0</v>
      </c>
      <c r="EY650" s="7">
        <v>0</v>
      </c>
      <c r="EZ650" s="7">
        <v>0</v>
      </c>
      <c r="FA650" s="7">
        <v>0</v>
      </c>
      <c r="FB650" s="7">
        <v>0</v>
      </c>
      <c r="FC650" s="7">
        <v>0</v>
      </c>
      <c r="FD650" s="7">
        <v>1</v>
      </c>
      <c r="FE650" s="7">
        <v>4</v>
      </c>
      <c r="FF650" s="7">
        <v>4</v>
      </c>
      <c r="FG650" s="7">
        <v>4</v>
      </c>
      <c r="FH650" s="7">
        <v>4</v>
      </c>
      <c r="FI650" s="7">
        <v>3</v>
      </c>
      <c r="FJ650" s="7">
        <v>4</v>
      </c>
      <c r="FK650" s="7">
        <v>4</v>
      </c>
      <c r="FL650" s="7">
        <v>3</v>
      </c>
      <c r="FM650" s="7">
        <v>0</v>
      </c>
      <c r="FN650" s="7">
        <v>0</v>
      </c>
      <c r="FO650" s="7">
        <v>0</v>
      </c>
      <c r="FP650" s="7">
        <v>0</v>
      </c>
      <c r="FQ650" s="7">
        <v>1</v>
      </c>
      <c r="FR650" s="7">
        <v>0</v>
      </c>
      <c r="FS650" s="7">
        <v>0</v>
      </c>
      <c r="FT650" s="7">
        <v>0</v>
      </c>
      <c r="FU650" s="7">
        <v>0</v>
      </c>
      <c r="FV650" s="7">
        <v>0</v>
      </c>
      <c r="FW650" s="7">
        <v>0</v>
      </c>
      <c r="FX650" s="7">
        <v>1</v>
      </c>
      <c r="FY650" s="7">
        <v>1</v>
      </c>
      <c r="FZ650" s="7">
        <v>1</v>
      </c>
      <c r="GA650" s="7">
        <v>0</v>
      </c>
      <c r="GB650" s="7">
        <v>0</v>
      </c>
      <c r="GC650" s="7">
        <v>0</v>
      </c>
      <c r="GD650" s="7">
        <v>0</v>
      </c>
      <c r="GE650" s="7">
        <v>0</v>
      </c>
      <c r="GF650" s="7">
        <v>0</v>
      </c>
      <c r="GG650" s="7">
        <v>0</v>
      </c>
      <c r="GH650" s="7">
        <v>0</v>
      </c>
      <c r="GI650" s="7">
        <v>0</v>
      </c>
      <c r="GJ650" s="7">
        <v>0</v>
      </c>
      <c r="GK650" s="7">
        <v>0</v>
      </c>
      <c r="GL650" s="7">
        <v>0</v>
      </c>
      <c r="GM650" s="7">
        <v>0</v>
      </c>
      <c r="GN650" s="7">
        <v>0</v>
      </c>
      <c r="GO650" s="7">
        <v>0</v>
      </c>
      <c r="GP650" s="7">
        <v>0</v>
      </c>
      <c r="GQ650" s="7">
        <v>0</v>
      </c>
      <c r="GR650" s="7">
        <v>0</v>
      </c>
      <c r="GS650" s="7">
        <v>0</v>
      </c>
      <c r="GT650" s="7">
        <v>0</v>
      </c>
      <c r="GU650" s="7">
        <v>0</v>
      </c>
      <c r="GV650" s="7">
        <v>0</v>
      </c>
      <c r="GW650" s="7">
        <v>1</v>
      </c>
      <c r="GX650" s="7">
        <v>1</v>
      </c>
      <c r="GY650" s="7">
        <v>0</v>
      </c>
      <c r="GZ650" s="7">
        <v>0</v>
      </c>
      <c r="HA650" s="7">
        <v>0</v>
      </c>
      <c r="HB650" s="7">
        <v>0</v>
      </c>
      <c r="HC650" s="7">
        <v>0</v>
      </c>
      <c r="HD650" s="7">
        <v>0</v>
      </c>
      <c r="HE650" s="7">
        <v>1</v>
      </c>
      <c r="HF650" s="7">
        <v>1</v>
      </c>
      <c r="HG650" s="7">
        <v>1</v>
      </c>
      <c r="HH650" s="7">
        <v>1</v>
      </c>
      <c r="HI650" s="7">
        <v>0</v>
      </c>
      <c r="HJ650" s="7">
        <v>0</v>
      </c>
      <c r="HK650" s="7">
        <v>0</v>
      </c>
      <c r="HL650" s="7">
        <v>0</v>
      </c>
      <c r="HM650" s="7">
        <v>0</v>
      </c>
      <c r="HN650" s="7">
        <v>0</v>
      </c>
      <c r="HO650" s="7">
        <v>0</v>
      </c>
      <c r="HP650" s="7">
        <v>0</v>
      </c>
      <c r="HQ650" s="7">
        <v>0</v>
      </c>
      <c r="HR650" s="7">
        <v>0</v>
      </c>
      <c r="HS650" s="7">
        <v>0</v>
      </c>
      <c r="HT650" s="7">
        <v>0</v>
      </c>
      <c r="HU650" s="7">
        <v>0</v>
      </c>
      <c r="HV650" s="7">
        <v>0</v>
      </c>
      <c r="HW650" s="7">
        <v>0</v>
      </c>
      <c r="HX650" s="7">
        <v>0</v>
      </c>
      <c r="HY650" s="7">
        <v>1</v>
      </c>
      <c r="HZ650" s="7">
        <v>1</v>
      </c>
      <c r="IA650" s="7">
        <v>0</v>
      </c>
      <c r="IB650" s="7">
        <v>0</v>
      </c>
      <c r="IC650" s="7">
        <v>0</v>
      </c>
      <c r="ID650" s="7">
        <v>0</v>
      </c>
      <c r="IE650" s="7">
        <v>0</v>
      </c>
      <c r="IF650" s="7">
        <v>0</v>
      </c>
      <c r="IG650" s="7">
        <v>0</v>
      </c>
      <c r="IH650" s="7">
        <v>0</v>
      </c>
      <c r="II650" s="7">
        <v>1</v>
      </c>
      <c r="IJ650" s="7">
        <v>1</v>
      </c>
      <c r="IK650" s="7">
        <v>0</v>
      </c>
      <c r="IL650" s="7">
        <v>0</v>
      </c>
      <c r="IM650" s="7">
        <v>0</v>
      </c>
      <c r="IN650" s="7">
        <v>0</v>
      </c>
      <c r="IO650" s="7">
        <v>0</v>
      </c>
      <c r="IP650" s="7">
        <v>0</v>
      </c>
      <c r="IQ650" s="7">
        <v>4</v>
      </c>
      <c r="IR650" s="7">
        <v>4</v>
      </c>
      <c r="IS650" s="7">
        <v>1</v>
      </c>
      <c r="IT650" s="7">
        <v>1</v>
      </c>
      <c r="IU650" s="7" t="s">
        <v>1687</v>
      </c>
      <c r="IW650" s="7">
        <v>1</v>
      </c>
      <c r="IX650" s="7">
        <v>1</v>
      </c>
      <c r="IY650" s="7">
        <v>223</v>
      </c>
    </row>
    <row r="651" spans="1:259" x14ac:dyDescent="0.25">
      <c r="A651" s="7">
        <v>610557</v>
      </c>
      <c r="B651" s="7" t="s">
        <v>522</v>
      </c>
      <c r="D651" s="7" t="s">
        <v>88</v>
      </c>
      <c r="E651" s="7" t="s">
        <v>53</v>
      </c>
      <c r="M651" s="7" t="s">
        <v>50</v>
      </c>
      <c r="N651" s="7">
        <v>5.4474708171000001</v>
      </c>
      <c r="O651" s="7">
        <v>10</v>
      </c>
      <c r="P651" s="7">
        <v>10</v>
      </c>
      <c r="Q651" s="7">
        <v>3</v>
      </c>
      <c r="R651" s="7">
        <v>4</v>
      </c>
      <c r="S651" s="7">
        <v>0</v>
      </c>
      <c r="T651" s="7">
        <v>3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0</v>
      </c>
      <c r="AA651" s="7">
        <v>0</v>
      </c>
      <c r="AB651" s="7">
        <v>0</v>
      </c>
      <c r="AC651" s="7">
        <v>0</v>
      </c>
      <c r="AD651" s="7">
        <v>0</v>
      </c>
      <c r="AE651" s="7">
        <v>0</v>
      </c>
      <c r="AF651" s="7">
        <v>0</v>
      </c>
      <c r="AG651" s="7">
        <v>0</v>
      </c>
      <c r="AH651" s="7">
        <v>0.2</v>
      </c>
      <c r="AI651" s="7">
        <v>0</v>
      </c>
      <c r="AJ651" s="7">
        <v>0.1</v>
      </c>
      <c r="AK651" s="7">
        <v>0</v>
      </c>
      <c r="AL651" s="7">
        <v>0</v>
      </c>
      <c r="AM651" s="7">
        <v>0.1</v>
      </c>
      <c r="AN651" s="7">
        <v>0.2</v>
      </c>
      <c r="AO651" s="7">
        <v>0</v>
      </c>
      <c r="AP651" s="7">
        <v>0.4</v>
      </c>
      <c r="AQ651" s="7">
        <v>0</v>
      </c>
      <c r="AR651" s="7">
        <v>0</v>
      </c>
      <c r="AS651" s="7">
        <v>0</v>
      </c>
      <c r="AT651" s="7">
        <v>0</v>
      </c>
      <c r="AU651" s="7">
        <v>0.1</v>
      </c>
      <c r="AV651" s="7">
        <v>0</v>
      </c>
      <c r="AW651" s="7">
        <v>1</v>
      </c>
      <c r="AX651" s="7">
        <v>1</v>
      </c>
      <c r="AY651" s="7">
        <v>0.9</v>
      </c>
      <c r="AZ651" s="7">
        <v>0.6</v>
      </c>
      <c r="BA651" s="7">
        <v>0.9</v>
      </c>
      <c r="BB651" s="7">
        <v>0.5</v>
      </c>
      <c r="BC651" s="7">
        <v>4</v>
      </c>
      <c r="BD651" s="7">
        <v>4</v>
      </c>
      <c r="BE651" s="7">
        <v>3.9</v>
      </c>
      <c r="BF651" s="7">
        <v>3.4</v>
      </c>
      <c r="BG651" s="7">
        <v>4</v>
      </c>
      <c r="BH651" s="7">
        <v>3.4</v>
      </c>
      <c r="BI651" s="7">
        <v>0</v>
      </c>
      <c r="BJ651" s="7">
        <v>0</v>
      </c>
      <c r="BK651" s="7">
        <v>0</v>
      </c>
      <c r="BL651" s="7">
        <v>0</v>
      </c>
      <c r="BM651" s="7">
        <v>0</v>
      </c>
      <c r="BN651" s="7">
        <v>0</v>
      </c>
      <c r="BO651" s="7">
        <v>0</v>
      </c>
      <c r="BP651" s="7">
        <v>0</v>
      </c>
      <c r="BQ651" s="7">
        <v>0</v>
      </c>
      <c r="BR651" s="7">
        <v>0</v>
      </c>
      <c r="BS651" s="7">
        <v>0</v>
      </c>
      <c r="BT651" s="7">
        <v>0</v>
      </c>
      <c r="BU651" s="7">
        <v>0</v>
      </c>
      <c r="BV651" s="7">
        <v>0</v>
      </c>
      <c r="BW651" s="7">
        <v>0</v>
      </c>
      <c r="BX651" s="7">
        <v>0</v>
      </c>
      <c r="BY651" s="7">
        <v>0</v>
      </c>
      <c r="BZ651" s="7">
        <v>0</v>
      </c>
      <c r="CA651" s="7">
        <v>4</v>
      </c>
      <c r="CB651" s="7">
        <v>4</v>
      </c>
      <c r="CC651" s="7">
        <v>3.9</v>
      </c>
      <c r="CD651" s="7">
        <v>3.9</v>
      </c>
      <c r="CE651" s="7">
        <v>3.9</v>
      </c>
      <c r="CF651" s="7">
        <v>3.8</v>
      </c>
      <c r="CG651" s="7">
        <v>3.8</v>
      </c>
      <c r="CH651" s="7">
        <v>3.9</v>
      </c>
      <c r="CI651" s="7">
        <v>3.8</v>
      </c>
      <c r="CJ651" s="7">
        <v>0</v>
      </c>
      <c r="CK651" s="7">
        <v>0</v>
      </c>
      <c r="CL651" s="7">
        <v>0.1</v>
      </c>
      <c r="CM651" s="7">
        <v>0.1</v>
      </c>
      <c r="CN651" s="7">
        <v>0.1</v>
      </c>
      <c r="CO651" s="7">
        <v>0.2</v>
      </c>
      <c r="CP651" s="7">
        <v>0.2</v>
      </c>
      <c r="CQ651" s="7">
        <v>0.1</v>
      </c>
      <c r="CR651" s="7">
        <v>0.2</v>
      </c>
      <c r="CS651" s="7">
        <v>0</v>
      </c>
      <c r="CT651" s="7">
        <v>0</v>
      </c>
      <c r="CU651" s="7">
        <v>0</v>
      </c>
      <c r="CV651" s="7">
        <v>0</v>
      </c>
      <c r="CW651" s="7">
        <v>0</v>
      </c>
      <c r="CX651" s="7">
        <v>0</v>
      </c>
      <c r="CY651" s="7">
        <v>0</v>
      </c>
      <c r="CZ651" s="7">
        <v>0</v>
      </c>
      <c r="DA651" s="7">
        <v>0</v>
      </c>
      <c r="DB651" s="7">
        <v>1</v>
      </c>
      <c r="DC651" s="7">
        <v>1</v>
      </c>
      <c r="DD651" s="7">
        <v>0.9</v>
      </c>
      <c r="DE651" s="7">
        <v>0.9</v>
      </c>
      <c r="DF651" s="7">
        <v>0.9</v>
      </c>
      <c r="DG651" s="7">
        <v>0.8</v>
      </c>
      <c r="DH651" s="7">
        <v>0.8</v>
      </c>
      <c r="DI651" s="7">
        <v>0.9</v>
      </c>
      <c r="DJ651" s="7">
        <v>0.8</v>
      </c>
      <c r="DK651" s="7">
        <v>0</v>
      </c>
      <c r="DL651" s="7">
        <v>0</v>
      </c>
      <c r="DM651" s="7">
        <v>0</v>
      </c>
      <c r="DN651" s="7">
        <v>0</v>
      </c>
      <c r="DO651" s="7">
        <v>0</v>
      </c>
      <c r="DP651" s="7">
        <v>0</v>
      </c>
      <c r="DQ651" s="7">
        <v>0</v>
      </c>
      <c r="DR651" s="7">
        <v>0</v>
      </c>
      <c r="DS651" s="7">
        <v>0</v>
      </c>
      <c r="DT651" s="7">
        <v>0.1</v>
      </c>
      <c r="DU651" s="7">
        <v>0</v>
      </c>
      <c r="DV651" s="7">
        <v>0</v>
      </c>
      <c r="DW651" s="7">
        <v>0</v>
      </c>
      <c r="DX651" s="7">
        <v>0</v>
      </c>
      <c r="DY651" s="7">
        <v>0</v>
      </c>
      <c r="DZ651" s="7">
        <v>0.1</v>
      </c>
      <c r="EA651" s="7">
        <v>0</v>
      </c>
      <c r="EB651" s="7">
        <v>0.1</v>
      </c>
      <c r="EC651" s="7">
        <v>0</v>
      </c>
      <c r="ED651" s="7">
        <v>0.1</v>
      </c>
      <c r="EE651" s="7">
        <v>0.1</v>
      </c>
      <c r="EF651" s="7">
        <v>0.2</v>
      </c>
      <c r="EG651" s="7">
        <v>0</v>
      </c>
      <c r="EH651" s="7">
        <v>0.1</v>
      </c>
      <c r="EI651" s="7">
        <v>0.1</v>
      </c>
      <c r="EJ651" s="7">
        <v>0.1</v>
      </c>
      <c r="EK651" s="7">
        <v>0.1</v>
      </c>
      <c r="EL651" s="7">
        <v>0.8</v>
      </c>
      <c r="EM651" s="7">
        <v>0.8</v>
      </c>
      <c r="EN651" s="7">
        <v>0.8</v>
      </c>
      <c r="EO651" s="7">
        <v>0.6</v>
      </c>
      <c r="EP651" s="7">
        <v>0.9</v>
      </c>
      <c r="EQ651" s="7">
        <v>0.7</v>
      </c>
      <c r="ER651" s="7">
        <v>0.7</v>
      </c>
      <c r="ES651" s="7">
        <v>0.8</v>
      </c>
      <c r="ET651" s="7">
        <v>0.7</v>
      </c>
      <c r="EU651" s="7">
        <v>0.1</v>
      </c>
      <c r="EV651" s="7">
        <v>0.1</v>
      </c>
      <c r="EW651" s="7">
        <v>0.1</v>
      </c>
      <c r="EX651" s="7">
        <v>0.2</v>
      </c>
      <c r="EY651" s="7">
        <v>0.1</v>
      </c>
      <c r="EZ651" s="7">
        <v>0.2</v>
      </c>
      <c r="FA651" s="7">
        <v>0.1</v>
      </c>
      <c r="FB651" s="7">
        <v>0.1</v>
      </c>
      <c r="FC651" s="7">
        <v>0.1</v>
      </c>
      <c r="FD651" s="7">
        <v>3.7777777777999999</v>
      </c>
      <c r="FE651" s="7">
        <v>3.8888888889</v>
      </c>
      <c r="FF651" s="7">
        <v>3.8888888889</v>
      </c>
      <c r="FG651" s="7">
        <v>3.75</v>
      </c>
      <c r="FH651" s="7">
        <v>4</v>
      </c>
      <c r="FI651" s="7">
        <v>3.875</v>
      </c>
      <c r="FJ651" s="7">
        <v>3.6666666666999999</v>
      </c>
      <c r="FK651" s="7">
        <v>3.8888888889</v>
      </c>
      <c r="FL651" s="7">
        <v>3.6666666666999999</v>
      </c>
      <c r="FM651" s="7">
        <v>0</v>
      </c>
      <c r="FN651" s="7">
        <v>0</v>
      </c>
      <c r="FO651" s="7">
        <v>0</v>
      </c>
      <c r="FP651" s="7">
        <v>0</v>
      </c>
      <c r="FQ651" s="7">
        <v>0</v>
      </c>
      <c r="FR651" s="7">
        <v>0</v>
      </c>
      <c r="FS651" s="7">
        <v>0.1</v>
      </c>
      <c r="FT651" s="7">
        <v>0</v>
      </c>
      <c r="FU651" s="7">
        <v>0.2</v>
      </c>
      <c r="FV651" s="7">
        <v>0.6</v>
      </c>
      <c r="FW651" s="7">
        <v>0.1</v>
      </c>
      <c r="FX651" s="7">
        <v>0.8</v>
      </c>
      <c r="FY651" s="7">
        <v>0.4</v>
      </c>
      <c r="FZ651" s="7">
        <v>0.3</v>
      </c>
      <c r="GA651" s="7">
        <v>0.1</v>
      </c>
      <c r="GB651" s="7">
        <v>0.5</v>
      </c>
      <c r="GC651" s="7">
        <v>0.3</v>
      </c>
      <c r="GD651" s="7">
        <v>0</v>
      </c>
      <c r="GE651" s="7">
        <v>0</v>
      </c>
      <c r="GF651" s="7">
        <v>0.2</v>
      </c>
      <c r="GG651" s="7">
        <v>0</v>
      </c>
      <c r="GH651" s="7">
        <v>0</v>
      </c>
      <c r="GI651" s="7">
        <v>0.1</v>
      </c>
      <c r="GJ651" s="7">
        <v>0.1</v>
      </c>
      <c r="GK651" s="7">
        <v>0.1</v>
      </c>
      <c r="GL651" s="7">
        <v>0.1</v>
      </c>
      <c r="GM651" s="7">
        <v>0</v>
      </c>
      <c r="GN651" s="7">
        <v>0</v>
      </c>
      <c r="GO651" s="7">
        <v>0.1</v>
      </c>
      <c r="GP651" s="7">
        <v>0.1</v>
      </c>
      <c r="GQ651" s="7">
        <v>0</v>
      </c>
      <c r="GR651" s="7">
        <v>0</v>
      </c>
      <c r="GS651" s="7">
        <v>0.3</v>
      </c>
      <c r="GT651" s="7">
        <v>0.3</v>
      </c>
      <c r="GU651" s="7">
        <v>0.2</v>
      </c>
      <c r="GV651" s="7">
        <v>0.1</v>
      </c>
      <c r="GW651" s="7">
        <v>0.1</v>
      </c>
      <c r="GX651" s="7">
        <v>0.2</v>
      </c>
      <c r="GY651" s="7">
        <v>0.6</v>
      </c>
      <c r="GZ651" s="7">
        <v>0.6</v>
      </c>
      <c r="HA651" s="7">
        <v>0.4</v>
      </c>
      <c r="HB651" s="7">
        <v>0.2</v>
      </c>
      <c r="HC651" s="7">
        <v>0.1</v>
      </c>
      <c r="HD651" s="7">
        <v>0.7</v>
      </c>
      <c r="HE651" s="7">
        <v>0</v>
      </c>
      <c r="HF651" s="7">
        <v>0</v>
      </c>
      <c r="HG651" s="7">
        <v>0</v>
      </c>
      <c r="HH651" s="7">
        <v>0.1</v>
      </c>
      <c r="HI651" s="7">
        <v>0.2</v>
      </c>
      <c r="HJ651" s="7">
        <v>0</v>
      </c>
      <c r="HK651" s="7">
        <v>0</v>
      </c>
      <c r="HL651" s="7">
        <v>0</v>
      </c>
      <c r="HM651" s="7">
        <v>0.1</v>
      </c>
      <c r="HN651" s="7">
        <v>0.4</v>
      </c>
      <c r="HO651" s="7">
        <v>0.5</v>
      </c>
      <c r="HP651" s="7">
        <v>0</v>
      </c>
      <c r="HQ651" s="7">
        <v>0.1</v>
      </c>
      <c r="HR651" s="7">
        <v>0.1</v>
      </c>
      <c r="HS651" s="7">
        <v>0.2</v>
      </c>
      <c r="HT651" s="7">
        <v>0.1</v>
      </c>
      <c r="HU651" s="7">
        <v>0.1</v>
      </c>
      <c r="HV651" s="7">
        <v>0.1</v>
      </c>
      <c r="HW651" s="7">
        <v>0.1</v>
      </c>
      <c r="HX651" s="7">
        <v>0</v>
      </c>
      <c r="HY651" s="7">
        <v>0.1</v>
      </c>
      <c r="HZ651" s="7">
        <v>0</v>
      </c>
      <c r="IA651" s="7">
        <v>0</v>
      </c>
      <c r="IB651" s="7">
        <v>0</v>
      </c>
      <c r="IC651" s="7">
        <v>0.2</v>
      </c>
      <c r="ID651" s="7">
        <v>0.2</v>
      </c>
      <c r="IE651" s="7">
        <v>0.4</v>
      </c>
      <c r="IF651" s="7">
        <v>0.2</v>
      </c>
      <c r="IG651" s="7">
        <v>0.3</v>
      </c>
      <c r="IH651" s="7">
        <v>0.3</v>
      </c>
      <c r="II651" s="7">
        <v>0.4</v>
      </c>
      <c r="IJ651" s="7">
        <v>0.7</v>
      </c>
      <c r="IK651" s="7">
        <v>0.3</v>
      </c>
      <c r="IL651" s="7">
        <v>0.4</v>
      </c>
      <c r="IM651" s="7">
        <v>0.1</v>
      </c>
      <c r="IN651" s="7">
        <v>0.1</v>
      </c>
      <c r="IO651" s="7">
        <v>0.1</v>
      </c>
      <c r="IP651" s="7">
        <v>0.1</v>
      </c>
      <c r="IQ651" s="7">
        <v>3.2222222222000001</v>
      </c>
      <c r="IR651" s="7">
        <v>3.7777777777999999</v>
      </c>
      <c r="IS651" s="7">
        <v>2.8888888889</v>
      </c>
      <c r="IT651" s="7">
        <v>3.2222222222000001</v>
      </c>
      <c r="IU651" s="7" t="s">
        <v>1588</v>
      </c>
      <c r="IW651" s="7">
        <v>10</v>
      </c>
      <c r="IX651" s="7">
        <v>14</v>
      </c>
      <c r="IY651" s="7">
        <v>257</v>
      </c>
    </row>
    <row r="652" spans="1:259" x14ac:dyDescent="0.25">
      <c r="A652" s="7">
        <v>610558</v>
      </c>
      <c r="B652" s="7" t="s">
        <v>292</v>
      </c>
      <c r="D652" s="7" t="s">
        <v>75</v>
      </c>
      <c r="E652" s="7" t="s">
        <v>53</v>
      </c>
      <c r="M652" s="7" t="s">
        <v>50</v>
      </c>
      <c r="N652" s="7">
        <v>12.049689441</v>
      </c>
      <c r="O652" s="7">
        <v>83</v>
      </c>
      <c r="P652" s="7">
        <v>83</v>
      </c>
      <c r="Q652" s="7">
        <v>2</v>
      </c>
      <c r="R652" s="7">
        <v>32</v>
      </c>
      <c r="S652" s="7">
        <v>1</v>
      </c>
      <c r="T652" s="7">
        <v>41</v>
      </c>
      <c r="U652" s="7">
        <v>1</v>
      </c>
      <c r="V652" s="7">
        <v>0</v>
      </c>
      <c r="W652" s="7">
        <v>1</v>
      </c>
      <c r="X652" s="7">
        <v>4</v>
      </c>
      <c r="Y652" s="7">
        <v>2.4096385500000001E-2</v>
      </c>
      <c r="Z652" s="7">
        <v>3.6144578300000001E-2</v>
      </c>
      <c r="AA652" s="7">
        <v>1.20481928E-2</v>
      </c>
      <c r="AB652" s="7">
        <v>1.20481928E-2</v>
      </c>
      <c r="AC652" s="7">
        <v>8.4337349399999997E-2</v>
      </c>
      <c r="AD652" s="7">
        <v>8.4337349399999997E-2</v>
      </c>
      <c r="AE652" s="7">
        <v>6.02409639E-2</v>
      </c>
      <c r="AF652" s="7">
        <v>3.6144578300000001E-2</v>
      </c>
      <c r="AG652" s="7">
        <v>6.02409639E-2</v>
      </c>
      <c r="AH652" s="7">
        <v>6.02409639E-2</v>
      </c>
      <c r="AI652" s="7">
        <v>0.14457831330000001</v>
      </c>
      <c r="AJ652" s="7">
        <v>0.2048192771</v>
      </c>
      <c r="AK652" s="7">
        <v>0.32530120480000002</v>
      </c>
      <c r="AL652" s="7">
        <v>0.3734939759</v>
      </c>
      <c r="AM652" s="7">
        <v>0.3734939759</v>
      </c>
      <c r="AN652" s="7">
        <v>0.313253012</v>
      </c>
      <c r="AO652" s="7">
        <v>0.34939759040000001</v>
      </c>
      <c r="AP652" s="7">
        <v>0.3734939759</v>
      </c>
      <c r="AQ652" s="7">
        <v>1.20481928E-2</v>
      </c>
      <c r="AR652" s="7">
        <v>0</v>
      </c>
      <c r="AS652" s="7">
        <v>0</v>
      </c>
      <c r="AT652" s="7">
        <v>0</v>
      </c>
      <c r="AU652" s="7">
        <v>0</v>
      </c>
      <c r="AV652" s="7">
        <v>0</v>
      </c>
      <c r="AW652" s="7">
        <v>0.57831325300000003</v>
      </c>
      <c r="AX652" s="7">
        <v>0.55421686749999999</v>
      </c>
      <c r="AY652" s="7">
        <v>0.55421686749999999</v>
      </c>
      <c r="AZ652" s="7">
        <v>0.61445783129999998</v>
      </c>
      <c r="BA652" s="7">
        <v>0.42168674699999997</v>
      </c>
      <c r="BB652" s="7">
        <v>0.33734939759999999</v>
      </c>
      <c r="BC652" s="7">
        <v>3.4756097560999999</v>
      </c>
      <c r="BD652" s="7">
        <v>3.4457831324999999</v>
      </c>
      <c r="BE652" s="7">
        <v>3.4698795180999999</v>
      </c>
      <c r="BF652" s="7">
        <v>3.5301204819000001</v>
      </c>
      <c r="BG652" s="7">
        <v>3.1084337349000002</v>
      </c>
      <c r="BH652" s="7">
        <v>2.9638554216999999</v>
      </c>
      <c r="BI652" s="7">
        <v>0</v>
      </c>
      <c r="BJ652" s="7">
        <v>0</v>
      </c>
      <c r="BK652" s="7">
        <v>0</v>
      </c>
      <c r="BL652" s="7">
        <v>1.20481928E-2</v>
      </c>
      <c r="BM652" s="7">
        <v>0</v>
      </c>
      <c r="BN652" s="7">
        <v>1.20481928E-2</v>
      </c>
      <c r="BO652" s="7">
        <v>3.6144578300000001E-2</v>
      </c>
      <c r="BP652" s="7">
        <v>0.1084337349</v>
      </c>
      <c r="BQ652" s="7">
        <v>7.2289156600000001E-2</v>
      </c>
      <c r="BR652" s="7">
        <v>3.6144578300000001E-2</v>
      </c>
      <c r="BS652" s="7">
        <v>2.4096385500000001E-2</v>
      </c>
      <c r="BT652" s="7">
        <v>4.8192771099999997E-2</v>
      </c>
      <c r="BU652" s="7">
        <v>3.6144578300000001E-2</v>
      </c>
      <c r="BV652" s="7">
        <v>2.4096385500000001E-2</v>
      </c>
      <c r="BW652" s="7">
        <v>3.6144578300000001E-2</v>
      </c>
      <c r="BX652" s="7">
        <v>0.13253012049999999</v>
      </c>
      <c r="BY652" s="7">
        <v>0.16867469879999999</v>
      </c>
      <c r="BZ652" s="7">
        <v>0.14457831330000001</v>
      </c>
      <c r="CA652" s="7">
        <v>3.6625000000000001</v>
      </c>
      <c r="CB652" s="7">
        <v>3.6875</v>
      </c>
      <c r="CC652" s="7">
        <v>3.6124999999999998</v>
      </c>
      <c r="CD652" s="7">
        <v>3.6124999999999998</v>
      </c>
      <c r="CE652" s="7">
        <v>3.625</v>
      </c>
      <c r="CF652" s="7">
        <v>3.4874999999999998</v>
      </c>
      <c r="CG652" s="7">
        <v>3.2374999999999998</v>
      </c>
      <c r="CH652" s="7">
        <v>3.0125000000000002</v>
      </c>
      <c r="CI652" s="7">
        <v>3.1375000000000002</v>
      </c>
      <c r="CJ652" s="7">
        <v>0.25301204820000001</v>
      </c>
      <c r="CK652" s="7">
        <v>0.25301204820000001</v>
      </c>
      <c r="CL652" s="7">
        <v>0.27710843369999999</v>
      </c>
      <c r="CM652" s="7">
        <v>0.26506024099999997</v>
      </c>
      <c r="CN652" s="7">
        <v>0.313253012</v>
      </c>
      <c r="CO652" s="7">
        <v>0.38554216870000002</v>
      </c>
      <c r="CP652" s="7">
        <v>0.36144578309999997</v>
      </c>
      <c r="CQ652" s="7">
        <v>0.28915662650000001</v>
      </c>
      <c r="CR652" s="7">
        <v>0.32530120480000002</v>
      </c>
      <c r="CS652" s="7">
        <v>3.6144578300000001E-2</v>
      </c>
      <c r="CT652" s="7">
        <v>3.6144578300000001E-2</v>
      </c>
      <c r="CU652" s="7">
        <v>3.6144578300000001E-2</v>
      </c>
      <c r="CV652" s="7">
        <v>3.6144578300000001E-2</v>
      </c>
      <c r="CW652" s="7">
        <v>3.6144578300000001E-2</v>
      </c>
      <c r="CX652" s="7">
        <v>3.6144578300000001E-2</v>
      </c>
      <c r="CY652" s="7">
        <v>3.6144578300000001E-2</v>
      </c>
      <c r="CZ652" s="7">
        <v>3.6144578300000001E-2</v>
      </c>
      <c r="DA652" s="7">
        <v>3.6144578300000001E-2</v>
      </c>
      <c r="DB652" s="7">
        <v>0.67469879519999998</v>
      </c>
      <c r="DC652" s="7">
        <v>0.686746988</v>
      </c>
      <c r="DD652" s="7">
        <v>0.63855421690000003</v>
      </c>
      <c r="DE652" s="7">
        <v>0.65060240960000004</v>
      </c>
      <c r="DF652" s="7">
        <v>0.6265060241</v>
      </c>
      <c r="DG652" s="7">
        <v>0.53012048190000005</v>
      </c>
      <c r="DH652" s="7">
        <v>0.4337349398</v>
      </c>
      <c r="DI652" s="7">
        <v>0.39759036139999998</v>
      </c>
      <c r="DJ652" s="7">
        <v>0.42168674699999997</v>
      </c>
      <c r="DK652" s="7">
        <v>0.1084337349</v>
      </c>
      <c r="DL652" s="7">
        <v>3.6144578300000001E-2</v>
      </c>
      <c r="DM652" s="7">
        <v>1.20481928E-2</v>
      </c>
      <c r="DN652" s="7">
        <v>3.6144578300000001E-2</v>
      </c>
      <c r="DO652" s="7">
        <v>2.4096385500000001E-2</v>
      </c>
      <c r="DP652" s="7">
        <v>3.6144578300000001E-2</v>
      </c>
      <c r="DQ652" s="7">
        <v>6.02409639E-2</v>
      </c>
      <c r="DR652" s="7">
        <v>2.4096385500000001E-2</v>
      </c>
      <c r="DS652" s="7">
        <v>2.4096385500000001E-2</v>
      </c>
      <c r="DT652" s="7">
        <v>0.26506024099999997</v>
      </c>
      <c r="DU652" s="7">
        <v>0.1204819277</v>
      </c>
      <c r="DV652" s="7">
        <v>0.1084337349</v>
      </c>
      <c r="DW652" s="7">
        <v>0.14457831330000001</v>
      </c>
      <c r="DX652" s="7">
        <v>8.4337349399999997E-2</v>
      </c>
      <c r="DY652" s="7">
        <v>0.1204819277</v>
      </c>
      <c r="DZ652" s="7">
        <v>0.13253012049999999</v>
      </c>
      <c r="EA652" s="7">
        <v>9.6385542199999993E-2</v>
      </c>
      <c r="EB652" s="7">
        <v>0.156626506</v>
      </c>
      <c r="EC652" s="7">
        <v>0.26506024099999997</v>
      </c>
      <c r="ED652" s="7">
        <v>0.48192771080000002</v>
      </c>
      <c r="EE652" s="7">
        <v>0.38554216870000002</v>
      </c>
      <c r="EF652" s="7">
        <v>0.38554216870000002</v>
      </c>
      <c r="EG652" s="7">
        <v>0.38554216870000002</v>
      </c>
      <c r="EH652" s="7">
        <v>0.34939759040000001</v>
      </c>
      <c r="EI652" s="7">
        <v>0.36144578309999997</v>
      </c>
      <c r="EJ652" s="7">
        <v>0.32530120480000002</v>
      </c>
      <c r="EK652" s="7">
        <v>0.38554216870000002</v>
      </c>
      <c r="EL652" s="7">
        <v>0.313253012</v>
      </c>
      <c r="EM652" s="7">
        <v>0.34939759040000001</v>
      </c>
      <c r="EN652" s="7">
        <v>0.48192771080000002</v>
      </c>
      <c r="EO652" s="7">
        <v>0.42168674699999997</v>
      </c>
      <c r="EP652" s="7">
        <v>0.48192771080000002</v>
      </c>
      <c r="EQ652" s="7">
        <v>0.4698795181</v>
      </c>
      <c r="ER652" s="7">
        <v>0.4096385542</v>
      </c>
      <c r="ES652" s="7">
        <v>0.53012048190000005</v>
      </c>
      <c r="ET652" s="7">
        <v>0.39759036139999998</v>
      </c>
      <c r="EU652" s="7">
        <v>4.8192771099999997E-2</v>
      </c>
      <c r="EV652" s="7">
        <v>1.20481928E-2</v>
      </c>
      <c r="EW652" s="7">
        <v>1.20481928E-2</v>
      </c>
      <c r="EX652" s="7">
        <v>1.20481928E-2</v>
      </c>
      <c r="EY652" s="7">
        <v>2.4096385500000001E-2</v>
      </c>
      <c r="EZ652" s="7">
        <v>2.4096385500000001E-2</v>
      </c>
      <c r="FA652" s="7">
        <v>3.6144578300000001E-2</v>
      </c>
      <c r="FB652" s="7">
        <v>2.4096385500000001E-2</v>
      </c>
      <c r="FC652" s="7">
        <v>3.6144578300000001E-2</v>
      </c>
      <c r="FD652" s="7">
        <v>2.8227848100999999</v>
      </c>
      <c r="FE652" s="7">
        <v>3.1585365853999998</v>
      </c>
      <c r="FF652" s="7">
        <v>3.3536585365999998</v>
      </c>
      <c r="FG652" s="7">
        <v>3.2073170732</v>
      </c>
      <c r="FH652" s="7">
        <v>3.3580246913999998</v>
      </c>
      <c r="FI652" s="7">
        <v>3.2839506172999999</v>
      </c>
      <c r="FJ652" s="7">
        <v>3.1625000000000001</v>
      </c>
      <c r="FK652" s="7">
        <v>3.3950617284</v>
      </c>
      <c r="FL652" s="7">
        <v>3.2</v>
      </c>
      <c r="FM652" s="7">
        <v>0</v>
      </c>
      <c r="FN652" s="7">
        <v>1.20481928E-2</v>
      </c>
      <c r="FO652" s="7">
        <v>0</v>
      </c>
      <c r="FP652" s="7">
        <v>8.4337349399999997E-2</v>
      </c>
      <c r="FQ652" s="7">
        <v>7.2289156600000001E-2</v>
      </c>
      <c r="FR652" s="7">
        <v>2.4096385500000001E-2</v>
      </c>
      <c r="FS652" s="7">
        <v>4.8192771099999997E-2</v>
      </c>
      <c r="FT652" s="7">
        <v>0.26506024099999997</v>
      </c>
      <c r="FU652" s="7">
        <v>0.18072289159999999</v>
      </c>
      <c r="FV652" s="7">
        <v>0.28915662650000001</v>
      </c>
      <c r="FW652" s="7">
        <v>2.4096385500000001E-2</v>
      </c>
      <c r="FX652" s="7">
        <v>0.4698795181</v>
      </c>
      <c r="FY652" s="7">
        <v>0.49397590359999999</v>
      </c>
      <c r="FZ652" s="7">
        <v>0.25301204820000001</v>
      </c>
      <c r="GA652" s="7">
        <v>0.16867469879999999</v>
      </c>
      <c r="GB652" s="7">
        <v>0.156626506</v>
      </c>
      <c r="GC652" s="7">
        <v>0.19277108430000001</v>
      </c>
      <c r="GD652" s="7">
        <v>9.6385542199999993E-2</v>
      </c>
      <c r="GE652" s="7">
        <v>8.4337349399999997E-2</v>
      </c>
      <c r="GF652" s="7">
        <v>0.18072289159999999</v>
      </c>
      <c r="GG652" s="7">
        <v>0.156626506</v>
      </c>
      <c r="GH652" s="7">
        <v>0.13253012049999999</v>
      </c>
      <c r="GI652" s="7">
        <v>0.33734939759999999</v>
      </c>
      <c r="GJ652" s="7">
        <v>0.1084337349</v>
      </c>
      <c r="GK652" s="7">
        <v>0.13253012049999999</v>
      </c>
      <c r="GL652" s="7">
        <v>3.6144578300000001E-2</v>
      </c>
      <c r="GM652" s="7">
        <v>0</v>
      </c>
      <c r="GN652" s="7">
        <v>0</v>
      </c>
      <c r="GO652" s="7">
        <v>1.20481928E-2</v>
      </c>
      <c r="GP652" s="7">
        <v>0</v>
      </c>
      <c r="GQ652" s="7">
        <v>0.13253012049999999</v>
      </c>
      <c r="GR652" s="7">
        <v>1.20481928E-2</v>
      </c>
      <c r="GS652" s="7">
        <v>0.16867469879999999</v>
      </c>
      <c r="GT652" s="7">
        <v>0.1204819277</v>
      </c>
      <c r="GU652" s="7">
        <v>0.14457831330000001</v>
      </c>
      <c r="GV652" s="7">
        <v>0.156626506</v>
      </c>
      <c r="GW652" s="7">
        <v>0.34939759040000001</v>
      </c>
      <c r="GX652" s="7">
        <v>0.2048192771</v>
      </c>
      <c r="GY652" s="7">
        <v>0.69879518070000002</v>
      </c>
      <c r="GZ652" s="7">
        <v>0.78313253009999995</v>
      </c>
      <c r="HA652" s="7">
        <v>0.72289156629999995</v>
      </c>
      <c r="HB652" s="7">
        <v>0.72289156629999995</v>
      </c>
      <c r="HC652" s="7">
        <v>0.4337349398</v>
      </c>
      <c r="HD652" s="7">
        <v>0.71084337350000004</v>
      </c>
      <c r="HE652" s="7">
        <v>8.4337349399999997E-2</v>
      </c>
      <c r="HF652" s="7">
        <v>4.8192771099999997E-2</v>
      </c>
      <c r="HG652" s="7">
        <v>7.2289156600000001E-2</v>
      </c>
      <c r="HH652" s="7">
        <v>7.2289156600000001E-2</v>
      </c>
      <c r="HI652" s="7">
        <v>3.6144578300000001E-2</v>
      </c>
      <c r="HJ652" s="7">
        <v>1.20481928E-2</v>
      </c>
      <c r="HK652" s="7">
        <v>1.20481928E-2</v>
      </c>
      <c r="HL652" s="7">
        <v>1.20481928E-2</v>
      </c>
      <c r="HM652" s="7">
        <v>1.20481928E-2</v>
      </c>
      <c r="HN652" s="7">
        <v>1.20481928E-2</v>
      </c>
      <c r="HO652" s="7">
        <v>1.20481928E-2</v>
      </c>
      <c r="HP652" s="7">
        <v>2.4096385500000001E-2</v>
      </c>
      <c r="HQ652" s="7">
        <v>3.6144578300000001E-2</v>
      </c>
      <c r="HR652" s="7">
        <v>3.6144578300000001E-2</v>
      </c>
      <c r="HS652" s="7">
        <v>3.6144578300000001E-2</v>
      </c>
      <c r="HT652" s="7">
        <v>3.6144578300000001E-2</v>
      </c>
      <c r="HU652" s="7">
        <v>3.6144578300000001E-2</v>
      </c>
      <c r="HV652" s="7">
        <v>3.6144578300000001E-2</v>
      </c>
      <c r="HW652" s="7">
        <v>0</v>
      </c>
      <c r="HX652" s="7">
        <v>0</v>
      </c>
      <c r="HY652" s="7">
        <v>0</v>
      </c>
      <c r="HZ652" s="7">
        <v>2.4096385500000001E-2</v>
      </c>
      <c r="IA652" s="7">
        <v>0.13253012049999999</v>
      </c>
      <c r="IB652" s="7">
        <v>2.4096385500000001E-2</v>
      </c>
      <c r="IC652" s="7">
        <v>0.1204819277</v>
      </c>
      <c r="ID652" s="7">
        <v>0.24096385540000001</v>
      </c>
      <c r="IE652" s="7">
        <v>0.50602409640000001</v>
      </c>
      <c r="IF652" s="7">
        <v>0.45783132529999998</v>
      </c>
      <c r="IG652" s="7">
        <v>0.45783132529999998</v>
      </c>
      <c r="IH652" s="7">
        <v>0.3734939759</v>
      </c>
      <c r="II652" s="7">
        <v>0.32530120480000002</v>
      </c>
      <c r="IJ652" s="7">
        <v>0.4698795181</v>
      </c>
      <c r="IK652" s="7">
        <v>0.36144578309999997</v>
      </c>
      <c r="IL652" s="7">
        <v>0.313253012</v>
      </c>
      <c r="IM652" s="7">
        <v>3.6144578300000001E-2</v>
      </c>
      <c r="IN652" s="7">
        <v>4.8192771099999997E-2</v>
      </c>
      <c r="IO652" s="7">
        <v>6.02409639E-2</v>
      </c>
      <c r="IP652" s="7">
        <v>4.8192771099999997E-2</v>
      </c>
      <c r="IQ652" s="7">
        <v>3.2</v>
      </c>
      <c r="IR652" s="7">
        <v>3.4683544303999998</v>
      </c>
      <c r="IS652" s="7">
        <v>3.2564102564000001</v>
      </c>
      <c r="IT652" s="7">
        <v>3.0253164557000001</v>
      </c>
      <c r="IU652" s="7" t="s">
        <v>1589</v>
      </c>
      <c r="IW652" s="7">
        <v>83</v>
      </c>
      <c r="IX652" s="7">
        <v>97</v>
      </c>
      <c r="IY652" s="7">
        <v>805</v>
      </c>
    </row>
    <row r="653" spans="1:259" x14ac:dyDescent="0.25">
      <c r="A653" s="7">
        <v>610559</v>
      </c>
      <c r="B653" s="7" t="s">
        <v>594</v>
      </c>
      <c r="C653" s="7" t="s">
        <v>46</v>
      </c>
      <c r="D653" s="7" t="s">
        <v>86</v>
      </c>
      <c r="E653" s="154">
        <v>0.43</v>
      </c>
      <c r="F653" s="7">
        <v>50</v>
      </c>
      <c r="G653" s="7" t="s">
        <v>48</v>
      </c>
      <c r="H653" s="7">
        <v>29</v>
      </c>
      <c r="I653" s="7" t="s">
        <v>57</v>
      </c>
      <c r="J653" s="7">
        <v>58</v>
      </c>
      <c r="K653" s="7" t="s">
        <v>48</v>
      </c>
      <c r="L653" s="7">
        <v>8.75</v>
      </c>
      <c r="M653" s="7" t="s">
        <v>46</v>
      </c>
      <c r="N653" s="7">
        <v>43.206106869999999</v>
      </c>
      <c r="O653" s="7">
        <v>204</v>
      </c>
      <c r="P653" s="7">
        <v>204</v>
      </c>
      <c r="Q653" s="7">
        <v>4</v>
      </c>
      <c r="R653" s="7">
        <v>1</v>
      </c>
      <c r="S653" s="7">
        <v>0</v>
      </c>
      <c r="T653" s="7">
        <v>187</v>
      </c>
      <c r="U653" s="7">
        <v>0</v>
      </c>
      <c r="V653" s="7">
        <v>0</v>
      </c>
      <c r="W653" s="7">
        <v>2</v>
      </c>
      <c r="X653" s="7">
        <v>5</v>
      </c>
      <c r="Y653" s="7">
        <v>0</v>
      </c>
      <c r="Z653" s="7">
        <v>9.8039215999999995E-3</v>
      </c>
      <c r="AA653" s="7">
        <v>1.9607843100000001E-2</v>
      </c>
      <c r="AB653" s="7">
        <v>4.9019607999999998E-3</v>
      </c>
      <c r="AC653" s="7">
        <v>1.9607843100000001E-2</v>
      </c>
      <c r="AD653" s="7">
        <v>3.4313725500000003E-2</v>
      </c>
      <c r="AE653" s="7">
        <v>5.3921568599999997E-2</v>
      </c>
      <c r="AF653" s="7">
        <v>9.8039215999999995E-3</v>
      </c>
      <c r="AG653" s="7">
        <v>6.3725490199999998E-2</v>
      </c>
      <c r="AH653" s="7">
        <v>4.9019607999999998E-3</v>
      </c>
      <c r="AI653" s="7">
        <v>5.8823529399999998E-2</v>
      </c>
      <c r="AJ653" s="7">
        <v>0.15196078430000001</v>
      </c>
      <c r="AK653" s="7">
        <v>0.42156862750000001</v>
      </c>
      <c r="AL653" s="7">
        <v>0.35294117650000001</v>
      </c>
      <c r="AM653" s="7">
        <v>0.4264705882</v>
      </c>
      <c r="AN653" s="7">
        <v>0.26960784310000002</v>
      </c>
      <c r="AO653" s="7">
        <v>0.40686274509999998</v>
      </c>
      <c r="AP653" s="7">
        <v>0.3578431373</v>
      </c>
      <c r="AQ653" s="7">
        <v>9.8039215999999995E-3</v>
      </c>
      <c r="AR653" s="7">
        <v>9.8039215999999995E-3</v>
      </c>
      <c r="AS653" s="7">
        <v>4.9019607999999998E-3</v>
      </c>
      <c r="AT653" s="7">
        <v>1.47058824E-2</v>
      </c>
      <c r="AU653" s="7">
        <v>2.4509803899999998E-2</v>
      </c>
      <c r="AV653" s="7">
        <v>9.8039215999999995E-3</v>
      </c>
      <c r="AW653" s="7">
        <v>0.51470588240000004</v>
      </c>
      <c r="AX653" s="7">
        <v>0.61764705880000004</v>
      </c>
      <c r="AY653" s="7">
        <v>0.48529411760000002</v>
      </c>
      <c r="AZ653" s="7">
        <v>0.70588235290000001</v>
      </c>
      <c r="BA653" s="7">
        <v>0.49019607840000001</v>
      </c>
      <c r="BB653" s="7">
        <v>0.44607843139999998</v>
      </c>
      <c r="BC653" s="7">
        <v>3.4653465347000001</v>
      </c>
      <c r="BD653" s="7">
        <v>3.5940594058999999</v>
      </c>
      <c r="BE653" s="7">
        <v>3.3842364532000002</v>
      </c>
      <c r="BF653" s="7">
        <v>3.7014925373000001</v>
      </c>
      <c r="BG653" s="7">
        <v>3.4020100502999999</v>
      </c>
      <c r="BH653" s="7">
        <v>3.2277227722999999</v>
      </c>
      <c r="BI653" s="7">
        <v>0</v>
      </c>
      <c r="BJ653" s="7">
        <v>0</v>
      </c>
      <c r="BK653" s="7">
        <v>0</v>
      </c>
      <c r="BL653" s="7">
        <v>9.8039215999999995E-3</v>
      </c>
      <c r="BM653" s="7">
        <v>4.9019607999999998E-3</v>
      </c>
      <c r="BN653" s="7">
        <v>1.47058824E-2</v>
      </c>
      <c r="BO653" s="7">
        <v>1.47058824E-2</v>
      </c>
      <c r="BP653" s="7">
        <v>6.8627451000000006E-2</v>
      </c>
      <c r="BQ653" s="7">
        <v>2.4509803899999998E-2</v>
      </c>
      <c r="BR653" s="7">
        <v>1.9607843100000001E-2</v>
      </c>
      <c r="BS653" s="7">
        <v>1.9607843100000001E-2</v>
      </c>
      <c r="BT653" s="7">
        <v>3.4313725500000003E-2</v>
      </c>
      <c r="BU653" s="7">
        <v>5.3921568599999997E-2</v>
      </c>
      <c r="BV653" s="7">
        <v>1.47058824E-2</v>
      </c>
      <c r="BW653" s="7">
        <v>1.47058824E-2</v>
      </c>
      <c r="BX653" s="7">
        <v>0.1421568627</v>
      </c>
      <c r="BY653" s="7">
        <v>0.1176470588</v>
      </c>
      <c r="BZ653" s="7">
        <v>0.1176470588</v>
      </c>
      <c r="CA653" s="7">
        <v>3.7093596059</v>
      </c>
      <c r="CB653" s="7">
        <v>3.67</v>
      </c>
      <c r="CC653" s="7">
        <v>3.6268656716000001</v>
      </c>
      <c r="CD653" s="7">
        <v>3.5174129352999999</v>
      </c>
      <c r="CE653" s="7">
        <v>3.6119402985</v>
      </c>
      <c r="CF653" s="7">
        <v>3.5693069306999998</v>
      </c>
      <c r="CG653" s="7">
        <v>3.3233830846000001</v>
      </c>
      <c r="CH653" s="7">
        <v>3.2029702969999998</v>
      </c>
      <c r="CI653" s="7">
        <v>3.3596059113000001</v>
      </c>
      <c r="CJ653" s="7">
        <v>0.25</v>
      </c>
      <c r="CK653" s="7">
        <v>0.2843137255</v>
      </c>
      <c r="CL653" s="7">
        <v>0.29901960779999998</v>
      </c>
      <c r="CM653" s="7">
        <v>0.33823529409999997</v>
      </c>
      <c r="CN653" s="7">
        <v>0.33823529409999997</v>
      </c>
      <c r="CO653" s="7">
        <v>0.35294117650000001</v>
      </c>
      <c r="CP653" s="7">
        <v>0.33823529409999997</v>
      </c>
      <c r="CQ653" s="7">
        <v>0.34803921570000002</v>
      </c>
      <c r="CR653" s="7">
        <v>0.32843137249999999</v>
      </c>
      <c r="CS653" s="7">
        <v>4.9019607999999998E-3</v>
      </c>
      <c r="CT653" s="7">
        <v>1.9607843100000001E-2</v>
      </c>
      <c r="CU653" s="7">
        <v>1.47058824E-2</v>
      </c>
      <c r="CV653" s="7">
        <v>1.47058824E-2</v>
      </c>
      <c r="CW653" s="7">
        <v>1.47058824E-2</v>
      </c>
      <c r="CX653" s="7">
        <v>9.8039215999999995E-3</v>
      </c>
      <c r="CY653" s="7">
        <v>1.47058824E-2</v>
      </c>
      <c r="CZ653" s="7">
        <v>9.8039215999999995E-3</v>
      </c>
      <c r="DA653" s="7">
        <v>4.9019607999999998E-3</v>
      </c>
      <c r="DB653" s="7">
        <v>0.72549019609999998</v>
      </c>
      <c r="DC653" s="7">
        <v>0.67647058819999994</v>
      </c>
      <c r="DD653" s="7">
        <v>0.65196078430000004</v>
      </c>
      <c r="DE653" s="7">
        <v>0.58333333330000003</v>
      </c>
      <c r="DF653" s="7">
        <v>0.62745098040000002</v>
      </c>
      <c r="DG653" s="7">
        <v>0.60784313729999995</v>
      </c>
      <c r="DH653" s="7">
        <v>0.49019607840000001</v>
      </c>
      <c r="DI653" s="7">
        <v>0.45588235290000001</v>
      </c>
      <c r="DJ653" s="7">
        <v>0.52450980390000002</v>
      </c>
      <c r="DK653" s="7">
        <v>9.3137254899999994E-2</v>
      </c>
      <c r="DL653" s="7">
        <v>1.47058824E-2</v>
      </c>
      <c r="DM653" s="7">
        <v>0</v>
      </c>
      <c r="DN653" s="7">
        <v>1.47058824E-2</v>
      </c>
      <c r="DO653" s="7">
        <v>0</v>
      </c>
      <c r="DP653" s="7">
        <v>1.47058824E-2</v>
      </c>
      <c r="DQ653" s="7">
        <v>2.4509803899999998E-2</v>
      </c>
      <c r="DR653" s="7">
        <v>0</v>
      </c>
      <c r="DS653" s="7">
        <v>4.9019607999999998E-3</v>
      </c>
      <c r="DT653" s="7">
        <v>0.1960784314</v>
      </c>
      <c r="DU653" s="7">
        <v>9.3137254899999994E-2</v>
      </c>
      <c r="DV653" s="7">
        <v>4.9019607799999997E-2</v>
      </c>
      <c r="DW653" s="7">
        <v>4.4117647099999997E-2</v>
      </c>
      <c r="DX653" s="7">
        <v>3.4313725500000003E-2</v>
      </c>
      <c r="DY653" s="7">
        <v>3.9215686299999997E-2</v>
      </c>
      <c r="DZ653" s="7">
        <v>0.1029411765</v>
      </c>
      <c r="EA653" s="7">
        <v>2.4509803899999998E-2</v>
      </c>
      <c r="EB653" s="7">
        <v>0.112745098</v>
      </c>
      <c r="EC653" s="7">
        <v>0.34803921570000002</v>
      </c>
      <c r="ED653" s="7">
        <v>0.3921568627</v>
      </c>
      <c r="EE653" s="7">
        <v>0.3578431373</v>
      </c>
      <c r="EF653" s="7">
        <v>0.40196078429999998</v>
      </c>
      <c r="EG653" s="7">
        <v>0.36274509799999999</v>
      </c>
      <c r="EH653" s="7">
        <v>0.49019607840000001</v>
      </c>
      <c r="EI653" s="7">
        <v>0.41176470590000003</v>
      </c>
      <c r="EJ653" s="7">
        <v>0.4264705882</v>
      </c>
      <c r="EK653" s="7">
        <v>0.48039215689999998</v>
      </c>
      <c r="EL653" s="7">
        <v>0.30392156860000002</v>
      </c>
      <c r="EM653" s="7">
        <v>0.44117647059999998</v>
      </c>
      <c r="EN653" s="7">
        <v>0.53921568630000005</v>
      </c>
      <c r="EO653" s="7">
        <v>0.48529411760000002</v>
      </c>
      <c r="EP653" s="7">
        <v>0.55392156859999997</v>
      </c>
      <c r="EQ653" s="7">
        <v>0.40196078429999998</v>
      </c>
      <c r="ER653" s="7">
        <v>0.3921568627</v>
      </c>
      <c r="ES653" s="7">
        <v>0.49019607840000001</v>
      </c>
      <c r="ET653" s="7">
        <v>0.33823529409999997</v>
      </c>
      <c r="EU653" s="7">
        <v>5.8823529399999998E-2</v>
      </c>
      <c r="EV653" s="7">
        <v>5.8823529399999998E-2</v>
      </c>
      <c r="EW653" s="7">
        <v>5.3921568599999997E-2</v>
      </c>
      <c r="EX653" s="7">
        <v>5.3921568599999997E-2</v>
      </c>
      <c r="EY653" s="7">
        <v>4.9019607799999997E-2</v>
      </c>
      <c r="EZ653" s="7">
        <v>5.3921568599999997E-2</v>
      </c>
      <c r="FA653" s="7">
        <v>6.8627451000000006E-2</v>
      </c>
      <c r="FB653" s="7">
        <v>5.8823529399999998E-2</v>
      </c>
      <c r="FC653" s="7">
        <v>6.3725490199999998E-2</v>
      </c>
      <c r="FD653" s="7">
        <v>2.9166666666999999</v>
      </c>
      <c r="FE653" s="7">
        <v>3.3385416666999999</v>
      </c>
      <c r="FF653" s="7">
        <v>3.518134715</v>
      </c>
      <c r="FG653" s="7">
        <v>3.4352331606000002</v>
      </c>
      <c r="FH653" s="7">
        <v>3.5463917525999999</v>
      </c>
      <c r="FI653" s="7">
        <v>3.3523316061999999</v>
      </c>
      <c r="FJ653" s="7">
        <v>3.2578947368</v>
      </c>
      <c r="FK653" s="7">
        <v>3.4947916666999999</v>
      </c>
      <c r="FL653" s="7">
        <v>3.2303664920999999</v>
      </c>
      <c r="FM653" s="7">
        <v>0</v>
      </c>
      <c r="FN653" s="7">
        <v>0</v>
      </c>
      <c r="FO653" s="7">
        <v>0</v>
      </c>
      <c r="FP653" s="7">
        <v>1.9607843100000001E-2</v>
      </c>
      <c r="FQ653" s="7">
        <v>4.9019607799999997E-2</v>
      </c>
      <c r="FR653" s="7">
        <v>1.9607843100000001E-2</v>
      </c>
      <c r="FS653" s="7">
        <v>4.9019607799999997E-2</v>
      </c>
      <c r="FT653" s="7">
        <v>0.17156862749999999</v>
      </c>
      <c r="FU653" s="7">
        <v>0.17156862749999999</v>
      </c>
      <c r="FV653" s="7">
        <v>0.40196078429999998</v>
      </c>
      <c r="FW653" s="7">
        <v>0.1176470588</v>
      </c>
      <c r="FX653" s="7">
        <v>0.2892156863</v>
      </c>
      <c r="FY653" s="7">
        <v>0.34313725490000002</v>
      </c>
      <c r="FZ653" s="7">
        <v>0.17156862749999999</v>
      </c>
      <c r="GA653" s="7">
        <v>0.18137254899999999</v>
      </c>
      <c r="GB653" s="7">
        <v>0.13235294119999999</v>
      </c>
      <c r="GC653" s="7">
        <v>0.24019607840000001</v>
      </c>
      <c r="GD653" s="7">
        <v>0.14705882349999999</v>
      </c>
      <c r="GE653" s="7">
        <v>9.8039215700000001E-2</v>
      </c>
      <c r="GF653" s="7">
        <v>0.1617647059</v>
      </c>
      <c r="GG653" s="7">
        <v>0.15196078430000001</v>
      </c>
      <c r="GH653" s="7">
        <v>0.1078431373</v>
      </c>
      <c r="GI653" s="7">
        <v>0.26470588239999998</v>
      </c>
      <c r="GJ653" s="7">
        <v>0.23039215690000001</v>
      </c>
      <c r="GK653" s="7">
        <v>0.31862745100000001</v>
      </c>
      <c r="GL653" s="7">
        <v>0.1617647059</v>
      </c>
      <c r="GM653" s="7">
        <v>0</v>
      </c>
      <c r="GN653" s="7">
        <v>9.8039215999999995E-3</v>
      </c>
      <c r="GO653" s="7">
        <v>4.9019607999999998E-3</v>
      </c>
      <c r="GP653" s="7">
        <v>9.8039215999999995E-3</v>
      </c>
      <c r="GQ653" s="7">
        <v>0.1225490196</v>
      </c>
      <c r="GR653" s="7">
        <v>0</v>
      </c>
      <c r="GS653" s="7">
        <v>0.35294117650000001</v>
      </c>
      <c r="GT653" s="7">
        <v>0.33823529409999997</v>
      </c>
      <c r="GU653" s="7">
        <v>0.34313725490000002</v>
      </c>
      <c r="GV653" s="7">
        <v>0.33823529409999997</v>
      </c>
      <c r="GW653" s="7">
        <v>0.37745098040000002</v>
      </c>
      <c r="GX653" s="7">
        <v>0.32843137249999999</v>
      </c>
      <c r="GY653" s="7">
        <v>0.52450980390000002</v>
      </c>
      <c r="GZ653" s="7">
        <v>0.5</v>
      </c>
      <c r="HA653" s="7">
        <v>0.51470588240000004</v>
      </c>
      <c r="HB653" s="7">
        <v>0.5343137255</v>
      </c>
      <c r="HC653" s="7">
        <v>0.34803921570000002</v>
      </c>
      <c r="HD653" s="7">
        <v>0.53921568630000005</v>
      </c>
      <c r="HE653" s="7">
        <v>5.3921568599999997E-2</v>
      </c>
      <c r="HF653" s="7">
        <v>8.82352941E-2</v>
      </c>
      <c r="HG653" s="7">
        <v>6.3725490199999998E-2</v>
      </c>
      <c r="HH653" s="7">
        <v>4.9019607799999997E-2</v>
      </c>
      <c r="HI653" s="7">
        <v>6.8627451000000006E-2</v>
      </c>
      <c r="HJ653" s="7">
        <v>4.9019607799999997E-2</v>
      </c>
      <c r="HK653" s="7">
        <v>2.4509803899999998E-2</v>
      </c>
      <c r="HL653" s="7">
        <v>1.9607843100000001E-2</v>
      </c>
      <c r="HM653" s="7">
        <v>2.9411764699999999E-2</v>
      </c>
      <c r="HN653" s="7">
        <v>1.9607843100000001E-2</v>
      </c>
      <c r="HO653" s="7">
        <v>1.9607843100000001E-2</v>
      </c>
      <c r="HP653" s="7">
        <v>2.4509803899999998E-2</v>
      </c>
      <c r="HQ653" s="7">
        <v>4.4117647099999997E-2</v>
      </c>
      <c r="HR653" s="7">
        <v>4.4117647099999997E-2</v>
      </c>
      <c r="HS653" s="7">
        <v>4.4117647099999997E-2</v>
      </c>
      <c r="HT653" s="7">
        <v>4.9019607799999997E-2</v>
      </c>
      <c r="HU653" s="7">
        <v>6.3725490199999998E-2</v>
      </c>
      <c r="HV653" s="7">
        <v>5.8823529399999998E-2</v>
      </c>
      <c r="HW653" s="7">
        <v>1.47058824E-2</v>
      </c>
      <c r="HX653" s="7">
        <v>9.8039215999999995E-3</v>
      </c>
      <c r="HY653" s="7">
        <v>2.9411764699999999E-2</v>
      </c>
      <c r="HZ653" s="7">
        <v>4.9019607999999998E-3</v>
      </c>
      <c r="IA653" s="7">
        <v>0.1176470588</v>
      </c>
      <c r="IB653" s="7">
        <v>6.3725490199999998E-2</v>
      </c>
      <c r="IC653" s="7">
        <v>0.1176470588</v>
      </c>
      <c r="ID653" s="7">
        <v>9.8039215700000001E-2</v>
      </c>
      <c r="IE653" s="7">
        <v>0.52450980390000002</v>
      </c>
      <c r="IF653" s="7">
        <v>0.43627450979999999</v>
      </c>
      <c r="IG653" s="7">
        <v>0.3921568627</v>
      </c>
      <c r="IH653" s="7">
        <v>0.41176470590000003</v>
      </c>
      <c r="II653" s="7">
        <v>0.26960784310000002</v>
      </c>
      <c r="IJ653" s="7">
        <v>0.4264705882</v>
      </c>
      <c r="IK653" s="7">
        <v>0.38235294120000002</v>
      </c>
      <c r="IL653" s="7">
        <v>0.40196078429999998</v>
      </c>
      <c r="IM653" s="7">
        <v>7.35294118E-2</v>
      </c>
      <c r="IN653" s="7">
        <v>6.3725490199999998E-2</v>
      </c>
      <c r="IO653" s="7">
        <v>7.8431372499999999E-2</v>
      </c>
      <c r="IP653" s="7">
        <v>8.3333333300000006E-2</v>
      </c>
      <c r="IQ653" s="7">
        <v>3.1322751323000002</v>
      </c>
      <c r="IR653" s="7">
        <v>3.3664921466000002</v>
      </c>
      <c r="IS653" s="7">
        <v>3.2234042553000002</v>
      </c>
      <c r="IT653" s="7">
        <v>3.3208556150000001</v>
      </c>
      <c r="IU653" s="7" t="s">
        <v>1590</v>
      </c>
      <c r="IV653" s="7">
        <v>43</v>
      </c>
      <c r="IW653" s="7">
        <v>204</v>
      </c>
      <c r="IX653" s="7">
        <v>283</v>
      </c>
      <c r="IY653" s="7">
        <v>655</v>
      </c>
    </row>
    <row r="654" spans="1:259" x14ac:dyDescent="0.25">
      <c r="A654" s="7">
        <v>610561</v>
      </c>
      <c r="B654" s="7" t="s">
        <v>211</v>
      </c>
      <c r="C654" s="7" t="s">
        <v>50</v>
      </c>
      <c r="D654" s="7" t="s">
        <v>72</v>
      </c>
      <c r="E654" s="154">
        <v>0.3</v>
      </c>
      <c r="F654" s="7">
        <v>58</v>
      </c>
      <c r="G654" s="7" t="s">
        <v>48</v>
      </c>
      <c r="H654" s="7">
        <v>54</v>
      </c>
      <c r="I654" s="7" t="s">
        <v>48</v>
      </c>
      <c r="J654" s="7">
        <v>37</v>
      </c>
      <c r="K654" s="7" t="s">
        <v>57</v>
      </c>
      <c r="L654" s="7">
        <v>7.91</v>
      </c>
      <c r="M654" s="7" t="s">
        <v>50</v>
      </c>
      <c r="N654" s="7">
        <v>29.927007299</v>
      </c>
      <c r="O654" s="7">
        <v>150</v>
      </c>
      <c r="P654" s="7">
        <v>150</v>
      </c>
      <c r="Q654" s="7">
        <v>2</v>
      </c>
      <c r="R654" s="7">
        <v>92</v>
      </c>
      <c r="S654" s="7">
        <v>2</v>
      </c>
      <c r="T654" s="7">
        <v>43</v>
      </c>
      <c r="U654" s="7">
        <v>0</v>
      </c>
      <c r="V654" s="7">
        <v>0</v>
      </c>
      <c r="W654" s="7">
        <v>5</v>
      </c>
      <c r="X654" s="7">
        <v>2</v>
      </c>
      <c r="Y654" s="7">
        <v>0</v>
      </c>
      <c r="Z654" s="7">
        <v>0</v>
      </c>
      <c r="AA654" s="7">
        <v>1.33333333E-2</v>
      </c>
      <c r="AB654" s="7">
        <v>1.33333333E-2</v>
      </c>
      <c r="AC654" s="7">
        <v>0.06</v>
      </c>
      <c r="AD654" s="7">
        <v>0.1</v>
      </c>
      <c r="AE654" s="7">
        <v>4.6666666699999998E-2</v>
      </c>
      <c r="AF654" s="7">
        <v>4.6666666699999998E-2</v>
      </c>
      <c r="AG654" s="7">
        <v>8.6666666700000006E-2</v>
      </c>
      <c r="AH654" s="7">
        <v>8.6666666700000006E-2</v>
      </c>
      <c r="AI654" s="7">
        <v>0.12666666670000001</v>
      </c>
      <c r="AJ654" s="7">
        <v>0.16</v>
      </c>
      <c r="AK654" s="7">
        <v>0.34666666670000001</v>
      </c>
      <c r="AL654" s="7">
        <v>0.32</v>
      </c>
      <c r="AM654" s="7">
        <v>0.26</v>
      </c>
      <c r="AN654" s="7">
        <v>0.28666666670000002</v>
      </c>
      <c r="AO654" s="7">
        <v>0.3266666667</v>
      </c>
      <c r="AP654" s="7">
        <v>0.28666666670000002</v>
      </c>
      <c r="AQ654" s="7">
        <v>1.33333333E-2</v>
      </c>
      <c r="AR654" s="7">
        <v>6.6666666999999997E-3</v>
      </c>
      <c r="AS654" s="7">
        <v>0.02</v>
      </c>
      <c r="AT654" s="7">
        <v>1.33333333E-2</v>
      </c>
      <c r="AU654" s="7">
        <v>6.6666666999999997E-3</v>
      </c>
      <c r="AV654" s="7">
        <v>2.6666666700000001E-2</v>
      </c>
      <c r="AW654" s="7">
        <v>0.59333333330000004</v>
      </c>
      <c r="AX654" s="7">
        <v>0.62666666670000004</v>
      </c>
      <c r="AY654" s="7">
        <v>0.62</v>
      </c>
      <c r="AZ654" s="7">
        <v>0.6</v>
      </c>
      <c r="BA654" s="7">
        <v>0.48</v>
      </c>
      <c r="BB654" s="7">
        <v>0.42666666669999997</v>
      </c>
      <c r="BC654" s="7">
        <v>3.5540540540999999</v>
      </c>
      <c r="BD654" s="7">
        <v>3.5838926174000001</v>
      </c>
      <c r="BE654" s="7">
        <v>3.5170068027000001</v>
      </c>
      <c r="BF654" s="7">
        <v>3.4932432431999998</v>
      </c>
      <c r="BG654" s="7">
        <v>3.2348993289000001</v>
      </c>
      <c r="BH654" s="7">
        <v>3.0684931507000002</v>
      </c>
      <c r="BI654" s="7">
        <v>6.6666666999999997E-3</v>
      </c>
      <c r="BJ654" s="7">
        <v>6.6666666999999997E-3</v>
      </c>
      <c r="BK654" s="7">
        <v>0</v>
      </c>
      <c r="BL654" s="7">
        <v>1.33333333E-2</v>
      </c>
      <c r="BM654" s="7">
        <v>6.6666666999999997E-3</v>
      </c>
      <c r="BN654" s="7">
        <v>0</v>
      </c>
      <c r="BO654" s="7">
        <v>8.6666666700000006E-2</v>
      </c>
      <c r="BP654" s="7">
        <v>0.1466666667</v>
      </c>
      <c r="BQ654" s="7">
        <v>0.11333333330000001</v>
      </c>
      <c r="BR654" s="7">
        <v>1.33333333E-2</v>
      </c>
      <c r="BS654" s="7">
        <v>0.04</v>
      </c>
      <c r="BT654" s="7">
        <v>5.3333333300000001E-2</v>
      </c>
      <c r="BU654" s="7">
        <v>5.3333333300000001E-2</v>
      </c>
      <c r="BV654" s="7">
        <v>2.6666666700000001E-2</v>
      </c>
      <c r="BW654" s="7">
        <v>0.08</v>
      </c>
      <c r="BX654" s="7">
        <v>0.1333333333</v>
      </c>
      <c r="BY654" s="7">
        <v>0.1733333333</v>
      </c>
      <c r="BZ654" s="7">
        <v>0.11333333330000001</v>
      </c>
      <c r="CA654" s="7">
        <v>3.6938775509999999</v>
      </c>
      <c r="CB654" s="7">
        <v>3.5793103448000001</v>
      </c>
      <c r="CC654" s="7">
        <v>3.5833333333000001</v>
      </c>
      <c r="CD654" s="7">
        <v>3.5850340136000001</v>
      </c>
      <c r="CE654" s="7">
        <v>3.6551724137999999</v>
      </c>
      <c r="CF654" s="7">
        <v>3.5205479452000001</v>
      </c>
      <c r="CG654" s="7">
        <v>3.1517241379000001</v>
      </c>
      <c r="CH654" s="7">
        <v>2.8951048950999998</v>
      </c>
      <c r="CI654" s="7">
        <v>3.1164383562000002</v>
      </c>
      <c r="CJ654" s="7">
        <v>0.25333333330000002</v>
      </c>
      <c r="CK654" s="7">
        <v>0.30666666669999998</v>
      </c>
      <c r="CL654" s="7">
        <v>0.2933333333</v>
      </c>
      <c r="CM654" s="7">
        <v>0.26</v>
      </c>
      <c r="CN654" s="7">
        <v>0.26</v>
      </c>
      <c r="CO654" s="7">
        <v>0.30666666669999998</v>
      </c>
      <c r="CP654" s="7">
        <v>0.2933333333</v>
      </c>
      <c r="CQ654" s="7">
        <v>0.2666666667</v>
      </c>
      <c r="CR654" s="7">
        <v>0.2933333333</v>
      </c>
      <c r="CS654" s="7">
        <v>0.02</v>
      </c>
      <c r="CT654" s="7">
        <v>3.3333333299999997E-2</v>
      </c>
      <c r="CU654" s="7">
        <v>0.04</v>
      </c>
      <c r="CV654" s="7">
        <v>0.02</v>
      </c>
      <c r="CW654" s="7">
        <v>3.3333333299999997E-2</v>
      </c>
      <c r="CX654" s="7">
        <v>2.6666666700000001E-2</v>
      </c>
      <c r="CY654" s="7">
        <v>3.3333333299999997E-2</v>
      </c>
      <c r="CZ654" s="7">
        <v>4.6666666699999998E-2</v>
      </c>
      <c r="DA654" s="7">
        <v>2.6666666700000001E-2</v>
      </c>
      <c r="DB654" s="7">
        <v>0.7066666667</v>
      </c>
      <c r="DC654" s="7">
        <v>0.61333333329999995</v>
      </c>
      <c r="DD654" s="7">
        <v>0.61333333329999995</v>
      </c>
      <c r="DE654" s="7">
        <v>0.65333333329999999</v>
      </c>
      <c r="DF654" s="7">
        <v>0.6733333333</v>
      </c>
      <c r="DG654" s="7">
        <v>0.58666666670000001</v>
      </c>
      <c r="DH654" s="7">
        <v>0.45333333329999997</v>
      </c>
      <c r="DI654" s="7">
        <v>0.36666666669999998</v>
      </c>
      <c r="DJ654" s="7">
        <v>0.45333333329999997</v>
      </c>
      <c r="DK654" s="7">
        <v>0.1333333333</v>
      </c>
      <c r="DL654" s="7">
        <v>3.3333333299999997E-2</v>
      </c>
      <c r="DM654" s="7">
        <v>0.02</v>
      </c>
      <c r="DN654" s="7">
        <v>4.6666666699999998E-2</v>
      </c>
      <c r="DO654" s="7">
        <v>0</v>
      </c>
      <c r="DP654" s="7">
        <v>4.6666666699999998E-2</v>
      </c>
      <c r="DQ654" s="7">
        <v>3.3333333299999997E-2</v>
      </c>
      <c r="DR654" s="7">
        <v>1.33333333E-2</v>
      </c>
      <c r="DS654" s="7">
        <v>3.3333333299999997E-2</v>
      </c>
      <c r="DT654" s="7">
        <v>0.2066666667</v>
      </c>
      <c r="DU654" s="7">
        <v>0.16</v>
      </c>
      <c r="DV654" s="7">
        <v>0.1</v>
      </c>
      <c r="DW654" s="7">
        <v>0.1066666667</v>
      </c>
      <c r="DX654" s="7">
        <v>0.14000000000000001</v>
      </c>
      <c r="DY654" s="7">
        <v>0.12</v>
      </c>
      <c r="DZ654" s="7">
        <v>9.3333333300000001E-2</v>
      </c>
      <c r="EA654" s="7">
        <v>0.06</v>
      </c>
      <c r="EB654" s="7">
        <v>0.1066666667</v>
      </c>
      <c r="EC654" s="7">
        <v>0.2933333333</v>
      </c>
      <c r="ED654" s="7">
        <v>0.38</v>
      </c>
      <c r="EE654" s="7">
        <v>0.3533333333</v>
      </c>
      <c r="EF654" s="7">
        <v>0.31333333330000002</v>
      </c>
      <c r="EG654" s="7">
        <v>0.28000000000000003</v>
      </c>
      <c r="EH654" s="7">
        <v>0.32</v>
      </c>
      <c r="EI654" s="7">
        <v>0.32</v>
      </c>
      <c r="EJ654" s="7">
        <v>0.36666666669999998</v>
      </c>
      <c r="EK654" s="7">
        <v>0.43333333330000001</v>
      </c>
      <c r="EL654" s="7">
        <v>0.30666666669999998</v>
      </c>
      <c r="EM654" s="7">
        <v>0.38666666669999999</v>
      </c>
      <c r="EN654" s="7">
        <v>0.48666666669999997</v>
      </c>
      <c r="EO654" s="7">
        <v>0.48666666669999997</v>
      </c>
      <c r="EP654" s="7">
        <v>0.56000000000000005</v>
      </c>
      <c r="EQ654" s="7">
        <v>0.46666666670000001</v>
      </c>
      <c r="ER654" s="7">
        <v>0.46666666670000001</v>
      </c>
      <c r="ES654" s="7">
        <v>0.49333333330000001</v>
      </c>
      <c r="ET654" s="7">
        <v>0.3533333333</v>
      </c>
      <c r="EU654" s="7">
        <v>0.06</v>
      </c>
      <c r="EV654" s="7">
        <v>0.04</v>
      </c>
      <c r="EW654" s="7">
        <v>0.04</v>
      </c>
      <c r="EX654" s="7">
        <v>4.6666666699999998E-2</v>
      </c>
      <c r="EY654" s="7">
        <v>0.02</v>
      </c>
      <c r="EZ654" s="7">
        <v>4.6666666699999998E-2</v>
      </c>
      <c r="FA654" s="7">
        <v>8.6666666700000006E-2</v>
      </c>
      <c r="FB654" s="7">
        <v>6.6666666700000002E-2</v>
      </c>
      <c r="FC654" s="7">
        <v>7.3333333299999998E-2</v>
      </c>
      <c r="FD654" s="7">
        <v>2.8226950354999998</v>
      </c>
      <c r="FE654" s="7">
        <v>3.1666666666999999</v>
      </c>
      <c r="FF654" s="7">
        <v>3.3611111111</v>
      </c>
      <c r="FG654" s="7">
        <v>3.3006993006999998</v>
      </c>
      <c r="FH654" s="7">
        <v>3.4285714286000002</v>
      </c>
      <c r="FI654" s="7">
        <v>3.2657342656999999</v>
      </c>
      <c r="FJ654" s="7">
        <v>3.3357664234</v>
      </c>
      <c r="FK654" s="7">
        <v>3.4357142857</v>
      </c>
      <c r="FL654" s="7">
        <v>3.1942446043000001</v>
      </c>
      <c r="FM654" s="7">
        <v>0.02</v>
      </c>
      <c r="FN654" s="7">
        <v>1.33333333E-2</v>
      </c>
      <c r="FO654" s="7">
        <v>1.33333333E-2</v>
      </c>
      <c r="FP654" s="7">
        <v>3.3333333299999997E-2</v>
      </c>
      <c r="FQ654" s="7">
        <v>0.08</v>
      </c>
      <c r="FR654" s="7">
        <v>0.04</v>
      </c>
      <c r="FS654" s="7">
        <v>0.08</v>
      </c>
      <c r="FT654" s="7">
        <v>0.21333333330000001</v>
      </c>
      <c r="FU654" s="7">
        <v>0.1466666667</v>
      </c>
      <c r="FV654" s="7">
        <v>0.2933333333</v>
      </c>
      <c r="FW654" s="7">
        <v>6.6666666700000002E-2</v>
      </c>
      <c r="FX654" s="7">
        <v>0.6</v>
      </c>
      <c r="FY654" s="7">
        <v>0.57999999999999996</v>
      </c>
      <c r="FZ654" s="7">
        <v>0.22666666669999999</v>
      </c>
      <c r="GA654" s="7">
        <v>8.6666666700000006E-2</v>
      </c>
      <c r="GB654" s="7">
        <v>0.08</v>
      </c>
      <c r="GC654" s="7">
        <v>0.2</v>
      </c>
      <c r="GD654" s="7">
        <v>0.1</v>
      </c>
      <c r="GE654" s="7">
        <v>0.12</v>
      </c>
      <c r="GF654" s="7">
        <v>0.26</v>
      </c>
      <c r="GG654" s="7">
        <v>0.06</v>
      </c>
      <c r="GH654" s="7">
        <v>7.3333333299999998E-2</v>
      </c>
      <c r="GI654" s="7">
        <v>0.22</v>
      </c>
      <c r="GJ654" s="7">
        <v>0.15333333330000001</v>
      </c>
      <c r="GK654" s="7">
        <v>0.1466666667</v>
      </c>
      <c r="GL654" s="7">
        <v>9.3333333300000001E-2</v>
      </c>
      <c r="GM654" s="7">
        <v>6.6666666999999997E-3</v>
      </c>
      <c r="GN654" s="7">
        <v>3.3333333299999997E-2</v>
      </c>
      <c r="GO654" s="7">
        <v>0.1</v>
      </c>
      <c r="GP654" s="7">
        <v>0.02</v>
      </c>
      <c r="GQ654" s="7">
        <v>0.12</v>
      </c>
      <c r="GR654" s="7">
        <v>7.3333333299999998E-2</v>
      </c>
      <c r="GS654" s="7">
        <v>0.40666666670000001</v>
      </c>
      <c r="GT654" s="7">
        <v>0.38</v>
      </c>
      <c r="GU654" s="7">
        <v>0.34666666670000001</v>
      </c>
      <c r="GV654" s="7">
        <v>0.4</v>
      </c>
      <c r="GW654" s="7">
        <v>0.42666666669999997</v>
      </c>
      <c r="GX654" s="7">
        <v>0.44666666669999999</v>
      </c>
      <c r="GY654" s="7">
        <v>0.28666666670000002</v>
      </c>
      <c r="GZ654" s="7">
        <v>0.3533333333</v>
      </c>
      <c r="HA654" s="7">
        <v>0.31333333330000002</v>
      </c>
      <c r="HB654" s="7">
        <v>0.36666666669999998</v>
      </c>
      <c r="HC654" s="7">
        <v>0.2066666667</v>
      </c>
      <c r="HD654" s="7">
        <v>0.31333333330000002</v>
      </c>
      <c r="HE654" s="7">
        <v>0.21333333330000001</v>
      </c>
      <c r="HF654" s="7">
        <v>0.1466666667</v>
      </c>
      <c r="HG654" s="7">
        <v>0.14000000000000001</v>
      </c>
      <c r="HH654" s="7">
        <v>0.1066666667</v>
      </c>
      <c r="HI654" s="7">
        <v>0.16</v>
      </c>
      <c r="HJ654" s="7">
        <v>0.08</v>
      </c>
      <c r="HK654" s="7">
        <v>3.3333333299999997E-2</v>
      </c>
      <c r="HL654" s="7">
        <v>3.3333333299999997E-2</v>
      </c>
      <c r="HM654" s="7">
        <v>5.3333333300000001E-2</v>
      </c>
      <c r="HN654" s="7">
        <v>5.3333333300000001E-2</v>
      </c>
      <c r="HO654" s="7">
        <v>2.6666666700000001E-2</v>
      </c>
      <c r="HP654" s="7">
        <v>0.04</v>
      </c>
      <c r="HQ654" s="7">
        <v>5.3333333300000001E-2</v>
      </c>
      <c r="HR654" s="7">
        <v>5.3333333300000001E-2</v>
      </c>
      <c r="HS654" s="7">
        <v>4.6666666699999998E-2</v>
      </c>
      <c r="HT654" s="7">
        <v>5.3333333300000001E-2</v>
      </c>
      <c r="HU654" s="7">
        <v>0.06</v>
      </c>
      <c r="HV654" s="7">
        <v>4.6666666699999998E-2</v>
      </c>
      <c r="HW654" s="7">
        <v>1.33333333E-2</v>
      </c>
      <c r="HX654" s="7">
        <v>6.6666666999999997E-3</v>
      </c>
      <c r="HY654" s="7">
        <v>2.6666666700000001E-2</v>
      </c>
      <c r="HZ654" s="7">
        <v>7.3333333299999998E-2</v>
      </c>
      <c r="IA654" s="7">
        <v>0.11333333330000001</v>
      </c>
      <c r="IB654" s="7">
        <v>0.08</v>
      </c>
      <c r="IC654" s="7">
        <v>0.11333333330000001</v>
      </c>
      <c r="ID654" s="7">
        <v>0.19333333329999999</v>
      </c>
      <c r="IE654" s="7">
        <v>0.4</v>
      </c>
      <c r="IF654" s="7">
        <v>0.32</v>
      </c>
      <c r="IG654" s="7">
        <v>0.34</v>
      </c>
      <c r="IH654" s="7">
        <v>0.30666666669999998</v>
      </c>
      <c r="II654" s="7">
        <v>0.4</v>
      </c>
      <c r="IJ654" s="7">
        <v>0.54</v>
      </c>
      <c r="IK654" s="7">
        <v>0.45333333329999997</v>
      </c>
      <c r="IL654" s="7">
        <v>0.33333333329999998</v>
      </c>
      <c r="IM654" s="7">
        <v>7.3333333299999998E-2</v>
      </c>
      <c r="IN654" s="7">
        <v>5.3333333300000001E-2</v>
      </c>
      <c r="IO654" s="7">
        <v>6.6666666700000002E-2</v>
      </c>
      <c r="IP654" s="7">
        <v>9.3333333300000001E-2</v>
      </c>
      <c r="IQ654" s="7">
        <v>3.2805755396</v>
      </c>
      <c r="IR654" s="7">
        <v>3.4718309859000001</v>
      </c>
      <c r="IS654" s="7">
        <v>3.3071428571000001</v>
      </c>
      <c r="IT654" s="7">
        <v>2.9926470587999998</v>
      </c>
      <c r="IU654" s="7" t="s">
        <v>1591</v>
      </c>
      <c r="IV654" s="7">
        <v>30</v>
      </c>
      <c r="IW654" s="7">
        <v>150</v>
      </c>
      <c r="IX654" s="7">
        <v>164</v>
      </c>
      <c r="IY654" s="7">
        <v>548</v>
      </c>
    </row>
    <row r="655" spans="1:259" x14ac:dyDescent="0.25">
      <c r="A655" s="7">
        <v>610563</v>
      </c>
      <c r="B655" s="7" t="s">
        <v>85</v>
      </c>
      <c r="D655" s="7" t="s">
        <v>55</v>
      </c>
      <c r="E655" s="7" t="s">
        <v>53</v>
      </c>
      <c r="M655" s="7" t="s">
        <v>50</v>
      </c>
      <c r="IU655" s="7" t="s">
        <v>1592</v>
      </c>
      <c r="IY655" s="7">
        <v>1031</v>
      </c>
    </row>
    <row r="656" spans="1:259" x14ac:dyDescent="0.25">
      <c r="A656" s="7">
        <v>610564</v>
      </c>
      <c r="B656" s="7" t="s">
        <v>233</v>
      </c>
      <c r="D656" s="7" t="s">
        <v>61</v>
      </c>
      <c r="E656" s="7" t="s">
        <v>53</v>
      </c>
      <c r="M656" s="7" t="s">
        <v>50</v>
      </c>
      <c r="N656" s="7">
        <v>22.238163558</v>
      </c>
      <c r="O656" s="7">
        <v>117</v>
      </c>
      <c r="P656" s="7">
        <v>117</v>
      </c>
      <c r="Q656" s="7">
        <v>51</v>
      </c>
      <c r="R656" s="7">
        <v>9</v>
      </c>
      <c r="S656" s="7">
        <v>6</v>
      </c>
      <c r="T656" s="7">
        <v>31</v>
      </c>
      <c r="U656" s="7">
        <v>0</v>
      </c>
      <c r="V656" s="7">
        <v>0</v>
      </c>
      <c r="W656" s="7">
        <v>9</v>
      </c>
      <c r="X656" s="7">
        <v>9</v>
      </c>
      <c r="Y656" s="7">
        <v>8.5470084999999998E-3</v>
      </c>
      <c r="Z656" s="7">
        <v>2.5641025599999999E-2</v>
      </c>
      <c r="AA656" s="7">
        <v>8.5470084999999998E-3</v>
      </c>
      <c r="AB656" s="7">
        <v>1.7094017100000001E-2</v>
      </c>
      <c r="AC656" s="7">
        <v>3.4188034200000002E-2</v>
      </c>
      <c r="AD656" s="7">
        <v>5.9829059800000001E-2</v>
      </c>
      <c r="AE656" s="7">
        <v>0.1025641026</v>
      </c>
      <c r="AF656" s="7">
        <v>0.1025641026</v>
      </c>
      <c r="AG656" s="7">
        <v>8.5470085500000001E-2</v>
      </c>
      <c r="AH656" s="7">
        <v>4.2735042700000003E-2</v>
      </c>
      <c r="AI656" s="7">
        <v>0.14529914529999999</v>
      </c>
      <c r="AJ656" s="7">
        <v>0.18803418799999999</v>
      </c>
      <c r="AK656" s="7">
        <v>0.29059829059999998</v>
      </c>
      <c r="AL656" s="7">
        <v>0.19658119660000001</v>
      </c>
      <c r="AM656" s="7">
        <v>0.35897435900000002</v>
      </c>
      <c r="AN656" s="7">
        <v>0.23931623930000001</v>
      </c>
      <c r="AO656" s="7">
        <v>0.35897435900000002</v>
      </c>
      <c r="AP656" s="7">
        <v>0.2478632479</v>
      </c>
      <c r="AQ656" s="7">
        <v>8.5470084999999998E-3</v>
      </c>
      <c r="AR656" s="7">
        <v>0</v>
      </c>
      <c r="AS656" s="7">
        <v>0</v>
      </c>
      <c r="AT656" s="7">
        <v>1.7094017100000001E-2</v>
      </c>
      <c r="AU656" s="7">
        <v>2.5641025599999999E-2</v>
      </c>
      <c r="AV656" s="7">
        <v>2.5641025599999999E-2</v>
      </c>
      <c r="AW656" s="7">
        <v>0.58974358969999996</v>
      </c>
      <c r="AX656" s="7">
        <v>0.67521367519999997</v>
      </c>
      <c r="AY656" s="7">
        <v>0.54700854700000001</v>
      </c>
      <c r="AZ656" s="7">
        <v>0.68376068379999999</v>
      </c>
      <c r="BA656" s="7">
        <v>0.43589743590000002</v>
      </c>
      <c r="BB656" s="7">
        <v>0.47863247860000002</v>
      </c>
      <c r="BC656" s="7">
        <v>3.474137931</v>
      </c>
      <c r="BD656" s="7">
        <v>3.5213675214000002</v>
      </c>
      <c r="BE656" s="7">
        <v>3.4444444444000002</v>
      </c>
      <c r="BF656" s="7">
        <v>3.6173913042999999</v>
      </c>
      <c r="BG656" s="7">
        <v>3.2280701754000001</v>
      </c>
      <c r="BH656" s="7">
        <v>3.1754385964999998</v>
      </c>
      <c r="BI656" s="7">
        <v>0</v>
      </c>
      <c r="BJ656" s="7">
        <v>3.4188034200000002E-2</v>
      </c>
      <c r="BK656" s="7">
        <v>4.2735042700000003E-2</v>
      </c>
      <c r="BL656" s="7">
        <v>2.5641025599999999E-2</v>
      </c>
      <c r="BM656" s="7">
        <v>3.4188034200000002E-2</v>
      </c>
      <c r="BN656" s="7">
        <v>5.9829059800000001E-2</v>
      </c>
      <c r="BO656" s="7">
        <v>8.5470085500000001E-2</v>
      </c>
      <c r="BP656" s="7">
        <v>0.17948717950000001</v>
      </c>
      <c r="BQ656" s="7">
        <v>0.17094017089999999</v>
      </c>
      <c r="BR656" s="7">
        <v>9.4017093999999996E-2</v>
      </c>
      <c r="BS656" s="7">
        <v>6.8376068400000004E-2</v>
      </c>
      <c r="BT656" s="7">
        <v>4.2735042700000003E-2</v>
      </c>
      <c r="BU656" s="7">
        <v>5.9829059800000001E-2</v>
      </c>
      <c r="BV656" s="7">
        <v>5.1282051299999999E-2</v>
      </c>
      <c r="BW656" s="7">
        <v>6.8376068400000004E-2</v>
      </c>
      <c r="BX656" s="7">
        <v>0.18803418799999999</v>
      </c>
      <c r="BY656" s="7">
        <v>0.19658119660000001</v>
      </c>
      <c r="BZ656" s="7">
        <v>0.14529914529999999</v>
      </c>
      <c r="CA656" s="7">
        <v>3.5701754386000002</v>
      </c>
      <c r="CB656" s="7">
        <v>3.3859649123</v>
      </c>
      <c r="CC656" s="7">
        <v>3.4298245613999998</v>
      </c>
      <c r="CD656" s="7">
        <v>3.5217391303999999</v>
      </c>
      <c r="CE656" s="7">
        <v>3.3913043477999998</v>
      </c>
      <c r="CF656" s="7">
        <v>3.2347826086999998</v>
      </c>
      <c r="CG656" s="7">
        <v>3.0347826087000001</v>
      </c>
      <c r="CH656" s="7">
        <v>2.7304347826000002</v>
      </c>
      <c r="CI656" s="7">
        <v>2.8608695651999998</v>
      </c>
      <c r="CJ656" s="7">
        <v>0.2307692308</v>
      </c>
      <c r="CK656" s="7">
        <v>0.35897435900000002</v>
      </c>
      <c r="CL656" s="7">
        <v>0.3418803419</v>
      </c>
      <c r="CM656" s="7">
        <v>0.27350427350000001</v>
      </c>
      <c r="CN656" s="7">
        <v>0.39316239320000002</v>
      </c>
      <c r="CO656" s="7">
        <v>0.43589743590000002</v>
      </c>
      <c r="CP656" s="7">
        <v>0.31623931620000001</v>
      </c>
      <c r="CQ656" s="7">
        <v>0.31623931620000001</v>
      </c>
      <c r="CR656" s="7">
        <v>0.31623931620000001</v>
      </c>
      <c r="CS656" s="7">
        <v>2.5641025599999999E-2</v>
      </c>
      <c r="CT656" s="7">
        <v>2.5641025599999999E-2</v>
      </c>
      <c r="CU656" s="7">
        <v>2.5641025599999999E-2</v>
      </c>
      <c r="CV656" s="7">
        <v>1.7094017100000001E-2</v>
      </c>
      <c r="CW656" s="7">
        <v>1.7094017100000001E-2</v>
      </c>
      <c r="CX656" s="7">
        <v>1.7094017100000001E-2</v>
      </c>
      <c r="CY656" s="7">
        <v>1.7094017100000001E-2</v>
      </c>
      <c r="CZ656" s="7">
        <v>1.7094017100000001E-2</v>
      </c>
      <c r="DA656" s="7">
        <v>1.7094017100000001E-2</v>
      </c>
      <c r="DB656" s="7">
        <v>0.64957264960000005</v>
      </c>
      <c r="DC656" s="7">
        <v>0.51282051279999996</v>
      </c>
      <c r="DD656" s="7">
        <v>0.54700854700000001</v>
      </c>
      <c r="DE656" s="7">
        <v>0.62393162390000001</v>
      </c>
      <c r="DF656" s="7">
        <v>0.50427350429999995</v>
      </c>
      <c r="DG656" s="7">
        <v>0.41880341879999999</v>
      </c>
      <c r="DH656" s="7">
        <v>0.39316239320000002</v>
      </c>
      <c r="DI656" s="7">
        <v>0.29059829059999998</v>
      </c>
      <c r="DJ656" s="7">
        <v>0.3504273504</v>
      </c>
      <c r="DK656" s="7">
        <v>0.13675213680000001</v>
      </c>
      <c r="DL656" s="7">
        <v>2.5641025599999999E-2</v>
      </c>
      <c r="DM656" s="7">
        <v>2.5641025599999999E-2</v>
      </c>
      <c r="DN656" s="7">
        <v>4.2735042700000003E-2</v>
      </c>
      <c r="DO656" s="7">
        <v>1.7094017100000001E-2</v>
      </c>
      <c r="DP656" s="7">
        <v>5.9829059800000001E-2</v>
      </c>
      <c r="DQ656" s="7">
        <v>0.1196581197</v>
      </c>
      <c r="DR656" s="7">
        <v>5.9829059800000001E-2</v>
      </c>
      <c r="DS656" s="7">
        <v>5.1282051299999999E-2</v>
      </c>
      <c r="DT656" s="7">
        <v>0.31623931620000001</v>
      </c>
      <c r="DU656" s="7">
        <v>4.2735042700000003E-2</v>
      </c>
      <c r="DV656" s="7">
        <v>5.9829059800000001E-2</v>
      </c>
      <c r="DW656" s="7">
        <v>0.18803418799999999</v>
      </c>
      <c r="DX656" s="7">
        <v>0.14529914529999999</v>
      </c>
      <c r="DY656" s="7">
        <v>0.12820512819999999</v>
      </c>
      <c r="DZ656" s="7">
        <v>0.23931623930000001</v>
      </c>
      <c r="EA656" s="7">
        <v>0.12820512819999999</v>
      </c>
      <c r="EB656" s="7">
        <v>0.20512820509999999</v>
      </c>
      <c r="EC656" s="7">
        <v>0.29914529909999998</v>
      </c>
      <c r="ED656" s="7">
        <v>0.47008547010000001</v>
      </c>
      <c r="EE656" s="7">
        <v>0.47863247860000002</v>
      </c>
      <c r="EF656" s="7">
        <v>0.40170940170000002</v>
      </c>
      <c r="EG656" s="7">
        <v>0.35897435900000002</v>
      </c>
      <c r="EH656" s="7">
        <v>0.4615384615</v>
      </c>
      <c r="EI656" s="7">
        <v>0.37606837609999999</v>
      </c>
      <c r="EJ656" s="7">
        <v>0.47863247860000002</v>
      </c>
      <c r="EK656" s="7">
        <v>0.51282051279999996</v>
      </c>
      <c r="EL656" s="7">
        <v>0.23931623930000001</v>
      </c>
      <c r="EM656" s="7">
        <v>0.4615384615</v>
      </c>
      <c r="EN656" s="7">
        <v>0.43589743590000002</v>
      </c>
      <c r="EO656" s="7">
        <v>0.36752136749999997</v>
      </c>
      <c r="EP656" s="7">
        <v>0.47008547010000001</v>
      </c>
      <c r="EQ656" s="7">
        <v>0.3418803419</v>
      </c>
      <c r="ER656" s="7">
        <v>0.2307692308</v>
      </c>
      <c r="ES656" s="7">
        <v>0.31623931620000001</v>
      </c>
      <c r="ET656" s="7">
        <v>0.22222222220000001</v>
      </c>
      <c r="EU656" s="7">
        <v>8.5470084999999998E-3</v>
      </c>
      <c r="EV656" s="7">
        <v>0</v>
      </c>
      <c r="EW656" s="7">
        <v>0</v>
      </c>
      <c r="EX656" s="7">
        <v>0</v>
      </c>
      <c r="EY656" s="7">
        <v>8.5470084999999998E-3</v>
      </c>
      <c r="EZ656" s="7">
        <v>8.5470084999999998E-3</v>
      </c>
      <c r="FA656" s="7">
        <v>3.4188034200000002E-2</v>
      </c>
      <c r="FB656" s="7">
        <v>1.7094017100000001E-2</v>
      </c>
      <c r="FC656" s="7">
        <v>8.5470084999999998E-3</v>
      </c>
      <c r="FD656" s="7">
        <v>2.6465517241000001</v>
      </c>
      <c r="FE656" s="7">
        <v>3.3675213675000002</v>
      </c>
      <c r="FF656" s="7">
        <v>3.3247863247999998</v>
      </c>
      <c r="FG656" s="7">
        <v>3.0940170939999998</v>
      </c>
      <c r="FH656" s="7">
        <v>3.2931034483000001</v>
      </c>
      <c r="FI656" s="7">
        <v>3.0948275862000001</v>
      </c>
      <c r="FJ656" s="7">
        <v>2.7433628318999999</v>
      </c>
      <c r="FK656" s="7">
        <v>3.0695652174000001</v>
      </c>
      <c r="FL656" s="7">
        <v>2.9137931034000002</v>
      </c>
      <c r="FM656" s="7">
        <v>5.1282051299999999E-2</v>
      </c>
      <c r="FN656" s="7">
        <v>5.1282051299999999E-2</v>
      </c>
      <c r="FO656" s="7">
        <v>8.5470084999999998E-3</v>
      </c>
      <c r="FP656" s="7">
        <v>1.7094017100000001E-2</v>
      </c>
      <c r="FQ656" s="7">
        <v>6.8376068400000004E-2</v>
      </c>
      <c r="FR656" s="7">
        <v>2.5641025599999999E-2</v>
      </c>
      <c r="FS656" s="7">
        <v>0.1025641026</v>
      </c>
      <c r="FT656" s="7">
        <v>0.19658119660000001</v>
      </c>
      <c r="FU656" s="7">
        <v>0.13675213680000001</v>
      </c>
      <c r="FV656" s="7">
        <v>0.3418803419</v>
      </c>
      <c r="FW656" s="7">
        <v>0</v>
      </c>
      <c r="FX656" s="7">
        <v>0.55555555560000003</v>
      </c>
      <c r="FY656" s="7">
        <v>0.76068376069999999</v>
      </c>
      <c r="FZ656" s="7">
        <v>0.14529914529999999</v>
      </c>
      <c r="GA656" s="7">
        <v>0.27350427350000001</v>
      </c>
      <c r="GB656" s="7">
        <v>0.14529914529999999</v>
      </c>
      <c r="GC656" s="7">
        <v>0.3076923077</v>
      </c>
      <c r="GD656" s="7">
        <v>9.4017093999999996E-2</v>
      </c>
      <c r="GE656" s="7">
        <v>3.4188034200000002E-2</v>
      </c>
      <c r="GF656" s="7">
        <v>0.29914529909999998</v>
      </c>
      <c r="GG656" s="7">
        <v>4.2735042700000003E-2</v>
      </c>
      <c r="GH656" s="7">
        <v>2.5641025599999999E-2</v>
      </c>
      <c r="GI656" s="7">
        <v>0.2478632479</v>
      </c>
      <c r="GJ656" s="7">
        <v>3.4188034200000002E-2</v>
      </c>
      <c r="GK656" s="7">
        <v>3.4188034200000002E-2</v>
      </c>
      <c r="GL656" s="7">
        <v>0</v>
      </c>
      <c r="GM656" s="7">
        <v>8.5470084999999998E-3</v>
      </c>
      <c r="GN656" s="7">
        <v>3.4188034200000002E-2</v>
      </c>
      <c r="GO656" s="7">
        <v>0.16239316240000001</v>
      </c>
      <c r="GP656" s="7">
        <v>0.11111111110000001</v>
      </c>
      <c r="GQ656" s="7">
        <v>0.27350427350000001</v>
      </c>
      <c r="GR656" s="7">
        <v>4.2735042700000003E-2</v>
      </c>
      <c r="GS656" s="7">
        <v>0.5384615385</v>
      </c>
      <c r="GT656" s="7">
        <v>0.39316239320000002</v>
      </c>
      <c r="GU656" s="7">
        <v>0.40170940170000002</v>
      </c>
      <c r="GV656" s="7">
        <v>0.51282051279999996</v>
      </c>
      <c r="GW656" s="7">
        <v>0.4615384615</v>
      </c>
      <c r="GX656" s="7">
        <v>0.48717948719999998</v>
      </c>
      <c r="GY656" s="7">
        <v>0.3504273504</v>
      </c>
      <c r="GZ656" s="7">
        <v>0.48717948719999998</v>
      </c>
      <c r="HA656" s="7">
        <v>0.17948717950000001</v>
      </c>
      <c r="HB656" s="7">
        <v>0.2478632479</v>
      </c>
      <c r="HC656" s="7">
        <v>0.11111111110000001</v>
      </c>
      <c r="HD656" s="7">
        <v>0.40170940170000002</v>
      </c>
      <c r="HE656" s="7">
        <v>9.4017093999999996E-2</v>
      </c>
      <c r="HF656" s="7">
        <v>7.6923076899999998E-2</v>
      </c>
      <c r="HG656" s="7">
        <v>0.2307692308</v>
      </c>
      <c r="HH656" s="7">
        <v>0.1196581197</v>
      </c>
      <c r="HI656" s="7">
        <v>0.11111111110000001</v>
      </c>
      <c r="HJ656" s="7">
        <v>5.9829059800000001E-2</v>
      </c>
      <c r="HK656" s="7">
        <v>0</v>
      </c>
      <c r="HL656" s="7">
        <v>0</v>
      </c>
      <c r="HM656" s="7">
        <v>1.7094017100000001E-2</v>
      </c>
      <c r="HN656" s="7">
        <v>0</v>
      </c>
      <c r="HO656" s="7">
        <v>3.4188034200000002E-2</v>
      </c>
      <c r="HP656" s="7">
        <v>0</v>
      </c>
      <c r="HQ656" s="7">
        <v>8.5470084999999998E-3</v>
      </c>
      <c r="HR656" s="7">
        <v>8.5470084999999998E-3</v>
      </c>
      <c r="HS656" s="7">
        <v>8.5470084999999998E-3</v>
      </c>
      <c r="HT656" s="7">
        <v>8.5470084999999998E-3</v>
      </c>
      <c r="HU656" s="7">
        <v>8.5470084999999998E-3</v>
      </c>
      <c r="HV656" s="7">
        <v>8.5470084999999998E-3</v>
      </c>
      <c r="HW656" s="7">
        <v>3.4188034200000002E-2</v>
      </c>
      <c r="HX656" s="7">
        <v>3.4188034200000002E-2</v>
      </c>
      <c r="HY656" s="7">
        <v>0</v>
      </c>
      <c r="HZ656" s="7">
        <v>8.5470084999999998E-3</v>
      </c>
      <c r="IA656" s="7">
        <v>0.17948717950000001</v>
      </c>
      <c r="IB656" s="7">
        <v>5.9829059800000001E-2</v>
      </c>
      <c r="IC656" s="7">
        <v>8.5470085500000001E-2</v>
      </c>
      <c r="ID656" s="7">
        <v>0.2307692308</v>
      </c>
      <c r="IE656" s="7">
        <v>0.43589743590000002</v>
      </c>
      <c r="IF656" s="7">
        <v>0.41025641029999999</v>
      </c>
      <c r="IG656" s="7">
        <v>0.29914529909999998</v>
      </c>
      <c r="IH656" s="7">
        <v>0.39316239320000002</v>
      </c>
      <c r="II656" s="7">
        <v>0.33333333329999998</v>
      </c>
      <c r="IJ656" s="7">
        <v>0.47863247860000002</v>
      </c>
      <c r="IK656" s="7">
        <v>0.59829059829999998</v>
      </c>
      <c r="IL656" s="7">
        <v>0.35897435900000002</v>
      </c>
      <c r="IM656" s="7">
        <v>1.7094017100000001E-2</v>
      </c>
      <c r="IN656" s="7">
        <v>1.7094017100000001E-2</v>
      </c>
      <c r="IO656" s="7">
        <v>1.7094017100000001E-2</v>
      </c>
      <c r="IP656" s="7">
        <v>8.5470084999999998E-3</v>
      </c>
      <c r="IQ656" s="7">
        <v>3.0869565216999999</v>
      </c>
      <c r="IR656" s="7">
        <v>3.3565217391000002</v>
      </c>
      <c r="IS656" s="7">
        <v>3.5217391303999999</v>
      </c>
      <c r="IT656" s="7">
        <v>3.1120689654999998</v>
      </c>
      <c r="IU656" s="7" t="s">
        <v>1593</v>
      </c>
      <c r="IW656" s="7">
        <v>117</v>
      </c>
      <c r="IX656" s="7">
        <v>155</v>
      </c>
      <c r="IY656" s="7">
        <v>697</v>
      </c>
    </row>
    <row r="657" spans="1:259" x14ac:dyDescent="0.25">
      <c r="A657" s="7">
        <v>610565</v>
      </c>
      <c r="B657" s="7" t="s">
        <v>140</v>
      </c>
      <c r="D657" s="7" t="s">
        <v>88</v>
      </c>
      <c r="E657" s="7" t="s">
        <v>53</v>
      </c>
      <c r="M657" s="7" t="s">
        <v>50</v>
      </c>
      <c r="N657" s="7">
        <v>22.727272726999999</v>
      </c>
      <c r="O657" s="7">
        <v>41</v>
      </c>
      <c r="P657" s="7">
        <v>41</v>
      </c>
      <c r="Q657" s="7">
        <v>0</v>
      </c>
      <c r="R657" s="7">
        <v>39</v>
      </c>
      <c r="S657" s="7">
        <v>0</v>
      </c>
      <c r="T657" s="7">
        <v>1</v>
      </c>
      <c r="U657" s="7">
        <v>0</v>
      </c>
      <c r="V657" s="7">
        <v>0</v>
      </c>
      <c r="W657" s="7">
        <v>0</v>
      </c>
      <c r="X657" s="7">
        <v>1</v>
      </c>
      <c r="Y657" s="7">
        <v>2.4390243900000001E-2</v>
      </c>
      <c r="Z657" s="7">
        <v>0</v>
      </c>
      <c r="AA657" s="7">
        <v>0</v>
      </c>
      <c r="AB657" s="7">
        <v>0</v>
      </c>
      <c r="AC657" s="7">
        <v>2.4390243900000001E-2</v>
      </c>
      <c r="AD657" s="7">
        <v>2.4390243900000001E-2</v>
      </c>
      <c r="AE657" s="7">
        <v>0</v>
      </c>
      <c r="AF657" s="7">
        <v>2.4390243900000001E-2</v>
      </c>
      <c r="AG657" s="7">
        <v>2.4390243900000001E-2</v>
      </c>
      <c r="AH657" s="7">
        <v>2.4390243900000001E-2</v>
      </c>
      <c r="AI657" s="7">
        <v>2.4390243900000001E-2</v>
      </c>
      <c r="AJ657" s="7">
        <v>4.8780487800000001E-2</v>
      </c>
      <c r="AK657" s="7">
        <v>7.3170731700000005E-2</v>
      </c>
      <c r="AL657" s="7">
        <v>2.4390243900000001E-2</v>
      </c>
      <c r="AM657" s="7">
        <v>0.17073170730000001</v>
      </c>
      <c r="AN657" s="7">
        <v>7.3170731700000005E-2</v>
      </c>
      <c r="AO657" s="7">
        <v>0.2195121951</v>
      </c>
      <c r="AP657" s="7">
        <v>0.1951219512</v>
      </c>
      <c r="AQ657" s="7">
        <v>0</v>
      </c>
      <c r="AR657" s="7">
        <v>0</v>
      </c>
      <c r="AS657" s="7">
        <v>0</v>
      </c>
      <c r="AT657" s="7">
        <v>2.4390243900000001E-2</v>
      </c>
      <c r="AU657" s="7">
        <v>0</v>
      </c>
      <c r="AV657" s="7">
        <v>0</v>
      </c>
      <c r="AW657" s="7">
        <v>0.90243902440000001</v>
      </c>
      <c r="AX657" s="7">
        <v>0.95121951220000001</v>
      </c>
      <c r="AY657" s="7">
        <v>0.80487804880000002</v>
      </c>
      <c r="AZ657" s="7">
        <v>0.87804878050000001</v>
      </c>
      <c r="BA657" s="7">
        <v>0.73170731710000003</v>
      </c>
      <c r="BB657" s="7">
        <v>0.73170731710000003</v>
      </c>
      <c r="BC657" s="7">
        <v>3.8536585365999998</v>
      </c>
      <c r="BD657" s="7">
        <v>3.9268292683000001</v>
      </c>
      <c r="BE657" s="7">
        <v>3.7804878048999999</v>
      </c>
      <c r="BF657" s="7">
        <v>3.875</v>
      </c>
      <c r="BG657" s="7">
        <v>3.6585365853999998</v>
      </c>
      <c r="BH657" s="7">
        <v>3.6341463415000002</v>
      </c>
      <c r="BI657" s="7">
        <v>0</v>
      </c>
      <c r="BJ657" s="7">
        <v>0</v>
      </c>
      <c r="BK657" s="7">
        <v>0</v>
      </c>
      <c r="BL657" s="7">
        <v>0</v>
      </c>
      <c r="BM657" s="7">
        <v>0</v>
      </c>
      <c r="BN657" s="7">
        <v>0</v>
      </c>
      <c r="BO657" s="7">
        <v>0</v>
      </c>
      <c r="BP657" s="7">
        <v>2.4390243900000001E-2</v>
      </c>
      <c r="BQ657" s="7">
        <v>2.4390243900000001E-2</v>
      </c>
      <c r="BR657" s="7">
        <v>0</v>
      </c>
      <c r="BS657" s="7">
        <v>0</v>
      </c>
      <c r="BT657" s="7">
        <v>0</v>
      </c>
      <c r="BU657" s="7">
        <v>0</v>
      </c>
      <c r="BV657" s="7">
        <v>2.4390243900000001E-2</v>
      </c>
      <c r="BW657" s="7">
        <v>4.8780487800000001E-2</v>
      </c>
      <c r="BX657" s="7">
        <v>4.8780487800000001E-2</v>
      </c>
      <c r="BY657" s="7">
        <v>7.3170731700000005E-2</v>
      </c>
      <c r="BZ657" s="7">
        <v>0</v>
      </c>
      <c r="CA657" s="7">
        <v>3.8536585365999998</v>
      </c>
      <c r="CB657" s="7">
        <v>3.8780487804999999</v>
      </c>
      <c r="CC657" s="7">
        <v>3.8536585365999998</v>
      </c>
      <c r="CD657" s="7">
        <v>3.8292682927000001</v>
      </c>
      <c r="CE657" s="7">
        <v>3.85</v>
      </c>
      <c r="CF657" s="7">
        <v>3.7073170732</v>
      </c>
      <c r="CG657" s="7">
        <v>3.75</v>
      </c>
      <c r="CH657" s="7">
        <v>3.5853658536999999</v>
      </c>
      <c r="CI657" s="7">
        <v>3.6666666666999999</v>
      </c>
      <c r="CJ657" s="7">
        <v>0.14634146340000001</v>
      </c>
      <c r="CK657" s="7">
        <v>0.1219512195</v>
      </c>
      <c r="CL657" s="7">
        <v>0.14634146340000001</v>
      </c>
      <c r="CM657" s="7">
        <v>0.17073170730000001</v>
      </c>
      <c r="CN657" s="7">
        <v>9.7560975600000002E-2</v>
      </c>
      <c r="CO657" s="7">
        <v>0.1951219512</v>
      </c>
      <c r="CP657" s="7">
        <v>0.14634146340000001</v>
      </c>
      <c r="CQ657" s="7">
        <v>0.1951219512</v>
      </c>
      <c r="CR657" s="7">
        <v>0.243902439</v>
      </c>
      <c r="CS657" s="7">
        <v>0</v>
      </c>
      <c r="CT657" s="7">
        <v>0</v>
      </c>
      <c r="CU657" s="7">
        <v>0</v>
      </c>
      <c r="CV657" s="7">
        <v>0</v>
      </c>
      <c r="CW657" s="7">
        <v>2.4390243900000001E-2</v>
      </c>
      <c r="CX657" s="7">
        <v>0</v>
      </c>
      <c r="CY657" s="7">
        <v>2.4390243900000001E-2</v>
      </c>
      <c r="CZ657" s="7">
        <v>0</v>
      </c>
      <c r="DA657" s="7">
        <v>4.8780487800000001E-2</v>
      </c>
      <c r="DB657" s="7">
        <v>0.85365853660000002</v>
      </c>
      <c r="DC657" s="7">
        <v>0.87804878050000001</v>
      </c>
      <c r="DD657" s="7">
        <v>0.85365853660000002</v>
      </c>
      <c r="DE657" s="7">
        <v>0.82926829270000002</v>
      </c>
      <c r="DF657" s="7">
        <v>0.85365853660000002</v>
      </c>
      <c r="DG657" s="7">
        <v>0.75609756100000003</v>
      </c>
      <c r="DH657" s="7">
        <v>0.78048780490000003</v>
      </c>
      <c r="DI657" s="7">
        <v>0.70731707320000003</v>
      </c>
      <c r="DJ657" s="7">
        <v>0.68292682930000004</v>
      </c>
      <c r="DK657" s="7">
        <v>9.7560975600000002E-2</v>
      </c>
      <c r="DL657" s="7">
        <v>2.4390243900000001E-2</v>
      </c>
      <c r="DM657" s="7">
        <v>2.4390243900000001E-2</v>
      </c>
      <c r="DN657" s="7">
        <v>2.4390243900000001E-2</v>
      </c>
      <c r="DO657" s="7">
        <v>0</v>
      </c>
      <c r="DP657" s="7">
        <v>2.4390243900000001E-2</v>
      </c>
      <c r="DQ657" s="7">
        <v>2.4390243900000001E-2</v>
      </c>
      <c r="DR657" s="7">
        <v>2.4390243900000001E-2</v>
      </c>
      <c r="DS657" s="7">
        <v>0</v>
      </c>
      <c r="DT657" s="7">
        <v>9.7560975600000002E-2</v>
      </c>
      <c r="DU657" s="7">
        <v>7.3170731700000005E-2</v>
      </c>
      <c r="DV657" s="7">
        <v>2.4390243900000001E-2</v>
      </c>
      <c r="DW657" s="7">
        <v>2.4390243900000001E-2</v>
      </c>
      <c r="DX657" s="7">
        <v>4.8780487800000001E-2</v>
      </c>
      <c r="DY657" s="7">
        <v>4.8780487800000001E-2</v>
      </c>
      <c r="DZ657" s="7">
        <v>2.4390243900000001E-2</v>
      </c>
      <c r="EA657" s="7">
        <v>0</v>
      </c>
      <c r="EB657" s="7">
        <v>7.3170731700000005E-2</v>
      </c>
      <c r="EC657" s="7">
        <v>0.17073170730000001</v>
      </c>
      <c r="ED657" s="7">
        <v>0.243902439</v>
      </c>
      <c r="EE657" s="7">
        <v>0.17073170730000001</v>
      </c>
      <c r="EF657" s="7">
        <v>0.17073170730000001</v>
      </c>
      <c r="EG657" s="7">
        <v>9.7560975600000002E-2</v>
      </c>
      <c r="EH657" s="7">
        <v>0.243902439</v>
      </c>
      <c r="EI657" s="7">
        <v>0.17073170730000001</v>
      </c>
      <c r="EJ657" s="7">
        <v>0.2195121951</v>
      </c>
      <c r="EK657" s="7">
        <v>0.29268292680000002</v>
      </c>
      <c r="EL657" s="7">
        <v>0.63414634150000004</v>
      </c>
      <c r="EM657" s="7">
        <v>0.65853658540000004</v>
      </c>
      <c r="EN657" s="7">
        <v>0.78048780490000003</v>
      </c>
      <c r="EO657" s="7">
        <v>0.78048780490000003</v>
      </c>
      <c r="EP657" s="7">
        <v>0.85365853660000002</v>
      </c>
      <c r="EQ657" s="7">
        <v>0.68292682930000004</v>
      </c>
      <c r="ER657" s="7">
        <v>0.78048780490000003</v>
      </c>
      <c r="ES657" s="7">
        <v>0.75609756100000003</v>
      </c>
      <c r="ET657" s="7">
        <v>0.60975609760000005</v>
      </c>
      <c r="EU657" s="7">
        <v>0</v>
      </c>
      <c r="EV657" s="7">
        <v>0</v>
      </c>
      <c r="EW657" s="7">
        <v>0</v>
      </c>
      <c r="EX657" s="7">
        <v>0</v>
      </c>
      <c r="EY657" s="7">
        <v>0</v>
      </c>
      <c r="EZ657" s="7">
        <v>0</v>
      </c>
      <c r="FA657" s="7">
        <v>0</v>
      </c>
      <c r="FB657" s="7">
        <v>0</v>
      </c>
      <c r="FC657" s="7">
        <v>2.4390243900000001E-2</v>
      </c>
      <c r="FD657" s="7">
        <v>3.3414634146000002</v>
      </c>
      <c r="FE657" s="7">
        <v>3.5365853659000002</v>
      </c>
      <c r="FF657" s="7">
        <v>3.7073170732</v>
      </c>
      <c r="FG657" s="7">
        <v>3.7073170732</v>
      </c>
      <c r="FH657" s="7">
        <v>3.8048780488</v>
      </c>
      <c r="FI657" s="7">
        <v>3.5853658536999999</v>
      </c>
      <c r="FJ657" s="7">
        <v>3.7073170732</v>
      </c>
      <c r="FK657" s="7">
        <v>3.7073170732</v>
      </c>
      <c r="FL657" s="7">
        <v>3.55</v>
      </c>
      <c r="FM657" s="7">
        <v>2.4390243900000001E-2</v>
      </c>
      <c r="FN657" s="7">
        <v>0</v>
      </c>
      <c r="FO657" s="7">
        <v>0</v>
      </c>
      <c r="FP657" s="7">
        <v>0</v>
      </c>
      <c r="FQ657" s="7">
        <v>7.3170731700000005E-2</v>
      </c>
      <c r="FR657" s="7">
        <v>4.8780487800000001E-2</v>
      </c>
      <c r="FS657" s="7">
        <v>2.4390243900000001E-2</v>
      </c>
      <c r="FT657" s="7">
        <v>0.14634146340000001</v>
      </c>
      <c r="FU657" s="7">
        <v>9.7560975600000002E-2</v>
      </c>
      <c r="FV657" s="7">
        <v>0.56097560980000005</v>
      </c>
      <c r="FW657" s="7">
        <v>2.4390243900000001E-2</v>
      </c>
      <c r="FX657" s="7">
        <v>0.58536585370000005</v>
      </c>
      <c r="FY657" s="7">
        <v>0.4634146341</v>
      </c>
      <c r="FZ657" s="7">
        <v>0.1951219512</v>
      </c>
      <c r="GA657" s="7">
        <v>4.8780487800000001E-2</v>
      </c>
      <c r="GB657" s="7">
        <v>0.17073170730000001</v>
      </c>
      <c r="GC657" s="7">
        <v>0.14634146340000001</v>
      </c>
      <c r="GD657" s="7">
        <v>9.7560975600000002E-2</v>
      </c>
      <c r="GE657" s="7">
        <v>9.7560975600000002E-2</v>
      </c>
      <c r="GF657" s="7">
        <v>0.243902439</v>
      </c>
      <c r="GG657" s="7">
        <v>0.1951219512</v>
      </c>
      <c r="GH657" s="7">
        <v>0.1951219512</v>
      </c>
      <c r="GI657" s="7">
        <v>0.39024390240000001</v>
      </c>
      <c r="GJ657" s="7">
        <v>7.3170731700000005E-2</v>
      </c>
      <c r="GK657" s="7">
        <v>7.3170731700000005E-2</v>
      </c>
      <c r="GL657" s="7">
        <v>2.4390243900000001E-2</v>
      </c>
      <c r="GM657" s="7">
        <v>0</v>
      </c>
      <c r="GN657" s="7">
        <v>0</v>
      </c>
      <c r="GO657" s="7">
        <v>2.4390243900000001E-2</v>
      </c>
      <c r="GP657" s="7">
        <v>0</v>
      </c>
      <c r="GQ657" s="7">
        <v>2.4390243900000001E-2</v>
      </c>
      <c r="GR657" s="7">
        <v>0</v>
      </c>
      <c r="GS657" s="7">
        <v>0.243902439</v>
      </c>
      <c r="GT657" s="7">
        <v>0.14634146340000001</v>
      </c>
      <c r="GU657" s="7">
        <v>0.17073170730000001</v>
      </c>
      <c r="GV657" s="7">
        <v>0.14634146340000001</v>
      </c>
      <c r="GW657" s="7">
        <v>0.1951219512</v>
      </c>
      <c r="GX657" s="7">
        <v>9.7560975600000002E-2</v>
      </c>
      <c r="GY657" s="7">
        <v>0.58536585370000005</v>
      </c>
      <c r="GZ657" s="7">
        <v>0.78048780490000003</v>
      </c>
      <c r="HA657" s="7">
        <v>0.58536585370000005</v>
      </c>
      <c r="HB657" s="7">
        <v>0.73170731710000003</v>
      </c>
      <c r="HC657" s="7">
        <v>0.65853658540000004</v>
      </c>
      <c r="HD657" s="7">
        <v>0.82926829270000002</v>
      </c>
      <c r="HE657" s="7">
        <v>0.1219512195</v>
      </c>
      <c r="HF657" s="7">
        <v>0</v>
      </c>
      <c r="HG657" s="7">
        <v>4.8780487800000001E-2</v>
      </c>
      <c r="HH657" s="7">
        <v>4.8780487800000001E-2</v>
      </c>
      <c r="HI657" s="7">
        <v>4.8780487800000001E-2</v>
      </c>
      <c r="HJ657" s="7">
        <v>0</v>
      </c>
      <c r="HK657" s="7">
        <v>4.8780487800000001E-2</v>
      </c>
      <c r="HL657" s="7">
        <v>4.8780487800000001E-2</v>
      </c>
      <c r="HM657" s="7">
        <v>0.14634146340000001</v>
      </c>
      <c r="HN657" s="7">
        <v>4.8780487800000001E-2</v>
      </c>
      <c r="HO657" s="7">
        <v>4.8780487800000001E-2</v>
      </c>
      <c r="HP657" s="7">
        <v>4.8780487800000001E-2</v>
      </c>
      <c r="HQ657" s="7">
        <v>0</v>
      </c>
      <c r="HR657" s="7">
        <v>2.4390243900000001E-2</v>
      </c>
      <c r="HS657" s="7">
        <v>2.4390243900000001E-2</v>
      </c>
      <c r="HT657" s="7">
        <v>2.4390243900000001E-2</v>
      </c>
      <c r="HU657" s="7">
        <v>2.4390243900000001E-2</v>
      </c>
      <c r="HV657" s="7">
        <v>2.4390243900000001E-2</v>
      </c>
      <c r="HW657" s="7">
        <v>0</v>
      </c>
      <c r="HX657" s="7">
        <v>0</v>
      </c>
      <c r="HY657" s="7">
        <v>2.4390243900000001E-2</v>
      </c>
      <c r="HZ657" s="7">
        <v>9.7560975600000002E-2</v>
      </c>
      <c r="IA657" s="7">
        <v>7.3170731700000005E-2</v>
      </c>
      <c r="IB657" s="7">
        <v>4.8780487800000001E-2</v>
      </c>
      <c r="IC657" s="7">
        <v>4.8780487800000001E-2</v>
      </c>
      <c r="ID657" s="7">
        <v>7.3170731700000005E-2</v>
      </c>
      <c r="IE657" s="7">
        <v>0.2195121951</v>
      </c>
      <c r="IF657" s="7">
        <v>0.17073170730000001</v>
      </c>
      <c r="IG657" s="7">
        <v>0.17073170730000001</v>
      </c>
      <c r="IH657" s="7">
        <v>0.17073170730000001</v>
      </c>
      <c r="II657" s="7">
        <v>0.70731707320000003</v>
      </c>
      <c r="IJ657" s="7">
        <v>0.78048780490000003</v>
      </c>
      <c r="IK657" s="7">
        <v>0.75609756100000003</v>
      </c>
      <c r="IL657" s="7">
        <v>0.65853658540000004</v>
      </c>
      <c r="IM657" s="7">
        <v>0</v>
      </c>
      <c r="IN657" s="7">
        <v>0</v>
      </c>
      <c r="IO657" s="7">
        <v>0</v>
      </c>
      <c r="IP657" s="7">
        <v>0</v>
      </c>
      <c r="IQ657" s="7">
        <v>3.6341463415000002</v>
      </c>
      <c r="IR657" s="7">
        <v>3.7317073171000001</v>
      </c>
      <c r="IS657" s="7">
        <v>3.6585365853999998</v>
      </c>
      <c r="IT657" s="7">
        <v>3.3902439024</v>
      </c>
      <c r="IU657" s="7" t="s">
        <v>1740</v>
      </c>
      <c r="IW657" s="7">
        <v>41</v>
      </c>
      <c r="IX657" s="7">
        <v>45</v>
      </c>
      <c r="IY657" s="7">
        <v>198</v>
      </c>
    </row>
    <row r="658" spans="1:259" x14ac:dyDescent="0.25">
      <c r="A658" s="7">
        <v>610566</v>
      </c>
      <c r="B658" s="7" t="s">
        <v>1741</v>
      </c>
      <c r="D658" s="7" t="s">
        <v>88</v>
      </c>
      <c r="E658" s="7" t="s">
        <v>53</v>
      </c>
      <c r="M658" s="7" t="s">
        <v>50</v>
      </c>
      <c r="N658" s="7">
        <v>25.294117647</v>
      </c>
      <c r="O658" s="7">
        <v>30</v>
      </c>
      <c r="P658" s="7">
        <v>30</v>
      </c>
      <c r="Q658" s="7">
        <v>0</v>
      </c>
      <c r="R658" s="7">
        <v>28</v>
      </c>
      <c r="S658" s="7">
        <v>0</v>
      </c>
      <c r="T658" s="7">
        <v>1</v>
      </c>
      <c r="U658" s="7">
        <v>1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7">
        <v>3.3333333299999997E-2</v>
      </c>
      <c r="AB658" s="7">
        <v>6.6666666700000002E-2</v>
      </c>
      <c r="AC658" s="7">
        <v>0</v>
      </c>
      <c r="AD658" s="7">
        <v>0.16666666669999999</v>
      </c>
      <c r="AE658" s="7">
        <v>0</v>
      </c>
      <c r="AF658" s="7">
        <v>0</v>
      </c>
      <c r="AG658" s="7">
        <v>0</v>
      </c>
      <c r="AH658" s="7">
        <v>0.1</v>
      </c>
      <c r="AI658" s="7">
        <v>0.1</v>
      </c>
      <c r="AJ658" s="7">
        <v>6.6666666700000002E-2</v>
      </c>
      <c r="AK658" s="7">
        <v>0.1</v>
      </c>
      <c r="AL658" s="7">
        <v>6.6666666700000002E-2</v>
      </c>
      <c r="AM658" s="7">
        <v>0.16666666669999999</v>
      </c>
      <c r="AN658" s="7">
        <v>0</v>
      </c>
      <c r="AO658" s="7">
        <v>0.16666666669999999</v>
      </c>
      <c r="AP658" s="7">
        <v>0.1</v>
      </c>
      <c r="AQ658" s="7">
        <v>0</v>
      </c>
      <c r="AR658" s="7">
        <v>0</v>
      </c>
      <c r="AS658" s="7">
        <v>0</v>
      </c>
      <c r="AT658" s="7">
        <v>3.3333333299999997E-2</v>
      </c>
      <c r="AU658" s="7">
        <v>3.3333333299999997E-2</v>
      </c>
      <c r="AV658" s="7">
        <v>0</v>
      </c>
      <c r="AW658" s="7">
        <v>0.9</v>
      </c>
      <c r="AX658" s="7">
        <v>0.93333333330000001</v>
      </c>
      <c r="AY658" s="7">
        <v>0.8</v>
      </c>
      <c r="AZ658" s="7">
        <v>0.8</v>
      </c>
      <c r="BA658" s="7">
        <v>0.7</v>
      </c>
      <c r="BB658" s="7">
        <v>0.66666666669999997</v>
      </c>
      <c r="BC658" s="7">
        <v>3.9</v>
      </c>
      <c r="BD658" s="7">
        <v>3.9333333332999998</v>
      </c>
      <c r="BE658" s="7">
        <v>3.7333333333000001</v>
      </c>
      <c r="BF658" s="7">
        <v>3.5862068965999998</v>
      </c>
      <c r="BG658" s="7">
        <v>3.6206896552000001</v>
      </c>
      <c r="BH658" s="7">
        <v>3.2666666666999999</v>
      </c>
      <c r="BI658" s="7">
        <v>3.3333333299999997E-2</v>
      </c>
      <c r="BJ658" s="7">
        <v>3.3333333299999997E-2</v>
      </c>
      <c r="BK658" s="7">
        <v>3.3333333299999997E-2</v>
      </c>
      <c r="BL658" s="7">
        <v>3.3333333299999997E-2</v>
      </c>
      <c r="BM658" s="7">
        <v>3.3333333299999997E-2</v>
      </c>
      <c r="BN658" s="7">
        <v>6.6666666700000002E-2</v>
      </c>
      <c r="BO658" s="7">
        <v>0.16666666669999999</v>
      </c>
      <c r="BP658" s="7">
        <v>0.1333333333</v>
      </c>
      <c r="BQ658" s="7">
        <v>0.1</v>
      </c>
      <c r="BR658" s="7">
        <v>3.3333333299999997E-2</v>
      </c>
      <c r="BS658" s="7">
        <v>3.3333333299999997E-2</v>
      </c>
      <c r="BT658" s="7">
        <v>3.3333333299999997E-2</v>
      </c>
      <c r="BU658" s="7">
        <v>3.3333333299999997E-2</v>
      </c>
      <c r="BV658" s="7">
        <v>3.3333333299999997E-2</v>
      </c>
      <c r="BW658" s="7">
        <v>0</v>
      </c>
      <c r="BX658" s="7">
        <v>6.6666666700000002E-2</v>
      </c>
      <c r="BY658" s="7">
        <v>6.6666666700000002E-2</v>
      </c>
      <c r="BZ658" s="7">
        <v>0.1</v>
      </c>
      <c r="CA658" s="7">
        <v>3.7</v>
      </c>
      <c r="CB658" s="7">
        <v>3.7333333333000001</v>
      </c>
      <c r="CC658" s="7">
        <v>3.7142857142999999</v>
      </c>
      <c r="CD658" s="7">
        <v>3.7333333333000001</v>
      </c>
      <c r="CE658" s="7">
        <v>3.6666666666999999</v>
      </c>
      <c r="CF658" s="7">
        <v>3.6666666666999999</v>
      </c>
      <c r="CG658" s="7">
        <v>3.2333333333000001</v>
      </c>
      <c r="CH658" s="7">
        <v>3.3666666667</v>
      </c>
      <c r="CI658" s="7">
        <v>3.4137931034000002</v>
      </c>
      <c r="CJ658" s="7">
        <v>0.1333333333</v>
      </c>
      <c r="CK658" s="7">
        <v>0.1</v>
      </c>
      <c r="CL658" s="7">
        <v>0.1</v>
      </c>
      <c r="CM658" s="7">
        <v>0.1</v>
      </c>
      <c r="CN658" s="7">
        <v>0.16666666669999999</v>
      </c>
      <c r="CO658" s="7">
        <v>0.1333333333</v>
      </c>
      <c r="CP658" s="7">
        <v>0.1333333333</v>
      </c>
      <c r="CQ658" s="7">
        <v>0.1</v>
      </c>
      <c r="CR658" s="7">
        <v>6.6666666700000002E-2</v>
      </c>
      <c r="CS658" s="7">
        <v>0</v>
      </c>
      <c r="CT658" s="7">
        <v>0</v>
      </c>
      <c r="CU658" s="7">
        <v>6.6666666700000002E-2</v>
      </c>
      <c r="CV658" s="7">
        <v>0</v>
      </c>
      <c r="CW658" s="7">
        <v>0</v>
      </c>
      <c r="CX658" s="7">
        <v>0</v>
      </c>
      <c r="CY658" s="7">
        <v>0</v>
      </c>
      <c r="CZ658" s="7">
        <v>0</v>
      </c>
      <c r="DA658" s="7">
        <v>3.3333333299999997E-2</v>
      </c>
      <c r="DB658" s="7">
        <v>0.8</v>
      </c>
      <c r="DC658" s="7">
        <v>0.83333333330000003</v>
      </c>
      <c r="DD658" s="7">
        <v>0.76666666670000005</v>
      </c>
      <c r="DE658" s="7">
        <v>0.83333333330000003</v>
      </c>
      <c r="DF658" s="7">
        <v>0.76666666670000005</v>
      </c>
      <c r="DG658" s="7">
        <v>0.8</v>
      </c>
      <c r="DH658" s="7">
        <v>0.63333333329999997</v>
      </c>
      <c r="DI658" s="7">
        <v>0.7</v>
      </c>
      <c r="DJ658" s="7">
        <v>0.7</v>
      </c>
      <c r="DK658" s="7">
        <v>0.3</v>
      </c>
      <c r="DL658" s="7">
        <v>6.6666666700000002E-2</v>
      </c>
      <c r="DM658" s="7">
        <v>0</v>
      </c>
      <c r="DN658" s="7">
        <v>0</v>
      </c>
      <c r="DO658" s="7">
        <v>0</v>
      </c>
      <c r="DP658" s="7">
        <v>0</v>
      </c>
      <c r="DQ658" s="7">
        <v>6.6666666700000002E-2</v>
      </c>
      <c r="DR658" s="7">
        <v>3.3333333299999997E-2</v>
      </c>
      <c r="DS658" s="7">
        <v>0.1</v>
      </c>
      <c r="DT658" s="7">
        <v>3.3333333299999997E-2</v>
      </c>
      <c r="DU658" s="7">
        <v>3.3333333299999997E-2</v>
      </c>
      <c r="DV658" s="7">
        <v>3.3333333299999997E-2</v>
      </c>
      <c r="DW658" s="7">
        <v>3.3333333299999997E-2</v>
      </c>
      <c r="DX658" s="7">
        <v>3.3333333299999997E-2</v>
      </c>
      <c r="DY658" s="7">
        <v>6.6666666700000002E-2</v>
      </c>
      <c r="DZ658" s="7">
        <v>3.3333333299999997E-2</v>
      </c>
      <c r="EA658" s="7">
        <v>3.3333333299999997E-2</v>
      </c>
      <c r="EB658" s="7">
        <v>6.6666666700000002E-2</v>
      </c>
      <c r="EC658" s="7">
        <v>3.3333333299999997E-2</v>
      </c>
      <c r="ED658" s="7">
        <v>6.6666666700000002E-2</v>
      </c>
      <c r="EE658" s="7">
        <v>0.1333333333</v>
      </c>
      <c r="EF658" s="7">
        <v>0.1333333333</v>
      </c>
      <c r="EG658" s="7">
        <v>0.1</v>
      </c>
      <c r="EH658" s="7">
        <v>0.1333333333</v>
      </c>
      <c r="EI658" s="7">
        <v>0.2</v>
      </c>
      <c r="EJ658" s="7">
        <v>0.1333333333</v>
      </c>
      <c r="EK658" s="7">
        <v>0.16666666669999999</v>
      </c>
      <c r="EL658" s="7">
        <v>0.56666666669999999</v>
      </c>
      <c r="EM658" s="7">
        <v>0.76666666670000005</v>
      </c>
      <c r="EN658" s="7">
        <v>0.8</v>
      </c>
      <c r="EO658" s="7">
        <v>0.76666666670000005</v>
      </c>
      <c r="EP658" s="7">
        <v>0.8</v>
      </c>
      <c r="EQ658" s="7">
        <v>0.73333333329999995</v>
      </c>
      <c r="ER658" s="7">
        <v>0.63333333329999997</v>
      </c>
      <c r="ES658" s="7">
        <v>0.73333333329999995</v>
      </c>
      <c r="ET658" s="7">
        <v>0.6</v>
      </c>
      <c r="EU658" s="7">
        <v>6.6666666700000002E-2</v>
      </c>
      <c r="EV658" s="7">
        <v>6.6666666700000002E-2</v>
      </c>
      <c r="EW658" s="7">
        <v>3.3333333299999997E-2</v>
      </c>
      <c r="EX658" s="7">
        <v>6.6666666700000002E-2</v>
      </c>
      <c r="EY658" s="7">
        <v>6.6666666700000002E-2</v>
      </c>
      <c r="EZ658" s="7">
        <v>6.6666666700000002E-2</v>
      </c>
      <c r="FA658" s="7">
        <v>6.6666666700000002E-2</v>
      </c>
      <c r="FB658" s="7">
        <v>6.6666666700000002E-2</v>
      </c>
      <c r="FC658" s="7">
        <v>6.6666666700000002E-2</v>
      </c>
      <c r="FD658" s="7">
        <v>2.9285714286000002</v>
      </c>
      <c r="FE658" s="7">
        <v>3.6428571429000001</v>
      </c>
      <c r="FF658" s="7">
        <v>3.7931034483000001</v>
      </c>
      <c r="FG658" s="7">
        <v>3.7857142857000001</v>
      </c>
      <c r="FH658" s="7">
        <v>3.8214285713999998</v>
      </c>
      <c r="FI658" s="7">
        <v>3.7142857142999999</v>
      </c>
      <c r="FJ658" s="7">
        <v>3.5</v>
      </c>
      <c r="FK658" s="7">
        <v>3.6785714286000002</v>
      </c>
      <c r="FL658" s="7">
        <v>3.3571428570999999</v>
      </c>
      <c r="FM658" s="7">
        <v>0</v>
      </c>
      <c r="FN658" s="7">
        <v>0</v>
      </c>
      <c r="FO658" s="7">
        <v>3.3333333299999997E-2</v>
      </c>
      <c r="FP658" s="7">
        <v>0</v>
      </c>
      <c r="FQ658" s="7">
        <v>3.3333333299999997E-2</v>
      </c>
      <c r="FR658" s="7">
        <v>3.3333333299999997E-2</v>
      </c>
      <c r="FS658" s="7">
        <v>0</v>
      </c>
      <c r="FT658" s="7">
        <v>6.6666666700000002E-2</v>
      </c>
      <c r="FU658" s="7">
        <v>0.16666666669999999</v>
      </c>
      <c r="FV658" s="7">
        <v>0.53333333329999999</v>
      </c>
      <c r="FW658" s="7">
        <v>0.1333333333</v>
      </c>
      <c r="FX658" s="7">
        <v>0.4</v>
      </c>
      <c r="FY658" s="7">
        <v>0.43333333330000001</v>
      </c>
      <c r="FZ658" s="7">
        <v>0.2666666667</v>
      </c>
      <c r="GA658" s="7">
        <v>0.1333333333</v>
      </c>
      <c r="GB658" s="7">
        <v>0.1</v>
      </c>
      <c r="GC658" s="7">
        <v>6.6666666700000002E-2</v>
      </c>
      <c r="GD658" s="7">
        <v>3.3333333299999997E-2</v>
      </c>
      <c r="GE658" s="7">
        <v>3.3333333299999997E-2</v>
      </c>
      <c r="GF658" s="7">
        <v>0.2</v>
      </c>
      <c r="GG658" s="7">
        <v>0.2666666667</v>
      </c>
      <c r="GH658" s="7">
        <v>0.2333333333</v>
      </c>
      <c r="GI658" s="7">
        <v>0.33333333329999998</v>
      </c>
      <c r="GJ658" s="7">
        <v>0.16666666669999999</v>
      </c>
      <c r="GK658" s="7">
        <v>0.2</v>
      </c>
      <c r="GL658" s="7">
        <v>0.1333333333</v>
      </c>
      <c r="GM658" s="7">
        <v>0</v>
      </c>
      <c r="GN658" s="7">
        <v>0</v>
      </c>
      <c r="GO658" s="7">
        <v>3.3333333299999997E-2</v>
      </c>
      <c r="GP658" s="7">
        <v>3.3333333299999997E-2</v>
      </c>
      <c r="GQ658" s="7">
        <v>6.6666666700000002E-2</v>
      </c>
      <c r="GR658" s="7">
        <v>0</v>
      </c>
      <c r="GS658" s="7">
        <v>0.1333333333</v>
      </c>
      <c r="GT658" s="7">
        <v>0.16666666669999999</v>
      </c>
      <c r="GU658" s="7">
        <v>0.1</v>
      </c>
      <c r="GV658" s="7">
        <v>6.6666666700000002E-2</v>
      </c>
      <c r="GW658" s="7">
        <v>6.6666666700000002E-2</v>
      </c>
      <c r="GX658" s="7">
        <v>0.1333333333</v>
      </c>
      <c r="GY658" s="7">
        <v>0.5</v>
      </c>
      <c r="GZ658" s="7">
        <v>0.43333333330000001</v>
      </c>
      <c r="HA658" s="7">
        <v>0.2</v>
      </c>
      <c r="HB658" s="7">
        <v>0.16666666669999999</v>
      </c>
      <c r="HC658" s="7">
        <v>0.3</v>
      </c>
      <c r="HD658" s="7">
        <v>0.5</v>
      </c>
      <c r="HE658" s="7">
        <v>6.6666666700000002E-2</v>
      </c>
      <c r="HF658" s="7">
        <v>6.6666666700000002E-2</v>
      </c>
      <c r="HG658" s="7">
        <v>0.1</v>
      </c>
      <c r="HH658" s="7">
        <v>0.1</v>
      </c>
      <c r="HI658" s="7">
        <v>0.16666666669999999</v>
      </c>
      <c r="HJ658" s="7">
        <v>6.6666666700000002E-2</v>
      </c>
      <c r="HK658" s="7">
        <v>0.2333333333</v>
      </c>
      <c r="HL658" s="7">
        <v>0.2333333333</v>
      </c>
      <c r="HM658" s="7">
        <v>0.43333333330000001</v>
      </c>
      <c r="HN658" s="7">
        <v>0.5</v>
      </c>
      <c r="HO658" s="7">
        <v>0.3</v>
      </c>
      <c r="HP658" s="7">
        <v>0.2333333333</v>
      </c>
      <c r="HQ658" s="7">
        <v>6.6666666700000002E-2</v>
      </c>
      <c r="HR658" s="7">
        <v>0.1</v>
      </c>
      <c r="HS658" s="7">
        <v>0.1333333333</v>
      </c>
      <c r="HT658" s="7">
        <v>0.1333333333</v>
      </c>
      <c r="HU658" s="7">
        <v>0.1</v>
      </c>
      <c r="HV658" s="7">
        <v>6.6666666700000002E-2</v>
      </c>
      <c r="HW658" s="7">
        <v>3.3333333299999997E-2</v>
      </c>
      <c r="HX658" s="7">
        <v>3.3333333299999997E-2</v>
      </c>
      <c r="HY658" s="7">
        <v>0.1333333333</v>
      </c>
      <c r="HZ658" s="7">
        <v>0.16666666669999999</v>
      </c>
      <c r="IA658" s="7">
        <v>0</v>
      </c>
      <c r="IB658" s="7">
        <v>0</v>
      </c>
      <c r="IC658" s="7">
        <v>3.3333333299999997E-2</v>
      </c>
      <c r="ID658" s="7">
        <v>6.6666666700000002E-2</v>
      </c>
      <c r="IE658" s="7">
        <v>0.2333333333</v>
      </c>
      <c r="IF658" s="7">
        <v>0.16666666669999999</v>
      </c>
      <c r="IG658" s="7">
        <v>0.1333333333</v>
      </c>
      <c r="IH658" s="7">
        <v>0.16666666669999999</v>
      </c>
      <c r="II658" s="7">
        <v>0.63333333329999997</v>
      </c>
      <c r="IJ658" s="7">
        <v>0.73333333329999995</v>
      </c>
      <c r="IK658" s="7">
        <v>0.63333333329999997</v>
      </c>
      <c r="IL658" s="7">
        <v>0.53333333329999999</v>
      </c>
      <c r="IM658" s="7">
        <v>0.1</v>
      </c>
      <c r="IN658" s="7">
        <v>6.6666666700000002E-2</v>
      </c>
      <c r="IO658" s="7">
        <v>6.6666666700000002E-2</v>
      </c>
      <c r="IP658" s="7">
        <v>6.6666666700000002E-2</v>
      </c>
      <c r="IQ658" s="7">
        <v>3.6296296296000001</v>
      </c>
      <c r="IR658" s="7">
        <v>3.7142857142999999</v>
      </c>
      <c r="IS658" s="7">
        <v>3.3571428570999999</v>
      </c>
      <c r="IT658" s="7">
        <v>3.1428571429000001</v>
      </c>
      <c r="IU658" s="7" t="s">
        <v>1742</v>
      </c>
      <c r="IW658" s="7">
        <v>30</v>
      </c>
      <c r="IX658" s="7">
        <v>43</v>
      </c>
      <c r="IY658" s="7">
        <v>170</v>
      </c>
    </row>
    <row r="659" spans="1:259" x14ac:dyDescent="0.25">
      <c r="A659" s="7">
        <v>610567</v>
      </c>
      <c r="B659" s="7" t="s">
        <v>1743</v>
      </c>
      <c r="D659" s="7" t="s">
        <v>88</v>
      </c>
      <c r="E659" s="7" t="s">
        <v>53</v>
      </c>
      <c r="M659" s="7" t="s">
        <v>50</v>
      </c>
      <c r="N659" s="7">
        <v>15.606936416</v>
      </c>
      <c r="O659" s="7">
        <v>22</v>
      </c>
      <c r="P659" s="7">
        <v>22</v>
      </c>
      <c r="Q659" s="7">
        <v>0</v>
      </c>
      <c r="R659" s="7">
        <v>21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1</v>
      </c>
      <c r="Y659" s="7">
        <v>0</v>
      </c>
      <c r="Z659" s="7">
        <v>0</v>
      </c>
      <c r="AA659" s="7">
        <v>4.5454545499999999E-2</v>
      </c>
      <c r="AB659" s="7">
        <v>4.5454545499999999E-2</v>
      </c>
      <c r="AC659" s="7">
        <v>9.0909090900000003E-2</v>
      </c>
      <c r="AD659" s="7">
        <v>9.0909090900000003E-2</v>
      </c>
      <c r="AE659" s="7">
        <v>9.0909090900000003E-2</v>
      </c>
      <c r="AF659" s="7">
        <v>4.5454545499999999E-2</v>
      </c>
      <c r="AG659" s="7">
        <v>4.5454545499999999E-2</v>
      </c>
      <c r="AH659" s="7">
        <v>9.0909090900000003E-2</v>
      </c>
      <c r="AI659" s="7">
        <v>0.18181818180000001</v>
      </c>
      <c r="AJ659" s="7">
        <v>0.13636363639999999</v>
      </c>
      <c r="AK659" s="7">
        <v>0.13636363639999999</v>
      </c>
      <c r="AL659" s="7">
        <v>0.18181818180000001</v>
      </c>
      <c r="AM659" s="7">
        <v>0.36363636360000001</v>
      </c>
      <c r="AN659" s="7">
        <v>0.40909090910000001</v>
      </c>
      <c r="AO659" s="7">
        <v>0.27272727270000002</v>
      </c>
      <c r="AP659" s="7">
        <v>0.40909090910000001</v>
      </c>
      <c r="AQ659" s="7">
        <v>0</v>
      </c>
      <c r="AR659" s="7">
        <v>0</v>
      </c>
      <c r="AS659" s="7">
        <v>0</v>
      </c>
      <c r="AT659" s="7">
        <v>0</v>
      </c>
      <c r="AU659" s="7">
        <v>4.5454545499999999E-2</v>
      </c>
      <c r="AV659" s="7">
        <v>9.0909090900000003E-2</v>
      </c>
      <c r="AW659" s="7">
        <v>0.77272727269999997</v>
      </c>
      <c r="AX659" s="7">
        <v>0.77272727269999997</v>
      </c>
      <c r="AY659" s="7">
        <v>0.54545454550000005</v>
      </c>
      <c r="AZ659" s="7">
        <v>0.4545454545</v>
      </c>
      <c r="BA659" s="7">
        <v>0.40909090910000001</v>
      </c>
      <c r="BB659" s="7">
        <v>0.27272727270000002</v>
      </c>
      <c r="BC659" s="7">
        <v>3.6818181818000002</v>
      </c>
      <c r="BD659" s="7">
        <v>3.7272727272999999</v>
      </c>
      <c r="BE659" s="7">
        <v>3.4090909091000001</v>
      </c>
      <c r="BF659" s="7">
        <v>3.2727272727000001</v>
      </c>
      <c r="BG659" s="7">
        <v>3.0476190476</v>
      </c>
      <c r="BH659" s="7">
        <v>2.95</v>
      </c>
      <c r="BI659" s="7">
        <v>0</v>
      </c>
      <c r="BJ659" s="7">
        <v>0</v>
      </c>
      <c r="BK659" s="7">
        <v>0</v>
      </c>
      <c r="BL659" s="7">
        <v>0</v>
      </c>
      <c r="BM659" s="7">
        <v>0</v>
      </c>
      <c r="BN659" s="7">
        <v>0</v>
      </c>
      <c r="BO659" s="7">
        <v>4.5454545499999999E-2</v>
      </c>
      <c r="BP659" s="7">
        <v>4.5454545499999999E-2</v>
      </c>
      <c r="BQ659" s="7">
        <v>4.5454545499999999E-2</v>
      </c>
      <c r="BR659" s="7">
        <v>0</v>
      </c>
      <c r="BS659" s="7">
        <v>0</v>
      </c>
      <c r="BT659" s="7">
        <v>0</v>
      </c>
      <c r="BU659" s="7">
        <v>4.5454545499999999E-2</v>
      </c>
      <c r="BV659" s="7">
        <v>0</v>
      </c>
      <c r="BW659" s="7">
        <v>0.18181818180000001</v>
      </c>
      <c r="BX659" s="7">
        <v>9.0909090900000003E-2</v>
      </c>
      <c r="BY659" s="7">
        <v>9.0909090900000003E-2</v>
      </c>
      <c r="BZ659" s="7">
        <v>4.5454545499999999E-2</v>
      </c>
      <c r="CA659" s="7">
        <v>3.8181818181999998</v>
      </c>
      <c r="CB659" s="7">
        <v>3.7272727272999999</v>
      </c>
      <c r="CC659" s="7">
        <v>3.6818181818000002</v>
      </c>
      <c r="CD659" s="7">
        <v>3.5909090908999999</v>
      </c>
      <c r="CE659" s="7">
        <v>3.5454545455000002</v>
      </c>
      <c r="CF659" s="7">
        <v>3.3636363636</v>
      </c>
      <c r="CG659" s="7">
        <v>3.2857142857000001</v>
      </c>
      <c r="CH659" s="7">
        <v>3.2727272727000001</v>
      </c>
      <c r="CI659" s="7">
        <v>3.4545454544999998</v>
      </c>
      <c r="CJ659" s="7">
        <v>0.18181818180000001</v>
      </c>
      <c r="CK659" s="7">
        <v>0.27272727270000002</v>
      </c>
      <c r="CL659" s="7">
        <v>0.31818181820000002</v>
      </c>
      <c r="CM659" s="7">
        <v>0.31818181820000002</v>
      </c>
      <c r="CN659" s="7">
        <v>0.4545454545</v>
      </c>
      <c r="CO659" s="7">
        <v>0.27272727270000002</v>
      </c>
      <c r="CP659" s="7">
        <v>0.36363636360000001</v>
      </c>
      <c r="CQ659" s="7">
        <v>0.40909090910000001</v>
      </c>
      <c r="CR659" s="7">
        <v>0.31818181820000002</v>
      </c>
      <c r="CS659" s="7">
        <v>0</v>
      </c>
      <c r="CT659" s="7">
        <v>0</v>
      </c>
      <c r="CU659" s="7">
        <v>0</v>
      </c>
      <c r="CV659" s="7">
        <v>0</v>
      </c>
      <c r="CW659" s="7">
        <v>0</v>
      </c>
      <c r="CX659" s="7">
        <v>0</v>
      </c>
      <c r="CY659" s="7">
        <v>4.5454545499999999E-2</v>
      </c>
      <c r="CZ659" s="7">
        <v>0</v>
      </c>
      <c r="DA659" s="7">
        <v>0</v>
      </c>
      <c r="DB659" s="7">
        <v>0.81818181820000002</v>
      </c>
      <c r="DC659" s="7">
        <v>0.72727272730000003</v>
      </c>
      <c r="DD659" s="7">
        <v>0.68181818179999998</v>
      </c>
      <c r="DE659" s="7">
        <v>0.63636363640000004</v>
      </c>
      <c r="DF659" s="7">
        <v>0.54545454550000005</v>
      </c>
      <c r="DG659" s="7">
        <v>0.54545454550000005</v>
      </c>
      <c r="DH659" s="7">
        <v>0.4545454545</v>
      </c>
      <c r="DI659" s="7">
        <v>0.4545454545</v>
      </c>
      <c r="DJ659" s="7">
        <v>0.59090909089999999</v>
      </c>
      <c r="DK659" s="7">
        <v>0.2272727273</v>
      </c>
      <c r="DL659" s="7">
        <v>0</v>
      </c>
      <c r="DM659" s="7">
        <v>0</v>
      </c>
      <c r="DN659" s="7">
        <v>0</v>
      </c>
      <c r="DO659" s="7">
        <v>0</v>
      </c>
      <c r="DP659" s="7">
        <v>0</v>
      </c>
      <c r="DQ659" s="7">
        <v>0.13636363639999999</v>
      </c>
      <c r="DR659" s="7">
        <v>4.5454545499999999E-2</v>
      </c>
      <c r="DS659" s="7">
        <v>0</v>
      </c>
      <c r="DT659" s="7">
        <v>0.13636363639999999</v>
      </c>
      <c r="DU659" s="7">
        <v>0.13636363639999999</v>
      </c>
      <c r="DV659" s="7">
        <v>0.18181818180000001</v>
      </c>
      <c r="DW659" s="7">
        <v>0.13636363639999999</v>
      </c>
      <c r="DX659" s="7">
        <v>0.13636363639999999</v>
      </c>
      <c r="DY659" s="7">
        <v>0.18181818180000001</v>
      </c>
      <c r="DZ659" s="7">
        <v>0.18181818180000001</v>
      </c>
      <c r="EA659" s="7">
        <v>0.13636363639999999</v>
      </c>
      <c r="EB659" s="7">
        <v>9.0909090900000003E-2</v>
      </c>
      <c r="EC659" s="7">
        <v>0.2272727273</v>
      </c>
      <c r="ED659" s="7">
        <v>0.27272727270000002</v>
      </c>
      <c r="EE659" s="7">
        <v>0.2272727273</v>
      </c>
      <c r="EF659" s="7">
        <v>0.31818181820000002</v>
      </c>
      <c r="EG659" s="7">
        <v>9.0909090900000003E-2</v>
      </c>
      <c r="EH659" s="7">
        <v>0.18181818180000001</v>
      </c>
      <c r="EI659" s="7">
        <v>0.18181818180000001</v>
      </c>
      <c r="EJ659" s="7">
        <v>0.2272727273</v>
      </c>
      <c r="EK659" s="7">
        <v>0.40909090910000001</v>
      </c>
      <c r="EL659" s="7">
        <v>0.40909090910000001</v>
      </c>
      <c r="EM659" s="7">
        <v>0.59090909089999999</v>
      </c>
      <c r="EN659" s="7">
        <v>0.59090909089999999</v>
      </c>
      <c r="EO659" s="7">
        <v>0.54545454550000005</v>
      </c>
      <c r="EP659" s="7">
        <v>0.77272727269999997</v>
      </c>
      <c r="EQ659" s="7">
        <v>0.63636363640000004</v>
      </c>
      <c r="ER659" s="7">
        <v>0.5</v>
      </c>
      <c r="ES659" s="7">
        <v>0.59090909089999999</v>
      </c>
      <c r="ET659" s="7">
        <v>0.40909090910000001</v>
      </c>
      <c r="EU659" s="7">
        <v>0</v>
      </c>
      <c r="EV659" s="7">
        <v>0</v>
      </c>
      <c r="EW659" s="7">
        <v>0</v>
      </c>
      <c r="EX659" s="7">
        <v>0</v>
      </c>
      <c r="EY659" s="7">
        <v>0</v>
      </c>
      <c r="EZ659" s="7">
        <v>0</v>
      </c>
      <c r="FA659" s="7">
        <v>0</v>
      </c>
      <c r="FB659" s="7">
        <v>0</v>
      </c>
      <c r="FC659" s="7">
        <v>9.0909090900000003E-2</v>
      </c>
      <c r="FD659" s="7">
        <v>2.8181818181999998</v>
      </c>
      <c r="FE659" s="7">
        <v>3.4545454544999998</v>
      </c>
      <c r="FF659" s="7">
        <v>3.4090909091000001</v>
      </c>
      <c r="FG659" s="7">
        <v>3.4090909091000001</v>
      </c>
      <c r="FH659" s="7">
        <v>3.6363636364</v>
      </c>
      <c r="FI659" s="7">
        <v>3.4545454544999998</v>
      </c>
      <c r="FJ659" s="7">
        <v>3.0454545455000002</v>
      </c>
      <c r="FK659" s="7">
        <v>3.3636363636</v>
      </c>
      <c r="FL659" s="7">
        <v>3.35</v>
      </c>
      <c r="FM659" s="7">
        <v>0</v>
      </c>
      <c r="FN659" s="7">
        <v>0</v>
      </c>
      <c r="FO659" s="7">
        <v>4.5454545499999999E-2</v>
      </c>
      <c r="FP659" s="7">
        <v>9.0909090900000003E-2</v>
      </c>
      <c r="FQ659" s="7">
        <v>9.0909090900000003E-2</v>
      </c>
      <c r="FR659" s="7">
        <v>4.5454545499999999E-2</v>
      </c>
      <c r="FS659" s="7">
        <v>0</v>
      </c>
      <c r="FT659" s="7">
        <v>0.13636363639999999</v>
      </c>
      <c r="FU659" s="7">
        <v>0</v>
      </c>
      <c r="FV659" s="7">
        <v>0.5</v>
      </c>
      <c r="FW659" s="7">
        <v>9.0909090900000003E-2</v>
      </c>
      <c r="FX659" s="7">
        <v>0.54545454550000005</v>
      </c>
      <c r="FY659" s="7">
        <v>0.54545454550000005</v>
      </c>
      <c r="FZ659" s="7">
        <v>0.27272727270000002</v>
      </c>
      <c r="GA659" s="7">
        <v>0.13636363639999999</v>
      </c>
      <c r="GB659" s="7">
        <v>0.18181818180000001</v>
      </c>
      <c r="GC659" s="7">
        <v>0.2272727273</v>
      </c>
      <c r="GD659" s="7">
        <v>0.13636363639999999</v>
      </c>
      <c r="GE659" s="7">
        <v>0.13636363639999999</v>
      </c>
      <c r="GF659" s="7">
        <v>0.2272727273</v>
      </c>
      <c r="GG659" s="7">
        <v>0</v>
      </c>
      <c r="GH659" s="7">
        <v>4.5454545499999999E-2</v>
      </c>
      <c r="GI659" s="7">
        <v>0.2272727273</v>
      </c>
      <c r="GJ659" s="7">
        <v>0.18181818180000001</v>
      </c>
      <c r="GK659" s="7">
        <v>9.0909090900000003E-2</v>
      </c>
      <c r="GL659" s="7">
        <v>4.5454545499999999E-2</v>
      </c>
      <c r="GM659" s="7">
        <v>0</v>
      </c>
      <c r="GN659" s="7">
        <v>0</v>
      </c>
      <c r="GO659" s="7">
        <v>0</v>
      </c>
      <c r="GP659" s="7">
        <v>0</v>
      </c>
      <c r="GQ659" s="7">
        <v>0</v>
      </c>
      <c r="GR659" s="7">
        <v>0</v>
      </c>
      <c r="GS659" s="7">
        <v>0.31818181820000002</v>
      </c>
      <c r="GT659" s="7">
        <v>0.36363636360000001</v>
      </c>
      <c r="GU659" s="7">
        <v>0.31818181820000002</v>
      </c>
      <c r="GV659" s="7">
        <v>0.27272727270000002</v>
      </c>
      <c r="GW659" s="7">
        <v>0.4545454545</v>
      </c>
      <c r="GX659" s="7">
        <v>0.36363636360000001</v>
      </c>
      <c r="GY659" s="7">
        <v>0.4545454545</v>
      </c>
      <c r="GZ659" s="7">
        <v>0.54545454550000005</v>
      </c>
      <c r="HA659" s="7">
        <v>9.0909090900000003E-2</v>
      </c>
      <c r="HB659" s="7">
        <v>9.0909090900000003E-2</v>
      </c>
      <c r="HC659" s="7">
        <v>0.27272727270000002</v>
      </c>
      <c r="HD659" s="7">
        <v>0.59090909089999999</v>
      </c>
      <c r="HE659" s="7">
        <v>0.2272727273</v>
      </c>
      <c r="HF659" s="7">
        <v>4.5454545499999999E-2</v>
      </c>
      <c r="HG659" s="7">
        <v>0.18181818180000001</v>
      </c>
      <c r="HH659" s="7">
        <v>0.18181818180000001</v>
      </c>
      <c r="HI659" s="7">
        <v>0.13636363639999999</v>
      </c>
      <c r="HJ659" s="7">
        <v>4.5454545499999999E-2</v>
      </c>
      <c r="HK659" s="7">
        <v>0</v>
      </c>
      <c r="HL659" s="7">
        <v>0</v>
      </c>
      <c r="HM659" s="7">
        <v>0.40909090910000001</v>
      </c>
      <c r="HN659" s="7">
        <v>0.4545454545</v>
      </c>
      <c r="HO659" s="7">
        <v>0.13636363639999999</v>
      </c>
      <c r="HP659" s="7">
        <v>0</v>
      </c>
      <c r="HQ659" s="7">
        <v>0</v>
      </c>
      <c r="HR659" s="7">
        <v>4.5454545499999999E-2</v>
      </c>
      <c r="HS659" s="7">
        <v>0</v>
      </c>
      <c r="HT659" s="7">
        <v>0</v>
      </c>
      <c r="HU659" s="7">
        <v>0</v>
      </c>
      <c r="HV659" s="7">
        <v>0</v>
      </c>
      <c r="HW659" s="7">
        <v>0</v>
      </c>
      <c r="HX659" s="7">
        <v>4.5454545499999999E-2</v>
      </c>
      <c r="HY659" s="7">
        <v>4.5454545499999999E-2</v>
      </c>
      <c r="HZ659" s="7">
        <v>0.13636363639999999</v>
      </c>
      <c r="IA659" s="7">
        <v>0.13636363639999999</v>
      </c>
      <c r="IB659" s="7">
        <v>0.13636363639999999</v>
      </c>
      <c r="IC659" s="7">
        <v>0.27272727270000002</v>
      </c>
      <c r="ID659" s="7">
        <v>0.27272727270000002</v>
      </c>
      <c r="IE659" s="7">
        <v>0.5</v>
      </c>
      <c r="IF659" s="7">
        <v>0.31818181820000002</v>
      </c>
      <c r="IG659" s="7">
        <v>0.4545454545</v>
      </c>
      <c r="IH659" s="7">
        <v>0.27272727270000002</v>
      </c>
      <c r="II659" s="7">
        <v>0.36363636360000001</v>
      </c>
      <c r="IJ659" s="7">
        <v>0.5</v>
      </c>
      <c r="IK659" s="7">
        <v>0.2272727273</v>
      </c>
      <c r="IL659" s="7">
        <v>0.31818181820000002</v>
      </c>
      <c r="IM659" s="7">
        <v>0</v>
      </c>
      <c r="IN659" s="7">
        <v>0</v>
      </c>
      <c r="IO659" s="7">
        <v>0</v>
      </c>
      <c r="IP659" s="7">
        <v>0</v>
      </c>
      <c r="IQ659" s="7">
        <v>3.2272727272999999</v>
      </c>
      <c r="IR659" s="7">
        <v>3.2727272727000001</v>
      </c>
      <c r="IS659" s="7">
        <v>2.8636363636</v>
      </c>
      <c r="IT659" s="7">
        <v>2.7727272727000001</v>
      </c>
      <c r="IU659" s="7" t="s">
        <v>1744</v>
      </c>
      <c r="IW659" s="7">
        <v>22</v>
      </c>
      <c r="IX659" s="7">
        <v>27</v>
      </c>
      <c r="IY659" s="7">
        <v>173</v>
      </c>
    </row>
    <row r="660" spans="1:259" x14ac:dyDescent="0.25">
      <c r="A660" s="7">
        <v>610568</v>
      </c>
      <c r="B660" s="7" t="s">
        <v>523</v>
      </c>
      <c r="D660" s="7" t="s">
        <v>88</v>
      </c>
      <c r="E660" s="7" t="s">
        <v>53</v>
      </c>
      <c r="M660" s="7" t="s">
        <v>50</v>
      </c>
      <c r="IU660" s="7" t="s">
        <v>1594</v>
      </c>
      <c r="IY660" s="7">
        <v>261</v>
      </c>
    </row>
    <row r="661" spans="1:259" x14ac:dyDescent="0.25">
      <c r="A661" s="7">
        <v>610569</v>
      </c>
      <c r="B661" s="7" t="s">
        <v>505</v>
      </c>
      <c r="C661" s="7" t="s">
        <v>50</v>
      </c>
      <c r="D661" s="7" t="s">
        <v>88</v>
      </c>
      <c r="E661" s="154">
        <v>0.43</v>
      </c>
      <c r="F661" s="7">
        <v>57</v>
      </c>
      <c r="G661" s="7" t="s">
        <v>48</v>
      </c>
      <c r="H661" s="7">
        <v>68</v>
      </c>
      <c r="I661" s="7" t="s">
        <v>47</v>
      </c>
      <c r="J661" s="7">
        <v>50</v>
      </c>
      <c r="K661" s="7" t="s">
        <v>48</v>
      </c>
      <c r="L661" s="7">
        <v>8.0500000000000007</v>
      </c>
      <c r="M661" s="7" t="s">
        <v>50</v>
      </c>
      <c r="N661" s="7">
        <v>43.006993006999998</v>
      </c>
      <c r="O661" s="7">
        <v>106</v>
      </c>
      <c r="P661" s="7">
        <v>106</v>
      </c>
      <c r="Q661" s="7">
        <v>24</v>
      </c>
      <c r="R661" s="7">
        <v>10</v>
      </c>
      <c r="S661" s="7">
        <v>5</v>
      </c>
      <c r="T661" s="7">
        <v>51</v>
      </c>
      <c r="U661" s="7">
        <v>1</v>
      </c>
      <c r="V661" s="7">
        <v>0</v>
      </c>
      <c r="W661" s="7">
        <v>8</v>
      </c>
      <c r="X661" s="7">
        <v>5</v>
      </c>
      <c r="Y661" s="7">
        <v>0</v>
      </c>
      <c r="Z661" s="7">
        <v>9.4339622999999994E-3</v>
      </c>
      <c r="AA661" s="7">
        <v>9.4339622999999994E-3</v>
      </c>
      <c r="AB661" s="7">
        <v>4.7169811300000003E-2</v>
      </c>
      <c r="AC661" s="7">
        <v>6.6037735799999997E-2</v>
      </c>
      <c r="AD661" s="7">
        <v>0.14150943399999999</v>
      </c>
      <c r="AE661" s="7">
        <v>2.8301886799999999E-2</v>
      </c>
      <c r="AF661" s="7">
        <v>4.7169811300000003E-2</v>
      </c>
      <c r="AG661" s="7">
        <v>2.8301886799999999E-2</v>
      </c>
      <c r="AH661" s="7">
        <v>7.5471698099999998E-2</v>
      </c>
      <c r="AI661" s="7">
        <v>0.16037735850000001</v>
      </c>
      <c r="AJ661" s="7">
        <v>0.17924528300000001</v>
      </c>
      <c r="AK661" s="7">
        <v>0.38679245280000002</v>
      </c>
      <c r="AL661" s="7">
        <v>0.31132075469999998</v>
      </c>
      <c r="AM661" s="7">
        <v>0.33962264149999999</v>
      </c>
      <c r="AN661" s="7">
        <v>0.25471698110000002</v>
      </c>
      <c r="AO661" s="7">
        <v>0.28301886790000003</v>
      </c>
      <c r="AP661" s="7">
        <v>0.29245283020000001</v>
      </c>
      <c r="AQ661" s="7">
        <v>0</v>
      </c>
      <c r="AR661" s="7">
        <v>9.4339622999999994E-3</v>
      </c>
      <c r="AS661" s="7">
        <v>9.4339622999999994E-3</v>
      </c>
      <c r="AT661" s="7">
        <v>0</v>
      </c>
      <c r="AU661" s="7">
        <v>9.4339622999999994E-3</v>
      </c>
      <c r="AV661" s="7">
        <v>9.4339622999999994E-3</v>
      </c>
      <c r="AW661" s="7">
        <v>0.58490566040000003</v>
      </c>
      <c r="AX661" s="7">
        <v>0.62264150939999996</v>
      </c>
      <c r="AY661" s="7">
        <v>0.61320754720000004</v>
      </c>
      <c r="AZ661" s="7">
        <v>0.62264150939999996</v>
      </c>
      <c r="BA661" s="7">
        <v>0.48113207549999998</v>
      </c>
      <c r="BB661" s="7">
        <v>0.37735849059999999</v>
      </c>
      <c r="BC661" s="7">
        <v>3.5566037736</v>
      </c>
      <c r="BD661" s="7">
        <v>3.5619047619000002</v>
      </c>
      <c r="BE661" s="7">
        <v>3.5714285713999998</v>
      </c>
      <c r="BF661" s="7">
        <v>3.4528301887000001</v>
      </c>
      <c r="BG661" s="7">
        <v>3.1904761905000001</v>
      </c>
      <c r="BH661" s="7">
        <v>2.9142857143000001</v>
      </c>
      <c r="BI661" s="7">
        <v>0</v>
      </c>
      <c r="BJ661" s="7">
        <v>9.4339622999999994E-3</v>
      </c>
      <c r="BK661" s="7">
        <v>0</v>
      </c>
      <c r="BL661" s="7">
        <v>2.8301886799999999E-2</v>
      </c>
      <c r="BM661" s="7">
        <v>0</v>
      </c>
      <c r="BN661" s="7">
        <v>0</v>
      </c>
      <c r="BO661" s="7">
        <v>4.7169811300000003E-2</v>
      </c>
      <c r="BP661" s="7">
        <v>5.6603773599999997E-2</v>
      </c>
      <c r="BQ661" s="7">
        <v>9.4339622999999994E-3</v>
      </c>
      <c r="BR661" s="7">
        <v>9.4339622999999994E-3</v>
      </c>
      <c r="BS661" s="7">
        <v>1.8867924500000001E-2</v>
      </c>
      <c r="BT661" s="7">
        <v>3.7735849100000003E-2</v>
      </c>
      <c r="BU661" s="7">
        <v>6.6037735799999997E-2</v>
      </c>
      <c r="BV661" s="7">
        <v>1.8867924500000001E-2</v>
      </c>
      <c r="BW661" s="7">
        <v>8.4905660399999999E-2</v>
      </c>
      <c r="BX661" s="7">
        <v>0.1226415094</v>
      </c>
      <c r="BY661" s="7">
        <v>8.4905660399999999E-2</v>
      </c>
      <c r="BZ661" s="7">
        <v>0.1226415094</v>
      </c>
      <c r="CA661" s="7">
        <v>3.7809523810000001</v>
      </c>
      <c r="CB661" s="7">
        <v>3.6857142857</v>
      </c>
      <c r="CC661" s="7">
        <v>3.6095238095000002</v>
      </c>
      <c r="CD661" s="7">
        <v>3.5238095237999998</v>
      </c>
      <c r="CE661" s="7">
        <v>3.6761904761999999</v>
      </c>
      <c r="CF661" s="7">
        <v>3.4952380952</v>
      </c>
      <c r="CG661" s="7">
        <v>3.3846153846</v>
      </c>
      <c r="CH661" s="7">
        <v>3.3904761904999998</v>
      </c>
      <c r="CI661" s="7">
        <v>3.4711538462</v>
      </c>
      <c r="CJ661" s="7">
        <v>0.1981132075</v>
      </c>
      <c r="CK661" s="7">
        <v>0.24528301890000001</v>
      </c>
      <c r="CL661" s="7">
        <v>0.31132075469999998</v>
      </c>
      <c r="CM661" s="7">
        <v>0.25471698110000002</v>
      </c>
      <c r="CN661" s="7">
        <v>0.28301886790000003</v>
      </c>
      <c r="CO661" s="7">
        <v>0.3301886792</v>
      </c>
      <c r="CP661" s="7">
        <v>0.2169811321</v>
      </c>
      <c r="CQ661" s="7">
        <v>0.2641509434</v>
      </c>
      <c r="CR661" s="7">
        <v>0.24528301890000001</v>
      </c>
      <c r="CS661" s="7">
        <v>9.4339622999999994E-3</v>
      </c>
      <c r="CT661" s="7">
        <v>9.4339622999999994E-3</v>
      </c>
      <c r="CU661" s="7">
        <v>9.4339622999999994E-3</v>
      </c>
      <c r="CV661" s="7">
        <v>9.4339622999999994E-3</v>
      </c>
      <c r="CW661" s="7">
        <v>9.4339622999999994E-3</v>
      </c>
      <c r="CX661" s="7">
        <v>9.4339622999999994E-3</v>
      </c>
      <c r="CY661" s="7">
        <v>1.8867924500000001E-2</v>
      </c>
      <c r="CZ661" s="7">
        <v>9.4339622999999994E-3</v>
      </c>
      <c r="DA661" s="7">
        <v>1.8867924500000001E-2</v>
      </c>
      <c r="DB661" s="7">
        <v>0.78301886789999997</v>
      </c>
      <c r="DC661" s="7">
        <v>0.71698113210000003</v>
      </c>
      <c r="DD661" s="7">
        <v>0.64150943400000005</v>
      </c>
      <c r="DE661" s="7">
        <v>0.64150943400000005</v>
      </c>
      <c r="DF661" s="7">
        <v>0.68867924530000002</v>
      </c>
      <c r="DG661" s="7">
        <v>0.57547169809999998</v>
      </c>
      <c r="DH661" s="7">
        <v>0.59433962259999995</v>
      </c>
      <c r="DI661" s="7">
        <v>0.58490566040000003</v>
      </c>
      <c r="DJ661" s="7">
        <v>0.60377358489999999</v>
      </c>
      <c r="DK661" s="7">
        <v>0.16037735850000001</v>
      </c>
      <c r="DL661" s="7">
        <v>9.4339622999999994E-3</v>
      </c>
      <c r="DM661" s="7">
        <v>9.4339622999999994E-3</v>
      </c>
      <c r="DN661" s="7">
        <v>3.7735849100000003E-2</v>
      </c>
      <c r="DO661" s="7">
        <v>1.8867924500000001E-2</v>
      </c>
      <c r="DP661" s="7">
        <v>3.7735849100000003E-2</v>
      </c>
      <c r="DQ661" s="7">
        <v>1.8867924500000001E-2</v>
      </c>
      <c r="DR661" s="7">
        <v>0</v>
      </c>
      <c r="DS661" s="7">
        <v>0</v>
      </c>
      <c r="DT661" s="7">
        <v>4.7169811300000003E-2</v>
      </c>
      <c r="DU661" s="7">
        <v>6.6037735799999997E-2</v>
      </c>
      <c r="DV661" s="7">
        <v>2.8301886799999999E-2</v>
      </c>
      <c r="DW661" s="7">
        <v>0.1320754717</v>
      </c>
      <c r="DX661" s="7">
        <v>3.7735849100000003E-2</v>
      </c>
      <c r="DY661" s="7">
        <v>7.5471698099999998E-2</v>
      </c>
      <c r="DZ661" s="7">
        <v>0.11320754719999999</v>
      </c>
      <c r="EA661" s="7">
        <v>9.4339622600000006E-2</v>
      </c>
      <c r="EB661" s="7">
        <v>0.10377358489999999</v>
      </c>
      <c r="EC661" s="7">
        <v>0.25471698110000002</v>
      </c>
      <c r="ED661" s="7">
        <v>0.2358490566</v>
      </c>
      <c r="EE661" s="7">
        <v>0.28301886790000003</v>
      </c>
      <c r="EF661" s="7">
        <v>0.27358490569999999</v>
      </c>
      <c r="EG661" s="7">
        <v>0.27358490569999999</v>
      </c>
      <c r="EH661" s="7">
        <v>0.3018867925</v>
      </c>
      <c r="EI661" s="7">
        <v>0.33962264149999999</v>
      </c>
      <c r="EJ661" s="7">
        <v>0.27358490569999999</v>
      </c>
      <c r="EK661" s="7">
        <v>0.3679245283</v>
      </c>
      <c r="EL661" s="7">
        <v>0.50943396230000004</v>
      </c>
      <c r="EM661" s="7">
        <v>0.67924528299999998</v>
      </c>
      <c r="EN661" s="7">
        <v>0.66981132080000005</v>
      </c>
      <c r="EO661" s="7">
        <v>0.52830188680000001</v>
      </c>
      <c r="EP661" s="7">
        <v>0.65094339619999997</v>
      </c>
      <c r="EQ661" s="7">
        <v>0.55660377360000002</v>
      </c>
      <c r="ER661" s="7">
        <v>0.5</v>
      </c>
      <c r="ES661" s="7">
        <v>0.62264150939999996</v>
      </c>
      <c r="ET661" s="7">
        <v>0.5</v>
      </c>
      <c r="EU661" s="7">
        <v>2.8301886799999999E-2</v>
      </c>
      <c r="EV661" s="7">
        <v>9.4339622999999994E-3</v>
      </c>
      <c r="EW661" s="7">
        <v>9.4339622999999994E-3</v>
      </c>
      <c r="EX661" s="7">
        <v>2.8301886799999999E-2</v>
      </c>
      <c r="EY661" s="7">
        <v>1.8867924500000001E-2</v>
      </c>
      <c r="EZ661" s="7">
        <v>2.8301886799999999E-2</v>
      </c>
      <c r="FA661" s="7">
        <v>2.8301886799999999E-2</v>
      </c>
      <c r="FB661" s="7">
        <v>9.4339622999999994E-3</v>
      </c>
      <c r="FC661" s="7">
        <v>2.8301886799999999E-2</v>
      </c>
      <c r="FD661" s="7">
        <v>3.1456310680000001</v>
      </c>
      <c r="FE661" s="7">
        <v>3.6</v>
      </c>
      <c r="FF661" s="7">
        <v>3.6285714285999999</v>
      </c>
      <c r="FG661" s="7">
        <v>3.3300970874</v>
      </c>
      <c r="FH661" s="7">
        <v>3.5865384615</v>
      </c>
      <c r="FI661" s="7">
        <v>3.4174757281999999</v>
      </c>
      <c r="FJ661" s="7">
        <v>3.3592233010000001</v>
      </c>
      <c r="FK661" s="7">
        <v>3.5333333332999999</v>
      </c>
      <c r="FL661" s="7">
        <v>3.4077669902999999</v>
      </c>
      <c r="FM661" s="7">
        <v>1.8867924500000001E-2</v>
      </c>
      <c r="FN661" s="7">
        <v>9.4339622999999994E-3</v>
      </c>
      <c r="FO661" s="7">
        <v>1.8867924500000001E-2</v>
      </c>
      <c r="FP661" s="7">
        <v>0</v>
      </c>
      <c r="FQ661" s="7">
        <v>7.5471698099999998E-2</v>
      </c>
      <c r="FR661" s="7">
        <v>7.5471698099999998E-2</v>
      </c>
      <c r="FS661" s="7">
        <v>0.11320754719999999</v>
      </c>
      <c r="FT661" s="7">
        <v>0.1981132075</v>
      </c>
      <c r="FU661" s="7">
        <v>0.1226415094</v>
      </c>
      <c r="FV661" s="7">
        <v>0.34905660379999998</v>
      </c>
      <c r="FW661" s="7">
        <v>1.8867924500000001E-2</v>
      </c>
      <c r="FX661" s="7">
        <v>0.4622641509</v>
      </c>
      <c r="FY661" s="7">
        <v>0.4339622642</v>
      </c>
      <c r="FZ661" s="7">
        <v>0.27358490569999999</v>
      </c>
      <c r="GA661" s="7">
        <v>0.20754716979999999</v>
      </c>
      <c r="GB661" s="7">
        <v>0.1698113208</v>
      </c>
      <c r="GC661" s="7">
        <v>0.1981132075</v>
      </c>
      <c r="GD661" s="7">
        <v>0.1226415094</v>
      </c>
      <c r="GE661" s="7">
        <v>0.1509433962</v>
      </c>
      <c r="GF661" s="7">
        <v>0.29245283020000001</v>
      </c>
      <c r="GG661" s="7">
        <v>0.16037735850000001</v>
      </c>
      <c r="GH661" s="7">
        <v>0.1981132075</v>
      </c>
      <c r="GI661" s="7">
        <v>0.2169811321</v>
      </c>
      <c r="GJ661" s="7">
        <v>4.7169811300000003E-2</v>
      </c>
      <c r="GK661" s="7">
        <v>4.7169811300000003E-2</v>
      </c>
      <c r="GL661" s="7">
        <v>1.8867924500000001E-2</v>
      </c>
      <c r="GM661" s="7">
        <v>2.8301886799999999E-2</v>
      </c>
      <c r="GN661" s="7">
        <v>9.4339622999999994E-3</v>
      </c>
      <c r="GO661" s="7">
        <v>0.10377358489999999</v>
      </c>
      <c r="GP661" s="7">
        <v>0.1509433962</v>
      </c>
      <c r="GQ661" s="7">
        <v>0.17924528300000001</v>
      </c>
      <c r="GR661" s="7">
        <v>9.4339622999999994E-3</v>
      </c>
      <c r="GS661" s="7">
        <v>0.29245283020000001</v>
      </c>
      <c r="GT661" s="7">
        <v>0.2358490566</v>
      </c>
      <c r="GU661" s="7">
        <v>0.1981132075</v>
      </c>
      <c r="GV661" s="7">
        <v>0.1226415094</v>
      </c>
      <c r="GW661" s="7">
        <v>0.29245283020000001</v>
      </c>
      <c r="GX661" s="7">
        <v>0.32075471700000002</v>
      </c>
      <c r="GY661" s="7">
        <v>0.49056603770000001</v>
      </c>
      <c r="GZ661" s="7">
        <v>0.60377358489999999</v>
      </c>
      <c r="HA661" s="7">
        <v>0.2358490566</v>
      </c>
      <c r="HB661" s="7">
        <v>0.16037735850000001</v>
      </c>
      <c r="HC661" s="7">
        <v>0.25471698110000002</v>
      </c>
      <c r="HD661" s="7">
        <v>0.49056603770000001</v>
      </c>
      <c r="HE661" s="7">
        <v>0.1698113208</v>
      </c>
      <c r="HF661" s="7">
        <v>0.10377358489999999</v>
      </c>
      <c r="HG661" s="7">
        <v>0.24528301890000001</v>
      </c>
      <c r="HH661" s="7">
        <v>0.2169811321</v>
      </c>
      <c r="HI661" s="7">
        <v>0.24528301890000001</v>
      </c>
      <c r="HJ661" s="7">
        <v>0.1698113208</v>
      </c>
      <c r="HK661" s="7">
        <v>9.4339622999999994E-3</v>
      </c>
      <c r="HL661" s="7">
        <v>1.8867924500000001E-2</v>
      </c>
      <c r="HM661" s="7">
        <v>0.20754716979999999</v>
      </c>
      <c r="HN661" s="7">
        <v>0.32075471700000002</v>
      </c>
      <c r="HO661" s="7">
        <v>1.8867924500000001E-2</v>
      </c>
      <c r="HP661" s="7">
        <v>0</v>
      </c>
      <c r="HQ661" s="7">
        <v>9.4339622999999994E-3</v>
      </c>
      <c r="HR661" s="7">
        <v>2.8301886799999999E-2</v>
      </c>
      <c r="HS661" s="7">
        <v>9.4339622999999994E-3</v>
      </c>
      <c r="HT661" s="7">
        <v>2.8301886799999999E-2</v>
      </c>
      <c r="HU661" s="7">
        <v>9.4339622999999994E-3</v>
      </c>
      <c r="HV661" s="7">
        <v>9.4339622999999994E-3</v>
      </c>
      <c r="HW661" s="7">
        <v>2.8301886799999999E-2</v>
      </c>
      <c r="HX661" s="7">
        <v>0</v>
      </c>
      <c r="HY661" s="7">
        <v>7.5471698099999998E-2</v>
      </c>
      <c r="HZ661" s="7">
        <v>0.1226415094</v>
      </c>
      <c r="IA661" s="7">
        <v>0.16037735850000001</v>
      </c>
      <c r="IB661" s="7">
        <v>7.5471698099999998E-2</v>
      </c>
      <c r="IC661" s="7">
        <v>0.16037735850000001</v>
      </c>
      <c r="ID661" s="7">
        <v>0.16037735850000001</v>
      </c>
      <c r="IE661" s="7">
        <v>0.44339622639999998</v>
      </c>
      <c r="IF661" s="7">
        <v>0.33962264149999999</v>
      </c>
      <c r="IG661" s="7">
        <v>0.38679245280000002</v>
      </c>
      <c r="IH661" s="7">
        <v>0.35849056600000001</v>
      </c>
      <c r="II661" s="7">
        <v>0.34905660379999998</v>
      </c>
      <c r="IJ661" s="7">
        <v>0.55660377360000002</v>
      </c>
      <c r="IK661" s="7">
        <v>0.34905660379999998</v>
      </c>
      <c r="IL661" s="7">
        <v>0.33962264149999999</v>
      </c>
      <c r="IM661" s="7">
        <v>1.8867924500000001E-2</v>
      </c>
      <c r="IN661" s="7">
        <v>2.8301886799999999E-2</v>
      </c>
      <c r="IO661" s="7">
        <v>2.8301886799999999E-2</v>
      </c>
      <c r="IP661" s="7">
        <v>1.8867924500000001E-2</v>
      </c>
      <c r="IQ661" s="7">
        <v>3.1346153846</v>
      </c>
      <c r="IR661" s="7">
        <v>3.4951456311000002</v>
      </c>
      <c r="IS661" s="7">
        <v>3.0388349515000002</v>
      </c>
      <c r="IT661" s="7">
        <v>2.9326923077</v>
      </c>
      <c r="IU661" s="7" t="s">
        <v>1595</v>
      </c>
      <c r="IV661" s="7">
        <v>43</v>
      </c>
      <c r="IW661" s="7">
        <v>106</v>
      </c>
      <c r="IX661" s="7">
        <v>123</v>
      </c>
      <c r="IY661" s="7">
        <v>286</v>
      </c>
    </row>
    <row r="662" spans="1:259" x14ac:dyDescent="0.25">
      <c r="A662" s="7">
        <v>610570</v>
      </c>
      <c r="B662" s="7" t="s">
        <v>506</v>
      </c>
      <c r="D662" s="7" t="s">
        <v>88</v>
      </c>
      <c r="E662" s="7" t="s">
        <v>53</v>
      </c>
      <c r="M662" s="7" t="s">
        <v>50</v>
      </c>
      <c r="N662" s="7">
        <v>24.210526315999999</v>
      </c>
      <c r="O662" s="7">
        <v>124</v>
      </c>
      <c r="P662" s="7">
        <v>124</v>
      </c>
      <c r="Q662" s="7">
        <v>1</v>
      </c>
      <c r="R662" s="7">
        <v>65</v>
      </c>
      <c r="S662" s="7">
        <v>0</v>
      </c>
      <c r="T662" s="7">
        <v>51</v>
      </c>
      <c r="U662" s="7">
        <v>1</v>
      </c>
      <c r="V662" s="7">
        <v>0</v>
      </c>
      <c r="W662" s="7">
        <v>1</v>
      </c>
      <c r="X662" s="7">
        <v>5</v>
      </c>
      <c r="Y662" s="7">
        <v>1.6129032299999999E-2</v>
      </c>
      <c r="Z662" s="7">
        <v>8.0645161000000003E-3</v>
      </c>
      <c r="AA662" s="7">
        <v>8.0645161000000003E-3</v>
      </c>
      <c r="AB662" s="7">
        <v>2.4193548400000001E-2</v>
      </c>
      <c r="AC662" s="7">
        <v>2.4193548400000001E-2</v>
      </c>
      <c r="AD662" s="7">
        <v>9.6774193499999994E-2</v>
      </c>
      <c r="AE662" s="7">
        <v>6.4516129000000005E-2</v>
      </c>
      <c r="AF662" s="7">
        <v>4.8387096800000001E-2</v>
      </c>
      <c r="AG662" s="7">
        <v>4.0322580599999998E-2</v>
      </c>
      <c r="AH662" s="7">
        <v>6.4516129000000005E-2</v>
      </c>
      <c r="AI662" s="7">
        <v>0.1451612903</v>
      </c>
      <c r="AJ662" s="7">
        <v>0.12096774189999999</v>
      </c>
      <c r="AK662" s="7">
        <v>0.29032258059999999</v>
      </c>
      <c r="AL662" s="7">
        <v>0.26612903230000001</v>
      </c>
      <c r="AM662" s="7">
        <v>0.33064516129999999</v>
      </c>
      <c r="AN662" s="7">
        <v>0.25806451609999997</v>
      </c>
      <c r="AO662" s="7">
        <v>0.36290322580000001</v>
      </c>
      <c r="AP662" s="7">
        <v>0.32258064520000002</v>
      </c>
      <c r="AQ662" s="7">
        <v>0</v>
      </c>
      <c r="AR662" s="7">
        <v>0</v>
      </c>
      <c r="AS662" s="7">
        <v>1.6129032299999999E-2</v>
      </c>
      <c r="AT662" s="7">
        <v>8.0645161000000003E-3</v>
      </c>
      <c r="AU662" s="7">
        <v>8.0645161000000003E-3</v>
      </c>
      <c r="AV662" s="7">
        <v>2.4193548400000001E-2</v>
      </c>
      <c r="AW662" s="7">
        <v>0.62903225809999996</v>
      </c>
      <c r="AX662" s="7">
        <v>0.67741935480000004</v>
      </c>
      <c r="AY662" s="7">
        <v>0.60483870969999998</v>
      </c>
      <c r="AZ662" s="7">
        <v>0.64516129030000002</v>
      </c>
      <c r="BA662" s="7">
        <v>0.45967741940000001</v>
      </c>
      <c r="BB662" s="7">
        <v>0.43548387100000002</v>
      </c>
      <c r="BC662" s="7">
        <v>3.5322580645000001</v>
      </c>
      <c r="BD662" s="7">
        <v>3.6129032257999998</v>
      </c>
      <c r="BE662" s="7">
        <v>3.5573770491999999</v>
      </c>
      <c r="BF662" s="7">
        <v>3.5365853659000002</v>
      </c>
      <c r="BG662" s="7">
        <v>3.2682926828999999</v>
      </c>
      <c r="BH662" s="7">
        <v>3.1239669421</v>
      </c>
      <c r="BI662" s="7">
        <v>1.6129032299999999E-2</v>
      </c>
      <c r="BJ662" s="7">
        <v>8.0645161000000003E-3</v>
      </c>
      <c r="BK662" s="7">
        <v>1.6129032299999999E-2</v>
      </c>
      <c r="BL662" s="7">
        <v>2.4193548400000001E-2</v>
      </c>
      <c r="BM662" s="7">
        <v>0</v>
      </c>
      <c r="BN662" s="7">
        <v>8.0645161000000003E-3</v>
      </c>
      <c r="BO662" s="7">
        <v>7.2580645200000002E-2</v>
      </c>
      <c r="BP662" s="7">
        <v>0.11290322580000001</v>
      </c>
      <c r="BQ662" s="7">
        <v>6.4516129000000005E-2</v>
      </c>
      <c r="BR662" s="7">
        <v>3.2258064500000003E-2</v>
      </c>
      <c r="BS662" s="7">
        <v>3.2258064500000003E-2</v>
      </c>
      <c r="BT662" s="7">
        <v>4.0322580599999998E-2</v>
      </c>
      <c r="BU662" s="7">
        <v>3.2258064500000003E-2</v>
      </c>
      <c r="BV662" s="7">
        <v>5.6451612900000003E-2</v>
      </c>
      <c r="BW662" s="7">
        <v>5.6451612900000003E-2</v>
      </c>
      <c r="BX662" s="7">
        <v>0.1451612903</v>
      </c>
      <c r="BY662" s="7">
        <v>0.15322580650000001</v>
      </c>
      <c r="BZ662" s="7">
        <v>8.0645161300000004E-2</v>
      </c>
      <c r="CA662" s="7">
        <v>3.6864406779999999</v>
      </c>
      <c r="CB662" s="7">
        <v>3.6528925619999999</v>
      </c>
      <c r="CC662" s="7">
        <v>3.6115702479</v>
      </c>
      <c r="CD662" s="7">
        <v>3.6083333333000001</v>
      </c>
      <c r="CE662" s="7">
        <v>3.6198347107000002</v>
      </c>
      <c r="CF662" s="7">
        <v>3.5206611570000002</v>
      </c>
      <c r="CG662" s="7">
        <v>3.2439024390000002</v>
      </c>
      <c r="CH662" s="7">
        <v>3.1138211382000001</v>
      </c>
      <c r="CI662" s="7">
        <v>3.3114754097999999</v>
      </c>
      <c r="CJ662" s="7">
        <v>0.18548387099999999</v>
      </c>
      <c r="CK662" s="7">
        <v>0.25</v>
      </c>
      <c r="CL662" s="7">
        <v>0.25</v>
      </c>
      <c r="CM662" s="7">
        <v>0.2419354839</v>
      </c>
      <c r="CN662" s="7">
        <v>0.25806451609999997</v>
      </c>
      <c r="CO662" s="7">
        <v>0.33064516129999999</v>
      </c>
      <c r="CP662" s="7">
        <v>0.2419354839</v>
      </c>
      <c r="CQ662" s="7">
        <v>0.23387096769999999</v>
      </c>
      <c r="CR662" s="7">
        <v>0.32258064520000002</v>
      </c>
      <c r="CS662" s="7">
        <v>4.8387096800000001E-2</v>
      </c>
      <c r="CT662" s="7">
        <v>2.4193548400000001E-2</v>
      </c>
      <c r="CU662" s="7">
        <v>2.4193548400000001E-2</v>
      </c>
      <c r="CV662" s="7">
        <v>3.2258064500000003E-2</v>
      </c>
      <c r="CW662" s="7">
        <v>2.4193548400000001E-2</v>
      </c>
      <c r="CX662" s="7">
        <v>2.4193548400000001E-2</v>
      </c>
      <c r="CY662" s="7">
        <v>8.0645161000000003E-3</v>
      </c>
      <c r="CZ662" s="7">
        <v>8.0645161000000003E-3</v>
      </c>
      <c r="DA662" s="7">
        <v>1.6129032299999999E-2</v>
      </c>
      <c r="DB662" s="7">
        <v>0.71774193549999998</v>
      </c>
      <c r="DC662" s="7">
        <v>0.68548387099999997</v>
      </c>
      <c r="DD662" s="7">
        <v>0.66935483870000001</v>
      </c>
      <c r="DE662" s="7">
        <v>0.66935483870000001</v>
      </c>
      <c r="DF662" s="7">
        <v>0.66129032259999998</v>
      </c>
      <c r="DG662" s="7">
        <v>0.58064516129999999</v>
      </c>
      <c r="DH662" s="7">
        <v>0.53225806450000002</v>
      </c>
      <c r="DI662" s="7">
        <v>0.49193548390000003</v>
      </c>
      <c r="DJ662" s="7">
        <v>0.51612903229999996</v>
      </c>
      <c r="DK662" s="7">
        <v>0.22580645160000001</v>
      </c>
      <c r="DL662" s="7">
        <v>3.2258064500000003E-2</v>
      </c>
      <c r="DM662" s="7">
        <v>1.6129032299999999E-2</v>
      </c>
      <c r="DN662" s="7">
        <v>1.6129032299999999E-2</v>
      </c>
      <c r="DO662" s="7">
        <v>8.0645161000000003E-3</v>
      </c>
      <c r="DP662" s="7">
        <v>2.4193548400000001E-2</v>
      </c>
      <c r="DQ662" s="7">
        <v>3.2258064500000003E-2</v>
      </c>
      <c r="DR662" s="7">
        <v>1.6129032299999999E-2</v>
      </c>
      <c r="DS662" s="7">
        <v>3.2258064500000003E-2</v>
      </c>
      <c r="DT662" s="7">
        <v>0.11290322580000001</v>
      </c>
      <c r="DU662" s="7">
        <v>0.1048387097</v>
      </c>
      <c r="DV662" s="7">
        <v>5.6451612900000003E-2</v>
      </c>
      <c r="DW662" s="7">
        <v>0.11290322580000001</v>
      </c>
      <c r="DX662" s="7">
        <v>4.0322580599999998E-2</v>
      </c>
      <c r="DY662" s="7">
        <v>8.0645161300000004E-2</v>
      </c>
      <c r="DZ662" s="7">
        <v>0.1048387097</v>
      </c>
      <c r="EA662" s="7">
        <v>7.2580645200000002E-2</v>
      </c>
      <c r="EB662" s="7">
        <v>6.4516129000000005E-2</v>
      </c>
      <c r="EC662" s="7">
        <v>0.23387096769999999</v>
      </c>
      <c r="ED662" s="7">
        <v>0.37903225810000002</v>
      </c>
      <c r="EE662" s="7">
        <v>0.36290322580000001</v>
      </c>
      <c r="EF662" s="7">
        <v>0.36290322580000001</v>
      </c>
      <c r="EG662" s="7">
        <v>0.3064516129</v>
      </c>
      <c r="EH662" s="7">
        <v>0.36290322580000001</v>
      </c>
      <c r="EI662" s="7">
        <v>0.33870967740000002</v>
      </c>
      <c r="EJ662" s="7">
        <v>0.40322580650000001</v>
      </c>
      <c r="EK662" s="7">
        <v>0.37096774189999998</v>
      </c>
      <c r="EL662" s="7">
        <v>0.38709677419999999</v>
      </c>
      <c r="EM662" s="7">
        <v>0.48387096769999999</v>
      </c>
      <c r="EN662" s="7">
        <v>0.54838709679999997</v>
      </c>
      <c r="EO662" s="7">
        <v>0.48387096769999999</v>
      </c>
      <c r="EP662" s="7">
        <v>0.62096774190000004</v>
      </c>
      <c r="EQ662" s="7">
        <v>0.49193548390000003</v>
      </c>
      <c r="ER662" s="7">
        <v>0.47580645160000001</v>
      </c>
      <c r="ES662" s="7">
        <v>0.48387096769999999</v>
      </c>
      <c r="ET662" s="7">
        <v>0.49193548390000003</v>
      </c>
      <c r="EU662" s="7">
        <v>4.0322580599999998E-2</v>
      </c>
      <c r="EV662" s="7">
        <v>0</v>
      </c>
      <c r="EW662" s="7">
        <v>1.6129032299999999E-2</v>
      </c>
      <c r="EX662" s="7">
        <v>2.4193548400000001E-2</v>
      </c>
      <c r="EY662" s="7">
        <v>2.4193548400000001E-2</v>
      </c>
      <c r="EZ662" s="7">
        <v>4.0322580599999998E-2</v>
      </c>
      <c r="FA662" s="7">
        <v>4.8387096800000001E-2</v>
      </c>
      <c r="FB662" s="7">
        <v>2.4193548400000001E-2</v>
      </c>
      <c r="FC662" s="7">
        <v>4.0322580599999998E-2</v>
      </c>
      <c r="FD662" s="7">
        <v>2.8151260504</v>
      </c>
      <c r="FE662" s="7">
        <v>3.3145161289999998</v>
      </c>
      <c r="FF662" s="7">
        <v>3.4672131147999998</v>
      </c>
      <c r="FG662" s="7">
        <v>3.3471074380000001</v>
      </c>
      <c r="FH662" s="7">
        <v>3.5785123966999999</v>
      </c>
      <c r="FI662" s="7">
        <v>3.3781512605000001</v>
      </c>
      <c r="FJ662" s="7">
        <v>3.3220338983</v>
      </c>
      <c r="FK662" s="7">
        <v>3.3884297521</v>
      </c>
      <c r="FL662" s="7">
        <v>3.3781512605000001</v>
      </c>
      <c r="FM662" s="7">
        <v>0</v>
      </c>
      <c r="FN662" s="7">
        <v>1.6129032299999999E-2</v>
      </c>
      <c r="FO662" s="7">
        <v>8.0645161000000003E-3</v>
      </c>
      <c r="FP662" s="7">
        <v>8.0645161000000003E-3</v>
      </c>
      <c r="FQ662" s="7">
        <v>6.4516129000000005E-2</v>
      </c>
      <c r="FR662" s="7">
        <v>2.4193548400000001E-2</v>
      </c>
      <c r="FS662" s="7">
        <v>8.8709677400000006E-2</v>
      </c>
      <c r="FT662" s="7">
        <v>0.25806451609999997</v>
      </c>
      <c r="FU662" s="7">
        <v>9.6774193499999994E-2</v>
      </c>
      <c r="FV662" s="7">
        <v>0.38709677419999999</v>
      </c>
      <c r="FW662" s="7">
        <v>4.8387096800000001E-2</v>
      </c>
      <c r="FX662" s="7">
        <v>0.50806451610000003</v>
      </c>
      <c r="FY662" s="7">
        <v>0.4435483871</v>
      </c>
      <c r="FZ662" s="7">
        <v>0.35483870969999998</v>
      </c>
      <c r="GA662" s="7">
        <v>0.13709677419999999</v>
      </c>
      <c r="GB662" s="7">
        <v>0.2016129032</v>
      </c>
      <c r="GC662" s="7">
        <v>0.1451612903</v>
      </c>
      <c r="GD662" s="7">
        <v>8.0645161300000004E-2</v>
      </c>
      <c r="GE662" s="7">
        <v>9.6774193499999994E-2</v>
      </c>
      <c r="GF662" s="7">
        <v>0.23387096769999999</v>
      </c>
      <c r="GG662" s="7">
        <v>0.1451612903</v>
      </c>
      <c r="GH662" s="7">
        <v>0.16935483870000001</v>
      </c>
      <c r="GI662" s="7">
        <v>0.22580645160000001</v>
      </c>
      <c r="GJ662" s="7">
        <v>0.12903225809999999</v>
      </c>
      <c r="GK662" s="7">
        <v>8.8709677400000006E-2</v>
      </c>
      <c r="GL662" s="7">
        <v>4.0322580599999998E-2</v>
      </c>
      <c r="GM662" s="7">
        <v>2.4193548400000001E-2</v>
      </c>
      <c r="GN662" s="7">
        <v>8.0645161000000003E-3</v>
      </c>
      <c r="GO662" s="7">
        <v>5.6451612900000003E-2</v>
      </c>
      <c r="GP662" s="7">
        <v>0.1048387097</v>
      </c>
      <c r="GQ662" s="7">
        <v>0.13709677419999999</v>
      </c>
      <c r="GR662" s="7">
        <v>3.2258064500000003E-2</v>
      </c>
      <c r="GS662" s="7">
        <v>0.23387096769999999</v>
      </c>
      <c r="GT662" s="7">
        <v>0.2419354839</v>
      </c>
      <c r="GU662" s="7">
        <v>0.1935483871</v>
      </c>
      <c r="GV662" s="7">
        <v>0.18548387099999999</v>
      </c>
      <c r="GW662" s="7">
        <v>0.25</v>
      </c>
      <c r="GX662" s="7">
        <v>0.2419354839</v>
      </c>
      <c r="GY662" s="7">
        <v>0.53225806450000002</v>
      </c>
      <c r="GZ662" s="7">
        <v>0.57258064519999996</v>
      </c>
      <c r="HA662" s="7">
        <v>0.38709677419999999</v>
      </c>
      <c r="HB662" s="7">
        <v>0.28225806450000002</v>
      </c>
      <c r="HC662" s="7">
        <v>0.26612903230000001</v>
      </c>
      <c r="HD662" s="7">
        <v>0.56451612900000003</v>
      </c>
      <c r="HE662" s="7">
        <v>0.12903225809999999</v>
      </c>
      <c r="HF662" s="7">
        <v>8.8709677400000006E-2</v>
      </c>
      <c r="HG662" s="7">
        <v>0.2016129032</v>
      </c>
      <c r="HH662" s="7">
        <v>0.22580645160000001</v>
      </c>
      <c r="HI662" s="7">
        <v>0.18548387099999999</v>
      </c>
      <c r="HJ662" s="7">
        <v>8.0645161300000004E-2</v>
      </c>
      <c r="HK662" s="7">
        <v>4.0322580599999998E-2</v>
      </c>
      <c r="HL662" s="7">
        <v>4.0322580599999998E-2</v>
      </c>
      <c r="HM662" s="7">
        <v>0.11290322580000001</v>
      </c>
      <c r="HN662" s="7">
        <v>0.13709677419999999</v>
      </c>
      <c r="HO662" s="7">
        <v>0.1048387097</v>
      </c>
      <c r="HP662" s="7">
        <v>4.0322580599999998E-2</v>
      </c>
      <c r="HQ662" s="7">
        <v>4.0322580599999998E-2</v>
      </c>
      <c r="HR662" s="7">
        <v>4.8387096800000001E-2</v>
      </c>
      <c r="HS662" s="7">
        <v>4.8387096800000001E-2</v>
      </c>
      <c r="HT662" s="7">
        <v>6.4516129000000005E-2</v>
      </c>
      <c r="HU662" s="7">
        <v>5.6451612900000003E-2</v>
      </c>
      <c r="HV662" s="7">
        <v>4.0322580599999998E-2</v>
      </c>
      <c r="HW662" s="7">
        <v>4.0322580599999998E-2</v>
      </c>
      <c r="HX662" s="7">
        <v>1.6129032299999999E-2</v>
      </c>
      <c r="HY662" s="7">
        <v>5.6451612900000003E-2</v>
      </c>
      <c r="HZ662" s="7">
        <v>8.8709677400000006E-2</v>
      </c>
      <c r="IA662" s="7">
        <v>0.13709677419999999</v>
      </c>
      <c r="IB662" s="7">
        <v>8.0645161300000004E-2</v>
      </c>
      <c r="IC662" s="7">
        <v>0.1451612903</v>
      </c>
      <c r="ID662" s="7">
        <v>8.0645161300000004E-2</v>
      </c>
      <c r="IE662" s="7">
        <v>0.37096774189999998</v>
      </c>
      <c r="IF662" s="7">
        <v>0.37903225810000002</v>
      </c>
      <c r="IG662" s="7">
        <v>0.36290322580000001</v>
      </c>
      <c r="IH662" s="7">
        <v>0.38709677419999999</v>
      </c>
      <c r="II662" s="7">
        <v>0.41129032259999998</v>
      </c>
      <c r="IJ662" s="7">
        <v>0.5</v>
      </c>
      <c r="IK662" s="7">
        <v>0.40322580650000001</v>
      </c>
      <c r="IL662" s="7">
        <v>0.37903225810000002</v>
      </c>
      <c r="IM662" s="7">
        <v>4.0322580599999998E-2</v>
      </c>
      <c r="IN662" s="7">
        <v>2.4193548400000001E-2</v>
      </c>
      <c r="IO662" s="7">
        <v>3.2258064500000003E-2</v>
      </c>
      <c r="IP662" s="7">
        <v>6.4516129000000005E-2</v>
      </c>
      <c r="IQ662" s="7">
        <v>3.2016806723000002</v>
      </c>
      <c r="IR662" s="7">
        <v>3.3966942149000001</v>
      </c>
      <c r="IS662" s="7">
        <v>3.15</v>
      </c>
      <c r="IT662" s="7">
        <v>3.1293103447999999</v>
      </c>
      <c r="IU662" s="7" t="s">
        <v>1596</v>
      </c>
      <c r="IW662" s="7">
        <v>124</v>
      </c>
      <c r="IX662" s="7">
        <v>138</v>
      </c>
      <c r="IY662" s="7">
        <v>570</v>
      </c>
    </row>
    <row r="663" spans="1:259" x14ac:dyDescent="0.25">
      <c r="A663" s="7">
        <v>610571</v>
      </c>
      <c r="B663" s="7" t="s">
        <v>507</v>
      </c>
      <c r="D663" s="7" t="s">
        <v>88</v>
      </c>
      <c r="E663" s="7" t="s">
        <v>53</v>
      </c>
      <c r="M663" s="7" t="s">
        <v>50</v>
      </c>
      <c r="N663" s="7">
        <v>14.538310413</v>
      </c>
      <c r="O663" s="7">
        <v>65</v>
      </c>
      <c r="P663" s="7">
        <v>65</v>
      </c>
      <c r="Q663" s="7">
        <v>2</v>
      </c>
      <c r="R663" s="7">
        <v>32</v>
      </c>
      <c r="S663" s="7">
        <v>0</v>
      </c>
      <c r="T663" s="7">
        <v>26</v>
      </c>
      <c r="U663" s="7">
        <v>0</v>
      </c>
      <c r="V663" s="7">
        <v>0</v>
      </c>
      <c r="W663" s="7">
        <v>2</v>
      </c>
      <c r="X663" s="7">
        <v>3</v>
      </c>
      <c r="Y663" s="7">
        <v>0</v>
      </c>
      <c r="Z663" s="7">
        <v>0</v>
      </c>
      <c r="AA663" s="7">
        <v>1.5384615399999999E-2</v>
      </c>
      <c r="AB663" s="7">
        <v>4.6153846200000001E-2</v>
      </c>
      <c r="AC663" s="7">
        <v>4.6153846200000001E-2</v>
      </c>
      <c r="AD663" s="7">
        <v>0.1076923077</v>
      </c>
      <c r="AE663" s="7">
        <v>4.6153846200000001E-2</v>
      </c>
      <c r="AF663" s="7">
        <v>1.5384615399999999E-2</v>
      </c>
      <c r="AG663" s="7">
        <v>7.6923076899999998E-2</v>
      </c>
      <c r="AH663" s="7">
        <v>4.6153846200000001E-2</v>
      </c>
      <c r="AI663" s="7">
        <v>0.21538461540000001</v>
      </c>
      <c r="AJ663" s="7">
        <v>0.21538461540000001</v>
      </c>
      <c r="AK663" s="7">
        <v>0.29230769229999998</v>
      </c>
      <c r="AL663" s="7">
        <v>0.27692307690000001</v>
      </c>
      <c r="AM663" s="7">
        <v>0.36923076919999998</v>
      </c>
      <c r="AN663" s="7">
        <v>0.3076923077</v>
      </c>
      <c r="AO663" s="7">
        <v>0.32307692310000002</v>
      </c>
      <c r="AP663" s="7">
        <v>0.29230769229999998</v>
      </c>
      <c r="AQ663" s="7">
        <v>0</v>
      </c>
      <c r="AR663" s="7">
        <v>0</v>
      </c>
      <c r="AS663" s="7">
        <v>0</v>
      </c>
      <c r="AT663" s="7">
        <v>1.5384615399999999E-2</v>
      </c>
      <c r="AU663" s="7">
        <v>1.5384615399999999E-2</v>
      </c>
      <c r="AV663" s="7">
        <v>3.0769230799999998E-2</v>
      </c>
      <c r="AW663" s="7">
        <v>0.66153846149999995</v>
      </c>
      <c r="AX663" s="7">
        <v>0.70769230770000002</v>
      </c>
      <c r="AY663" s="7">
        <v>0.5384615385</v>
      </c>
      <c r="AZ663" s="7">
        <v>0.58461538459999995</v>
      </c>
      <c r="BA663" s="7">
        <v>0.4</v>
      </c>
      <c r="BB663" s="7">
        <v>0.35384615380000001</v>
      </c>
      <c r="BC663" s="7">
        <v>3.6153846154</v>
      </c>
      <c r="BD663" s="7">
        <v>3.6923076923</v>
      </c>
      <c r="BE663" s="7">
        <v>3.4307692308000002</v>
      </c>
      <c r="BF663" s="7">
        <v>3.453125</v>
      </c>
      <c r="BG663" s="7">
        <v>3.09375</v>
      </c>
      <c r="BH663" s="7">
        <v>2.9206349206</v>
      </c>
      <c r="BI663" s="7">
        <v>1.5384615399999999E-2</v>
      </c>
      <c r="BJ663" s="7">
        <v>1.5384615399999999E-2</v>
      </c>
      <c r="BK663" s="7">
        <v>1.5384615399999999E-2</v>
      </c>
      <c r="BL663" s="7">
        <v>1.5384615399999999E-2</v>
      </c>
      <c r="BM663" s="7">
        <v>1.5384615399999999E-2</v>
      </c>
      <c r="BN663" s="7">
        <v>3.0769230799999998E-2</v>
      </c>
      <c r="BO663" s="7">
        <v>0.1076923077</v>
      </c>
      <c r="BP663" s="7">
        <v>0.1076923077</v>
      </c>
      <c r="BQ663" s="7">
        <v>6.1538461500000002E-2</v>
      </c>
      <c r="BR663" s="7">
        <v>1.5384615399999999E-2</v>
      </c>
      <c r="BS663" s="7">
        <v>1.5384615399999999E-2</v>
      </c>
      <c r="BT663" s="7">
        <v>3.0769230799999998E-2</v>
      </c>
      <c r="BU663" s="7">
        <v>0</v>
      </c>
      <c r="BV663" s="7">
        <v>0</v>
      </c>
      <c r="BW663" s="7">
        <v>3.0769230799999998E-2</v>
      </c>
      <c r="BX663" s="7">
        <v>7.6923076899999998E-2</v>
      </c>
      <c r="BY663" s="7">
        <v>6.1538461500000002E-2</v>
      </c>
      <c r="BZ663" s="7">
        <v>7.6923076899999998E-2</v>
      </c>
      <c r="CA663" s="7">
        <v>3.6153846154</v>
      </c>
      <c r="CB663" s="7">
        <v>3.5846153846000002</v>
      </c>
      <c r="CC663" s="7">
        <v>3.5538461537999999</v>
      </c>
      <c r="CD663" s="7">
        <v>3.6461538461999998</v>
      </c>
      <c r="CE663" s="7">
        <v>3.546875</v>
      </c>
      <c r="CF663" s="7">
        <v>3.421875</v>
      </c>
      <c r="CG663" s="7">
        <v>3.15625</v>
      </c>
      <c r="CH663" s="7">
        <v>3.203125</v>
      </c>
      <c r="CI663" s="7">
        <v>3.2857142857000001</v>
      </c>
      <c r="CJ663" s="7">
        <v>0.3076923077</v>
      </c>
      <c r="CK663" s="7">
        <v>0.33846153849999999</v>
      </c>
      <c r="CL663" s="7">
        <v>0.33846153849999999</v>
      </c>
      <c r="CM663" s="7">
        <v>0.3076923077</v>
      </c>
      <c r="CN663" s="7">
        <v>0.4</v>
      </c>
      <c r="CO663" s="7">
        <v>0.41538461539999999</v>
      </c>
      <c r="CP663" s="7">
        <v>0.35384615380000001</v>
      </c>
      <c r="CQ663" s="7">
        <v>0.33846153849999999</v>
      </c>
      <c r="CR663" s="7">
        <v>0.35384615380000001</v>
      </c>
      <c r="CS663" s="7">
        <v>0</v>
      </c>
      <c r="CT663" s="7">
        <v>0</v>
      </c>
      <c r="CU663" s="7">
        <v>0</v>
      </c>
      <c r="CV663" s="7">
        <v>0</v>
      </c>
      <c r="CW663" s="7">
        <v>1.5384615399999999E-2</v>
      </c>
      <c r="CX663" s="7">
        <v>1.5384615399999999E-2</v>
      </c>
      <c r="CY663" s="7">
        <v>1.5384615399999999E-2</v>
      </c>
      <c r="CZ663" s="7">
        <v>1.5384615399999999E-2</v>
      </c>
      <c r="DA663" s="7">
        <v>3.0769230799999998E-2</v>
      </c>
      <c r="DB663" s="7">
        <v>0.66153846149999995</v>
      </c>
      <c r="DC663" s="7">
        <v>0.63076923080000002</v>
      </c>
      <c r="DD663" s="7">
        <v>0.6153846154</v>
      </c>
      <c r="DE663" s="7">
        <v>0.67692307689999998</v>
      </c>
      <c r="DF663" s="7">
        <v>0.56923076920000004</v>
      </c>
      <c r="DG663" s="7">
        <v>0.50769230769999996</v>
      </c>
      <c r="DH663" s="7">
        <v>0.44615384619999998</v>
      </c>
      <c r="DI663" s="7">
        <v>0.47692307690000002</v>
      </c>
      <c r="DJ663" s="7">
        <v>0.47692307690000002</v>
      </c>
      <c r="DK663" s="7">
        <v>0.35384615380000001</v>
      </c>
      <c r="DL663" s="7">
        <v>4.6153846200000001E-2</v>
      </c>
      <c r="DM663" s="7">
        <v>1.5384615399999999E-2</v>
      </c>
      <c r="DN663" s="7">
        <v>4.6153846200000001E-2</v>
      </c>
      <c r="DO663" s="7">
        <v>1.5384615399999999E-2</v>
      </c>
      <c r="DP663" s="7">
        <v>4.6153846200000001E-2</v>
      </c>
      <c r="DQ663" s="7">
        <v>7.6923076899999998E-2</v>
      </c>
      <c r="DR663" s="7">
        <v>1.5384615399999999E-2</v>
      </c>
      <c r="DS663" s="7">
        <v>4.6153846200000001E-2</v>
      </c>
      <c r="DT663" s="7">
        <v>6.1538461500000002E-2</v>
      </c>
      <c r="DU663" s="7">
        <v>6.1538461500000002E-2</v>
      </c>
      <c r="DV663" s="7">
        <v>4.6153846200000001E-2</v>
      </c>
      <c r="DW663" s="7">
        <v>0.1076923077</v>
      </c>
      <c r="DX663" s="7">
        <v>6.1538461500000002E-2</v>
      </c>
      <c r="DY663" s="7">
        <v>9.2307692299999994E-2</v>
      </c>
      <c r="DZ663" s="7">
        <v>3.0769230799999998E-2</v>
      </c>
      <c r="EA663" s="7">
        <v>3.0769230799999998E-2</v>
      </c>
      <c r="EB663" s="7">
        <v>4.6153846200000001E-2</v>
      </c>
      <c r="EC663" s="7">
        <v>0.18461538459999999</v>
      </c>
      <c r="ED663" s="7">
        <v>0.41538461539999999</v>
      </c>
      <c r="EE663" s="7">
        <v>0.43076923080000001</v>
      </c>
      <c r="EF663" s="7">
        <v>0.33846153849999999</v>
      </c>
      <c r="EG663" s="7">
        <v>0.36923076919999998</v>
      </c>
      <c r="EH663" s="7">
        <v>0.4</v>
      </c>
      <c r="EI663" s="7">
        <v>0.3846153846</v>
      </c>
      <c r="EJ663" s="7">
        <v>0.41538461539999999</v>
      </c>
      <c r="EK663" s="7">
        <v>0.4615384615</v>
      </c>
      <c r="EL663" s="7">
        <v>0.3846153846</v>
      </c>
      <c r="EM663" s="7">
        <v>0.4615384615</v>
      </c>
      <c r="EN663" s="7">
        <v>0.50769230769999996</v>
      </c>
      <c r="EO663" s="7">
        <v>0.50769230769999996</v>
      </c>
      <c r="EP663" s="7">
        <v>0.55384615380000002</v>
      </c>
      <c r="EQ663" s="7">
        <v>0.4615384615</v>
      </c>
      <c r="ER663" s="7">
        <v>0.4615384615</v>
      </c>
      <c r="ES663" s="7">
        <v>0.5384615385</v>
      </c>
      <c r="ET663" s="7">
        <v>0.43076923080000001</v>
      </c>
      <c r="EU663" s="7">
        <v>1.5384615399999999E-2</v>
      </c>
      <c r="EV663" s="7">
        <v>1.5384615399999999E-2</v>
      </c>
      <c r="EW663" s="7">
        <v>0</v>
      </c>
      <c r="EX663" s="7">
        <v>0</v>
      </c>
      <c r="EY663" s="7">
        <v>0</v>
      </c>
      <c r="EZ663" s="7">
        <v>0</v>
      </c>
      <c r="FA663" s="7">
        <v>4.6153846200000001E-2</v>
      </c>
      <c r="FB663" s="7">
        <v>0</v>
      </c>
      <c r="FC663" s="7">
        <v>1.5384615399999999E-2</v>
      </c>
      <c r="FD663" s="7">
        <v>2.609375</v>
      </c>
      <c r="FE663" s="7">
        <v>3.3125</v>
      </c>
      <c r="FF663" s="7">
        <v>3.4307692308000002</v>
      </c>
      <c r="FG663" s="7">
        <v>3.3076923077</v>
      </c>
      <c r="FH663" s="7">
        <v>3.4615384615</v>
      </c>
      <c r="FI663" s="7">
        <v>3.2769230769000002</v>
      </c>
      <c r="FJ663" s="7">
        <v>3.2903225805999998</v>
      </c>
      <c r="FK663" s="7">
        <v>3.4769230768999999</v>
      </c>
      <c r="FL663" s="7">
        <v>3.296875</v>
      </c>
      <c r="FM663" s="7">
        <v>0</v>
      </c>
      <c r="FN663" s="7">
        <v>0</v>
      </c>
      <c r="FO663" s="7">
        <v>0</v>
      </c>
      <c r="FP663" s="7">
        <v>1.5384615399999999E-2</v>
      </c>
      <c r="FQ663" s="7">
        <v>0.18461538459999999</v>
      </c>
      <c r="FR663" s="7">
        <v>4.6153846200000001E-2</v>
      </c>
      <c r="FS663" s="7">
        <v>0.1076923077</v>
      </c>
      <c r="FT663" s="7">
        <v>0.1076923077</v>
      </c>
      <c r="FU663" s="7">
        <v>0.13846153850000001</v>
      </c>
      <c r="FV663" s="7">
        <v>0.4</v>
      </c>
      <c r="FW663" s="7">
        <v>0</v>
      </c>
      <c r="FX663" s="7">
        <v>0.5384615385</v>
      </c>
      <c r="FY663" s="7">
        <v>0.50769230769999996</v>
      </c>
      <c r="FZ663" s="7">
        <v>0.3076923077</v>
      </c>
      <c r="GA663" s="7">
        <v>0.16923076919999999</v>
      </c>
      <c r="GB663" s="7">
        <v>0.26153846149999999</v>
      </c>
      <c r="GC663" s="7">
        <v>0.3076923077</v>
      </c>
      <c r="GD663" s="7">
        <v>9.2307692299999994E-2</v>
      </c>
      <c r="GE663" s="7">
        <v>4.6153846200000001E-2</v>
      </c>
      <c r="GF663" s="7">
        <v>0.1230769231</v>
      </c>
      <c r="GG663" s="7">
        <v>0.1076923077</v>
      </c>
      <c r="GH663" s="7">
        <v>9.2307692299999994E-2</v>
      </c>
      <c r="GI663" s="7">
        <v>0.2461538462</v>
      </c>
      <c r="GJ663" s="7">
        <v>9.2307692299999994E-2</v>
      </c>
      <c r="GK663" s="7">
        <v>9.2307692299999994E-2</v>
      </c>
      <c r="GL663" s="7">
        <v>1.5384615399999999E-2</v>
      </c>
      <c r="GM663" s="7">
        <v>1.5384615399999999E-2</v>
      </c>
      <c r="GN663" s="7">
        <v>3.0769230799999998E-2</v>
      </c>
      <c r="GO663" s="7">
        <v>3.0769230799999998E-2</v>
      </c>
      <c r="GP663" s="7">
        <v>4.6153846200000001E-2</v>
      </c>
      <c r="GQ663" s="7">
        <v>3.0769230799999998E-2</v>
      </c>
      <c r="GR663" s="7">
        <v>1.5384615399999999E-2</v>
      </c>
      <c r="GS663" s="7">
        <v>0.33846153849999999</v>
      </c>
      <c r="GT663" s="7">
        <v>0.21538461540000001</v>
      </c>
      <c r="GU663" s="7">
        <v>0.29230769229999998</v>
      </c>
      <c r="GV663" s="7">
        <v>0.21538461540000001</v>
      </c>
      <c r="GW663" s="7">
        <v>0.27692307690000001</v>
      </c>
      <c r="GX663" s="7">
        <v>0.35384615380000001</v>
      </c>
      <c r="GY663" s="7">
        <v>0.41538461539999999</v>
      </c>
      <c r="GZ663" s="7">
        <v>0.5384615385</v>
      </c>
      <c r="HA663" s="7">
        <v>0.2</v>
      </c>
      <c r="HB663" s="7">
        <v>0.13846153850000001</v>
      </c>
      <c r="HC663" s="7">
        <v>0.2307692308</v>
      </c>
      <c r="HD663" s="7">
        <v>0.47692307690000002</v>
      </c>
      <c r="HE663" s="7">
        <v>0.2</v>
      </c>
      <c r="HF663" s="7">
        <v>0.18461538459999999</v>
      </c>
      <c r="HG663" s="7">
        <v>0.33846153849999999</v>
      </c>
      <c r="HH663" s="7">
        <v>0.3846153846</v>
      </c>
      <c r="HI663" s="7">
        <v>0.32307692310000002</v>
      </c>
      <c r="HJ663" s="7">
        <v>0.1230769231</v>
      </c>
      <c r="HK663" s="7">
        <v>3.0769230799999998E-2</v>
      </c>
      <c r="HL663" s="7">
        <v>1.5384615399999999E-2</v>
      </c>
      <c r="HM663" s="7">
        <v>0.1230769231</v>
      </c>
      <c r="HN663" s="7">
        <v>0.2</v>
      </c>
      <c r="HO663" s="7">
        <v>0.1230769231</v>
      </c>
      <c r="HP663" s="7">
        <v>3.0769230799999998E-2</v>
      </c>
      <c r="HQ663" s="7">
        <v>0</v>
      </c>
      <c r="HR663" s="7">
        <v>1.5384615399999999E-2</v>
      </c>
      <c r="HS663" s="7">
        <v>1.5384615399999999E-2</v>
      </c>
      <c r="HT663" s="7">
        <v>1.5384615399999999E-2</v>
      </c>
      <c r="HU663" s="7">
        <v>1.5384615399999999E-2</v>
      </c>
      <c r="HV663" s="7">
        <v>0</v>
      </c>
      <c r="HW663" s="7">
        <v>4.6153846200000001E-2</v>
      </c>
      <c r="HX663" s="7">
        <v>1.5384615399999999E-2</v>
      </c>
      <c r="HY663" s="7">
        <v>0.1230769231</v>
      </c>
      <c r="HZ663" s="7">
        <v>0.2</v>
      </c>
      <c r="IA663" s="7">
        <v>3.0769230799999998E-2</v>
      </c>
      <c r="IB663" s="7">
        <v>6.1538461500000002E-2</v>
      </c>
      <c r="IC663" s="7">
        <v>0.21538461540000001</v>
      </c>
      <c r="ID663" s="7">
        <v>0.13846153850000001</v>
      </c>
      <c r="IE663" s="7">
        <v>0.50769230769999996</v>
      </c>
      <c r="IF663" s="7">
        <v>0.3846153846</v>
      </c>
      <c r="IG663" s="7">
        <v>0.29230769229999998</v>
      </c>
      <c r="IH663" s="7">
        <v>0.36923076919999998</v>
      </c>
      <c r="II663" s="7">
        <v>0.41538461539999999</v>
      </c>
      <c r="IJ663" s="7">
        <v>0.5384615385</v>
      </c>
      <c r="IK663" s="7">
        <v>0.35384615380000001</v>
      </c>
      <c r="IL663" s="7">
        <v>0.26153846149999999</v>
      </c>
      <c r="IM663" s="7">
        <v>0</v>
      </c>
      <c r="IN663" s="7">
        <v>0</v>
      </c>
      <c r="IO663" s="7">
        <v>1.5384615399999999E-2</v>
      </c>
      <c r="IP663" s="7">
        <v>3.0769230799999998E-2</v>
      </c>
      <c r="IQ663" s="7">
        <v>3.2923076923000001</v>
      </c>
      <c r="IR663" s="7">
        <v>3.4461538462000001</v>
      </c>
      <c r="IS663" s="7">
        <v>2.890625</v>
      </c>
      <c r="IT663" s="7">
        <v>2.7142857142999999</v>
      </c>
      <c r="IU663" s="7" t="s">
        <v>1597</v>
      </c>
      <c r="IW663" s="7">
        <v>65</v>
      </c>
      <c r="IX663" s="7">
        <v>74</v>
      </c>
      <c r="IY663" s="7">
        <v>509</v>
      </c>
    </row>
    <row r="664" spans="1:259" x14ac:dyDescent="0.25">
      <c r="A664" s="7">
        <v>610572</v>
      </c>
      <c r="B664" s="7" t="s">
        <v>1745</v>
      </c>
      <c r="D664" s="7" t="s">
        <v>88</v>
      </c>
      <c r="E664" s="7" t="s">
        <v>53</v>
      </c>
      <c r="M664" s="7" t="s">
        <v>46</v>
      </c>
      <c r="N664" s="7">
        <v>42.105263158</v>
      </c>
      <c r="O664" s="7">
        <v>8</v>
      </c>
      <c r="P664" s="7">
        <v>8</v>
      </c>
      <c r="Q664" s="7">
        <v>0</v>
      </c>
      <c r="R664" s="7">
        <v>5</v>
      </c>
      <c r="S664" s="7">
        <v>0</v>
      </c>
      <c r="T664" s="7">
        <v>3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  <c r="AA664" s="7">
        <v>0</v>
      </c>
      <c r="AB664" s="7">
        <v>0.125</v>
      </c>
      <c r="AC664" s="7">
        <v>0.125</v>
      </c>
      <c r="AD664" s="7">
        <v>0.125</v>
      </c>
      <c r="AE664" s="7">
        <v>0</v>
      </c>
      <c r="AF664" s="7">
        <v>0</v>
      </c>
      <c r="AG664" s="7">
        <v>0</v>
      </c>
      <c r="AH664" s="7">
        <v>0</v>
      </c>
      <c r="AI664" s="7">
        <v>0</v>
      </c>
      <c r="AJ664" s="7">
        <v>0.25</v>
      </c>
      <c r="AK664" s="7">
        <v>0.125</v>
      </c>
      <c r="AL664" s="7">
        <v>0.125</v>
      </c>
      <c r="AM664" s="7">
        <v>0.375</v>
      </c>
      <c r="AN664" s="7">
        <v>0.375</v>
      </c>
      <c r="AO664" s="7">
        <v>0.25</v>
      </c>
      <c r="AP664" s="7">
        <v>0.375</v>
      </c>
      <c r="AQ664" s="7">
        <v>0</v>
      </c>
      <c r="AR664" s="7">
        <v>0</v>
      </c>
      <c r="AS664" s="7">
        <v>0</v>
      </c>
      <c r="AT664" s="7">
        <v>0</v>
      </c>
      <c r="AU664" s="7">
        <v>0.125</v>
      </c>
      <c r="AV664" s="7">
        <v>0</v>
      </c>
      <c r="AW664" s="7">
        <v>0.875</v>
      </c>
      <c r="AX664" s="7">
        <v>0.875</v>
      </c>
      <c r="AY664" s="7">
        <v>0.625</v>
      </c>
      <c r="AZ664" s="7">
        <v>0.5</v>
      </c>
      <c r="BA664" s="7">
        <v>0.5</v>
      </c>
      <c r="BB664" s="7">
        <v>0.25</v>
      </c>
      <c r="BC664" s="7">
        <v>3.875</v>
      </c>
      <c r="BD664" s="7">
        <v>3.875</v>
      </c>
      <c r="BE664" s="7">
        <v>3.625</v>
      </c>
      <c r="BF664" s="7">
        <v>3.25</v>
      </c>
      <c r="BG664" s="7">
        <v>3.2857142857000001</v>
      </c>
      <c r="BH664" s="7">
        <v>2.75</v>
      </c>
      <c r="BI664" s="7">
        <v>0</v>
      </c>
      <c r="BJ664" s="7">
        <v>0</v>
      </c>
      <c r="BK664" s="7">
        <v>0</v>
      </c>
      <c r="BL664" s="7">
        <v>0</v>
      </c>
      <c r="BM664" s="7">
        <v>0</v>
      </c>
      <c r="BN664" s="7">
        <v>0</v>
      </c>
      <c r="BO664" s="7">
        <v>0</v>
      </c>
      <c r="BP664" s="7">
        <v>0.25</v>
      </c>
      <c r="BQ664" s="7">
        <v>0.25</v>
      </c>
      <c r="BR664" s="7">
        <v>0</v>
      </c>
      <c r="BS664" s="7">
        <v>0</v>
      </c>
      <c r="BT664" s="7">
        <v>0</v>
      </c>
      <c r="BU664" s="7">
        <v>0.125</v>
      </c>
      <c r="BV664" s="7">
        <v>0</v>
      </c>
      <c r="BW664" s="7">
        <v>0</v>
      </c>
      <c r="BX664" s="7">
        <v>0.25</v>
      </c>
      <c r="BY664" s="7">
        <v>0</v>
      </c>
      <c r="BZ664" s="7">
        <v>0</v>
      </c>
      <c r="CA664" s="7">
        <v>3.875</v>
      </c>
      <c r="CB664" s="7">
        <v>3.625</v>
      </c>
      <c r="CC664" s="7">
        <v>3.625</v>
      </c>
      <c r="CD664" s="7">
        <v>3.5</v>
      </c>
      <c r="CE664" s="7">
        <v>3.75</v>
      </c>
      <c r="CF664" s="7">
        <v>3.5714285713999998</v>
      </c>
      <c r="CG664" s="7">
        <v>3.25</v>
      </c>
      <c r="CH664" s="7">
        <v>3</v>
      </c>
      <c r="CI664" s="7">
        <v>3.125</v>
      </c>
      <c r="CJ664" s="7">
        <v>0.125</v>
      </c>
      <c r="CK664" s="7">
        <v>0.375</v>
      </c>
      <c r="CL664" s="7">
        <v>0.375</v>
      </c>
      <c r="CM664" s="7">
        <v>0.25</v>
      </c>
      <c r="CN664" s="7">
        <v>0.25</v>
      </c>
      <c r="CO664" s="7">
        <v>0.375</v>
      </c>
      <c r="CP664" s="7">
        <v>0.25</v>
      </c>
      <c r="CQ664" s="7">
        <v>0.25</v>
      </c>
      <c r="CR664" s="7">
        <v>0.125</v>
      </c>
      <c r="CS664" s="7">
        <v>0</v>
      </c>
      <c r="CT664" s="7">
        <v>0</v>
      </c>
      <c r="CU664" s="7">
        <v>0</v>
      </c>
      <c r="CV664" s="7">
        <v>0</v>
      </c>
      <c r="CW664" s="7">
        <v>0</v>
      </c>
      <c r="CX664" s="7">
        <v>0.125</v>
      </c>
      <c r="CY664" s="7">
        <v>0</v>
      </c>
      <c r="CZ664" s="7">
        <v>0</v>
      </c>
      <c r="DA664" s="7">
        <v>0</v>
      </c>
      <c r="DB664" s="7">
        <v>0.875</v>
      </c>
      <c r="DC664" s="7">
        <v>0.625</v>
      </c>
      <c r="DD664" s="7">
        <v>0.625</v>
      </c>
      <c r="DE664" s="7">
        <v>0.625</v>
      </c>
      <c r="DF664" s="7">
        <v>0.75</v>
      </c>
      <c r="DG664" s="7">
        <v>0.5</v>
      </c>
      <c r="DH664" s="7">
        <v>0.5</v>
      </c>
      <c r="DI664" s="7">
        <v>0.5</v>
      </c>
      <c r="DJ664" s="7">
        <v>0.625</v>
      </c>
      <c r="DK664" s="7">
        <v>0.25</v>
      </c>
      <c r="DL664" s="7">
        <v>0</v>
      </c>
      <c r="DM664" s="7">
        <v>0</v>
      </c>
      <c r="DN664" s="7">
        <v>0</v>
      </c>
      <c r="DO664" s="7">
        <v>0</v>
      </c>
      <c r="DP664" s="7">
        <v>0</v>
      </c>
      <c r="DQ664" s="7">
        <v>0</v>
      </c>
      <c r="DR664" s="7">
        <v>0</v>
      </c>
      <c r="DS664" s="7">
        <v>0</v>
      </c>
      <c r="DT664" s="7">
        <v>0</v>
      </c>
      <c r="DU664" s="7">
        <v>0</v>
      </c>
      <c r="DV664" s="7">
        <v>0</v>
      </c>
      <c r="DW664" s="7">
        <v>0</v>
      </c>
      <c r="DX664" s="7">
        <v>0</v>
      </c>
      <c r="DY664" s="7">
        <v>0</v>
      </c>
      <c r="DZ664" s="7">
        <v>0</v>
      </c>
      <c r="EA664" s="7">
        <v>0</v>
      </c>
      <c r="EB664" s="7">
        <v>0</v>
      </c>
      <c r="EC664" s="7">
        <v>0.375</v>
      </c>
      <c r="ED664" s="7">
        <v>0.25</v>
      </c>
      <c r="EE664" s="7">
        <v>0.375</v>
      </c>
      <c r="EF664" s="7">
        <v>0.625</v>
      </c>
      <c r="EG664" s="7">
        <v>0.25</v>
      </c>
      <c r="EH664" s="7">
        <v>0.5</v>
      </c>
      <c r="EI664" s="7">
        <v>0.75</v>
      </c>
      <c r="EJ664" s="7">
        <v>0.25</v>
      </c>
      <c r="EK664" s="7">
        <v>0.375</v>
      </c>
      <c r="EL664" s="7">
        <v>0.375</v>
      </c>
      <c r="EM664" s="7">
        <v>0.75</v>
      </c>
      <c r="EN664" s="7">
        <v>0.625</v>
      </c>
      <c r="EO664" s="7">
        <v>0.375</v>
      </c>
      <c r="EP664" s="7">
        <v>0.75</v>
      </c>
      <c r="EQ664" s="7">
        <v>0.5</v>
      </c>
      <c r="ER664" s="7">
        <v>0.25</v>
      </c>
      <c r="ES664" s="7">
        <v>0.625</v>
      </c>
      <c r="ET664" s="7">
        <v>0.5</v>
      </c>
      <c r="EU664" s="7">
        <v>0</v>
      </c>
      <c r="EV664" s="7">
        <v>0</v>
      </c>
      <c r="EW664" s="7">
        <v>0</v>
      </c>
      <c r="EX664" s="7">
        <v>0</v>
      </c>
      <c r="EY664" s="7">
        <v>0</v>
      </c>
      <c r="EZ664" s="7">
        <v>0</v>
      </c>
      <c r="FA664" s="7">
        <v>0</v>
      </c>
      <c r="FB664" s="7">
        <v>0.125</v>
      </c>
      <c r="FC664" s="7">
        <v>0.125</v>
      </c>
      <c r="FD664" s="7">
        <v>2.875</v>
      </c>
      <c r="FE664" s="7">
        <v>3.75</v>
      </c>
      <c r="FF664" s="7">
        <v>3.625</v>
      </c>
      <c r="FG664" s="7">
        <v>3.375</v>
      </c>
      <c r="FH664" s="7">
        <v>3.75</v>
      </c>
      <c r="FI664" s="7">
        <v>3.5</v>
      </c>
      <c r="FJ664" s="7">
        <v>3.25</v>
      </c>
      <c r="FK664" s="7">
        <v>3.7142857142999999</v>
      </c>
      <c r="FL664" s="7">
        <v>3.5714285713999998</v>
      </c>
      <c r="FM664" s="7">
        <v>0</v>
      </c>
      <c r="FN664" s="7">
        <v>0</v>
      </c>
      <c r="FO664" s="7">
        <v>0</v>
      </c>
      <c r="FP664" s="7">
        <v>0</v>
      </c>
      <c r="FQ664" s="7">
        <v>0.25</v>
      </c>
      <c r="FR664" s="7">
        <v>0</v>
      </c>
      <c r="FS664" s="7">
        <v>0</v>
      </c>
      <c r="FT664" s="7">
        <v>0</v>
      </c>
      <c r="FU664" s="7">
        <v>0.125</v>
      </c>
      <c r="FV664" s="7">
        <v>0.625</v>
      </c>
      <c r="FW664" s="7">
        <v>0</v>
      </c>
      <c r="FX664" s="7">
        <v>0.875</v>
      </c>
      <c r="FY664" s="7">
        <v>0.75</v>
      </c>
      <c r="FZ664" s="7">
        <v>0.625</v>
      </c>
      <c r="GA664" s="7">
        <v>0</v>
      </c>
      <c r="GB664" s="7">
        <v>0.125</v>
      </c>
      <c r="GC664" s="7">
        <v>0.125</v>
      </c>
      <c r="GD664" s="7">
        <v>0</v>
      </c>
      <c r="GE664" s="7">
        <v>0</v>
      </c>
      <c r="GF664" s="7">
        <v>0</v>
      </c>
      <c r="GG664" s="7">
        <v>0.125</v>
      </c>
      <c r="GH664" s="7">
        <v>0.125</v>
      </c>
      <c r="GI664" s="7">
        <v>0.25</v>
      </c>
      <c r="GJ664" s="7">
        <v>0</v>
      </c>
      <c r="GK664" s="7">
        <v>0</v>
      </c>
      <c r="GL664" s="7">
        <v>0</v>
      </c>
      <c r="GM664" s="7">
        <v>0</v>
      </c>
      <c r="GN664" s="7">
        <v>0</v>
      </c>
      <c r="GO664" s="7">
        <v>0</v>
      </c>
      <c r="GP664" s="7">
        <v>0</v>
      </c>
      <c r="GQ664" s="7">
        <v>0</v>
      </c>
      <c r="GR664" s="7">
        <v>0</v>
      </c>
      <c r="GS664" s="7">
        <v>0.5</v>
      </c>
      <c r="GT664" s="7">
        <v>0.75</v>
      </c>
      <c r="GU664" s="7">
        <v>0.75</v>
      </c>
      <c r="GV664" s="7">
        <v>0.625</v>
      </c>
      <c r="GW664" s="7">
        <v>0.5</v>
      </c>
      <c r="GX664" s="7">
        <v>0.375</v>
      </c>
      <c r="GY664" s="7">
        <v>0.5</v>
      </c>
      <c r="GZ664" s="7">
        <v>0.25</v>
      </c>
      <c r="HA664" s="7">
        <v>0.25</v>
      </c>
      <c r="HB664" s="7">
        <v>0.375</v>
      </c>
      <c r="HC664" s="7">
        <v>0.5</v>
      </c>
      <c r="HD664" s="7">
        <v>0.625</v>
      </c>
      <c r="HE664" s="7">
        <v>0</v>
      </c>
      <c r="HF664" s="7">
        <v>0</v>
      </c>
      <c r="HG664" s="7">
        <v>0</v>
      </c>
      <c r="HH664" s="7">
        <v>0</v>
      </c>
      <c r="HI664" s="7">
        <v>0</v>
      </c>
      <c r="HJ664" s="7">
        <v>0</v>
      </c>
      <c r="HK664" s="7">
        <v>0</v>
      </c>
      <c r="HL664" s="7">
        <v>0</v>
      </c>
      <c r="HM664" s="7">
        <v>0</v>
      </c>
      <c r="HN664" s="7">
        <v>0</v>
      </c>
      <c r="HO664" s="7">
        <v>0</v>
      </c>
      <c r="HP664" s="7">
        <v>0</v>
      </c>
      <c r="HQ664" s="7">
        <v>0</v>
      </c>
      <c r="HR664" s="7">
        <v>0</v>
      </c>
      <c r="HS664" s="7">
        <v>0</v>
      </c>
      <c r="HT664" s="7">
        <v>0</v>
      </c>
      <c r="HU664" s="7">
        <v>0</v>
      </c>
      <c r="HV664" s="7">
        <v>0</v>
      </c>
      <c r="HW664" s="7">
        <v>0</v>
      </c>
      <c r="HX664" s="7">
        <v>0</v>
      </c>
      <c r="HY664" s="7">
        <v>0.125</v>
      </c>
      <c r="HZ664" s="7">
        <v>0.25</v>
      </c>
      <c r="IA664" s="7">
        <v>0.125</v>
      </c>
      <c r="IB664" s="7">
        <v>0</v>
      </c>
      <c r="IC664" s="7">
        <v>0.25</v>
      </c>
      <c r="ID664" s="7">
        <v>0</v>
      </c>
      <c r="IE664" s="7">
        <v>0.375</v>
      </c>
      <c r="IF664" s="7">
        <v>0.125</v>
      </c>
      <c r="IG664" s="7">
        <v>0.125</v>
      </c>
      <c r="IH664" s="7">
        <v>0.375</v>
      </c>
      <c r="II664" s="7">
        <v>0.5</v>
      </c>
      <c r="IJ664" s="7">
        <v>0.875</v>
      </c>
      <c r="IK664" s="7">
        <v>0.5</v>
      </c>
      <c r="IL664" s="7">
        <v>0.375</v>
      </c>
      <c r="IM664" s="7">
        <v>0</v>
      </c>
      <c r="IN664" s="7">
        <v>0</v>
      </c>
      <c r="IO664" s="7">
        <v>0</v>
      </c>
      <c r="IP664" s="7">
        <v>0</v>
      </c>
      <c r="IQ664" s="7">
        <v>3.375</v>
      </c>
      <c r="IR664" s="7">
        <v>3.875</v>
      </c>
      <c r="IS664" s="7">
        <v>3</v>
      </c>
      <c r="IT664" s="7">
        <v>2.875</v>
      </c>
      <c r="IU664" s="7" t="s">
        <v>1598</v>
      </c>
      <c r="IW664" s="7">
        <v>8</v>
      </c>
      <c r="IX664" s="7">
        <v>8</v>
      </c>
      <c r="IY664" s="7">
        <v>19</v>
      </c>
    </row>
    <row r="665" spans="1:259" x14ac:dyDescent="0.25">
      <c r="A665" s="7">
        <v>610573</v>
      </c>
      <c r="B665" s="7" t="s">
        <v>1746</v>
      </c>
      <c r="D665" s="7" t="s">
        <v>88</v>
      </c>
      <c r="E665" s="7" t="s">
        <v>53</v>
      </c>
      <c r="M665" s="7" t="s">
        <v>50</v>
      </c>
      <c r="N665" s="7">
        <v>44.444444443999998</v>
      </c>
      <c r="O665" s="7">
        <v>8</v>
      </c>
      <c r="P665" s="7">
        <v>8</v>
      </c>
      <c r="Q665" s="7">
        <v>0</v>
      </c>
      <c r="R665" s="7">
        <v>8</v>
      </c>
      <c r="S665" s="7">
        <v>0</v>
      </c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0</v>
      </c>
      <c r="AA665" s="7">
        <v>0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7">
        <v>0</v>
      </c>
      <c r="AI665" s="7">
        <v>0</v>
      </c>
      <c r="AJ665" s="7">
        <v>0</v>
      </c>
      <c r="AK665" s="7">
        <v>0</v>
      </c>
      <c r="AL665" s="7">
        <v>0</v>
      </c>
      <c r="AM665" s="7">
        <v>0</v>
      </c>
      <c r="AN665" s="7">
        <v>0.125</v>
      </c>
      <c r="AO665" s="7">
        <v>0.125</v>
      </c>
      <c r="AP665" s="7">
        <v>0.375</v>
      </c>
      <c r="AQ665" s="7">
        <v>0</v>
      </c>
      <c r="AR665" s="7">
        <v>0</v>
      </c>
      <c r="AS665" s="7">
        <v>0</v>
      </c>
      <c r="AT665" s="7">
        <v>0</v>
      </c>
      <c r="AU665" s="7">
        <v>0</v>
      </c>
      <c r="AV665" s="7">
        <v>0</v>
      </c>
      <c r="AW665" s="7">
        <v>1</v>
      </c>
      <c r="AX665" s="7">
        <v>1</v>
      </c>
      <c r="AY665" s="7">
        <v>1</v>
      </c>
      <c r="AZ665" s="7">
        <v>0.875</v>
      </c>
      <c r="BA665" s="7">
        <v>0.875</v>
      </c>
      <c r="BB665" s="7">
        <v>0.625</v>
      </c>
      <c r="BC665" s="7">
        <v>4</v>
      </c>
      <c r="BD665" s="7">
        <v>4</v>
      </c>
      <c r="BE665" s="7">
        <v>4</v>
      </c>
      <c r="BF665" s="7">
        <v>3.875</v>
      </c>
      <c r="BG665" s="7">
        <v>3.875</v>
      </c>
      <c r="BH665" s="7">
        <v>3.625</v>
      </c>
      <c r="BI665" s="7">
        <v>0</v>
      </c>
      <c r="BJ665" s="7">
        <v>0</v>
      </c>
      <c r="BK665" s="7">
        <v>0</v>
      </c>
      <c r="BL665" s="7">
        <v>0</v>
      </c>
      <c r="BM665" s="7">
        <v>0</v>
      </c>
      <c r="BN665" s="7">
        <v>0</v>
      </c>
      <c r="BO665" s="7">
        <v>0</v>
      </c>
      <c r="BP665" s="7">
        <v>0</v>
      </c>
      <c r="BQ665" s="7">
        <v>0</v>
      </c>
      <c r="BR665" s="7">
        <v>0</v>
      </c>
      <c r="BS665" s="7">
        <v>0</v>
      </c>
      <c r="BT665" s="7">
        <v>0</v>
      </c>
      <c r="BU665" s="7">
        <v>0</v>
      </c>
      <c r="BV665" s="7">
        <v>0</v>
      </c>
      <c r="BW665" s="7">
        <v>0</v>
      </c>
      <c r="BX665" s="7">
        <v>0</v>
      </c>
      <c r="BY665" s="7">
        <v>0</v>
      </c>
      <c r="BZ665" s="7">
        <v>0</v>
      </c>
      <c r="CA665" s="7">
        <v>4</v>
      </c>
      <c r="CB665" s="7">
        <v>4</v>
      </c>
      <c r="CC665" s="7">
        <v>4</v>
      </c>
      <c r="CD665" s="7">
        <v>3.875</v>
      </c>
      <c r="CE665" s="7">
        <v>4</v>
      </c>
      <c r="CF665" s="7">
        <v>3.75</v>
      </c>
      <c r="CG665" s="7">
        <v>3.875</v>
      </c>
      <c r="CH665" s="7">
        <v>3.875</v>
      </c>
      <c r="CI665" s="7">
        <v>4</v>
      </c>
      <c r="CJ665" s="7">
        <v>0</v>
      </c>
      <c r="CK665" s="7">
        <v>0</v>
      </c>
      <c r="CL665" s="7">
        <v>0</v>
      </c>
      <c r="CM665" s="7">
        <v>0.125</v>
      </c>
      <c r="CN665" s="7">
        <v>0</v>
      </c>
      <c r="CO665" s="7">
        <v>0.25</v>
      </c>
      <c r="CP665" s="7">
        <v>0.125</v>
      </c>
      <c r="CQ665" s="7">
        <v>0.125</v>
      </c>
      <c r="CR665" s="7">
        <v>0</v>
      </c>
      <c r="CS665" s="7">
        <v>0</v>
      </c>
      <c r="CT665" s="7">
        <v>0</v>
      </c>
      <c r="CU665" s="7">
        <v>0</v>
      </c>
      <c r="CV665" s="7">
        <v>0</v>
      </c>
      <c r="CW665" s="7">
        <v>0</v>
      </c>
      <c r="CX665" s="7">
        <v>0</v>
      </c>
      <c r="CY665" s="7">
        <v>0</v>
      </c>
      <c r="CZ665" s="7">
        <v>0</v>
      </c>
      <c r="DA665" s="7">
        <v>0</v>
      </c>
      <c r="DB665" s="7">
        <v>1</v>
      </c>
      <c r="DC665" s="7">
        <v>1</v>
      </c>
      <c r="DD665" s="7">
        <v>1</v>
      </c>
      <c r="DE665" s="7">
        <v>0.875</v>
      </c>
      <c r="DF665" s="7">
        <v>1</v>
      </c>
      <c r="DG665" s="7">
        <v>0.75</v>
      </c>
      <c r="DH665" s="7">
        <v>0.875</v>
      </c>
      <c r="DI665" s="7">
        <v>0.875</v>
      </c>
      <c r="DJ665" s="7">
        <v>1</v>
      </c>
      <c r="DK665" s="7">
        <v>0</v>
      </c>
      <c r="DL665" s="7">
        <v>0</v>
      </c>
      <c r="DM665" s="7">
        <v>0</v>
      </c>
      <c r="DN665" s="7">
        <v>0</v>
      </c>
      <c r="DO665" s="7">
        <v>0</v>
      </c>
      <c r="DP665" s="7">
        <v>0</v>
      </c>
      <c r="DQ665" s="7">
        <v>0</v>
      </c>
      <c r="DR665" s="7">
        <v>0</v>
      </c>
      <c r="DS665" s="7">
        <v>0</v>
      </c>
      <c r="DT665" s="7">
        <v>0</v>
      </c>
      <c r="DU665" s="7">
        <v>0</v>
      </c>
      <c r="DV665" s="7">
        <v>0</v>
      </c>
      <c r="DW665" s="7">
        <v>0</v>
      </c>
      <c r="DX665" s="7">
        <v>0</v>
      </c>
      <c r="DY665" s="7">
        <v>0</v>
      </c>
      <c r="DZ665" s="7">
        <v>0.125</v>
      </c>
      <c r="EA665" s="7">
        <v>0</v>
      </c>
      <c r="EB665" s="7">
        <v>0</v>
      </c>
      <c r="EC665" s="7">
        <v>0</v>
      </c>
      <c r="ED665" s="7">
        <v>0.125</v>
      </c>
      <c r="EE665" s="7">
        <v>0.125</v>
      </c>
      <c r="EF665" s="7">
        <v>0.125</v>
      </c>
      <c r="EG665" s="7">
        <v>0</v>
      </c>
      <c r="EH665" s="7">
        <v>0.25</v>
      </c>
      <c r="EI665" s="7">
        <v>0.25</v>
      </c>
      <c r="EJ665" s="7">
        <v>0.125</v>
      </c>
      <c r="EK665" s="7">
        <v>0.125</v>
      </c>
      <c r="EL665" s="7">
        <v>1</v>
      </c>
      <c r="EM665" s="7">
        <v>0.875</v>
      </c>
      <c r="EN665" s="7">
        <v>0.875</v>
      </c>
      <c r="EO665" s="7">
        <v>0.875</v>
      </c>
      <c r="EP665" s="7">
        <v>1</v>
      </c>
      <c r="EQ665" s="7">
        <v>0.75</v>
      </c>
      <c r="ER665" s="7">
        <v>0.625</v>
      </c>
      <c r="ES665" s="7">
        <v>0.875</v>
      </c>
      <c r="ET665" s="7">
        <v>0.875</v>
      </c>
      <c r="EU665" s="7">
        <v>0</v>
      </c>
      <c r="EV665" s="7">
        <v>0</v>
      </c>
      <c r="EW665" s="7">
        <v>0</v>
      </c>
      <c r="EX665" s="7">
        <v>0</v>
      </c>
      <c r="EY665" s="7">
        <v>0</v>
      </c>
      <c r="EZ665" s="7">
        <v>0</v>
      </c>
      <c r="FA665" s="7">
        <v>0</v>
      </c>
      <c r="FB665" s="7">
        <v>0</v>
      </c>
      <c r="FC665" s="7">
        <v>0</v>
      </c>
      <c r="FD665" s="7">
        <v>4</v>
      </c>
      <c r="FE665" s="7">
        <v>3.875</v>
      </c>
      <c r="FF665" s="7">
        <v>3.875</v>
      </c>
      <c r="FG665" s="7">
        <v>3.875</v>
      </c>
      <c r="FH665" s="7">
        <v>4</v>
      </c>
      <c r="FI665" s="7">
        <v>3.75</v>
      </c>
      <c r="FJ665" s="7">
        <v>3.5</v>
      </c>
      <c r="FK665" s="7">
        <v>3.875</v>
      </c>
      <c r="FL665" s="7">
        <v>3.875</v>
      </c>
      <c r="FM665" s="7">
        <v>0</v>
      </c>
      <c r="FN665" s="7">
        <v>0</v>
      </c>
      <c r="FO665" s="7">
        <v>0</v>
      </c>
      <c r="FP665" s="7">
        <v>0</v>
      </c>
      <c r="FQ665" s="7">
        <v>0</v>
      </c>
      <c r="FR665" s="7">
        <v>0</v>
      </c>
      <c r="FS665" s="7">
        <v>0</v>
      </c>
      <c r="FT665" s="7">
        <v>0.375</v>
      </c>
      <c r="FU665" s="7">
        <v>0</v>
      </c>
      <c r="FV665" s="7">
        <v>0.625</v>
      </c>
      <c r="FW665" s="7">
        <v>0</v>
      </c>
      <c r="FX665" s="7">
        <v>0.75</v>
      </c>
      <c r="FY665" s="7">
        <v>0.625</v>
      </c>
      <c r="FZ665" s="7">
        <v>0.375</v>
      </c>
      <c r="GA665" s="7">
        <v>0</v>
      </c>
      <c r="GB665" s="7">
        <v>0</v>
      </c>
      <c r="GC665" s="7">
        <v>0.5</v>
      </c>
      <c r="GD665" s="7">
        <v>0.125</v>
      </c>
      <c r="GE665" s="7">
        <v>0.125</v>
      </c>
      <c r="GF665" s="7">
        <v>0</v>
      </c>
      <c r="GG665" s="7">
        <v>0.125</v>
      </c>
      <c r="GH665" s="7">
        <v>0.25</v>
      </c>
      <c r="GI665" s="7">
        <v>0.125</v>
      </c>
      <c r="GJ665" s="7">
        <v>0</v>
      </c>
      <c r="GK665" s="7">
        <v>0</v>
      </c>
      <c r="GL665" s="7">
        <v>0</v>
      </c>
      <c r="GM665" s="7">
        <v>0</v>
      </c>
      <c r="GN665" s="7">
        <v>0</v>
      </c>
      <c r="GO665" s="7">
        <v>0</v>
      </c>
      <c r="GP665" s="7">
        <v>0</v>
      </c>
      <c r="GQ665" s="7">
        <v>0</v>
      </c>
      <c r="GR665" s="7">
        <v>0</v>
      </c>
      <c r="GS665" s="7">
        <v>0</v>
      </c>
      <c r="GT665" s="7">
        <v>0</v>
      </c>
      <c r="GU665" s="7">
        <v>0</v>
      </c>
      <c r="GV665" s="7">
        <v>0</v>
      </c>
      <c r="GW665" s="7">
        <v>0.375</v>
      </c>
      <c r="GX665" s="7">
        <v>0</v>
      </c>
      <c r="GY665" s="7">
        <v>1</v>
      </c>
      <c r="GZ665" s="7">
        <v>0.875</v>
      </c>
      <c r="HA665" s="7">
        <v>0.875</v>
      </c>
      <c r="HB665" s="7">
        <v>0.75</v>
      </c>
      <c r="HC665" s="7">
        <v>0.375</v>
      </c>
      <c r="HD665" s="7">
        <v>0.875</v>
      </c>
      <c r="HE665" s="7">
        <v>0</v>
      </c>
      <c r="HF665" s="7">
        <v>0.125</v>
      </c>
      <c r="HG665" s="7">
        <v>0.125</v>
      </c>
      <c r="HH665" s="7">
        <v>0.25</v>
      </c>
      <c r="HI665" s="7">
        <v>0.25</v>
      </c>
      <c r="HJ665" s="7">
        <v>0.125</v>
      </c>
      <c r="HK665" s="7">
        <v>0</v>
      </c>
      <c r="HL665" s="7">
        <v>0</v>
      </c>
      <c r="HM665" s="7">
        <v>0</v>
      </c>
      <c r="HN665" s="7">
        <v>0</v>
      </c>
      <c r="HO665" s="7">
        <v>0</v>
      </c>
      <c r="HP665" s="7">
        <v>0</v>
      </c>
      <c r="HQ665" s="7">
        <v>0</v>
      </c>
      <c r="HR665" s="7">
        <v>0</v>
      </c>
      <c r="HS665" s="7">
        <v>0</v>
      </c>
      <c r="HT665" s="7">
        <v>0</v>
      </c>
      <c r="HU665" s="7">
        <v>0</v>
      </c>
      <c r="HV665" s="7">
        <v>0</v>
      </c>
      <c r="HW665" s="7">
        <v>0</v>
      </c>
      <c r="HX665" s="7">
        <v>0</v>
      </c>
      <c r="HY665" s="7">
        <v>0</v>
      </c>
      <c r="HZ665" s="7">
        <v>0</v>
      </c>
      <c r="IA665" s="7">
        <v>0</v>
      </c>
      <c r="IB665" s="7">
        <v>0</v>
      </c>
      <c r="IC665" s="7">
        <v>0</v>
      </c>
      <c r="ID665" s="7">
        <v>0</v>
      </c>
      <c r="IE665" s="7">
        <v>0.25</v>
      </c>
      <c r="IF665" s="7">
        <v>0.25</v>
      </c>
      <c r="IG665" s="7">
        <v>0.375</v>
      </c>
      <c r="IH665" s="7">
        <v>0.25</v>
      </c>
      <c r="II665" s="7">
        <v>0.75</v>
      </c>
      <c r="IJ665" s="7">
        <v>0.75</v>
      </c>
      <c r="IK665" s="7">
        <v>0.625</v>
      </c>
      <c r="IL665" s="7">
        <v>0.75</v>
      </c>
      <c r="IM665" s="7">
        <v>0</v>
      </c>
      <c r="IN665" s="7">
        <v>0</v>
      </c>
      <c r="IO665" s="7">
        <v>0</v>
      </c>
      <c r="IP665" s="7">
        <v>0</v>
      </c>
      <c r="IQ665" s="7">
        <v>3.75</v>
      </c>
      <c r="IR665" s="7">
        <v>3.75</v>
      </c>
      <c r="IS665" s="7">
        <v>3.625</v>
      </c>
      <c r="IT665" s="7">
        <v>3.75</v>
      </c>
      <c r="IU665" s="7" t="s">
        <v>1599</v>
      </c>
      <c r="IW665" s="7">
        <v>8</v>
      </c>
      <c r="IX665" s="7">
        <v>8</v>
      </c>
      <c r="IY665" s="7">
        <v>18</v>
      </c>
    </row>
    <row r="666" spans="1:259" x14ac:dyDescent="0.25">
      <c r="A666" s="7">
        <v>610580</v>
      </c>
      <c r="B666" s="7" t="s">
        <v>1747</v>
      </c>
      <c r="D666" s="7" t="s">
        <v>88</v>
      </c>
      <c r="E666" s="7" t="s">
        <v>53</v>
      </c>
      <c r="M666" s="7" t="s">
        <v>50</v>
      </c>
      <c r="N666" s="7">
        <v>9.5</v>
      </c>
      <c r="O666" s="7">
        <v>17</v>
      </c>
      <c r="P666" s="7">
        <v>17</v>
      </c>
      <c r="Q666" s="7">
        <v>1</v>
      </c>
      <c r="R666" s="7">
        <v>6</v>
      </c>
      <c r="S666" s="7">
        <v>0</v>
      </c>
      <c r="T666" s="7">
        <v>9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7">
        <v>0</v>
      </c>
      <c r="AB666" s="7">
        <v>0</v>
      </c>
      <c r="AC666" s="7">
        <v>0</v>
      </c>
      <c r="AD666" s="7">
        <v>0.23529411759999999</v>
      </c>
      <c r="AE666" s="7">
        <v>5.8823529399999998E-2</v>
      </c>
      <c r="AF666" s="7">
        <v>0.1176470588</v>
      </c>
      <c r="AG666" s="7">
        <v>5.8823529399999998E-2</v>
      </c>
      <c r="AH666" s="7">
        <v>0.1764705882</v>
      </c>
      <c r="AI666" s="7">
        <v>0.1764705882</v>
      </c>
      <c r="AJ666" s="7">
        <v>0.1176470588</v>
      </c>
      <c r="AK666" s="7">
        <v>0.23529411759999999</v>
      </c>
      <c r="AL666" s="7">
        <v>0.23529411759999999</v>
      </c>
      <c r="AM666" s="7">
        <v>0.29411764709999999</v>
      </c>
      <c r="AN666" s="7">
        <v>0.1176470588</v>
      </c>
      <c r="AO666" s="7">
        <v>5.8823529399999998E-2</v>
      </c>
      <c r="AP666" s="7">
        <v>0.1764705882</v>
      </c>
      <c r="AQ666" s="7">
        <v>0</v>
      </c>
      <c r="AR666" s="7">
        <v>5.8823529399999998E-2</v>
      </c>
      <c r="AS666" s="7">
        <v>5.8823529399999998E-2</v>
      </c>
      <c r="AT666" s="7">
        <v>5.8823529399999998E-2</v>
      </c>
      <c r="AU666" s="7">
        <v>5.8823529399999998E-2</v>
      </c>
      <c r="AV666" s="7">
        <v>5.8823529399999998E-2</v>
      </c>
      <c r="AW666" s="7">
        <v>0.70588235290000001</v>
      </c>
      <c r="AX666" s="7">
        <v>0.58823529409999997</v>
      </c>
      <c r="AY666" s="7">
        <v>0.58823529409999997</v>
      </c>
      <c r="AZ666" s="7">
        <v>0.64705882349999999</v>
      </c>
      <c r="BA666" s="7">
        <v>0.70588235290000001</v>
      </c>
      <c r="BB666" s="7">
        <v>0.41176470590000003</v>
      </c>
      <c r="BC666" s="7">
        <v>3.6470588235000001</v>
      </c>
      <c r="BD666" s="7">
        <v>3.5</v>
      </c>
      <c r="BE666" s="7">
        <v>3.5625</v>
      </c>
      <c r="BF666" s="7">
        <v>3.5</v>
      </c>
      <c r="BG666" s="7">
        <v>3.5625</v>
      </c>
      <c r="BH666" s="7">
        <v>2.8125</v>
      </c>
      <c r="BI666" s="7">
        <v>0</v>
      </c>
      <c r="BJ666" s="7">
        <v>0</v>
      </c>
      <c r="BK666" s="7">
        <v>0</v>
      </c>
      <c r="BL666" s="7">
        <v>0</v>
      </c>
      <c r="BM666" s="7">
        <v>0</v>
      </c>
      <c r="BN666" s="7">
        <v>0</v>
      </c>
      <c r="BO666" s="7">
        <v>0.1176470588</v>
      </c>
      <c r="BP666" s="7">
        <v>0.1764705882</v>
      </c>
      <c r="BQ666" s="7">
        <v>0.1764705882</v>
      </c>
      <c r="BR666" s="7">
        <v>5.8823529399999998E-2</v>
      </c>
      <c r="BS666" s="7">
        <v>5.8823529399999998E-2</v>
      </c>
      <c r="BT666" s="7">
        <v>5.8823529399999998E-2</v>
      </c>
      <c r="BU666" s="7">
        <v>0</v>
      </c>
      <c r="BV666" s="7">
        <v>0</v>
      </c>
      <c r="BW666" s="7">
        <v>5.8823529399999998E-2</v>
      </c>
      <c r="BX666" s="7">
        <v>5.8823529399999998E-2</v>
      </c>
      <c r="BY666" s="7">
        <v>5.8823529399999998E-2</v>
      </c>
      <c r="BZ666" s="7">
        <v>0</v>
      </c>
      <c r="CA666" s="7">
        <v>3.75</v>
      </c>
      <c r="CB666" s="7">
        <v>3.6470588235000001</v>
      </c>
      <c r="CC666" s="7">
        <v>3.6470588235000001</v>
      </c>
      <c r="CD666" s="7">
        <v>3.8823529412000002</v>
      </c>
      <c r="CE666" s="7">
        <v>3.7647058823999999</v>
      </c>
      <c r="CF666" s="7">
        <v>3.4705882353000002</v>
      </c>
      <c r="CG666" s="7">
        <v>3.4117647059</v>
      </c>
      <c r="CH666" s="7">
        <v>3.2941176471000002</v>
      </c>
      <c r="CI666" s="7">
        <v>3.3529411764999999</v>
      </c>
      <c r="CJ666" s="7">
        <v>0.1176470588</v>
      </c>
      <c r="CK666" s="7">
        <v>0.23529411759999999</v>
      </c>
      <c r="CL666" s="7">
        <v>0.23529411759999999</v>
      </c>
      <c r="CM666" s="7">
        <v>0.1176470588</v>
      </c>
      <c r="CN666" s="7">
        <v>0.23529411759999999</v>
      </c>
      <c r="CO666" s="7">
        <v>0.41176470590000003</v>
      </c>
      <c r="CP666" s="7">
        <v>0.1176470588</v>
      </c>
      <c r="CQ666" s="7">
        <v>5.8823529399999998E-2</v>
      </c>
      <c r="CR666" s="7">
        <v>0.1176470588</v>
      </c>
      <c r="CS666" s="7">
        <v>5.8823529399999998E-2</v>
      </c>
      <c r="CT666" s="7">
        <v>0</v>
      </c>
      <c r="CU666" s="7">
        <v>0</v>
      </c>
      <c r="CV666" s="7">
        <v>0</v>
      </c>
      <c r="CW666" s="7">
        <v>0</v>
      </c>
      <c r="CX666" s="7">
        <v>0</v>
      </c>
      <c r="CY666" s="7">
        <v>0</v>
      </c>
      <c r="CZ666" s="7">
        <v>0</v>
      </c>
      <c r="DA666" s="7">
        <v>0</v>
      </c>
      <c r="DB666" s="7">
        <v>0.76470588240000004</v>
      </c>
      <c r="DC666" s="7">
        <v>0.70588235290000001</v>
      </c>
      <c r="DD666" s="7">
        <v>0.70588235290000001</v>
      </c>
      <c r="DE666" s="7">
        <v>0.88235294119999996</v>
      </c>
      <c r="DF666" s="7">
        <v>0.76470588240000004</v>
      </c>
      <c r="DG666" s="7">
        <v>0.52941176469999995</v>
      </c>
      <c r="DH666" s="7">
        <v>0.70588235290000001</v>
      </c>
      <c r="DI666" s="7">
        <v>0.70588235290000001</v>
      </c>
      <c r="DJ666" s="7">
        <v>0.70588235290000001</v>
      </c>
      <c r="DK666" s="7">
        <v>0.35294117650000001</v>
      </c>
      <c r="DL666" s="7">
        <v>0</v>
      </c>
      <c r="DM666" s="7">
        <v>0</v>
      </c>
      <c r="DN666" s="7">
        <v>0</v>
      </c>
      <c r="DO666" s="7">
        <v>0</v>
      </c>
      <c r="DP666" s="7">
        <v>0</v>
      </c>
      <c r="DQ666" s="7">
        <v>5.8823529399999998E-2</v>
      </c>
      <c r="DR666" s="7">
        <v>0</v>
      </c>
      <c r="DS666" s="7">
        <v>0</v>
      </c>
      <c r="DT666" s="7">
        <v>0</v>
      </c>
      <c r="DU666" s="7">
        <v>5.8823529399999998E-2</v>
      </c>
      <c r="DV666" s="7">
        <v>0</v>
      </c>
      <c r="DW666" s="7">
        <v>5.8823529399999998E-2</v>
      </c>
      <c r="DX666" s="7">
        <v>0</v>
      </c>
      <c r="DY666" s="7">
        <v>5.8823529399999998E-2</v>
      </c>
      <c r="DZ666" s="7">
        <v>0.1764705882</v>
      </c>
      <c r="EA666" s="7">
        <v>5.8823529399999998E-2</v>
      </c>
      <c r="EB666" s="7">
        <v>5.8823529399999998E-2</v>
      </c>
      <c r="EC666" s="7">
        <v>0.1176470588</v>
      </c>
      <c r="ED666" s="7">
        <v>0.29411764709999999</v>
      </c>
      <c r="EE666" s="7">
        <v>0.29411764709999999</v>
      </c>
      <c r="EF666" s="7">
        <v>0.35294117650000001</v>
      </c>
      <c r="EG666" s="7">
        <v>0.35294117650000001</v>
      </c>
      <c r="EH666" s="7">
        <v>0.35294117650000001</v>
      </c>
      <c r="EI666" s="7">
        <v>0.23529411759999999</v>
      </c>
      <c r="EJ666" s="7">
        <v>0.23529411759999999</v>
      </c>
      <c r="EK666" s="7">
        <v>0.41176470590000003</v>
      </c>
      <c r="EL666" s="7">
        <v>0.52941176469999995</v>
      </c>
      <c r="EM666" s="7">
        <v>0.64705882349999999</v>
      </c>
      <c r="EN666" s="7">
        <v>0.70588235290000001</v>
      </c>
      <c r="EO666" s="7">
        <v>0.58823529409999997</v>
      </c>
      <c r="EP666" s="7">
        <v>0.58823529409999997</v>
      </c>
      <c r="EQ666" s="7">
        <v>0.58823529409999997</v>
      </c>
      <c r="ER666" s="7">
        <v>0.52941176469999995</v>
      </c>
      <c r="ES666" s="7">
        <v>0.70588235290000001</v>
      </c>
      <c r="ET666" s="7">
        <v>0.52941176469999995</v>
      </c>
      <c r="EU666" s="7">
        <v>0</v>
      </c>
      <c r="EV666" s="7">
        <v>0</v>
      </c>
      <c r="EW666" s="7">
        <v>0</v>
      </c>
      <c r="EX666" s="7">
        <v>0</v>
      </c>
      <c r="EY666" s="7">
        <v>5.8823529399999998E-2</v>
      </c>
      <c r="EZ666" s="7">
        <v>0</v>
      </c>
      <c r="FA666" s="7">
        <v>0</v>
      </c>
      <c r="FB666" s="7">
        <v>0</v>
      </c>
      <c r="FC666" s="7">
        <v>0</v>
      </c>
      <c r="FD666" s="7">
        <v>2.8235294118000001</v>
      </c>
      <c r="FE666" s="7">
        <v>3.5882352941</v>
      </c>
      <c r="FF666" s="7">
        <v>3.7058823528999998</v>
      </c>
      <c r="FG666" s="7">
        <v>3.5294117646999998</v>
      </c>
      <c r="FH666" s="7">
        <v>3.625</v>
      </c>
      <c r="FI666" s="7">
        <v>3.5294117646999998</v>
      </c>
      <c r="FJ666" s="7">
        <v>3.2352941176000001</v>
      </c>
      <c r="FK666" s="7">
        <v>3.6470588235000001</v>
      </c>
      <c r="FL666" s="7">
        <v>3.4705882353000002</v>
      </c>
      <c r="FM666" s="7">
        <v>0</v>
      </c>
      <c r="FN666" s="7">
        <v>0</v>
      </c>
      <c r="FO666" s="7">
        <v>0</v>
      </c>
      <c r="FP666" s="7">
        <v>0</v>
      </c>
      <c r="FQ666" s="7">
        <v>5.8823529399999998E-2</v>
      </c>
      <c r="FR666" s="7">
        <v>0</v>
      </c>
      <c r="FS666" s="7">
        <v>0.23529411759999999</v>
      </c>
      <c r="FT666" s="7">
        <v>0.1176470588</v>
      </c>
      <c r="FU666" s="7">
        <v>0.1176470588</v>
      </c>
      <c r="FV666" s="7">
        <v>0.47058823529999999</v>
      </c>
      <c r="FW666" s="7">
        <v>0</v>
      </c>
      <c r="FX666" s="7">
        <v>0.58823529409999997</v>
      </c>
      <c r="FY666" s="7">
        <v>0.52941176469999995</v>
      </c>
      <c r="FZ666" s="7">
        <v>0.29411764709999999</v>
      </c>
      <c r="GA666" s="7">
        <v>5.8823529399999998E-2</v>
      </c>
      <c r="GB666" s="7">
        <v>0.1764705882</v>
      </c>
      <c r="GC666" s="7">
        <v>0.23529411759999999</v>
      </c>
      <c r="GD666" s="7">
        <v>5.8823529399999998E-2</v>
      </c>
      <c r="GE666" s="7">
        <v>0.1176470588</v>
      </c>
      <c r="GF666" s="7">
        <v>0.1764705882</v>
      </c>
      <c r="GG666" s="7">
        <v>0</v>
      </c>
      <c r="GH666" s="7">
        <v>0</v>
      </c>
      <c r="GI666" s="7">
        <v>0.23529411759999999</v>
      </c>
      <c r="GJ666" s="7">
        <v>0.29411764709999999</v>
      </c>
      <c r="GK666" s="7">
        <v>0.1764705882</v>
      </c>
      <c r="GL666" s="7">
        <v>5.8823529399999998E-2</v>
      </c>
      <c r="GM666" s="7">
        <v>0</v>
      </c>
      <c r="GN666" s="7">
        <v>0</v>
      </c>
      <c r="GO666" s="7">
        <v>0</v>
      </c>
      <c r="GP666" s="7">
        <v>5.8823529399999998E-2</v>
      </c>
      <c r="GQ666" s="7">
        <v>5.8823529399999998E-2</v>
      </c>
      <c r="GR666" s="7">
        <v>0</v>
      </c>
      <c r="GS666" s="7">
        <v>0.29411764709999999</v>
      </c>
      <c r="GT666" s="7">
        <v>0.23529411759999999</v>
      </c>
      <c r="GU666" s="7">
        <v>0.23529411759999999</v>
      </c>
      <c r="GV666" s="7">
        <v>0.1764705882</v>
      </c>
      <c r="GW666" s="7">
        <v>0.35294117650000001</v>
      </c>
      <c r="GX666" s="7">
        <v>0.35294117650000001</v>
      </c>
      <c r="GY666" s="7">
        <v>0.58823529409999997</v>
      </c>
      <c r="GZ666" s="7">
        <v>0.76470588240000004</v>
      </c>
      <c r="HA666" s="7">
        <v>0.29411764709999999</v>
      </c>
      <c r="HB666" s="7">
        <v>0.1176470588</v>
      </c>
      <c r="HC666" s="7">
        <v>0.1176470588</v>
      </c>
      <c r="HD666" s="7">
        <v>0.64705882349999999</v>
      </c>
      <c r="HE666" s="7">
        <v>0.1176470588</v>
      </c>
      <c r="HF666" s="7">
        <v>0</v>
      </c>
      <c r="HG666" s="7">
        <v>0.41176470590000003</v>
      </c>
      <c r="HH666" s="7">
        <v>0.35294117650000001</v>
      </c>
      <c r="HI666" s="7">
        <v>0.29411764709999999</v>
      </c>
      <c r="HJ666" s="7">
        <v>0</v>
      </c>
      <c r="HK666" s="7">
        <v>0</v>
      </c>
      <c r="HL666" s="7">
        <v>0</v>
      </c>
      <c r="HM666" s="7">
        <v>5.8823529399999998E-2</v>
      </c>
      <c r="HN666" s="7">
        <v>0.29411764709999999</v>
      </c>
      <c r="HO666" s="7">
        <v>0.1764705882</v>
      </c>
      <c r="HP666" s="7">
        <v>0</v>
      </c>
      <c r="HQ666" s="7">
        <v>0</v>
      </c>
      <c r="HR666" s="7">
        <v>0</v>
      </c>
      <c r="HS666" s="7">
        <v>0</v>
      </c>
      <c r="HT666" s="7">
        <v>0</v>
      </c>
      <c r="HU666" s="7">
        <v>0</v>
      </c>
      <c r="HV666" s="7">
        <v>0</v>
      </c>
      <c r="HW666" s="7">
        <v>5.8823529399999998E-2</v>
      </c>
      <c r="HX666" s="7">
        <v>0</v>
      </c>
      <c r="HY666" s="7">
        <v>0.1176470588</v>
      </c>
      <c r="HZ666" s="7">
        <v>0.23529411759999999</v>
      </c>
      <c r="IA666" s="7">
        <v>5.8823529399999998E-2</v>
      </c>
      <c r="IB666" s="7">
        <v>0</v>
      </c>
      <c r="IC666" s="7">
        <v>5.8823529399999998E-2</v>
      </c>
      <c r="ID666" s="7">
        <v>0.1764705882</v>
      </c>
      <c r="IE666" s="7">
        <v>0.41176470590000003</v>
      </c>
      <c r="IF666" s="7">
        <v>0.23529411759999999</v>
      </c>
      <c r="IG666" s="7">
        <v>0.23529411759999999</v>
      </c>
      <c r="IH666" s="7">
        <v>0.23529411759999999</v>
      </c>
      <c r="II666" s="7">
        <v>0.47058823529999999</v>
      </c>
      <c r="IJ666" s="7">
        <v>0.70588235290000001</v>
      </c>
      <c r="IK666" s="7">
        <v>0.58823529409999997</v>
      </c>
      <c r="IL666" s="7">
        <v>0.35294117650000001</v>
      </c>
      <c r="IM666" s="7">
        <v>0</v>
      </c>
      <c r="IN666" s="7">
        <v>5.8823529399999998E-2</v>
      </c>
      <c r="IO666" s="7">
        <v>0</v>
      </c>
      <c r="IP666" s="7">
        <v>0</v>
      </c>
      <c r="IQ666" s="7">
        <v>3.2941176471000002</v>
      </c>
      <c r="IR666" s="7">
        <v>3.75</v>
      </c>
      <c r="IS666" s="7">
        <v>3.2941176471000002</v>
      </c>
      <c r="IT666" s="7">
        <v>2.7058823528999998</v>
      </c>
      <c r="IU666" s="7" t="s">
        <v>1748</v>
      </c>
      <c r="IW666" s="7">
        <v>17</v>
      </c>
      <c r="IX666" s="7">
        <v>19</v>
      </c>
      <c r="IY666" s="7">
        <v>200</v>
      </c>
    </row>
    <row r="667" spans="1:259" x14ac:dyDescent="0.25">
      <c r="A667" s="7">
        <v>610581</v>
      </c>
      <c r="B667" s="7" t="s">
        <v>1749</v>
      </c>
      <c r="D667" s="7" t="s">
        <v>88</v>
      </c>
      <c r="E667" s="7" t="s">
        <v>53</v>
      </c>
      <c r="M667" s="7" t="s">
        <v>50</v>
      </c>
      <c r="N667" s="7">
        <v>3.0534351145</v>
      </c>
      <c r="O667" s="7">
        <v>1</v>
      </c>
      <c r="P667" s="7">
        <v>1</v>
      </c>
      <c r="Q667" s="7">
        <v>0</v>
      </c>
      <c r="R667" s="7">
        <v>1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0</v>
      </c>
      <c r="Z667" s="7">
        <v>0</v>
      </c>
      <c r="AA667" s="7">
        <v>0</v>
      </c>
      <c r="AB667" s="7">
        <v>0</v>
      </c>
      <c r="AC667" s="7">
        <v>0</v>
      </c>
      <c r="AD667" s="7">
        <v>0</v>
      </c>
      <c r="AE667" s="7">
        <v>0</v>
      </c>
      <c r="AF667" s="7">
        <v>0</v>
      </c>
      <c r="AG667" s="7">
        <v>0</v>
      </c>
      <c r="AH667" s="7">
        <v>0</v>
      </c>
      <c r="AI667" s="7">
        <v>0</v>
      </c>
      <c r="AJ667" s="7">
        <v>0</v>
      </c>
      <c r="AK667" s="7">
        <v>0</v>
      </c>
      <c r="AL667" s="7">
        <v>0</v>
      </c>
      <c r="AM667" s="7">
        <v>0</v>
      </c>
      <c r="AN667" s="7">
        <v>0</v>
      </c>
      <c r="AO667" s="7">
        <v>0</v>
      </c>
      <c r="AP667" s="7">
        <v>0</v>
      </c>
      <c r="AQ667" s="7">
        <v>0</v>
      </c>
      <c r="AR667" s="7">
        <v>0</v>
      </c>
      <c r="AS667" s="7">
        <v>0</v>
      </c>
      <c r="AT667" s="7">
        <v>0</v>
      </c>
      <c r="AU667" s="7">
        <v>0</v>
      </c>
      <c r="AV667" s="7">
        <v>0</v>
      </c>
      <c r="AW667" s="7">
        <v>1</v>
      </c>
      <c r="AX667" s="7">
        <v>1</v>
      </c>
      <c r="AY667" s="7">
        <v>1</v>
      </c>
      <c r="AZ667" s="7">
        <v>1</v>
      </c>
      <c r="BA667" s="7">
        <v>1</v>
      </c>
      <c r="BB667" s="7">
        <v>1</v>
      </c>
      <c r="BC667" s="7">
        <v>4</v>
      </c>
      <c r="BD667" s="7">
        <v>4</v>
      </c>
      <c r="BE667" s="7">
        <v>4</v>
      </c>
      <c r="BF667" s="7">
        <v>4</v>
      </c>
      <c r="BG667" s="7">
        <v>4</v>
      </c>
      <c r="BH667" s="7">
        <v>4</v>
      </c>
      <c r="BI667" s="7">
        <v>0</v>
      </c>
      <c r="BJ667" s="7">
        <v>0</v>
      </c>
      <c r="BK667" s="7">
        <v>0</v>
      </c>
      <c r="BL667" s="7">
        <v>0</v>
      </c>
      <c r="BM667" s="7">
        <v>0</v>
      </c>
      <c r="BN667" s="7">
        <v>0</v>
      </c>
      <c r="BO667" s="7">
        <v>0</v>
      </c>
      <c r="BP667" s="7">
        <v>0</v>
      </c>
      <c r="BQ667" s="7">
        <v>0</v>
      </c>
      <c r="BR667" s="7">
        <v>0</v>
      </c>
      <c r="BS667" s="7">
        <v>0</v>
      </c>
      <c r="BT667" s="7">
        <v>0</v>
      </c>
      <c r="BU667" s="7">
        <v>0</v>
      </c>
      <c r="BV667" s="7">
        <v>0</v>
      </c>
      <c r="BW667" s="7">
        <v>0</v>
      </c>
      <c r="BX667" s="7">
        <v>0</v>
      </c>
      <c r="BY667" s="7">
        <v>0</v>
      </c>
      <c r="BZ667" s="7">
        <v>0</v>
      </c>
      <c r="CA667" s="7">
        <v>4</v>
      </c>
      <c r="CB667" s="7">
        <v>4</v>
      </c>
      <c r="CC667" s="7">
        <v>4</v>
      </c>
      <c r="CD667" s="7">
        <v>4</v>
      </c>
      <c r="CE667" s="7">
        <v>4</v>
      </c>
      <c r="CF667" s="7">
        <v>4</v>
      </c>
      <c r="CG667" s="7">
        <v>4</v>
      </c>
      <c r="CH667" s="7">
        <v>4</v>
      </c>
      <c r="CI667" s="7">
        <v>4</v>
      </c>
      <c r="CJ667" s="7">
        <v>0</v>
      </c>
      <c r="CK667" s="7">
        <v>0</v>
      </c>
      <c r="CL667" s="7">
        <v>0</v>
      </c>
      <c r="CM667" s="7">
        <v>0</v>
      </c>
      <c r="CN667" s="7">
        <v>0</v>
      </c>
      <c r="CO667" s="7">
        <v>0</v>
      </c>
      <c r="CP667" s="7">
        <v>0</v>
      </c>
      <c r="CQ667" s="7">
        <v>0</v>
      </c>
      <c r="CR667" s="7">
        <v>0</v>
      </c>
      <c r="CS667" s="7">
        <v>0</v>
      </c>
      <c r="CT667" s="7">
        <v>0</v>
      </c>
      <c r="CU667" s="7">
        <v>0</v>
      </c>
      <c r="CV667" s="7">
        <v>0</v>
      </c>
      <c r="CW667" s="7">
        <v>0</v>
      </c>
      <c r="CX667" s="7">
        <v>0</v>
      </c>
      <c r="CY667" s="7">
        <v>0</v>
      </c>
      <c r="CZ667" s="7">
        <v>0</v>
      </c>
      <c r="DA667" s="7">
        <v>0</v>
      </c>
      <c r="DB667" s="7">
        <v>1</v>
      </c>
      <c r="DC667" s="7">
        <v>1</v>
      </c>
      <c r="DD667" s="7">
        <v>1</v>
      </c>
      <c r="DE667" s="7">
        <v>1</v>
      </c>
      <c r="DF667" s="7">
        <v>1</v>
      </c>
      <c r="DG667" s="7">
        <v>1</v>
      </c>
      <c r="DH667" s="7">
        <v>1</v>
      </c>
      <c r="DI667" s="7">
        <v>1</v>
      </c>
      <c r="DJ667" s="7">
        <v>1</v>
      </c>
      <c r="DK667" s="7">
        <v>0</v>
      </c>
      <c r="DL667" s="7">
        <v>0</v>
      </c>
      <c r="DM667" s="7">
        <v>0</v>
      </c>
      <c r="DN667" s="7">
        <v>0</v>
      </c>
      <c r="DO667" s="7">
        <v>0</v>
      </c>
      <c r="DP667" s="7">
        <v>0</v>
      </c>
      <c r="DQ667" s="7">
        <v>0</v>
      </c>
      <c r="DR667" s="7">
        <v>0</v>
      </c>
      <c r="DS667" s="7">
        <v>0</v>
      </c>
      <c r="DT667" s="7">
        <v>0</v>
      </c>
      <c r="DU667" s="7">
        <v>0</v>
      </c>
      <c r="DV667" s="7">
        <v>0</v>
      </c>
      <c r="DW667" s="7">
        <v>0</v>
      </c>
      <c r="DX667" s="7">
        <v>0</v>
      </c>
      <c r="DY667" s="7">
        <v>0</v>
      </c>
      <c r="DZ667" s="7">
        <v>0</v>
      </c>
      <c r="EA667" s="7">
        <v>0</v>
      </c>
      <c r="EB667" s="7">
        <v>0</v>
      </c>
      <c r="EC667" s="7">
        <v>0</v>
      </c>
      <c r="ED667" s="7">
        <v>0</v>
      </c>
      <c r="EE667" s="7">
        <v>0</v>
      </c>
      <c r="EF667" s="7">
        <v>0</v>
      </c>
      <c r="EG667" s="7">
        <v>0</v>
      </c>
      <c r="EH667" s="7">
        <v>0</v>
      </c>
      <c r="EI667" s="7">
        <v>0</v>
      </c>
      <c r="EJ667" s="7">
        <v>0</v>
      </c>
      <c r="EK667" s="7">
        <v>0</v>
      </c>
      <c r="EL667" s="7">
        <v>1</v>
      </c>
      <c r="EM667" s="7">
        <v>1</v>
      </c>
      <c r="EN667" s="7">
        <v>1</v>
      </c>
      <c r="EO667" s="7">
        <v>1</v>
      </c>
      <c r="EP667" s="7">
        <v>1</v>
      </c>
      <c r="EQ667" s="7">
        <v>1</v>
      </c>
      <c r="ER667" s="7">
        <v>1</v>
      </c>
      <c r="ES667" s="7">
        <v>1</v>
      </c>
      <c r="ET667" s="7">
        <v>1</v>
      </c>
      <c r="EU667" s="7">
        <v>0</v>
      </c>
      <c r="EV667" s="7">
        <v>0</v>
      </c>
      <c r="EW667" s="7">
        <v>0</v>
      </c>
      <c r="EX667" s="7">
        <v>0</v>
      </c>
      <c r="EY667" s="7">
        <v>0</v>
      </c>
      <c r="EZ667" s="7">
        <v>0</v>
      </c>
      <c r="FA667" s="7">
        <v>0</v>
      </c>
      <c r="FB667" s="7">
        <v>0</v>
      </c>
      <c r="FC667" s="7">
        <v>0</v>
      </c>
      <c r="FD667" s="7">
        <v>4</v>
      </c>
      <c r="FE667" s="7">
        <v>4</v>
      </c>
      <c r="FF667" s="7">
        <v>4</v>
      </c>
      <c r="FG667" s="7">
        <v>4</v>
      </c>
      <c r="FH667" s="7">
        <v>4</v>
      </c>
      <c r="FI667" s="7">
        <v>4</v>
      </c>
      <c r="FJ667" s="7">
        <v>4</v>
      </c>
      <c r="FK667" s="7">
        <v>4</v>
      </c>
      <c r="FL667" s="7">
        <v>4</v>
      </c>
      <c r="FM667" s="7">
        <v>0</v>
      </c>
      <c r="FN667" s="7">
        <v>0</v>
      </c>
      <c r="FO667" s="7">
        <v>0</v>
      </c>
      <c r="FP667" s="7">
        <v>0</v>
      </c>
      <c r="FQ667" s="7">
        <v>0</v>
      </c>
      <c r="FR667" s="7">
        <v>0</v>
      </c>
      <c r="FS667" s="7">
        <v>0</v>
      </c>
      <c r="FT667" s="7">
        <v>0</v>
      </c>
      <c r="FU667" s="7">
        <v>0</v>
      </c>
      <c r="FV667" s="7">
        <v>0</v>
      </c>
      <c r="FW667" s="7">
        <v>1</v>
      </c>
      <c r="FX667" s="7">
        <v>0</v>
      </c>
      <c r="FY667" s="7">
        <v>0</v>
      </c>
      <c r="FZ667" s="7">
        <v>0</v>
      </c>
      <c r="GA667" s="7">
        <v>0</v>
      </c>
      <c r="GB667" s="7">
        <v>0</v>
      </c>
      <c r="GC667" s="7">
        <v>0</v>
      </c>
      <c r="GD667" s="7">
        <v>0</v>
      </c>
      <c r="GE667" s="7">
        <v>0</v>
      </c>
      <c r="GF667" s="7">
        <v>0</v>
      </c>
      <c r="GG667" s="7">
        <v>0</v>
      </c>
      <c r="GH667" s="7">
        <v>0</v>
      </c>
      <c r="GI667" s="7">
        <v>0</v>
      </c>
      <c r="GJ667" s="7">
        <v>1</v>
      </c>
      <c r="GK667" s="7">
        <v>1</v>
      </c>
      <c r="GL667" s="7">
        <v>1</v>
      </c>
      <c r="GM667" s="7">
        <v>0</v>
      </c>
      <c r="GN667" s="7">
        <v>0</v>
      </c>
      <c r="GO667" s="7">
        <v>0</v>
      </c>
      <c r="GP667" s="7">
        <v>0</v>
      </c>
      <c r="GQ667" s="7">
        <v>0</v>
      </c>
      <c r="GR667" s="7">
        <v>0</v>
      </c>
      <c r="GS667" s="7">
        <v>0</v>
      </c>
      <c r="GT667" s="7">
        <v>0</v>
      </c>
      <c r="GU667" s="7">
        <v>0</v>
      </c>
      <c r="GV667" s="7">
        <v>0</v>
      </c>
      <c r="GW667" s="7">
        <v>0</v>
      </c>
      <c r="GX667" s="7">
        <v>0</v>
      </c>
      <c r="GY667" s="7">
        <v>0</v>
      </c>
      <c r="GZ667" s="7">
        <v>0</v>
      </c>
      <c r="HA667" s="7">
        <v>0</v>
      </c>
      <c r="HB667" s="7">
        <v>0</v>
      </c>
      <c r="HC667" s="7">
        <v>0</v>
      </c>
      <c r="HD667" s="7">
        <v>0</v>
      </c>
      <c r="HE667" s="7">
        <v>0</v>
      </c>
      <c r="HF667" s="7">
        <v>0</v>
      </c>
      <c r="HG667" s="7">
        <v>0</v>
      </c>
      <c r="HH667" s="7">
        <v>0</v>
      </c>
      <c r="HI667" s="7">
        <v>0</v>
      </c>
      <c r="HJ667" s="7">
        <v>0</v>
      </c>
      <c r="HK667" s="7">
        <v>0</v>
      </c>
      <c r="HL667" s="7">
        <v>0</v>
      </c>
      <c r="HM667" s="7">
        <v>0</v>
      </c>
      <c r="HN667" s="7">
        <v>0</v>
      </c>
      <c r="HO667" s="7">
        <v>0</v>
      </c>
      <c r="HP667" s="7">
        <v>0</v>
      </c>
      <c r="HQ667" s="7">
        <v>1</v>
      </c>
      <c r="HR667" s="7">
        <v>1</v>
      </c>
      <c r="HS667" s="7">
        <v>1</v>
      </c>
      <c r="HT667" s="7">
        <v>1</v>
      </c>
      <c r="HU667" s="7">
        <v>1</v>
      </c>
      <c r="HV667" s="7">
        <v>1</v>
      </c>
      <c r="HW667" s="7">
        <v>0</v>
      </c>
      <c r="HX667" s="7">
        <v>0</v>
      </c>
      <c r="HY667" s="7">
        <v>0</v>
      </c>
      <c r="HZ667" s="7">
        <v>0</v>
      </c>
      <c r="IA667" s="7">
        <v>0</v>
      </c>
      <c r="IB667" s="7">
        <v>0</v>
      </c>
      <c r="IC667" s="7">
        <v>0</v>
      </c>
      <c r="ID667" s="7">
        <v>0</v>
      </c>
      <c r="IE667" s="7">
        <v>0</v>
      </c>
      <c r="IF667" s="7">
        <v>0</v>
      </c>
      <c r="IG667" s="7">
        <v>0</v>
      </c>
      <c r="IH667" s="7">
        <v>0</v>
      </c>
      <c r="II667" s="7">
        <v>0</v>
      </c>
      <c r="IJ667" s="7">
        <v>0</v>
      </c>
      <c r="IK667" s="7">
        <v>0</v>
      </c>
      <c r="IL667" s="7">
        <v>0</v>
      </c>
      <c r="IM667" s="7">
        <v>1</v>
      </c>
      <c r="IN667" s="7">
        <v>1</v>
      </c>
      <c r="IO667" s="7">
        <v>1</v>
      </c>
      <c r="IP667" s="7">
        <v>1</v>
      </c>
      <c r="IU667" s="7" t="s">
        <v>1750</v>
      </c>
      <c r="IW667" s="7">
        <v>1</v>
      </c>
      <c r="IX667" s="7">
        <v>4</v>
      </c>
      <c r="IY667" s="7">
        <v>131</v>
      </c>
    </row>
    <row r="668" spans="1:259" x14ac:dyDescent="0.25">
      <c r="A668" s="7">
        <v>610582</v>
      </c>
      <c r="B668" s="7" t="s">
        <v>422</v>
      </c>
      <c r="D668" s="7" t="s">
        <v>88</v>
      </c>
      <c r="E668" s="7" t="s">
        <v>53</v>
      </c>
      <c r="M668" s="7" t="s">
        <v>50</v>
      </c>
      <c r="IU668" s="7" t="s">
        <v>1688</v>
      </c>
      <c r="IY668" s="7">
        <v>154</v>
      </c>
    </row>
    <row r="669" spans="1:259" x14ac:dyDescent="0.25">
      <c r="A669" s="7">
        <v>610584</v>
      </c>
      <c r="B669" s="7" t="s">
        <v>143</v>
      </c>
      <c r="D669" s="7" t="s">
        <v>88</v>
      </c>
      <c r="E669" s="7" t="s">
        <v>53</v>
      </c>
      <c r="M669" s="7" t="s">
        <v>46</v>
      </c>
      <c r="N669" s="7">
        <v>70.588235294</v>
      </c>
      <c r="O669" s="7">
        <v>5</v>
      </c>
      <c r="P669" s="7">
        <v>5</v>
      </c>
      <c r="Q669" s="7">
        <v>0</v>
      </c>
      <c r="R669" s="7">
        <v>4</v>
      </c>
      <c r="S669" s="7">
        <v>0</v>
      </c>
      <c r="T669" s="7">
        <v>1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0</v>
      </c>
      <c r="AA669" s="7">
        <v>0</v>
      </c>
      <c r="AB669" s="7">
        <v>0</v>
      </c>
      <c r="AC669" s="7">
        <v>0</v>
      </c>
      <c r="AD669" s="7">
        <v>0</v>
      </c>
      <c r="AE669" s="7">
        <v>0.2</v>
      </c>
      <c r="AF669" s="7">
        <v>0.2</v>
      </c>
      <c r="AG669" s="7">
        <v>0.2</v>
      </c>
      <c r="AH669" s="7">
        <v>0.2</v>
      </c>
      <c r="AI669" s="7">
        <v>0.2</v>
      </c>
      <c r="AJ669" s="7">
        <v>0.2</v>
      </c>
      <c r="AK669" s="7">
        <v>0</v>
      </c>
      <c r="AL669" s="7">
        <v>0</v>
      </c>
      <c r="AM669" s="7">
        <v>0</v>
      </c>
      <c r="AN669" s="7">
        <v>0</v>
      </c>
      <c r="AO669" s="7">
        <v>0</v>
      </c>
      <c r="AP669" s="7">
        <v>0</v>
      </c>
      <c r="AQ669" s="7">
        <v>0</v>
      </c>
      <c r="AR669" s="7">
        <v>0</v>
      </c>
      <c r="AS669" s="7">
        <v>0</v>
      </c>
      <c r="AT669" s="7">
        <v>0</v>
      </c>
      <c r="AU669" s="7">
        <v>0</v>
      </c>
      <c r="AV669" s="7">
        <v>0</v>
      </c>
      <c r="AW669" s="7">
        <v>0.8</v>
      </c>
      <c r="AX669" s="7">
        <v>0.8</v>
      </c>
      <c r="AY669" s="7">
        <v>0.8</v>
      </c>
      <c r="AZ669" s="7">
        <v>0.8</v>
      </c>
      <c r="BA669" s="7">
        <v>0.8</v>
      </c>
      <c r="BB669" s="7">
        <v>0.8</v>
      </c>
      <c r="BC669" s="7">
        <v>3.6</v>
      </c>
      <c r="BD669" s="7">
        <v>3.6</v>
      </c>
      <c r="BE669" s="7">
        <v>3.6</v>
      </c>
      <c r="BF669" s="7">
        <v>3.6</v>
      </c>
      <c r="BG669" s="7">
        <v>3.6</v>
      </c>
      <c r="BH669" s="7">
        <v>3.6</v>
      </c>
      <c r="BI669" s="7">
        <v>0</v>
      </c>
      <c r="BJ669" s="7">
        <v>0</v>
      </c>
      <c r="BK669" s="7">
        <v>0</v>
      </c>
      <c r="BL669" s="7">
        <v>0</v>
      </c>
      <c r="BM669" s="7">
        <v>0</v>
      </c>
      <c r="BN669" s="7">
        <v>0</v>
      </c>
      <c r="BO669" s="7">
        <v>0</v>
      </c>
      <c r="BP669" s="7">
        <v>0</v>
      </c>
      <c r="BQ669" s="7">
        <v>0</v>
      </c>
      <c r="BR669" s="7">
        <v>0.2</v>
      </c>
      <c r="BS669" s="7">
        <v>0.2</v>
      </c>
      <c r="BT669" s="7">
        <v>0.2</v>
      </c>
      <c r="BU669" s="7">
        <v>0.2</v>
      </c>
      <c r="BV669" s="7">
        <v>0.2</v>
      </c>
      <c r="BW669" s="7">
        <v>0.2</v>
      </c>
      <c r="BX669" s="7">
        <v>0.2</v>
      </c>
      <c r="BY669" s="7">
        <v>0.2</v>
      </c>
      <c r="BZ669" s="7">
        <v>0.2</v>
      </c>
      <c r="CA669" s="7">
        <v>3.6</v>
      </c>
      <c r="CB669" s="7">
        <v>3.6</v>
      </c>
      <c r="CC669" s="7">
        <v>3.6</v>
      </c>
      <c r="CD669" s="7">
        <v>3.6</v>
      </c>
      <c r="CE669" s="7">
        <v>3.6</v>
      </c>
      <c r="CF669" s="7">
        <v>3.6</v>
      </c>
      <c r="CG669" s="7">
        <v>3.6</v>
      </c>
      <c r="CH669" s="7">
        <v>3.6</v>
      </c>
      <c r="CI669" s="7">
        <v>3.6</v>
      </c>
      <c r="CJ669" s="7">
        <v>0</v>
      </c>
      <c r="CK669" s="7">
        <v>0</v>
      </c>
      <c r="CL669" s="7">
        <v>0</v>
      </c>
      <c r="CM669" s="7">
        <v>0</v>
      </c>
      <c r="CN669" s="7">
        <v>0</v>
      </c>
      <c r="CO669" s="7">
        <v>0</v>
      </c>
      <c r="CP669" s="7">
        <v>0</v>
      </c>
      <c r="CQ669" s="7">
        <v>0</v>
      </c>
      <c r="CR669" s="7">
        <v>0</v>
      </c>
      <c r="CS669" s="7">
        <v>0</v>
      </c>
      <c r="CT669" s="7">
        <v>0</v>
      </c>
      <c r="CU669" s="7">
        <v>0</v>
      </c>
      <c r="CV669" s="7">
        <v>0</v>
      </c>
      <c r="CW669" s="7">
        <v>0</v>
      </c>
      <c r="CX669" s="7">
        <v>0</v>
      </c>
      <c r="CY669" s="7">
        <v>0</v>
      </c>
      <c r="CZ669" s="7">
        <v>0</v>
      </c>
      <c r="DA669" s="7">
        <v>0</v>
      </c>
      <c r="DB669" s="7">
        <v>0.8</v>
      </c>
      <c r="DC669" s="7">
        <v>0.8</v>
      </c>
      <c r="DD669" s="7">
        <v>0.8</v>
      </c>
      <c r="DE669" s="7">
        <v>0.8</v>
      </c>
      <c r="DF669" s="7">
        <v>0.8</v>
      </c>
      <c r="DG669" s="7">
        <v>0.8</v>
      </c>
      <c r="DH669" s="7">
        <v>0.8</v>
      </c>
      <c r="DI669" s="7">
        <v>0.8</v>
      </c>
      <c r="DJ669" s="7">
        <v>0.8</v>
      </c>
      <c r="DK669" s="7">
        <v>0</v>
      </c>
      <c r="DL669" s="7">
        <v>0</v>
      </c>
      <c r="DM669" s="7">
        <v>0</v>
      </c>
      <c r="DN669" s="7">
        <v>0</v>
      </c>
      <c r="DO669" s="7">
        <v>0</v>
      </c>
      <c r="DP669" s="7">
        <v>0</v>
      </c>
      <c r="DQ669" s="7">
        <v>0</v>
      </c>
      <c r="DR669" s="7">
        <v>0</v>
      </c>
      <c r="DS669" s="7">
        <v>0</v>
      </c>
      <c r="DT669" s="7">
        <v>0.2</v>
      </c>
      <c r="DU669" s="7">
        <v>0.2</v>
      </c>
      <c r="DV669" s="7">
        <v>0.2</v>
      </c>
      <c r="DW669" s="7">
        <v>0.2</v>
      </c>
      <c r="DX669" s="7">
        <v>0.2</v>
      </c>
      <c r="DY669" s="7">
        <v>0.2</v>
      </c>
      <c r="DZ669" s="7">
        <v>0.2</v>
      </c>
      <c r="EA669" s="7">
        <v>0.2</v>
      </c>
      <c r="EB669" s="7">
        <v>0.2</v>
      </c>
      <c r="EC669" s="7">
        <v>0.2</v>
      </c>
      <c r="ED669" s="7">
        <v>0.2</v>
      </c>
      <c r="EE669" s="7">
        <v>0.2</v>
      </c>
      <c r="EF669" s="7">
        <v>0.2</v>
      </c>
      <c r="EG669" s="7">
        <v>0.2</v>
      </c>
      <c r="EH669" s="7">
        <v>0.2</v>
      </c>
      <c r="EI669" s="7">
        <v>0.2</v>
      </c>
      <c r="EJ669" s="7">
        <v>0.2</v>
      </c>
      <c r="EK669" s="7">
        <v>0.2</v>
      </c>
      <c r="EL669" s="7">
        <v>0.6</v>
      </c>
      <c r="EM669" s="7">
        <v>0.6</v>
      </c>
      <c r="EN669" s="7">
        <v>0.6</v>
      </c>
      <c r="EO669" s="7">
        <v>0.6</v>
      </c>
      <c r="EP669" s="7">
        <v>0.6</v>
      </c>
      <c r="EQ669" s="7">
        <v>0.6</v>
      </c>
      <c r="ER669" s="7">
        <v>0.6</v>
      </c>
      <c r="ES669" s="7">
        <v>0.6</v>
      </c>
      <c r="ET669" s="7">
        <v>0.6</v>
      </c>
      <c r="EU669" s="7">
        <v>0</v>
      </c>
      <c r="EV669" s="7">
        <v>0</v>
      </c>
      <c r="EW669" s="7">
        <v>0</v>
      </c>
      <c r="EX669" s="7">
        <v>0</v>
      </c>
      <c r="EY669" s="7">
        <v>0</v>
      </c>
      <c r="EZ669" s="7">
        <v>0</v>
      </c>
      <c r="FA669" s="7">
        <v>0</v>
      </c>
      <c r="FB669" s="7">
        <v>0</v>
      </c>
      <c r="FC669" s="7">
        <v>0</v>
      </c>
      <c r="FD669" s="7">
        <v>3.4</v>
      </c>
      <c r="FE669" s="7">
        <v>3.4</v>
      </c>
      <c r="FF669" s="7">
        <v>3.4</v>
      </c>
      <c r="FG669" s="7">
        <v>3.4</v>
      </c>
      <c r="FH669" s="7">
        <v>3.4</v>
      </c>
      <c r="FI669" s="7">
        <v>3.4</v>
      </c>
      <c r="FJ669" s="7">
        <v>3.4</v>
      </c>
      <c r="FK669" s="7">
        <v>3.4</v>
      </c>
      <c r="FL669" s="7">
        <v>3.4</v>
      </c>
      <c r="FM669" s="7">
        <v>0</v>
      </c>
      <c r="FN669" s="7">
        <v>0</v>
      </c>
      <c r="FO669" s="7">
        <v>0</v>
      </c>
      <c r="FP669" s="7">
        <v>0</v>
      </c>
      <c r="FQ669" s="7">
        <v>0</v>
      </c>
      <c r="FR669" s="7">
        <v>0</v>
      </c>
      <c r="FS669" s="7">
        <v>0</v>
      </c>
      <c r="FT669" s="7">
        <v>0.4</v>
      </c>
      <c r="FU669" s="7">
        <v>0.2</v>
      </c>
      <c r="FV669" s="7">
        <v>0.4</v>
      </c>
      <c r="FW669" s="7">
        <v>0</v>
      </c>
      <c r="FX669" s="7">
        <v>0.6</v>
      </c>
      <c r="FY669" s="7">
        <v>0.8</v>
      </c>
      <c r="FZ669" s="7">
        <v>0.8</v>
      </c>
      <c r="GA669" s="7">
        <v>0.2</v>
      </c>
      <c r="GB669" s="7">
        <v>0</v>
      </c>
      <c r="GC669" s="7">
        <v>0</v>
      </c>
      <c r="GD669" s="7">
        <v>0</v>
      </c>
      <c r="GE669" s="7">
        <v>0</v>
      </c>
      <c r="GF669" s="7">
        <v>0</v>
      </c>
      <c r="GG669" s="7">
        <v>0.2</v>
      </c>
      <c r="GH669" s="7">
        <v>0.2</v>
      </c>
      <c r="GI669" s="7">
        <v>0.2</v>
      </c>
      <c r="GJ669" s="7">
        <v>0</v>
      </c>
      <c r="GK669" s="7">
        <v>0</v>
      </c>
      <c r="GL669" s="7">
        <v>0</v>
      </c>
      <c r="GM669" s="7">
        <v>0</v>
      </c>
      <c r="GN669" s="7">
        <v>0</v>
      </c>
      <c r="GO669" s="7">
        <v>0</v>
      </c>
      <c r="GP669" s="7">
        <v>0</v>
      </c>
      <c r="GQ669" s="7">
        <v>0</v>
      </c>
      <c r="GR669" s="7">
        <v>0</v>
      </c>
      <c r="GS669" s="7">
        <v>0</v>
      </c>
      <c r="GT669" s="7">
        <v>0</v>
      </c>
      <c r="GU669" s="7">
        <v>0</v>
      </c>
      <c r="GV669" s="7">
        <v>0</v>
      </c>
      <c r="GW669" s="7">
        <v>0</v>
      </c>
      <c r="GX669" s="7">
        <v>0</v>
      </c>
      <c r="GY669" s="7">
        <v>0.8</v>
      </c>
      <c r="GZ669" s="7">
        <v>0.8</v>
      </c>
      <c r="HA669" s="7">
        <v>0.8</v>
      </c>
      <c r="HB669" s="7">
        <v>0.8</v>
      </c>
      <c r="HC669" s="7">
        <v>1</v>
      </c>
      <c r="HD669" s="7">
        <v>1</v>
      </c>
      <c r="HE669" s="7">
        <v>0.2</v>
      </c>
      <c r="HF669" s="7">
        <v>0</v>
      </c>
      <c r="HG669" s="7">
        <v>0</v>
      </c>
      <c r="HH669" s="7">
        <v>0</v>
      </c>
      <c r="HI669" s="7">
        <v>0</v>
      </c>
      <c r="HJ669" s="7">
        <v>0</v>
      </c>
      <c r="HK669" s="7">
        <v>0</v>
      </c>
      <c r="HL669" s="7">
        <v>0</v>
      </c>
      <c r="HM669" s="7">
        <v>0</v>
      </c>
      <c r="HN669" s="7">
        <v>0.2</v>
      </c>
      <c r="HO669" s="7">
        <v>0</v>
      </c>
      <c r="HP669" s="7">
        <v>0</v>
      </c>
      <c r="HQ669" s="7">
        <v>0</v>
      </c>
      <c r="HR669" s="7">
        <v>0.2</v>
      </c>
      <c r="HS669" s="7">
        <v>0.2</v>
      </c>
      <c r="HT669" s="7">
        <v>0</v>
      </c>
      <c r="HU669" s="7">
        <v>0</v>
      </c>
      <c r="HV669" s="7">
        <v>0</v>
      </c>
      <c r="HW669" s="7">
        <v>0</v>
      </c>
      <c r="HX669" s="7">
        <v>0</v>
      </c>
      <c r="HY669" s="7">
        <v>0</v>
      </c>
      <c r="HZ669" s="7">
        <v>0</v>
      </c>
      <c r="IA669" s="7">
        <v>0.2</v>
      </c>
      <c r="IB669" s="7">
        <v>0.2</v>
      </c>
      <c r="IC669" s="7">
        <v>0.2</v>
      </c>
      <c r="ID669" s="7">
        <v>0.2</v>
      </c>
      <c r="IE669" s="7">
        <v>0.2</v>
      </c>
      <c r="IF669" s="7">
        <v>0.2</v>
      </c>
      <c r="IG669" s="7">
        <v>0.2</v>
      </c>
      <c r="IH669" s="7">
        <v>0.2</v>
      </c>
      <c r="II669" s="7">
        <v>0.4</v>
      </c>
      <c r="IJ669" s="7">
        <v>0.4</v>
      </c>
      <c r="IK669" s="7">
        <v>0.4</v>
      </c>
      <c r="IL669" s="7">
        <v>0.4</v>
      </c>
      <c r="IM669" s="7">
        <v>0.2</v>
      </c>
      <c r="IN669" s="7">
        <v>0.2</v>
      </c>
      <c r="IO669" s="7">
        <v>0.2</v>
      </c>
      <c r="IP669" s="7">
        <v>0.2</v>
      </c>
      <c r="IQ669" s="7">
        <v>3.25</v>
      </c>
      <c r="IR669" s="7">
        <v>3.25</v>
      </c>
      <c r="IS669" s="7">
        <v>3.25</v>
      </c>
      <c r="IT669" s="7">
        <v>3.25</v>
      </c>
      <c r="IU669" s="7" t="s">
        <v>1689</v>
      </c>
      <c r="IW669" s="7">
        <v>5</v>
      </c>
      <c r="IX669" s="7">
        <v>12</v>
      </c>
      <c r="IY669" s="7">
        <v>17</v>
      </c>
    </row>
    <row r="670" spans="1:259" x14ac:dyDescent="0.25">
      <c r="A670" s="7">
        <v>610585</v>
      </c>
      <c r="B670" s="7" t="s">
        <v>144</v>
      </c>
      <c r="D670" s="7" t="s">
        <v>88</v>
      </c>
      <c r="E670" s="7" t="s">
        <v>53</v>
      </c>
      <c r="M670" s="7" t="s">
        <v>50</v>
      </c>
      <c r="N670" s="7">
        <v>57.142857143000001</v>
      </c>
      <c r="O670" s="7">
        <v>6</v>
      </c>
      <c r="P670" s="7">
        <v>6</v>
      </c>
      <c r="Q670" s="7">
        <v>0</v>
      </c>
      <c r="R670" s="7">
        <v>6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0</v>
      </c>
      <c r="AA670" s="7">
        <v>0</v>
      </c>
      <c r="AB670" s="7">
        <v>0</v>
      </c>
      <c r="AC670" s="7">
        <v>0</v>
      </c>
      <c r="AD670" s="7">
        <v>0</v>
      </c>
      <c r="AE670" s="7">
        <v>0</v>
      </c>
      <c r="AF670" s="7">
        <v>0</v>
      </c>
      <c r="AG670" s="7">
        <v>0</v>
      </c>
      <c r="AH670" s="7">
        <v>0</v>
      </c>
      <c r="AI670" s="7">
        <v>0</v>
      </c>
      <c r="AJ670" s="7">
        <v>0</v>
      </c>
      <c r="AK670" s="7">
        <v>0.16666666669999999</v>
      </c>
      <c r="AL670" s="7">
        <v>0.16666666669999999</v>
      </c>
      <c r="AM670" s="7">
        <v>0.16666666669999999</v>
      </c>
      <c r="AN670" s="7">
        <v>0.33333333329999998</v>
      </c>
      <c r="AO670" s="7">
        <v>0</v>
      </c>
      <c r="AP670" s="7">
        <v>0.5</v>
      </c>
      <c r="AQ670" s="7">
        <v>0</v>
      </c>
      <c r="AR670" s="7">
        <v>0</v>
      </c>
      <c r="AS670" s="7">
        <v>0</v>
      </c>
      <c r="AT670" s="7">
        <v>0</v>
      </c>
      <c r="AU670" s="7">
        <v>0.16666666669999999</v>
      </c>
      <c r="AV670" s="7">
        <v>0</v>
      </c>
      <c r="AW670" s="7">
        <v>0.83333333330000003</v>
      </c>
      <c r="AX670" s="7">
        <v>0.83333333330000003</v>
      </c>
      <c r="AY670" s="7">
        <v>0.83333333330000003</v>
      </c>
      <c r="AZ670" s="7">
        <v>0.66666666669999997</v>
      </c>
      <c r="BA670" s="7">
        <v>0.83333333330000003</v>
      </c>
      <c r="BB670" s="7">
        <v>0.5</v>
      </c>
      <c r="BC670" s="7">
        <v>3.8333333333000001</v>
      </c>
      <c r="BD670" s="7">
        <v>3.8333333333000001</v>
      </c>
      <c r="BE670" s="7">
        <v>3.8333333333000001</v>
      </c>
      <c r="BF670" s="7">
        <v>3.6666666666999999</v>
      </c>
      <c r="BG670" s="7">
        <v>4</v>
      </c>
      <c r="BH670" s="7">
        <v>3.5</v>
      </c>
      <c r="BI670" s="7">
        <v>0</v>
      </c>
      <c r="BJ670" s="7">
        <v>0</v>
      </c>
      <c r="BK670" s="7">
        <v>0</v>
      </c>
      <c r="BL670" s="7">
        <v>0</v>
      </c>
      <c r="BM670" s="7">
        <v>0</v>
      </c>
      <c r="BN670" s="7">
        <v>0</v>
      </c>
      <c r="BO670" s="7">
        <v>0</v>
      </c>
      <c r="BP670" s="7">
        <v>0</v>
      </c>
      <c r="BQ670" s="7">
        <v>0</v>
      </c>
      <c r="BR670" s="7">
        <v>0</v>
      </c>
      <c r="BS670" s="7">
        <v>0</v>
      </c>
      <c r="BT670" s="7">
        <v>0</v>
      </c>
      <c r="BU670" s="7">
        <v>0</v>
      </c>
      <c r="BV670" s="7">
        <v>0</v>
      </c>
      <c r="BW670" s="7">
        <v>0</v>
      </c>
      <c r="BX670" s="7">
        <v>0</v>
      </c>
      <c r="BY670" s="7">
        <v>0</v>
      </c>
      <c r="BZ670" s="7">
        <v>0</v>
      </c>
      <c r="CA670" s="7">
        <v>4</v>
      </c>
      <c r="CB670" s="7">
        <v>3.8333333333000001</v>
      </c>
      <c r="CC670" s="7">
        <v>4</v>
      </c>
      <c r="CD670" s="7">
        <v>3.8333333333000001</v>
      </c>
      <c r="CE670" s="7">
        <v>3.6666666666999999</v>
      </c>
      <c r="CF670" s="7">
        <v>3.8333333333000001</v>
      </c>
      <c r="CG670" s="7">
        <v>3.8333333333000001</v>
      </c>
      <c r="CH670" s="7">
        <v>3.6666666666999999</v>
      </c>
      <c r="CI670" s="7">
        <v>3.6666666666999999</v>
      </c>
      <c r="CJ670" s="7">
        <v>0</v>
      </c>
      <c r="CK670" s="7">
        <v>0.16666666669999999</v>
      </c>
      <c r="CL670" s="7">
        <v>0</v>
      </c>
      <c r="CM670" s="7">
        <v>0.16666666669999999</v>
      </c>
      <c r="CN670" s="7">
        <v>0.33333333329999998</v>
      </c>
      <c r="CO670" s="7">
        <v>0.16666666669999999</v>
      </c>
      <c r="CP670" s="7">
        <v>0.16666666669999999</v>
      </c>
      <c r="CQ670" s="7">
        <v>0.33333333329999998</v>
      </c>
      <c r="CR670" s="7">
        <v>0.33333333329999998</v>
      </c>
      <c r="CS670" s="7">
        <v>0</v>
      </c>
      <c r="CT670" s="7">
        <v>0</v>
      </c>
      <c r="CU670" s="7">
        <v>0</v>
      </c>
      <c r="CV670" s="7">
        <v>0</v>
      </c>
      <c r="CW670" s="7">
        <v>0</v>
      </c>
      <c r="CX670" s="7">
        <v>0</v>
      </c>
      <c r="CY670" s="7">
        <v>0</v>
      </c>
      <c r="CZ670" s="7">
        <v>0</v>
      </c>
      <c r="DA670" s="7">
        <v>0</v>
      </c>
      <c r="DB670" s="7">
        <v>1</v>
      </c>
      <c r="DC670" s="7">
        <v>0.83333333330000003</v>
      </c>
      <c r="DD670" s="7">
        <v>1</v>
      </c>
      <c r="DE670" s="7">
        <v>0.83333333330000003</v>
      </c>
      <c r="DF670" s="7">
        <v>0.66666666669999997</v>
      </c>
      <c r="DG670" s="7">
        <v>0.83333333330000003</v>
      </c>
      <c r="DH670" s="7">
        <v>0.83333333330000003</v>
      </c>
      <c r="DI670" s="7">
        <v>0.66666666669999997</v>
      </c>
      <c r="DJ670" s="7">
        <v>0.66666666669999997</v>
      </c>
      <c r="DK670" s="7">
        <v>0.16666666669999999</v>
      </c>
      <c r="DL670" s="7">
        <v>0</v>
      </c>
      <c r="DM670" s="7">
        <v>0</v>
      </c>
      <c r="DN670" s="7">
        <v>0</v>
      </c>
      <c r="DO670" s="7">
        <v>0</v>
      </c>
      <c r="DP670" s="7">
        <v>0</v>
      </c>
      <c r="DQ670" s="7">
        <v>0</v>
      </c>
      <c r="DR670" s="7">
        <v>0</v>
      </c>
      <c r="DS670" s="7">
        <v>0</v>
      </c>
      <c r="DT670" s="7">
        <v>0</v>
      </c>
      <c r="DU670" s="7">
        <v>0</v>
      </c>
      <c r="DV670" s="7">
        <v>0</v>
      </c>
      <c r="DW670" s="7">
        <v>0</v>
      </c>
      <c r="DX670" s="7">
        <v>0</v>
      </c>
      <c r="DY670" s="7">
        <v>0</v>
      </c>
      <c r="DZ670" s="7">
        <v>0</v>
      </c>
      <c r="EA670" s="7">
        <v>0</v>
      </c>
      <c r="EB670" s="7">
        <v>0.16666666669999999</v>
      </c>
      <c r="EC670" s="7">
        <v>0.33333333329999998</v>
      </c>
      <c r="ED670" s="7">
        <v>0.5</v>
      </c>
      <c r="EE670" s="7">
        <v>0.33333333329999998</v>
      </c>
      <c r="EF670" s="7">
        <v>0.16666666669999999</v>
      </c>
      <c r="EG670" s="7">
        <v>0</v>
      </c>
      <c r="EH670" s="7">
        <v>0.33333333329999998</v>
      </c>
      <c r="EI670" s="7">
        <v>0</v>
      </c>
      <c r="EJ670" s="7">
        <v>0.16666666669999999</v>
      </c>
      <c r="EK670" s="7">
        <v>0.16666666669999999</v>
      </c>
      <c r="EL670" s="7">
        <v>0.33333333329999998</v>
      </c>
      <c r="EM670" s="7">
        <v>0.33333333329999998</v>
      </c>
      <c r="EN670" s="7">
        <v>0.5</v>
      </c>
      <c r="EO670" s="7">
        <v>0.66666666669999997</v>
      </c>
      <c r="EP670" s="7">
        <v>0.66666666669999997</v>
      </c>
      <c r="EQ670" s="7">
        <v>0.5</v>
      </c>
      <c r="ER670" s="7">
        <v>0.83333333330000003</v>
      </c>
      <c r="ES670" s="7">
        <v>0.66666666669999997</v>
      </c>
      <c r="ET670" s="7">
        <v>0.5</v>
      </c>
      <c r="EU670" s="7">
        <v>0.16666666669999999</v>
      </c>
      <c r="EV670" s="7">
        <v>0.16666666669999999</v>
      </c>
      <c r="EW670" s="7">
        <v>0.16666666669999999</v>
      </c>
      <c r="EX670" s="7">
        <v>0.16666666669999999</v>
      </c>
      <c r="EY670" s="7">
        <v>0.33333333329999998</v>
      </c>
      <c r="EZ670" s="7">
        <v>0.16666666669999999</v>
      </c>
      <c r="FA670" s="7">
        <v>0.16666666669999999</v>
      </c>
      <c r="FB670" s="7">
        <v>0.16666666669999999</v>
      </c>
      <c r="FC670" s="7">
        <v>0.16666666669999999</v>
      </c>
      <c r="FD670" s="7">
        <v>3</v>
      </c>
      <c r="FE670" s="7">
        <v>3.4</v>
      </c>
      <c r="FF670" s="7">
        <v>3.6</v>
      </c>
      <c r="FG670" s="7">
        <v>3.8</v>
      </c>
      <c r="FH670" s="7">
        <v>4</v>
      </c>
      <c r="FI670" s="7">
        <v>3.6</v>
      </c>
      <c r="FJ670" s="7">
        <v>4</v>
      </c>
      <c r="FK670" s="7">
        <v>3.8</v>
      </c>
      <c r="FL670" s="7">
        <v>3.4</v>
      </c>
      <c r="FM670" s="7">
        <v>0</v>
      </c>
      <c r="FN670" s="7">
        <v>0</v>
      </c>
      <c r="FO670" s="7">
        <v>0</v>
      </c>
      <c r="FP670" s="7">
        <v>0</v>
      </c>
      <c r="FQ670" s="7">
        <v>0</v>
      </c>
      <c r="FR670" s="7">
        <v>0</v>
      </c>
      <c r="FS670" s="7">
        <v>0</v>
      </c>
      <c r="FT670" s="7">
        <v>0.16666666669999999</v>
      </c>
      <c r="FU670" s="7">
        <v>0</v>
      </c>
      <c r="FV670" s="7">
        <v>0.5</v>
      </c>
      <c r="FW670" s="7">
        <v>0.33333333329999998</v>
      </c>
      <c r="FX670" s="7">
        <v>0.33333333329999998</v>
      </c>
      <c r="FY670" s="7">
        <v>0.66666666669999997</v>
      </c>
      <c r="FZ670" s="7">
        <v>0.5</v>
      </c>
      <c r="GA670" s="7">
        <v>0.33333333329999998</v>
      </c>
      <c r="GB670" s="7">
        <v>0</v>
      </c>
      <c r="GC670" s="7">
        <v>0.16666666669999999</v>
      </c>
      <c r="GD670" s="7">
        <v>0</v>
      </c>
      <c r="GE670" s="7">
        <v>0</v>
      </c>
      <c r="GF670" s="7">
        <v>0</v>
      </c>
      <c r="GG670" s="7">
        <v>0.16666666669999999</v>
      </c>
      <c r="GH670" s="7">
        <v>0.16666666669999999</v>
      </c>
      <c r="GI670" s="7">
        <v>0.16666666669999999</v>
      </c>
      <c r="GJ670" s="7">
        <v>0.16666666669999999</v>
      </c>
      <c r="GK670" s="7">
        <v>0.16666666669999999</v>
      </c>
      <c r="GL670" s="7">
        <v>0.16666666669999999</v>
      </c>
      <c r="GM670" s="7">
        <v>0</v>
      </c>
      <c r="GN670" s="7">
        <v>0</v>
      </c>
      <c r="GO670" s="7">
        <v>0</v>
      </c>
      <c r="GP670" s="7">
        <v>0</v>
      </c>
      <c r="GQ670" s="7">
        <v>0.16666666669999999</v>
      </c>
      <c r="GR670" s="7">
        <v>0</v>
      </c>
      <c r="GS670" s="7">
        <v>0.5</v>
      </c>
      <c r="GT670" s="7">
        <v>0.5</v>
      </c>
      <c r="GU670" s="7">
        <v>0.5</v>
      </c>
      <c r="GV670" s="7">
        <v>0.33333333329999998</v>
      </c>
      <c r="GW670" s="7">
        <v>0.33333333329999998</v>
      </c>
      <c r="GX670" s="7">
        <v>0.33333333329999998</v>
      </c>
      <c r="GY670" s="7">
        <v>0.33333333329999998</v>
      </c>
      <c r="GZ670" s="7">
        <v>0.33333333329999998</v>
      </c>
      <c r="HA670" s="7">
        <v>0.33333333329999998</v>
      </c>
      <c r="HB670" s="7">
        <v>0.5</v>
      </c>
      <c r="HC670" s="7">
        <v>0.33333333329999998</v>
      </c>
      <c r="HD670" s="7">
        <v>0.5</v>
      </c>
      <c r="HE670" s="7">
        <v>0</v>
      </c>
      <c r="HF670" s="7">
        <v>0</v>
      </c>
      <c r="HG670" s="7">
        <v>0</v>
      </c>
      <c r="HH670" s="7">
        <v>0</v>
      </c>
      <c r="HI670" s="7">
        <v>0</v>
      </c>
      <c r="HJ670" s="7">
        <v>0</v>
      </c>
      <c r="HK670" s="7">
        <v>0</v>
      </c>
      <c r="HL670" s="7">
        <v>0</v>
      </c>
      <c r="HM670" s="7">
        <v>0</v>
      </c>
      <c r="HN670" s="7">
        <v>0</v>
      </c>
      <c r="HO670" s="7">
        <v>0</v>
      </c>
      <c r="HP670" s="7">
        <v>0</v>
      </c>
      <c r="HQ670" s="7">
        <v>0.16666666669999999</v>
      </c>
      <c r="HR670" s="7">
        <v>0.16666666669999999</v>
      </c>
      <c r="HS670" s="7">
        <v>0.16666666669999999</v>
      </c>
      <c r="HT670" s="7">
        <v>0.16666666669999999</v>
      </c>
      <c r="HU670" s="7">
        <v>0.16666666669999999</v>
      </c>
      <c r="HV670" s="7">
        <v>0.16666666669999999</v>
      </c>
      <c r="HW670" s="7">
        <v>0.16666666669999999</v>
      </c>
      <c r="HX670" s="7">
        <v>0</v>
      </c>
      <c r="HY670" s="7">
        <v>0</v>
      </c>
      <c r="HZ670" s="7">
        <v>0</v>
      </c>
      <c r="IA670" s="7">
        <v>0</v>
      </c>
      <c r="IB670" s="7">
        <v>0</v>
      </c>
      <c r="IC670" s="7">
        <v>0</v>
      </c>
      <c r="ID670" s="7">
        <v>0</v>
      </c>
      <c r="IE670" s="7">
        <v>0.16666666669999999</v>
      </c>
      <c r="IF670" s="7">
        <v>0</v>
      </c>
      <c r="IG670" s="7">
        <v>0.33333333329999998</v>
      </c>
      <c r="IH670" s="7">
        <v>0.5</v>
      </c>
      <c r="II670" s="7">
        <v>0.5</v>
      </c>
      <c r="IJ670" s="7">
        <v>0.83333333330000003</v>
      </c>
      <c r="IK670" s="7">
        <v>0.5</v>
      </c>
      <c r="IL670" s="7">
        <v>0.33333333329999998</v>
      </c>
      <c r="IM670" s="7">
        <v>0.16666666669999999</v>
      </c>
      <c r="IN670" s="7">
        <v>0.16666666669999999</v>
      </c>
      <c r="IO670" s="7">
        <v>0.16666666669999999</v>
      </c>
      <c r="IP670" s="7">
        <v>0.16666666669999999</v>
      </c>
      <c r="IQ670" s="7">
        <v>3.2</v>
      </c>
      <c r="IR670" s="7">
        <v>4</v>
      </c>
      <c r="IS670" s="7">
        <v>3.6</v>
      </c>
      <c r="IT670" s="7">
        <v>3.4</v>
      </c>
      <c r="IU670" s="7" t="s">
        <v>1690</v>
      </c>
      <c r="IW670" s="7">
        <v>6</v>
      </c>
      <c r="IX670" s="7">
        <v>8</v>
      </c>
      <c r="IY670" s="7">
        <v>14</v>
      </c>
    </row>
    <row r="671" spans="1:259" x14ac:dyDescent="0.25">
      <c r="A671" s="7">
        <v>610586</v>
      </c>
      <c r="B671" s="7" t="s">
        <v>714</v>
      </c>
      <c r="C671" s="7" t="s">
        <v>46</v>
      </c>
      <c r="D671" s="7" t="s">
        <v>66</v>
      </c>
      <c r="E671" s="154">
        <v>0.66</v>
      </c>
      <c r="F671" s="7">
        <v>67</v>
      </c>
      <c r="G671" s="7" t="s">
        <v>47</v>
      </c>
      <c r="H671" s="7">
        <v>66</v>
      </c>
      <c r="I671" s="7" t="s">
        <v>47</v>
      </c>
      <c r="J671" s="7">
        <v>98</v>
      </c>
      <c r="K671" s="7" t="s">
        <v>70</v>
      </c>
      <c r="L671" s="7">
        <v>9.07</v>
      </c>
      <c r="M671" s="7" t="s">
        <v>46</v>
      </c>
      <c r="N671" s="7">
        <v>65.924276168999995</v>
      </c>
      <c r="O671" s="7">
        <v>200</v>
      </c>
      <c r="P671" s="7">
        <v>200</v>
      </c>
      <c r="Q671" s="7">
        <v>7</v>
      </c>
      <c r="R671" s="7">
        <v>2</v>
      </c>
      <c r="S671" s="7">
        <v>0</v>
      </c>
      <c r="T671" s="7">
        <v>180</v>
      </c>
      <c r="U671" s="7">
        <v>0</v>
      </c>
      <c r="V671" s="7">
        <v>0</v>
      </c>
      <c r="W671" s="7">
        <v>3</v>
      </c>
      <c r="X671" s="7">
        <v>5</v>
      </c>
      <c r="Y671" s="7">
        <v>5.0000000000000001E-3</v>
      </c>
      <c r="Z671" s="7">
        <v>0</v>
      </c>
      <c r="AA671" s="7">
        <v>5.0000000000000001E-3</v>
      </c>
      <c r="AB671" s="7">
        <v>0</v>
      </c>
      <c r="AC671" s="7">
        <v>1.4999999999999999E-2</v>
      </c>
      <c r="AD671" s="7">
        <v>0.08</v>
      </c>
      <c r="AE671" s="7">
        <v>4.4999999999999998E-2</v>
      </c>
      <c r="AF671" s="7">
        <v>2.5000000000000001E-2</v>
      </c>
      <c r="AG671" s="7">
        <v>1.4999999999999999E-2</v>
      </c>
      <c r="AH671" s="7">
        <v>0.02</v>
      </c>
      <c r="AI671" s="7">
        <v>4.4999999999999998E-2</v>
      </c>
      <c r="AJ671" s="7">
        <v>0.08</v>
      </c>
      <c r="AK671" s="7">
        <v>0.2</v>
      </c>
      <c r="AL671" s="7">
        <v>0.21</v>
      </c>
      <c r="AM671" s="7">
        <v>0.27500000000000002</v>
      </c>
      <c r="AN671" s="7">
        <v>0.22</v>
      </c>
      <c r="AO671" s="7">
        <v>0.34499999999999997</v>
      </c>
      <c r="AP671" s="7">
        <v>0.37</v>
      </c>
      <c r="AQ671" s="7">
        <v>5.0000000000000001E-3</v>
      </c>
      <c r="AR671" s="7">
        <v>0</v>
      </c>
      <c r="AS671" s="7">
        <v>0.01</v>
      </c>
      <c r="AT671" s="7">
        <v>0.01</v>
      </c>
      <c r="AU671" s="7">
        <v>0.01</v>
      </c>
      <c r="AV671" s="7">
        <v>0.01</v>
      </c>
      <c r="AW671" s="7">
        <v>0.745</v>
      </c>
      <c r="AX671" s="7">
        <v>0.76500000000000001</v>
      </c>
      <c r="AY671" s="7">
        <v>0.69499999999999995</v>
      </c>
      <c r="AZ671" s="7">
        <v>0.75</v>
      </c>
      <c r="BA671" s="7">
        <v>0.58499999999999996</v>
      </c>
      <c r="BB671" s="7">
        <v>0.46</v>
      </c>
      <c r="BC671" s="7">
        <v>3.6934673366999999</v>
      </c>
      <c r="BD671" s="7">
        <v>3.74</v>
      </c>
      <c r="BE671" s="7">
        <v>3.6767676767999999</v>
      </c>
      <c r="BF671" s="7">
        <v>3.7373737374</v>
      </c>
      <c r="BG671" s="7">
        <v>3.5151515151999999</v>
      </c>
      <c r="BH671" s="7">
        <v>3.2222222222000001</v>
      </c>
      <c r="BI671" s="7">
        <v>5.0000000000000001E-3</v>
      </c>
      <c r="BJ671" s="7">
        <v>5.0000000000000001E-3</v>
      </c>
      <c r="BK671" s="7">
        <v>5.0000000000000001E-3</v>
      </c>
      <c r="BL671" s="7">
        <v>0.01</v>
      </c>
      <c r="BM671" s="7">
        <v>5.0000000000000001E-3</v>
      </c>
      <c r="BN671" s="7">
        <v>0.01</v>
      </c>
      <c r="BO671" s="7">
        <v>1.4999999999999999E-2</v>
      </c>
      <c r="BP671" s="7">
        <v>3.5000000000000003E-2</v>
      </c>
      <c r="BQ671" s="7">
        <v>0.02</v>
      </c>
      <c r="BR671" s="7">
        <v>5.0000000000000001E-3</v>
      </c>
      <c r="BS671" s="7">
        <v>2.5000000000000001E-2</v>
      </c>
      <c r="BT671" s="7">
        <v>0.01</v>
      </c>
      <c r="BU671" s="7">
        <v>1.4999999999999999E-2</v>
      </c>
      <c r="BV671" s="7">
        <v>0.02</v>
      </c>
      <c r="BW671" s="7">
        <v>0.02</v>
      </c>
      <c r="BX671" s="7">
        <v>5.5E-2</v>
      </c>
      <c r="BY671" s="7">
        <v>0.105</v>
      </c>
      <c r="BZ671" s="7">
        <v>6.5000000000000002E-2</v>
      </c>
      <c r="CA671" s="7">
        <v>3.8793969849000001</v>
      </c>
      <c r="CB671" s="7">
        <v>3.79</v>
      </c>
      <c r="CC671" s="7">
        <v>3.8090452260999998</v>
      </c>
      <c r="CD671" s="7">
        <v>3.7939698491999998</v>
      </c>
      <c r="CE671" s="7">
        <v>3.7850000000000001</v>
      </c>
      <c r="CF671" s="7">
        <v>3.7349999999999999</v>
      </c>
      <c r="CG671" s="7">
        <v>3.6130653266000001</v>
      </c>
      <c r="CH671" s="7">
        <v>3.4898989898999999</v>
      </c>
      <c r="CI671" s="7">
        <v>3.6281407035000002</v>
      </c>
      <c r="CJ671" s="7">
        <v>9.5000000000000001E-2</v>
      </c>
      <c r="CK671" s="7">
        <v>0.14499999999999999</v>
      </c>
      <c r="CL671" s="7">
        <v>0.155</v>
      </c>
      <c r="CM671" s="7">
        <v>0.14499999999999999</v>
      </c>
      <c r="CN671" s="7">
        <v>0.16</v>
      </c>
      <c r="CO671" s="7">
        <v>0.19500000000000001</v>
      </c>
      <c r="CP671" s="7">
        <v>0.23</v>
      </c>
      <c r="CQ671" s="7">
        <v>0.19</v>
      </c>
      <c r="CR671" s="7">
        <v>0.18</v>
      </c>
      <c r="CS671" s="7">
        <v>5.0000000000000001E-3</v>
      </c>
      <c r="CT671" s="7">
        <v>0</v>
      </c>
      <c r="CU671" s="7">
        <v>5.0000000000000001E-3</v>
      </c>
      <c r="CV671" s="7">
        <v>5.0000000000000001E-3</v>
      </c>
      <c r="CW671" s="7">
        <v>0</v>
      </c>
      <c r="CX671" s="7">
        <v>0</v>
      </c>
      <c r="CY671" s="7">
        <v>5.0000000000000001E-3</v>
      </c>
      <c r="CZ671" s="7">
        <v>0.01</v>
      </c>
      <c r="DA671" s="7">
        <v>5.0000000000000001E-3</v>
      </c>
      <c r="DB671" s="7">
        <v>0.89</v>
      </c>
      <c r="DC671" s="7">
        <v>0.82499999999999996</v>
      </c>
      <c r="DD671" s="7">
        <v>0.82499999999999996</v>
      </c>
      <c r="DE671" s="7">
        <v>0.82499999999999996</v>
      </c>
      <c r="DF671" s="7">
        <v>0.81499999999999995</v>
      </c>
      <c r="DG671" s="7">
        <v>0.77500000000000002</v>
      </c>
      <c r="DH671" s="7">
        <v>0.69499999999999995</v>
      </c>
      <c r="DI671" s="7">
        <v>0.66</v>
      </c>
      <c r="DJ671" s="7">
        <v>0.73</v>
      </c>
      <c r="DK671" s="7">
        <v>0.115</v>
      </c>
      <c r="DL671" s="7">
        <v>0.01</v>
      </c>
      <c r="DM671" s="7">
        <v>5.0000000000000001E-3</v>
      </c>
      <c r="DN671" s="7">
        <v>0</v>
      </c>
      <c r="DO671" s="7">
        <v>5.0000000000000001E-3</v>
      </c>
      <c r="DP671" s="7">
        <v>5.0000000000000001E-3</v>
      </c>
      <c r="DQ671" s="7">
        <v>0.05</v>
      </c>
      <c r="DR671" s="7">
        <v>5.0000000000000001E-3</v>
      </c>
      <c r="DS671" s="7">
        <v>0</v>
      </c>
      <c r="DT671" s="7">
        <v>0.15</v>
      </c>
      <c r="DU671" s="7">
        <v>0.04</v>
      </c>
      <c r="DV671" s="7">
        <v>0.02</v>
      </c>
      <c r="DW671" s="7">
        <v>2.5000000000000001E-2</v>
      </c>
      <c r="DX671" s="7">
        <v>1.4999999999999999E-2</v>
      </c>
      <c r="DY671" s="7">
        <v>6.5000000000000002E-2</v>
      </c>
      <c r="DZ671" s="7">
        <v>0.09</v>
      </c>
      <c r="EA671" s="7">
        <v>2.5000000000000001E-2</v>
      </c>
      <c r="EB671" s="7">
        <v>0.01</v>
      </c>
      <c r="EC671" s="7">
        <v>0.27500000000000002</v>
      </c>
      <c r="ED671" s="7">
        <v>0.21</v>
      </c>
      <c r="EE671" s="7">
        <v>0.185</v>
      </c>
      <c r="EF671" s="7">
        <v>0.3</v>
      </c>
      <c r="EG671" s="7">
        <v>0.215</v>
      </c>
      <c r="EH671" s="7">
        <v>0.28999999999999998</v>
      </c>
      <c r="EI671" s="7">
        <v>0.28999999999999998</v>
      </c>
      <c r="EJ671" s="7">
        <v>0.255</v>
      </c>
      <c r="EK671" s="7">
        <v>0.315</v>
      </c>
      <c r="EL671" s="7">
        <v>0.42</v>
      </c>
      <c r="EM671" s="7">
        <v>0.72499999999999998</v>
      </c>
      <c r="EN671" s="7">
        <v>0.77</v>
      </c>
      <c r="EO671" s="7">
        <v>0.66</v>
      </c>
      <c r="EP671" s="7">
        <v>0.745</v>
      </c>
      <c r="EQ671" s="7">
        <v>0.625</v>
      </c>
      <c r="ER671" s="7">
        <v>0.505</v>
      </c>
      <c r="ES671" s="7">
        <v>0.68500000000000005</v>
      </c>
      <c r="ET671" s="7">
        <v>0.65</v>
      </c>
      <c r="EU671" s="7">
        <v>0.04</v>
      </c>
      <c r="EV671" s="7">
        <v>1.4999999999999999E-2</v>
      </c>
      <c r="EW671" s="7">
        <v>0.02</v>
      </c>
      <c r="EX671" s="7">
        <v>1.4999999999999999E-2</v>
      </c>
      <c r="EY671" s="7">
        <v>0.02</v>
      </c>
      <c r="EZ671" s="7">
        <v>1.4999999999999999E-2</v>
      </c>
      <c r="FA671" s="7">
        <v>6.5000000000000002E-2</v>
      </c>
      <c r="FB671" s="7">
        <v>0.03</v>
      </c>
      <c r="FC671" s="7">
        <v>2.5000000000000001E-2</v>
      </c>
      <c r="FD671" s="7">
        <v>3.0416666666999999</v>
      </c>
      <c r="FE671" s="7">
        <v>3.6751269035999998</v>
      </c>
      <c r="FF671" s="7">
        <v>3.7551020408000002</v>
      </c>
      <c r="FG671" s="7">
        <v>3.6446700507999998</v>
      </c>
      <c r="FH671" s="7">
        <v>3.7346938775999998</v>
      </c>
      <c r="FI671" s="7">
        <v>3.5583756344999999</v>
      </c>
      <c r="FJ671" s="7">
        <v>3.3368983957</v>
      </c>
      <c r="FK671" s="7">
        <v>3.6701030927999998</v>
      </c>
      <c r="FL671" s="7">
        <v>3.6564102564000001</v>
      </c>
      <c r="FM671" s="7">
        <v>0</v>
      </c>
      <c r="FN671" s="7">
        <v>0.01</v>
      </c>
      <c r="FO671" s="7">
        <v>0</v>
      </c>
      <c r="FP671" s="7">
        <v>0</v>
      </c>
      <c r="FQ671" s="7">
        <v>0.03</v>
      </c>
      <c r="FR671" s="7">
        <v>0.03</v>
      </c>
      <c r="FS671" s="7">
        <v>0.04</v>
      </c>
      <c r="FT671" s="7">
        <v>0.11</v>
      </c>
      <c r="FU671" s="7">
        <v>0.2</v>
      </c>
      <c r="FV671" s="7">
        <v>0.53500000000000003</v>
      </c>
      <c r="FW671" s="7">
        <v>4.4999999999999998E-2</v>
      </c>
      <c r="FX671" s="7">
        <v>0.35499999999999998</v>
      </c>
      <c r="FY671" s="7">
        <v>0.47499999999999998</v>
      </c>
      <c r="FZ671" s="7">
        <v>0.2</v>
      </c>
      <c r="GA671" s="7">
        <v>0.185</v>
      </c>
      <c r="GB671" s="7">
        <v>0.11</v>
      </c>
      <c r="GC671" s="7">
        <v>0.25</v>
      </c>
      <c r="GD671" s="7">
        <v>0.115</v>
      </c>
      <c r="GE671" s="7">
        <v>7.4999999999999997E-2</v>
      </c>
      <c r="GF671" s="7">
        <v>0.215</v>
      </c>
      <c r="GG671" s="7">
        <v>0.17499999999999999</v>
      </c>
      <c r="GH671" s="7">
        <v>0.105</v>
      </c>
      <c r="GI671" s="7">
        <v>0.22500000000000001</v>
      </c>
      <c r="GJ671" s="7">
        <v>0.17</v>
      </c>
      <c r="GK671" s="7">
        <v>0.23499999999999999</v>
      </c>
      <c r="GL671" s="7">
        <v>0.11</v>
      </c>
      <c r="GM671" s="7">
        <v>5.0000000000000001E-3</v>
      </c>
      <c r="GN671" s="7">
        <v>0</v>
      </c>
      <c r="GO671" s="7">
        <v>3.5000000000000003E-2</v>
      </c>
      <c r="GP671" s="7">
        <v>0</v>
      </c>
      <c r="GQ671" s="7">
        <v>3.5000000000000003E-2</v>
      </c>
      <c r="GR671" s="7">
        <v>0</v>
      </c>
      <c r="GS671" s="7">
        <v>0.125</v>
      </c>
      <c r="GT671" s="7">
        <v>0.16</v>
      </c>
      <c r="GU671" s="7">
        <v>0.14000000000000001</v>
      </c>
      <c r="GV671" s="7">
        <v>0.13</v>
      </c>
      <c r="GW671" s="7">
        <v>0.215</v>
      </c>
      <c r="GX671" s="7">
        <v>0.125</v>
      </c>
      <c r="GY671" s="7">
        <v>0.77</v>
      </c>
      <c r="GZ671" s="7">
        <v>0.73499999999999999</v>
      </c>
      <c r="HA671" s="7">
        <v>0.67</v>
      </c>
      <c r="HB671" s="7">
        <v>0.755</v>
      </c>
      <c r="HC671" s="7">
        <v>0.59499999999999997</v>
      </c>
      <c r="HD671" s="7">
        <v>0.81</v>
      </c>
      <c r="HE671" s="7">
        <v>0.05</v>
      </c>
      <c r="HF671" s="7">
        <v>0.05</v>
      </c>
      <c r="HG671" s="7">
        <v>7.4999999999999997E-2</v>
      </c>
      <c r="HH671" s="7">
        <v>5.5E-2</v>
      </c>
      <c r="HI671" s="7">
        <v>8.5000000000000006E-2</v>
      </c>
      <c r="HJ671" s="7">
        <v>0.01</v>
      </c>
      <c r="HK671" s="7">
        <v>0.02</v>
      </c>
      <c r="HL671" s="7">
        <v>0.02</v>
      </c>
      <c r="HM671" s="7">
        <v>0.03</v>
      </c>
      <c r="HN671" s="7">
        <v>2.5000000000000001E-2</v>
      </c>
      <c r="HO671" s="7">
        <v>0.03</v>
      </c>
      <c r="HP671" s="7">
        <v>2.5000000000000001E-2</v>
      </c>
      <c r="HQ671" s="7">
        <v>0.03</v>
      </c>
      <c r="HR671" s="7">
        <v>3.5000000000000003E-2</v>
      </c>
      <c r="HS671" s="7">
        <v>0.05</v>
      </c>
      <c r="HT671" s="7">
        <v>3.5000000000000003E-2</v>
      </c>
      <c r="HU671" s="7">
        <v>0.04</v>
      </c>
      <c r="HV671" s="7">
        <v>0.03</v>
      </c>
      <c r="HW671" s="7">
        <v>0.01</v>
      </c>
      <c r="HX671" s="7">
        <v>0</v>
      </c>
      <c r="HY671" s="7">
        <v>2.5000000000000001E-2</v>
      </c>
      <c r="HZ671" s="7">
        <v>4.4999999999999998E-2</v>
      </c>
      <c r="IA671" s="7">
        <v>5.5E-2</v>
      </c>
      <c r="IB671" s="7">
        <v>4.4999999999999998E-2</v>
      </c>
      <c r="IC671" s="7">
        <v>0.15</v>
      </c>
      <c r="ID671" s="7">
        <v>0.155</v>
      </c>
      <c r="IE671" s="7">
        <v>0.47</v>
      </c>
      <c r="IF671" s="7">
        <v>0.25</v>
      </c>
      <c r="IG671" s="7">
        <v>0.35499999999999998</v>
      </c>
      <c r="IH671" s="7">
        <v>0.40500000000000003</v>
      </c>
      <c r="II671" s="7">
        <v>0.42499999999999999</v>
      </c>
      <c r="IJ671" s="7">
        <v>0.68</v>
      </c>
      <c r="IK671" s="7">
        <v>0.435</v>
      </c>
      <c r="IL671" s="7">
        <v>0.36499999999999999</v>
      </c>
      <c r="IM671" s="7">
        <v>0.04</v>
      </c>
      <c r="IN671" s="7">
        <v>2.5000000000000001E-2</v>
      </c>
      <c r="IO671" s="7">
        <v>3.5000000000000003E-2</v>
      </c>
      <c r="IP671" s="7">
        <v>0.03</v>
      </c>
      <c r="IQ671" s="7">
        <v>3.3645833333000001</v>
      </c>
      <c r="IR671" s="7">
        <v>3.6512820512999999</v>
      </c>
      <c r="IS671" s="7">
        <v>3.2435233161000001</v>
      </c>
      <c r="IT671" s="7">
        <v>3.1237113401999999</v>
      </c>
      <c r="IU671" s="7" t="s">
        <v>1600</v>
      </c>
      <c r="IV671" s="7">
        <v>66</v>
      </c>
      <c r="IW671" s="7">
        <v>200</v>
      </c>
      <c r="IX671" s="7">
        <v>296</v>
      </c>
      <c r="IY671" s="7">
        <v>449</v>
      </c>
    </row>
    <row r="672" spans="1:259" x14ac:dyDescent="0.25">
      <c r="A672" s="7">
        <v>610587</v>
      </c>
      <c r="B672" s="7" t="s">
        <v>712</v>
      </c>
      <c r="C672" s="7" t="s">
        <v>50</v>
      </c>
      <c r="D672" s="7" t="s">
        <v>55</v>
      </c>
      <c r="E672" s="154">
        <v>0.59</v>
      </c>
      <c r="F672" s="7">
        <v>82</v>
      </c>
      <c r="G672" s="7" t="s">
        <v>70</v>
      </c>
      <c r="H672" s="7">
        <v>68</v>
      </c>
      <c r="I672" s="7" t="s">
        <v>47</v>
      </c>
      <c r="J672" s="7">
        <v>87</v>
      </c>
      <c r="K672" s="7" t="s">
        <v>70</v>
      </c>
      <c r="L672" s="7">
        <v>9.09</v>
      </c>
      <c r="M672" s="7" t="s">
        <v>50</v>
      </c>
      <c r="N672" s="7">
        <v>59.310344827999998</v>
      </c>
      <c r="O672" s="7">
        <v>80</v>
      </c>
      <c r="P672" s="7">
        <v>80</v>
      </c>
      <c r="Q672" s="7">
        <v>1</v>
      </c>
      <c r="R672" s="7">
        <v>69</v>
      </c>
      <c r="S672" s="7">
        <v>0</v>
      </c>
      <c r="T672" s="7">
        <v>2</v>
      </c>
      <c r="U672" s="7">
        <v>0</v>
      </c>
      <c r="V672" s="7">
        <v>0</v>
      </c>
      <c r="W672" s="7">
        <v>2</v>
      </c>
      <c r="X672" s="7">
        <v>4</v>
      </c>
      <c r="Y672" s="7">
        <v>0</v>
      </c>
      <c r="Z672" s="7">
        <v>0</v>
      </c>
      <c r="AA672" s="7">
        <v>0</v>
      </c>
      <c r="AB672" s="7">
        <v>2.5000000000000001E-2</v>
      </c>
      <c r="AC672" s="7">
        <v>1.2500000000000001E-2</v>
      </c>
      <c r="AD672" s="7">
        <v>0.05</v>
      </c>
      <c r="AE672" s="7">
        <v>2.5000000000000001E-2</v>
      </c>
      <c r="AF672" s="7">
        <v>1.2500000000000001E-2</v>
      </c>
      <c r="AG672" s="7">
        <v>2.5000000000000001E-2</v>
      </c>
      <c r="AH672" s="7">
        <v>1.2500000000000001E-2</v>
      </c>
      <c r="AI672" s="7">
        <v>0.16250000000000001</v>
      </c>
      <c r="AJ672" s="7">
        <v>0.1125</v>
      </c>
      <c r="AK672" s="7">
        <v>0.23749999999999999</v>
      </c>
      <c r="AL672" s="7">
        <v>0.13750000000000001</v>
      </c>
      <c r="AM672" s="7">
        <v>0.2</v>
      </c>
      <c r="AN672" s="7">
        <v>0.15</v>
      </c>
      <c r="AO672" s="7">
        <v>0.27500000000000002</v>
      </c>
      <c r="AP672" s="7">
        <v>0.28749999999999998</v>
      </c>
      <c r="AQ672" s="7">
        <v>0</v>
      </c>
      <c r="AR672" s="7">
        <v>0</v>
      </c>
      <c r="AS672" s="7">
        <v>2.5000000000000001E-2</v>
      </c>
      <c r="AT672" s="7">
        <v>0</v>
      </c>
      <c r="AU672" s="7">
        <v>1.2500000000000001E-2</v>
      </c>
      <c r="AV672" s="7">
        <v>3.7499999999999999E-2</v>
      </c>
      <c r="AW672" s="7">
        <v>0.73750000000000004</v>
      </c>
      <c r="AX672" s="7">
        <v>0.85</v>
      </c>
      <c r="AY672" s="7">
        <v>0.75</v>
      </c>
      <c r="AZ672" s="7">
        <v>0.8125</v>
      </c>
      <c r="BA672" s="7">
        <v>0.53749999999999998</v>
      </c>
      <c r="BB672" s="7">
        <v>0.51249999999999996</v>
      </c>
      <c r="BC672" s="7">
        <v>3.7124999999999999</v>
      </c>
      <c r="BD672" s="7">
        <v>3.8374999999999999</v>
      </c>
      <c r="BE672" s="7">
        <v>3.7435897435999999</v>
      </c>
      <c r="BF672" s="7">
        <v>3.75</v>
      </c>
      <c r="BG672" s="7">
        <v>3.3544303797000001</v>
      </c>
      <c r="BH672" s="7">
        <v>3.3116883117000002</v>
      </c>
      <c r="BI672" s="7">
        <v>0</v>
      </c>
      <c r="BJ672" s="7">
        <v>0</v>
      </c>
      <c r="BK672" s="7">
        <v>0</v>
      </c>
      <c r="BL672" s="7">
        <v>0</v>
      </c>
      <c r="BM672" s="7">
        <v>0</v>
      </c>
      <c r="BN672" s="7">
        <v>0</v>
      </c>
      <c r="BO672" s="7">
        <v>2.5000000000000001E-2</v>
      </c>
      <c r="BP672" s="7">
        <v>7.4999999999999997E-2</v>
      </c>
      <c r="BQ672" s="7">
        <v>7.4999999999999997E-2</v>
      </c>
      <c r="BR672" s="7">
        <v>0</v>
      </c>
      <c r="BS672" s="7">
        <v>1.2500000000000001E-2</v>
      </c>
      <c r="BT672" s="7">
        <v>0</v>
      </c>
      <c r="BU672" s="7">
        <v>0</v>
      </c>
      <c r="BV672" s="7">
        <v>1.2500000000000001E-2</v>
      </c>
      <c r="BW672" s="7">
        <v>8.7499999999999994E-2</v>
      </c>
      <c r="BX672" s="7">
        <v>0.1125</v>
      </c>
      <c r="BY672" s="7">
        <v>0.15</v>
      </c>
      <c r="BZ672" s="7">
        <v>0.1125</v>
      </c>
      <c r="CA672" s="7">
        <v>3.7848101266</v>
      </c>
      <c r="CB672" s="7">
        <v>3.6708860758999999</v>
      </c>
      <c r="CC672" s="7">
        <v>3.6923076923</v>
      </c>
      <c r="CD672" s="7">
        <v>3.7974683543999999</v>
      </c>
      <c r="CE672" s="7">
        <v>3.6708860758999999</v>
      </c>
      <c r="CF672" s="7">
        <v>3.4871794872000001</v>
      </c>
      <c r="CG672" s="7">
        <v>3.3875000000000002</v>
      </c>
      <c r="CH672" s="7">
        <v>3.2250000000000001</v>
      </c>
      <c r="CI672" s="7">
        <v>3.25</v>
      </c>
      <c r="CJ672" s="7">
        <v>0.21249999999999999</v>
      </c>
      <c r="CK672" s="7">
        <v>0.3</v>
      </c>
      <c r="CL672" s="7">
        <v>0.3</v>
      </c>
      <c r="CM672" s="7">
        <v>0.2</v>
      </c>
      <c r="CN672" s="7">
        <v>0.3</v>
      </c>
      <c r="CO672" s="7">
        <v>0.32500000000000001</v>
      </c>
      <c r="CP672" s="7">
        <v>0.3125</v>
      </c>
      <c r="CQ672" s="7">
        <v>0.25</v>
      </c>
      <c r="CR672" s="7">
        <v>0.3</v>
      </c>
      <c r="CS672" s="7">
        <v>1.2500000000000001E-2</v>
      </c>
      <c r="CT672" s="7">
        <v>1.2500000000000001E-2</v>
      </c>
      <c r="CU672" s="7">
        <v>2.5000000000000001E-2</v>
      </c>
      <c r="CV672" s="7">
        <v>1.2500000000000001E-2</v>
      </c>
      <c r="CW672" s="7">
        <v>1.2500000000000001E-2</v>
      </c>
      <c r="CX672" s="7">
        <v>2.5000000000000001E-2</v>
      </c>
      <c r="CY672" s="7">
        <v>0</v>
      </c>
      <c r="CZ672" s="7">
        <v>0</v>
      </c>
      <c r="DA672" s="7">
        <v>0</v>
      </c>
      <c r="DB672" s="7">
        <v>0.77500000000000002</v>
      </c>
      <c r="DC672" s="7">
        <v>0.67500000000000004</v>
      </c>
      <c r="DD672" s="7">
        <v>0.67500000000000004</v>
      </c>
      <c r="DE672" s="7">
        <v>0.78749999999999998</v>
      </c>
      <c r="DF672" s="7">
        <v>0.67500000000000004</v>
      </c>
      <c r="DG672" s="7">
        <v>0.5625</v>
      </c>
      <c r="DH672" s="7">
        <v>0.55000000000000004</v>
      </c>
      <c r="DI672" s="7">
        <v>0.52500000000000002</v>
      </c>
      <c r="DJ672" s="7">
        <v>0.51249999999999996</v>
      </c>
      <c r="DK672" s="7">
        <v>0.25</v>
      </c>
      <c r="DL672" s="7">
        <v>1.2500000000000001E-2</v>
      </c>
      <c r="DM672" s="7">
        <v>0</v>
      </c>
      <c r="DN672" s="7">
        <v>0</v>
      </c>
      <c r="DO672" s="7">
        <v>0</v>
      </c>
      <c r="DP672" s="7">
        <v>0</v>
      </c>
      <c r="DQ672" s="7">
        <v>2.5000000000000001E-2</v>
      </c>
      <c r="DR672" s="7">
        <v>1.2500000000000001E-2</v>
      </c>
      <c r="DS672" s="7">
        <v>0</v>
      </c>
      <c r="DT672" s="7">
        <v>7.4999999999999997E-2</v>
      </c>
      <c r="DU672" s="7">
        <v>2.5000000000000001E-2</v>
      </c>
      <c r="DV672" s="7">
        <v>1.2500000000000001E-2</v>
      </c>
      <c r="DW672" s="7">
        <v>2.5000000000000001E-2</v>
      </c>
      <c r="DX672" s="7">
        <v>2.5000000000000001E-2</v>
      </c>
      <c r="DY672" s="7">
        <v>8.7499999999999994E-2</v>
      </c>
      <c r="DZ672" s="7">
        <v>0.17499999999999999</v>
      </c>
      <c r="EA672" s="7">
        <v>0.05</v>
      </c>
      <c r="EB672" s="7">
        <v>2.5000000000000001E-2</v>
      </c>
      <c r="EC672" s="7">
        <v>0.21249999999999999</v>
      </c>
      <c r="ED672" s="7">
        <v>0.3</v>
      </c>
      <c r="EE672" s="7">
        <v>0.3</v>
      </c>
      <c r="EF672" s="7">
        <v>0.28749999999999998</v>
      </c>
      <c r="EG672" s="7">
        <v>0.25</v>
      </c>
      <c r="EH672" s="7">
        <v>0.38750000000000001</v>
      </c>
      <c r="EI672" s="7">
        <v>0.23749999999999999</v>
      </c>
      <c r="EJ672" s="7">
        <v>0.35</v>
      </c>
      <c r="EK672" s="7">
        <v>0.375</v>
      </c>
      <c r="EL672" s="7">
        <v>0.42499999999999999</v>
      </c>
      <c r="EM672" s="7">
        <v>0.63749999999999996</v>
      </c>
      <c r="EN672" s="7">
        <v>0.67500000000000004</v>
      </c>
      <c r="EO672" s="7">
        <v>0.67500000000000004</v>
      </c>
      <c r="EP672" s="7">
        <v>0.72499999999999998</v>
      </c>
      <c r="EQ672" s="7">
        <v>0.52500000000000002</v>
      </c>
      <c r="ER672" s="7">
        <v>0.4375</v>
      </c>
      <c r="ES672" s="7">
        <v>0.5625</v>
      </c>
      <c r="ET672" s="7">
        <v>0.58750000000000002</v>
      </c>
      <c r="EU672" s="7">
        <v>3.7499999999999999E-2</v>
      </c>
      <c r="EV672" s="7">
        <v>2.5000000000000001E-2</v>
      </c>
      <c r="EW672" s="7">
        <v>1.2500000000000001E-2</v>
      </c>
      <c r="EX672" s="7">
        <v>1.2500000000000001E-2</v>
      </c>
      <c r="EY672" s="7">
        <v>0</v>
      </c>
      <c r="EZ672" s="7">
        <v>0</v>
      </c>
      <c r="FA672" s="7">
        <v>0.125</v>
      </c>
      <c r="FB672" s="7">
        <v>2.5000000000000001E-2</v>
      </c>
      <c r="FC672" s="7">
        <v>1.2500000000000001E-2</v>
      </c>
      <c r="FD672" s="7">
        <v>2.8441558441999999</v>
      </c>
      <c r="FE672" s="7">
        <v>3.6025641026000002</v>
      </c>
      <c r="FF672" s="7">
        <v>3.6708860758999999</v>
      </c>
      <c r="FG672" s="7">
        <v>3.6582278481000001</v>
      </c>
      <c r="FH672" s="7">
        <v>3.7</v>
      </c>
      <c r="FI672" s="7">
        <v>3.4375</v>
      </c>
      <c r="FJ672" s="7">
        <v>3.2428571429000002</v>
      </c>
      <c r="FK672" s="7">
        <v>3.5</v>
      </c>
      <c r="FL672" s="7">
        <v>3.5696202532000001</v>
      </c>
      <c r="FM672" s="7">
        <v>0</v>
      </c>
      <c r="FN672" s="7">
        <v>0</v>
      </c>
      <c r="FO672" s="7">
        <v>0</v>
      </c>
      <c r="FP672" s="7">
        <v>1.2500000000000001E-2</v>
      </c>
      <c r="FQ672" s="7">
        <v>3.7499999999999999E-2</v>
      </c>
      <c r="FR672" s="7">
        <v>6.25E-2</v>
      </c>
      <c r="FS672" s="7">
        <v>1.2500000000000001E-2</v>
      </c>
      <c r="FT672" s="7">
        <v>8.7499999999999994E-2</v>
      </c>
      <c r="FU672" s="7">
        <v>0.15</v>
      </c>
      <c r="FV672" s="7">
        <v>0.6</v>
      </c>
      <c r="FW672" s="7">
        <v>3.7499999999999999E-2</v>
      </c>
      <c r="FX672" s="7">
        <v>0.65</v>
      </c>
      <c r="FY672" s="7">
        <v>0.53749999999999998</v>
      </c>
      <c r="FZ672" s="7">
        <v>0.22500000000000001</v>
      </c>
      <c r="GA672" s="7">
        <v>6.25E-2</v>
      </c>
      <c r="GB672" s="7">
        <v>0.1875</v>
      </c>
      <c r="GC672" s="7">
        <v>0.2</v>
      </c>
      <c r="GD672" s="7">
        <v>3.7499999999999999E-2</v>
      </c>
      <c r="GE672" s="7">
        <v>0.05</v>
      </c>
      <c r="GF672" s="7">
        <v>0.26250000000000001</v>
      </c>
      <c r="GG672" s="7">
        <v>0.05</v>
      </c>
      <c r="GH672" s="7">
        <v>0.05</v>
      </c>
      <c r="GI672" s="7">
        <v>0.28749999999999998</v>
      </c>
      <c r="GJ672" s="7">
        <v>0.2</v>
      </c>
      <c r="GK672" s="7">
        <v>0.17499999999999999</v>
      </c>
      <c r="GL672" s="7">
        <v>2.5000000000000001E-2</v>
      </c>
      <c r="GM672" s="7">
        <v>0</v>
      </c>
      <c r="GN672" s="7">
        <v>0</v>
      </c>
      <c r="GO672" s="7">
        <v>0</v>
      </c>
      <c r="GP672" s="7">
        <v>0</v>
      </c>
      <c r="GQ672" s="7">
        <v>0.05</v>
      </c>
      <c r="GR672" s="7">
        <v>0</v>
      </c>
      <c r="GS672" s="7">
        <v>0.2</v>
      </c>
      <c r="GT672" s="7">
        <v>0.15</v>
      </c>
      <c r="GU672" s="7">
        <v>0.26250000000000001</v>
      </c>
      <c r="GV672" s="7">
        <v>0.22500000000000001</v>
      </c>
      <c r="GW672" s="7">
        <v>0.22500000000000001</v>
      </c>
      <c r="GX672" s="7">
        <v>0.22500000000000001</v>
      </c>
      <c r="GY672" s="7">
        <v>0.61250000000000004</v>
      </c>
      <c r="GZ672" s="7">
        <v>0.63749999999999996</v>
      </c>
      <c r="HA672" s="7">
        <v>0.51249999999999996</v>
      </c>
      <c r="HB672" s="7">
        <v>0.61250000000000004</v>
      </c>
      <c r="HC672" s="7">
        <v>0.5</v>
      </c>
      <c r="HD672" s="7">
        <v>0.7</v>
      </c>
      <c r="HE672" s="7">
        <v>0.15</v>
      </c>
      <c r="HF672" s="7">
        <v>0.15</v>
      </c>
      <c r="HG672" s="7">
        <v>0.1875</v>
      </c>
      <c r="HH672" s="7">
        <v>0.13750000000000001</v>
      </c>
      <c r="HI672" s="7">
        <v>0.1875</v>
      </c>
      <c r="HJ672" s="7">
        <v>0.05</v>
      </c>
      <c r="HK672" s="7">
        <v>1.2500000000000001E-2</v>
      </c>
      <c r="HL672" s="7">
        <v>1.2500000000000001E-2</v>
      </c>
      <c r="HM672" s="7">
        <v>1.2500000000000001E-2</v>
      </c>
      <c r="HN672" s="7">
        <v>1.2500000000000001E-2</v>
      </c>
      <c r="HO672" s="7">
        <v>1.2500000000000001E-2</v>
      </c>
      <c r="HP672" s="7">
        <v>0</v>
      </c>
      <c r="HQ672" s="7">
        <v>2.5000000000000001E-2</v>
      </c>
      <c r="HR672" s="7">
        <v>0.05</v>
      </c>
      <c r="HS672" s="7">
        <v>2.5000000000000001E-2</v>
      </c>
      <c r="HT672" s="7">
        <v>1.2500000000000001E-2</v>
      </c>
      <c r="HU672" s="7">
        <v>2.5000000000000001E-2</v>
      </c>
      <c r="HV672" s="7">
        <v>2.5000000000000001E-2</v>
      </c>
      <c r="HW672" s="7">
        <v>1.2500000000000001E-2</v>
      </c>
      <c r="HX672" s="7">
        <v>0</v>
      </c>
      <c r="HY672" s="7">
        <v>1.2500000000000001E-2</v>
      </c>
      <c r="HZ672" s="7">
        <v>0.05</v>
      </c>
      <c r="IA672" s="7">
        <v>7.4999999999999997E-2</v>
      </c>
      <c r="IB672" s="7">
        <v>1.2500000000000001E-2</v>
      </c>
      <c r="IC672" s="7">
        <v>7.4999999999999997E-2</v>
      </c>
      <c r="ID672" s="7">
        <v>0.125</v>
      </c>
      <c r="IE672" s="7">
        <v>0.375</v>
      </c>
      <c r="IF672" s="7">
        <v>0.35</v>
      </c>
      <c r="IG672" s="7">
        <v>0.33750000000000002</v>
      </c>
      <c r="IH672" s="7">
        <v>0.3125</v>
      </c>
      <c r="II672" s="7">
        <v>0.52500000000000002</v>
      </c>
      <c r="IJ672" s="7">
        <v>0.61250000000000004</v>
      </c>
      <c r="IK672" s="7">
        <v>0.5625</v>
      </c>
      <c r="IL672" s="7">
        <v>0.4375</v>
      </c>
      <c r="IM672" s="7">
        <v>1.2500000000000001E-2</v>
      </c>
      <c r="IN672" s="7">
        <v>2.5000000000000001E-2</v>
      </c>
      <c r="IO672" s="7">
        <v>1.2500000000000001E-2</v>
      </c>
      <c r="IP672" s="7">
        <v>7.4999999999999997E-2</v>
      </c>
      <c r="IQ672" s="7">
        <v>3.4303797467999999</v>
      </c>
      <c r="IR672" s="7">
        <v>3.6153846154</v>
      </c>
      <c r="IS672" s="7">
        <v>3.4683544303999998</v>
      </c>
      <c r="IT672" s="7">
        <v>3.2297297296999998</v>
      </c>
      <c r="IU672" s="7" t="s">
        <v>1601</v>
      </c>
      <c r="IV672" s="7">
        <v>59</v>
      </c>
      <c r="IW672" s="7">
        <v>80</v>
      </c>
      <c r="IX672" s="7">
        <v>86</v>
      </c>
      <c r="IY672" s="7">
        <v>145</v>
      </c>
    </row>
    <row r="673" spans="1:259" x14ac:dyDescent="0.25">
      <c r="A673" s="7">
        <v>610588</v>
      </c>
      <c r="B673" s="7" t="s">
        <v>713</v>
      </c>
      <c r="D673" s="7" t="s">
        <v>75</v>
      </c>
      <c r="E673" s="7" t="s">
        <v>53</v>
      </c>
      <c r="M673" s="7" t="s">
        <v>46</v>
      </c>
      <c r="IU673" s="7" t="s">
        <v>1606</v>
      </c>
      <c r="IY673" s="7">
        <v>1141</v>
      </c>
    </row>
  </sheetData>
  <sheetProtection algorithmName="SHA-512" hashValue="2HXqqKt5kvGBVk6IONDEUz+69VEqweC5leh/vYVobig1dTMLZGKbSMjpKoJfN5FKbjORhgQ6EvFkQXNBhz78sA==" saltValue="GiX0FlqCrFfJfuR7nNMFbA==" spinCount="100000" sheet="1" objects="1" scenario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424</vt:i4>
      </vt:variant>
    </vt:vector>
  </HeadingPairs>
  <TitlesOfParts>
    <vt:vector size="428" baseType="lpstr">
      <vt:lpstr>Measures and Items 2017</vt:lpstr>
      <vt:lpstr>School Level Data 2017</vt:lpstr>
      <vt:lpstr>Parent Survey Results 2017</vt:lpstr>
      <vt:lpstr>Survey_Data_2017</vt:lpstr>
      <vt:lpstr>_TYPE_</vt:lpstr>
      <vt:lpstr>american_indian</vt:lpstr>
      <vt:lpstr>asian</vt:lpstr>
      <vt:lpstr>black</vt:lpstr>
      <vt:lpstr>category</vt:lpstr>
      <vt:lpstr>ES_HS</vt:lpstr>
      <vt:lpstr>facilities_cat</vt:lpstr>
      <vt:lpstr>facilities_score</vt:lpstr>
      <vt:lpstr>Governance</vt:lpstr>
      <vt:lpstr>Grade_Level</vt:lpstr>
      <vt:lpstr>hispanic</vt:lpstr>
      <vt:lpstr>managedby</vt:lpstr>
      <vt:lpstr>multiracial</vt:lpstr>
      <vt:lpstr>Network</vt:lpstr>
      <vt:lpstr>num_children</vt:lpstr>
      <vt:lpstr>num_response</vt:lpstr>
      <vt:lpstr>num_surveys</vt:lpstr>
      <vt:lpstr>num_surveys_race</vt:lpstr>
      <vt:lpstr>pacific_islander</vt:lpstr>
      <vt:lpstr>'Parent Survey Results 2017'!Print_Area</vt:lpstr>
      <vt:lpstr>pt_partnership_cat</vt:lpstr>
      <vt:lpstr>pt_partnership_score</vt:lpstr>
      <vt:lpstr>q10_1_1</vt:lpstr>
      <vt:lpstr>q10_1_10</vt:lpstr>
      <vt:lpstr>q10_1_2</vt:lpstr>
      <vt:lpstr>q10_1_3</vt:lpstr>
      <vt:lpstr>q10_1_4</vt:lpstr>
      <vt:lpstr>q10_1_5</vt:lpstr>
      <vt:lpstr>q10_1_6</vt:lpstr>
      <vt:lpstr>q10_1_7</vt:lpstr>
      <vt:lpstr>q10_1_8</vt:lpstr>
      <vt:lpstr>q10_1_9</vt:lpstr>
      <vt:lpstr>Q10_1_A_little</vt:lpstr>
      <vt:lpstr>Q10_1_Completely</vt:lpstr>
      <vt:lpstr>Q10_1_mean</vt:lpstr>
      <vt:lpstr>q10_1_Missing</vt:lpstr>
      <vt:lpstr>Q10_1_Mostly</vt:lpstr>
      <vt:lpstr>Q10_1_Not_at_all</vt:lpstr>
      <vt:lpstr>Q10_2_A_little</vt:lpstr>
      <vt:lpstr>Q10_2_Completely</vt:lpstr>
      <vt:lpstr>Q10_2_mean</vt:lpstr>
      <vt:lpstr>Q10_2_Missing</vt:lpstr>
      <vt:lpstr>Q10_2_Mostly</vt:lpstr>
      <vt:lpstr>Q10_2_Not_at_all</vt:lpstr>
      <vt:lpstr>Q10_3_A_little</vt:lpstr>
      <vt:lpstr>Q10_3_Completely</vt:lpstr>
      <vt:lpstr>Q10_3_mean</vt:lpstr>
      <vt:lpstr>Q10_3_Missing</vt:lpstr>
      <vt:lpstr>Q10_3_Mostly</vt:lpstr>
      <vt:lpstr>Q10_3_Not_at_all</vt:lpstr>
      <vt:lpstr>Q10_4_A_little</vt:lpstr>
      <vt:lpstr>Q10_4_Completely</vt:lpstr>
      <vt:lpstr>Q10_4_mean</vt:lpstr>
      <vt:lpstr>Q10_4_Missing</vt:lpstr>
      <vt:lpstr>Q10_4_Mostly</vt:lpstr>
      <vt:lpstr>Q10_4_Not_at_all</vt:lpstr>
      <vt:lpstr>Q10_5_A_little</vt:lpstr>
      <vt:lpstr>Q10_5_Completely</vt:lpstr>
      <vt:lpstr>Q10_5_mean</vt:lpstr>
      <vt:lpstr>Q10_5_Missing</vt:lpstr>
      <vt:lpstr>Q10_5_Mostly</vt:lpstr>
      <vt:lpstr>Q10_5_Not_at_all</vt:lpstr>
      <vt:lpstr>Q10_6_A_little</vt:lpstr>
      <vt:lpstr>Q10_6_Completely</vt:lpstr>
      <vt:lpstr>Q10_6_mean</vt:lpstr>
      <vt:lpstr>Q10_6_Missing</vt:lpstr>
      <vt:lpstr>Q10_6_Mostly</vt:lpstr>
      <vt:lpstr>Q10_6_Not_at_all</vt:lpstr>
      <vt:lpstr>q10_mean</vt:lpstr>
      <vt:lpstr>Q11_1_A_little</vt:lpstr>
      <vt:lpstr>Q11_1_Always</vt:lpstr>
      <vt:lpstr>Q11_1_Completely</vt:lpstr>
      <vt:lpstr>Q11_1_mean</vt:lpstr>
      <vt:lpstr>Q11_1_Missing</vt:lpstr>
      <vt:lpstr>Q11_1_Mostly</vt:lpstr>
      <vt:lpstr>Q11_1_Never</vt:lpstr>
      <vt:lpstr>Q11_1_Not_at_all</vt:lpstr>
      <vt:lpstr>Q11_1_Often</vt:lpstr>
      <vt:lpstr>Q11_1_Sometimes</vt:lpstr>
      <vt:lpstr>Q11_2_A_little</vt:lpstr>
      <vt:lpstr>Q11_2_Always</vt:lpstr>
      <vt:lpstr>Q11_2_Completely</vt:lpstr>
      <vt:lpstr>Q11_2_mean</vt:lpstr>
      <vt:lpstr>Q11_2_Missing</vt:lpstr>
      <vt:lpstr>Q11_2_Mostly</vt:lpstr>
      <vt:lpstr>Q11_2_Never</vt:lpstr>
      <vt:lpstr>Q11_2_Not_at_all</vt:lpstr>
      <vt:lpstr>Q11_2_Often</vt:lpstr>
      <vt:lpstr>Q11_2_Sometimes</vt:lpstr>
      <vt:lpstr>Q11_3_A_little</vt:lpstr>
      <vt:lpstr>Q11_3_Always</vt:lpstr>
      <vt:lpstr>Q11_3_Completely</vt:lpstr>
      <vt:lpstr>Q11_3_mean</vt:lpstr>
      <vt:lpstr>Q11_3_Missing</vt:lpstr>
      <vt:lpstr>Q11_3_Mostly</vt:lpstr>
      <vt:lpstr>Q11_3_Never</vt:lpstr>
      <vt:lpstr>Q11_3_Not_at_all</vt:lpstr>
      <vt:lpstr>Q11_3_Often</vt:lpstr>
      <vt:lpstr>Q11_3_Sometimes</vt:lpstr>
      <vt:lpstr>Q12_1_DNA</vt:lpstr>
      <vt:lpstr>Q12_1_Dont_Know</vt:lpstr>
      <vt:lpstr>Q12_1_Excellent</vt:lpstr>
      <vt:lpstr>Q12_1_Missing</vt:lpstr>
      <vt:lpstr>Q12_1_Poor</vt:lpstr>
      <vt:lpstr>Q12_1_Satisfactory</vt:lpstr>
      <vt:lpstr>Q12_2_DNA</vt:lpstr>
      <vt:lpstr>Q12_2_Dont_Know</vt:lpstr>
      <vt:lpstr>Q12_2_Excellent</vt:lpstr>
      <vt:lpstr>Q12_2_Missing</vt:lpstr>
      <vt:lpstr>Q12_2_Poor</vt:lpstr>
      <vt:lpstr>Q12_2_Satisfactory</vt:lpstr>
      <vt:lpstr>Q12_3_DNA</vt:lpstr>
      <vt:lpstr>Q12_3_Dont_Know</vt:lpstr>
      <vt:lpstr>Q12_3_Excellent</vt:lpstr>
      <vt:lpstr>Q12_3_Missing</vt:lpstr>
      <vt:lpstr>Q12_3_Poor</vt:lpstr>
      <vt:lpstr>Q12_3_Satisfactory</vt:lpstr>
      <vt:lpstr>Q12_4_DNA</vt:lpstr>
      <vt:lpstr>Q12_4_Dont_Know</vt:lpstr>
      <vt:lpstr>Q12_4_Excellent</vt:lpstr>
      <vt:lpstr>Q12_4_Missing</vt:lpstr>
      <vt:lpstr>Q12_4_Poor</vt:lpstr>
      <vt:lpstr>Q12_4_Satisfactory</vt:lpstr>
      <vt:lpstr>Q12_5_DNA</vt:lpstr>
      <vt:lpstr>Q12_5_Dont_Know</vt:lpstr>
      <vt:lpstr>Q12_5_Excellent</vt:lpstr>
      <vt:lpstr>Q12_5_Missing</vt:lpstr>
      <vt:lpstr>Q12_5_Poor</vt:lpstr>
      <vt:lpstr>Q12_5_Satisfactory</vt:lpstr>
      <vt:lpstr>Q12_6_DNA</vt:lpstr>
      <vt:lpstr>Q12_6_Dont_Know</vt:lpstr>
      <vt:lpstr>Q12_6_Excellent</vt:lpstr>
      <vt:lpstr>Q12_6_Missing</vt:lpstr>
      <vt:lpstr>Q12_6_Poor</vt:lpstr>
      <vt:lpstr>Q12_6_Satisfactory</vt:lpstr>
      <vt:lpstr>q12_mean</vt:lpstr>
      <vt:lpstr>Q13_1_Always</vt:lpstr>
      <vt:lpstr>Q13_1_Five_more</vt:lpstr>
      <vt:lpstr>Q13_1_mean</vt:lpstr>
      <vt:lpstr>Q13_1_Missing</vt:lpstr>
      <vt:lpstr>Q13_1_Never</vt:lpstr>
      <vt:lpstr>Q13_1_Often</vt:lpstr>
      <vt:lpstr>Q13_1_Once_Twice</vt:lpstr>
      <vt:lpstr>Q13_1_Sometimes</vt:lpstr>
      <vt:lpstr>Q13_1_Three_Four</vt:lpstr>
      <vt:lpstr>Q13_2_Always</vt:lpstr>
      <vt:lpstr>Q13_2_Five_more</vt:lpstr>
      <vt:lpstr>Q13_2_mean</vt:lpstr>
      <vt:lpstr>Q13_2_Missing</vt:lpstr>
      <vt:lpstr>Q13_2_Never</vt:lpstr>
      <vt:lpstr>Q13_2_Often</vt:lpstr>
      <vt:lpstr>Q13_2_Once_Twice</vt:lpstr>
      <vt:lpstr>Q13_2_Sometimes</vt:lpstr>
      <vt:lpstr>Q13_2_Three_Four</vt:lpstr>
      <vt:lpstr>Q13_3_Always</vt:lpstr>
      <vt:lpstr>Q13_3_Five_more</vt:lpstr>
      <vt:lpstr>Q13_3_mean</vt:lpstr>
      <vt:lpstr>Q13_3_Missing</vt:lpstr>
      <vt:lpstr>Q13_3_Never</vt:lpstr>
      <vt:lpstr>Q13_3_Often</vt:lpstr>
      <vt:lpstr>Q13_3_Once_Twice</vt:lpstr>
      <vt:lpstr>Q13_3_Sometimes</vt:lpstr>
      <vt:lpstr>Q13_3_Three_Four</vt:lpstr>
      <vt:lpstr>Q13_4_Five_more</vt:lpstr>
      <vt:lpstr>Q13_4_mean</vt:lpstr>
      <vt:lpstr>Q13_4_Missing</vt:lpstr>
      <vt:lpstr>Q13_4_Never</vt:lpstr>
      <vt:lpstr>Q13_4_Once_Twice</vt:lpstr>
      <vt:lpstr>Q13_4_Three_Four</vt:lpstr>
      <vt:lpstr>Q14_1_DNA</vt:lpstr>
      <vt:lpstr>Q14_1_Dont_Know</vt:lpstr>
      <vt:lpstr>Q14_1_Excellent</vt:lpstr>
      <vt:lpstr>Q14_1_Missing</vt:lpstr>
      <vt:lpstr>Q14_1_Poor</vt:lpstr>
      <vt:lpstr>Q14_1_Satisfactory</vt:lpstr>
      <vt:lpstr>Q14_2_DNA</vt:lpstr>
      <vt:lpstr>Q14_2_Dont_Know</vt:lpstr>
      <vt:lpstr>Q14_2_Excellent</vt:lpstr>
      <vt:lpstr>Q14_2_Missing</vt:lpstr>
      <vt:lpstr>Q14_2_Poor</vt:lpstr>
      <vt:lpstr>Q14_2_Satisfactory</vt:lpstr>
      <vt:lpstr>Q14_3_DNA</vt:lpstr>
      <vt:lpstr>Q14_3_Dont_Know</vt:lpstr>
      <vt:lpstr>Q14_3_Excellent</vt:lpstr>
      <vt:lpstr>Q14_3_Missing</vt:lpstr>
      <vt:lpstr>Q14_3_Poor</vt:lpstr>
      <vt:lpstr>Q14_3_Satisfactory</vt:lpstr>
      <vt:lpstr>Q14_4_DNA</vt:lpstr>
      <vt:lpstr>Q14_4_Dont_Know</vt:lpstr>
      <vt:lpstr>Q14_4_Excellent</vt:lpstr>
      <vt:lpstr>Q14_4_Missing</vt:lpstr>
      <vt:lpstr>Q14_4_Poor</vt:lpstr>
      <vt:lpstr>Q14_4_Satisfactory</vt:lpstr>
      <vt:lpstr>Q14_5_DNA</vt:lpstr>
      <vt:lpstr>Q14_5_Dont_Know</vt:lpstr>
      <vt:lpstr>Q14_5_Excellent</vt:lpstr>
      <vt:lpstr>Q14_5_Missing</vt:lpstr>
      <vt:lpstr>Q14_5_Poor</vt:lpstr>
      <vt:lpstr>Q14_5_Satisfactory</vt:lpstr>
      <vt:lpstr>Q14_6_DNA</vt:lpstr>
      <vt:lpstr>Q14_6_Dont_Know</vt:lpstr>
      <vt:lpstr>Q14_6_Excellent</vt:lpstr>
      <vt:lpstr>Q14_6_Missing</vt:lpstr>
      <vt:lpstr>Q14_6_Poor</vt:lpstr>
      <vt:lpstr>Q14_6_Satisfactory</vt:lpstr>
      <vt:lpstr>Q15_1_Five_more</vt:lpstr>
      <vt:lpstr>Q15_1_mean</vt:lpstr>
      <vt:lpstr>Q15_1_Missing</vt:lpstr>
      <vt:lpstr>Q15_1_Never</vt:lpstr>
      <vt:lpstr>Q15_1_Once_Twice</vt:lpstr>
      <vt:lpstr>Q15_1_Three_Four</vt:lpstr>
      <vt:lpstr>Q15_2_Five_more</vt:lpstr>
      <vt:lpstr>Q15_2_Missing</vt:lpstr>
      <vt:lpstr>Q15_2_Never</vt:lpstr>
      <vt:lpstr>Q15_2_Once_Twice</vt:lpstr>
      <vt:lpstr>Q15_2_Three_Four</vt:lpstr>
      <vt:lpstr>Q15_3_Five_more</vt:lpstr>
      <vt:lpstr>Q15_3_mean</vt:lpstr>
      <vt:lpstr>Q15_3_Missing</vt:lpstr>
      <vt:lpstr>Q15_3_Never</vt:lpstr>
      <vt:lpstr>Q15_3_Once_Twice</vt:lpstr>
      <vt:lpstr>Q15_3_Three_Four</vt:lpstr>
      <vt:lpstr>Q15_4_Five_more</vt:lpstr>
      <vt:lpstr>Q15_4_mean</vt:lpstr>
      <vt:lpstr>Q15_4_Never</vt:lpstr>
      <vt:lpstr>Q15_4_Once_Twice</vt:lpstr>
      <vt:lpstr>Q15_4_Three_Four</vt:lpstr>
      <vt:lpstr>Q15_5_Five_more</vt:lpstr>
      <vt:lpstr>Q15_5_mean</vt:lpstr>
      <vt:lpstr>Q15_5_Never</vt:lpstr>
      <vt:lpstr>Q15_5_Once_Twice</vt:lpstr>
      <vt:lpstr>Q15_5_Three_Four</vt:lpstr>
      <vt:lpstr>Q6_1_A_little</vt:lpstr>
      <vt:lpstr>Q6_1_Completely</vt:lpstr>
      <vt:lpstr>Q6_1_Mean</vt:lpstr>
      <vt:lpstr>Q6_1_Missing</vt:lpstr>
      <vt:lpstr>Q6_1_Mostly</vt:lpstr>
      <vt:lpstr>Q6_1_Not_at_all</vt:lpstr>
      <vt:lpstr>Q6_2_A_little</vt:lpstr>
      <vt:lpstr>Q6_2_Completely</vt:lpstr>
      <vt:lpstr>Q6_2_Mean</vt:lpstr>
      <vt:lpstr>Q6_2_Missing</vt:lpstr>
      <vt:lpstr>Q6_2_Mostly</vt:lpstr>
      <vt:lpstr>Q6_2_Not_at_all</vt:lpstr>
      <vt:lpstr>Q6_3_A_little</vt:lpstr>
      <vt:lpstr>Q6_3_Completely</vt:lpstr>
      <vt:lpstr>Q6_3_Mean</vt:lpstr>
      <vt:lpstr>Q6_3_Missing</vt:lpstr>
      <vt:lpstr>Q6_3_Mostly</vt:lpstr>
      <vt:lpstr>Q6_3_Not_at_all</vt:lpstr>
      <vt:lpstr>Q6_4_A_little</vt:lpstr>
      <vt:lpstr>Q6_4_Completely</vt:lpstr>
      <vt:lpstr>Q6_4_Mean</vt:lpstr>
      <vt:lpstr>Q6_4_Missing</vt:lpstr>
      <vt:lpstr>Q6_4_Mostly</vt:lpstr>
      <vt:lpstr>Q6_4_Not_at_all</vt:lpstr>
      <vt:lpstr>Q6_5_A_little</vt:lpstr>
      <vt:lpstr>Q6_5_Completely</vt:lpstr>
      <vt:lpstr>Q6_5_Mean</vt:lpstr>
      <vt:lpstr>Q6_5_Missing</vt:lpstr>
      <vt:lpstr>Q6_5_Mostly</vt:lpstr>
      <vt:lpstr>Q6_5_Not_at_all</vt:lpstr>
      <vt:lpstr>Q6_6_A_little</vt:lpstr>
      <vt:lpstr>Q6_6_Completely</vt:lpstr>
      <vt:lpstr>Q6_6_Mean</vt:lpstr>
      <vt:lpstr>Q6_6_Missing</vt:lpstr>
      <vt:lpstr>Q6_6_Mostly</vt:lpstr>
      <vt:lpstr>Q6_6_Not_at_all</vt:lpstr>
      <vt:lpstr>Q7_1_A_little</vt:lpstr>
      <vt:lpstr>Q7_1_Completely</vt:lpstr>
      <vt:lpstr>Q7_1_Mean</vt:lpstr>
      <vt:lpstr>Q7_1_Missing</vt:lpstr>
      <vt:lpstr>Q7_1_Mostly</vt:lpstr>
      <vt:lpstr>Q7_1_Not_at_all</vt:lpstr>
      <vt:lpstr>Q7_2_A_little</vt:lpstr>
      <vt:lpstr>Q7_2_Completely</vt:lpstr>
      <vt:lpstr>Q7_2_Mean</vt:lpstr>
      <vt:lpstr>Q7_2_Missing</vt:lpstr>
      <vt:lpstr>Q7_2_Mostly</vt:lpstr>
      <vt:lpstr>Q7_2_Not_at_all</vt:lpstr>
      <vt:lpstr>Q7_3_A_little</vt:lpstr>
      <vt:lpstr>Q7_3_Completely</vt:lpstr>
      <vt:lpstr>Q7_3_Mean</vt:lpstr>
      <vt:lpstr>Q7_3_Missing</vt:lpstr>
      <vt:lpstr>Q7_3_Mostly</vt:lpstr>
      <vt:lpstr>Q7_3_Not_at_all</vt:lpstr>
      <vt:lpstr>Q7_4_A_little</vt:lpstr>
      <vt:lpstr>Q7_4_Completely</vt:lpstr>
      <vt:lpstr>Q7_4_Mean</vt:lpstr>
      <vt:lpstr>Q7_4_Missing</vt:lpstr>
      <vt:lpstr>Q7_4_Mostly</vt:lpstr>
      <vt:lpstr>Q7_4_Not_at_all</vt:lpstr>
      <vt:lpstr>Q7_5_A_little</vt:lpstr>
      <vt:lpstr>Q7_5_Completely</vt:lpstr>
      <vt:lpstr>Q7_5_Mean</vt:lpstr>
      <vt:lpstr>Q7_5_Missing</vt:lpstr>
      <vt:lpstr>Q7_5_Mostly</vt:lpstr>
      <vt:lpstr>Q7_5_Not_at_all</vt:lpstr>
      <vt:lpstr>Q7_6_A_little</vt:lpstr>
      <vt:lpstr>Q7_6_Completely</vt:lpstr>
      <vt:lpstr>Q7_6_Mean</vt:lpstr>
      <vt:lpstr>Q7_6_Missing</vt:lpstr>
      <vt:lpstr>Q7_6_Mostly</vt:lpstr>
      <vt:lpstr>Q7_6_Not_at_all</vt:lpstr>
      <vt:lpstr>Q7_7_A_little</vt:lpstr>
      <vt:lpstr>Q7_7_Completely</vt:lpstr>
      <vt:lpstr>Q7_7_Mean</vt:lpstr>
      <vt:lpstr>Q7_7_Missing</vt:lpstr>
      <vt:lpstr>Q7_7_Mostly</vt:lpstr>
      <vt:lpstr>Q7_7_Not_at_all</vt:lpstr>
      <vt:lpstr>Q7_8_A_little</vt:lpstr>
      <vt:lpstr>Q7_8_Completely</vt:lpstr>
      <vt:lpstr>Q7_8_Mean</vt:lpstr>
      <vt:lpstr>Q7_8_Missing</vt:lpstr>
      <vt:lpstr>Q7_8_Mostly</vt:lpstr>
      <vt:lpstr>Q7_8_Not_at_all</vt:lpstr>
      <vt:lpstr>Q7_9_A_little</vt:lpstr>
      <vt:lpstr>Q7_9_Completely</vt:lpstr>
      <vt:lpstr>Q7_9_Mean</vt:lpstr>
      <vt:lpstr>Q7_9_Missing</vt:lpstr>
      <vt:lpstr>Q7_9_Mostly</vt:lpstr>
      <vt:lpstr>Q7_9_Not_at_all</vt:lpstr>
      <vt:lpstr>Q8_1_A_little</vt:lpstr>
      <vt:lpstr>Q8_1_Completely</vt:lpstr>
      <vt:lpstr>Q8_1_mean</vt:lpstr>
      <vt:lpstr>Q8_1_Missing</vt:lpstr>
      <vt:lpstr>Q8_1_Mostly</vt:lpstr>
      <vt:lpstr>Q8_1_Not_at_all</vt:lpstr>
      <vt:lpstr>Q8_2_A_little</vt:lpstr>
      <vt:lpstr>Q8_2_Completely</vt:lpstr>
      <vt:lpstr>Q8_2_mean</vt:lpstr>
      <vt:lpstr>Q8_2_Missing</vt:lpstr>
      <vt:lpstr>Q8_2_Mostly</vt:lpstr>
      <vt:lpstr>Q8_2_Not_at_all</vt:lpstr>
      <vt:lpstr>Q8_3_A_little</vt:lpstr>
      <vt:lpstr>Q8_3_Completely</vt:lpstr>
      <vt:lpstr>Q8_3_mean</vt:lpstr>
      <vt:lpstr>Q8_3_Missing</vt:lpstr>
      <vt:lpstr>Q8_3_Mostly</vt:lpstr>
      <vt:lpstr>Q8_3_Not_at_all</vt:lpstr>
      <vt:lpstr>Q8_4_A_little</vt:lpstr>
      <vt:lpstr>Q8_4_Completely</vt:lpstr>
      <vt:lpstr>Q8_4_mean</vt:lpstr>
      <vt:lpstr>Q8_4_Missing</vt:lpstr>
      <vt:lpstr>Q8_4_Mostly</vt:lpstr>
      <vt:lpstr>Q8_4_Not_at_all</vt:lpstr>
      <vt:lpstr>Q8_5_A_little</vt:lpstr>
      <vt:lpstr>Q8_5_Completely</vt:lpstr>
      <vt:lpstr>Q8_5_mean</vt:lpstr>
      <vt:lpstr>Q8_5_Missing</vt:lpstr>
      <vt:lpstr>Q8_5_Mostly</vt:lpstr>
      <vt:lpstr>Q8_5_Not_at_all</vt:lpstr>
      <vt:lpstr>Q8_6_A_little</vt:lpstr>
      <vt:lpstr>Q8_6_Completely</vt:lpstr>
      <vt:lpstr>Q8_6_mean</vt:lpstr>
      <vt:lpstr>Q8_6_Missing</vt:lpstr>
      <vt:lpstr>Q8_6_Mostly</vt:lpstr>
      <vt:lpstr>Q8_6_Not_at_all</vt:lpstr>
      <vt:lpstr>Q9_1_A_little</vt:lpstr>
      <vt:lpstr>Q9_1_Completely</vt:lpstr>
      <vt:lpstr>Q9_1_mean</vt:lpstr>
      <vt:lpstr>Q9_1_Missing</vt:lpstr>
      <vt:lpstr>Q9_1_Mostly</vt:lpstr>
      <vt:lpstr>Q9_1_Not_at_all</vt:lpstr>
      <vt:lpstr>Q9_2_A_little</vt:lpstr>
      <vt:lpstr>Q9_2_Completely</vt:lpstr>
      <vt:lpstr>Q9_2_mean</vt:lpstr>
      <vt:lpstr>Q9_2_Missing</vt:lpstr>
      <vt:lpstr>Q9_2_Mostly</vt:lpstr>
      <vt:lpstr>Q9_2_Not_at_all</vt:lpstr>
      <vt:lpstr>Q9_3_A_little</vt:lpstr>
      <vt:lpstr>Q9_3_Completely</vt:lpstr>
      <vt:lpstr>Q9_3_mean</vt:lpstr>
      <vt:lpstr>Q9_3_Missing</vt:lpstr>
      <vt:lpstr>Q9_3_Mostly</vt:lpstr>
      <vt:lpstr>Q9_3_Not_at_all</vt:lpstr>
      <vt:lpstr>Q9_4_A_little</vt:lpstr>
      <vt:lpstr>Q9_4_Completely</vt:lpstr>
      <vt:lpstr>Q9_4_Mean</vt:lpstr>
      <vt:lpstr>Q9_4_Missing</vt:lpstr>
      <vt:lpstr>Q9_4_Mostly</vt:lpstr>
      <vt:lpstr>Q9_4_Not_at_all</vt:lpstr>
      <vt:lpstr>Q9_5_A_little</vt:lpstr>
      <vt:lpstr>Q9_5_Completely</vt:lpstr>
      <vt:lpstr>Q9_5_Mean</vt:lpstr>
      <vt:lpstr>Q9_5_Missing</vt:lpstr>
      <vt:lpstr>Q9_5_Mostly</vt:lpstr>
      <vt:lpstr>Q9_5_Not_at_all</vt:lpstr>
      <vt:lpstr>Q9_6_A_little</vt:lpstr>
      <vt:lpstr>Q9_6_Completely</vt:lpstr>
      <vt:lpstr>Q9_6_Mean</vt:lpstr>
      <vt:lpstr>Q9_6_Missing</vt:lpstr>
      <vt:lpstr>Q9_6_Mostly</vt:lpstr>
      <vt:lpstr>Q9_6_Not_at_all</vt:lpstr>
      <vt:lpstr>Q9_7_A_little</vt:lpstr>
      <vt:lpstr>Q9_7_Completely</vt:lpstr>
      <vt:lpstr>Q9_7_Mean</vt:lpstr>
      <vt:lpstr>Q9_7_Missing</vt:lpstr>
      <vt:lpstr>Q9_7_Mostly</vt:lpstr>
      <vt:lpstr>Q9_7_Not_at_all</vt:lpstr>
      <vt:lpstr>Q9_8_A_little</vt:lpstr>
      <vt:lpstr>Q9_8_Completely</vt:lpstr>
      <vt:lpstr>Q9_8_Mean</vt:lpstr>
      <vt:lpstr>Q9_8_Missing</vt:lpstr>
      <vt:lpstr>Q9_8_Mostly</vt:lpstr>
      <vt:lpstr>Q9_8_Not_at_all</vt:lpstr>
      <vt:lpstr>Q9_9_A_little</vt:lpstr>
      <vt:lpstr>Q9_9_Completely</vt:lpstr>
      <vt:lpstr>Q9_9_Mean</vt:lpstr>
      <vt:lpstr>Q9_9_Missing</vt:lpstr>
      <vt:lpstr>Q9_9_Mostly</vt:lpstr>
      <vt:lpstr>Q9_9_Not_at_all</vt:lpstr>
      <vt:lpstr>race_no_reply</vt:lpstr>
      <vt:lpstr>res_rate</vt:lpstr>
      <vt:lpstr>res_rate_final</vt:lpstr>
      <vt:lpstr>response_rate2</vt:lpstr>
      <vt:lpstr>SCHL_ID</vt:lpstr>
      <vt:lpstr>school_community_cat</vt:lpstr>
      <vt:lpstr>school_community_score</vt:lpstr>
      <vt:lpstr>school_id</vt:lpstr>
      <vt:lpstr>SCHOOL_NAME</vt:lpstr>
      <vt:lpstr>school_short_name</vt:lpstr>
      <vt:lpstr>schoolselect</vt:lpstr>
      <vt:lpstr>white</vt:lpstr>
    </vt:vector>
  </TitlesOfParts>
  <Company>Chicago Public Schools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Marais, Michelle C</dc:creator>
  <cp:lastModifiedBy>Marais, Michelle C</cp:lastModifiedBy>
  <cp:lastPrinted>2017-11-14T22:04:00Z</cp:lastPrinted>
  <dcterms:created xsi:type="dcterms:W3CDTF">2017-10-27T16:03:05Z</dcterms:created>
  <dcterms:modified xsi:type="dcterms:W3CDTF">2018-02-23T15:45:36Z</dcterms:modified>
</cp:coreProperties>
</file>